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heim\Desktop\Exel Dokumente Deskopt\"/>
    </mc:Choice>
  </mc:AlternateContent>
  <xr:revisionPtr revIDLastSave="0" documentId="13_ncr:1_{F01D5BE5-A6A1-4298-A0A7-A7A95C51EA46}" xr6:coauthVersionLast="47" xr6:coauthVersionMax="47" xr10:uidLastSave="{00000000-0000-0000-0000-000000000000}"/>
  <bookViews>
    <workbookView xWindow="28680" yWindow="-120" windowWidth="25440" windowHeight="15390" activeTab="1" xr2:uid="{00000000-000D-0000-FFFF-FFFF00000000}"/>
  </bookViews>
  <sheets>
    <sheet name="Inventur_2023_Datensätze" sheetId="1" r:id="rId1"/>
    <sheet name="Inventur_2023_Kategorien" sheetId="2" r:id="rId2"/>
  </sheets>
  <definedNames>
    <definedName name="_xlnm._FilterDatabase" localSheetId="0" hidden="1">Inventur_2023_Datensätze!$A$4:$K$10959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51" i="1" l="1"/>
  <c r="K2850" i="1"/>
  <c r="K2864" i="1"/>
  <c r="K2862" i="1"/>
  <c r="K2860" i="1"/>
  <c r="K2849" i="1"/>
  <c r="K2859" i="1"/>
  <c r="K2854" i="1"/>
  <c r="K2848" i="1"/>
  <c r="K2894" i="1"/>
  <c r="K2877" i="1"/>
  <c r="K2879" i="1"/>
  <c r="K2868" i="1"/>
  <c r="K2872" i="1"/>
  <c r="K2827" i="1"/>
  <c r="K2870" i="1"/>
  <c r="K2911" i="1"/>
  <c r="K2869" i="1"/>
  <c r="K2901" i="1"/>
  <c r="K2900" i="1"/>
  <c r="K2898" i="1"/>
  <c r="K2915" i="1"/>
  <c r="K2853" i="1"/>
  <c r="K2882" i="1"/>
  <c r="K2883" i="1"/>
  <c r="K2876" i="1"/>
  <c r="K2875" i="1"/>
  <c r="K2891" i="1"/>
  <c r="K2880" i="1"/>
  <c r="K2917" i="1"/>
  <c r="K2932" i="1"/>
  <c r="K2912" i="1"/>
  <c r="K2884" i="1"/>
  <c r="K2893" i="1"/>
  <c r="K2867" i="1"/>
  <c r="K2896" i="1"/>
  <c r="K2855" i="1"/>
  <c r="K2874" i="1"/>
  <c r="K2923" i="1"/>
  <c r="K2852" i="1"/>
  <c r="K2861" i="1"/>
  <c r="K2892" i="1"/>
  <c r="K2902" i="1"/>
  <c r="K2941" i="1"/>
  <c r="K2942" i="1"/>
  <c r="K2878" i="1"/>
  <c r="K2919" i="1"/>
  <c r="K2905" i="1"/>
  <c r="K2856" i="1"/>
  <c r="K2837" i="1"/>
  <c r="K2944" i="1"/>
  <c r="K2903" i="1"/>
  <c r="K2907" i="1"/>
  <c r="K2940" i="1"/>
  <c r="K2918" i="1"/>
  <c r="K2930" i="1"/>
  <c r="K2929" i="1"/>
  <c r="K2922" i="1"/>
  <c r="K2914" i="1"/>
  <c r="K2952" i="1"/>
  <c r="K2948" i="1"/>
  <c r="K2928" i="1"/>
  <c r="K2910" i="1"/>
  <c r="K2953" i="1"/>
  <c r="K2959" i="1"/>
  <c r="K2956" i="1"/>
  <c r="K2957" i="1"/>
  <c r="K2958" i="1"/>
  <c r="K2955" i="1"/>
  <c r="K2954" i="1"/>
  <c r="K2950" i="1"/>
  <c r="K2938" i="1"/>
  <c r="K2926" i="1"/>
  <c r="K2935" i="1"/>
  <c r="K2951" i="1"/>
  <c r="K2927" i="1"/>
  <c r="K2913" i="1"/>
  <c r="K2947" i="1"/>
  <c r="K2939" i="1"/>
  <c r="K2934" i="1"/>
  <c r="K2866" i="1"/>
  <c r="K2945" i="1"/>
  <c r="K2946" i="1"/>
  <c r="K2916" i="1"/>
  <c r="K2890" i="1"/>
  <c r="K2908" i="1"/>
  <c r="K2925" i="1"/>
  <c r="K2889" i="1"/>
  <c r="K2873" i="1"/>
  <c r="K2895" i="1"/>
  <c r="K2943" i="1"/>
  <c r="K2933" i="1"/>
  <c r="K2931" i="1"/>
  <c r="K2924" i="1"/>
  <c r="K2937" i="1"/>
  <c r="K2871" i="1"/>
  <c r="K2949" i="1"/>
  <c r="K2888" i="1"/>
  <c r="K2899" i="1"/>
  <c r="K2887" i="1"/>
  <c r="K2886" i="1"/>
  <c r="K2920" i="1"/>
  <c r="K2921" i="1"/>
  <c r="K2885" i="1"/>
  <c r="K2936" i="1"/>
  <c r="K2897" i="1"/>
  <c r="J9" i="2" l="1"/>
  <c r="F6789" i="1"/>
  <c r="F6864" i="1"/>
  <c r="F6854" i="1"/>
  <c r="F6811" i="1"/>
  <c r="K6810" i="1"/>
  <c r="F6809" i="1"/>
  <c r="F6798" i="1"/>
  <c r="F6773" i="1"/>
  <c r="I6773" i="1" s="1"/>
  <c r="F6772" i="1"/>
  <c r="I6772" i="1" s="1"/>
  <c r="F6771" i="1"/>
  <c r="F6770" i="1"/>
  <c r="F6752" i="1"/>
  <c r="F6749" i="1"/>
  <c r="I6749" i="1" s="1"/>
  <c r="K6742" i="1"/>
  <c r="F6741" i="1"/>
  <c r="F6740" i="1"/>
  <c r="I6740" i="1" s="1"/>
  <c r="F6729" i="1"/>
  <c r="I6729" i="1" s="1"/>
  <c r="F6677" i="1"/>
  <c r="F6664" i="1"/>
  <c r="F6660" i="1"/>
  <c r="I6660" i="1" s="1"/>
  <c r="K6567" i="1"/>
  <c r="I6567" i="1"/>
  <c r="K6618" i="1"/>
  <c r="I6618" i="1"/>
  <c r="F6612" i="1"/>
  <c r="I6612" i="1" s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8" i="1"/>
  <c r="I6747" i="1"/>
  <c r="I6746" i="1"/>
  <c r="I6745" i="1"/>
  <c r="I6744" i="1"/>
  <c r="I6743" i="1"/>
  <c r="I6741" i="1"/>
  <c r="I6739" i="1"/>
  <c r="I6738" i="1"/>
  <c r="I6737" i="1"/>
  <c r="I6736" i="1"/>
  <c r="I6735" i="1"/>
  <c r="I6734" i="1"/>
  <c r="I6733" i="1"/>
  <c r="I6732" i="1"/>
  <c r="I6731" i="1"/>
  <c r="I6730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7" i="1"/>
  <c r="I6616" i="1"/>
  <c r="I6615" i="1"/>
  <c r="I6614" i="1"/>
  <c r="I6613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2828" i="1"/>
  <c r="I2842" i="1"/>
  <c r="I2840" i="1"/>
  <c r="I2841" i="1"/>
  <c r="I2793" i="1"/>
  <c r="I2863" i="1"/>
  <c r="I2829" i="1"/>
  <c r="I2830" i="1"/>
  <c r="I2832" i="1"/>
  <c r="I2831" i="1"/>
  <c r="I2909" i="1"/>
  <c r="I2865" i="1"/>
  <c r="I2904" i="1"/>
  <c r="I2858" i="1"/>
  <c r="I2826" i="1"/>
  <c r="I2788" i="1"/>
  <c r="I2807" i="1"/>
  <c r="I2811" i="1"/>
  <c r="I2825" i="1"/>
  <c r="I2824" i="1"/>
  <c r="I2823" i="1"/>
  <c r="I2816" i="1"/>
  <c r="I2803" i="1"/>
  <c r="I2821" i="1"/>
  <c r="I2799" i="1"/>
  <c r="I2814" i="1"/>
  <c r="I2822" i="1"/>
  <c r="I2820" i="1"/>
  <c r="I2812" i="1"/>
  <c r="I2810" i="1"/>
  <c r="I2809" i="1"/>
  <c r="I2802" i="1"/>
  <c r="I2797" i="1"/>
  <c r="I2796" i="1"/>
  <c r="I2806" i="1"/>
  <c r="I2818" i="1"/>
  <c r="I2798" i="1"/>
  <c r="I2805" i="1"/>
  <c r="I2815" i="1"/>
  <c r="I2804" i="1"/>
  <c r="I2813" i="1"/>
  <c r="I2800" i="1"/>
  <c r="I2819" i="1"/>
  <c r="I2808" i="1"/>
  <c r="I2817" i="1"/>
  <c r="I2801" i="1"/>
  <c r="I2844" i="1"/>
  <c r="I2845" i="1"/>
  <c r="I6314" i="1"/>
  <c r="I2843" i="1"/>
  <c r="I2857" i="1"/>
  <c r="I6298" i="1"/>
  <c r="I2881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2792" i="1"/>
  <c r="I2794" i="1"/>
  <c r="I2791" i="1"/>
  <c r="I2795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6" i="1"/>
  <c r="I5835" i="1"/>
  <c r="I5834" i="1"/>
  <c r="I5833" i="1"/>
  <c r="I5832" i="1"/>
  <c r="I5831" i="1"/>
  <c r="I5830" i="1"/>
  <c r="I5829" i="1"/>
  <c r="I5828" i="1"/>
  <c r="I2847" i="1"/>
  <c r="I2846" i="1"/>
  <c r="I2838" i="1"/>
  <c r="I2839" i="1"/>
  <c r="I2790" i="1"/>
  <c r="I2906" i="1"/>
  <c r="I2789" i="1"/>
  <c r="I2836" i="1"/>
  <c r="I2835" i="1"/>
  <c r="I2834" i="1"/>
  <c r="I2833" i="1"/>
  <c r="I2787" i="1"/>
  <c r="I2717" i="1"/>
  <c r="I2713" i="1"/>
  <c r="I2712" i="1"/>
  <c r="I2720" i="1"/>
  <c r="I2715" i="1"/>
  <c r="I2706" i="1"/>
  <c r="I2711" i="1"/>
  <c r="I2758" i="1"/>
  <c r="I2636" i="1"/>
  <c r="I2732" i="1"/>
  <c r="I2584" i="1"/>
  <c r="I2590" i="1"/>
  <c r="I2588" i="1"/>
  <c r="I2681" i="1"/>
  <c r="I2718" i="1"/>
  <c r="I2638" i="1"/>
  <c r="I2380" i="1"/>
  <c r="I2375" i="1"/>
  <c r="I2747" i="1"/>
  <c r="I2606" i="1"/>
  <c r="I2599" i="1"/>
  <c r="I2760" i="1"/>
  <c r="I2723" i="1"/>
  <c r="I2394" i="1"/>
  <c r="I2609" i="1"/>
  <c r="I2727" i="1"/>
  <c r="I2342" i="1"/>
  <c r="I2393" i="1"/>
  <c r="I225" i="1"/>
  <c r="I2771" i="1"/>
  <c r="I2682" i="1"/>
  <c r="I2703" i="1"/>
  <c r="I2634" i="1"/>
  <c r="I2707" i="1"/>
  <c r="I2391" i="1"/>
  <c r="I2602" i="1"/>
  <c r="I2721" i="1"/>
  <c r="I2746" i="1"/>
  <c r="I2745" i="1"/>
  <c r="I2429" i="1"/>
  <c r="I2716" i="1"/>
  <c r="I2763" i="1"/>
  <c r="I2376" i="1"/>
  <c r="I2630" i="1"/>
  <c r="I2743" i="1"/>
  <c r="I2585" i="1"/>
  <c r="I2774" i="1"/>
  <c r="I2646" i="1"/>
  <c r="I227" i="1"/>
  <c r="I11" i="1"/>
  <c r="I2769" i="1"/>
  <c r="I2410" i="1"/>
  <c r="I2781" i="1"/>
  <c r="I2748" i="1"/>
  <c r="I2693" i="1"/>
  <c r="I2644" i="1"/>
  <c r="I2704" i="1"/>
  <c r="I2668" i="1"/>
  <c r="I2749" i="1"/>
  <c r="I2730" i="1"/>
  <c r="I2149" i="1"/>
  <c r="I2152" i="1"/>
  <c r="I2719" i="1"/>
  <c r="I2724" i="1"/>
  <c r="I2605" i="1"/>
  <c r="I2362" i="1"/>
  <c r="I2772" i="1"/>
  <c r="I2386" i="1"/>
  <c r="I2381" i="1"/>
  <c r="I2583" i="1"/>
  <c r="I2709" i="1"/>
  <c r="I2514" i="1"/>
  <c r="I2647" i="1"/>
  <c r="I2676" i="1"/>
  <c r="I2657" i="1"/>
  <c r="I2705" i="1"/>
  <c r="I2151" i="1"/>
  <c r="I2613" i="1"/>
  <c r="I2595" i="1"/>
  <c r="I2343" i="1"/>
  <c r="I2766" i="1"/>
  <c r="I2587" i="1"/>
  <c r="I2670" i="1"/>
  <c r="I2767" i="1"/>
  <c r="I2591" i="1"/>
  <c r="I156" i="1"/>
  <c r="I2702" i="1"/>
  <c r="I226" i="1"/>
  <c r="I2714" i="1"/>
  <c r="I2586" i="1"/>
  <c r="I159" i="1"/>
  <c r="I2778" i="1"/>
  <c r="I2775" i="1"/>
  <c r="I2665" i="1"/>
  <c r="I2783" i="1"/>
  <c r="I2345" i="1"/>
  <c r="I2664" i="1"/>
  <c r="I2729" i="1"/>
  <c r="I2364" i="1"/>
  <c r="I2619" i="1"/>
  <c r="I160" i="1"/>
  <c r="I2645" i="1"/>
  <c r="I2741" i="1"/>
  <c r="I2608" i="1"/>
  <c r="I2614" i="1"/>
  <c r="I2612" i="1"/>
  <c r="I2697" i="1"/>
  <c r="I2782" i="1"/>
  <c r="I2600" i="1"/>
  <c r="I2596" i="1"/>
  <c r="I2699" i="1"/>
  <c r="I2694" i="1"/>
  <c r="I2672" i="1"/>
  <c r="I157" i="1"/>
  <c r="I2579" i="1"/>
  <c r="I2597" i="1"/>
  <c r="I318" i="1"/>
  <c r="I2685" i="1"/>
  <c r="I2784" i="1"/>
  <c r="I153" i="1"/>
  <c r="I161" i="1"/>
  <c r="I2687" i="1"/>
  <c r="I2598" i="1"/>
  <c r="I2659" i="1"/>
  <c r="I2643" i="1"/>
  <c r="I2692" i="1"/>
  <c r="I2632" i="1"/>
  <c r="I2666" i="1"/>
  <c r="I2662" i="1"/>
  <c r="I2654" i="1"/>
  <c r="I2700" i="1"/>
  <c r="I2592" i="1"/>
  <c r="I2652" i="1"/>
  <c r="I2726" i="1"/>
  <c r="I2683" i="1"/>
  <c r="I2642" i="1"/>
  <c r="I2639" i="1"/>
  <c r="I2610" i="1"/>
  <c r="I224" i="1"/>
  <c r="I2757" i="1"/>
  <c r="I2680" i="1"/>
  <c r="I2708" i="1"/>
  <c r="I2607" i="1"/>
  <c r="I2690" i="1"/>
  <c r="I2578" i="1"/>
  <c r="I2780" i="1"/>
  <c r="I2777" i="1"/>
  <c r="I2776" i="1"/>
  <c r="I2773" i="1"/>
  <c r="I2770" i="1"/>
  <c r="I2768" i="1"/>
  <c r="I2679" i="1"/>
  <c r="I2675" i="1"/>
  <c r="I2669" i="1"/>
  <c r="I2656" i="1"/>
  <c r="I2637" i="1"/>
  <c r="I2620" i="1"/>
  <c r="I2601" i="1"/>
  <c r="I5" i="1"/>
  <c r="I2426" i="1"/>
  <c r="I2661" i="1"/>
  <c r="I2593" i="1"/>
  <c r="I2765" i="1"/>
  <c r="I2660" i="1"/>
  <c r="I2678" i="1"/>
  <c r="I2641" i="1"/>
  <c r="I2631" i="1"/>
  <c r="I2616" i="1"/>
  <c r="I2344" i="1"/>
  <c r="I2701" i="1"/>
  <c r="I2392" i="1"/>
  <c r="I2603" i="1"/>
  <c r="I2735" i="1"/>
  <c r="I164" i="1"/>
  <c r="I317" i="1"/>
  <c r="I2779" i="1"/>
  <c r="I2691" i="1"/>
  <c r="I2689" i="1"/>
  <c r="I2626" i="1"/>
  <c r="I158" i="1"/>
  <c r="I2731" i="1"/>
  <c r="I2655" i="1"/>
  <c r="I176" i="1"/>
  <c r="I169" i="1"/>
  <c r="I2688" i="1"/>
  <c r="I2617" i="1"/>
  <c r="I2671" i="1"/>
  <c r="I2627" i="1"/>
  <c r="I2621" i="1"/>
  <c r="I2618" i="1"/>
  <c r="I162" i="1"/>
  <c r="I2734" i="1"/>
  <c r="I168" i="1"/>
  <c r="I2648" i="1"/>
  <c r="I2582" i="1"/>
  <c r="I184" i="1"/>
  <c r="I2658" i="1"/>
  <c r="I2738" i="1"/>
  <c r="I2625" i="1"/>
  <c r="I189" i="1"/>
  <c r="I2674" i="1"/>
  <c r="I154" i="1"/>
  <c r="I2635" i="1"/>
  <c r="I2623" i="1"/>
  <c r="I2611" i="1"/>
  <c r="I2733" i="1"/>
  <c r="I2722" i="1"/>
  <c r="I2684" i="1"/>
  <c r="I2698" i="1"/>
  <c r="I2696" i="1"/>
  <c r="I2594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166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686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764" i="1"/>
  <c r="I2428" i="1"/>
  <c r="I2427" i="1"/>
  <c r="I2604" i="1"/>
  <c r="I2425" i="1"/>
  <c r="I2424" i="1"/>
  <c r="I2423" i="1"/>
  <c r="I2422" i="1"/>
  <c r="I2421" i="1"/>
  <c r="I2420" i="1"/>
  <c r="I2419" i="1"/>
  <c r="I2418" i="1"/>
  <c r="I2753" i="1"/>
  <c r="I2416" i="1"/>
  <c r="I2415" i="1"/>
  <c r="I2414" i="1"/>
  <c r="I2413" i="1"/>
  <c r="I2412" i="1"/>
  <c r="I2411" i="1"/>
  <c r="I191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1994" i="1"/>
  <c r="I2677" i="1"/>
  <c r="I2417" i="1"/>
  <c r="I1990" i="1"/>
  <c r="I2390" i="1"/>
  <c r="I2389" i="1"/>
  <c r="I2388" i="1"/>
  <c r="I2387" i="1"/>
  <c r="I2673" i="1"/>
  <c r="I2385" i="1"/>
  <c r="I2384" i="1"/>
  <c r="I2383" i="1"/>
  <c r="I2382" i="1"/>
  <c r="I2561" i="1"/>
  <c r="I2744" i="1"/>
  <c r="I2379" i="1"/>
  <c r="I2378" i="1"/>
  <c r="I2377" i="1"/>
  <c r="I2725" i="1"/>
  <c r="I2752" i="1"/>
  <c r="I2374" i="1"/>
  <c r="I2373" i="1"/>
  <c r="I2372" i="1"/>
  <c r="I2371" i="1"/>
  <c r="I2370" i="1"/>
  <c r="I2369" i="1"/>
  <c r="I2368" i="1"/>
  <c r="I2367" i="1"/>
  <c r="I2366" i="1"/>
  <c r="I2365" i="1"/>
  <c r="I1937" i="1"/>
  <c r="I2363" i="1"/>
  <c r="I19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640" i="1"/>
  <c r="I2624" i="1"/>
  <c r="I2622" i="1"/>
  <c r="I2589" i="1"/>
  <c r="I2341" i="1"/>
  <c r="I2340" i="1"/>
  <c r="I2339" i="1"/>
  <c r="I2338" i="1"/>
  <c r="I2337" i="1"/>
  <c r="I2336" i="1"/>
  <c r="I1919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12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1915" i="1"/>
  <c r="I1728" i="1"/>
  <c r="I2150" i="1"/>
  <c r="I180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2615" i="1"/>
  <c r="I1993" i="1"/>
  <c r="I1992" i="1"/>
  <c r="I1991" i="1"/>
  <c r="I1802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2651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81" i="1"/>
  <c r="I1918" i="1"/>
  <c r="I1917" i="1"/>
  <c r="I1916" i="1"/>
  <c r="I182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2728" i="1"/>
  <c r="I1832" i="1"/>
  <c r="I1831" i="1"/>
  <c r="I163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2737" i="1"/>
  <c r="I1808" i="1"/>
  <c r="I1807" i="1"/>
  <c r="I171" i="1"/>
  <c r="I1805" i="1"/>
  <c r="I2755" i="1"/>
  <c r="I1803" i="1"/>
  <c r="I2762" i="1"/>
  <c r="I1801" i="1"/>
  <c r="I2653" i="1"/>
  <c r="I1799" i="1"/>
  <c r="I2650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2649" i="1"/>
  <c r="I188" i="1"/>
  <c r="I1727" i="1"/>
  <c r="I1726" i="1"/>
  <c r="I1725" i="1"/>
  <c r="I1724" i="1"/>
  <c r="I1723" i="1"/>
  <c r="I1722" i="1"/>
  <c r="I1721" i="1"/>
  <c r="I1720" i="1"/>
  <c r="I1719" i="1"/>
  <c r="I1830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2695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2756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2309" i="1"/>
  <c r="I2633" i="1"/>
  <c r="I2742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736" i="1"/>
  <c r="I2759" i="1"/>
  <c r="I2750" i="1"/>
  <c r="I166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800" i="1"/>
  <c r="I1729" i="1"/>
  <c r="I2667" i="1"/>
  <c r="I2754" i="1"/>
  <c r="I1798" i="1"/>
  <c r="I187" i="1"/>
  <c r="I167" i="1"/>
  <c r="I186" i="1"/>
  <c r="I190" i="1"/>
  <c r="I185" i="1"/>
  <c r="I1833" i="1"/>
  <c r="I1692" i="1"/>
  <c r="I2740" i="1"/>
  <c r="I165" i="1"/>
  <c r="I170" i="1"/>
  <c r="I1718" i="1"/>
  <c r="I2335" i="1"/>
  <c r="I1806" i="1"/>
  <c r="I1804" i="1"/>
  <c r="I180" i="1"/>
  <c r="I173" i="1"/>
  <c r="I2751" i="1"/>
  <c r="I174" i="1"/>
  <c r="I2786" i="1"/>
  <c r="I177" i="1"/>
  <c r="I175" i="1"/>
  <c r="I316" i="1"/>
  <c r="I172" i="1"/>
  <c r="I2785" i="1"/>
  <c r="I2580" i="1"/>
  <c r="I179" i="1"/>
  <c r="I178" i="1"/>
  <c r="I155" i="1"/>
  <c r="I183" i="1"/>
  <c r="I2629" i="1"/>
  <c r="I2628" i="1"/>
  <c r="I8" i="1"/>
  <c r="I6" i="1"/>
  <c r="I2577" i="1"/>
  <c r="I2576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2663" i="1"/>
  <c r="I2739" i="1"/>
  <c r="I10" i="1"/>
  <c r="I9" i="1"/>
  <c r="I2761" i="1"/>
  <c r="I7" i="1"/>
  <c r="I2581" i="1"/>
  <c r="I2710" i="1"/>
  <c r="I6810" i="1" l="1"/>
  <c r="I6742" i="1"/>
  <c r="I44" i="2"/>
  <c r="H44" i="2"/>
  <c r="D44" i="2"/>
  <c r="J42" i="2"/>
  <c r="J41" i="2"/>
  <c r="J39" i="2"/>
  <c r="J38" i="2"/>
  <c r="J44" i="2" l="1"/>
  <c r="B11" i="2"/>
  <c r="B10" i="2"/>
  <c r="B9" i="2"/>
  <c r="B8" i="2"/>
  <c r="B7" i="2"/>
  <c r="B6" i="2"/>
  <c r="B5" i="2"/>
  <c r="B4" i="2"/>
  <c r="D26" i="2"/>
  <c r="D22" i="2"/>
  <c r="D25" i="2"/>
  <c r="D23" i="2"/>
  <c r="D27" i="2" l="1"/>
  <c r="B12" i="2"/>
  <c r="K2762" i="1" l="1"/>
  <c r="K2761" i="1"/>
  <c r="K2740" i="1"/>
  <c r="K2739" i="1"/>
  <c r="K2663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58" i="1"/>
  <c r="K2711" i="1"/>
  <c r="K2710" i="1"/>
  <c r="K2705" i="1"/>
  <c r="K2702" i="1"/>
  <c r="K2701" i="1"/>
  <c r="K2700" i="1"/>
  <c r="K2695" i="1"/>
  <c r="K2692" i="1"/>
  <c r="K2691" i="1"/>
  <c r="K2688" i="1"/>
  <c r="K2690" i="1"/>
  <c r="K2689" i="1"/>
  <c r="K2687" i="1"/>
  <c r="K2686" i="1"/>
  <c r="K2684" i="1"/>
  <c r="K2680" i="1"/>
  <c r="K2679" i="1"/>
  <c r="K2677" i="1"/>
  <c r="K2676" i="1"/>
  <c r="K2675" i="1"/>
  <c r="K2673" i="1"/>
  <c r="K2674" i="1"/>
  <c r="K2672" i="1"/>
  <c r="K2671" i="1"/>
  <c r="K2670" i="1"/>
  <c r="K2669" i="1"/>
  <c r="K2668" i="1"/>
  <c r="K2667" i="1"/>
  <c r="K2666" i="1"/>
  <c r="K2665" i="1"/>
  <c r="K2662" i="1"/>
  <c r="K2660" i="1"/>
  <c r="K2659" i="1"/>
  <c r="K2658" i="1"/>
  <c r="K2657" i="1"/>
  <c r="K2656" i="1"/>
  <c r="K2655" i="1"/>
  <c r="K2654" i="1"/>
  <c r="K2652" i="1"/>
  <c r="K2651" i="1"/>
  <c r="K2650" i="1"/>
  <c r="K2649" i="1"/>
  <c r="K2648" i="1"/>
  <c r="K2592" i="1"/>
  <c r="K2591" i="1"/>
  <c r="K2587" i="1"/>
  <c r="K2586" i="1"/>
  <c r="K2585" i="1"/>
  <c r="K2583" i="1"/>
  <c r="K2582" i="1"/>
  <c r="K2581" i="1"/>
  <c r="K2579" i="1"/>
  <c r="K2577" i="1"/>
  <c r="K2576" i="1"/>
  <c r="K324" i="1"/>
  <c r="K10" i="1" l="1"/>
  <c r="K11" i="1"/>
  <c r="K12" i="1"/>
  <c r="K567" i="1"/>
  <c r="K568" i="1"/>
  <c r="K514" i="1"/>
  <c r="K569" i="1"/>
  <c r="K570" i="1"/>
  <c r="K515" i="1"/>
  <c r="K571" i="1"/>
  <c r="K572" i="1"/>
  <c r="K2578" i="1"/>
  <c r="K573" i="1"/>
  <c r="K574" i="1"/>
  <c r="K1635" i="1"/>
  <c r="K516" i="1"/>
  <c r="K575" i="1"/>
  <c r="K576" i="1"/>
  <c r="K577" i="1"/>
  <c r="K578" i="1"/>
  <c r="K517" i="1"/>
  <c r="K579" i="1"/>
  <c r="K580" i="1"/>
  <c r="K581" i="1"/>
  <c r="K582" i="1"/>
  <c r="K2580" i="1"/>
  <c r="K518" i="1"/>
  <c r="K583" i="1"/>
  <c r="K584" i="1"/>
  <c r="K585" i="1"/>
  <c r="K586" i="1"/>
  <c r="K2584" i="1"/>
  <c r="K587" i="1"/>
  <c r="K588" i="1"/>
  <c r="K589" i="1"/>
  <c r="K590" i="1"/>
  <c r="K519" i="1"/>
  <c r="K591" i="1"/>
  <c r="K520" i="1"/>
  <c r="K1636" i="1"/>
  <c r="K1637" i="1"/>
  <c r="K592" i="1"/>
  <c r="K521" i="1"/>
  <c r="K522" i="1"/>
  <c r="K523" i="1"/>
  <c r="K593" i="1"/>
  <c r="K594" i="1"/>
  <c r="K595" i="1"/>
  <c r="K596" i="1"/>
  <c r="K524" i="1"/>
  <c r="K597" i="1"/>
  <c r="K1638" i="1"/>
  <c r="K525" i="1"/>
  <c r="K598" i="1"/>
  <c r="K599" i="1"/>
  <c r="K600" i="1"/>
  <c r="K1639" i="1"/>
  <c r="K601" i="1"/>
  <c r="K526" i="1"/>
  <c r="K602" i="1"/>
  <c r="K603" i="1"/>
  <c r="K604" i="1"/>
  <c r="K605" i="1"/>
  <c r="K606" i="1"/>
  <c r="K607" i="1"/>
  <c r="K1640" i="1"/>
  <c r="K608" i="1"/>
  <c r="K609" i="1"/>
  <c r="K610" i="1"/>
  <c r="K611" i="1"/>
  <c r="K1641" i="1"/>
  <c r="K612" i="1"/>
  <c r="K613" i="1"/>
  <c r="K614" i="1"/>
  <c r="K615" i="1"/>
  <c r="K2588" i="1"/>
  <c r="K616" i="1"/>
  <c r="K617" i="1"/>
  <c r="K2589" i="1"/>
  <c r="K618" i="1"/>
  <c r="K2590" i="1"/>
  <c r="K619" i="1"/>
  <c r="K620" i="1"/>
  <c r="K1642" i="1"/>
  <c r="K621" i="1"/>
  <c r="K622" i="1"/>
  <c r="K1643" i="1"/>
  <c r="K623" i="1"/>
  <c r="K624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625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626" i="1"/>
  <c r="K627" i="1"/>
  <c r="K2620" i="1"/>
  <c r="K628" i="1"/>
  <c r="K629" i="1"/>
  <c r="K2621" i="1"/>
  <c r="K2622" i="1"/>
  <c r="K2623" i="1"/>
  <c r="K2624" i="1"/>
  <c r="K2625" i="1"/>
  <c r="K2626" i="1"/>
  <c r="K2627" i="1"/>
  <c r="K2628" i="1"/>
  <c r="K2629" i="1"/>
  <c r="K2630" i="1"/>
  <c r="K630" i="1"/>
  <c r="K631" i="1"/>
  <c r="K632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633" i="1"/>
  <c r="K1644" i="1"/>
  <c r="K634" i="1"/>
  <c r="K635" i="1"/>
  <c r="K1645" i="1"/>
  <c r="K1646" i="1"/>
  <c r="K1647" i="1"/>
  <c r="K636" i="1"/>
  <c r="K1648" i="1"/>
  <c r="K1649" i="1"/>
  <c r="K1650" i="1"/>
  <c r="K1651" i="1"/>
  <c r="K1652" i="1"/>
  <c r="K637" i="1"/>
  <c r="K638" i="1"/>
  <c r="K1653" i="1"/>
  <c r="K1654" i="1"/>
  <c r="K1655" i="1"/>
  <c r="K1656" i="1"/>
  <c r="K1657" i="1"/>
  <c r="K639" i="1"/>
  <c r="K640" i="1"/>
  <c r="K1658" i="1"/>
  <c r="K1659" i="1"/>
  <c r="K641" i="1"/>
  <c r="K13" i="1"/>
  <c r="K642" i="1"/>
  <c r="K643" i="1"/>
  <c r="K14" i="1"/>
  <c r="K1660" i="1"/>
  <c r="K644" i="1"/>
  <c r="K645" i="1"/>
  <c r="K646" i="1"/>
  <c r="K1661" i="1"/>
  <c r="K1662" i="1"/>
  <c r="K1663" i="1"/>
  <c r="K647" i="1"/>
  <c r="K15" i="1"/>
  <c r="K648" i="1"/>
  <c r="K1664" i="1"/>
  <c r="K649" i="1"/>
  <c r="K650" i="1"/>
  <c r="K651" i="1"/>
  <c r="K652" i="1"/>
  <c r="K653" i="1"/>
  <c r="K16" i="1"/>
  <c r="K1665" i="1"/>
  <c r="K1666" i="1"/>
  <c r="K654" i="1"/>
  <c r="K1667" i="1"/>
  <c r="K655" i="1"/>
  <c r="K1668" i="1"/>
  <c r="K17" i="1"/>
  <c r="K1669" i="1"/>
  <c r="K1670" i="1"/>
  <c r="K656" i="1"/>
  <c r="K18" i="1"/>
  <c r="K527" i="1"/>
  <c r="K19" i="1"/>
  <c r="K657" i="1"/>
  <c r="K20" i="1"/>
  <c r="K1671" i="1"/>
  <c r="K2345" i="1"/>
  <c r="K21" i="1"/>
  <c r="K658" i="1"/>
  <c r="K1672" i="1"/>
  <c r="K1673" i="1"/>
  <c r="K659" i="1"/>
  <c r="K1674" i="1"/>
  <c r="K660" i="1"/>
  <c r="K528" i="1"/>
  <c r="K661" i="1"/>
  <c r="K1675" i="1"/>
  <c r="K662" i="1"/>
  <c r="K1676" i="1"/>
  <c r="K22" i="1"/>
  <c r="K663" i="1"/>
  <c r="K1677" i="1"/>
  <c r="K1678" i="1"/>
  <c r="K664" i="1"/>
  <c r="K1679" i="1"/>
  <c r="K665" i="1"/>
  <c r="K666" i="1"/>
  <c r="K1680" i="1"/>
  <c r="K1681" i="1"/>
  <c r="K1682" i="1"/>
  <c r="K1683" i="1"/>
  <c r="K1684" i="1"/>
  <c r="K23" i="1"/>
  <c r="K667" i="1"/>
  <c r="K1685" i="1"/>
  <c r="K668" i="1"/>
  <c r="K1686" i="1"/>
  <c r="K669" i="1"/>
  <c r="K670" i="1"/>
  <c r="K24" i="1"/>
  <c r="K671" i="1"/>
  <c r="K1687" i="1"/>
  <c r="K672" i="1"/>
  <c r="K481" i="1"/>
  <c r="K673" i="1"/>
  <c r="K1688" i="1"/>
  <c r="K674" i="1"/>
  <c r="K675" i="1"/>
  <c r="K676" i="1"/>
  <c r="K677" i="1"/>
  <c r="K1689" i="1"/>
  <c r="K1690" i="1"/>
  <c r="K1691" i="1"/>
  <c r="K678" i="1"/>
  <c r="K679" i="1"/>
  <c r="K25" i="1"/>
  <c r="K680" i="1"/>
  <c r="K681" i="1"/>
  <c r="K26" i="1"/>
  <c r="K682" i="1"/>
  <c r="K1692" i="1"/>
  <c r="K683" i="1"/>
  <c r="K1693" i="1"/>
  <c r="K684" i="1"/>
  <c r="K1694" i="1"/>
  <c r="K685" i="1"/>
  <c r="K686" i="1"/>
  <c r="K27" i="1"/>
  <c r="K1695" i="1"/>
  <c r="K687" i="1"/>
  <c r="K688" i="1"/>
  <c r="K689" i="1"/>
  <c r="K690" i="1"/>
  <c r="K1696" i="1"/>
  <c r="K691" i="1"/>
  <c r="K692" i="1"/>
  <c r="K28" i="1"/>
  <c r="K1697" i="1"/>
  <c r="K693" i="1"/>
  <c r="K1698" i="1"/>
  <c r="K694" i="1"/>
  <c r="K695" i="1"/>
  <c r="K1699" i="1"/>
  <c r="K696" i="1"/>
  <c r="K1700" i="1"/>
  <c r="K697" i="1"/>
  <c r="K698" i="1"/>
  <c r="K1701" i="1"/>
  <c r="K1702" i="1"/>
  <c r="K699" i="1"/>
  <c r="K700" i="1"/>
  <c r="K1703" i="1"/>
  <c r="K1704" i="1"/>
  <c r="K1705" i="1"/>
  <c r="K701" i="1"/>
  <c r="K29" i="1"/>
  <c r="K1706" i="1"/>
  <c r="K702" i="1"/>
  <c r="K30" i="1"/>
  <c r="K1707" i="1"/>
  <c r="K1708" i="1"/>
  <c r="K703" i="1"/>
  <c r="K1709" i="1"/>
  <c r="K31" i="1"/>
  <c r="K704" i="1"/>
  <c r="K1710" i="1"/>
  <c r="K705" i="1"/>
  <c r="K706" i="1"/>
  <c r="K1711" i="1"/>
  <c r="K707" i="1"/>
  <c r="K708" i="1"/>
  <c r="K529" i="1"/>
  <c r="K1712" i="1"/>
  <c r="K709" i="1"/>
  <c r="K1713" i="1"/>
  <c r="K1714" i="1"/>
  <c r="K710" i="1"/>
  <c r="K711" i="1"/>
  <c r="K1715" i="1"/>
  <c r="K1716" i="1"/>
  <c r="K1717" i="1"/>
  <c r="K1718" i="1"/>
  <c r="K712" i="1"/>
  <c r="K32" i="1"/>
  <c r="K1719" i="1"/>
  <c r="K33" i="1"/>
  <c r="K713" i="1"/>
  <c r="K1720" i="1"/>
  <c r="K1721" i="1"/>
  <c r="K1722" i="1"/>
  <c r="K714" i="1"/>
  <c r="K715" i="1"/>
  <c r="K716" i="1"/>
  <c r="K717" i="1"/>
  <c r="K718" i="1"/>
  <c r="K719" i="1"/>
  <c r="K720" i="1"/>
  <c r="K721" i="1"/>
  <c r="K722" i="1"/>
  <c r="K723" i="1"/>
  <c r="K724" i="1"/>
  <c r="K34" i="1"/>
  <c r="K725" i="1"/>
  <c r="K726" i="1"/>
  <c r="K1723" i="1"/>
  <c r="K727" i="1"/>
  <c r="K1724" i="1"/>
  <c r="K1725" i="1"/>
  <c r="K1726" i="1"/>
  <c r="K1727" i="1"/>
  <c r="K728" i="1"/>
  <c r="K35" i="1"/>
  <c r="K729" i="1"/>
  <c r="K730" i="1"/>
  <c r="K731" i="1"/>
  <c r="K1728" i="1"/>
  <c r="K1729" i="1"/>
  <c r="K36" i="1"/>
  <c r="K1730" i="1"/>
  <c r="K732" i="1"/>
  <c r="K1731" i="1"/>
  <c r="K1732" i="1"/>
  <c r="K1733" i="1"/>
  <c r="K1734" i="1"/>
  <c r="K733" i="1"/>
  <c r="K734" i="1"/>
  <c r="K735" i="1"/>
  <c r="K736" i="1"/>
  <c r="K737" i="1"/>
  <c r="K738" i="1"/>
  <c r="K482" i="1"/>
  <c r="K739" i="1"/>
  <c r="K740" i="1"/>
  <c r="K1735" i="1"/>
  <c r="K1736" i="1"/>
  <c r="K1737" i="1"/>
  <c r="K37" i="1"/>
  <c r="K741" i="1"/>
  <c r="K1738" i="1"/>
  <c r="K2653" i="1"/>
  <c r="K742" i="1"/>
  <c r="K1739" i="1"/>
  <c r="K1740" i="1"/>
  <c r="K1741" i="1"/>
  <c r="K38" i="1"/>
  <c r="K743" i="1"/>
  <c r="K1742" i="1"/>
  <c r="K1743" i="1"/>
  <c r="K744" i="1"/>
  <c r="K745" i="1"/>
  <c r="K39" i="1"/>
  <c r="K746" i="1"/>
  <c r="K1744" i="1"/>
  <c r="K747" i="1"/>
  <c r="K530" i="1"/>
  <c r="K40" i="1"/>
  <c r="K748" i="1"/>
  <c r="K1745" i="1"/>
  <c r="K1746" i="1"/>
  <c r="K531" i="1"/>
  <c r="K532" i="1"/>
  <c r="K749" i="1"/>
  <c r="K1747" i="1"/>
  <c r="K750" i="1"/>
  <c r="K1748" i="1"/>
  <c r="K533" i="1"/>
  <c r="K41" i="1"/>
  <c r="K751" i="1"/>
  <c r="K1749" i="1"/>
  <c r="K752" i="1"/>
  <c r="K534" i="1"/>
  <c r="K535" i="1"/>
  <c r="K753" i="1"/>
  <c r="K42" i="1"/>
  <c r="K754" i="1"/>
  <c r="K1750" i="1"/>
  <c r="K755" i="1"/>
  <c r="K43" i="1"/>
  <c r="K756" i="1"/>
  <c r="K757" i="1"/>
  <c r="K758" i="1"/>
  <c r="K759" i="1"/>
  <c r="K760" i="1"/>
  <c r="K44" i="1"/>
  <c r="K761" i="1"/>
  <c r="K1751" i="1"/>
  <c r="K2661" i="1"/>
  <c r="K762" i="1"/>
  <c r="K45" i="1"/>
  <c r="K763" i="1"/>
  <c r="K1752" i="1"/>
  <c r="K2664" i="1"/>
  <c r="K764" i="1"/>
  <c r="K1753" i="1"/>
  <c r="K1754" i="1"/>
  <c r="K46" i="1"/>
  <c r="K765" i="1"/>
  <c r="K1755" i="1"/>
  <c r="K766" i="1"/>
  <c r="K47" i="1"/>
  <c r="K1756" i="1"/>
  <c r="K1757" i="1"/>
  <c r="K767" i="1"/>
  <c r="K768" i="1"/>
  <c r="K1758" i="1"/>
  <c r="K769" i="1"/>
  <c r="K770" i="1"/>
  <c r="K1759" i="1"/>
  <c r="K1760" i="1"/>
  <c r="K1761" i="1"/>
  <c r="K771" i="1"/>
  <c r="K772" i="1"/>
  <c r="K773" i="1"/>
  <c r="K774" i="1"/>
  <c r="K775" i="1"/>
  <c r="K1762" i="1"/>
  <c r="K776" i="1"/>
  <c r="K777" i="1"/>
  <c r="K778" i="1"/>
  <c r="K779" i="1"/>
  <c r="K48" i="1"/>
  <c r="K780" i="1"/>
  <c r="K1763" i="1"/>
  <c r="K781" i="1"/>
  <c r="K1764" i="1"/>
  <c r="K1765" i="1"/>
  <c r="K782" i="1"/>
  <c r="K1766" i="1"/>
  <c r="K783" i="1"/>
  <c r="K49" i="1"/>
  <c r="K784" i="1"/>
  <c r="K1767" i="1"/>
  <c r="K1768" i="1"/>
  <c r="K785" i="1"/>
  <c r="K786" i="1"/>
  <c r="K50" i="1"/>
  <c r="K787" i="1"/>
  <c r="K1769" i="1"/>
  <c r="K788" i="1"/>
  <c r="K789" i="1"/>
  <c r="K1770" i="1"/>
  <c r="K2678" i="1"/>
  <c r="K790" i="1"/>
  <c r="K1771" i="1"/>
  <c r="K1772" i="1"/>
  <c r="K1773" i="1"/>
  <c r="K51" i="1"/>
  <c r="K791" i="1"/>
  <c r="K52" i="1"/>
  <c r="K792" i="1"/>
  <c r="K2346" i="1"/>
  <c r="K1774" i="1"/>
  <c r="K793" i="1"/>
  <c r="K1775" i="1"/>
  <c r="K794" i="1"/>
  <c r="K1776" i="1"/>
  <c r="K1777" i="1"/>
  <c r="K1778" i="1"/>
  <c r="K795" i="1"/>
  <c r="K1779" i="1"/>
  <c r="K1780" i="1"/>
  <c r="K1781" i="1"/>
  <c r="K796" i="1"/>
  <c r="K1782" i="1"/>
  <c r="K53" i="1"/>
  <c r="K1783" i="1"/>
  <c r="K797" i="1"/>
  <c r="K798" i="1"/>
  <c r="K1784" i="1"/>
  <c r="K1785" i="1"/>
  <c r="K1786" i="1"/>
  <c r="K1787" i="1"/>
  <c r="K799" i="1"/>
  <c r="K1788" i="1"/>
  <c r="K800" i="1"/>
  <c r="K1789" i="1"/>
  <c r="K801" i="1"/>
  <c r="K802" i="1"/>
  <c r="K803" i="1"/>
  <c r="K804" i="1"/>
  <c r="K1790" i="1"/>
  <c r="K483" i="1"/>
  <c r="K805" i="1"/>
  <c r="K1791" i="1"/>
  <c r="K1792" i="1"/>
  <c r="K1793" i="1"/>
  <c r="K806" i="1"/>
  <c r="K807" i="1"/>
  <c r="K808" i="1"/>
  <c r="K1794" i="1"/>
  <c r="K1795" i="1"/>
  <c r="K1796" i="1"/>
  <c r="K1797" i="1"/>
  <c r="K809" i="1"/>
  <c r="K810" i="1"/>
  <c r="K811" i="1"/>
  <c r="K1798" i="1"/>
  <c r="K812" i="1"/>
  <c r="K1799" i="1"/>
  <c r="K813" i="1"/>
  <c r="K536" i="1"/>
  <c r="K1800" i="1"/>
  <c r="K814" i="1"/>
  <c r="K815" i="1"/>
  <c r="K54" i="1"/>
  <c r="K816" i="1"/>
  <c r="K2681" i="1"/>
  <c r="K1801" i="1"/>
  <c r="K817" i="1"/>
  <c r="K537" i="1"/>
  <c r="K1802" i="1"/>
  <c r="K818" i="1"/>
  <c r="K819" i="1"/>
  <c r="K1803" i="1"/>
  <c r="K1804" i="1"/>
  <c r="K820" i="1"/>
  <c r="K821" i="1"/>
  <c r="K55" i="1"/>
  <c r="K1805" i="1"/>
  <c r="K1806" i="1"/>
  <c r="K822" i="1"/>
  <c r="K823" i="1"/>
  <c r="K2682" i="1"/>
  <c r="K1807" i="1"/>
  <c r="K824" i="1"/>
  <c r="K538" i="1"/>
  <c r="K1808" i="1"/>
  <c r="K1809" i="1"/>
  <c r="K825" i="1"/>
  <c r="K826" i="1"/>
  <c r="K1810" i="1"/>
  <c r="K827" i="1"/>
  <c r="K539" i="1"/>
  <c r="K1811" i="1"/>
  <c r="K1812" i="1"/>
  <c r="K1813" i="1"/>
  <c r="K1814" i="1"/>
  <c r="K1815" i="1"/>
  <c r="K828" i="1"/>
  <c r="K1816" i="1"/>
  <c r="K1817" i="1"/>
  <c r="K829" i="1"/>
  <c r="K540" i="1"/>
  <c r="K1818" i="1"/>
  <c r="K830" i="1"/>
  <c r="K541" i="1"/>
  <c r="K1819" i="1"/>
  <c r="K1820" i="1"/>
  <c r="K1821" i="1"/>
  <c r="K56" i="1"/>
  <c r="K1822" i="1"/>
  <c r="K1823" i="1"/>
  <c r="K57" i="1"/>
  <c r="K1824" i="1"/>
  <c r="K831" i="1"/>
  <c r="K832" i="1"/>
  <c r="K58" i="1"/>
  <c r="K833" i="1"/>
  <c r="K1825" i="1"/>
  <c r="K1826" i="1"/>
  <c r="K1827" i="1"/>
  <c r="K834" i="1"/>
  <c r="K2683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2685" i="1"/>
  <c r="K59" i="1"/>
  <c r="K847" i="1"/>
  <c r="K848" i="1"/>
  <c r="K849" i="1"/>
  <c r="K850" i="1"/>
  <c r="K60" i="1"/>
  <c r="K851" i="1"/>
  <c r="K852" i="1"/>
  <c r="K853" i="1"/>
  <c r="K854" i="1"/>
  <c r="K61" i="1"/>
  <c r="K1828" i="1"/>
  <c r="K855" i="1"/>
  <c r="K856" i="1"/>
  <c r="K857" i="1"/>
  <c r="K62" i="1"/>
  <c r="K858" i="1"/>
  <c r="K1829" i="1"/>
  <c r="K1830" i="1"/>
  <c r="K1831" i="1"/>
  <c r="K63" i="1"/>
  <c r="K859" i="1"/>
  <c r="K1832" i="1"/>
  <c r="K1833" i="1"/>
  <c r="K860" i="1"/>
  <c r="K1834" i="1"/>
  <c r="K861" i="1"/>
  <c r="K1835" i="1"/>
  <c r="K1836" i="1"/>
  <c r="K64" i="1"/>
  <c r="K862" i="1"/>
  <c r="K863" i="1"/>
  <c r="K1837" i="1"/>
  <c r="K1838" i="1"/>
  <c r="K1839" i="1"/>
  <c r="K1840" i="1"/>
  <c r="K1841" i="1"/>
  <c r="K1842" i="1"/>
  <c r="K1843" i="1"/>
  <c r="K864" i="1"/>
  <c r="K1844" i="1"/>
  <c r="K1845" i="1"/>
  <c r="K1846" i="1"/>
  <c r="K1847" i="1"/>
  <c r="K65" i="1"/>
  <c r="K865" i="1"/>
  <c r="K866" i="1"/>
  <c r="K66" i="1"/>
  <c r="K1848" i="1"/>
  <c r="K1849" i="1"/>
  <c r="K867" i="1"/>
  <c r="K868" i="1"/>
  <c r="K1850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1851" i="1"/>
  <c r="K1852" i="1"/>
  <c r="K882" i="1"/>
  <c r="K883" i="1"/>
  <c r="K67" i="1"/>
  <c r="K1853" i="1"/>
  <c r="K1854" i="1"/>
  <c r="K1855" i="1"/>
  <c r="K1856" i="1"/>
  <c r="K884" i="1"/>
  <c r="K885" i="1"/>
  <c r="K886" i="1"/>
  <c r="K68" i="1"/>
  <c r="K1857" i="1"/>
  <c r="K1858" i="1"/>
  <c r="K887" i="1"/>
  <c r="K888" i="1"/>
  <c r="K484" i="1"/>
  <c r="K69" i="1"/>
  <c r="K889" i="1"/>
  <c r="K890" i="1"/>
  <c r="K891" i="1"/>
  <c r="K892" i="1"/>
  <c r="K70" i="1"/>
  <c r="K893" i="1"/>
  <c r="K1859" i="1"/>
  <c r="K894" i="1"/>
  <c r="K895" i="1"/>
  <c r="K1860" i="1"/>
  <c r="K896" i="1"/>
  <c r="K1861" i="1"/>
  <c r="K897" i="1"/>
  <c r="K485" i="1"/>
  <c r="K71" i="1"/>
  <c r="K1862" i="1"/>
  <c r="K898" i="1"/>
  <c r="K899" i="1"/>
  <c r="K900" i="1"/>
  <c r="K1863" i="1"/>
  <c r="K901" i="1"/>
  <c r="K72" i="1"/>
  <c r="K1864" i="1"/>
  <c r="K902" i="1"/>
  <c r="K903" i="1"/>
  <c r="K1865" i="1"/>
  <c r="K904" i="1"/>
  <c r="K1866" i="1"/>
  <c r="K905" i="1"/>
  <c r="K73" i="1"/>
  <c r="K1867" i="1"/>
  <c r="K906" i="1"/>
  <c r="K74" i="1"/>
  <c r="K1868" i="1"/>
  <c r="K1869" i="1"/>
  <c r="K907" i="1"/>
  <c r="K1870" i="1"/>
  <c r="K1871" i="1"/>
  <c r="K908" i="1"/>
  <c r="K1872" i="1"/>
  <c r="K909" i="1"/>
  <c r="K910" i="1"/>
  <c r="K911" i="1"/>
  <c r="K1873" i="1"/>
  <c r="K542" i="1"/>
  <c r="K912" i="1"/>
  <c r="K1874" i="1"/>
  <c r="K913" i="1"/>
  <c r="K1875" i="1"/>
  <c r="K1876" i="1"/>
  <c r="K914" i="1"/>
  <c r="K1877" i="1"/>
  <c r="K915" i="1"/>
  <c r="K75" i="1"/>
  <c r="K916" i="1"/>
  <c r="K1878" i="1"/>
  <c r="K917" i="1"/>
  <c r="K1879" i="1"/>
  <c r="K918" i="1"/>
  <c r="K76" i="1"/>
  <c r="K1880" i="1"/>
  <c r="K1881" i="1"/>
  <c r="K1882" i="1"/>
  <c r="K919" i="1"/>
  <c r="K77" i="1"/>
  <c r="K1883" i="1"/>
  <c r="K1884" i="1"/>
  <c r="K920" i="1"/>
  <c r="K1885" i="1"/>
  <c r="K921" i="1"/>
  <c r="K922" i="1"/>
  <c r="K78" i="1"/>
  <c r="K923" i="1"/>
  <c r="K924" i="1"/>
  <c r="K925" i="1"/>
  <c r="K1886" i="1"/>
  <c r="K926" i="1"/>
  <c r="K486" i="1"/>
  <c r="K1887" i="1"/>
  <c r="K927" i="1"/>
  <c r="K543" i="1"/>
  <c r="K1888" i="1"/>
  <c r="K928" i="1"/>
  <c r="K1889" i="1"/>
  <c r="K929" i="1"/>
  <c r="K1890" i="1"/>
  <c r="K79" i="1"/>
  <c r="K930" i="1"/>
  <c r="K1891" i="1"/>
  <c r="K1892" i="1"/>
  <c r="K931" i="1"/>
  <c r="K932" i="1"/>
  <c r="K933" i="1"/>
  <c r="K2693" i="1"/>
  <c r="K934" i="1"/>
  <c r="K935" i="1"/>
  <c r="K936" i="1"/>
  <c r="K2694" i="1"/>
  <c r="K544" i="1"/>
  <c r="K1893" i="1"/>
  <c r="K937" i="1"/>
  <c r="K938" i="1"/>
  <c r="K939" i="1"/>
  <c r="K940" i="1"/>
  <c r="K941" i="1"/>
  <c r="K2696" i="1"/>
  <c r="K80" i="1"/>
  <c r="K942" i="1"/>
  <c r="K943" i="1"/>
  <c r="K1894" i="1"/>
  <c r="K1895" i="1"/>
  <c r="K1896" i="1"/>
  <c r="K944" i="1"/>
  <c r="K945" i="1"/>
  <c r="K81" i="1"/>
  <c r="K946" i="1"/>
  <c r="K1897" i="1"/>
  <c r="K947" i="1"/>
  <c r="K82" i="1"/>
  <c r="K1898" i="1"/>
  <c r="K948" i="1"/>
  <c r="K949" i="1"/>
  <c r="K1899" i="1"/>
  <c r="K950" i="1"/>
  <c r="K1900" i="1"/>
  <c r="K1901" i="1"/>
  <c r="K951" i="1"/>
  <c r="K83" i="1"/>
  <c r="K952" i="1"/>
  <c r="K84" i="1"/>
  <c r="K953" i="1"/>
  <c r="K85" i="1"/>
  <c r="K954" i="1"/>
  <c r="K955" i="1"/>
  <c r="K86" i="1"/>
  <c r="K87" i="1"/>
  <c r="K956" i="1"/>
  <c r="K957" i="1"/>
  <c r="K88" i="1"/>
  <c r="K958" i="1"/>
  <c r="K89" i="1"/>
  <c r="K959" i="1"/>
  <c r="K1902" i="1"/>
  <c r="K960" i="1"/>
  <c r="K961" i="1"/>
  <c r="K962" i="1"/>
  <c r="K963" i="1"/>
  <c r="K964" i="1"/>
  <c r="K965" i="1"/>
  <c r="K966" i="1"/>
  <c r="K967" i="1"/>
  <c r="K90" i="1"/>
  <c r="K1903" i="1"/>
  <c r="K968" i="1"/>
  <c r="K91" i="1"/>
  <c r="K1904" i="1"/>
  <c r="K969" i="1"/>
  <c r="K970" i="1"/>
  <c r="K971" i="1"/>
  <c r="K1905" i="1"/>
  <c r="K1906" i="1"/>
  <c r="K972" i="1"/>
  <c r="K1907" i="1"/>
  <c r="K1908" i="1"/>
  <c r="K1909" i="1"/>
  <c r="K973" i="1"/>
  <c r="K1910" i="1"/>
  <c r="K974" i="1"/>
  <c r="K92" i="1"/>
  <c r="K975" i="1"/>
  <c r="K1911" i="1"/>
  <c r="K93" i="1"/>
  <c r="K976" i="1"/>
  <c r="K977" i="1"/>
  <c r="K978" i="1"/>
  <c r="K979" i="1"/>
  <c r="K980" i="1"/>
  <c r="K94" i="1"/>
  <c r="K981" i="1"/>
  <c r="K982" i="1"/>
  <c r="K95" i="1"/>
  <c r="K983" i="1"/>
  <c r="K984" i="1"/>
  <c r="K985" i="1"/>
  <c r="K986" i="1"/>
  <c r="K987" i="1"/>
  <c r="K988" i="1"/>
  <c r="K96" i="1"/>
  <c r="K989" i="1"/>
  <c r="K990" i="1"/>
  <c r="K991" i="1"/>
  <c r="K992" i="1"/>
  <c r="K97" i="1"/>
  <c r="K993" i="1"/>
  <c r="K994" i="1"/>
  <c r="K995" i="1"/>
  <c r="K1912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98" i="1"/>
  <c r="K1009" i="1"/>
  <c r="K1913" i="1"/>
  <c r="K1010" i="1"/>
  <c r="K1914" i="1"/>
  <c r="K99" i="1"/>
  <c r="K1915" i="1"/>
  <c r="K100" i="1"/>
  <c r="K1011" i="1"/>
  <c r="K101" i="1"/>
  <c r="K1916" i="1"/>
  <c r="K1917" i="1"/>
  <c r="K1918" i="1"/>
  <c r="K1012" i="1"/>
  <c r="K545" i="1"/>
  <c r="K487" i="1"/>
  <c r="K2347" i="1"/>
  <c r="K1013" i="1"/>
  <c r="K1014" i="1"/>
  <c r="K1015" i="1"/>
  <c r="K1919" i="1"/>
  <c r="K1016" i="1"/>
  <c r="K102" i="1"/>
  <c r="K2348" i="1"/>
  <c r="K1920" i="1"/>
  <c r="K1017" i="1"/>
  <c r="K103" i="1"/>
  <c r="K1018" i="1"/>
  <c r="K1019" i="1"/>
  <c r="K1020" i="1"/>
  <c r="K2697" i="1"/>
  <c r="K104" i="1"/>
  <c r="K1021" i="1"/>
  <c r="K1022" i="1"/>
  <c r="K1023" i="1"/>
  <c r="K2698" i="1"/>
  <c r="K1921" i="1"/>
  <c r="K1024" i="1"/>
  <c r="K105" i="1"/>
  <c r="K1922" i="1"/>
  <c r="K106" i="1"/>
  <c r="K1923" i="1"/>
  <c r="K107" i="1"/>
  <c r="K1025" i="1"/>
  <c r="K1026" i="1"/>
  <c r="K1027" i="1"/>
  <c r="K1028" i="1"/>
  <c r="K1029" i="1"/>
  <c r="K1030" i="1"/>
  <c r="K2699" i="1"/>
  <c r="K108" i="1"/>
  <c r="K2349" i="1"/>
  <c r="K1031" i="1"/>
  <c r="K1924" i="1"/>
  <c r="K109" i="1"/>
  <c r="K2350" i="1"/>
  <c r="K1032" i="1"/>
  <c r="K1925" i="1"/>
  <c r="K110" i="1"/>
  <c r="K1033" i="1"/>
  <c r="K1034" i="1"/>
  <c r="K1035" i="1"/>
  <c r="K1036" i="1"/>
  <c r="K1037" i="1"/>
  <c r="K1926" i="1"/>
  <c r="K1927" i="1"/>
  <c r="K1038" i="1"/>
  <c r="K1928" i="1"/>
  <c r="K1039" i="1"/>
  <c r="K1929" i="1"/>
  <c r="K111" i="1"/>
  <c r="K1040" i="1"/>
  <c r="K1041" i="1"/>
  <c r="K1930" i="1"/>
  <c r="K1042" i="1"/>
  <c r="K1043" i="1"/>
  <c r="K1044" i="1"/>
  <c r="K1045" i="1"/>
  <c r="K1931" i="1"/>
  <c r="K1932" i="1"/>
  <c r="K1046" i="1"/>
  <c r="K112" i="1"/>
  <c r="K1933" i="1"/>
  <c r="K1047" i="1"/>
  <c r="K1048" i="1"/>
  <c r="K1934" i="1"/>
  <c r="K1049" i="1"/>
  <c r="K1935" i="1"/>
  <c r="K113" i="1"/>
  <c r="K1936" i="1"/>
  <c r="K1050" i="1"/>
  <c r="K1051" i="1"/>
  <c r="K1052" i="1"/>
  <c r="K1053" i="1"/>
  <c r="K114" i="1"/>
  <c r="K1054" i="1"/>
  <c r="K1055" i="1"/>
  <c r="K1056" i="1"/>
  <c r="K1057" i="1"/>
  <c r="K1058" i="1"/>
  <c r="K1059" i="1"/>
  <c r="K1060" i="1"/>
  <c r="K1061" i="1"/>
  <c r="K1062" i="1"/>
  <c r="K1063" i="1"/>
  <c r="K1064" i="1"/>
  <c r="K115" i="1"/>
  <c r="K1065" i="1"/>
  <c r="K1066" i="1"/>
  <c r="K1067" i="1"/>
  <c r="K1068" i="1"/>
  <c r="K1069" i="1"/>
  <c r="K1070" i="1"/>
  <c r="K1071" i="1"/>
  <c r="K1072" i="1"/>
  <c r="K1073" i="1"/>
  <c r="K1074" i="1"/>
  <c r="K1937" i="1"/>
  <c r="K1938" i="1"/>
  <c r="K1939" i="1"/>
  <c r="K1075" i="1"/>
  <c r="K1940" i="1"/>
  <c r="K1076" i="1"/>
  <c r="K546" i="1"/>
  <c r="K488" i="1"/>
  <c r="K1077" i="1"/>
  <c r="K1941" i="1"/>
  <c r="K1078" i="1"/>
  <c r="K1079" i="1"/>
  <c r="K1080" i="1"/>
  <c r="K1942" i="1"/>
  <c r="K1943" i="1"/>
  <c r="K2351" i="1"/>
  <c r="K1081" i="1"/>
  <c r="K1944" i="1"/>
  <c r="K1082" i="1"/>
  <c r="K1083" i="1"/>
  <c r="K116" i="1"/>
  <c r="K1945" i="1"/>
  <c r="K1946" i="1"/>
  <c r="K1084" i="1"/>
  <c r="K1947" i="1"/>
  <c r="K1085" i="1"/>
  <c r="K117" i="1"/>
  <c r="K1086" i="1"/>
  <c r="K1087" i="1"/>
  <c r="K1948" i="1"/>
  <c r="K1949" i="1"/>
  <c r="K1950" i="1"/>
  <c r="K118" i="1"/>
  <c r="K1951" i="1"/>
  <c r="K119" i="1"/>
  <c r="K1088" i="1"/>
  <c r="K1952" i="1"/>
  <c r="K1953" i="1"/>
  <c r="K1954" i="1"/>
  <c r="K120" i="1"/>
  <c r="K1955" i="1"/>
  <c r="K1956" i="1"/>
  <c r="K1957" i="1"/>
  <c r="K121" i="1"/>
  <c r="K1089" i="1"/>
  <c r="K1090" i="1"/>
  <c r="K122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23" i="1"/>
  <c r="K1972" i="1"/>
  <c r="K1091" i="1"/>
  <c r="K1092" i="1"/>
  <c r="K1973" i="1"/>
  <c r="K1093" i="1"/>
  <c r="K1094" i="1"/>
  <c r="K1974" i="1"/>
  <c r="K1095" i="1"/>
  <c r="K1096" i="1"/>
  <c r="K124" i="1"/>
  <c r="K1975" i="1"/>
  <c r="K1097" i="1"/>
  <c r="K1976" i="1"/>
  <c r="K125" i="1"/>
  <c r="K1098" i="1"/>
  <c r="K547" i="1"/>
  <c r="K126" i="1"/>
  <c r="K1099" i="1"/>
  <c r="K1977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489" i="1"/>
  <c r="K1112" i="1"/>
  <c r="K1113" i="1"/>
  <c r="K1978" i="1"/>
  <c r="K1114" i="1"/>
  <c r="K1115" i="1"/>
  <c r="K1979" i="1"/>
  <c r="K1980" i="1"/>
  <c r="K1981" i="1"/>
  <c r="K1982" i="1"/>
  <c r="K1116" i="1"/>
  <c r="K1983" i="1"/>
  <c r="K1117" i="1"/>
  <c r="K1118" i="1"/>
  <c r="K1984" i="1"/>
  <c r="K1119" i="1"/>
  <c r="K548" i="1"/>
  <c r="K1120" i="1"/>
  <c r="K1121" i="1"/>
  <c r="K1122" i="1"/>
  <c r="K1985" i="1"/>
  <c r="K2352" i="1"/>
  <c r="K1986" i="1"/>
  <c r="K127" i="1"/>
  <c r="K1987" i="1"/>
  <c r="K1123" i="1"/>
  <c r="K1988" i="1"/>
  <c r="K1124" i="1"/>
  <c r="K1125" i="1"/>
  <c r="K1126" i="1"/>
  <c r="K1989" i="1"/>
  <c r="K1990" i="1"/>
  <c r="K1991" i="1"/>
  <c r="K1127" i="1"/>
  <c r="K1992" i="1"/>
  <c r="K1128" i="1"/>
  <c r="K1993" i="1"/>
  <c r="K1994" i="1"/>
  <c r="K1995" i="1"/>
  <c r="K1129" i="1"/>
  <c r="K1130" i="1"/>
  <c r="K1131" i="1"/>
  <c r="K1132" i="1"/>
  <c r="K2703" i="1"/>
  <c r="K1133" i="1"/>
  <c r="K1134" i="1"/>
  <c r="K2704" i="1"/>
  <c r="K128" i="1"/>
  <c r="K1996" i="1"/>
  <c r="K1997" i="1"/>
  <c r="K1135" i="1"/>
  <c r="K1136" i="1"/>
  <c r="K1137" i="1"/>
  <c r="K1138" i="1"/>
  <c r="K1139" i="1"/>
  <c r="K129" i="1"/>
  <c r="K1140" i="1"/>
  <c r="K1141" i="1"/>
  <c r="K1142" i="1"/>
  <c r="K1143" i="1"/>
  <c r="K1998" i="1"/>
  <c r="K1144" i="1"/>
  <c r="K1145" i="1"/>
  <c r="K1146" i="1"/>
  <c r="K1147" i="1"/>
  <c r="K1148" i="1"/>
  <c r="K1149" i="1"/>
  <c r="K1150" i="1"/>
  <c r="K1151" i="1"/>
  <c r="K1152" i="1"/>
  <c r="K1999" i="1"/>
  <c r="K1153" i="1"/>
  <c r="K130" i="1"/>
  <c r="K2000" i="1"/>
  <c r="K2001" i="1"/>
  <c r="K1154" i="1"/>
  <c r="K2002" i="1"/>
  <c r="K2003" i="1"/>
  <c r="K2004" i="1"/>
  <c r="K2353" i="1"/>
  <c r="K2005" i="1"/>
  <c r="K2006" i="1"/>
  <c r="K1155" i="1"/>
  <c r="K1156" i="1"/>
  <c r="K1157" i="1"/>
  <c r="K1158" i="1"/>
  <c r="K2354" i="1"/>
  <c r="K1159" i="1"/>
  <c r="K1160" i="1"/>
  <c r="K2007" i="1"/>
  <c r="K2008" i="1"/>
  <c r="K2009" i="1"/>
  <c r="K2010" i="1"/>
  <c r="K2011" i="1"/>
  <c r="K1161" i="1"/>
  <c r="K1162" i="1"/>
  <c r="K1163" i="1"/>
  <c r="K1164" i="1"/>
  <c r="K1165" i="1"/>
  <c r="K1166" i="1"/>
  <c r="K1167" i="1"/>
  <c r="K131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32" i="1"/>
  <c r="K1187" i="1"/>
  <c r="K1188" i="1"/>
  <c r="K1189" i="1"/>
  <c r="K1190" i="1"/>
  <c r="K1191" i="1"/>
  <c r="K1192" i="1"/>
  <c r="K1193" i="1"/>
  <c r="K549" i="1"/>
  <c r="K490" i="1"/>
  <c r="K133" i="1"/>
  <c r="K1194" i="1"/>
  <c r="K2012" i="1"/>
  <c r="K1195" i="1"/>
  <c r="K1196" i="1"/>
  <c r="K1197" i="1"/>
  <c r="K1198" i="1"/>
  <c r="K1199" i="1"/>
  <c r="K1200" i="1"/>
  <c r="K1201" i="1"/>
  <c r="K1202" i="1"/>
  <c r="K134" i="1"/>
  <c r="K1203" i="1"/>
  <c r="K2013" i="1"/>
  <c r="K1204" i="1"/>
  <c r="K135" i="1"/>
  <c r="K2014" i="1"/>
  <c r="K2015" i="1"/>
  <c r="K1205" i="1"/>
  <c r="K1206" i="1"/>
  <c r="K2016" i="1"/>
  <c r="K2017" i="1"/>
  <c r="K1207" i="1"/>
  <c r="K1208" i="1"/>
  <c r="K1209" i="1"/>
  <c r="K1210" i="1"/>
  <c r="K1211" i="1"/>
  <c r="K1212" i="1"/>
  <c r="K1213" i="1"/>
  <c r="K136" i="1"/>
  <c r="K2018" i="1"/>
  <c r="K2019" i="1"/>
  <c r="K2020" i="1"/>
  <c r="K2021" i="1"/>
  <c r="K2022" i="1"/>
  <c r="K2023" i="1"/>
  <c r="K2024" i="1"/>
  <c r="K2025" i="1"/>
  <c r="K137" i="1"/>
  <c r="K2026" i="1"/>
  <c r="K1214" i="1"/>
  <c r="K1215" i="1"/>
  <c r="K1216" i="1"/>
  <c r="K550" i="1"/>
  <c r="K2027" i="1"/>
  <c r="K2028" i="1"/>
  <c r="K138" i="1"/>
  <c r="K1217" i="1"/>
  <c r="K1218" i="1"/>
  <c r="K1219" i="1"/>
  <c r="K2029" i="1"/>
  <c r="K2030" i="1"/>
  <c r="K1220" i="1"/>
  <c r="K1221" i="1"/>
  <c r="K1222" i="1"/>
  <c r="K1223" i="1"/>
  <c r="K1224" i="1"/>
  <c r="K2031" i="1"/>
  <c r="K2032" i="1"/>
  <c r="K139" i="1"/>
  <c r="K140" i="1"/>
  <c r="K1225" i="1"/>
  <c r="K1226" i="1"/>
  <c r="K1227" i="1"/>
  <c r="K1228" i="1"/>
  <c r="K141" i="1"/>
  <c r="K1229" i="1"/>
  <c r="K1230" i="1"/>
  <c r="K142" i="1"/>
  <c r="K2033" i="1"/>
  <c r="K1231" i="1"/>
  <c r="K1232" i="1"/>
  <c r="K143" i="1"/>
  <c r="K2034" i="1"/>
  <c r="K2035" i="1"/>
  <c r="K1233" i="1"/>
  <c r="K1234" i="1"/>
  <c r="K144" i="1"/>
  <c r="K1235" i="1"/>
  <c r="K1236" i="1"/>
  <c r="K1237" i="1"/>
  <c r="K1238" i="1"/>
  <c r="K1239" i="1"/>
  <c r="K1240" i="1"/>
  <c r="K1241" i="1"/>
  <c r="K1242" i="1"/>
  <c r="K1243" i="1"/>
  <c r="K1244" i="1"/>
  <c r="K2036" i="1"/>
  <c r="K2037" i="1"/>
  <c r="K1245" i="1"/>
  <c r="K2038" i="1"/>
  <c r="K1246" i="1"/>
  <c r="K1247" i="1"/>
  <c r="K1248" i="1"/>
  <c r="K1249" i="1"/>
  <c r="K1250" i="1"/>
  <c r="K1251" i="1"/>
  <c r="K1252" i="1"/>
  <c r="K1253" i="1"/>
  <c r="K1254" i="1"/>
  <c r="K145" i="1"/>
  <c r="K1255" i="1"/>
  <c r="K1256" i="1"/>
  <c r="K1257" i="1"/>
  <c r="K2039" i="1"/>
  <c r="K2040" i="1"/>
  <c r="K2041" i="1"/>
  <c r="K2042" i="1"/>
  <c r="K146" i="1"/>
  <c r="K147" i="1"/>
  <c r="K1258" i="1"/>
  <c r="K1259" i="1"/>
  <c r="K148" i="1"/>
  <c r="K2043" i="1"/>
  <c r="K2044" i="1"/>
  <c r="K2045" i="1"/>
  <c r="K1260" i="1"/>
  <c r="K2046" i="1"/>
  <c r="K2047" i="1"/>
  <c r="K1261" i="1"/>
  <c r="K2048" i="1"/>
  <c r="K149" i="1"/>
  <c r="K150" i="1"/>
  <c r="K1262" i="1"/>
  <c r="K1263" i="1"/>
  <c r="K151" i="1"/>
  <c r="K1264" i="1"/>
  <c r="K1265" i="1"/>
  <c r="K1266" i="1"/>
  <c r="K1267" i="1"/>
  <c r="K491" i="1"/>
  <c r="K1268" i="1"/>
  <c r="K1269" i="1"/>
  <c r="K2049" i="1"/>
  <c r="K2050" i="1"/>
  <c r="K1270" i="1"/>
  <c r="K2051" i="1"/>
  <c r="K1271" i="1"/>
  <c r="K1272" i="1"/>
  <c r="K2052" i="1"/>
  <c r="K1273" i="1"/>
  <c r="K1274" i="1"/>
  <c r="K1275" i="1"/>
  <c r="K1276" i="1"/>
  <c r="K2053" i="1"/>
  <c r="K2054" i="1"/>
  <c r="K2055" i="1"/>
  <c r="K1277" i="1"/>
  <c r="K2056" i="1"/>
  <c r="K1278" i="1"/>
  <c r="K1279" i="1"/>
  <c r="K2057" i="1"/>
  <c r="K2058" i="1"/>
  <c r="K152" i="1"/>
  <c r="K1280" i="1"/>
  <c r="K2059" i="1"/>
  <c r="K1281" i="1"/>
  <c r="K2060" i="1"/>
  <c r="K1282" i="1"/>
  <c r="K2061" i="1"/>
  <c r="K2062" i="1"/>
  <c r="K2063" i="1"/>
  <c r="K1283" i="1"/>
  <c r="K1284" i="1"/>
  <c r="K1285" i="1"/>
  <c r="K2064" i="1"/>
  <c r="K2355" i="1"/>
  <c r="K2356" i="1"/>
  <c r="K2357" i="1"/>
  <c r="K2358" i="1"/>
  <c r="K2359" i="1"/>
  <c r="K2360" i="1"/>
  <c r="K2361" i="1"/>
  <c r="K2706" i="1"/>
  <c r="K2707" i="1"/>
  <c r="K2708" i="1"/>
  <c r="K2709" i="1"/>
  <c r="K2712" i="1"/>
  <c r="K2362" i="1"/>
  <c r="K2363" i="1"/>
  <c r="K2364" i="1"/>
  <c r="K153" i="1"/>
  <c r="K2365" i="1"/>
  <c r="K2366" i="1"/>
  <c r="K2367" i="1"/>
  <c r="K2368" i="1"/>
  <c r="K2369" i="1"/>
  <c r="K2370" i="1"/>
  <c r="K2371" i="1"/>
  <c r="K2372" i="1"/>
  <c r="K2373" i="1"/>
  <c r="K2374" i="1"/>
  <c r="K15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155" i="1"/>
  <c r="K2713" i="1"/>
  <c r="K2390" i="1"/>
  <c r="K2391" i="1"/>
  <c r="K2714" i="1"/>
  <c r="K2065" i="1"/>
  <c r="K156" i="1"/>
  <c r="K2392" i="1"/>
  <c r="K2393" i="1"/>
  <c r="K2715" i="1"/>
  <c r="K2716" i="1"/>
  <c r="K2394" i="1"/>
  <c r="K2395" i="1"/>
  <c r="K2396" i="1"/>
  <c r="K2397" i="1"/>
  <c r="K2398" i="1"/>
  <c r="K2399" i="1"/>
  <c r="K2717" i="1"/>
  <c r="K1286" i="1"/>
  <c r="K2400" i="1"/>
  <c r="K2066" i="1"/>
  <c r="K2401" i="1"/>
  <c r="K2402" i="1"/>
  <c r="K2403" i="1"/>
  <c r="K2404" i="1"/>
  <c r="K2405" i="1"/>
  <c r="K2067" i="1"/>
  <c r="K2068" i="1"/>
  <c r="K2069" i="1"/>
  <c r="K2406" i="1"/>
  <c r="K157" i="1"/>
  <c r="K2407" i="1"/>
  <c r="K2408" i="1"/>
  <c r="K2409" i="1"/>
  <c r="K2410" i="1"/>
  <c r="K158" i="1"/>
  <c r="K2411" i="1"/>
  <c r="K2412" i="1"/>
  <c r="K2413" i="1"/>
  <c r="K2414" i="1"/>
  <c r="K2415" i="1"/>
  <c r="K2416" i="1"/>
  <c r="K2718" i="1"/>
  <c r="K2417" i="1"/>
  <c r="K2719" i="1"/>
  <c r="K2418" i="1"/>
  <c r="K2720" i="1"/>
  <c r="K159" i="1"/>
  <c r="K2419" i="1"/>
  <c r="K2420" i="1"/>
  <c r="K2421" i="1"/>
  <c r="K2422" i="1"/>
  <c r="K2423" i="1"/>
  <c r="K2424" i="1"/>
  <c r="K2425" i="1"/>
  <c r="K2426" i="1"/>
  <c r="K2427" i="1"/>
  <c r="K2428" i="1"/>
  <c r="K2070" i="1"/>
  <c r="K2429" i="1"/>
  <c r="K160" i="1"/>
  <c r="K2430" i="1"/>
  <c r="K2431" i="1"/>
  <c r="K161" i="1"/>
  <c r="K2432" i="1"/>
  <c r="K2433" i="1"/>
  <c r="K2071" i="1"/>
  <c r="K1287" i="1"/>
  <c r="K2072" i="1"/>
  <c r="K2073" i="1"/>
  <c r="K2074" i="1"/>
  <c r="K162" i="1"/>
  <c r="K2075" i="1"/>
  <c r="K2076" i="1"/>
  <c r="K2077" i="1"/>
  <c r="K2078" i="1"/>
  <c r="K2079" i="1"/>
  <c r="K2080" i="1"/>
  <c r="K2081" i="1"/>
  <c r="K2434" i="1"/>
  <c r="K163" i="1"/>
  <c r="K2082" i="1"/>
  <c r="K2083" i="1"/>
  <c r="K2084" i="1"/>
  <c r="K2085" i="1"/>
  <c r="K2086" i="1"/>
  <c r="K2087" i="1"/>
  <c r="K2435" i="1"/>
  <c r="K2436" i="1"/>
  <c r="K2088" i="1"/>
  <c r="K2437" i="1"/>
  <c r="K2438" i="1"/>
  <c r="K2439" i="1"/>
  <c r="K2440" i="1"/>
  <c r="K2441" i="1"/>
  <c r="K2442" i="1"/>
  <c r="K2443" i="1"/>
  <c r="K2444" i="1"/>
  <c r="K2445" i="1"/>
  <c r="K164" i="1"/>
  <c r="K2446" i="1"/>
  <c r="K2447" i="1"/>
  <c r="K2448" i="1"/>
  <c r="K2089" i="1"/>
  <c r="K2449" i="1"/>
  <c r="K2450" i="1"/>
  <c r="K2451" i="1"/>
  <c r="K2452" i="1"/>
  <c r="K165" i="1"/>
  <c r="K2453" i="1"/>
  <c r="K2454" i="1"/>
  <c r="K166" i="1"/>
  <c r="K2455" i="1"/>
  <c r="K2456" i="1"/>
  <c r="K2457" i="1"/>
  <c r="K167" i="1"/>
  <c r="K2458" i="1"/>
  <c r="K2459" i="1"/>
  <c r="K2460" i="1"/>
  <c r="K168" i="1"/>
  <c r="K2461" i="1"/>
  <c r="K169" i="1"/>
  <c r="K170" i="1"/>
  <c r="K2462" i="1"/>
  <c r="K2463" i="1"/>
  <c r="K2721" i="1"/>
  <c r="K171" i="1"/>
  <c r="K2464" i="1"/>
  <c r="K2465" i="1"/>
  <c r="K2466" i="1"/>
  <c r="K172" i="1"/>
  <c r="K2467" i="1"/>
  <c r="K2468" i="1"/>
  <c r="K2469" i="1"/>
  <c r="K173" i="1"/>
  <c r="K2470" i="1"/>
  <c r="K2471" i="1"/>
  <c r="K2472" i="1"/>
  <c r="K1288" i="1"/>
  <c r="K2473" i="1"/>
  <c r="K2474" i="1"/>
  <c r="K1289" i="1"/>
  <c r="K2475" i="1"/>
  <c r="K2476" i="1"/>
  <c r="K2477" i="1"/>
  <c r="K2478" i="1"/>
  <c r="K2479" i="1"/>
  <c r="K2480" i="1"/>
  <c r="K2481" i="1"/>
  <c r="K174" i="1"/>
  <c r="K2482" i="1"/>
  <c r="K2483" i="1"/>
  <c r="K2484" i="1"/>
  <c r="K2485" i="1"/>
  <c r="K2090" i="1"/>
  <c r="K2486" i="1"/>
  <c r="K175" i="1"/>
  <c r="K2487" i="1"/>
  <c r="K2488" i="1"/>
  <c r="K2489" i="1"/>
  <c r="K176" i="1"/>
  <c r="K2490" i="1"/>
  <c r="K2491" i="1"/>
  <c r="K2492" i="1"/>
  <c r="K2722" i="1"/>
  <c r="K2493" i="1"/>
  <c r="K177" i="1"/>
  <c r="K178" i="1"/>
  <c r="K179" i="1"/>
  <c r="K180" i="1"/>
  <c r="K2494" i="1"/>
  <c r="K2495" i="1"/>
  <c r="K2496" i="1"/>
  <c r="K2497" i="1"/>
  <c r="K2498" i="1"/>
  <c r="K181" i="1"/>
  <c r="K182" i="1"/>
  <c r="K2499" i="1"/>
  <c r="K2500" i="1"/>
  <c r="K2501" i="1"/>
  <c r="K183" i="1"/>
  <c r="K2502" i="1"/>
  <c r="K2503" i="1"/>
  <c r="K2504" i="1"/>
  <c r="K2505" i="1"/>
  <c r="K184" i="1"/>
  <c r="K2506" i="1"/>
  <c r="K2723" i="1"/>
  <c r="K2724" i="1"/>
  <c r="K185" i="1"/>
  <c r="K2725" i="1"/>
  <c r="K186" i="1"/>
  <c r="K2507" i="1"/>
  <c r="K2726" i="1"/>
  <c r="K2727" i="1"/>
  <c r="K187" i="1"/>
  <c r="K2728" i="1"/>
  <c r="K188" i="1"/>
  <c r="K2729" i="1"/>
  <c r="K2508" i="1"/>
  <c r="K2509" i="1"/>
  <c r="K2730" i="1"/>
  <c r="K2510" i="1"/>
  <c r="K2511" i="1"/>
  <c r="K2731" i="1"/>
  <c r="K2512" i="1"/>
  <c r="K2732" i="1"/>
  <c r="K2733" i="1"/>
  <c r="K2734" i="1"/>
  <c r="K2735" i="1"/>
  <c r="K189" i="1"/>
  <c r="K2513" i="1"/>
  <c r="K2514" i="1"/>
  <c r="K2515" i="1"/>
  <c r="K2091" i="1"/>
  <c r="K2092" i="1"/>
  <c r="K2093" i="1"/>
  <c r="K2736" i="1"/>
  <c r="K1290" i="1"/>
  <c r="K2516" i="1"/>
  <c r="K2737" i="1"/>
  <c r="K2517" i="1"/>
  <c r="K2518" i="1"/>
  <c r="K2738" i="1"/>
  <c r="K2741" i="1"/>
  <c r="K2519" i="1"/>
  <c r="K2520" i="1"/>
  <c r="K2521" i="1"/>
  <c r="K2522" i="1"/>
  <c r="K2523" i="1"/>
  <c r="K2742" i="1"/>
  <c r="K2524" i="1"/>
  <c r="K2525" i="1"/>
  <c r="K2526" i="1"/>
  <c r="K2527" i="1"/>
  <c r="K2528" i="1"/>
  <c r="K2529" i="1"/>
  <c r="K2094" i="1"/>
  <c r="K1291" i="1"/>
  <c r="K2743" i="1"/>
  <c r="K2530" i="1"/>
  <c r="K2095" i="1"/>
  <c r="K2096" i="1"/>
  <c r="K1292" i="1"/>
  <c r="K2531" i="1"/>
  <c r="K2097" i="1"/>
  <c r="K2098" i="1"/>
  <c r="K2099" i="1"/>
  <c r="K2532" i="1"/>
  <c r="K2100" i="1"/>
  <c r="K2533" i="1"/>
  <c r="K2101" i="1"/>
  <c r="K2534" i="1"/>
  <c r="K2102" i="1"/>
  <c r="K2103" i="1"/>
  <c r="K2104" i="1"/>
  <c r="K2535" i="1"/>
  <c r="K2105" i="1"/>
  <c r="K2106" i="1"/>
  <c r="K2536" i="1"/>
  <c r="K2107" i="1"/>
  <c r="K2537" i="1"/>
  <c r="K2108" i="1"/>
  <c r="K1293" i="1"/>
  <c r="K2538" i="1"/>
  <c r="K2109" i="1"/>
  <c r="K2744" i="1"/>
  <c r="K2110" i="1"/>
  <c r="K2539" i="1"/>
  <c r="K2111" i="1"/>
  <c r="K2112" i="1"/>
  <c r="K2113" i="1"/>
  <c r="K2114" i="1"/>
  <c r="K2115" i="1"/>
  <c r="K2745" i="1"/>
  <c r="K2746" i="1"/>
  <c r="K2747" i="1"/>
  <c r="K2748" i="1"/>
  <c r="K190" i="1"/>
  <c r="K1294" i="1"/>
  <c r="K2749" i="1"/>
  <c r="K2540" i="1"/>
  <c r="K1295" i="1"/>
  <c r="K2116" i="1"/>
  <c r="K2117" i="1"/>
  <c r="K2118" i="1"/>
  <c r="K2119" i="1"/>
  <c r="K2750" i="1"/>
  <c r="K2541" i="1"/>
  <c r="K2120" i="1"/>
  <c r="K2121" i="1"/>
  <c r="K2751" i="1"/>
  <c r="K2542" i="1"/>
  <c r="K2122" i="1"/>
  <c r="K2123" i="1"/>
  <c r="K2543" i="1"/>
  <c r="K2752" i="1"/>
  <c r="K2544" i="1"/>
  <c r="K2124" i="1"/>
  <c r="K2125" i="1"/>
  <c r="K2126" i="1"/>
  <c r="K2127" i="1"/>
  <c r="K2753" i="1"/>
  <c r="K2754" i="1"/>
  <c r="K191" i="1"/>
  <c r="K2128" i="1"/>
  <c r="K2129" i="1"/>
  <c r="K2130" i="1"/>
  <c r="K2131" i="1"/>
  <c r="K2132" i="1"/>
  <c r="K2133" i="1"/>
  <c r="K2134" i="1"/>
  <c r="K2135" i="1"/>
  <c r="K2755" i="1"/>
  <c r="K2136" i="1"/>
  <c r="K2137" i="1"/>
  <c r="K2138" i="1"/>
  <c r="K2756" i="1"/>
  <c r="K192" i="1"/>
  <c r="K2139" i="1"/>
  <c r="K2140" i="1"/>
  <c r="K2141" i="1"/>
  <c r="K2757" i="1"/>
  <c r="K2545" i="1"/>
  <c r="K2546" i="1"/>
  <c r="K2547" i="1"/>
  <c r="K2142" i="1"/>
  <c r="K2143" i="1"/>
  <c r="K2759" i="1"/>
  <c r="K2144" i="1"/>
  <c r="K2145" i="1"/>
  <c r="K2548" i="1"/>
  <c r="K2549" i="1"/>
  <c r="K193" i="1"/>
  <c r="K194" i="1"/>
  <c r="K2146" i="1"/>
  <c r="K2147" i="1"/>
  <c r="K195" i="1"/>
  <c r="K2148" i="1"/>
  <c r="K196" i="1"/>
  <c r="K197" i="1"/>
  <c r="K198" i="1"/>
  <c r="K199" i="1"/>
  <c r="K200" i="1"/>
  <c r="K2550" i="1"/>
  <c r="K201" i="1"/>
  <c r="K2551" i="1"/>
  <c r="K202" i="1"/>
  <c r="K2552" i="1"/>
  <c r="K2553" i="1"/>
  <c r="K203" i="1"/>
  <c r="K204" i="1"/>
  <c r="K205" i="1"/>
  <c r="K206" i="1"/>
  <c r="K207" i="1"/>
  <c r="K1296" i="1"/>
  <c r="K208" i="1"/>
  <c r="K209" i="1"/>
  <c r="K210" i="1"/>
  <c r="K211" i="1"/>
  <c r="K2554" i="1"/>
  <c r="K2760" i="1"/>
  <c r="K2149" i="1"/>
  <c r="K212" i="1"/>
  <c r="K2555" i="1"/>
  <c r="K2150" i="1"/>
  <c r="K2763" i="1"/>
  <c r="K2151" i="1"/>
  <c r="K2152" i="1"/>
  <c r="K213" i="1"/>
  <c r="K214" i="1"/>
  <c r="K2153" i="1"/>
  <c r="K2154" i="1"/>
  <c r="K2155" i="1"/>
  <c r="K215" i="1"/>
  <c r="K2556" i="1"/>
  <c r="K2557" i="1"/>
  <c r="K1297" i="1"/>
  <c r="K216" i="1"/>
  <c r="K217" i="1"/>
  <c r="K218" i="1"/>
  <c r="K219" i="1"/>
  <c r="K220" i="1"/>
  <c r="K221" i="1"/>
  <c r="K222" i="1"/>
  <c r="K223" i="1"/>
  <c r="K2558" i="1"/>
  <c r="K2559" i="1"/>
  <c r="K224" i="1"/>
  <c r="K225" i="1"/>
  <c r="K226" i="1"/>
  <c r="K227" i="1"/>
  <c r="K228" i="1"/>
  <c r="K229" i="1"/>
  <c r="K230" i="1"/>
  <c r="K2156" i="1"/>
  <c r="K1298" i="1"/>
  <c r="K2157" i="1"/>
  <c r="K2158" i="1"/>
  <c r="K231" i="1"/>
  <c r="K232" i="1"/>
  <c r="K233" i="1"/>
  <c r="K234" i="1"/>
  <c r="K235" i="1"/>
  <c r="K236" i="1"/>
  <c r="K1299" i="1"/>
  <c r="K237" i="1"/>
  <c r="K238" i="1"/>
  <c r="K239" i="1"/>
  <c r="K1300" i="1"/>
  <c r="K240" i="1"/>
  <c r="K241" i="1"/>
  <c r="K1301" i="1"/>
  <c r="K242" i="1"/>
  <c r="K243" i="1"/>
  <c r="K244" i="1"/>
  <c r="K245" i="1"/>
  <c r="K246" i="1"/>
  <c r="K1302" i="1"/>
  <c r="K1303" i="1"/>
  <c r="K1304" i="1"/>
  <c r="K1305" i="1"/>
  <c r="K1306" i="1"/>
  <c r="K492" i="1"/>
  <c r="K2159" i="1"/>
  <c r="K2160" i="1"/>
  <c r="K1307" i="1"/>
  <c r="K2161" i="1"/>
  <c r="K2162" i="1"/>
  <c r="K1308" i="1"/>
  <c r="K1309" i="1"/>
  <c r="K1310" i="1"/>
  <c r="K2163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247" i="1"/>
  <c r="K2164" i="1"/>
  <c r="K1324" i="1"/>
  <c r="K2165" i="1"/>
  <c r="K1325" i="1"/>
  <c r="K2166" i="1"/>
  <c r="K1326" i="1"/>
  <c r="K248" i="1"/>
  <c r="K2167" i="1"/>
  <c r="K1327" i="1"/>
  <c r="K249" i="1"/>
  <c r="K1328" i="1"/>
  <c r="K2168" i="1"/>
  <c r="K250" i="1"/>
  <c r="K1329" i="1"/>
  <c r="K2169" i="1"/>
  <c r="K2764" i="1"/>
  <c r="K251" i="1"/>
  <c r="K1330" i="1"/>
  <c r="K1331" i="1"/>
  <c r="K1332" i="1"/>
  <c r="K1333" i="1"/>
  <c r="K1334" i="1"/>
  <c r="K493" i="1"/>
  <c r="K1335" i="1"/>
  <c r="K1336" i="1"/>
  <c r="K1337" i="1"/>
  <c r="K1338" i="1"/>
  <c r="K1339" i="1"/>
  <c r="K1340" i="1"/>
  <c r="K1341" i="1"/>
  <c r="K2170" i="1"/>
  <c r="K2171" i="1"/>
  <c r="K252" i="1"/>
  <c r="K1342" i="1"/>
  <c r="K253" i="1"/>
  <c r="K1343" i="1"/>
  <c r="K1344" i="1"/>
  <c r="K1345" i="1"/>
  <c r="K1346" i="1"/>
  <c r="K1347" i="1"/>
  <c r="K1348" i="1"/>
  <c r="K1349" i="1"/>
  <c r="K254" i="1"/>
  <c r="K1350" i="1"/>
  <c r="K1351" i="1"/>
  <c r="K1352" i="1"/>
  <c r="K1353" i="1"/>
  <c r="K255" i="1"/>
  <c r="K1354" i="1"/>
  <c r="K1355" i="1"/>
  <c r="K256" i="1"/>
  <c r="K2172" i="1"/>
  <c r="K1356" i="1"/>
  <c r="K2173" i="1"/>
  <c r="K257" i="1"/>
  <c r="K2174" i="1"/>
  <c r="K2175" i="1"/>
  <c r="K258" i="1"/>
  <c r="K2176" i="1"/>
  <c r="K2177" i="1"/>
  <c r="K259" i="1"/>
  <c r="K2178" i="1"/>
  <c r="K1357" i="1"/>
  <c r="K2179" i="1"/>
  <c r="K1358" i="1"/>
  <c r="K494" i="1"/>
  <c r="K2180" i="1"/>
  <c r="K2181" i="1"/>
  <c r="K2182" i="1"/>
  <c r="K2183" i="1"/>
  <c r="K1359" i="1"/>
  <c r="K2184" i="1"/>
  <c r="K1360" i="1"/>
  <c r="K260" i="1"/>
  <c r="K1361" i="1"/>
  <c r="K1362" i="1"/>
  <c r="K1363" i="1"/>
  <c r="K1364" i="1"/>
  <c r="K1365" i="1"/>
  <c r="K261" i="1"/>
  <c r="K262" i="1"/>
  <c r="K1366" i="1"/>
  <c r="K1367" i="1"/>
  <c r="K1368" i="1"/>
  <c r="K1369" i="1"/>
  <c r="K263" i="1"/>
  <c r="K1370" i="1"/>
  <c r="K1371" i="1"/>
  <c r="K1372" i="1"/>
  <c r="K1373" i="1"/>
  <c r="K1374" i="1"/>
  <c r="K1375" i="1"/>
  <c r="K1376" i="1"/>
  <c r="K264" i="1"/>
  <c r="K1377" i="1"/>
  <c r="K1378" i="1"/>
  <c r="K2185" i="1"/>
  <c r="K265" i="1"/>
  <c r="K1379" i="1"/>
  <c r="K2186" i="1"/>
  <c r="K1380" i="1"/>
  <c r="K266" i="1"/>
  <c r="K1381" i="1"/>
  <c r="K2187" i="1"/>
  <c r="K1382" i="1"/>
  <c r="K267" i="1"/>
  <c r="K1383" i="1"/>
  <c r="K268" i="1"/>
  <c r="K2188" i="1"/>
  <c r="K2189" i="1"/>
  <c r="K2190" i="1"/>
  <c r="K2191" i="1"/>
  <c r="K2192" i="1"/>
  <c r="K1384" i="1"/>
  <c r="K2193" i="1"/>
  <c r="K2194" i="1"/>
  <c r="K1385" i="1"/>
  <c r="K1386" i="1"/>
  <c r="K2195" i="1"/>
  <c r="K2196" i="1"/>
  <c r="K1387" i="1"/>
  <c r="K269" i="1"/>
  <c r="K2197" i="1"/>
  <c r="K2198" i="1"/>
  <c r="K1388" i="1"/>
  <c r="K1389" i="1"/>
  <c r="K2199" i="1"/>
  <c r="K1390" i="1"/>
  <c r="K1391" i="1"/>
  <c r="K1392" i="1"/>
  <c r="K2200" i="1"/>
  <c r="K1393" i="1"/>
  <c r="K2201" i="1"/>
  <c r="K1394" i="1"/>
  <c r="K270" i="1"/>
  <c r="K2202" i="1"/>
  <c r="K2203" i="1"/>
  <c r="K1395" i="1"/>
  <c r="K1396" i="1"/>
  <c r="K2204" i="1"/>
  <c r="K2205" i="1"/>
  <c r="K1397" i="1"/>
  <c r="K1398" i="1"/>
  <c r="K2206" i="1"/>
  <c r="K1399" i="1"/>
  <c r="K1400" i="1"/>
  <c r="K1401" i="1"/>
  <c r="K2207" i="1"/>
  <c r="K495" i="1"/>
  <c r="K271" i="1"/>
  <c r="K2208" i="1"/>
  <c r="K2209" i="1"/>
  <c r="K1402" i="1"/>
  <c r="K1403" i="1"/>
  <c r="K2210" i="1"/>
  <c r="K1404" i="1"/>
  <c r="K1405" i="1"/>
  <c r="K496" i="1"/>
  <c r="K272" i="1"/>
  <c r="K2211" i="1"/>
  <c r="K1406" i="1"/>
  <c r="K2212" i="1"/>
  <c r="K1407" i="1"/>
  <c r="K1408" i="1"/>
  <c r="K2213" i="1"/>
  <c r="K1409" i="1"/>
  <c r="K2214" i="1"/>
  <c r="K1410" i="1"/>
  <c r="K1411" i="1"/>
  <c r="K1412" i="1"/>
  <c r="K2215" i="1"/>
  <c r="K2216" i="1"/>
  <c r="K273" i="1"/>
  <c r="K1413" i="1"/>
  <c r="K2217" i="1"/>
  <c r="K1414" i="1"/>
  <c r="K1415" i="1"/>
  <c r="K2218" i="1"/>
  <c r="K497" i="1"/>
  <c r="K1416" i="1"/>
  <c r="K1417" i="1"/>
  <c r="K1418" i="1"/>
  <c r="K2219" i="1"/>
  <c r="K1419" i="1"/>
  <c r="K2220" i="1"/>
  <c r="K1420" i="1"/>
  <c r="K1421" i="1"/>
  <c r="K2221" i="1"/>
  <c r="K1422" i="1"/>
  <c r="K1423" i="1"/>
  <c r="K1424" i="1"/>
  <c r="K2222" i="1"/>
  <c r="K498" i="1"/>
  <c r="K1425" i="1"/>
  <c r="K1426" i="1"/>
  <c r="K1427" i="1"/>
  <c r="K2223" i="1"/>
  <c r="K1428" i="1"/>
  <c r="K2224" i="1"/>
  <c r="K2225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274" i="1"/>
  <c r="K2226" i="1"/>
  <c r="K1444" i="1"/>
  <c r="K1445" i="1"/>
  <c r="K1446" i="1"/>
  <c r="K1447" i="1"/>
  <c r="K1448" i="1"/>
  <c r="K275" i="1"/>
  <c r="K1449" i="1"/>
  <c r="K1450" i="1"/>
  <c r="K1451" i="1"/>
  <c r="K1452" i="1"/>
  <c r="K1453" i="1"/>
  <c r="K499" i="1"/>
  <c r="K276" i="1"/>
  <c r="K1454" i="1"/>
  <c r="K2227" i="1"/>
  <c r="K1455" i="1"/>
  <c r="K2228" i="1"/>
  <c r="K1456" i="1"/>
  <c r="K1457" i="1"/>
  <c r="K2229" i="1"/>
  <c r="K277" i="1"/>
  <c r="K1458" i="1"/>
  <c r="K1459" i="1"/>
  <c r="K500" i="1"/>
  <c r="K278" i="1"/>
  <c r="K1460" i="1"/>
  <c r="K2230" i="1"/>
  <c r="K1461" i="1"/>
  <c r="K2231" i="1"/>
  <c r="K2232" i="1"/>
  <c r="K279" i="1"/>
  <c r="K2233" i="1"/>
  <c r="K2234" i="1"/>
  <c r="K1462" i="1"/>
  <c r="K2235" i="1"/>
  <c r="K2236" i="1"/>
  <c r="K1463" i="1"/>
  <c r="K1464" i="1"/>
  <c r="K1465" i="1"/>
  <c r="K1466" i="1"/>
  <c r="K280" i="1"/>
  <c r="K1467" i="1"/>
  <c r="K2237" i="1"/>
  <c r="K2238" i="1"/>
  <c r="K281" i="1"/>
  <c r="K1468" i="1"/>
  <c r="K282" i="1"/>
  <c r="K2239" i="1"/>
  <c r="K2240" i="1"/>
  <c r="K1469" i="1"/>
  <c r="K1470" i="1"/>
  <c r="K2241" i="1"/>
  <c r="K2242" i="1"/>
  <c r="K1471" i="1"/>
  <c r="K1472" i="1"/>
  <c r="K1473" i="1"/>
  <c r="K501" i="1"/>
  <c r="K1474" i="1"/>
  <c r="K502" i="1"/>
  <c r="K1475" i="1"/>
  <c r="K1476" i="1"/>
  <c r="K503" i="1"/>
  <c r="K283" i="1"/>
  <c r="K1477" i="1"/>
  <c r="K504" i="1"/>
  <c r="K1478" i="1"/>
  <c r="K1479" i="1"/>
  <c r="K505" i="1"/>
  <c r="K284" i="1"/>
  <c r="K1480" i="1"/>
  <c r="K1481" i="1"/>
  <c r="K506" i="1"/>
  <c r="K1482" i="1"/>
  <c r="K2243" i="1"/>
  <c r="K1483" i="1"/>
  <c r="K507" i="1"/>
  <c r="K1484" i="1"/>
  <c r="K1485" i="1"/>
  <c r="K508" i="1"/>
  <c r="K1486" i="1"/>
  <c r="K1487" i="1"/>
  <c r="K509" i="1"/>
  <c r="K2244" i="1"/>
  <c r="K2245" i="1"/>
  <c r="K1488" i="1"/>
  <c r="K285" i="1"/>
  <c r="K2246" i="1"/>
  <c r="K2247" i="1"/>
  <c r="K2248" i="1"/>
  <c r="K1489" i="1"/>
  <c r="K1490" i="1"/>
  <c r="K2249" i="1"/>
  <c r="K2250" i="1"/>
  <c r="K1491" i="1"/>
  <c r="K1492" i="1"/>
  <c r="K1493" i="1"/>
  <c r="K286" i="1"/>
  <c r="K2251" i="1"/>
  <c r="K2252" i="1"/>
  <c r="K2253" i="1"/>
  <c r="K2254" i="1"/>
  <c r="K1494" i="1"/>
  <c r="K1495" i="1"/>
  <c r="K1496" i="1"/>
  <c r="K2255" i="1"/>
  <c r="K1497" i="1"/>
  <c r="K551" i="1"/>
  <c r="K1498" i="1"/>
  <c r="K1499" i="1"/>
  <c r="K1500" i="1"/>
  <c r="K552" i="1"/>
  <c r="K2256" i="1"/>
  <c r="K1501" i="1"/>
  <c r="K1502" i="1"/>
  <c r="K2257" i="1"/>
  <c r="K1503" i="1"/>
  <c r="K1504" i="1"/>
  <c r="K2258" i="1"/>
  <c r="K287" i="1"/>
  <c r="K2259" i="1"/>
  <c r="K2260" i="1"/>
  <c r="K2261" i="1"/>
  <c r="K1505" i="1"/>
  <c r="K1506" i="1"/>
  <c r="K1507" i="1"/>
  <c r="K1508" i="1"/>
  <c r="K1509" i="1"/>
  <c r="K2262" i="1"/>
  <c r="K1510" i="1"/>
  <c r="K1511" i="1"/>
  <c r="K2263" i="1"/>
  <c r="K1512" i="1"/>
  <c r="K1513" i="1"/>
  <c r="K1514" i="1"/>
  <c r="K1515" i="1"/>
  <c r="K1516" i="1"/>
  <c r="K1517" i="1"/>
  <c r="K2264" i="1"/>
  <c r="K288" i="1"/>
  <c r="K2265" i="1"/>
  <c r="K2266" i="1"/>
  <c r="K2267" i="1"/>
  <c r="K1518" i="1"/>
  <c r="K1519" i="1"/>
  <c r="K1520" i="1"/>
  <c r="K1521" i="1"/>
  <c r="K1522" i="1"/>
  <c r="K553" i="1"/>
  <c r="K2268" i="1"/>
  <c r="K1523" i="1"/>
  <c r="K1524" i="1"/>
  <c r="K1525" i="1"/>
  <c r="K2269" i="1"/>
  <c r="K1526" i="1"/>
  <c r="K1527" i="1"/>
  <c r="K2270" i="1"/>
  <c r="K1528" i="1"/>
  <c r="K1529" i="1"/>
  <c r="K2271" i="1"/>
  <c r="K2272" i="1"/>
  <c r="K1530" i="1"/>
  <c r="K1531" i="1"/>
  <c r="K1532" i="1"/>
  <c r="K1533" i="1"/>
  <c r="K1534" i="1"/>
  <c r="K1535" i="1"/>
  <c r="K554" i="1"/>
  <c r="K289" i="1"/>
  <c r="K2273" i="1"/>
  <c r="K1536" i="1"/>
  <c r="K1537" i="1"/>
  <c r="K2274" i="1"/>
  <c r="K2275" i="1"/>
  <c r="K2276" i="1"/>
  <c r="K2277" i="1"/>
  <c r="K1538" i="1"/>
  <c r="K1539" i="1"/>
  <c r="K1540" i="1"/>
  <c r="K1541" i="1"/>
  <c r="K1542" i="1"/>
  <c r="K1543" i="1"/>
  <c r="K1544" i="1"/>
  <c r="K555" i="1"/>
  <c r="K510" i="1"/>
  <c r="K2278" i="1"/>
  <c r="K1545" i="1"/>
  <c r="K1546" i="1"/>
  <c r="K1547" i="1"/>
  <c r="K1548" i="1"/>
  <c r="K556" i="1"/>
  <c r="K511" i="1"/>
  <c r="K2279" i="1"/>
  <c r="K2280" i="1"/>
  <c r="K1549" i="1"/>
  <c r="K1550" i="1"/>
  <c r="K1551" i="1"/>
  <c r="K2281" i="1"/>
  <c r="K2282" i="1"/>
  <c r="K1552" i="1"/>
  <c r="K1553" i="1"/>
  <c r="K1554" i="1"/>
  <c r="K512" i="1"/>
  <c r="K2283" i="1"/>
  <c r="K2284" i="1"/>
  <c r="K1555" i="1"/>
  <c r="K1556" i="1"/>
  <c r="K290" i="1"/>
  <c r="K2285" i="1"/>
  <c r="K2286" i="1"/>
  <c r="K1557" i="1"/>
  <c r="K1558" i="1"/>
  <c r="K291" i="1"/>
  <c r="K2287" i="1"/>
  <c r="K292" i="1"/>
  <c r="K1559" i="1"/>
  <c r="K2288" i="1"/>
  <c r="K2289" i="1"/>
  <c r="K1560" i="1"/>
  <c r="K2290" i="1"/>
  <c r="K2291" i="1"/>
  <c r="K1561" i="1"/>
  <c r="K2292" i="1"/>
  <c r="K2293" i="1"/>
  <c r="K1562" i="1"/>
  <c r="K2294" i="1"/>
  <c r="K2295" i="1"/>
  <c r="K2296" i="1"/>
  <c r="K1563" i="1"/>
  <c r="K2297" i="1"/>
  <c r="K293" i="1"/>
  <c r="K1564" i="1"/>
  <c r="K2298" i="1"/>
  <c r="K1565" i="1"/>
  <c r="K2299" i="1"/>
  <c r="K1566" i="1"/>
  <c r="K1567" i="1"/>
  <c r="K294" i="1"/>
  <c r="K1568" i="1"/>
  <c r="K2300" i="1"/>
  <c r="K1569" i="1"/>
  <c r="K1570" i="1"/>
  <c r="K2301" i="1"/>
  <c r="K295" i="1"/>
  <c r="K1571" i="1"/>
  <c r="K1572" i="1"/>
  <c r="K1573" i="1"/>
  <c r="K1574" i="1"/>
  <c r="K1575" i="1"/>
  <c r="K1576" i="1"/>
  <c r="K1577" i="1"/>
  <c r="K296" i="1"/>
  <c r="K1578" i="1"/>
  <c r="K1579" i="1"/>
  <c r="K1580" i="1"/>
  <c r="K1581" i="1"/>
  <c r="K1582" i="1"/>
  <c r="K1583" i="1"/>
  <c r="K297" i="1"/>
  <c r="K1584" i="1"/>
  <c r="K1585" i="1"/>
  <c r="K1586" i="1"/>
  <c r="K1587" i="1"/>
  <c r="K1588" i="1"/>
  <c r="K1589" i="1"/>
  <c r="K1590" i="1"/>
  <c r="K1591" i="1"/>
  <c r="K298" i="1"/>
  <c r="K1592" i="1"/>
  <c r="K1593" i="1"/>
  <c r="K2560" i="1"/>
  <c r="K2561" i="1"/>
  <c r="K2302" i="1"/>
  <c r="K1594" i="1"/>
  <c r="K2303" i="1"/>
  <c r="K2304" i="1"/>
  <c r="K299" i="1"/>
  <c r="K2305" i="1"/>
  <c r="K1595" i="1"/>
  <c r="K300" i="1"/>
  <c r="K2306" i="1"/>
  <c r="K1596" i="1"/>
  <c r="K2307" i="1"/>
  <c r="K1597" i="1"/>
  <c r="K2308" i="1"/>
  <c r="K1598" i="1"/>
  <c r="K1599" i="1"/>
  <c r="K1600" i="1"/>
  <c r="K1601" i="1"/>
  <c r="K1602" i="1"/>
  <c r="K301" i="1"/>
  <c r="K1603" i="1"/>
  <c r="K2309" i="1"/>
  <c r="K1604" i="1"/>
  <c r="K302" i="1"/>
  <c r="K303" i="1"/>
  <c r="K304" i="1"/>
  <c r="K305" i="1"/>
  <c r="K306" i="1"/>
  <c r="K2562" i="1"/>
  <c r="K2563" i="1"/>
  <c r="K2310" i="1"/>
  <c r="K1605" i="1"/>
  <c r="K1606" i="1"/>
  <c r="K307" i="1"/>
  <c r="K308" i="1"/>
  <c r="K309" i="1"/>
  <c r="K310" i="1"/>
  <c r="K311" i="1"/>
  <c r="K2311" i="1"/>
  <c r="K2312" i="1"/>
  <c r="K1607" i="1"/>
  <c r="K2313" i="1"/>
  <c r="K2314" i="1"/>
  <c r="K1608" i="1"/>
  <c r="K312" i="1"/>
  <c r="K2315" i="1"/>
  <c r="K313" i="1"/>
  <c r="K314" i="1"/>
  <c r="K315" i="1"/>
  <c r="K316" i="1"/>
  <c r="K317" i="1"/>
  <c r="K318" i="1"/>
  <c r="K319" i="1"/>
  <c r="K320" i="1"/>
  <c r="K321" i="1"/>
  <c r="K322" i="1"/>
  <c r="K323" i="1"/>
  <c r="K325" i="1"/>
  <c r="K326" i="1"/>
  <c r="K327" i="1"/>
  <c r="K328" i="1"/>
  <c r="K329" i="1"/>
  <c r="K2316" i="1"/>
  <c r="K2317" i="1"/>
  <c r="K2318" i="1"/>
  <c r="K2319" i="1"/>
  <c r="K1609" i="1"/>
  <c r="K1610" i="1"/>
  <c r="K1611" i="1"/>
  <c r="K330" i="1"/>
  <c r="K2320" i="1"/>
  <c r="K2321" i="1"/>
  <c r="K557" i="1"/>
  <c r="K1612" i="1"/>
  <c r="K2322" i="1"/>
  <c r="K2323" i="1"/>
  <c r="K1613" i="1"/>
  <c r="K558" i="1"/>
  <c r="K2324" i="1"/>
  <c r="K2325" i="1"/>
  <c r="K2326" i="1"/>
  <c r="K2327" i="1"/>
  <c r="K2328" i="1"/>
  <c r="K559" i="1"/>
  <c r="K331" i="1"/>
  <c r="K332" i="1"/>
  <c r="K333" i="1"/>
  <c r="K334" i="1"/>
  <c r="K1614" i="1"/>
  <c r="K1615" i="1"/>
  <c r="K1616" i="1"/>
  <c r="K1617" i="1"/>
  <c r="K1618" i="1"/>
  <c r="K1619" i="1"/>
  <c r="K2329" i="1"/>
  <c r="K1620" i="1"/>
  <c r="K2330" i="1"/>
  <c r="K1621" i="1"/>
  <c r="K1622" i="1"/>
  <c r="K2331" i="1"/>
  <c r="K2332" i="1"/>
  <c r="K1623" i="1"/>
  <c r="K1624" i="1"/>
  <c r="K335" i="1"/>
  <c r="K560" i="1"/>
  <c r="K2333" i="1"/>
  <c r="K336" i="1"/>
  <c r="K2334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1625" i="1"/>
  <c r="K1626" i="1"/>
  <c r="K357" i="1"/>
  <c r="K358" i="1"/>
  <c r="K1627" i="1"/>
  <c r="K1628" i="1"/>
  <c r="K1629" i="1"/>
  <c r="K1630" i="1"/>
  <c r="K1631" i="1"/>
  <c r="K1632" i="1"/>
  <c r="K359" i="1"/>
  <c r="K360" i="1"/>
  <c r="K2564" i="1"/>
  <c r="K2565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2335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2336" i="1"/>
  <c r="K2337" i="1"/>
  <c r="K2566" i="1"/>
  <c r="K2338" i="1"/>
  <c r="K2567" i="1"/>
  <c r="K2568" i="1"/>
  <c r="K2569" i="1"/>
  <c r="K2570" i="1"/>
  <c r="K2339" i="1"/>
  <c r="K2571" i="1"/>
  <c r="K2572" i="1"/>
  <c r="K2573" i="1"/>
  <c r="K2574" i="1"/>
  <c r="K2340" i="1"/>
  <c r="K471" i="1"/>
  <c r="K472" i="1"/>
  <c r="K473" i="1"/>
  <c r="K474" i="1"/>
  <c r="K475" i="1"/>
  <c r="K476" i="1"/>
  <c r="K477" i="1"/>
  <c r="K561" i="1"/>
  <c r="K1633" i="1"/>
  <c r="K562" i="1"/>
  <c r="K563" i="1"/>
  <c r="K564" i="1"/>
  <c r="K565" i="1"/>
  <c r="K566" i="1"/>
  <c r="K1634" i="1"/>
  <c r="K2785" i="1"/>
  <c r="K2786" i="1"/>
  <c r="K2787" i="1"/>
  <c r="K2833" i="1"/>
  <c r="K2834" i="1"/>
  <c r="K2835" i="1"/>
  <c r="K2836" i="1"/>
  <c r="K2789" i="1"/>
  <c r="K2906" i="1"/>
  <c r="K2790" i="1"/>
  <c r="K2839" i="1"/>
  <c r="K2838" i="1"/>
  <c r="K2846" i="1"/>
  <c r="K2847" i="1"/>
  <c r="K5828" i="1"/>
  <c r="K5829" i="1"/>
  <c r="K5830" i="1"/>
  <c r="K5831" i="1"/>
  <c r="K5832" i="1"/>
  <c r="K5833" i="1"/>
  <c r="K5834" i="1"/>
  <c r="K5835" i="1"/>
  <c r="K5836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2795" i="1"/>
  <c r="K2791" i="1"/>
  <c r="K2794" i="1"/>
  <c r="K2792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2881" i="1"/>
  <c r="K6298" i="1"/>
  <c r="K2857" i="1"/>
  <c r="K2843" i="1"/>
  <c r="K6314" i="1"/>
  <c r="K2845" i="1"/>
  <c r="K2844" i="1"/>
  <c r="K2801" i="1"/>
  <c r="K2817" i="1"/>
  <c r="K2808" i="1"/>
  <c r="K2819" i="1"/>
  <c r="K2800" i="1"/>
  <c r="K2813" i="1"/>
  <c r="K2804" i="1"/>
  <c r="K2815" i="1"/>
  <c r="K2805" i="1"/>
  <c r="K2798" i="1"/>
  <c r="K2818" i="1"/>
  <c r="K2806" i="1"/>
  <c r="K2796" i="1"/>
  <c r="K2797" i="1"/>
  <c r="K2802" i="1"/>
  <c r="K2809" i="1"/>
  <c r="K2810" i="1"/>
  <c r="K2812" i="1"/>
  <c r="K2820" i="1"/>
  <c r="K2822" i="1"/>
  <c r="K2814" i="1"/>
  <c r="K2799" i="1"/>
  <c r="K2821" i="1"/>
  <c r="K2803" i="1"/>
  <c r="K2816" i="1"/>
  <c r="K2823" i="1"/>
  <c r="K2824" i="1"/>
  <c r="K2825" i="1"/>
  <c r="K2811" i="1"/>
  <c r="K2807" i="1"/>
  <c r="K2788" i="1"/>
  <c r="K2826" i="1"/>
  <c r="K2858" i="1"/>
  <c r="K2904" i="1"/>
  <c r="K2865" i="1"/>
  <c r="K2909" i="1"/>
  <c r="K2831" i="1"/>
  <c r="K2832" i="1"/>
  <c r="K2830" i="1"/>
  <c r="K2829" i="1"/>
  <c r="K2863" i="1"/>
  <c r="K2793" i="1"/>
  <c r="K2841" i="1"/>
  <c r="K2840" i="1"/>
  <c r="K2842" i="1"/>
  <c r="K2828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2343" i="1"/>
  <c r="K480" i="1"/>
  <c r="K2344" i="1"/>
  <c r="K5" i="1"/>
  <c r="K6" i="1"/>
  <c r="K7" i="1"/>
  <c r="K8" i="1"/>
  <c r="K9" i="1"/>
  <c r="K2341" i="1"/>
  <c r="K2575" i="1"/>
  <c r="K478" i="1"/>
  <c r="K2342" i="1"/>
  <c r="K479" i="1"/>
  <c r="K513" i="1"/>
  <c r="C1226" i="1"/>
  <c r="C7" i="2" l="1"/>
  <c r="C10" i="2"/>
  <c r="D10" i="2" s="1"/>
  <c r="C9" i="2"/>
  <c r="D9" i="2" s="1"/>
  <c r="C6" i="2"/>
  <c r="D6" i="2" s="1"/>
  <c r="C5" i="2"/>
  <c r="C8" i="2"/>
  <c r="C11" i="2"/>
  <c r="D11" i="2" s="1"/>
  <c r="C4" i="2"/>
  <c r="K10961" i="1"/>
  <c r="D7" i="2" l="1"/>
  <c r="C12" i="2"/>
  <c r="D4" i="2"/>
  <c r="D12" i="2" l="1"/>
</calcChain>
</file>

<file path=xl/sharedStrings.xml><?xml version="1.0" encoding="utf-8"?>
<sst xmlns="http://schemas.openxmlformats.org/spreadsheetml/2006/main" count="34921" uniqueCount="14966">
  <si>
    <t>Auswertung zum 30.12.23</t>
  </si>
  <si>
    <t>Inventurauswertung per 30.12.2023</t>
  </si>
  <si>
    <t xml:space="preserve"> </t>
  </si>
  <si>
    <t>Nr</t>
  </si>
  <si>
    <t>Beschreibung</t>
  </si>
  <si>
    <t>Beschreibung 2</t>
  </si>
  <si>
    <t>Produktgruppencode</t>
  </si>
  <si>
    <t>Inventurgruppencode</t>
  </si>
  <si>
    <t>Bestand Datum</t>
  </si>
  <si>
    <t>Basiseinheit</t>
  </si>
  <si>
    <t>Nettogewicht kg/ Einheit</t>
  </si>
  <si>
    <t>Nettogewicht kg</t>
  </si>
  <si>
    <t>Bewertungspreis € / Einheit</t>
  </si>
  <si>
    <t xml:space="preserve"> Bewertungspreis €</t>
  </si>
  <si>
    <t>Vi-Min</t>
  </si>
  <si>
    <t>Fertigwaren</t>
  </si>
  <si>
    <t>STÜCK</t>
  </si>
  <si>
    <t>Heart to Tail Cat Treats Chicken, Salmon &amp; Seafood</t>
  </si>
  <si>
    <t xml:space="preserve">Aldi USA  - auf GMA Pal. </t>
  </si>
  <si>
    <t>Orlando Kaurollen gefüllt Hair &amp; Skin XXL, 4x175g</t>
  </si>
  <si>
    <t>MK8</t>
  </si>
  <si>
    <t>Ex. Knusperkissen Katze Huhn USA</t>
  </si>
  <si>
    <t xml:space="preserve">braunes Knusperkissen </t>
  </si>
  <si>
    <t>Extrudate</t>
  </si>
  <si>
    <t>KG</t>
  </si>
  <si>
    <t xml:space="preserve">Heart to Tail Cat Treats Chicken </t>
  </si>
  <si>
    <t xml:space="preserve">Halbfabrikat im Umkarton </t>
  </si>
  <si>
    <t>Halbfabrikate</t>
  </si>
  <si>
    <t>Ex. Knusperkissen Katze Lachs USA</t>
  </si>
  <si>
    <t>Heart to Tail Cat Treats Salmon</t>
  </si>
  <si>
    <t>Ex. Knusperkissen Katze Seafood USA</t>
  </si>
  <si>
    <t xml:space="preserve">Heart to Tail Cat Seafood </t>
  </si>
  <si>
    <t>Mehl 3000 Standard Geflügel</t>
  </si>
  <si>
    <t>T 3024 Mehl helle Farben</t>
  </si>
  <si>
    <t>VM Vorextrusion für 3056</t>
  </si>
  <si>
    <t>Vormischung Extrudiert für MM Gebackenes HF, Rind</t>
  </si>
  <si>
    <t>VM Dechra Treat Blend</t>
  </si>
  <si>
    <t>TEST</t>
  </si>
  <si>
    <t>Vorextrusion für 3102 Mehl McAdams Award Snack</t>
  </si>
  <si>
    <t>Mehl 3129 Geflügel</t>
  </si>
  <si>
    <t>Mehl 3135 Geflügel Backlinie1</t>
  </si>
  <si>
    <t>Bubimex Cookies</t>
  </si>
  <si>
    <t>bitsdog Knochen-Mix</t>
  </si>
  <si>
    <t>Mono Knochen Mini 4er Mix</t>
  </si>
  <si>
    <t>Doggy Time Bones</t>
  </si>
  <si>
    <t>BUFFO Feines Knabbergebäck Bunte Knochen</t>
  </si>
  <si>
    <t>Mono Müslibrocken</t>
  </si>
  <si>
    <t xml:space="preserve">Globus Knabber-Plätzchen </t>
  </si>
  <si>
    <t>Gut &amp; Günstig Biskuit Rolls</t>
  </si>
  <si>
    <t>3203204K</t>
  </si>
  <si>
    <t>Sancho Röllchen Mix</t>
  </si>
  <si>
    <t>in Gitterbox - Halbfabrikat</t>
  </si>
  <si>
    <t>bosch Sammy´s Fruchtschnitte</t>
  </si>
  <si>
    <t>bosch Sammy´s Knusper-Cracker</t>
  </si>
  <si>
    <t>Alpha Mini 3er-Mix</t>
  </si>
  <si>
    <t>Duo Mini Mix 3 Sorten</t>
  </si>
  <si>
    <t>Bubimex Maxis</t>
  </si>
  <si>
    <t>bitsdog Biskuits</t>
  </si>
  <si>
    <t>Mono Biskuit</t>
  </si>
  <si>
    <t>Doggy Time Duos</t>
  </si>
  <si>
    <t>Duo Geflügel</t>
  </si>
  <si>
    <t>Rema Kiks med fjerkrae</t>
  </si>
  <si>
    <t>Coop Dog Biscucits</t>
  </si>
  <si>
    <t>Primox Duo Geflügel</t>
  </si>
  <si>
    <t>BUFFO Feines Knabbergebäck Geflügelrollen</t>
  </si>
  <si>
    <t>32189K</t>
  </si>
  <si>
    <t>Klausi</t>
  </si>
  <si>
    <t>in Kisten - Halbfabrikat</t>
  </si>
  <si>
    <t>Duo Lachs</t>
  </si>
  <si>
    <t>Doggy Time Mark Nuggets</t>
  </si>
  <si>
    <t>Duo Mix 3er</t>
  </si>
  <si>
    <t>bitsdog Duo 3-Mix</t>
  </si>
  <si>
    <t>Buffo Lachs, Geflügel &amp; Käse</t>
  </si>
  <si>
    <t>Mix</t>
  </si>
  <si>
    <t>3221804K</t>
  </si>
  <si>
    <t>KIK Bunte Markrollen</t>
  </si>
  <si>
    <t>Sandwich Knochen Geflügel</t>
  </si>
  <si>
    <t>Antos Sandwich Bone Chicken</t>
  </si>
  <si>
    <t>Primox Sandwich Knochen</t>
  </si>
  <si>
    <t>Geflügel</t>
  </si>
  <si>
    <t>Multifit Calcium Knochen</t>
  </si>
  <si>
    <t>Mono Knochen Groß</t>
  </si>
  <si>
    <t>Mono Knochen Groß Lamm &amp; Reis</t>
  </si>
  <si>
    <t>Duo Käse</t>
  </si>
  <si>
    <t>Happy &amp; Fit Mono Mix 4er</t>
  </si>
  <si>
    <t>Antos Carre Lamb &amp; Rice</t>
  </si>
  <si>
    <t>Bubimex Duos</t>
  </si>
  <si>
    <t>Duo Rind</t>
  </si>
  <si>
    <t>Duo Mini Lachs</t>
  </si>
  <si>
    <t>Mono Knochen klein</t>
  </si>
  <si>
    <t>Lamm &amp; Reis</t>
  </si>
  <si>
    <t>Sandwich Burger Geflügel</t>
  </si>
  <si>
    <t>Antos Sandwich Burger Chicken</t>
  </si>
  <si>
    <t>Hundebiscuits Sandwich Burger</t>
  </si>
  <si>
    <t>Mono Kuchen</t>
  </si>
  <si>
    <t>Duo Mini Geflügel</t>
  </si>
  <si>
    <t>Alpha Knuddelmix</t>
  </si>
  <si>
    <t>Knuddelmix</t>
  </si>
  <si>
    <t>Primox Kullermix</t>
  </si>
  <si>
    <t>BUFFO Feines Knabbergebäck Knuddelmix</t>
  </si>
  <si>
    <t>Multifit Pfeffernuss-Mix</t>
  </si>
  <si>
    <t xml:space="preserve">Alpha Knochenmix puppy </t>
  </si>
  <si>
    <t>(Puppy Kn.) 4324883492056</t>
  </si>
  <si>
    <t>Buffo Knochen-Mix Mini</t>
  </si>
  <si>
    <t>Mono Knochen Puppy Mix</t>
  </si>
  <si>
    <t>Primox Mono Knochen Puppy Mix</t>
  </si>
  <si>
    <t>BUFFO Feines Knabbergebäck Mini Knochen</t>
  </si>
  <si>
    <t>Mono Herz Geflügel</t>
  </si>
  <si>
    <t>Primox Mono Herz Geflügel</t>
  </si>
  <si>
    <t>Rechteck Mini Karotte &amp; Spinat</t>
  </si>
  <si>
    <t>2-lagig</t>
  </si>
  <si>
    <t>Multifit Gemüse-Ecken</t>
  </si>
  <si>
    <t>Karotte &amp; Spinat</t>
  </si>
  <si>
    <t>Alpha Biskuit 4er-Mix</t>
  </si>
  <si>
    <t>Bubimex Multis</t>
  </si>
  <si>
    <t xml:space="preserve">PICNIC Mix of Bones with Poultry &amp; Beef </t>
  </si>
  <si>
    <t>Gut &amp; Günstig Biskuit Knochenmix</t>
  </si>
  <si>
    <t>Gut &amp; Günstig Biskuit Selection</t>
  </si>
  <si>
    <t>Happy &amp; Fit Knochen schmal</t>
  </si>
  <si>
    <t>Multifit Training Gnocchi</t>
  </si>
  <si>
    <t>mit Spinat grainfree</t>
  </si>
  <si>
    <t>T2 2KG GV MARR-O-CHEW</t>
  </si>
  <si>
    <t>MF Keks Johannisbrot</t>
  </si>
  <si>
    <t xml:space="preserve">grainfree </t>
  </si>
  <si>
    <t>REMA 1000 Hundekiks</t>
  </si>
  <si>
    <t>3371504K</t>
  </si>
  <si>
    <t>Bodie - Röllchen Mix</t>
  </si>
  <si>
    <t>Halbfabrikat</t>
  </si>
  <si>
    <t>Coop 3-Mix Dog Biscuits</t>
  </si>
  <si>
    <t>PAH Choc Chip Mini Cookies</t>
  </si>
  <si>
    <t>Deli Baked</t>
  </si>
  <si>
    <t>3381-O</t>
  </si>
  <si>
    <t>Mono Biscuit Johannisbrot Ovalie</t>
  </si>
  <si>
    <t>Big-Bag - Halbfabrikat</t>
  </si>
  <si>
    <t>PAH Peanut Butter &amp; Banana Flavour Animal Shape</t>
  </si>
  <si>
    <t>3389204K</t>
  </si>
  <si>
    <t>Bodie - Knochen Mix</t>
  </si>
  <si>
    <t>Multifit Mini Herz</t>
  </si>
  <si>
    <t>mit Rote Beete grainfree</t>
  </si>
  <si>
    <t>Multifit Biscuits Bones</t>
  </si>
  <si>
    <t>HPC Oven Baked Huhn</t>
  </si>
  <si>
    <t>HPC Oven Baked Rind</t>
  </si>
  <si>
    <t>3395-KM</t>
  </si>
  <si>
    <t>Gebackenes HF, Rind (brauner Knuddelmix)</t>
  </si>
  <si>
    <t>3400-H</t>
  </si>
  <si>
    <t>Mono Geflügel Herz</t>
  </si>
  <si>
    <t>Big-Bag - Halbfabrikt</t>
  </si>
  <si>
    <t>3400-K1</t>
  </si>
  <si>
    <t>Mono Knochen Mini Geflügel</t>
  </si>
  <si>
    <t>3400-KS</t>
  </si>
  <si>
    <t>Knochen schmal Geflügel</t>
  </si>
  <si>
    <t>3400-SCH</t>
  </si>
  <si>
    <t>Schinkenform Geflügel</t>
  </si>
  <si>
    <t>3401-BI</t>
  </si>
  <si>
    <t>Mono Biskuit 23 % RP</t>
  </si>
  <si>
    <t>3402-K1</t>
  </si>
  <si>
    <t>Mono Karotte Knochen Mini</t>
  </si>
  <si>
    <t>3402-KS</t>
  </si>
  <si>
    <t>Knochen schmal Karotte</t>
  </si>
  <si>
    <t>3403-Q</t>
  </si>
  <si>
    <t>Mono 5-Korn Müsli Quadrat</t>
  </si>
  <si>
    <t>3404-K1</t>
  </si>
  <si>
    <t>Mono Knochen Mini Spinat</t>
  </si>
  <si>
    <t>3405-O</t>
  </si>
  <si>
    <t>Mono Maiskeimtaler Ovalie</t>
  </si>
  <si>
    <t>3406-K3</t>
  </si>
  <si>
    <t>Mono Knochen Groß L&amp;R 4%</t>
  </si>
  <si>
    <t>bosch Sammy´s Herzensbrecher</t>
  </si>
  <si>
    <t>3407-H1</t>
  </si>
  <si>
    <t>Herzensbrecher Mini Herz</t>
  </si>
  <si>
    <t>3408-PK</t>
  </si>
  <si>
    <t>Puppy Knochen hellgelb Vanille</t>
  </si>
  <si>
    <t>3410-K5</t>
  </si>
  <si>
    <t>Standard mit Milchpulver</t>
  </si>
  <si>
    <t>3411-PK</t>
  </si>
  <si>
    <t>Puppy Knochen braun Vanille</t>
  </si>
  <si>
    <t>3412-K1</t>
  </si>
  <si>
    <t>Mono Knochen Mini Kalzium</t>
  </si>
  <si>
    <t>3412-KS</t>
  </si>
  <si>
    <t>Knochen schmal Kalzium</t>
  </si>
  <si>
    <t>3413-H</t>
  </si>
  <si>
    <t>Herz Rot</t>
  </si>
  <si>
    <t>3413-K1</t>
  </si>
  <si>
    <t>Mono Knochen Mini Rot</t>
  </si>
  <si>
    <t>3413-SCH</t>
  </si>
  <si>
    <t>Schinkenform rot</t>
  </si>
  <si>
    <t>3414-KM</t>
  </si>
  <si>
    <t>Knuddelmix braun</t>
  </si>
  <si>
    <t>3416-KM</t>
  </si>
  <si>
    <t>Knuddelmix Gelb</t>
  </si>
  <si>
    <t>3417-KM</t>
  </si>
  <si>
    <t>Knuddelmix Weiß</t>
  </si>
  <si>
    <t>3424-PK</t>
  </si>
  <si>
    <t>Puppy Knochen weiß Vanille</t>
  </si>
  <si>
    <t>3425-SRG</t>
  </si>
  <si>
    <t>Sandwich Rechteck Käse</t>
  </si>
  <si>
    <t>3426-SRG</t>
  </si>
  <si>
    <t>Sandwich Rechteck Spinat</t>
  </si>
  <si>
    <t>bosch Sammy´s Kräuterknochen</t>
  </si>
  <si>
    <t>3429-K3</t>
  </si>
  <si>
    <t>Kräuterknochen bosch Groß</t>
  </si>
  <si>
    <t>bosch Sammy´s Müslitaler</t>
  </si>
  <si>
    <t>3432-KU</t>
  </si>
  <si>
    <t xml:space="preserve">Müslitaler </t>
  </si>
  <si>
    <t>3438-GN1</t>
  </si>
  <si>
    <t>Backware Lilys kitchen Breakfast Crunch</t>
  </si>
  <si>
    <t>3446-TF</t>
  </si>
  <si>
    <t>Tierfigur Grün, nur mit Eisenoxid Grün</t>
  </si>
  <si>
    <t>3447-TF</t>
  </si>
  <si>
    <t>Tierfigur Gelb, nur mit Eisenoxid, mit Banane</t>
  </si>
  <si>
    <t>3448-TF</t>
  </si>
  <si>
    <t>Tierfigur Weiß, mit Erdnussbutter</t>
  </si>
  <si>
    <t>3449-TF</t>
  </si>
  <si>
    <t>Tierfigur Hellrot, nur mit Eisenoxid</t>
  </si>
  <si>
    <t>3451-O</t>
  </si>
  <si>
    <t>T3009 Taler mit Johannisbrot</t>
  </si>
  <si>
    <t>3452-K</t>
  </si>
  <si>
    <t>BW getreidefrei Sammy's  Karotte</t>
  </si>
  <si>
    <t>3453-F</t>
  </si>
  <si>
    <t>BW getreidefrei Sammy's  Lachs</t>
  </si>
  <si>
    <t>3460-O-EC</t>
  </si>
  <si>
    <t>BW E&amp;C mit Getreide Huhn</t>
  </si>
  <si>
    <t>DOG E AD BISCUIT SALMON</t>
  </si>
  <si>
    <t xml:space="preserve">Export </t>
  </si>
  <si>
    <t>DOG E AD BISCUIT APPLE</t>
  </si>
  <si>
    <t xml:space="preserve">DOG E AD BISCUIT APPLE </t>
  </si>
  <si>
    <t>French</t>
  </si>
  <si>
    <t>3465-O-EC</t>
  </si>
  <si>
    <t>BW E&amp;C mit Getreide Kochbanane</t>
  </si>
  <si>
    <t>3466-O-EC</t>
  </si>
  <si>
    <t>BW E&amp;C ohne Getreide Truthahn</t>
  </si>
  <si>
    <t>3467-O-EC</t>
  </si>
  <si>
    <t>BW E&amp;C Getreide Ente,  Pute</t>
  </si>
  <si>
    <t>3501-D</t>
  </si>
  <si>
    <t>Duo /Standard Lachs</t>
  </si>
  <si>
    <t>3501-D1</t>
  </si>
  <si>
    <t>Duo Mini Standard/Lachs</t>
  </si>
  <si>
    <t>3502-D</t>
  </si>
  <si>
    <t>Duo Standard/Geflügel</t>
  </si>
  <si>
    <t>3502-D1</t>
  </si>
  <si>
    <t>Duo Mini Standard/Geflügel</t>
  </si>
  <si>
    <t>3503-D</t>
  </si>
  <si>
    <t>Duo Standard/Käse</t>
  </si>
  <si>
    <t>3503-D1</t>
  </si>
  <si>
    <t>Duo Mini Standard/Käse</t>
  </si>
  <si>
    <t>3504-R1</t>
  </si>
  <si>
    <t>Rechteck Mini Lachs &amp; Mais</t>
  </si>
  <si>
    <t>3505-D</t>
  </si>
  <si>
    <t>Duo Standard/Spinat</t>
  </si>
  <si>
    <t>3507-D</t>
  </si>
  <si>
    <t>Duo 4 % Rote Beete im roten Kern</t>
  </si>
  <si>
    <t>3519-BU</t>
  </si>
  <si>
    <t>Burger Standard/Geflügel</t>
  </si>
  <si>
    <t>3519-SK</t>
  </si>
  <si>
    <t>Sandw. Kn. St. Geflügel/Geflüg</t>
  </si>
  <si>
    <t>3523-SR</t>
  </si>
  <si>
    <t>Sandwich Rechteck Standard/Käse</t>
  </si>
  <si>
    <t>3537-D</t>
  </si>
  <si>
    <t>Duo Standard/Geflügel o. Rind</t>
  </si>
  <si>
    <t>3541-D</t>
  </si>
  <si>
    <t>Duo Standard/Lamm</t>
  </si>
  <si>
    <t>Oliver's Puppy Dog Start Grain</t>
  </si>
  <si>
    <t>Free NEW</t>
  </si>
  <si>
    <t>Dogman Harmony Puppy</t>
  </si>
  <si>
    <t>Grain Free</t>
  </si>
  <si>
    <t xml:space="preserve">Naturbeute Welpen </t>
  </si>
  <si>
    <t>mit Geflügel &amp; Kartoffel</t>
  </si>
  <si>
    <t>Oliver's Puppy Dog Start</t>
  </si>
  <si>
    <t>Grain Free - with 2 stickers</t>
  </si>
  <si>
    <t>Oliver's Special Dog Weight</t>
  </si>
  <si>
    <t>Control Classic NEW</t>
  </si>
  <si>
    <t>Control Classic - with 2 stickers</t>
  </si>
  <si>
    <t>Oliver's Special Dog Active</t>
  </si>
  <si>
    <t>Grain Free NEW</t>
  </si>
  <si>
    <t>Dogman Harmony Adult Active</t>
  </si>
  <si>
    <t>Oliver's Puppy Dog Large Breed</t>
  </si>
  <si>
    <t>Start Classic NEW</t>
  </si>
  <si>
    <t>Start Classic</t>
  </si>
  <si>
    <t>Oliver's Special Dog Senior</t>
  </si>
  <si>
    <t>Classic NEW</t>
  </si>
  <si>
    <t>Activa Gold H Maxi Senior</t>
  </si>
  <si>
    <t xml:space="preserve">Standard </t>
  </si>
  <si>
    <t xml:space="preserve">Activa Gold H Maxi Senior </t>
  </si>
  <si>
    <t>Oliver's Adult Dog Chicken</t>
  </si>
  <si>
    <t>Classic Large</t>
  </si>
  <si>
    <t>Classic Large - with 2 stickers</t>
  </si>
  <si>
    <t>Grain Free Medium NEW</t>
  </si>
  <si>
    <t>Dogman Harmony Adult</t>
  </si>
  <si>
    <t xml:space="preserve">Dogman Harmony Adult </t>
  </si>
  <si>
    <t>Grain Free Large NEW</t>
  </si>
  <si>
    <t>Bont Hyposensitive Ente &amp; Kartoffel</t>
  </si>
  <si>
    <t>DCBC Mini Junior Lachs &amp; Reis</t>
  </si>
  <si>
    <t>Premiere Adult Semi Moist</t>
  </si>
  <si>
    <t>braunes großes Stäbchen</t>
  </si>
  <si>
    <t>Monokroketten</t>
  </si>
  <si>
    <t>Premiere Soft Adult chicken</t>
  </si>
  <si>
    <t>FN - matte Verpackung</t>
  </si>
  <si>
    <t>Premiere Soft Junior Chicken</t>
  </si>
  <si>
    <t>braunes kleines Dreieck SOFT</t>
  </si>
  <si>
    <t xml:space="preserve">Horizon SM Dog Adult Poultry </t>
  </si>
  <si>
    <t>Small Breed - High Premium</t>
  </si>
  <si>
    <t>Premiere Soft Junior chicken</t>
  </si>
  <si>
    <t>Edeka Medi Pet Katze Intestinal</t>
  </si>
  <si>
    <t>DCBC Mini Hyposensitive</t>
  </si>
  <si>
    <t>Ente/Kartoffel</t>
  </si>
  <si>
    <t>Majestic Mini Senior Ente &amp; Kartoffel</t>
  </si>
  <si>
    <t>(bis 10kg)</t>
  </si>
  <si>
    <t>DCBC Mini Hyposensitive Ente &amp; Kartoffel</t>
  </si>
  <si>
    <t>BC Mini Frischfleisch</t>
  </si>
  <si>
    <t>brauner kleiner Zylinder</t>
  </si>
  <si>
    <t>DCBC Mini Adult Frischfleisch</t>
  </si>
  <si>
    <t xml:space="preserve">**TEST KOM3 ** HPC SOFT Mini Rehwild &amp; Kartoffel </t>
  </si>
  <si>
    <t>**Übergangsartikel**</t>
  </si>
  <si>
    <t>DC Vet Diät LPD (Leber Diät) Hund</t>
  </si>
  <si>
    <t xml:space="preserve">Activa Care H Leber Geflügel </t>
  </si>
  <si>
    <t xml:space="preserve">Activa Care H Dermatose Geflügel </t>
  </si>
  <si>
    <t xml:space="preserve">Buffo Single Ente No Grain </t>
  </si>
  <si>
    <t xml:space="preserve">braune mittelgroße Scheibe </t>
  </si>
  <si>
    <t>Happy &amp; Fit Superior Grainfree Adult Duck</t>
  </si>
  <si>
    <t xml:space="preserve">SUSA Hypoallergen Ente </t>
  </si>
  <si>
    <t>Buffo Optimus</t>
  </si>
  <si>
    <t>getreidefrei</t>
  </si>
  <si>
    <t xml:space="preserve">Scotty Nature Hundetrockennahrung Ente </t>
  </si>
  <si>
    <t xml:space="preserve">SPAR AT </t>
  </si>
  <si>
    <t>Aldi High Premium NHMP</t>
  </si>
  <si>
    <t>braunes mittelgroßes Viereck</t>
  </si>
  <si>
    <t>Oliver's Adult Dog Senior</t>
  </si>
  <si>
    <t>Oliver's Adult Dog Weight Control</t>
  </si>
  <si>
    <t>Edeka Vital Supreme</t>
  </si>
  <si>
    <t>mit Lamm und Hirse, NaHMP</t>
  </si>
  <si>
    <t>Katze HP Senior m. Frischfleisch</t>
  </si>
  <si>
    <t>hellbraune kleine Scheibe</t>
  </si>
  <si>
    <t xml:space="preserve">Chicopee CNL Senior Best Age Poultry </t>
  </si>
  <si>
    <t>Classic Nature Line Probebeutel</t>
  </si>
  <si>
    <t>KARTON</t>
  </si>
  <si>
    <t>Sanabelle Hairball-Snack Relaunch</t>
  </si>
  <si>
    <t>braune kleine Scheibe</t>
  </si>
  <si>
    <t>Horizon Cat Adult Anti Hairball</t>
  </si>
  <si>
    <t>Sanabelle Thanks-Snack Relaunch</t>
  </si>
  <si>
    <t xml:space="preserve">braunes mittelgroßes Herz </t>
  </si>
  <si>
    <t>Smilla Hearties</t>
  </si>
  <si>
    <t>Balance Cat Crackers Salmon</t>
  </si>
  <si>
    <t>Halbfabrikat im Umkarton</t>
  </si>
  <si>
    <t>HPC soft Plus Ziege</t>
  </si>
  <si>
    <t>braunes großes Viereck SOFT</t>
  </si>
  <si>
    <t>HPC SOFT Senior Land-Ziege &amp; Kartoffel</t>
  </si>
  <si>
    <t>Perro Grain Free Soft Ziege und Kartoffel</t>
  </si>
  <si>
    <t>Chicopee HNL Soft Senior Goat &amp; Potato</t>
  </si>
  <si>
    <t>Holistic Nature Line</t>
  </si>
  <si>
    <t>Holistic Nature Line Probebeutel</t>
  </si>
  <si>
    <t>Briantos Sensitive Lamm &amp; Reis</t>
  </si>
  <si>
    <t>Briantos Adult Huhn &amp; Reis</t>
  </si>
  <si>
    <t>Briantos Adult Lachs &amp; Reis</t>
  </si>
  <si>
    <t xml:space="preserve">braune große Scheibe </t>
  </si>
  <si>
    <t>Chicopee PNL Adult Salmon &amp; Rice</t>
  </si>
  <si>
    <t>Pro Nature Line</t>
  </si>
  <si>
    <t>Briantos Adult Lamm &amp; Reis</t>
  </si>
  <si>
    <t>Briantos Light Geflügel &amp; Reis</t>
  </si>
  <si>
    <t>Briantos Adult Mini Lamm &amp; Reis</t>
  </si>
  <si>
    <t>BreederLine Puppy Lamb &amp; Rice</t>
  </si>
  <si>
    <t>BreederLine Mini Lamb &amp; Rice</t>
  </si>
  <si>
    <t>Chicopee PNL Puppy Lamb &amp; Rice</t>
  </si>
  <si>
    <t>Pro Nature Line - Übergangsartikel</t>
  </si>
  <si>
    <t>Briantos Active Huhn &amp; Reis</t>
  </si>
  <si>
    <t>Briantos Adult Maxi Huhn &amp; Reis</t>
  </si>
  <si>
    <t xml:space="preserve">Briantos Adult Maxi Huhn &amp; Reis </t>
  </si>
  <si>
    <t>Briantos Junior Geflügel &amp; Reis</t>
  </si>
  <si>
    <t>Vita Complete</t>
  </si>
  <si>
    <t>mit Frischgeflügel Adult</t>
  </si>
  <si>
    <t>Finé High Premium Adult</t>
  </si>
  <si>
    <t>mit Frischgeflügel</t>
  </si>
  <si>
    <t xml:space="preserve">HPC Soft Hühnchen &amp; Banane </t>
  </si>
  <si>
    <t>HPC SOFT Adult Hühnchen &amp; Banane</t>
  </si>
  <si>
    <t>sortenreine Probe</t>
  </si>
  <si>
    <t>Classic Cat Adult Sternmix</t>
  </si>
  <si>
    <t>Milki Cat Knusper-Mix</t>
  </si>
  <si>
    <t>My Friend Cat</t>
  </si>
  <si>
    <t>Multifit Mellos Adult Geflügel</t>
  </si>
  <si>
    <t>Dehner Knusperkissen Geflügel &amp; Käse</t>
  </si>
  <si>
    <t>mit Eurolochung</t>
  </si>
  <si>
    <t>Dehner Knusperkissen Lachs</t>
  </si>
  <si>
    <t>Perro Grain Free Soft Pferd</t>
  </si>
  <si>
    <t>2021 in V3294</t>
  </si>
  <si>
    <t>Multifit Mellos Adult Mini Geflügel</t>
  </si>
  <si>
    <t>Wolfsblut Adult Wide Plain LIGHT</t>
  </si>
  <si>
    <t>braunes mittelgroßes Dreieck</t>
  </si>
  <si>
    <t>Wolfsblut Wide Plain Light</t>
  </si>
  <si>
    <t>Multifit Mellos Rind Soft</t>
  </si>
  <si>
    <t>Ring groß</t>
  </si>
  <si>
    <t>Multifit Mellos Adult Rind</t>
  </si>
  <si>
    <t xml:space="preserve">BH Dry Plant - Powered Pooches </t>
  </si>
  <si>
    <t>Zwischenprodukt zur Umfüllung</t>
  </si>
  <si>
    <t>Multifit Mellos Adult Mini Rind</t>
  </si>
  <si>
    <t>Wildborn Active Highlands</t>
  </si>
  <si>
    <t>Wildborn Natural Puppy</t>
  </si>
  <si>
    <t>BTG Wildborn African Outback</t>
  </si>
  <si>
    <t>dunkelbraune große Scheibe</t>
  </si>
  <si>
    <t>Wildborn African Outback</t>
  </si>
  <si>
    <t>Activa Care H Hypoallergen</t>
  </si>
  <si>
    <t>Care</t>
  </si>
  <si>
    <t xml:space="preserve">Activa Care H Hypoallergen </t>
  </si>
  <si>
    <t xml:space="preserve">Care </t>
  </si>
  <si>
    <t>Wildborn Ente &amp; Kartoffel</t>
  </si>
  <si>
    <t>BTG Wildborn Crystal Stream</t>
  </si>
  <si>
    <t xml:space="preserve">braunes kleines Viereck </t>
  </si>
  <si>
    <t>Wildborn Crystal Stream</t>
  </si>
  <si>
    <t>Horizon Dog Trout &amp; Salmon</t>
  </si>
  <si>
    <t>Perro Grain Free Adult Lachs</t>
  </si>
  <si>
    <t>Hundeland Natural Pure Water</t>
  </si>
  <si>
    <t>Dogman Harmony Adult Sensitive</t>
  </si>
  <si>
    <t>HEKA Grain Free Salmon, Potatoes &amp; Peas</t>
  </si>
  <si>
    <t xml:space="preserve">Dog Dry Food </t>
  </si>
  <si>
    <t>Pure Instinct Red Valley</t>
  </si>
  <si>
    <t>(Junior Maxi Huhn &amp; Ente)</t>
  </si>
  <si>
    <t>Naturbeute Pferd &amp; Kartoffel</t>
  </si>
  <si>
    <t>Wildborn Wild Mustang</t>
  </si>
  <si>
    <t>Hundeland Natural Wild Horse</t>
  </si>
  <si>
    <t>neues Format</t>
  </si>
  <si>
    <t>Wolfsblut Wide Plain Senior</t>
  </si>
  <si>
    <t>Deuka Sensikost</t>
  </si>
  <si>
    <t xml:space="preserve">braunes großes Stäbchen </t>
  </si>
  <si>
    <t>deuka Sensikost</t>
  </si>
  <si>
    <t>BTG Wildborn Black Woods</t>
  </si>
  <si>
    <t>Maoripet Adult Wild Selection</t>
  </si>
  <si>
    <t>Wildborn Blackwoods</t>
  </si>
  <si>
    <t xml:space="preserve">Hundeland Natural Wild Woods </t>
  </si>
  <si>
    <t>BTG Wildborn Meadows  Lamb</t>
  </si>
  <si>
    <t>dunkelbraune mittelgroße Scheibe</t>
  </si>
  <si>
    <t xml:space="preserve">Naturbeute Lamm &amp; Kartoffel </t>
  </si>
  <si>
    <t>Naturbeute Lamm &amp; Kartoffel</t>
  </si>
  <si>
    <t>Wildborn Meadow Lamb</t>
  </si>
  <si>
    <t>Perro Grain Free Light/Senior Lamm</t>
  </si>
  <si>
    <t>Chicopee HNL Sensitive Lamb &amp; Sweet Potato</t>
  </si>
  <si>
    <t>HEKA Grain Free Lamb, Potatoes &amp; Peas</t>
  </si>
  <si>
    <t>Wildborn Natural Large Breed</t>
  </si>
  <si>
    <t>Akinu Semimoist Rings</t>
  </si>
  <si>
    <t>Alnutra Soft-Ringe</t>
  </si>
  <si>
    <t>Multilingual (DK/PL) - Chep</t>
  </si>
  <si>
    <t>Rainbow Semi-Moist Kleine Rassen</t>
  </si>
  <si>
    <t>Lucky Dog Semi Moist</t>
  </si>
  <si>
    <t>Aldi NL</t>
  </si>
  <si>
    <t xml:space="preserve">GPC My blue lake </t>
  </si>
  <si>
    <t>Naturbeute Cat Adult Seelachs</t>
  </si>
  <si>
    <t>Schrumpfpack</t>
  </si>
  <si>
    <t>Alnutra leichter Genuss Kolostrum</t>
  </si>
  <si>
    <t>mittelgroße Scheibe</t>
  </si>
  <si>
    <t xml:space="preserve">Fun4Dog Lamm &amp; Reis </t>
  </si>
  <si>
    <t>Wolfsblut Wild Duck &amp; Turkey</t>
  </si>
  <si>
    <t>Braunes mittelgroßes Viereck</t>
  </si>
  <si>
    <t>Happy &amp; Fit Superior Grainfree Adult Beef</t>
  </si>
  <si>
    <t>Wildborn Silver Creek</t>
  </si>
  <si>
    <t>Wolfsblut Black Bird Puppy LB</t>
  </si>
  <si>
    <t xml:space="preserve">Wolfsblut Black Bird Puppy LB   </t>
  </si>
  <si>
    <t>Oliver's Weight Control</t>
  </si>
  <si>
    <t>Grain Free Small</t>
  </si>
  <si>
    <t>Horizon Cat Adult Hair &amp; Skin</t>
  </si>
  <si>
    <t>UHP</t>
  </si>
  <si>
    <t>DC HP Cat Adult Grainfree</t>
  </si>
  <si>
    <t>Horizon Cat Adult Urinary</t>
  </si>
  <si>
    <t xml:space="preserve">Horizon Cat Adult Sensitive </t>
  </si>
  <si>
    <t>Best taste UHP</t>
  </si>
  <si>
    <t>Sagaflor Pure Instinct Pferd &amp; Kartoffel</t>
  </si>
  <si>
    <t>Pure Instinct Strong Mustang</t>
  </si>
  <si>
    <t>Wildkind RED CANYON</t>
  </si>
  <si>
    <t>Chicopee PNL Adult Maxi</t>
  </si>
  <si>
    <t>DC Hering &amp; Kartoffel AB</t>
  </si>
  <si>
    <t>Pro Digest Complex</t>
  </si>
  <si>
    <t>BioDOG Delicios</t>
  </si>
  <si>
    <t>Gut &amp; Günstig Knuspermenü mit Rind</t>
  </si>
  <si>
    <t>Winston 70/30/0 Geflügel-Pute, grainfree</t>
  </si>
  <si>
    <t xml:space="preserve">Winston Nature frische Hof-Pute </t>
  </si>
  <si>
    <t>600g Rossmann CE</t>
  </si>
  <si>
    <t>Lilou &amp; Émile Kitten Cat Huhn, Ente &amp; Ziege</t>
  </si>
  <si>
    <t>GPC My little farm</t>
  </si>
  <si>
    <t>GPC My green field</t>
  </si>
  <si>
    <t>My wild forest Genesis Pure Canada Cat</t>
  </si>
  <si>
    <t>kleiner brauner Ring</t>
  </si>
  <si>
    <t>Smilla Snack Ringlies</t>
  </si>
  <si>
    <t>Gut &amp; Günstig Knuspermenü mit Huhn</t>
  </si>
  <si>
    <t>BIODOG Adult MiniLamb &amp; Rice</t>
  </si>
  <si>
    <t>BIOCAT Fish</t>
  </si>
  <si>
    <t>BIOCAT Cocktail</t>
  </si>
  <si>
    <t>BIOCAT Chicken</t>
  </si>
  <si>
    <t>Kitty's Cuisine Adult Lachsliebe</t>
  </si>
  <si>
    <t>Kitty's Cuisine Adult Huhnliebe</t>
  </si>
  <si>
    <t>Kitty's Cuisine Adult Putenliebe</t>
  </si>
  <si>
    <t xml:space="preserve">Kitty's Cuisine Adult Putenliebe </t>
  </si>
  <si>
    <t xml:space="preserve">Probebeutel - 2022 </t>
  </si>
  <si>
    <t>Kitty's Cuisine Adult Rindliebe</t>
  </si>
  <si>
    <t xml:space="preserve">Edgard &amp; Cooper Dog Puppy Turkey &amp; Salmon </t>
  </si>
  <si>
    <t xml:space="preserve">French </t>
  </si>
  <si>
    <t xml:space="preserve">German </t>
  </si>
  <si>
    <t>Kaufland Lamm &amp; Reis</t>
  </si>
  <si>
    <t>K-Classic Kroketten mit Lamm &amp; Reis</t>
  </si>
  <si>
    <t>Kaufland (OE) - Relaunch</t>
  </si>
  <si>
    <t>5196003K</t>
  </si>
  <si>
    <t>Orlando Nuggets Rind &amp; Gemüse</t>
  </si>
  <si>
    <t>PL - in Gitterbox - Halbfabrikat</t>
  </si>
  <si>
    <t>K-Classic Kroketten mit Rind &amp; Gemüse</t>
  </si>
  <si>
    <t xml:space="preserve">Kaufland (OE) -  Relaunch </t>
  </si>
  <si>
    <t>Kaufland (D) - UVA</t>
  </si>
  <si>
    <t>Shiro mit Rind &amp; Gemüse</t>
  </si>
  <si>
    <t>BC Fish &amp; Rice AB - Relaunch</t>
  </si>
  <si>
    <t xml:space="preserve">Nordheld Matrose Fisch &amp; Reis </t>
  </si>
  <si>
    <t xml:space="preserve">Nordheld Matrose Fisch &amp; Reis  </t>
  </si>
  <si>
    <t>BC Professional Adult Fish &amp; Rice AB</t>
  </si>
  <si>
    <t>Omega Complex 3/6/9</t>
  </si>
  <si>
    <t>BC Adult Fisch &amp; Reis AB</t>
  </si>
  <si>
    <t xml:space="preserve">Puppy </t>
  </si>
  <si>
    <t xml:space="preserve">HPC Junior Lamm &amp; Reis Relaunch Kolostrum </t>
  </si>
  <si>
    <t>Junior Lamm &amp; Reis</t>
  </si>
  <si>
    <t>Starterpaket bosch Junior Lamm &amp; Reis</t>
  </si>
  <si>
    <t>HPC Maxi Junior Relaunch Kolostrum</t>
  </si>
  <si>
    <t>braune große Fledermaus</t>
  </si>
  <si>
    <t>Maxi Junior</t>
  </si>
  <si>
    <t>Happy &amp; Fit Professional Plus Puppy Large Breed</t>
  </si>
  <si>
    <t>Starterpaket Maxi Junior</t>
  </si>
  <si>
    <t>Export</t>
  </si>
  <si>
    <t>Starterpaket bosch Maxi Junior</t>
  </si>
  <si>
    <t>Medium Junior</t>
  </si>
  <si>
    <t>Relish Junior</t>
  </si>
  <si>
    <t>Starterpaket bosch Medium Junior</t>
  </si>
  <si>
    <t>HPC Mini Junior Relaunch Kolostrum</t>
  </si>
  <si>
    <t xml:space="preserve">Mini Junior </t>
  </si>
  <si>
    <t xml:space="preserve">Starterpaket Mini Junior </t>
  </si>
  <si>
    <t>Starterpaket bosch Mini Junior</t>
  </si>
  <si>
    <t>Activa Gold H Mini Junior</t>
  </si>
  <si>
    <t>Standard</t>
  </si>
  <si>
    <t>HPC Mini Adult Lamm &amp; Reis Relaunch</t>
  </si>
  <si>
    <t>braune kleine Zylinder</t>
  </si>
  <si>
    <t>Mini Adult Lamm &amp; Reis</t>
  </si>
  <si>
    <t>HPC Mini Adult Geflügel &amp; Hirse Relaunch</t>
  </si>
  <si>
    <t>Mini Adult Geflügel &amp; Hirse</t>
  </si>
  <si>
    <t xml:space="preserve">Activa Gold H Mini Adult </t>
  </si>
  <si>
    <t xml:space="preserve">Winston Geflügel &amp; Hirse Mini </t>
  </si>
  <si>
    <t>Rossmann DE</t>
  </si>
  <si>
    <t>HPC Adult Geflügel &amp; Hirse Relaunch</t>
  </si>
  <si>
    <t>Adult Geflügel &amp; Hirse</t>
  </si>
  <si>
    <t>5207001K</t>
  </si>
  <si>
    <t>Adult Geflügel + Hirse 1KG</t>
  </si>
  <si>
    <t>HPC Adult Lamm &amp; Reis Relaunch</t>
  </si>
  <si>
    <t>braunes großes Dreieck</t>
  </si>
  <si>
    <t xml:space="preserve">Adult Lamm &amp; Reis </t>
  </si>
  <si>
    <t>5208001K</t>
  </si>
  <si>
    <t>Adult Lamm &amp; Reis 1KG</t>
  </si>
  <si>
    <t>BestFriends Lamm &amp; Reis</t>
  </si>
  <si>
    <t>Sensitive</t>
  </si>
  <si>
    <t>Bekuro Selection</t>
  </si>
  <si>
    <t>Relaunch</t>
  </si>
  <si>
    <t>HPC Adult Lachs &amp; Kartoffel Kolostrum</t>
  </si>
  <si>
    <t>brauner großer Fisch&amp;braunes mittelgroßes Dreieck</t>
  </si>
  <si>
    <t>Adult Lachs &amp; Kartoffel</t>
  </si>
  <si>
    <t>HPC Maxi Adult Relaunch</t>
  </si>
  <si>
    <t>braunes großes Viereck</t>
  </si>
  <si>
    <t>Maxi Adult</t>
  </si>
  <si>
    <t xml:space="preserve">Active </t>
  </si>
  <si>
    <t xml:space="preserve">Energy Extra </t>
  </si>
  <si>
    <t>Bekuro Energy</t>
  </si>
  <si>
    <t>weißer Papiersack</t>
  </si>
  <si>
    <t>Perro Basic Energy</t>
  </si>
  <si>
    <t xml:space="preserve">Activa Care H Diabetes Geflügel </t>
  </si>
  <si>
    <t>Mini Light</t>
  </si>
  <si>
    <t>Light</t>
  </si>
  <si>
    <t xml:space="preserve">Mini Senior </t>
  </si>
  <si>
    <t xml:space="preserve">Activa Gold H Mini Senior </t>
  </si>
  <si>
    <t>HPC Senior Relaunch</t>
  </si>
  <si>
    <t>Senior</t>
  </si>
  <si>
    <t>Montanus senior</t>
  </si>
  <si>
    <t>Special light</t>
  </si>
  <si>
    <t>Adult Menue</t>
  </si>
  <si>
    <t>HPC Sensitive Lamm &amp; Reis Relaunch</t>
  </si>
  <si>
    <t>Sensitive Lamm &amp; Reis</t>
  </si>
  <si>
    <t>Happy &amp; Fit Professional Plus Sensitive Lamb</t>
  </si>
  <si>
    <t>Reproduction</t>
  </si>
  <si>
    <t>HPC Maxi Senior Geflügel &amp; Reis Kolostrum</t>
  </si>
  <si>
    <t>Maxi Senior Geflügel &amp; Reis</t>
  </si>
  <si>
    <t>Adult Fisch &amp; Kartoffel</t>
  </si>
  <si>
    <t>5222001K</t>
  </si>
  <si>
    <t>Adult Fisch + Kartoffel 1KG</t>
  </si>
  <si>
    <t>SUSA Junior mit Lamm &amp; Reis</t>
  </si>
  <si>
    <t>Happy &amp; Fit Professional Welpen XL</t>
  </si>
  <si>
    <t>SUSA Kroketten 3er Mix Katze</t>
  </si>
  <si>
    <t>2016 SUSA-Sack / V0341</t>
  </si>
  <si>
    <t>Wilderness Pure Adult Huhn soft</t>
  </si>
  <si>
    <t>braunes mittelgroßes Viereck SOFT</t>
  </si>
  <si>
    <t>4 Paws Softbrocken mit Huhn</t>
  </si>
  <si>
    <t>Wolf of Wilderness Soft Mini Ente</t>
  </si>
  <si>
    <t>Braunes kleines Viereck</t>
  </si>
  <si>
    <t xml:space="preserve">Wolf of Wilderness Soft Adult Mini Ente 2.0 </t>
  </si>
  <si>
    <t xml:space="preserve">2022 - Flachfolie mit Lack </t>
  </si>
  <si>
    <t>Wolf of Wilderness Soft Adult Mini Ente 2.0</t>
  </si>
  <si>
    <t>2022 - Flachfolie mit Lack</t>
  </si>
  <si>
    <t>Wolf of Wilderness Soft Adult Ente 2.0</t>
  </si>
  <si>
    <t>Wolf of Wilderness Soft Adult Kaninchen 2.0</t>
  </si>
  <si>
    <t>Wolf of Wilderness Soft Adult Perlhuhn 2.0</t>
  </si>
  <si>
    <t>Perro Insect Sensitive Select</t>
  </si>
  <si>
    <t>Eat Small Active</t>
  </si>
  <si>
    <t>Edeka Naturals</t>
  </si>
  <si>
    <t>arriba Senior/Light Truthahn &amp; Reis (ab 10 kg)</t>
  </si>
  <si>
    <t xml:space="preserve">Oliver's Adult Dog Fish </t>
  </si>
  <si>
    <t>Grain Free Medium</t>
  </si>
  <si>
    <t>Oliver’s Adult Dog Fish</t>
  </si>
  <si>
    <t>Oliver's Adult Dog Fish</t>
  </si>
  <si>
    <t>Sagaflor Pure Instinct Adult Maxi Pute Ente</t>
  </si>
  <si>
    <t>Braunes großes Dreieck</t>
  </si>
  <si>
    <t>Pure Instinct Leavy Grove</t>
  </si>
  <si>
    <t>(Adult Maxi Truthahn &amp; Ente)</t>
  </si>
  <si>
    <t>clever Knuspermix Rind</t>
  </si>
  <si>
    <t xml:space="preserve">Rewe AT </t>
  </si>
  <si>
    <t>Relish Sensitive</t>
  </si>
  <si>
    <t>Relish Super premium</t>
  </si>
  <si>
    <t>Relish Super Premium</t>
  </si>
  <si>
    <t>Pure Instinct Buffalo Land</t>
  </si>
  <si>
    <t>Eden Semi-Moist Duck &amp; Tripe</t>
  </si>
  <si>
    <t>Chicopee HNL Soft Adult Ostrich &amp; Potato</t>
  </si>
  <si>
    <t>Perro Grain Free Adult Soft Strauß</t>
  </si>
  <si>
    <t>Gut &amp; Günstig Lieblingsmenü</t>
  </si>
  <si>
    <t>mit Huhn, Gemüse, Hirse und Lammgeschmack</t>
  </si>
  <si>
    <t>Sancho Multi Brocken</t>
  </si>
  <si>
    <t>mit Lamm, Reis &amp; Gemüse</t>
  </si>
  <si>
    <t xml:space="preserve">Globus mit Lammgeschmack, Hirse &amp; Gemüse </t>
  </si>
  <si>
    <t>mit Huhn, Gemüse, Hirse &amp; Lammgeschmack</t>
  </si>
  <si>
    <t xml:space="preserve">mit Rind, Huhn und Hirse </t>
  </si>
  <si>
    <t>PICNIC Dog Food with Beef, Chicken &amp; Millet</t>
  </si>
  <si>
    <t>mit Rind, Huhn und Hirse</t>
  </si>
  <si>
    <t>Lilys Kitchen Dog Chicken &amp; Duck</t>
  </si>
  <si>
    <t>Adult Small Breed Dry Food</t>
  </si>
  <si>
    <t>Adult Small Breed Dry Food - Indu</t>
  </si>
  <si>
    <t>Romeo Classic Sortiment</t>
  </si>
  <si>
    <t>K-Classic Knabbermahlzeit mit Geflügel</t>
  </si>
  <si>
    <t xml:space="preserve">Kaufland (OE) </t>
  </si>
  <si>
    <t>K-Classic Knabbermahlzeit mit Fleisch</t>
  </si>
  <si>
    <t>GODDESS Adult Sensitive / Darm Lamm</t>
  </si>
  <si>
    <t xml:space="preserve">Chicopee CNL Adult Sensible Lamb </t>
  </si>
  <si>
    <t>Classic Nature Line</t>
  </si>
  <si>
    <t>Chicopee CNL Adult Sensible Lamb</t>
  </si>
  <si>
    <t>GODDESS Adult Sterilised Kaninchen</t>
  </si>
  <si>
    <t>Katze Adult Lachs</t>
  </si>
  <si>
    <t>kleine braune Scheibe</t>
  </si>
  <si>
    <t>GODDESS Adult Beauty Lachs</t>
  </si>
  <si>
    <t>527810100K</t>
  </si>
  <si>
    <t>KIK Knusperkroketten Lachs</t>
  </si>
  <si>
    <t>Halbfabrikat in Umkarton</t>
  </si>
  <si>
    <t xml:space="preserve">Chicopee CNL Adult Beauty Salmon </t>
  </si>
  <si>
    <t>Chicopee CNL Adult Beauty Salmon</t>
  </si>
  <si>
    <t>GODDESS Adult Outdoor Geflügel</t>
  </si>
  <si>
    <t>Majestic Senior</t>
  </si>
  <si>
    <t>GODDESS Senior Truthahn</t>
  </si>
  <si>
    <t xml:space="preserve">Katze Adult Rind   </t>
  </si>
  <si>
    <t>dunkelbraune kleine Scheibe</t>
  </si>
  <si>
    <t>Katzennahrung Cat Premium</t>
  </si>
  <si>
    <t>GODDESS Adult Indoor Rind</t>
  </si>
  <si>
    <t>528110100K</t>
  </si>
  <si>
    <t>KIK Knusperkroketten Rind</t>
  </si>
  <si>
    <t>Chicopee CNL Adult Indoor Beef</t>
  </si>
  <si>
    <t xml:space="preserve">Chicopee CNL Adult Indoor Beef </t>
  </si>
  <si>
    <t xml:space="preserve">Molly Premium Sensitive Rind &amp; Hirse </t>
  </si>
  <si>
    <t>GODDESS Adult Outdoor Ente</t>
  </si>
  <si>
    <t>GODDESS Junior Huhn</t>
  </si>
  <si>
    <t>Chicopee CNL JUNIOR New Life Chicken</t>
  </si>
  <si>
    <t>Molly Katzenknuspervollnahrung Huhn</t>
  </si>
  <si>
    <t xml:space="preserve">mit Erbsen &amp; Karotten  - SPAR AT </t>
  </si>
  <si>
    <t>Winston Knusperdinner reich an Huhn</t>
  </si>
  <si>
    <t xml:space="preserve">mit Knusperkissen - RCE </t>
  </si>
  <si>
    <t>Oliver's Puppy All Lamb Grain Free</t>
  </si>
  <si>
    <t>NEW</t>
  </si>
  <si>
    <t>Oliver's Puppy All Fish Grain Free</t>
  </si>
  <si>
    <t>SUSA Puppy getreidefrei mit Fisch</t>
  </si>
  <si>
    <t>V0341</t>
  </si>
  <si>
    <t>Wolf of Wilderness Soft Pure Lamm 1.0</t>
  </si>
  <si>
    <t xml:space="preserve">Chicopee CNL Castrate Poultry </t>
  </si>
  <si>
    <t>BC Hyposensitive Hirsch &amp; Kartoffel AB</t>
  </si>
  <si>
    <t>DC BC Hirsch &amp; Kartoffel AB</t>
  </si>
  <si>
    <t>DC Hyposensitive Hirsch &amp; Kartoffel</t>
  </si>
  <si>
    <t>muss mit 52900020 bestellt werden</t>
  </si>
  <si>
    <t>BC Ente &amp; Kartoffel – Relaunch 16</t>
  </si>
  <si>
    <t>DC BC Ente &amp; Kartoffel</t>
  </si>
  <si>
    <t>BC Performance – Relaunch 16</t>
  </si>
  <si>
    <t>Best Choice Performance Power Plus AB</t>
  </si>
  <si>
    <t>muss mit 52920125 bestellt werden</t>
  </si>
  <si>
    <t xml:space="preserve">Activa Gold H Medium Junior </t>
  </si>
  <si>
    <t>BC Lachs &amp; Kartoffel – Relaunch 16</t>
  </si>
  <si>
    <t>Naturbeute Lachs &amp; Kartoffel</t>
  </si>
  <si>
    <t>DC BC Lachs &amp; Kartoffel AB</t>
  </si>
  <si>
    <t>Wolfsblut Black Bird Large Breed</t>
  </si>
  <si>
    <t>5297025K</t>
  </si>
  <si>
    <t>Roy Gourmet Junior</t>
  </si>
  <si>
    <t xml:space="preserve">Wolfsblut Black Bird Small Breed </t>
  </si>
  <si>
    <t xml:space="preserve">Wolfsblut Black Bird Puppy </t>
  </si>
  <si>
    <t>Premiere Soft Mini Adult Huhn</t>
  </si>
  <si>
    <t>Akinu Semimoist Bones</t>
  </si>
  <si>
    <t>Wolfsblut Black Bird Senior</t>
  </si>
  <si>
    <t>Heimat Adult Tierwohl-Pute</t>
  </si>
  <si>
    <t>530419K</t>
  </si>
  <si>
    <t>Wolfsblut Polar Night</t>
  </si>
  <si>
    <t>braune große Scheibe</t>
  </si>
  <si>
    <t>Wolfsblut Polar Night Adult</t>
  </si>
  <si>
    <t>Wolfsblut Red Rock Adult</t>
  </si>
  <si>
    <t>Wolfsblut Wild Duck Large Breed</t>
  </si>
  <si>
    <t xml:space="preserve">Wolfsblut Wild Duck Large Breed  </t>
  </si>
  <si>
    <t>E&amp;C Hund Adult Vegan Recipe I Rice &amp; Potato</t>
  </si>
  <si>
    <t>Edgard &amp; Cooper Dog Adult Dry Plant based Beetroot</t>
  </si>
  <si>
    <t>Briantos Prive Adult Ente Soft</t>
  </si>
  <si>
    <t xml:space="preserve">Große braune Scheibe </t>
  </si>
  <si>
    <t>Briantos Prive Soft Adult Ente &amp; Kartoffel</t>
  </si>
  <si>
    <t xml:space="preserve">Briantos Prive Soft Adult Ente &amp; Kartoffel LA </t>
  </si>
  <si>
    <t xml:space="preserve">2023 - E Soft </t>
  </si>
  <si>
    <t xml:space="preserve">Briantos Prive Adult Lachs Soft </t>
  </si>
  <si>
    <t>Briantos Prive Soft Adult Lachs &amp; Kartoffel</t>
  </si>
  <si>
    <t xml:space="preserve">Briantos Prive Soft Adult Lachs &amp; Kartoffel LA </t>
  </si>
  <si>
    <t>Briantos Prive Soft Junior Huhn &amp; Kartoffel</t>
  </si>
  <si>
    <t xml:space="preserve">Briantos Prive Soft Junior Huhn &amp; Kartoffel LA </t>
  </si>
  <si>
    <t>Briantos Prive Soft Senior Truthahn &amp; Kartoffel</t>
  </si>
  <si>
    <t>Briantos Prive Soft Senior Truthahn &amp; Kartoffel LA</t>
  </si>
  <si>
    <t>Paws Edeka Naturals Katze Pute 70-30-0</t>
  </si>
  <si>
    <t xml:space="preserve">braunes kleines Dreieck </t>
  </si>
  <si>
    <t>4 Paws Wide Country</t>
  </si>
  <si>
    <t>reich an Pute, mit Vollkornreis &amp; Süßkartoffeln</t>
  </si>
  <si>
    <t>SUSA Adult Brocken Rind &amp; Geflügel</t>
  </si>
  <si>
    <t>K-Classic Saftige Ringe</t>
  </si>
  <si>
    <t>Kaufland (D) - Relaunch</t>
  </si>
  <si>
    <t>EDEKA Saftige Happen</t>
  </si>
  <si>
    <t>REMA 1000 Semi Moist</t>
  </si>
  <si>
    <t xml:space="preserve">Globus Softe Happen </t>
  </si>
  <si>
    <t>Pablo Saftige Happen</t>
  </si>
  <si>
    <t>PICNIC Dog Food with Beef &amp; Carrots</t>
  </si>
  <si>
    <t>Alpha Soft Crocs</t>
  </si>
  <si>
    <t xml:space="preserve">MF Farmlove Adult Rind, Spinat </t>
  </si>
  <si>
    <t xml:space="preserve">MF Farmlove Adult Lamm, Reis </t>
  </si>
  <si>
    <t>Paws Edeka Naturals Katze MSC Fisch 70-30-0</t>
  </si>
  <si>
    <t>braunes kleines Dreieck</t>
  </si>
  <si>
    <t>4 Paws Blue Lake</t>
  </si>
  <si>
    <t>reich an MSC-Fisch, mit Süßkartoffeln MSC-C-55377</t>
  </si>
  <si>
    <t xml:space="preserve">Catit Adult Poultry  - Ocean Fish </t>
  </si>
  <si>
    <t xml:space="preserve">Complete Dry Cat Food </t>
  </si>
  <si>
    <t>Nutry Energy Hund</t>
  </si>
  <si>
    <t>Shiro High Premium Adult reich an Frischgeflügel</t>
  </si>
  <si>
    <t>Pablo Kraftnahrung</t>
  </si>
  <si>
    <t>Wau Wau mit Geflügel</t>
  </si>
  <si>
    <t>Vital Complete High Premium</t>
  </si>
  <si>
    <t xml:space="preserve">MF Farmlove Adult Maxi Rind, Spinat </t>
  </si>
  <si>
    <t>Wolfsblut Deep Glade Adult</t>
  </si>
  <si>
    <t>Wolfsblut Golden Goose Adult</t>
  </si>
  <si>
    <t xml:space="preserve">Wolfsblut Cold River Small Breed </t>
  </si>
  <si>
    <t xml:space="preserve"> Wolfsblut Cold River Puppy </t>
  </si>
  <si>
    <t xml:space="preserve">Wolfsblut Cold River Puppy </t>
  </si>
  <si>
    <t xml:space="preserve">Wolfsblut Grey Peak Senior </t>
  </si>
  <si>
    <t xml:space="preserve">Wolfsblut Western Cape Adult </t>
  </si>
  <si>
    <t xml:space="preserve">MF Farmlove Mini Geflügel, Karotte </t>
  </si>
  <si>
    <t>BIODOG Puppy Medium</t>
  </si>
  <si>
    <t>LandFleisch Dog Softbrocken Huhn</t>
  </si>
  <si>
    <t>Multifit Farmers Senior</t>
  </si>
  <si>
    <t>hellbaunes großes Dreieck</t>
  </si>
  <si>
    <t xml:space="preserve">MF Farmlove Senior Lamm, Rote Beete </t>
  </si>
  <si>
    <t xml:space="preserve">MF Farmlove Junior Geflügel, Spinat </t>
  </si>
  <si>
    <t>Pets Deli Trockenfutter Soft Huhn</t>
  </si>
  <si>
    <t>Pets Deli Trockenfutter Soft Rind</t>
  </si>
  <si>
    <t>Zooplus Rocco Rind</t>
  </si>
  <si>
    <t>Rocco Rind</t>
  </si>
  <si>
    <t>LEX HUND ADULT RIND</t>
  </si>
  <si>
    <t xml:space="preserve">LEX Hund Adult Rind </t>
  </si>
  <si>
    <t xml:space="preserve">Rocco Rind </t>
  </si>
  <si>
    <t xml:space="preserve">Probebeutel 2023 - PROMO </t>
  </si>
  <si>
    <t>Wolfsblut Deep Glade Puppy &amp; SB Adult</t>
  </si>
  <si>
    <t xml:space="preserve">Wolfsblut Deep Glade Small Breed </t>
  </si>
  <si>
    <t xml:space="preserve">Wolfsblut Deep Glade Puppy </t>
  </si>
  <si>
    <t>Wolfsblut Deep Glade Puppy</t>
  </si>
  <si>
    <t>Zooplus Rocco Huhn</t>
  </si>
  <si>
    <t>Rocco Huhn</t>
  </si>
  <si>
    <t xml:space="preserve">Wildborn Homeland Chicken </t>
  </si>
  <si>
    <t>Wildborn Homeland Chicken</t>
  </si>
  <si>
    <t xml:space="preserve">LEX Hund Adult Huhn </t>
  </si>
  <si>
    <t xml:space="preserve">LEX HUND PROBE ADULT HUHN </t>
  </si>
  <si>
    <t>Probebeutel</t>
  </si>
  <si>
    <t>Zooplus Rocco Sensitive</t>
  </si>
  <si>
    <t>Rocco Sensitive Huhn Ente</t>
  </si>
  <si>
    <t>Buffo Minimus</t>
  </si>
  <si>
    <t>Pets Deli Trockenfutter Soft Huhn Mini</t>
  </si>
  <si>
    <t>Eden Semi-Moist Country Feast</t>
  </si>
  <si>
    <t>Perro Pferd &amp; Kartoffel</t>
  </si>
  <si>
    <t>Perro Select  Pferd &amp; Kartoffel</t>
  </si>
  <si>
    <t>Perro Select Pferd &amp; Kartoffel</t>
  </si>
  <si>
    <t>LEX HUND ADULT PUTE</t>
  </si>
  <si>
    <t xml:space="preserve">LEX HUND ADULT PUTE </t>
  </si>
  <si>
    <t xml:space="preserve">LEX Hund Adult Pute </t>
  </si>
  <si>
    <t>LEX Hund Adult Pute</t>
  </si>
  <si>
    <t>Deuka Vital-Kost</t>
  </si>
  <si>
    <t>deuka Vitalkost</t>
  </si>
  <si>
    <t>Moonranger Ente</t>
  </si>
  <si>
    <t>Zooroyal Moonranger Landente</t>
  </si>
  <si>
    <t>REWE</t>
  </si>
  <si>
    <t xml:space="preserve">HEKA Grain Free Duck, Potatoes &amp; Peas </t>
  </si>
  <si>
    <t>HPC PLUS Adult Forelle &amp; Kartoffel</t>
  </si>
  <si>
    <t>Happy &amp; Fit Superior Grainfree Adult Trout</t>
  </si>
  <si>
    <t>SUSA Grain Free</t>
  </si>
  <si>
    <t>Grau Adult Forelle &amp; Kartoffel</t>
  </si>
  <si>
    <t>Sensible Getreidefrei</t>
  </si>
  <si>
    <t xml:space="preserve">Activa Care H Hypoallergen Forelle </t>
  </si>
  <si>
    <t>Chicopee HNL Sensitive Trout &amp; Potato</t>
  </si>
  <si>
    <t>HPC PLUS Adult Strauß &amp; Kartoffel</t>
  </si>
  <si>
    <t>Perro Select Strauß &amp; Kartoffel</t>
  </si>
  <si>
    <t>Rocco Diet Care Weight Control Chicken</t>
  </si>
  <si>
    <t>MAC's Soft MINI Huhn, Lachs</t>
  </si>
  <si>
    <t>grainfree</t>
  </si>
  <si>
    <t>HPC SOFT Land-Ente &amp; Kartoffel</t>
  </si>
  <si>
    <t>braunes großes Viereck mit abgerundeten Ecken SOFT</t>
  </si>
  <si>
    <t>HPC SOFT Adult Land-Ente &amp; Kartoffel</t>
  </si>
  <si>
    <t>Perro Grain Free Adult Soft Ente</t>
  </si>
  <si>
    <t>REWE Saftige Happen Soft ohne Farbstoffe &amp; Melasse</t>
  </si>
  <si>
    <t>brauner großer Ring SOFT</t>
  </si>
  <si>
    <t>Zooroyal Softbrocken Rind</t>
  </si>
  <si>
    <t xml:space="preserve">Bodie Soft Brocken </t>
  </si>
  <si>
    <t>Penny International - auf CHEP</t>
  </si>
  <si>
    <t>Zooroyal Softbrocken Geflügel</t>
  </si>
  <si>
    <t>Start Grain Free NEW</t>
  </si>
  <si>
    <t>Olivers Adult Dog  Chicken Cl</t>
  </si>
  <si>
    <t>brauner mittelgroßer Zylinder</t>
  </si>
  <si>
    <t>Classic Medium NEW</t>
  </si>
  <si>
    <t>Oliver's Adult Chicken Classic</t>
  </si>
  <si>
    <t>Classic Medium with 2 sticker</t>
  </si>
  <si>
    <t>Wolfsblut Wild Duck Puppy Large Breed</t>
  </si>
  <si>
    <t>NutriLabs Gastro Intestinal</t>
  </si>
  <si>
    <t>Edeka Medi Pet Hund Intestinal</t>
  </si>
  <si>
    <t xml:space="preserve">Activa Care H Gastro Intestinal </t>
  </si>
  <si>
    <t>Rocco Diet Care Gastro Intestinal Chicken</t>
  </si>
  <si>
    <t>Grain Free Small NEW</t>
  </si>
  <si>
    <t xml:space="preserve">Light &amp; Fit: Sterilised - Chicken &amp; Rice </t>
  </si>
  <si>
    <t>Big Bag</t>
  </si>
  <si>
    <t>Chicopee CNL Adult Outdoor Poultry</t>
  </si>
  <si>
    <t xml:space="preserve">Chicopee CNL Adult Outdoor Poultry </t>
  </si>
  <si>
    <t>Premiere High 5 Adult Geflügel</t>
  </si>
  <si>
    <t>Rocco Diet Care Hypoallergenic Lamb</t>
  </si>
  <si>
    <t>Rocco Diet Care Hypoallergenic Horse</t>
  </si>
  <si>
    <t>DC grainfree Insekten</t>
  </si>
  <si>
    <t xml:space="preserve">DC Wildlife Insekt </t>
  </si>
  <si>
    <t>muss mit 53481115 bestellt werden</t>
  </si>
  <si>
    <t>Heimat Senior Tierwohl-Huhn</t>
  </si>
  <si>
    <t>538719K</t>
  </si>
  <si>
    <t>Heimat Junior Tierwohl-Huhn</t>
  </si>
  <si>
    <t>MSC-C-55377</t>
  </si>
  <si>
    <t>538819K</t>
  </si>
  <si>
    <t>in Kisten - Halbfabrikat / MSC-C-55377</t>
  </si>
  <si>
    <t>Biss 25 High Premium Fresh</t>
  </si>
  <si>
    <t>Frische Ente, Huhn &amp; Truthahn</t>
  </si>
  <si>
    <t>Perro Grain Free Junior Soft Ente</t>
  </si>
  <si>
    <t>LandFleisch Dog Softbrocken Ente</t>
  </si>
  <si>
    <t>Heimat Adult Freiland-Gans</t>
  </si>
  <si>
    <t>539719K</t>
  </si>
  <si>
    <t>Wolfsblut Wide Plain Large Breed</t>
  </si>
  <si>
    <t>Wolf of Wilderness Soft Pure Huhn 1.0</t>
  </si>
  <si>
    <t xml:space="preserve">PROMO - 2023 </t>
  </si>
  <si>
    <t>Wolfsblut VetLine Urinary</t>
  </si>
  <si>
    <t xml:space="preserve">Wolfsblut VetLine Urinary </t>
  </si>
  <si>
    <t>Animonda Kitten Huhn</t>
  </si>
  <si>
    <t>Dunkelbraune kleine Scheibe</t>
  </si>
  <si>
    <t xml:space="preserve">Carny Kitten Huhn </t>
  </si>
  <si>
    <t>Animonda Katze Adult Huhn &amp; Rind</t>
  </si>
  <si>
    <t xml:space="preserve">Carny Adult Huhn &amp; Rind </t>
  </si>
  <si>
    <t xml:space="preserve">Carny Adult Huhn &amp; Forelle  </t>
  </si>
  <si>
    <t xml:space="preserve">Carny Adult Huhn &amp; Forelle </t>
  </si>
  <si>
    <t xml:space="preserve">Best Choice Mini Adult Lamm &amp; Reis </t>
  </si>
  <si>
    <t xml:space="preserve">muss mit 5408002/ 54080125 bestellt werden </t>
  </si>
  <si>
    <t>Sancho Biscuit Sortiment</t>
  </si>
  <si>
    <t>HPC Menü Junior Tierwohl-Pute &amp; Hafer &amp; Hirse</t>
  </si>
  <si>
    <t>braune Scheibe</t>
  </si>
  <si>
    <t>MENUE Junior Tierwohl-Pute</t>
  </si>
  <si>
    <t>HPC Menü Mini Junior Tierwohl-Huhn getreidefrei</t>
  </si>
  <si>
    <t xml:space="preserve">braune Scheibe </t>
  </si>
  <si>
    <t>MENUE Mini Junior Tierwohl-Huhn</t>
  </si>
  <si>
    <t>HPC Menü Adult Rind &amp; Innereien &amp; Roggen &amp; Hafer</t>
  </si>
  <si>
    <t>braunes Quadrat</t>
  </si>
  <si>
    <t>MENUE Adult Rind</t>
  </si>
  <si>
    <t>HPC Menü Mini Adult Tierwohlhuhn getreidefrei</t>
  </si>
  <si>
    <t>HPC Menü Adult Nordsee-Lachs &amp; Forelle getreidefre</t>
  </si>
  <si>
    <t>braunes Dreieck</t>
  </si>
  <si>
    <t>MENUE Adult Nordsee-Lachs</t>
  </si>
  <si>
    <t>HPC Menü Senior Tierwohl-Huhn &amp; Dinkel &amp; Hafer</t>
  </si>
  <si>
    <t>MENUE Senior Tierwohl-Huhn</t>
  </si>
  <si>
    <t>Wilderness Pure Adult Rind soft</t>
  </si>
  <si>
    <t>Wolf of Wilderness Soft Pure Rind 1.0</t>
  </si>
  <si>
    <t>4 Paws Softbrocken mit Rind</t>
  </si>
  <si>
    <t>ja! Knuspermix Rind o. F.</t>
  </si>
  <si>
    <t>Daya mit Rind, Yucca &amp; Gemüse</t>
  </si>
  <si>
    <t>LuckyCat Knuspermix Huhn o. F.</t>
  </si>
  <si>
    <t>Penny</t>
  </si>
  <si>
    <t>LuckyCat Knuspermix Rind o. F.</t>
  </si>
  <si>
    <t>ja! Knuspermix Huhn o. F.</t>
  </si>
  <si>
    <t xml:space="preserve">Wolfsblut VetLine Gastrointestinal </t>
  </si>
  <si>
    <t>Wolfsblut VetLine Gastrointestinal</t>
  </si>
  <si>
    <t>HeyHoly Kleine Doggen</t>
  </si>
  <si>
    <t>Braune mittelgroße runde Krokette</t>
  </si>
  <si>
    <t>Beautiful Bulldogs</t>
  </si>
  <si>
    <t>VegDog Farmers Crunch Hund vegan vegetarisch</t>
  </si>
  <si>
    <t>braune runde Scheibe</t>
  </si>
  <si>
    <t>VegDog Farmers Crunch</t>
  </si>
  <si>
    <t xml:space="preserve">K-Classic Knabbermahlzeit mit MSC-Fisch </t>
  </si>
  <si>
    <t>Kaufland (OE) / MSC-C-55377</t>
  </si>
  <si>
    <t>K-Classic Knabbermahlzeit mit MSC-Fisch</t>
  </si>
  <si>
    <t xml:space="preserve">Balloony Linsen und Kartoffeln </t>
  </si>
  <si>
    <t xml:space="preserve">Hundefutter </t>
  </si>
  <si>
    <t>Molly Katzenknuspervollnahrung Rind</t>
  </si>
  <si>
    <t xml:space="preserve">mit Erbsen - SPAR AT </t>
  </si>
  <si>
    <t xml:space="preserve">Balloony Süßkartoffel und Reis </t>
  </si>
  <si>
    <t>Grau Adult Lamm</t>
  </si>
  <si>
    <t>Sensible Glutenfrei</t>
  </si>
  <si>
    <t>Rinti Huhn und Kartoffel, 25 % Frischfleisch</t>
  </si>
  <si>
    <t xml:space="preserve">Rinti MAX-I-MUM Large Breed </t>
  </si>
  <si>
    <t>Zooroyal Moonranger Huhn</t>
  </si>
  <si>
    <t>Canagan Dog Adult Free Range Chicken</t>
  </si>
  <si>
    <t xml:space="preserve">Canagan Free-Range Chicken For Dogs </t>
  </si>
  <si>
    <t>Canagan Free-Range Chicken For Dogs</t>
  </si>
  <si>
    <t>Canagan Small Breed Free-Range Chicken For Dogs</t>
  </si>
  <si>
    <t>Canagan Dog Adult Free Range Chicken Large Breed</t>
  </si>
  <si>
    <t>Braunes großes Herz</t>
  </si>
  <si>
    <t>Canagan Large Breed Free-Range Chicken For Dogs</t>
  </si>
  <si>
    <t xml:space="preserve">Canagan Large Breed Free-Range Chicken For Dogs </t>
  </si>
  <si>
    <t>Canagan Dog Adult Free Range Chicken Senior/Light</t>
  </si>
  <si>
    <t xml:space="preserve">brauner mittelgroßer Ring </t>
  </si>
  <si>
    <t>Canagan Light / Senior For Dogs</t>
  </si>
  <si>
    <t xml:space="preserve">Canagan Light / Senior For Dogs  </t>
  </si>
  <si>
    <t>Orlando Hundetrockenn. Welpen/kl. Rassen Huhn</t>
  </si>
  <si>
    <t>GB/IE</t>
  </si>
  <si>
    <t>Pets Deli Hund Adult Huhn &amp; Süßkartoffel</t>
  </si>
  <si>
    <t>Canagan Cat Free Range Chicken</t>
  </si>
  <si>
    <t xml:space="preserve">Canagan Free-Range Chicken For Cats </t>
  </si>
  <si>
    <t>Canagan Dog Adult Scottish Salmon</t>
  </si>
  <si>
    <t>mittleres braunes Pentagon</t>
  </si>
  <si>
    <t>Canagan Scottish Salmon For Dogs</t>
  </si>
  <si>
    <t>McAdams Free Range Chicken Dog Adult Small Breed</t>
  </si>
  <si>
    <t>Zwischenprodukt / Vorextrusion</t>
  </si>
  <si>
    <t>Canagan Country Game For Cats</t>
  </si>
  <si>
    <t xml:space="preserve">Canagan Country Game For Cats </t>
  </si>
  <si>
    <t>Canagan Scottish Salmon For Cats</t>
  </si>
  <si>
    <t xml:space="preserve">Canagan Light / Senior For Cats </t>
  </si>
  <si>
    <t>Canagan Light / Senior For Cats</t>
  </si>
  <si>
    <t>Canagan Dental for Cats</t>
  </si>
  <si>
    <t>Futterhaus LEX Senior Huhn Kartoffel, 67 % Frischf</t>
  </si>
  <si>
    <t>LEX Hund Senior Huhn</t>
  </si>
  <si>
    <t xml:space="preserve">LEX Hund Senior Huhn </t>
  </si>
  <si>
    <t>Clydach Farm Dog Adult Duck grainfree</t>
  </si>
  <si>
    <t>McAdams Free Range Chicken Dog Adult Medium/LB</t>
  </si>
  <si>
    <t>brauner großer Zylinder</t>
  </si>
  <si>
    <t>My Friend Adult mit Lamm</t>
  </si>
  <si>
    <t>My Friend+ Dog Adult mit Lamm</t>
  </si>
  <si>
    <t>Kaufland Lammgeschmack &amp; Hirse</t>
  </si>
  <si>
    <t>K-Classic Kroketten mit Lamm &amp; Hirse</t>
  </si>
  <si>
    <t xml:space="preserve">Kaufland (D) - UVA </t>
  </si>
  <si>
    <t xml:space="preserve">Tales u Tails Soft Ente &amp; Gemüse </t>
  </si>
  <si>
    <t>100g Probe</t>
  </si>
  <si>
    <t>KIK Knusperkroketten Sortiment</t>
  </si>
  <si>
    <t>Pets Deli Ente mit Hirsch</t>
  </si>
  <si>
    <t>Pets Deli Ente &amp; Su¨ßkartoffel</t>
  </si>
  <si>
    <t>Mc Adams Chicken &amp; Turkey Cat Adult</t>
  </si>
  <si>
    <t xml:space="preserve">Romeo Premium </t>
  </si>
  <si>
    <t>Beste Jahre / Leichter Genuss - 3:1</t>
  </si>
  <si>
    <t>Eat Small Katze Insect</t>
  </si>
  <si>
    <t>Kleines braunes Dreieck</t>
  </si>
  <si>
    <t>Shiro High Premium Snack Sortiment</t>
  </si>
  <si>
    <t>Rocco Lamm</t>
  </si>
  <si>
    <t>Bosch Heimat GF Bodenhaltungshuhn &amp; Simmenent.Rind</t>
  </si>
  <si>
    <t>Braune mittelgroße Scheibe</t>
  </si>
  <si>
    <t>Heimat Adult Simmentaler Landrind</t>
  </si>
  <si>
    <t>550319K</t>
  </si>
  <si>
    <t>Bosch HPC Heimat Bodenhaltungshuhn &amp; Schwäb. Häll.</t>
  </si>
  <si>
    <t>Heimat Adult S.-H. Landschwein</t>
  </si>
  <si>
    <t>550419K</t>
  </si>
  <si>
    <t>Eden Semi-Moist Salmon &amp; Quail</t>
  </si>
  <si>
    <t xml:space="preserve">Eden Semi-Moist Salmon &amp; Quail </t>
  </si>
  <si>
    <t>Sarmat Adult Urinary</t>
  </si>
  <si>
    <t>kleines braunes Dreieck</t>
  </si>
  <si>
    <t xml:space="preserve">Nutri Feline Urinary </t>
  </si>
  <si>
    <t>Sarmat Adult Sterilized</t>
  </si>
  <si>
    <t xml:space="preserve">Nutri Feline Sterilized </t>
  </si>
  <si>
    <t>Heimat Sanabelle Tierwohlpute</t>
  </si>
  <si>
    <t>Braune kleine Scheibe</t>
  </si>
  <si>
    <t>Sanabelle Heimat Sensitive TW Pute</t>
  </si>
  <si>
    <t>Sanabelle Heimat Adult Huhn</t>
  </si>
  <si>
    <t>551119K</t>
  </si>
  <si>
    <t>Probebeutel in Kisten - Halbfa</t>
  </si>
  <si>
    <t>Ex. Knusperkissen Katze Vit.B Komplex &amp; RoteBeete</t>
  </si>
  <si>
    <t>Katzeknusperkissen mit roter Füllung</t>
  </si>
  <si>
    <t>Sanabelle Knusperkissen Huhn &amp; Rote Beete</t>
  </si>
  <si>
    <t>Fressnapf</t>
  </si>
  <si>
    <t xml:space="preserve">Activa Friends Knusperspaß rote Beete </t>
  </si>
  <si>
    <t>Ex. Knusperkissen Katze getr.frei&amp; Vit E &amp; Spinat</t>
  </si>
  <si>
    <t>Katzeknusperkissen mit grüner Füllung</t>
  </si>
  <si>
    <t>Sanabelle Knusperkissen Huhn &amp; Spinat</t>
  </si>
  <si>
    <t>SUSA Adult Maxi Plus (24/13)</t>
  </si>
  <si>
    <t>bedr. Beutel bedr. V4521_00</t>
  </si>
  <si>
    <t>Aldi High Premium mit 25% Frisch</t>
  </si>
  <si>
    <t>Romeo Premium</t>
  </si>
  <si>
    <t>reich an Geflügel (mit GI2-Komplex)</t>
  </si>
  <si>
    <t>Hofer / Aldi IT</t>
  </si>
  <si>
    <t>Aldi HU</t>
  </si>
  <si>
    <t xml:space="preserve">Premio Dental Snack </t>
  </si>
  <si>
    <t>Naturbeute Ente &amp; Reis</t>
  </si>
  <si>
    <t>Perro Select Ente &amp; Reis</t>
  </si>
  <si>
    <t>Perro Select Dog Ente &amp; Reis</t>
  </si>
  <si>
    <t xml:space="preserve">Perro Select Fisch &amp; Kartoffel </t>
  </si>
  <si>
    <t>Perro Select Fisch &amp; Kartoffel</t>
  </si>
  <si>
    <t>Classic Dog Multicroc</t>
  </si>
  <si>
    <t>Wolfsblut VLC - Renal Chicken</t>
  </si>
  <si>
    <t>Wolfsblut VetLine Renal</t>
  </si>
  <si>
    <t>Classic Dog Supermix</t>
  </si>
  <si>
    <t xml:space="preserve">Wolfsblut VetLine Weight Management </t>
  </si>
  <si>
    <t>Wolfsblut VetLine Weight Management</t>
  </si>
  <si>
    <t>Buffo Filius</t>
  </si>
  <si>
    <t>Relish Puppy</t>
  </si>
  <si>
    <t>Buffo Maximus Junior</t>
  </si>
  <si>
    <t>Buffo Delikat</t>
  </si>
  <si>
    <t>Buffo Maximus</t>
  </si>
  <si>
    <t>Buffo Sportiv</t>
  </si>
  <si>
    <t>Buffo Senior Light</t>
  </si>
  <si>
    <t xml:space="preserve">Wolfsblut VetLine Hypoallergenic </t>
  </si>
  <si>
    <t>HPC Heimat Bodenhaltungs Huhn &amp; MSC getr.frei</t>
  </si>
  <si>
    <t>Heimat Adult Huhn Bodenhaltung</t>
  </si>
  <si>
    <t xml:space="preserve">Premiere Katze Adult Light </t>
  </si>
  <si>
    <t>Premiere Katze Adult Light</t>
  </si>
  <si>
    <t xml:space="preserve">Premiere Katze Adult Sterilised </t>
  </si>
  <si>
    <t>Premiere Kitten Geflügel</t>
  </si>
  <si>
    <t>Premiere Katze Kitten Geflügel</t>
  </si>
  <si>
    <t xml:space="preserve">Premiere Katze Kitten Geflügel </t>
  </si>
  <si>
    <t xml:space="preserve">Premiere Katze Adult Indoor Geflügel </t>
  </si>
  <si>
    <t>Wolfsblut VetLine Joint Care</t>
  </si>
  <si>
    <t>Briantos Prive Light Truthahn soft</t>
  </si>
  <si>
    <t>Briantos Prive Light Truthahn Soft</t>
  </si>
  <si>
    <t>Orlando Saftige Kroketten für Hunde</t>
  </si>
  <si>
    <t>Rind Karotte - FR</t>
  </si>
  <si>
    <t>Pure Instinct Heathland</t>
  </si>
  <si>
    <t>(Adult Rind &amp; Huhn)</t>
  </si>
  <si>
    <t>Tales u Tails Soft Lamm</t>
  </si>
  <si>
    <t xml:space="preserve">Edgard &amp; Cooper Dog Adult Dry Plant based Carrot </t>
  </si>
  <si>
    <t>Edgard &amp; Cooper Dog Adult Dry Plant based Carrot</t>
  </si>
  <si>
    <t xml:space="preserve">TEST </t>
  </si>
  <si>
    <t>Agripet Vollwert Lamm &amp; Reis</t>
  </si>
  <si>
    <t>K-Classic To Go Snack Geflügel</t>
  </si>
  <si>
    <t>Kaufland (D+OE)</t>
  </si>
  <si>
    <t>Bont Aktive Balance</t>
  </si>
  <si>
    <t>Sanabelle Hairball-Snack</t>
  </si>
  <si>
    <t>10 x 12 x 20 g</t>
  </si>
  <si>
    <t>Sanabelle Vitality-Snack</t>
  </si>
  <si>
    <t>Enova Grain Free</t>
  </si>
  <si>
    <t>Dunkelbraune mittelgroße Scheibe</t>
  </si>
  <si>
    <t>Simple Formula</t>
  </si>
  <si>
    <t>ENOVA BREEDER for DOG</t>
  </si>
  <si>
    <t>Enova Formula</t>
  </si>
  <si>
    <t xml:space="preserve">DC BC Puppy Starter </t>
  </si>
  <si>
    <t xml:space="preserve">Relaunch 2021 </t>
  </si>
  <si>
    <t>Wildes Land Soft Huhn mit Reis</t>
  </si>
  <si>
    <t>und Wildkräutern</t>
  </si>
  <si>
    <t>Wolfsblut VLC - Skin &amp; Coat</t>
  </si>
  <si>
    <t>Wolfsblut VetLine Skin &amp; Coat</t>
  </si>
  <si>
    <t xml:space="preserve">Wolfsblut VetLine Skin &amp; Coat </t>
  </si>
  <si>
    <t>Bont Junior</t>
  </si>
  <si>
    <t>Bont Sensitive Plus</t>
  </si>
  <si>
    <t>Bont Light/Senior</t>
  </si>
  <si>
    <t>Bont Complete Pur</t>
  </si>
  <si>
    <t>Braune große Fledermausforn</t>
  </si>
  <si>
    <t>HPC SOFT Mini 50 % Wachtel &amp; Kartoffel</t>
  </si>
  <si>
    <t>Braunes kleines Viereck Soft</t>
  </si>
  <si>
    <t>HPC SOFT Mini Wachtel &amp; Kartoffel</t>
  </si>
  <si>
    <t xml:space="preserve">Perro Grain Free Soft Wachtel </t>
  </si>
  <si>
    <t>Primox Kroketten Ringe</t>
  </si>
  <si>
    <t>SUSA Regular</t>
  </si>
  <si>
    <t>mit Glucosamin und Chondroitin</t>
  </si>
  <si>
    <t>E &amp; C Dog Salmon Adult für 12 kg Säcke</t>
  </si>
  <si>
    <t>Braune große Scheibe</t>
  </si>
  <si>
    <t xml:space="preserve">Edgard &amp; Cooper Dog Export Dry Salmon </t>
  </si>
  <si>
    <t xml:space="preserve">Edgard &amp; Cooper Dog French Dry Salmon </t>
  </si>
  <si>
    <t xml:space="preserve">Edgard &amp; Cooper Dog German Dry Salmon </t>
  </si>
  <si>
    <t>HPC SOFT Mini 50 % Perlhuhn &amp; Süßkartoffel</t>
  </si>
  <si>
    <t>Braunes mittelgroßes Viereck Soft</t>
  </si>
  <si>
    <t>HPC SOFT Mini Perlhuhn &amp; Süßkartoffel</t>
  </si>
  <si>
    <t>E &amp; C Dog Chicken Adult für 12 kg Säcke</t>
  </si>
  <si>
    <t xml:space="preserve">Edgard &amp; Cooper Dog Export Dry Chicken </t>
  </si>
  <si>
    <t xml:space="preserve">Edgard &amp; Cooper Dog French Dry Chicken </t>
  </si>
  <si>
    <t xml:space="preserve">Edgard &amp; Cooper Dog German Dry Chicken </t>
  </si>
  <si>
    <t xml:space="preserve">Edgard &amp; Cooper Dog Export Dry Lamb </t>
  </si>
  <si>
    <t xml:space="preserve">Edgard &amp; Cooper Dog French Dry Lamb </t>
  </si>
  <si>
    <t xml:space="preserve">Edgard &amp; Cooper Dog German Dry Lamb </t>
  </si>
  <si>
    <t xml:space="preserve">Edgard &amp; Cooper Dog French Dry Vension &amp; Duck </t>
  </si>
  <si>
    <t xml:space="preserve">Edgard &amp; Cooper Dog German Dry Vension &amp; Duck </t>
  </si>
  <si>
    <t>Edgard &amp; Cooper Dog Export Chicken &amp; Salmon</t>
  </si>
  <si>
    <t>Hühnchen &amp; Lachs</t>
  </si>
  <si>
    <t>Edgard &amp; Cooper Dog French Chicken &amp; Salmon</t>
  </si>
  <si>
    <t>Edgard &amp; Cooper Dog German Chicken &amp; Salmon</t>
  </si>
  <si>
    <t>Edgard &amp; Cooper Dog Export Duck &amp; Chicken</t>
  </si>
  <si>
    <t>Ente &amp; Huhn</t>
  </si>
  <si>
    <t>Edgard &amp; Cooper Dog French Duck &amp; Chicken</t>
  </si>
  <si>
    <t>Edgard &amp; Cooper Dog German Duck &amp; Chicken</t>
  </si>
  <si>
    <t>Kenner Fleisch Rinti Huhn o. Capryl</t>
  </si>
  <si>
    <t>Rinti KF MAX-I-MUM Huhn</t>
  </si>
  <si>
    <t xml:space="preserve">ohne Säurekombination / hochgepackt </t>
  </si>
  <si>
    <t xml:space="preserve">ohne Säurekombination / 7 x 1kg im Tray </t>
  </si>
  <si>
    <t xml:space="preserve">Rinti KF MAX-I-MUM Huhn </t>
  </si>
  <si>
    <t>ohne Säurekombination flacher Karton</t>
  </si>
  <si>
    <t>Rinti KF MAX-I-MUM Rind</t>
  </si>
  <si>
    <t xml:space="preserve">Rinti KF MAX-I-MUM Rind </t>
  </si>
  <si>
    <t>Rinti KF MAX-I-MUM Huhn Senior</t>
  </si>
  <si>
    <t>Rinti MAX-I-MUM Huhn Senior</t>
  </si>
  <si>
    <t>Rinti Huhn Adult Pansen &amp; Kartoffelmehl o. Capryl</t>
  </si>
  <si>
    <t>Rinti KF MAX-I-MUM Adult Pansen</t>
  </si>
  <si>
    <t>Rinti KF MAX-I-MUM Pansen</t>
  </si>
  <si>
    <t>Rinti KF MAX-I-MUM Pansen 12+2kg Overfill</t>
  </si>
  <si>
    <t>ohne Säurekombination hochgepackt</t>
  </si>
  <si>
    <t>E &amp; C Cat Adult with fresh Chicken</t>
  </si>
  <si>
    <t>Tales u Tails Soft Forelle &amp; Hering</t>
  </si>
  <si>
    <t>Forelle &amp; Hering</t>
  </si>
  <si>
    <t>Rinti Junior Huhn</t>
  </si>
  <si>
    <t>LEX HUND JUNIOR HUHN</t>
  </si>
  <si>
    <t>Rinti KF MAX-I-MUM Junior</t>
  </si>
  <si>
    <t xml:space="preserve">LEX HUND JUNIOR HUHN </t>
  </si>
  <si>
    <t xml:space="preserve">LEX Hund Junior Huhn </t>
  </si>
  <si>
    <t xml:space="preserve">Rinti MAX-I-MUM Junior </t>
  </si>
  <si>
    <t xml:space="preserve">Rinti KF MAX-I-MUM Mini </t>
  </si>
  <si>
    <t>ohne Säurekombination, Test flacher Karton</t>
  </si>
  <si>
    <t>Rinti KF MAX-I-MUM Mini</t>
  </si>
  <si>
    <t>Wildes Land Soft Rind mit Reis</t>
  </si>
  <si>
    <t>Pure Instinct Woodlands</t>
  </si>
  <si>
    <t>(Junior Huhn &amp; Truthahn)</t>
  </si>
  <si>
    <t>Fiete Junior</t>
  </si>
  <si>
    <t>DEUKA Companion Dog</t>
  </si>
  <si>
    <t>100g Probebeutel</t>
  </si>
  <si>
    <t>Starterpaket Sanabelle</t>
  </si>
  <si>
    <t>mit Kitten</t>
  </si>
  <si>
    <t>Agripet Vollwert Crox</t>
  </si>
  <si>
    <t>Perro Basic Junior V2</t>
  </si>
  <si>
    <t>Edgard &amp; Cooper Dog Puppy Dry Turkey &amp; Salmon</t>
  </si>
  <si>
    <t xml:space="preserve">Rinti KF MAX-I-MUM Ente und Huhn </t>
  </si>
  <si>
    <t xml:space="preserve">Rinti KF MAX-I-MUM Ente und Huhn  </t>
  </si>
  <si>
    <t>Rinti KF MAX-I-MUM Ente &amp; Huhn</t>
  </si>
  <si>
    <t xml:space="preserve">ohne Säurekombination / 7 x 0,8kg im Tray </t>
  </si>
  <si>
    <t>BIOCAT Kitten</t>
  </si>
  <si>
    <t xml:space="preserve">Tales u Tails Soft Junior Lamm </t>
  </si>
  <si>
    <t>Sanabelle Heimat Getreidefrei Simmentaler Rind</t>
  </si>
  <si>
    <t>Adult Life &amp; Care</t>
  </si>
  <si>
    <t>Life Protection Concept</t>
  </si>
  <si>
    <t>Amadeo Adult High Premium</t>
  </si>
  <si>
    <t>Selecto Tiernahrung</t>
  </si>
  <si>
    <t>Junior Young &amp; Active</t>
  </si>
  <si>
    <t>Senior Age &amp; Weight LPC</t>
  </si>
  <si>
    <t>Hellbraune mittelgroße Scheibe</t>
  </si>
  <si>
    <t>Senior Age &amp; Weight</t>
  </si>
  <si>
    <t xml:space="preserve">Activa Care H Nieren </t>
  </si>
  <si>
    <t>Sensible Renal &amp; Reduction</t>
  </si>
  <si>
    <t>Apollo High Premium</t>
  </si>
  <si>
    <t>M-Budget Trockenfutter Katze mit Geflügel &amp; Rind</t>
  </si>
  <si>
    <t>Briantos Prive Mobility Huhn soft</t>
  </si>
  <si>
    <t xml:space="preserve">Briantos Prive Mobility Huhn soft LA </t>
  </si>
  <si>
    <t>Briantos Prive Mobility Huhn Soft</t>
  </si>
  <si>
    <t>Briantos Prive Adult Mini Lachs soft</t>
  </si>
  <si>
    <t xml:space="preserve">Briantos Prive Adult Mini Lachs soft LA </t>
  </si>
  <si>
    <t>Briantos Prive Adult Lamm soft</t>
  </si>
  <si>
    <t xml:space="preserve">Briantos Prive Adult Lamm soft LA </t>
  </si>
  <si>
    <t xml:space="preserve">Activa Gold H Maxi Junior </t>
  </si>
  <si>
    <t>Sanabelle Heimat getreidefrei Nordseelachs</t>
  </si>
  <si>
    <t>567319K</t>
  </si>
  <si>
    <t>Sanabelle Heimat Kitten Tierwohl-Pute</t>
  </si>
  <si>
    <t>567419K</t>
  </si>
  <si>
    <t>Agravis Preisfuxx Kroks</t>
  </si>
  <si>
    <t xml:space="preserve">VIVAPET Krox  </t>
  </si>
  <si>
    <t xml:space="preserve">VIVAPET Mix  </t>
  </si>
  <si>
    <t xml:space="preserve">Alpha Mixies_Huhn+Trut+Ente+Gem. </t>
  </si>
  <si>
    <t>Ente     4324883492179</t>
  </si>
  <si>
    <t>Ente  Schrumpfpack</t>
  </si>
  <si>
    <t xml:space="preserve">Alpha Mixies_For+Lachs+Heri+Gem </t>
  </si>
  <si>
    <t>Hering  4324883492155</t>
  </si>
  <si>
    <t>Alpha Mixies_For+Lachs+Heri+Gem</t>
  </si>
  <si>
    <t>Hering  Schrumpfpack</t>
  </si>
  <si>
    <t>Oliver's Kitten Chicken</t>
  </si>
  <si>
    <t>Olivers Adult Senior Sensitive Digestion</t>
  </si>
  <si>
    <t>Braunes kleines Dreieck</t>
  </si>
  <si>
    <t>Oliver's Adult/Senior</t>
  </si>
  <si>
    <t>Senstive Digestion Salmon NEW</t>
  </si>
  <si>
    <t>Oliver's Adult/Senior Light/</t>
  </si>
  <si>
    <t>Sterilized Hairball Chicken GF</t>
  </si>
  <si>
    <t>Oliver's Adult/Senior Light</t>
  </si>
  <si>
    <t>Sterilized Hairball Chicken GF NEW</t>
  </si>
  <si>
    <t>Happy &amp; Fit Professional Plus Adult Mini Breed</t>
  </si>
  <si>
    <t>DC BC Junior Lamm &amp; Reis AB</t>
  </si>
  <si>
    <t>Immun Plus - Glucane/Manane</t>
  </si>
  <si>
    <t>Premio Mini Sensitive</t>
  </si>
  <si>
    <t>HP</t>
  </si>
  <si>
    <t>Alpha Mixies_ Kani+Rind+Lamm+Gem</t>
  </si>
  <si>
    <t>Lamm, Gemüse    4324883492131</t>
  </si>
  <si>
    <t xml:space="preserve">Alpha Mixies_Kani+Rind+Lamm+Gem. </t>
  </si>
  <si>
    <t>Lamm  Schrumpfpack</t>
  </si>
  <si>
    <t>Alpha Multicroc_Kroketten</t>
  </si>
  <si>
    <t>Fit + Fun Katze Fisch</t>
  </si>
  <si>
    <t>Fit + Fun Katze Geflügel</t>
  </si>
  <si>
    <t>Fit + Fun Katze Rind</t>
  </si>
  <si>
    <t>BC Professional Adult Lachs &amp; Reis AB</t>
  </si>
  <si>
    <t>DC BC Adult Lachs &amp; Reis AB</t>
  </si>
  <si>
    <t>Biss 25 Titanium</t>
  </si>
  <si>
    <t>Perro Basic Premium</t>
  </si>
  <si>
    <t>deuka Naturkost</t>
  </si>
  <si>
    <t>arriba Adult Lamm &amp; Reis (ab 10 kg)</t>
  </si>
  <si>
    <t>arriba Adult Geflügel &amp; Reis (ab 10 kg)</t>
  </si>
  <si>
    <t>Shiro Dog Sticks Sortiment</t>
  </si>
  <si>
    <t>PussyCat Sticks Sortiment</t>
  </si>
  <si>
    <t>Shiro Snack Sortiment</t>
  </si>
  <si>
    <t>Orlando Hundetrockenfutter Nuggets SK1</t>
  </si>
  <si>
    <t>PL</t>
  </si>
  <si>
    <t>Orlando Hundetrockennahrung SK1</t>
  </si>
  <si>
    <t>EE/LV/LT/CZ/RO</t>
  </si>
  <si>
    <t>SE/FI</t>
  </si>
  <si>
    <t>Orlando Snacks für Hunde SK6</t>
  </si>
  <si>
    <t>England</t>
  </si>
  <si>
    <t xml:space="preserve">Wolfsblut Grey Peak Large Breed Adult  </t>
  </si>
  <si>
    <t>Wolfsblut Grey Peak Large Breed Adult</t>
  </si>
  <si>
    <t>Orlando Gourmet Hundetrockenfutter SK4</t>
  </si>
  <si>
    <t>NL/BE</t>
  </si>
  <si>
    <t>ES/PT</t>
  </si>
  <si>
    <t xml:space="preserve">RO/HR/BG/GR,CY/RS </t>
  </si>
  <si>
    <t>DE/AT</t>
  </si>
  <si>
    <t>FR</t>
  </si>
  <si>
    <t>Cachet Classic</t>
  </si>
  <si>
    <t>2x Rind / 2x Huhn</t>
  </si>
  <si>
    <t>Shah Classic Sortiment Katzentrockenfutter</t>
  </si>
  <si>
    <t>Attica Knusprige Mischung Sortiment</t>
  </si>
  <si>
    <t>mit Huhn &amp; mit Rind</t>
  </si>
  <si>
    <t>Coshida Katzentrockenfutter SK15</t>
  </si>
  <si>
    <t>Adult Huhn Mix &amp; Adult Rind Mix Sterilisiert</t>
  </si>
  <si>
    <t>Lucky Cat Droge Kattenbrokjes Rund-Zalm</t>
  </si>
  <si>
    <t>2x Rind / 2x Lachs</t>
  </si>
  <si>
    <t>ZooRoyal Adult Rind mit Knusperkissen</t>
  </si>
  <si>
    <t>ZooRoyal Adult Huhn mit Knusperkissen</t>
  </si>
  <si>
    <t>Canagan Dog Highland Feast  All life stages</t>
  </si>
  <si>
    <t>Mittelgroße braune Scheibe</t>
  </si>
  <si>
    <t>Canagan Highland Feast for Dogs</t>
  </si>
  <si>
    <t>Canagan Country Game For Dogs</t>
  </si>
  <si>
    <t>Canagan Dental for Dogs</t>
  </si>
  <si>
    <t>Canagan Dental for Small Breed Dogs</t>
  </si>
  <si>
    <t xml:space="preserve">Canagan Puppy </t>
  </si>
  <si>
    <t>Canagan Puppy</t>
  </si>
  <si>
    <t>Canagan Insect for Dogs</t>
  </si>
  <si>
    <t xml:space="preserve">Canagan Insect for Dogs </t>
  </si>
  <si>
    <t>Canagan Small Breed Country Game For Dogs</t>
  </si>
  <si>
    <t>Canagan Dog Adult Scottish Salmon Small Breed</t>
  </si>
  <si>
    <t>Canagan Small Breed Scottish Salmon for Dogs</t>
  </si>
  <si>
    <t>Canagan Grass Fed Lamb For Dogs</t>
  </si>
  <si>
    <t xml:space="preserve">Tales &amp; Tails Soft Insekten </t>
  </si>
  <si>
    <t xml:space="preserve">TESTARTIKEL </t>
  </si>
  <si>
    <t xml:space="preserve">Tales u Tails Soft Insekten </t>
  </si>
  <si>
    <t>Canagan Soft Adult Chicken</t>
  </si>
  <si>
    <t>Naturbeute Geflügel Maxi</t>
  </si>
  <si>
    <t xml:space="preserve">Naturbeute Geflügel Maxi </t>
  </si>
  <si>
    <t>Totally Ferret Active</t>
  </si>
  <si>
    <t>Perro Bio Junior</t>
  </si>
  <si>
    <t>DE-ÖKO-007 / 2021</t>
  </si>
  <si>
    <t>BIO Puppy Hühnchen + Karotten</t>
  </si>
  <si>
    <t>DE-ÖKO-007</t>
  </si>
  <si>
    <t>Olivers Organic All Ages Medium</t>
  </si>
  <si>
    <t>DE-ÖKO-007 NEW</t>
  </si>
  <si>
    <t>BIO Adult Hühnchen + Apfel</t>
  </si>
  <si>
    <t xml:space="preserve">Perro Basic Bio Adult </t>
  </si>
  <si>
    <t>HPC SOFT Adult Maxi 40% Wasserbüffel&amp;Süsskartoffel</t>
  </si>
  <si>
    <t>Braunes großes Viereck Soft</t>
  </si>
  <si>
    <t>HPC SOFT Maxi Wasserbüffel &amp; Süßkartoffel</t>
  </si>
  <si>
    <t>Alphapet SOFT  50% Lamm</t>
  </si>
  <si>
    <t>Horizon SM Dog Adult Lamb &amp; Potato</t>
  </si>
  <si>
    <t>High Premium</t>
  </si>
  <si>
    <t>Perro Grain Free Adult Soft Lamm</t>
  </si>
  <si>
    <t>PRIMUM Lamm mit Kartoffel</t>
  </si>
  <si>
    <t xml:space="preserve">arriba Adult Huhn &amp; Reis (ab 30 kg) </t>
  </si>
  <si>
    <t>arriba Adult Huhn &amp; Reis (ab 30 kg)</t>
  </si>
  <si>
    <t>Activa Gold H Maxi Adult</t>
  </si>
  <si>
    <t xml:space="preserve">Perro Basic Junior </t>
  </si>
  <si>
    <t>DC HP Cat Indoor</t>
  </si>
  <si>
    <t>DC HP Cat Adult Light Sterilized</t>
  </si>
  <si>
    <t>Enova Gatto Adult Chicken &amp; Rice</t>
  </si>
  <si>
    <t>DC HP Cat Outdoor</t>
  </si>
  <si>
    <t>Majestic Senior Geflügel &amp; Reis</t>
  </si>
  <si>
    <t>(ab 10 kg)</t>
  </si>
  <si>
    <t>Majestic Light Geflügel &amp; Reis</t>
  </si>
  <si>
    <t xml:space="preserve">Majestic Mini Junior Geflügel &amp; Reis </t>
  </si>
  <si>
    <t xml:space="preserve">(bis 10kg) </t>
  </si>
  <si>
    <t>Majestic Mini Adult Geflügel &amp; Reis</t>
  </si>
  <si>
    <t>Majestic Mini Junior Geflügel &amp; Reis</t>
  </si>
  <si>
    <t>HPC SOFT Junior Hühnchen &amp; Süßkartoffel</t>
  </si>
  <si>
    <t>Braune mittelgroße Scheibe Soft</t>
  </si>
  <si>
    <t>MAC's Soft Junior Hühnchen</t>
  </si>
  <si>
    <t>Starterpaket bosch Soft</t>
  </si>
  <si>
    <t>mit Junior Hühnchen &amp; Süßkartoffel</t>
  </si>
  <si>
    <t>Majestic Adult Geflügel &amp; Reis</t>
  </si>
  <si>
    <t>(ab 30kg)</t>
  </si>
  <si>
    <t>Pets Deli Forelle &amp; Lachs mit Süßkartoffel</t>
  </si>
  <si>
    <t>Perro Lamm &amp; Reis</t>
  </si>
  <si>
    <t>Milki Dog Sensitive</t>
  </si>
  <si>
    <t>Wildborn Wild Turkey</t>
  </si>
  <si>
    <t xml:space="preserve">Activa Gold H Medium Adult </t>
  </si>
  <si>
    <t>Activa Gold H Medium Adult</t>
  </si>
  <si>
    <t xml:space="preserve">Draft Hund Lamm &amp; Reis </t>
  </si>
  <si>
    <t xml:space="preserve">Fun4Dog Sympathie </t>
  </si>
  <si>
    <t>Snuggy Dog Brocken</t>
  </si>
  <si>
    <t>Eat Small Puppy Maxi</t>
  </si>
  <si>
    <t>Eat Small Puppy Mini</t>
  </si>
  <si>
    <t xml:space="preserve">Eat Small Puppy Mini </t>
  </si>
  <si>
    <t>Testartikel - 2023</t>
  </si>
  <si>
    <t>Winston Knusperdinner mit Rind</t>
  </si>
  <si>
    <t>snuggy Cat Rind &amp; Gemüse 3 Mix</t>
  </si>
  <si>
    <t>snuggy Cat Geflügel &amp; Gemüse</t>
  </si>
  <si>
    <t>Piccolo Dog Chicken &amp; Duck – all life stages</t>
  </si>
  <si>
    <t>Piccolo Chicken and Duck</t>
  </si>
  <si>
    <t xml:space="preserve">Piccolo Chicken and Duck </t>
  </si>
  <si>
    <t>Moonranger Rind</t>
  </si>
  <si>
    <t>Zooroyal Moonranger Rind</t>
  </si>
  <si>
    <t xml:space="preserve">Piccolo Light Senior </t>
  </si>
  <si>
    <t>Piccolo Light Senior</t>
  </si>
  <si>
    <t>Warneke HE</t>
  </si>
  <si>
    <t>Dunkelbraunes mittelgroßes Viereck</t>
  </si>
  <si>
    <t>SUSA HL 1</t>
  </si>
  <si>
    <t>Warneke Heiwadog HE</t>
  </si>
  <si>
    <t>Chicopee PNL Active</t>
  </si>
  <si>
    <t>Kittys Cuisine Huhnliebe Junior</t>
  </si>
  <si>
    <t>kleine Scheibe</t>
  </si>
  <si>
    <t>Kitty's Cuisine Junior Huhnliebe</t>
  </si>
  <si>
    <t xml:space="preserve">Activa Care H Reduktion </t>
  </si>
  <si>
    <t>Dehner Zoo Adult Rind Fisch</t>
  </si>
  <si>
    <t>und Gemüse</t>
  </si>
  <si>
    <t>Dehner Zoo Adult Geflügel</t>
  </si>
  <si>
    <t>Fisch und Gemüse</t>
  </si>
  <si>
    <t>Classic Cat Adult Mixies</t>
  </si>
  <si>
    <t>Dehner Zoo Kitten Geflügel,</t>
  </si>
  <si>
    <t>Fisch &amp; Leber</t>
  </si>
  <si>
    <t>Dehner Zoo Senior Geflügel,</t>
  </si>
  <si>
    <t>Gerste, Gemüse</t>
  </si>
  <si>
    <t>AGRIPET Vollwert Mix</t>
  </si>
  <si>
    <t>Agripet Vollwert Mix</t>
  </si>
  <si>
    <t>SUSA Cat 3-Stern Mix</t>
  </si>
  <si>
    <t>SUSA-Sack / V0341</t>
  </si>
  <si>
    <t>My Friend Soft</t>
  </si>
  <si>
    <t>Cadora Komplett-Mix mit Softbrocken</t>
  </si>
  <si>
    <t xml:space="preserve">Wolfsblut Dark Forest Puppy </t>
  </si>
  <si>
    <t xml:space="preserve">Wolfsblut Dark Forest Light </t>
  </si>
  <si>
    <t xml:space="preserve">Wolfsblut Wild Duck Giant </t>
  </si>
  <si>
    <t>Bosch Plus Insect Adult Tapioka &amp; Äpfel</t>
  </si>
  <si>
    <t>Brauner mittelgroßer Ring</t>
  </si>
  <si>
    <t>HPC Insect Adult Tapioka &amp; Äpfel</t>
  </si>
  <si>
    <t xml:space="preserve">German Shephy Vegan Basic Economy </t>
  </si>
  <si>
    <t>SUSA Lamm &amp; Reis</t>
  </si>
  <si>
    <t>Working Dog "Adult"</t>
  </si>
  <si>
    <t>Top Pet Products</t>
  </si>
  <si>
    <t>Lilys Kitchen Dog Lamb</t>
  </si>
  <si>
    <t>braunes großes Oval</t>
  </si>
  <si>
    <t>Lilys Kitchen Dog Salmon Supper</t>
  </si>
  <si>
    <t>Oliver's Adult Fish Grain Free Small</t>
  </si>
  <si>
    <t>Oliver's Adult Lamb Grain Free Small</t>
  </si>
  <si>
    <t>Oliver’s Lamb Grain Free Medium</t>
  </si>
  <si>
    <t>Brauner mittelgroßer Zylinder</t>
  </si>
  <si>
    <t>Oliver's Adult Lamb Grain Free Medium</t>
  </si>
  <si>
    <t>Oliver's Adult Lamb Grain Free Large</t>
  </si>
  <si>
    <t>Oliver's Adult Dog Fish Grain Free Large</t>
  </si>
  <si>
    <t>DC BC Junior Lachs &amp; Reis AB</t>
  </si>
  <si>
    <t>Lilys Kitchen Dog Beef &amp; Grain</t>
  </si>
  <si>
    <t xml:space="preserve">Braune mittelgroße Scheibe </t>
  </si>
  <si>
    <t>Alpha pet Huhn 60%  soft</t>
  </si>
  <si>
    <t>PRIMUM Huhn mit Kartoffel</t>
  </si>
  <si>
    <t>Alpha pet Ente 60% soft</t>
  </si>
  <si>
    <t>braunes mittleres Viereck Soft</t>
  </si>
  <si>
    <t>Fiete Soft Adult Ente</t>
  </si>
  <si>
    <t>DEUKA Companian Dog</t>
  </si>
  <si>
    <t>PRIMUM Ente mit Kartoffel</t>
  </si>
  <si>
    <t>MAC's Soft Huhn, Ente, Truthahn</t>
  </si>
  <si>
    <t>Primox Senior</t>
  </si>
  <si>
    <t>SUSA Adult Senior</t>
  </si>
  <si>
    <t>My Friend+ Dog Senior</t>
  </si>
  <si>
    <t>BreederLine Senior</t>
  </si>
  <si>
    <t>Classic Dog Senior/Light</t>
  </si>
  <si>
    <t>Horizon Cat Adult Trout &amp; Salmon</t>
  </si>
  <si>
    <t>deuka Welpenkost</t>
  </si>
  <si>
    <t>Profidog Premium Extra Large Adult</t>
  </si>
  <si>
    <t>Profidog Premium Large Adult</t>
  </si>
  <si>
    <t>Biss 25 Hundefutter</t>
  </si>
  <si>
    <t>Schmecker Adult Croc 21/7,5</t>
  </si>
  <si>
    <t>Neutraler Beutel + Aufkleber A4</t>
  </si>
  <si>
    <t>Primox Fleisch Crockies</t>
  </si>
  <si>
    <t>deuka Vollwertkost</t>
  </si>
  <si>
    <t>deuka Hundemahlzeit Krokett</t>
  </si>
  <si>
    <t xml:space="preserve">Draft Hund Rind, Lamm, </t>
  </si>
  <si>
    <t xml:space="preserve">Reis &amp; Gemüse </t>
  </si>
  <si>
    <t>MON1O Lamb</t>
  </si>
  <si>
    <t>ENOVA MON1O LINE</t>
  </si>
  <si>
    <t>Majestic Adult Lamm &amp; Reis</t>
  </si>
  <si>
    <t>(ab 10kg)</t>
  </si>
  <si>
    <t>Perro Senior</t>
  </si>
  <si>
    <t>Hellbraunes mittelgroßes Viereck</t>
  </si>
  <si>
    <t xml:space="preserve">Perro Basic Senior </t>
  </si>
  <si>
    <t>Happy &amp; Fit Professional Plus Adult Large Breed</t>
  </si>
  <si>
    <t>MON1O Chicken</t>
  </si>
  <si>
    <t>Naturbeute Geflügel &amp; Reis</t>
  </si>
  <si>
    <t>Grau Adult Geflügel</t>
  </si>
  <si>
    <t>deuka Schonkost</t>
  </si>
  <si>
    <t xml:space="preserve">Perro Basic Classic </t>
  </si>
  <si>
    <t xml:space="preserve">Perro Classic </t>
  </si>
  <si>
    <t>BIODOG Energy</t>
  </si>
  <si>
    <t xml:space="preserve">Edgard &amp; Cooper Dental Sticks Small Export </t>
  </si>
  <si>
    <t xml:space="preserve">Apple &amp; Eucalyptus </t>
  </si>
  <si>
    <t>Edgard &amp; Cooper Dental Sticks Small French</t>
  </si>
  <si>
    <t>Edgard &amp; Cooper Dental Sticks Small German</t>
  </si>
  <si>
    <t>KIK Trainings-Snacks Geflügelbones</t>
  </si>
  <si>
    <t xml:space="preserve">Strawberry &amp; Mint </t>
  </si>
  <si>
    <t xml:space="preserve">Edgard &amp; Cooper Dental Sticks Small French </t>
  </si>
  <si>
    <t xml:space="preserve">Edgard &amp; Cooper Dental Sticks Small German </t>
  </si>
  <si>
    <t>600450275K</t>
  </si>
  <si>
    <t>Orlando Kaurollen gefüllt Geflügel &amp; Pansen</t>
  </si>
  <si>
    <t>DE - Halbfabrikat in Umkarton</t>
  </si>
  <si>
    <t>600470275K</t>
  </si>
  <si>
    <t>CZ/SK - Halbfabrikat in Umkarton</t>
  </si>
  <si>
    <t>600480275K</t>
  </si>
  <si>
    <t>FR - Halbfabrikat in Umkarton</t>
  </si>
  <si>
    <t>600490275K</t>
  </si>
  <si>
    <t>HU,BG,LT,RS - Halbfabrikat in Umkarton</t>
  </si>
  <si>
    <t>600700105K</t>
  </si>
  <si>
    <t>Orlando Tasty Twists</t>
  </si>
  <si>
    <t>Halbfabrikat in Gitterbox</t>
  </si>
  <si>
    <t>Shiro Twister 8er</t>
  </si>
  <si>
    <t>KIK Twister Geflügel &amp; Wild 8er</t>
  </si>
  <si>
    <t>Shiro Pansenröllchen 15er</t>
  </si>
  <si>
    <t>Apollo Dentinis Kausnacks</t>
  </si>
  <si>
    <t>hellbraune Blumenform</t>
  </si>
  <si>
    <t>M-Budget Dental Chewstick</t>
  </si>
  <si>
    <t>Rainbow Denta Sticks Multibox</t>
  </si>
  <si>
    <t>bitsdog Dentinis im Multipack</t>
  </si>
  <si>
    <t>Coop Denta Sticks</t>
  </si>
  <si>
    <t>Rainbow Denta Sticks</t>
  </si>
  <si>
    <t>Apollo Dentinis</t>
  </si>
  <si>
    <t>REMA 1000 Dental Sticks</t>
  </si>
  <si>
    <t>KIK Denta Snack 6-Eck Stangen 7er</t>
  </si>
  <si>
    <t>Apollo Twister Rind, Lamm &amp; Geflügel</t>
  </si>
  <si>
    <t>Coop Twister Snacks</t>
  </si>
  <si>
    <t>Kaustreifen 20 % Rind</t>
  </si>
  <si>
    <t>mit Frischfleisch Flache Streifen „rot“</t>
  </si>
  <si>
    <t>Orlando Fleischstreifen Rind</t>
  </si>
  <si>
    <t>CZ,SK,HU,GR/CY - Halbfabrikat in Umkarton</t>
  </si>
  <si>
    <t>PT,IE,IT,NL,ES - Halbfabrikat in Umkarton</t>
  </si>
  <si>
    <t>Coop Snack Stripes Beef</t>
  </si>
  <si>
    <t>Apollo Kleine Happen Rind</t>
  </si>
  <si>
    <t>Abschnittslänge: 20mm</t>
  </si>
  <si>
    <t>REMA 1000 Training Snacks</t>
  </si>
  <si>
    <t>Orlando Fleischstreifen Geflügel</t>
  </si>
  <si>
    <t>Apollo Kaustreifen mit Huhn &amp; Truthahn</t>
  </si>
  <si>
    <t>REMA 1000 Kaustreifen Geflügel</t>
  </si>
  <si>
    <t>Coop Snack Stripes Chicken</t>
  </si>
  <si>
    <t xml:space="preserve">ALPHA Kaufstreifen Geflügel  </t>
  </si>
  <si>
    <t>Shiro Kaustreifen Huhn &amp; Truthahn 20er</t>
  </si>
  <si>
    <t>Premio T-Bonz Beef BBQ</t>
  </si>
  <si>
    <t>Edeka I love Training Pro Energy Snack</t>
  </si>
  <si>
    <t>PICNIC Favourite Training Snacks</t>
  </si>
  <si>
    <t>CO-EX  Kaubarren NHMP Mehl 9053+9054</t>
  </si>
  <si>
    <t>Kaubarren innen dunkelbraun, außen beige</t>
  </si>
  <si>
    <t>602400180K</t>
  </si>
  <si>
    <t>Orlando Mini Chew Bones</t>
  </si>
  <si>
    <t>REMA 1000 Jumbo Bones</t>
  </si>
  <si>
    <t>Shiro HP Duo Dental Kaubarren 2er</t>
  </si>
  <si>
    <t>602470200K</t>
  </si>
  <si>
    <t>Orlando Kaurolle gedreht</t>
  </si>
  <si>
    <t>LT,HU,BG,RS - Halbfabrikat in Umkarton</t>
  </si>
  <si>
    <t>Wolfsblut Squashies Black Bird</t>
  </si>
  <si>
    <t>CO-EX Gelenk Fit  Mehl 9047+9048</t>
  </si>
  <si>
    <t xml:space="preserve">Gefüllte Kaurolle innen braun, außen grün/gelb </t>
  </si>
  <si>
    <t>Pablo Gelenk Fit Kaurollen</t>
  </si>
  <si>
    <t>Shiro HP Gelenk Fit 7er</t>
  </si>
  <si>
    <t>603114175K</t>
  </si>
  <si>
    <t>Orlando Kaurollen gefüllt Gelenk Fit</t>
  </si>
  <si>
    <t>603116175K</t>
  </si>
  <si>
    <t>EDEKA Gelenk Fit Kaurollen</t>
  </si>
  <si>
    <t xml:space="preserve">Forthglade Dental Stick </t>
  </si>
  <si>
    <t>5 pieces / 170g</t>
  </si>
  <si>
    <t>Fruitees Apfel</t>
  </si>
  <si>
    <t>Fruitees Banane</t>
  </si>
  <si>
    <t>Fruitees Mango</t>
  </si>
  <si>
    <t>603800135K</t>
  </si>
  <si>
    <t>Orlando Meaty Rolls Geflügel</t>
  </si>
  <si>
    <t>Hamiform heart 2-c</t>
  </si>
  <si>
    <t>in metallischer Folie</t>
  </si>
  <si>
    <t>Edgard &amp; Cooper Dental Sticks Medium Export</t>
  </si>
  <si>
    <t>bosch Sammy´s Zahnriegel</t>
  </si>
  <si>
    <t xml:space="preserve">Edgard &amp; Cooper Dental Sticks Medium French </t>
  </si>
  <si>
    <t xml:space="preserve">Edgard &amp; Cooper Dental Sticks Medium German </t>
  </si>
  <si>
    <t xml:space="preserve">Edgard &amp; Cooper Dental Sticks Medium Export </t>
  </si>
  <si>
    <t xml:space="preserve">Strawberry &amp; Mint  </t>
  </si>
  <si>
    <t>Edgard &amp; Cooper Dental Sticks Medium German</t>
  </si>
  <si>
    <t>Wolfsblut Squashies Wide Plain Large Breed</t>
  </si>
  <si>
    <t>Flachfolie Pouch</t>
  </si>
  <si>
    <t>Wolfsblut Squashies Wild Duck Small Breed</t>
  </si>
  <si>
    <t xml:space="preserve">Lilys Kitchen dog chew sticks w Salmon            </t>
  </si>
  <si>
    <t>Dental Sticks  3er - Indu</t>
  </si>
  <si>
    <t>Lilys Kitchen Chew Treat Chicken</t>
  </si>
  <si>
    <t>kleiner naturbrauner Dentalstick</t>
  </si>
  <si>
    <t>Lilys Kitchen Dog Chew Sticks with Chicken</t>
  </si>
  <si>
    <t>Dental Sticks 3er - Indu</t>
  </si>
  <si>
    <t>True Leaf Dental Sticks Skin &amp; Coat Large</t>
  </si>
  <si>
    <t>EDEKA Prodent Kausticks 4er</t>
  </si>
  <si>
    <t>mit Aronia f. mittlere u. große Hunde</t>
  </si>
  <si>
    <t>Shiro HP Kaustangen mit Aronia 3er</t>
  </si>
  <si>
    <t xml:space="preserve">Lilys Kitchen Chew Treat Beef </t>
  </si>
  <si>
    <t xml:space="preserve">Lilys Kitchen Dog Chew Sticks with Beef </t>
  </si>
  <si>
    <t>Dental Sticks 3er</t>
  </si>
  <si>
    <t xml:space="preserve">Lilys Kitchen Dog Chew sticks with Turkey </t>
  </si>
  <si>
    <t>Fruitees Rehwild &amp; Preiselbeere</t>
  </si>
  <si>
    <t>Apollo Kaustreifen mit Rind &amp; Leber</t>
  </si>
  <si>
    <t>GB,ES,PT,GR/CY</t>
  </si>
  <si>
    <t>608113175K</t>
  </si>
  <si>
    <t>Orlando Kaurollen gefüllt Hair &amp; Skin</t>
  </si>
  <si>
    <t>Pablo Hair &amp; Skin Kaurollen</t>
  </si>
  <si>
    <t>608116175K</t>
  </si>
  <si>
    <t>EDEKA Hair &amp; Skin Kaurollen</t>
  </si>
  <si>
    <t>608190175K</t>
  </si>
  <si>
    <t>E &amp; C Dentasticks Apple &amp; Eukalyptus Maxi</t>
  </si>
  <si>
    <t>Blume mit Loch</t>
  </si>
  <si>
    <t>Edgard &amp; Cooper Dental Sticks Large Export</t>
  </si>
  <si>
    <t xml:space="preserve">Edgard &amp; Cooper Dental Sticks Large French </t>
  </si>
  <si>
    <t>Edgard &amp; Cooper Dental Sticks Large German</t>
  </si>
  <si>
    <t>Edgard &amp; Cooper Dental Sticks Large French</t>
  </si>
  <si>
    <t>Fruitees Wachtel &amp; Feige</t>
  </si>
  <si>
    <t>Shiro Dentinis 7er</t>
  </si>
  <si>
    <t>ALPHA Dental Sticks</t>
  </si>
  <si>
    <t>bosch Sammy´s Zahnfee</t>
  </si>
  <si>
    <t>Shiro HP Flexi Sticks Dental Care 7er</t>
  </si>
  <si>
    <t>Lilys Kitchen Chew Treat Lamb</t>
  </si>
  <si>
    <t>Lilys Kitchen Dog Chew Sticks with Lamb</t>
  </si>
  <si>
    <t>Coop Denta Sticks more flexible m.Eukalyptus grün</t>
  </si>
  <si>
    <t>Denta</t>
  </si>
  <si>
    <t>Hamiform Dental Stick Maxi</t>
  </si>
  <si>
    <t>transparenter Folie (6 Sticks im Beutel)</t>
  </si>
  <si>
    <t>Coop Denta Sticks with Eucalyptus</t>
  </si>
  <si>
    <t>bosch Sammy´s Zahnstengel</t>
  </si>
  <si>
    <t>Wolfsblut Squashies Wild Duck</t>
  </si>
  <si>
    <t xml:space="preserve">Aktionsartikel </t>
  </si>
  <si>
    <t xml:space="preserve">Wolfsblut SquashiesWide Plain </t>
  </si>
  <si>
    <t xml:space="preserve">Wolfsblut Squashies Wide Plain </t>
  </si>
  <si>
    <t>Wolfsblut Squashies Adult Dark Forest</t>
  </si>
  <si>
    <t>softe viereckige Krokette</t>
  </si>
  <si>
    <t xml:space="preserve">Wolfsblut Squashies Dark Forest </t>
  </si>
  <si>
    <t>Wolfsblut Squashies Cold River</t>
  </si>
  <si>
    <t xml:space="preserve">Wolfsblut Squashies Cold River </t>
  </si>
  <si>
    <t xml:space="preserve">Wolfsblut Squashies Green Valley </t>
  </si>
  <si>
    <t>Wolfsblut Squashies Grey Peak</t>
  </si>
  <si>
    <t>Wolfsblut Squashies Blue Mountain</t>
  </si>
  <si>
    <t xml:space="preserve">PREM Bonies Grainfree Pferd </t>
  </si>
  <si>
    <t>Wolfsblut Squashies Adult Red Rock</t>
  </si>
  <si>
    <t>Wolfsblut Squashies Red Rock</t>
  </si>
  <si>
    <t xml:space="preserve">Wolfsblut Squashies Polar Night </t>
  </si>
  <si>
    <t xml:space="preserve">Wolfsblut Squashies Black Marsh </t>
  </si>
  <si>
    <t>PAH Meaty Strips Chicken</t>
  </si>
  <si>
    <t>PAH Puppy Meatstrips Chicken</t>
  </si>
  <si>
    <t>Chicopee HNL Dental Stick</t>
  </si>
  <si>
    <t>Holistic Nature Line Treats</t>
  </si>
  <si>
    <t>Premio T-Bonz Mini Lamb</t>
  </si>
  <si>
    <t>Premio T-Bonz Chicken Smoked</t>
  </si>
  <si>
    <t>Arden Grange Grainfree Chicken</t>
  </si>
  <si>
    <t xml:space="preserve">PAH Dental Sticks </t>
  </si>
  <si>
    <t>for Toy Dogs 7pk</t>
  </si>
  <si>
    <t>for Toy Dogs 28pk</t>
  </si>
  <si>
    <t>for Toy Dogs 56pk</t>
  </si>
  <si>
    <t>PAH Dental Sticks</t>
  </si>
  <si>
    <t>for Small Dogs 7pk</t>
  </si>
  <si>
    <t>for Medium Dogs 7pk</t>
  </si>
  <si>
    <t>for Small Dogs 28pk</t>
  </si>
  <si>
    <t>for Medium Dogs 28pk</t>
  </si>
  <si>
    <t>for Small Dogs 56pk</t>
  </si>
  <si>
    <t>for Medium Dogs 56pk</t>
  </si>
  <si>
    <t>Pets at Home Dental Stick</t>
  </si>
  <si>
    <t>softer Dental Stick</t>
  </si>
  <si>
    <t>for Large Dogs 7pk</t>
  </si>
  <si>
    <t>for Large Dogs 28pk</t>
  </si>
  <si>
    <t>for Large Dogs 56pk</t>
  </si>
  <si>
    <t>Arden Grange Grainfree Duck</t>
  </si>
  <si>
    <t>PAH Puppy Dental Sticks</t>
  </si>
  <si>
    <t>Dental tube 3pk</t>
  </si>
  <si>
    <t>Dental tube 12pk</t>
  </si>
  <si>
    <t>Dental tube 30pk</t>
  </si>
  <si>
    <t>Catessy Sticks 10 x 5 g Poultry &amp; Liver</t>
  </si>
  <si>
    <t>Cat Sticks Lachs &amp; Forelle</t>
  </si>
  <si>
    <t>Catessy Sticks 10 x 5 g Salmon &amp; Trout</t>
  </si>
  <si>
    <t>Athena Kauröllchen Lachs &amp; Forelle</t>
  </si>
  <si>
    <t>Dog Sticks Geflügel</t>
  </si>
  <si>
    <t>bräunlicher DogStick</t>
  </si>
  <si>
    <t>Asco A'Petito Dog Sticks Schinken</t>
  </si>
  <si>
    <t>Rocco Dog Sticks Geflügel</t>
  </si>
  <si>
    <t>12er/120g</t>
  </si>
  <si>
    <t>Apollo Saftige Kausticks mit Huhn</t>
  </si>
  <si>
    <t>Dog Sticks Rind</t>
  </si>
  <si>
    <t>rötlicher Dog Stick</t>
  </si>
  <si>
    <t>Rocco Dog Sticks Rind</t>
  </si>
  <si>
    <t>MF Fruity Meat Sticks Huhn,Apfel 8x5g</t>
  </si>
  <si>
    <t>MF Fruity Meat Sticks Lachs,Blaub. 8x5g</t>
  </si>
  <si>
    <t>Dog Sticks Mercadona Chicken Liver</t>
  </si>
  <si>
    <t>Dog Stick</t>
  </si>
  <si>
    <t xml:space="preserve">Compy Dog Sticks Chicken &amp; Liver </t>
  </si>
  <si>
    <t xml:space="preserve">8er / 88g - Mercadona </t>
  </si>
  <si>
    <t>Mercadona Dog Sticks Lachs mit Rote Beete</t>
  </si>
  <si>
    <t>Aldi Cat Sticks Lamm, Truthahn, Yucca, Taurin</t>
  </si>
  <si>
    <t>Trixie Premio Stick Quintett neu</t>
  </si>
  <si>
    <t>Lamm &amp; Truthahn 5 x 5 g</t>
  </si>
  <si>
    <t>M-Budget Katzensticks Lamm &amp; Truthahn</t>
  </si>
  <si>
    <t>62111405K</t>
  </si>
  <si>
    <t>PussyCat Cat Sticks Lamm &amp; Truthahn</t>
  </si>
  <si>
    <t>Aldi Cat Sticks Geflügel, Leber, Yucca, Taurin</t>
  </si>
  <si>
    <t>Geflügel &amp; Leber 5 x 5 g</t>
  </si>
  <si>
    <t xml:space="preserve">Compy Cat Sticks Chicken &amp; Liver </t>
  </si>
  <si>
    <t>10er / 50g - Mercadona</t>
  </si>
  <si>
    <t>M-Budget Katzensticks Geflügel &amp; Leber</t>
  </si>
  <si>
    <t>Aldi Cat Sticks Lachs, Forelle, Yucca, Taurin</t>
  </si>
  <si>
    <t>Lachs &amp; Forelle 5 x 5 g</t>
  </si>
  <si>
    <t>M-Budget Katzensticks Forelle &amp; Lachs</t>
  </si>
  <si>
    <t>PAH Cat Sticks Salmon &amp; Trout 10pk</t>
  </si>
  <si>
    <t>Sanabelle Snack Seelachs &amp; Feige MSC</t>
  </si>
  <si>
    <t>Sanabelle Snack Seelachs</t>
  </si>
  <si>
    <t>Smilla Soft Sticks Lamm</t>
  </si>
  <si>
    <t>Sanabelle Snack Lamm</t>
  </si>
  <si>
    <t>Sanabelle Snack Lamm Fressnapf</t>
  </si>
  <si>
    <t xml:space="preserve">Smilla Soft Sticks Forelle </t>
  </si>
  <si>
    <t>Sanabelle Snack Forelle</t>
  </si>
  <si>
    <t>Sanabelle Snack Forelle Fressnapf</t>
  </si>
  <si>
    <t xml:space="preserve">Smilla Soft Sticks Ente </t>
  </si>
  <si>
    <t>Sanabelle Snack Ente</t>
  </si>
  <si>
    <t>MultiFit Grillstick Hähnchen 8 x 5g</t>
  </si>
  <si>
    <t>MF BBQ Meat Sticks Hähn. - kurzes Tray</t>
  </si>
  <si>
    <t>MultiFit Grillstick Truthahn 8 x 5g</t>
  </si>
  <si>
    <t>MF BBQ Meat Sticks Truth. - kurzes Tray</t>
  </si>
  <si>
    <t>Catessy Sticks 10 x 5 g BBQ Turkey</t>
  </si>
  <si>
    <t>Catessy Sticks 10 x 5 g BBQ Salmon</t>
  </si>
  <si>
    <t>fit+fun Sticks Geflügel &amp; Leber 10 x 5g</t>
  </si>
  <si>
    <t>fit+fun Sticks Poultry &amp; Liver 10 x 5g</t>
  </si>
  <si>
    <t>fit+fun Sticks Kaninchen &amp; Pute &amp; Hefe</t>
  </si>
  <si>
    <t>fit+fun Sticks Kaninchen, Pute &amp; Hefe 10 x 5g</t>
  </si>
  <si>
    <t>fit+fun Sticks Rabbit, Poultry &amp; Yeast 10 x 5g</t>
  </si>
  <si>
    <t>Catessy Sticks 10 x 5 g Rabbit &amp; Turkey</t>
  </si>
  <si>
    <t>fit+fun Sticks Lachs &amp; Forelle 10 x 5g</t>
  </si>
  <si>
    <t>fit+fun Sticks Salmon &amp; Trout 10 x 5g</t>
  </si>
  <si>
    <t>fit+fun Sticks Truthahn &amp; Lamm 10 x 5g</t>
  </si>
  <si>
    <t>fit+fun Sticks Turkey &amp; Lamb 10 x 5g</t>
  </si>
  <si>
    <t xml:space="preserve">Fit+Fun Katze Mini Sticks </t>
  </si>
  <si>
    <t>Multipack 40 Stk</t>
  </si>
  <si>
    <t>M-Budget Katzensticks Wild &amp; Geflügel</t>
  </si>
  <si>
    <t>Cat Stick kurz! Lamm, Katzenminze</t>
  </si>
  <si>
    <t>activa Friends Mini Sticks</t>
  </si>
  <si>
    <t>Lamm &amp; Katzenminze</t>
  </si>
  <si>
    <t>Huhn &amp; Käse</t>
  </si>
  <si>
    <t xml:space="preserve">Compy Dog Sticks Calf &amp; Lamb </t>
  </si>
  <si>
    <t>Dog Sticks Gen. II</t>
  </si>
  <si>
    <t>Brauner Dog Stick 12/13 mm</t>
  </si>
  <si>
    <t>Asco A'Petito Dog Sticks Rind</t>
  </si>
  <si>
    <t>Asco A'Petito Dog Sticks Geflügel</t>
  </si>
  <si>
    <t>Asco A'Petito Dog Sticks Wild</t>
  </si>
  <si>
    <t>625330088K</t>
  </si>
  <si>
    <t>Ja! Dog Sticks mit Kalb</t>
  </si>
  <si>
    <t>True Hemp Treats Skin &amp; Coat</t>
  </si>
  <si>
    <t>Cat Sticks Quattrofahne Apfel</t>
  </si>
  <si>
    <t>Cat Sticks Quattrofahne Karotte</t>
  </si>
  <si>
    <t>Cat Sticks Quattrofahne Tomate</t>
  </si>
  <si>
    <t>Cat Sticks Quattrofahnen Petersilie</t>
  </si>
  <si>
    <t>rotbraun normale Sticks</t>
  </si>
  <si>
    <t xml:space="preserve">Geflügel und Petersilie </t>
  </si>
  <si>
    <t xml:space="preserve">Athena Kauröllchen Apfel, Karotte, </t>
  </si>
  <si>
    <t>Tomate &amp; Petersilie</t>
  </si>
  <si>
    <t>Fit+Fun Cat Sticks Quattrofahne</t>
  </si>
  <si>
    <t>20 x 2g</t>
  </si>
  <si>
    <t xml:space="preserve">Globus Katzensticks Mini </t>
  </si>
  <si>
    <t xml:space="preserve">Apfel, Karotte, Tomate &amp; Petersilie </t>
  </si>
  <si>
    <t>bitscat Cat Sticks Quattrofahne</t>
  </si>
  <si>
    <t>Dog Sticks mit Leberwurst</t>
  </si>
  <si>
    <t>rötlich-Brauner Dog Stick 13 mm</t>
  </si>
  <si>
    <t>Dog Sticks mit Käse</t>
  </si>
  <si>
    <t>Pro Pet Mac´s Meat Bits Rind</t>
  </si>
  <si>
    <t>Short Dog Sticks Relaunch - 2023</t>
  </si>
  <si>
    <t>Pro Pet Mac´s Meat Bits Geflügel</t>
  </si>
  <si>
    <t>Pro Pet Mac´s Meat Bits Huhn &amp; Lamm</t>
  </si>
  <si>
    <t>Rocketo Bio Organic Skin &amp; Coat Treat</t>
  </si>
  <si>
    <t>Dogsticks kurz abgeschnitten</t>
  </si>
  <si>
    <t>Winston Feine Würstchen Käse &amp; Leberwurst</t>
  </si>
  <si>
    <t xml:space="preserve">Rossmann CE </t>
  </si>
  <si>
    <t>Ente &amp; Lachsöl</t>
  </si>
  <si>
    <t>Nestor Bio Dog Sticks</t>
  </si>
  <si>
    <t>Mercadona Compy Cat Sticks Lachs &amp; Forelle</t>
  </si>
  <si>
    <t>Brauner Stick</t>
  </si>
  <si>
    <t xml:space="preserve">Compy Cat Sticks Salmon &amp; Trout </t>
  </si>
  <si>
    <t>62824005K</t>
  </si>
  <si>
    <t>PussyCat Cat Sticks MSC Seelachs &amp; Scholle</t>
  </si>
  <si>
    <t>Halbfabrikat in Umkarton MSC-C-55377</t>
  </si>
  <si>
    <t>62825005K</t>
  </si>
  <si>
    <t xml:space="preserve">Lucky Cat Knabbersticks MSC Seelachs &amp; Scholle </t>
  </si>
  <si>
    <t>Halbfabrikat MSC-C-55377</t>
  </si>
  <si>
    <t>Cat Stick Huhn Ente Gen. II</t>
  </si>
  <si>
    <t>softer Catstick</t>
  </si>
  <si>
    <t>62840005K</t>
  </si>
  <si>
    <t xml:space="preserve">Ricki Knabbersticks mit Hähnchen &amp; Ente </t>
  </si>
  <si>
    <t xml:space="preserve">Halbfabrikat </t>
  </si>
  <si>
    <t>Cat Stick Geflügel Leber Katzengras Gen. II</t>
  </si>
  <si>
    <t xml:space="preserve">clever Katzensticks Gefl.,Leber &amp; Katzengras </t>
  </si>
  <si>
    <t>22 x 5g REWE AT</t>
  </si>
  <si>
    <t>62851005K</t>
  </si>
  <si>
    <t xml:space="preserve">Ricki Knabbersticks mit Gefl. Leber &amp; Katzengras </t>
  </si>
  <si>
    <t>62855005K</t>
  </si>
  <si>
    <t>Lucky Cat Knabberstick Geflügel, Leber&amp;Katzengras</t>
  </si>
  <si>
    <t>Cat Sticks Kalb &amp; Lamm</t>
  </si>
  <si>
    <t>62860005K</t>
  </si>
  <si>
    <t xml:space="preserve">Ricki Knabbersticks mit Lamm &amp; Kalb </t>
  </si>
  <si>
    <t>Dog Sticks Rind Rote Beete Gen. II</t>
  </si>
  <si>
    <t>628900088K</t>
  </si>
  <si>
    <t>Lucky Dog Sticks mit Rind</t>
  </si>
  <si>
    <t xml:space="preserve">Rocco Dog Sticks Rind &amp; Huhn </t>
  </si>
  <si>
    <t>Apollo Saftige Kausticks Rind</t>
  </si>
  <si>
    <t>628910088K</t>
  </si>
  <si>
    <t>Ja! Dog Sticks mit Rind</t>
  </si>
  <si>
    <t>Winston Leckerstick Geflügel</t>
  </si>
  <si>
    <t>629020088K</t>
  </si>
  <si>
    <t>Shiro Dog Sticks Geflügel</t>
  </si>
  <si>
    <t xml:space="preserve">Winston Nature Dog Sticks Geflügel </t>
  </si>
  <si>
    <t xml:space="preserve">Rossmann DE </t>
  </si>
  <si>
    <t>629100088K</t>
  </si>
  <si>
    <t>Lucky Dog Sticks mit Wild</t>
  </si>
  <si>
    <t>629110088K</t>
  </si>
  <si>
    <t>Ja! Dog Sticks mit Wild</t>
  </si>
  <si>
    <t>6292-PB90</t>
  </si>
  <si>
    <t>E&amp;C Vitamin Bar Turkey</t>
  </si>
  <si>
    <t>Proteinbar</t>
  </si>
  <si>
    <t>6293-PB90</t>
  </si>
  <si>
    <t>E&amp;C Vitamin Bar Chicken</t>
  </si>
  <si>
    <t>Saftige Würstchen Rind</t>
  </si>
  <si>
    <t>rötliches Würstchen in Haut</t>
  </si>
  <si>
    <t>K-Classic Mini Würstchen Rind</t>
  </si>
  <si>
    <t>Kaufland (D, PL, RO, BG)</t>
  </si>
  <si>
    <t>Shiro HP Saftige Mini Würstchen Rind</t>
  </si>
  <si>
    <t>Kaufland (D, CZ, SK, HR)</t>
  </si>
  <si>
    <t>bosch Sammy´s Würstchen Wasserbüffel</t>
  </si>
  <si>
    <t>PAH Meaty Sausages Venison</t>
  </si>
  <si>
    <t>bosch Sammy´s Gourmetstreifen Hühnchen &amp; Lamm</t>
  </si>
  <si>
    <t>6404-F95</t>
  </si>
  <si>
    <t>Sammy’s Gourmetstreifen Lamm &amp; Hühnchen</t>
  </si>
  <si>
    <t>Brauner Filetstreifen</t>
  </si>
  <si>
    <t>animonda Meat Chunks Lamm</t>
  </si>
  <si>
    <t xml:space="preserve">Display </t>
  </si>
  <si>
    <t>Real Nature Wilderness Pure Snack Beef</t>
  </si>
  <si>
    <t>6411-W20</t>
  </si>
  <si>
    <t>High Meat Dry Rind 99,6%</t>
  </si>
  <si>
    <t>15mm brauner Würfel</t>
  </si>
  <si>
    <t>Real Nature Wilderness Pure Snack Lamb</t>
  </si>
  <si>
    <t>Real Nature Wilderness Pure Snack Chicken</t>
  </si>
  <si>
    <t>641610100K</t>
  </si>
  <si>
    <t>Shiro Nature Snack Würfel Geflügel</t>
  </si>
  <si>
    <t>641800100K</t>
  </si>
  <si>
    <t>Shiro Nature Snack Burger Rind</t>
  </si>
  <si>
    <t>Pro Pet Tundra Snack Lachs</t>
  </si>
  <si>
    <t>Skin &amp; Coat</t>
  </si>
  <si>
    <t>Skin &amp; Coat Relaunch - 2023</t>
  </si>
  <si>
    <t>Pro Pet Tundra Snack Lamm</t>
  </si>
  <si>
    <t xml:space="preserve">Joint Care Relaunch - 2023 </t>
  </si>
  <si>
    <t>Pro Pet Tundra Snack Pute</t>
  </si>
  <si>
    <t>Immune System Plus Relaunch - 2023</t>
  </si>
  <si>
    <t>Pro Pet Mac´s Vetcare Pferd</t>
  </si>
  <si>
    <t>Cubes Relaunch - 2023</t>
  </si>
  <si>
    <t>6423-W15</t>
  </si>
  <si>
    <t>ProPet Pferd</t>
  </si>
  <si>
    <t>Pro Pet Mac´s Vetcare Kaninchen</t>
  </si>
  <si>
    <t>Pro Pet Mac´s Vetcare Ente</t>
  </si>
  <si>
    <t>Pro Pet Tundra Snack Ente, Lachs &amp; Wild</t>
  </si>
  <si>
    <t>Active &amp; Vital Relaunch - 2023</t>
  </si>
  <si>
    <t>4 Paws Dog Snack mit Kalb, Rentier &amp; Huhn</t>
  </si>
  <si>
    <t>Pablo Snack Herzen Rind</t>
  </si>
  <si>
    <t>Edeka Herzchen</t>
  </si>
  <si>
    <t>Winston Fleischbatzen mit Rind</t>
  </si>
  <si>
    <t>bosch Sammy´s Fitness-Schnitte Äpfeln &amp; Blaubeeren</t>
  </si>
  <si>
    <t>6438025K</t>
  </si>
  <si>
    <t>Edgard &amp; Cooper High Meat Jerky Chicken, Apple,</t>
  </si>
  <si>
    <t>Blueberry FRENCH</t>
  </si>
  <si>
    <t>Chicopee HNL Protein Bar</t>
  </si>
  <si>
    <t>Edgard &amp; Cooper High Meat Sticks Chicken, Apple,</t>
  </si>
  <si>
    <t>bosch Sammy´s Fitness-Schnitte VfB Stuttgart</t>
  </si>
  <si>
    <t>Blueberry GERMAN</t>
  </si>
  <si>
    <t>Edgard &amp; Cooper High Meat Bar Chicken, Cranberry,</t>
  </si>
  <si>
    <t>Apple EXPORT</t>
  </si>
  <si>
    <t>Apple FRENCH</t>
  </si>
  <si>
    <t>Edgard &amp; Cooper High Meat Jerky Beef, Strawberry,</t>
  </si>
  <si>
    <t>Mango EXPORT</t>
  </si>
  <si>
    <t>Edgard &amp; Cooper High Meat Sticks Beef, Strawberry,</t>
  </si>
  <si>
    <t>Mango FRENCH</t>
  </si>
  <si>
    <t>Mango GERMAN</t>
  </si>
  <si>
    <t>Edgard &amp; Cooper High Meat Bar Beef, Sweet Potato,</t>
  </si>
  <si>
    <t>Broccoli EXPORT</t>
  </si>
  <si>
    <t>Broccoli FRENCH</t>
  </si>
  <si>
    <t>Broccoli GERMAN</t>
  </si>
  <si>
    <t xml:space="preserve">activa Friends Mini Sticks Hund </t>
  </si>
  <si>
    <t>Huhn &amp; Kürbis</t>
  </si>
  <si>
    <t>Edgard &amp; Cooper High Meat Sticks Duck, Pumpkin,</t>
  </si>
  <si>
    <t>Banana EXPORT</t>
  </si>
  <si>
    <t>bosch Sammy´s Gourmetstreifen Hühnchen &amp; Ente</t>
  </si>
  <si>
    <t>Edgard &amp; Cooper High Meat Jerky Duck, Pumpkin,</t>
  </si>
  <si>
    <t>Banana FRENCH</t>
  </si>
  <si>
    <t>Banana GERMAN</t>
  </si>
  <si>
    <t>Edgard &amp; Cooper High Meat Bar Duck, Broccoli,</t>
  </si>
  <si>
    <t>Peas EXPORT</t>
  </si>
  <si>
    <t>bosch Sammy´s Fitness-Schnitte Brokkoli &amp; Karotten</t>
  </si>
  <si>
    <t>Ente &amp; Gemüse</t>
  </si>
  <si>
    <t>Peas FRENCH</t>
  </si>
  <si>
    <t>6443-PB15</t>
  </si>
  <si>
    <t>Sammy High Meat Ente Brokkoli Karotte Erbsen</t>
  </si>
  <si>
    <t>High Meat Proteinbar</t>
  </si>
  <si>
    <t>Edgard &amp; Cooper High Meat Sticks Lamb, Pear,</t>
  </si>
  <si>
    <t>Edgard &amp; Cooper High Meat Jerky Lamb, Apple,</t>
  </si>
  <si>
    <t>Pear GERMAN</t>
  </si>
  <si>
    <t>Apple GERMAN</t>
  </si>
  <si>
    <t>Edgard &amp; Cooper High Meat Bar Lamb, Apple,</t>
  </si>
  <si>
    <t>Carrot EXPORT</t>
  </si>
  <si>
    <t>Carrot FRENCH</t>
  </si>
  <si>
    <t>Carrot GERMAN</t>
  </si>
  <si>
    <t xml:space="preserve">Multifit Chunky Trainies </t>
  </si>
  <si>
    <t>64510005K</t>
  </si>
  <si>
    <t>Ja! Katzensticks MSC Seelachs&amp;Scholle &amp; Kalb&amp;Lamm</t>
  </si>
  <si>
    <t>64510015K</t>
  </si>
  <si>
    <t>Halbfabrikat in Umkarton MSC-C-55377 - Relaunch 23</t>
  </si>
  <si>
    <t>64530005K</t>
  </si>
  <si>
    <t>Ja! Katzensticks Gefl.,Leber&amp;Kat.gras &amp; Hühn.&amp;Ente</t>
  </si>
  <si>
    <t>64530015K</t>
  </si>
  <si>
    <t>Halbfabrikat in Umkarton - Relaunch 23</t>
  </si>
  <si>
    <t>Dog Stick Mono Protein Huhn</t>
  </si>
  <si>
    <t>Dog Sticks kurz</t>
  </si>
  <si>
    <t>bosch Sammy´s Fitness-Schnitte Grünlippmuscheln</t>
  </si>
  <si>
    <t>6454025K</t>
  </si>
  <si>
    <t>activa Friends Mini Sticks Hund Junior</t>
  </si>
  <si>
    <t>Huhn &amp; Grünlippmuschel</t>
  </si>
  <si>
    <t>animonda Meat Chunks Rind</t>
  </si>
  <si>
    <t>bosch Sammy´s Gelenkhappen</t>
  </si>
  <si>
    <t>Chicopee HNL Joint Bites</t>
  </si>
  <si>
    <t xml:space="preserve">Lukullus Filetstreifen Rind </t>
  </si>
  <si>
    <t>bosch Sammy´s Rinderstreifen</t>
  </si>
  <si>
    <t>6462-FH125</t>
  </si>
  <si>
    <t>Filets Gen IV 90% Rind</t>
  </si>
  <si>
    <t>Filetform Hinkelstein</t>
  </si>
  <si>
    <t>Lilys Kitchen Dog on the go Bar Beef</t>
  </si>
  <si>
    <t>complete feed - Indu</t>
  </si>
  <si>
    <t>Lukullus Filetstreifen Hühnchen</t>
  </si>
  <si>
    <t>bosch Sammy´s Hühnchenfilet</t>
  </si>
  <si>
    <t>6464-FH125</t>
  </si>
  <si>
    <t xml:space="preserve">Hühnerfilet 90% bosch </t>
  </si>
  <si>
    <t>Lilys Kitchen on the go Bar Chicken</t>
  </si>
  <si>
    <t xml:space="preserve">complete food - Multipack </t>
  </si>
  <si>
    <t>Just Good Food Filet Huhn</t>
  </si>
  <si>
    <t xml:space="preserve">Wolfsblut Meat Jerky Dark Forest </t>
  </si>
  <si>
    <t>Edeka Mini Trainingsnacks</t>
  </si>
  <si>
    <t>Huhn, Ente &amp; Süßkartoffel</t>
  </si>
  <si>
    <t>6480-W15</t>
  </si>
  <si>
    <t>Edeka Mini-Snack Huhn Ente</t>
  </si>
  <si>
    <t>Würfel</t>
  </si>
  <si>
    <t>Edeka Nature Bar</t>
  </si>
  <si>
    <t>DOG E AD BITE CHICKEN SMALL</t>
  </si>
  <si>
    <t>Export - 12 mm</t>
  </si>
  <si>
    <t xml:space="preserve">DOG E AD BITE CHICKEN SMALL </t>
  </si>
  <si>
    <t>French - 12 mm</t>
  </si>
  <si>
    <t xml:space="preserve">DOG E AD BITE CHICKEN LARGE </t>
  </si>
  <si>
    <t>Export - 22 mm</t>
  </si>
  <si>
    <t>French - 22 mm</t>
  </si>
  <si>
    <t>6485-ST12</t>
  </si>
  <si>
    <t>DOG E AD BITE CHICKEN</t>
  </si>
  <si>
    <t>Shortstick 12 mm</t>
  </si>
  <si>
    <t>6485-ST22</t>
  </si>
  <si>
    <t>Shortstick 22 mm</t>
  </si>
  <si>
    <t xml:space="preserve">DOG E PUP BITE DUCK  </t>
  </si>
  <si>
    <t xml:space="preserve">Shortstick 12 mm </t>
  </si>
  <si>
    <t xml:space="preserve">DOG E PUP BITE DUCK SMALL </t>
  </si>
  <si>
    <t>DOG E PUP BITE DUCK SMALL</t>
  </si>
  <si>
    <t xml:space="preserve">DOG E AD BITE SALMON SMALL </t>
  </si>
  <si>
    <t xml:space="preserve">DOG E AD BITE SALMON LARGE </t>
  </si>
  <si>
    <t>6487-ST12</t>
  </si>
  <si>
    <t>DOG E AD BITE SALMON</t>
  </si>
  <si>
    <t xml:space="preserve">DOG E AD STRIPS CHICKEN </t>
  </si>
  <si>
    <t xml:space="preserve">DOG E AD STRIPS SALMON </t>
  </si>
  <si>
    <t>6490-F85</t>
  </si>
  <si>
    <t>Filet Jerky Lachs Hund</t>
  </si>
  <si>
    <t>Streifen</t>
  </si>
  <si>
    <t>DOG E AD BITE TURKEY</t>
  </si>
  <si>
    <t>DOG E AD BITE TURKEY SMALL</t>
  </si>
  <si>
    <t>DOG E AD BITE LAMB SMALL</t>
  </si>
  <si>
    <t>6496-ST12</t>
  </si>
  <si>
    <t>DOG E AD BITE LAMB</t>
  </si>
  <si>
    <t>Shortstick 12mm</t>
  </si>
  <si>
    <t xml:space="preserve">PREM Snack Riegel Huhn mit Karotte </t>
  </si>
  <si>
    <t xml:space="preserve">Multipack 2023 </t>
  </si>
  <si>
    <t xml:space="preserve">PREM Snack Riegel Lamm mit Blaubeeren  </t>
  </si>
  <si>
    <t xml:space="preserve">PREM Snack Riegel Rind mit Apfel </t>
  </si>
  <si>
    <t xml:space="preserve">DOG E AD STRIPS TURKEY </t>
  </si>
  <si>
    <t>6507-F85</t>
  </si>
  <si>
    <t>Filet Jerky Pute Hund</t>
  </si>
  <si>
    <t xml:space="preserve">DOG E AD STRIPS LAMB </t>
  </si>
  <si>
    <t>Scrumbles Cat Treats Meaty Salmon Niblets</t>
  </si>
  <si>
    <t xml:space="preserve">Short Cat Sticks </t>
  </si>
  <si>
    <t>Scrumbles Cat Treats Meaty Chicken Niblets</t>
  </si>
  <si>
    <t>Ex.Cat dunkler Fisch 4% MSC-Weißfisch o. Rework!</t>
  </si>
  <si>
    <t>Dunklerbrauner großer Fisch</t>
  </si>
  <si>
    <t>Ex. Knusperkissen Katze Lachs Lilys Kitchen</t>
  </si>
  <si>
    <t xml:space="preserve">baunes Knusperkissen </t>
  </si>
  <si>
    <t xml:space="preserve">Lilys Kitchen Cat treats Salmon </t>
  </si>
  <si>
    <t>cat pockets</t>
  </si>
  <si>
    <t>cat pockets - indu</t>
  </si>
  <si>
    <t>Ex. Knusperkissen Katze Huhn Lilys Kitchen</t>
  </si>
  <si>
    <t>Lilys Kitchen Cat treats Chicken</t>
  </si>
  <si>
    <t>Ex. Knusperkissen Katze REWE</t>
  </si>
  <si>
    <t>E&amp;C Knusperkissen Huhn Katze</t>
  </si>
  <si>
    <t>braunes kleines Kissen</t>
  </si>
  <si>
    <t>E&amp;C Knusperkissen Katze Turkey</t>
  </si>
  <si>
    <t>E&amp;C Knusperkissen Katze Salmon</t>
  </si>
  <si>
    <t>Ex. Knusperkissen Katze mit Reis_Adult_Kürbis</t>
  </si>
  <si>
    <t>Knusperkissen mit Füllung</t>
  </si>
  <si>
    <t xml:space="preserve">Premiere Creamy Crunch mit Geflügel &amp; Kürbis </t>
  </si>
  <si>
    <t>Ex. Knusperkissen Katze mit Reis_Adult_Feige</t>
  </si>
  <si>
    <t xml:space="preserve">Premiere Creamy Crunch mit Huhn &amp; Feige </t>
  </si>
  <si>
    <t>Ex. Knusperkissen Katze mit Reis_Kitten_Milch</t>
  </si>
  <si>
    <t xml:space="preserve">Premiere Creamy Crunch Kitten mit Huhn &amp; Milch </t>
  </si>
  <si>
    <t xml:space="preserve">Scrumbles Cat Biscuit Treats Krunchies </t>
  </si>
  <si>
    <t xml:space="preserve">Pillows </t>
  </si>
  <si>
    <t>Ex.Cat dunkler Fisch 4 % Lachs</t>
  </si>
  <si>
    <t>dunkelbrauner großer Fisch</t>
  </si>
  <si>
    <t>Ex.Cat heller Ring 4% Pute 14 % Geflügel 4 % Huhn</t>
  </si>
  <si>
    <t>hellbrauner mittelgroßer Ring</t>
  </si>
  <si>
    <t>Ex.Cat braunes Dreistern 4% Pute 4 % Huhn</t>
  </si>
  <si>
    <t>hellbrauner mittelgroßer Dreistern</t>
  </si>
  <si>
    <t>Ex.Cat rotes Leibchen 4% Rind 14% Geflügel</t>
  </si>
  <si>
    <t>rotes mittelgroßes Leibchen</t>
  </si>
  <si>
    <t xml:space="preserve">Kaufland Katze Sterilized </t>
  </si>
  <si>
    <t>braunes mittelgroßes Dreieck mit Loch</t>
  </si>
  <si>
    <t xml:space="preserve">K-Classic Poultry for sterilized cats </t>
  </si>
  <si>
    <t>Ex. Cat braun rund Stern Leibchen</t>
  </si>
  <si>
    <t>3er Mix</t>
  </si>
  <si>
    <t>Ex.Cat roter Vierstern 4% Rind 0,5% Sonnenblu-öl</t>
  </si>
  <si>
    <t>roter mittelgroßer Vierstern</t>
  </si>
  <si>
    <t>Ex. Katze HP Adult mit Frischgeflügel</t>
  </si>
  <si>
    <t>Ex. Knusperkissen Katze Geflügel-Käse</t>
  </si>
  <si>
    <t xml:space="preserve">gelbes Knusperkissen </t>
  </si>
  <si>
    <t>bitscat Knusperkissen Geflügel &amp; Käse</t>
  </si>
  <si>
    <t>694610100K</t>
  </si>
  <si>
    <t>KIK Knusperkissen Geflügel und Käse</t>
  </si>
  <si>
    <t>Pussycat Knusperkissen Geflügel &amp; Käse</t>
  </si>
  <si>
    <t>Ex. Knusperkissen Katze Lachs/Rind</t>
  </si>
  <si>
    <t xml:space="preserve">rötliches Knusperkissen </t>
  </si>
  <si>
    <t>bitscat Knusperkissen Lachs</t>
  </si>
  <si>
    <t>Premio PREMIO FILLED POCKETS WITH SALMON</t>
  </si>
  <si>
    <t>694710100K</t>
  </si>
  <si>
    <t>KIK Knusperkissen Rind und Lachs</t>
  </si>
  <si>
    <t>Pussycat Knusperkissen Lachs</t>
  </si>
  <si>
    <t>Pussycat Knusperkissen Rind</t>
  </si>
  <si>
    <t>Ex. Katze HP Sensitive</t>
  </si>
  <si>
    <t>Ex. Knusperkissen Katze getreidefrei Glucane</t>
  </si>
  <si>
    <t>braunes Knusperkissen mit weißer Füllung</t>
  </si>
  <si>
    <t>EDEKA Knusperkissen mit Beta-Glucanen</t>
  </si>
  <si>
    <t>Activa Friends Knusperspaß Milch</t>
  </si>
  <si>
    <t xml:space="preserve">Winston Milky Crunchies mit Beta Glucan </t>
  </si>
  <si>
    <t>Ex.Cat braunes Dreieck 4% Mais 0,07 % Yucca</t>
  </si>
  <si>
    <t>dunkelbraunes kleines Dreieck</t>
  </si>
  <si>
    <t>Sanabelle Knusperkissen Huhn &amp; Milch</t>
  </si>
  <si>
    <t>bitscat Knusperkissen mit Biotin</t>
  </si>
  <si>
    <t>Ex.Cat helle Blume 4% Geflügel 1% Zellulose</t>
  </si>
  <si>
    <t>hellbraune mittelgroße Blume</t>
  </si>
  <si>
    <t>Ex.Cat dunkler Dreistern 4 % Huhn</t>
  </si>
  <si>
    <t>dunkelbrauner mittelgroßer Dreistern</t>
  </si>
  <si>
    <t>Ex.Cat dunkler Vierstern 4 % Huhn 4 % Rind</t>
  </si>
  <si>
    <t>dunkelbrauner mittelgroßer Vierstern</t>
  </si>
  <si>
    <t>Ex.Cat heller Vierstern 4 % Huhn</t>
  </si>
  <si>
    <t>hellbrauner mittelgroßer Vierstern</t>
  </si>
  <si>
    <t>Ex Cat hellbraunes Herz 14 % Huhn</t>
  </si>
  <si>
    <t>hellbraunes mittelgroßes Herz</t>
  </si>
  <si>
    <t>Ex.Cat rote Blume m.Loch 4% Ente 4% Pute 4% Rind</t>
  </si>
  <si>
    <t>rote mittelgroße Blume mit Loch</t>
  </si>
  <si>
    <t>Ex.Cat roter Mond 4 % Garnele 4% Forelle</t>
  </si>
  <si>
    <t>roter mittelgroßer Mond</t>
  </si>
  <si>
    <t>VM Superfood-Mix Arden Grange</t>
  </si>
  <si>
    <t>Orlando Fleischstreifen für Hunde XXL SK4</t>
  </si>
  <si>
    <t>CZ,SK,HU,GR/CY</t>
  </si>
  <si>
    <t>PT,IE,IT,NL,ES</t>
  </si>
  <si>
    <t>Zwischenm. Soft Brocken Mix</t>
  </si>
  <si>
    <t>Zwischenm. Ex. Adult Menue</t>
  </si>
  <si>
    <t>Zwischenm. Multifit Senior neu</t>
  </si>
  <si>
    <t>Zwischenmischung MF Adult</t>
  </si>
  <si>
    <t>Ex. Kaufland Rind &amp; Gemüse</t>
  </si>
  <si>
    <t>Ex.Dog brauner Knochen 4 % Geflügel</t>
  </si>
  <si>
    <t>Brauner großer Knochen</t>
  </si>
  <si>
    <t>Lidl Gourmet Adult kleine Rassen</t>
  </si>
  <si>
    <t>Orlando Hundetrockenfutter für kleine Rassen</t>
  </si>
  <si>
    <t>LT</t>
  </si>
  <si>
    <t>PT</t>
  </si>
  <si>
    <t xml:space="preserve">Scotty Hundetrockennahrung Kleine Rassen Huhn </t>
  </si>
  <si>
    <t xml:space="preserve">&amp; Reis - SPAR AT </t>
  </si>
  <si>
    <t>Mehlmischung E &amp; C Dentasticks Apple</t>
  </si>
  <si>
    <t>VM Vorextrusion für 8130 Lily</t>
  </si>
  <si>
    <t>VM Vorextrusion für 8134 Lily Kitchen Cat Chicken</t>
  </si>
  <si>
    <t>VM Vorextrusion für 6802</t>
  </si>
  <si>
    <t>Ex. für Adult Menü Relaunch</t>
  </si>
  <si>
    <t>Braune große Fledermaus</t>
  </si>
  <si>
    <t>Ex.Dog braunes Viereck 4% Rind 4 % Geflügel</t>
  </si>
  <si>
    <t xml:space="preserve">Scotty Vollkostbrocken Rind </t>
  </si>
  <si>
    <t>VM Vorextrusion für 3462 mit 9135 + 9368</t>
  </si>
  <si>
    <t xml:space="preserve">Ex. gelbe Scheibe </t>
  </si>
  <si>
    <t>gelbe große Scheibe</t>
  </si>
  <si>
    <t>VM Vorextrusion für 3066 &amp; 3466</t>
  </si>
  <si>
    <t>Dein Bestes mit Rind, Gemüse und Reis</t>
  </si>
  <si>
    <t>Gourmet Hundetrockenfutter Adult Mini</t>
  </si>
  <si>
    <t>Gourmet Hundetrockenfutter Balance Mini</t>
  </si>
  <si>
    <t>My Friend+ Dog Junior</t>
  </si>
  <si>
    <t>Ex.Dog brauner Knochen 4 % Reis 4 % Hirse</t>
  </si>
  <si>
    <t>hellbrauner großer Knochen</t>
  </si>
  <si>
    <t>Ex.Dog rotes geriffeltes Ei 4 % Rind 4 % Erbsen</t>
  </si>
  <si>
    <t>rotes großes geriffeltes Ei</t>
  </si>
  <si>
    <t>Ex. Karotte Hund lang</t>
  </si>
  <si>
    <t>Oranges großes Dreieck</t>
  </si>
  <si>
    <t>Ex. grüne dicke runde Scheibe</t>
  </si>
  <si>
    <t>Grüne mittelgroße Scheibe</t>
  </si>
  <si>
    <t>Wolfsblut Adult Wide Plain Horse</t>
  </si>
  <si>
    <t>Braunes mittelgroßes Dreieck</t>
  </si>
  <si>
    <t xml:space="preserve">Wolfsblut Adult Wide Plain Horse </t>
  </si>
  <si>
    <t>Wolfsblut Wild Duck Adult</t>
  </si>
  <si>
    <t xml:space="preserve">Wolfsblut Wild Duck Adult </t>
  </si>
  <si>
    <t>Zaaron Holistic Lamb &amp; Rice</t>
  </si>
  <si>
    <t>Majestic Junior Geflügel &amp; Reis</t>
  </si>
  <si>
    <t xml:space="preserve">(ab 10kg) </t>
  </si>
  <si>
    <t>Enova LT Growing</t>
  </si>
  <si>
    <t>Cane Puppy</t>
  </si>
  <si>
    <t>Enova Breeder for Dog</t>
  </si>
  <si>
    <t>Classic Cat Adult Knuspermix</t>
  </si>
  <si>
    <t xml:space="preserve">Naturbeute Rind &amp; Reis Maxi </t>
  </si>
  <si>
    <t>Naturbeute Rind &amp; Reis Maxi</t>
  </si>
  <si>
    <t xml:space="preserve">Wolfsblut Cold River Senior </t>
  </si>
  <si>
    <t>Wolfsblut Cold River Senior</t>
  </si>
  <si>
    <t>Wolfsblut Wild Duck Active</t>
  </si>
  <si>
    <t xml:space="preserve">Wolfsblut Dark Forest Senior </t>
  </si>
  <si>
    <t>Wolfsblut Dark Forest Senior</t>
  </si>
  <si>
    <t xml:space="preserve">Wolfsblut Dark Forest SB </t>
  </si>
  <si>
    <t>Wolfsblut Dark Forest SB</t>
  </si>
  <si>
    <t>Wolfsblut Dark Forest LB</t>
  </si>
  <si>
    <t>Zooplus Rocco Hund Adult Fisch</t>
  </si>
  <si>
    <t>Zooroyal Moonranger Fisch</t>
  </si>
  <si>
    <t xml:space="preserve">Rocco Mealtime Fisch </t>
  </si>
  <si>
    <t xml:space="preserve">Rocco Mealtime Junior Huhn  </t>
  </si>
  <si>
    <t>PRIMUM Maxi Huhn mit Kartoffel</t>
  </si>
  <si>
    <t>Wolf of Wilderness Junior Huhn Wide Acres Soft</t>
  </si>
  <si>
    <t xml:space="preserve">Wolf of Wilderness Soft Pure Junior Huhn </t>
  </si>
  <si>
    <t>Wolf of Wilderness Soft Pure Junior Huhn 1.0</t>
  </si>
  <si>
    <t>Wolf of Wilderness Senior Huhn Wide Acres, Soft</t>
  </si>
  <si>
    <t>Wolf of Wilderness Soft Pure Senior Huhn 1.0</t>
  </si>
  <si>
    <t>Wolf of Wilderness Adult Lachs Blue River, Soft</t>
  </si>
  <si>
    <t>Wolf of Wilderness Soft Pure Adult Lachs 1.0</t>
  </si>
  <si>
    <t>8038003K</t>
  </si>
  <si>
    <t>Premio Mix &amp; Tasty</t>
  </si>
  <si>
    <t>Wolfsblut Wild Duck Puppy Small Breed</t>
  </si>
  <si>
    <t>Dunkelbraunes kleines Viereck</t>
  </si>
  <si>
    <t>Wolfsblut Wild Duck Small Breed</t>
  </si>
  <si>
    <t>Wolfsblut Wild Duck Puppy</t>
  </si>
  <si>
    <t xml:space="preserve">Wolfsblut Wild Duck Puppy </t>
  </si>
  <si>
    <t>Aktionsartikel</t>
  </si>
  <si>
    <t>Wolfsblut Adult Country Chicken</t>
  </si>
  <si>
    <t>Wolfsblut Adult Dark Forest</t>
  </si>
  <si>
    <t xml:space="preserve">Wolfsblut Dark Forest Adult </t>
  </si>
  <si>
    <t>Wolfsblut Blue Mountain Adult</t>
  </si>
  <si>
    <t>Action Cat Freija Deluxe Junior &amp; Kitten</t>
  </si>
  <si>
    <t>Fresh chicken</t>
  </si>
  <si>
    <t>BIODOG Puppy Mini</t>
  </si>
  <si>
    <t>Wildcat Etosha Chicken</t>
  </si>
  <si>
    <t xml:space="preserve">Wolfsblut Wildcat Etosha Adult </t>
  </si>
  <si>
    <t>Wolfsblut Wild Pacific Fish</t>
  </si>
  <si>
    <t>Wolfsblut Wild Pacific Adult</t>
  </si>
  <si>
    <t>Wolfsblut Green Valley Adult</t>
  </si>
  <si>
    <t>Wolfsblut Cold River Adult</t>
  </si>
  <si>
    <t xml:space="preserve">Wolfsblut Black Bird </t>
  </si>
  <si>
    <t>Wolfsblut Black Bird Adult</t>
  </si>
  <si>
    <t>Wolfsblut Hunters pride</t>
  </si>
  <si>
    <t>Wolfsblut Adult Hunters Pride</t>
  </si>
  <si>
    <t xml:space="preserve">BC Adult Small – Medium Breed </t>
  </si>
  <si>
    <t>DC Best Choice Adult Medium</t>
  </si>
  <si>
    <t>BC Adult Large Breed</t>
  </si>
  <si>
    <t>DC BC Adult Large</t>
  </si>
  <si>
    <t xml:space="preserve">DC BC Adult Large </t>
  </si>
  <si>
    <t>BC Junior Small/ Medium Breed</t>
  </si>
  <si>
    <t>DC Best Choice Junior Medium</t>
  </si>
  <si>
    <t xml:space="preserve">BC Junior Large Breed </t>
  </si>
  <si>
    <t>DC Best Choice Junior Large</t>
  </si>
  <si>
    <t>Adult Ente &amp; Reis</t>
  </si>
  <si>
    <t>DC HP Dog Lamm &amp; Reis</t>
  </si>
  <si>
    <t>PF PL</t>
  </si>
  <si>
    <t>DC HP Dog Fisch &amp; Reis</t>
  </si>
  <si>
    <t xml:space="preserve">DC Best Choice Senior / Light AB </t>
  </si>
  <si>
    <t xml:space="preserve">2020 muss mit 80820125 bestellt werden </t>
  </si>
  <si>
    <t>Sensitive Ente &amp; Kartoffel</t>
  </si>
  <si>
    <t>Wolfsblut Wide Plain Puppy / Small Breed</t>
  </si>
  <si>
    <t>Wolfsblut Wide Plain Small Breed</t>
  </si>
  <si>
    <t>Wolfsblut Wide Plain Puppy</t>
  </si>
  <si>
    <t>Ex. Hund rund</t>
  </si>
  <si>
    <t>Wolfsblut Wild Duck Senior</t>
  </si>
  <si>
    <t>braunes kleines Viereck</t>
  </si>
  <si>
    <t>Premiere Soft Adult Ente</t>
  </si>
  <si>
    <t>Wolfsblut Grey Peak Puppy SB</t>
  </si>
  <si>
    <t xml:space="preserve">Wolfsblut Grey Peak Small Breed </t>
  </si>
  <si>
    <t>Wolfsblut Grey Peak Puppy</t>
  </si>
  <si>
    <t>Wolfsblut Grey Peak Small Breed</t>
  </si>
  <si>
    <t>clever Knuspermix Huhn</t>
  </si>
  <si>
    <t>Premiere Soft Adult Rind</t>
  </si>
  <si>
    <t>Wolfsblut Wide Plain Active Horse Potato</t>
  </si>
  <si>
    <t>Wolfsblut Wide Plain Active</t>
  </si>
  <si>
    <t>BC Professional Junior Lamm &amp; Reis AB</t>
  </si>
  <si>
    <t>Premiere Rind Kolostrum</t>
  </si>
  <si>
    <t>braune mttelgroße Scheibe</t>
  </si>
  <si>
    <t>Premiere Sensitive grainfree Beef</t>
  </si>
  <si>
    <t>Premiere Huhn Kolostrum</t>
  </si>
  <si>
    <t>Premiere Sensitive grainfree Chicken</t>
  </si>
  <si>
    <t>Fit &amp; Fun Lucky Meal</t>
  </si>
  <si>
    <t>Fit + Fun Lucky Meal</t>
  </si>
  <si>
    <t>Fit &amp; Fun Lamm &amp; Reis</t>
  </si>
  <si>
    <t>Braunes großes Stäbchen</t>
  </si>
  <si>
    <t>Fit + Fun Lamm &amp; Reis</t>
  </si>
  <si>
    <t>Fit + Fun Rind &amp; Gemüse</t>
  </si>
  <si>
    <t>Fit + Fun Croc</t>
  </si>
  <si>
    <t>Fit + Fun Mix</t>
  </si>
  <si>
    <t>Amigo Brocken</t>
  </si>
  <si>
    <t>Shepherds Pie Adult Dry Food</t>
  </si>
  <si>
    <t>Shepherds Pie Adult Dry Food - Indu</t>
  </si>
  <si>
    <t>Lilys Kitchen Dog Chicken</t>
  </si>
  <si>
    <t>Countryside Casserole Adult Dry Food</t>
  </si>
  <si>
    <t>Countryside Casserole Adult Dry Food - Indu</t>
  </si>
  <si>
    <t>Lilys Kitchen Dog Chicken &amp; Salmon</t>
  </si>
  <si>
    <t>Puppy Recipe Dry Food</t>
  </si>
  <si>
    <t>Puppy Recipe Dry Food - Indu</t>
  </si>
  <si>
    <t>Lilys Kitchen Dog Venison</t>
  </si>
  <si>
    <t>Lilys Kitchen Dog Duck, Salmon &amp; Venison</t>
  </si>
  <si>
    <t>Wild Woodland Walk Adult Dry Food</t>
  </si>
  <si>
    <t>Wild Woodland Walk Adult Dry food</t>
  </si>
  <si>
    <t>Wild Woodland Walk Adult Dry Food - Indu</t>
  </si>
  <si>
    <t>Wild Woodland Walk Adult Dry food - Indu</t>
  </si>
  <si>
    <t>Pure Instinct Wild River</t>
  </si>
  <si>
    <t>(Adult Lachs)</t>
  </si>
  <si>
    <t>Fiete Adult Lachs</t>
  </si>
  <si>
    <t>Lilys Kitchen Dog Senior</t>
  </si>
  <si>
    <t>Lilys Kitchen Dog Turkey &amp; Trout</t>
  </si>
  <si>
    <t>Senior Recipe Dry Food</t>
  </si>
  <si>
    <t>Senior Recipe Dry Food - Indu</t>
  </si>
  <si>
    <t>Lilys Kitchen Cat Chicken &amp; White Fish</t>
  </si>
  <si>
    <t>Dry Kitten Food</t>
  </si>
  <si>
    <t>Chicopee HNL Puppy Lamb &amp; Potato</t>
  </si>
  <si>
    <t>Lilys Kitchen Cat Chicken</t>
  </si>
  <si>
    <t>braunes Dreieck 9 mm</t>
  </si>
  <si>
    <t>Casserole Adult Dry Food</t>
  </si>
  <si>
    <t>Casserole Adult Dry Food - Indu</t>
  </si>
  <si>
    <t>Lilys Kitchen Cat Fisherman´s Feast</t>
  </si>
  <si>
    <t>White Fisch with salmon dry food</t>
  </si>
  <si>
    <t>White Fish with salmon dry food - Indu</t>
  </si>
  <si>
    <t>White Fisch with salmon dry food - Indu</t>
  </si>
  <si>
    <t>Rinti Canine Nierendiät</t>
  </si>
  <si>
    <t>Lilys Kitchen Cat White Fish &amp; Turkey</t>
  </si>
  <si>
    <t>Dry Senior Food</t>
  </si>
  <si>
    <t>Dry Senior Food - Indu</t>
  </si>
  <si>
    <t>Pure Instinct Adult Huhn Ente</t>
  </si>
  <si>
    <t>Pure Instinct Blue Lake</t>
  </si>
  <si>
    <t>(Adult Huhn &amp; Ente)</t>
  </si>
  <si>
    <t>Fiete Adult Huhn &amp; Ente</t>
  </si>
  <si>
    <t>Lilys Kitchen Dog Organic Ckn Bake Adult Dry Food</t>
  </si>
  <si>
    <t>DE-ÖKO-007 - Indu</t>
  </si>
  <si>
    <t xml:space="preserve">VIVAPET Kroxi </t>
  </si>
  <si>
    <t xml:space="preserve">VIVAPET Kroxi  </t>
  </si>
  <si>
    <t>Pure Instinct Grasslands</t>
  </si>
  <si>
    <t>(Adult Huhn &amp; Lamm)</t>
  </si>
  <si>
    <t>Fiete Adult Huhn &amp; Lamm</t>
  </si>
  <si>
    <t>Pure Instinct Lush Meadow</t>
  </si>
  <si>
    <t>(Senior Kaninchen &amp; Wachtel)</t>
  </si>
  <si>
    <t>Fiete Senior</t>
  </si>
  <si>
    <t>Pure Instinct Summer Cloud</t>
  </si>
  <si>
    <t>(Adult Ente)</t>
  </si>
  <si>
    <t>Happy &amp; Fit Professional Top Breeder</t>
  </si>
  <si>
    <t>Wolfsblut Grey Peak Adult</t>
  </si>
  <si>
    <t>Wolfsblut Down Under Adult</t>
  </si>
  <si>
    <t xml:space="preserve">Wolfsblut Down Under </t>
  </si>
  <si>
    <t>Wolfsblut Atlantic Tuna Adult</t>
  </si>
  <si>
    <t>Wolfsblut Black Marsh Adult</t>
  </si>
  <si>
    <t>Wolfsblut Black Marsh</t>
  </si>
  <si>
    <t>Wolfsblut Wild Boar Adult</t>
  </si>
  <si>
    <t>Wolfsblut Wild Game Adult</t>
  </si>
  <si>
    <t>Nabiev Hund Adult Vegan</t>
  </si>
  <si>
    <t>German Shephy Vegan Grainfree</t>
  </si>
  <si>
    <t>HPC Vegan Adult Kartoffel &amp; Erbsen</t>
  </si>
  <si>
    <t>Perro Grain Free Adult Vegie</t>
  </si>
  <si>
    <t xml:space="preserve">Perro Grain Free Adult Vegie </t>
  </si>
  <si>
    <t>Rossmann Saftige Happen ohne Zucker Soft</t>
  </si>
  <si>
    <t>rotes großes Viereck mit Loch Soft</t>
  </si>
  <si>
    <t>Winston Saftige Happen</t>
  </si>
  <si>
    <t xml:space="preserve">Winston Saftige Happen Rossmann CE </t>
  </si>
  <si>
    <t xml:space="preserve">Euro-Chep-Palette </t>
  </si>
  <si>
    <t>Shiro Semi Moist</t>
  </si>
  <si>
    <t xml:space="preserve">Chicopee HNL Active Salmon &amp; Potato </t>
  </si>
  <si>
    <t>Chicopee HNL Active Salmon &amp; Potato</t>
  </si>
  <si>
    <t>Zooplus Rocco Hund Adult Pansen</t>
  </si>
  <si>
    <t xml:space="preserve">Rocco Mealtime Pansen </t>
  </si>
  <si>
    <t>LEX Hund Pansen</t>
  </si>
  <si>
    <t xml:space="preserve">LEX Hund Pansen </t>
  </si>
  <si>
    <t xml:space="preserve">Rocco Mealtime Sensitive Pute &amp; Huhn  </t>
  </si>
  <si>
    <t>Chicopee Holistic Adult Lamm</t>
  </si>
  <si>
    <t>Chicopee HNL Adult Lamb &amp; Potato</t>
  </si>
  <si>
    <t>Finnern Rinti Intestinal Hund</t>
  </si>
  <si>
    <t>Rinti Canine Intestinal</t>
  </si>
  <si>
    <t>BC Professional Junior Lachs &amp; Reis AB</t>
  </si>
  <si>
    <t>neue Verpackung + alte Rezeptur</t>
  </si>
  <si>
    <t>arriba Junior Huhn &amp; Reis (ab 10 kg)</t>
  </si>
  <si>
    <t>BC Lamb &amp; Rice AB</t>
  </si>
  <si>
    <t>Naturbeute Lamm &amp; Reis</t>
  </si>
  <si>
    <t>Landfuxx Lamm &amp; Reis Sensitive</t>
  </si>
  <si>
    <t>DC HP Dog Junior</t>
  </si>
  <si>
    <t>Landfuxx Activ</t>
  </si>
  <si>
    <t>Fiete Soft Adult Hühnchen</t>
  </si>
  <si>
    <t>PRIMUM Puppy Huhn mit Kartoffel</t>
  </si>
  <si>
    <t>Alpha Pet Adult Rind 30% Soft</t>
  </si>
  <si>
    <t>braunes mittelgroßes Viereck Soft</t>
  </si>
  <si>
    <t>PRIMUM Rind mit Kartoffel</t>
  </si>
  <si>
    <t>DC Basic Nature Energy</t>
  </si>
  <si>
    <t>M-Budget Trockenfutter mit Rind</t>
  </si>
  <si>
    <t>dm Exquisit 60 % Huhn Aloe Vera</t>
  </si>
  <si>
    <t>Dein Bestes Naturverliebt</t>
  </si>
  <si>
    <t>60% Huhn mit Kartoffeln &amp; Aloe Vera</t>
  </si>
  <si>
    <t>Milki Cracker</t>
  </si>
  <si>
    <t>Milki Dog Cracker</t>
  </si>
  <si>
    <t>Milki Dog Elan</t>
  </si>
  <si>
    <t>Lilys Kitchen Dog Salmon</t>
  </si>
  <si>
    <t>Supper Adult Dry Food</t>
  </si>
  <si>
    <t>Supper Adult Dry Food - Indu</t>
  </si>
  <si>
    <t>Chicopee CNL Puppy Lamb &amp; Rice</t>
  </si>
  <si>
    <t>Chicopee CNL Maxi Puppy Poultry &amp; Millet</t>
  </si>
  <si>
    <t>Classic Nature Line Probebeutel 30 x 100 g</t>
  </si>
  <si>
    <t>Chicopee CNL Mini Adult Lamb &amp; Rice</t>
  </si>
  <si>
    <t>Chicopee Adult Huhn &amp; Reis</t>
  </si>
  <si>
    <t>Braune mittegroße Scheibe</t>
  </si>
  <si>
    <t>Chicopee CNL Adult Chicken &amp; Rice</t>
  </si>
  <si>
    <t>Chicopee CNL Adult Lamb &amp; Rice</t>
  </si>
  <si>
    <t>Classic Nature Line samples 30 x 100 g</t>
  </si>
  <si>
    <t>Chicopee Adult Soft Lachs &amp; Reis</t>
  </si>
  <si>
    <t>Dunkelbraunes mittelgroßes Viereck Soft</t>
  </si>
  <si>
    <t>Chicopee CNL Soft Adult Salmon &amp; Rice</t>
  </si>
  <si>
    <t>Chicopee CNL Active Chicken &amp; Rice</t>
  </si>
  <si>
    <t>Naturbeute Krokett</t>
  </si>
  <si>
    <t>Chicopee CNL Maxi Adult Poultry &amp; Millet</t>
  </si>
  <si>
    <t>Chicopee CNL Light Lamb &amp; Rice</t>
  </si>
  <si>
    <t>Chicopee CNL Soft Senior Chicken &amp; Rice</t>
  </si>
  <si>
    <t>BreederLine Maxi</t>
  </si>
  <si>
    <t>Asco Adult Sensitiv</t>
  </si>
  <si>
    <t>reich an Lamm und Reis</t>
  </si>
  <si>
    <t xml:space="preserve">Asco Adult Sensitiv </t>
  </si>
  <si>
    <t>Daily mit Geflügel</t>
  </si>
  <si>
    <t>Hellbraune große Scheibe</t>
  </si>
  <si>
    <t>German Shephy Gold Sensitive Lamm &amp; Reis</t>
  </si>
  <si>
    <t>Hundefutter</t>
  </si>
  <si>
    <t xml:space="preserve">German Shephy Gold Truthahn </t>
  </si>
  <si>
    <t xml:space="preserve">Übergangsartikel </t>
  </si>
  <si>
    <t>Daily Choice Grainfree Ente &amp; Kartoffel</t>
  </si>
  <si>
    <t xml:space="preserve">ZooRoyal mit Ente und Kartoffel </t>
  </si>
  <si>
    <t xml:space="preserve">Grainfree - Rewe Int. </t>
  </si>
  <si>
    <t>Naturbeute Junior Maxi</t>
  </si>
  <si>
    <t>German Shephy Silver Adult Geflügel</t>
  </si>
  <si>
    <t>Hundenahrung Adult</t>
  </si>
  <si>
    <t>Winston Knuspermenü Rind,</t>
  </si>
  <si>
    <t>Lamm, Leber, Gemüse &amp; Duo Herz</t>
  </si>
  <si>
    <t>Lamm, Leber, Gemüse &amp; Duo Herz - RCE</t>
  </si>
  <si>
    <t>Sanabelle Kitten Relaunch 2018</t>
  </si>
  <si>
    <t>Brauner kleiner Vierstern</t>
  </si>
  <si>
    <t>Majestic Kitten</t>
  </si>
  <si>
    <t>Sanabelle Kitten</t>
  </si>
  <si>
    <t>Perro Katze High Premium Kitten</t>
  </si>
  <si>
    <t>Florie Kitten</t>
  </si>
  <si>
    <t>DEUKA Companion Cat</t>
  </si>
  <si>
    <t>Smilla Snack Crossies</t>
  </si>
  <si>
    <t>Nutri Feline Kitten</t>
  </si>
  <si>
    <t xml:space="preserve">Sample bag </t>
  </si>
  <si>
    <t>Chicopee HNL Kitten</t>
  </si>
  <si>
    <t>Sanabelle Adult Strauß</t>
  </si>
  <si>
    <t>Sanabelle Adult Forelle</t>
  </si>
  <si>
    <t xml:space="preserve">Nutri Feline Adult Salmon </t>
  </si>
  <si>
    <t>Sanabelle Sensitiv Geflügel Relaunch 2018</t>
  </si>
  <si>
    <t>Sanabelle Sensitive Geflügel</t>
  </si>
  <si>
    <t xml:space="preserve">Perro Katze High Premium Sensitive </t>
  </si>
  <si>
    <t>Majestic Outdoor</t>
  </si>
  <si>
    <t>Florie Sensitiv</t>
  </si>
  <si>
    <t>Sanabelle Sensitive Lamm</t>
  </si>
  <si>
    <t>Sanabelle Adult Geflügel</t>
  </si>
  <si>
    <t>Florie Adult</t>
  </si>
  <si>
    <t>Perro Katze High Premium Adult</t>
  </si>
  <si>
    <t>Jubiläum 20 Jahre</t>
  </si>
  <si>
    <t xml:space="preserve">Nutri Feline Adult Poultry </t>
  </si>
  <si>
    <t>Sanabelle No Grain Relaunch 2018</t>
  </si>
  <si>
    <t>Sanabelle No Grain</t>
  </si>
  <si>
    <t xml:space="preserve">Perro Katze High Premium No Grain (Formel +) </t>
  </si>
  <si>
    <t>Majestic Sensitive Verdauung</t>
  </si>
  <si>
    <t>Grau Adult Geflügel mit Kartoffel</t>
  </si>
  <si>
    <t>Getreidefrei</t>
  </si>
  <si>
    <t>Chicopee HNL No Grain</t>
  </si>
  <si>
    <t>Sanabelle Indoor</t>
  </si>
  <si>
    <t>Majestic Adult Indoor</t>
  </si>
  <si>
    <t>Sanabelle Outdoor</t>
  </si>
  <si>
    <t xml:space="preserve">Sanabelle Outdoor </t>
  </si>
  <si>
    <t>Sanabelle Grande</t>
  </si>
  <si>
    <t>Sanabelle Hair &amp; Skin</t>
  </si>
  <si>
    <t>Majestic Beauty</t>
  </si>
  <si>
    <t xml:space="preserve">Perro Katze High Premium Rassekatze </t>
  </si>
  <si>
    <t>Chicopee HNL Hair &amp; Skin</t>
  </si>
  <si>
    <t>Sanabelle Dental Relaunch 2018</t>
  </si>
  <si>
    <t>Braune mittelgroße Zahnform</t>
  </si>
  <si>
    <t>Sanabelle Dental</t>
  </si>
  <si>
    <t>Smilla Toothies</t>
  </si>
  <si>
    <t>ZooRoyal Knusper Dentinis</t>
  </si>
  <si>
    <t>Sanabelle Urinary</t>
  </si>
  <si>
    <t>Perro Katze High Premium Renal</t>
  </si>
  <si>
    <t>Florie Urinary</t>
  </si>
  <si>
    <t xml:space="preserve">Chicopee HNL Urinary </t>
  </si>
  <si>
    <t>Chicopee HNL Urinary</t>
  </si>
  <si>
    <t>Sanabelle Sterilized</t>
  </si>
  <si>
    <t>Chicopee HNL Sterilized</t>
  </si>
  <si>
    <t>Sanabelle Light</t>
  </si>
  <si>
    <t>Perro Katze High Premium Light</t>
  </si>
  <si>
    <t>Sanabelle Senior</t>
  </si>
  <si>
    <t xml:space="preserve">Perro Katze High Premium Senior </t>
  </si>
  <si>
    <t>Salingo Cat Senior Huhn &amp; Truthahn</t>
  </si>
  <si>
    <t>Majestic Sensible Adult Huhn &amp; Lachs</t>
  </si>
  <si>
    <t>Wildkind Mini Strong River Huhn &amp; Lachs</t>
  </si>
  <si>
    <t>Wildkind Mini Little Bay Huhn &amp; Ente</t>
  </si>
  <si>
    <t>Majestic Sensible Adult Huhn &amp; Ente</t>
  </si>
  <si>
    <t>Aldi UHP Sterilized Katze Kolostrum</t>
  </si>
  <si>
    <t>Winston UHP Senior</t>
  </si>
  <si>
    <t>E &amp; C Dog Salmon Adult</t>
  </si>
  <si>
    <t>Edgard &amp; Cooper Dog Export Dry Salmon</t>
  </si>
  <si>
    <t>Edgard &amp; Cooper Dog French Dry Salmon</t>
  </si>
  <si>
    <t>Edgard &amp; Cooper Dog German Dry Salmon</t>
  </si>
  <si>
    <t>Edgard &amp; Cooper Dog Export Dry Chicken</t>
  </si>
  <si>
    <t>Edgard &amp; Cooper Dog German Dry Chicken</t>
  </si>
  <si>
    <t xml:space="preserve">Edgard &amp; Cooper Dog Dry Chicken </t>
  </si>
  <si>
    <t xml:space="preserve">Export TEST </t>
  </si>
  <si>
    <t xml:space="preserve">E &amp; C Dog Lamb Adult </t>
  </si>
  <si>
    <t>braune mittelgroße Scheibe</t>
  </si>
  <si>
    <t>Edgard &amp; Cooper Dog Export Dry Lamb</t>
  </si>
  <si>
    <t>Edgard &amp; Cooper Dog French Dry Lamb</t>
  </si>
  <si>
    <t>Edgard &amp; Cooper Dog German Dry Lamb</t>
  </si>
  <si>
    <t>Edgard &amp; Cooper dog lamb adult</t>
  </si>
  <si>
    <t>Edgard &amp; Cooper Croquettes a l'agneau frais</t>
  </si>
  <si>
    <t>E &amp; C Dog Duck &amp; Venison Adult</t>
  </si>
  <si>
    <t xml:space="preserve">Edgard &amp; Cooper Dog Export Dry Vension &amp; Duck </t>
  </si>
  <si>
    <t xml:space="preserve">Edgard &amp; Cooper Dog French Dry Venison &amp; Duck </t>
  </si>
  <si>
    <t>E &amp; C Dog Chicken &amp; Salmon Senior</t>
  </si>
  <si>
    <t>mittelgroße braune Scheibe</t>
  </si>
  <si>
    <t>E &amp; C Dog Duck &amp; Chicken Puppy</t>
  </si>
  <si>
    <t>Edgard &amp; Cooper dog Duck &amp; Chicken Puppy</t>
  </si>
  <si>
    <t>Edgard &amp; Cooper Croq. canard &amp; poulet frais</t>
  </si>
  <si>
    <t xml:space="preserve">E &amp; C Bio Organic Turkey Adult </t>
  </si>
  <si>
    <t>Edgard &amp; Cooper Dog Export Organic Turkey</t>
  </si>
  <si>
    <t>Organic Truthahn / DE-ÖKO-007</t>
  </si>
  <si>
    <t>Edgard &amp; Cooper Dog French Organic Turkey</t>
  </si>
  <si>
    <t>Edgard &amp; Cooper Dog Export Organic Beef</t>
  </si>
  <si>
    <t>Organic Rind / DE-ÖKO-007</t>
  </si>
  <si>
    <t>Edgard &amp; Cooper Dog German Organic Beef</t>
  </si>
  <si>
    <t>Edgard &amp; Cooper Dog French Organic Beef</t>
  </si>
  <si>
    <t>Reico Ente &amp; Kartoffel mit Lebertran</t>
  </si>
  <si>
    <t>Braunes großes Viereck</t>
  </si>
  <si>
    <t>MaxiDog Dynamic</t>
  </si>
  <si>
    <t xml:space="preserve">M-Budget reich an Geflügel &amp; Inulin </t>
  </si>
  <si>
    <t>Cadora To Go Snacks Rind</t>
  </si>
  <si>
    <t>Shiro To Go Snack Rind</t>
  </si>
  <si>
    <t>Multifit Senior</t>
  </si>
  <si>
    <t>Relaunch 2020</t>
  </si>
  <si>
    <t>Multifit Light</t>
  </si>
  <si>
    <t>Multifit Junior Maxi</t>
  </si>
  <si>
    <t>Multifit Junior</t>
  </si>
  <si>
    <t>Multifit Sensitive</t>
  </si>
  <si>
    <t>Multifit Adult</t>
  </si>
  <si>
    <t>Multifit Adult Maxi</t>
  </si>
  <si>
    <t>Cadora Vital Supreme Adult</t>
  </si>
  <si>
    <t>Zooroyal UHP Adult</t>
  </si>
  <si>
    <t xml:space="preserve">REWE - MSC-C-55377 </t>
  </si>
  <si>
    <t>Cadora Vital Supreme Sensitive</t>
  </si>
  <si>
    <t>Zooroyal UHP Sensitive</t>
  </si>
  <si>
    <t>Pure Instinct Mini Adult Little Glade (1-10kg)</t>
  </si>
  <si>
    <t>Pure Instinct Huhn Ente Wasserbüffel</t>
  </si>
  <si>
    <t>Pure Instinct Mini Adult Little Wetland (1-10kg)</t>
  </si>
  <si>
    <t>Lilys Kitchen Cat Chicken Casserole TEST</t>
  </si>
  <si>
    <t>Lilys Kitchen Cat Chicken Casserole TEST 2</t>
  </si>
  <si>
    <t>Lilys Kitchen Cat Fishermens Feast TEST</t>
  </si>
  <si>
    <t>Lilys Kitchen Cat Fishermens Feast TEST 2</t>
  </si>
  <si>
    <t>TEST Lilys Kitchen Dog Wild Woodland Walk</t>
  </si>
  <si>
    <t xml:space="preserve">Alexis Knabberröllchen Sortiment </t>
  </si>
  <si>
    <t xml:space="preserve">Aldi NL </t>
  </si>
  <si>
    <t>Shiro Nature Snack Sortiment</t>
  </si>
  <si>
    <t>activa Classic Katze Adult</t>
  </si>
  <si>
    <t>Geflügel &amp; Rind</t>
  </si>
  <si>
    <t>Activa Gold H Medium Senior</t>
  </si>
  <si>
    <t>VM für 6200 Gourmetstreifen SNACK</t>
  </si>
  <si>
    <t>VM Filets Gen IV SNACK</t>
  </si>
  <si>
    <t>VM 6266 Rocketo Organic Gut Treat SNACK</t>
  </si>
  <si>
    <t>VM für 6265 Rocketo Organic Dental Treat SNACK</t>
  </si>
  <si>
    <t>BC Lamb &amp; Rice AB - Relaunch 2017</t>
  </si>
  <si>
    <t xml:space="preserve">Relish Lamb &amp; Rice </t>
  </si>
  <si>
    <t>BC Professional Adult Lamm &amp; Reis AB</t>
  </si>
  <si>
    <t>Grüner Tee &amp; Mariendistel</t>
  </si>
  <si>
    <t>DC BC Adult Lamb &amp; Rice AB</t>
  </si>
  <si>
    <t>Best Choice Adult Lamm &amp; Reis AB</t>
  </si>
  <si>
    <t>muss mit 90260020 bestellt werden</t>
  </si>
  <si>
    <t>Relish Lamb &amp; Rice</t>
  </si>
  <si>
    <t>VM für 5462 Superfood Canagan</t>
  </si>
  <si>
    <t>WinnerPlus Junior</t>
  </si>
  <si>
    <t xml:space="preserve">VM Früchte/Gemüse für Symply Canagan </t>
  </si>
  <si>
    <t>9038 VM Geflügelmehle für 6510 SNACK</t>
  </si>
  <si>
    <t>9039 VM Catsticks für 6510</t>
  </si>
  <si>
    <t>6031 Füllung Gelenk Fit</t>
  </si>
  <si>
    <t>ohne TiOx</t>
  </si>
  <si>
    <t xml:space="preserve">Mehl Kern 6024 </t>
  </si>
  <si>
    <t xml:space="preserve">Mehl Mantel 6024 </t>
  </si>
  <si>
    <t>Mehlmischung Mantel für 6095 Megakaubarren CIAM GF</t>
  </si>
  <si>
    <t>VM Gelatine Tanninsäure</t>
  </si>
  <si>
    <t>LK on the go bars – chicken Mehlmischung SNACK</t>
  </si>
  <si>
    <t>Mehl für 6293 E&amp;C Früchte Bars SNACK</t>
  </si>
  <si>
    <t>KK 9024</t>
  </si>
  <si>
    <t>VM Pferdefett</t>
  </si>
  <si>
    <t>VM R200 + R557 FF Tank</t>
  </si>
  <si>
    <t>VM 9205 Entenkarkasse R205 FF-Tank</t>
  </si>
  <si>
    <t>VM R241 FF-Tank</t>
  </si>
  <si>
    <t>VM R250 FF-Tank</t>
  </si>
  <si>
    <t>VM R253 FF-Tank</t>
  </si>
  <si>
    <t>VM R278 FF-Tank</t>
  </si>
  <si>
    <t>BreederLine Adult Lamb &amp; Rice</t>
  </si>
  <si>
    <t>activa Classic Hund Sensitive</t>
  </si>
  <si>
    <t xml:space="preserve">SUSA DOG Adult 24/10 Lamm &amp; Reis </t>
  </si>
  <si>
    <t>Chicopee PNL Adult Lamb &amp; Rice</t>
  </si>
  <si>
    <t>Alpha Lamm &amp; Reis</t>
  </si>
  <si>
    <t>Classic Dog Lamm &amp; Reis</t>
  </si>
  <si>
    <t>Chicopee PNL Adult</t>
  </si>
  <si>
    <t>Bosch Dog-Premium</t>
  </si>
  <si>
    <t>Perfect choice</t>
  </si>
  <si>
    <t>Salingo Dog Adult Rind mit Gemüse</t>
  </si>
  <si>
    <t>Dog-Premium</t>
  </si>
  <si>
    <t>Reis-Fleisch Krokette</t>
  </si>
  <si>
    <t>neutr. PE-Sack</t>
  </si>
  <si>
    <t>Edeka Kleine Rassen Hund</t>
  </si>
  <si>
    <t>Feed a dog - Tro.fu. f.Tierheim- und Straßenhunde</t>
  </si>
  <si>
    <t>My Friend Kroketten</t>
  </si>
  <si>
    <t>Amazon</t>
  </si>
  <si>
    <t>My Friend</t>
  </si>
  <si>
    <t>Alpha Supermix</t>
  </si>
  <si>
    <t>Dehner Gute Wahl Hund Mix</t>
  </si>
  <si>
    <t>mit Geflügel</t>
  </si>
  <si>
    <t xml:space="preserve">WinnerPlus Adult Salmon &amp; Rice </t>
  </si>
  <si>
    <t>WinnerPlus Light Senior Winner Plus</t>
  </si>
  <si>
    <t>WinnerPlus Adult Performance</t>
  </si>
  <si>
    <t>My friend Mix</t>
  </si>
  <si>
    <t>VM Hund Lily Kitchen</t>
  </si>
  <si>
    <t>KK 9591</t>
  </si>
  <si>
    <t>VM Katze Lily Kitchen</t>
  </si>
  <si>
    <t>VM Bio Hund Lily Kitchen</t>
  </si>
  <si>
    <t>VM B-Vitamine für 5512 Kissen 10 kg SNACK</t>
  </si>
  <si>
    <t>Croq 21/8</t>
  </si>
  <si>
    <t>Neutraler PE-Sack</t>
  </si>
  <si>
    <t>Perro Basic Croq 21/8</t>
  </si>
  <si>
    <t>Montanus Primary</t>
  </si>
  <si>
    <t>Croq 24/8</t>
  </si>
  <si>
    <t>Neutraler PE</t>
  </si>
  <si>
    <t>Naturbeute Ente &amp; Kartoffel</t>
  </si>
  <si>
    <t>Wildborn Ente &amp; Kartoffel Mini</t>
  </si>
  <si>
    <t>Wildborn Ente &amp; Kartoffel Junior</t>
  </si>
  <si>
    <t>Dogman Harmony Adult Small Breed</t>
  </si>
  <si>
    <t>Perro Basic Sensitive Care</t>
  </si>
  <si>
    <t>VM R368 Lachs FF-Tank</t>
  </si>
  <si>
    <t>Geflügel &amp; Reis</t>
  </si>
  <si>
    <t>Baldo High Premium Aldi NL</t>
  </si>
  <si>
    <t>auf Euro</t>
  </si>
  <si>
    <t>VM R372 FF-Tank</t>
  </si>
  <si>
    <t>BreederLine Sport</t>
  </si>
  <si>
    <t>VM 9377 R2029 Schottischer Lachs FF-Tank</t>
  </si>
  <si>
    <t>VM Real Nature Wilderness</t>
  </si>
  <si>
    <t>VM Hundefutter in Silo 85</t>
  </si>
  <si>
    <t>VM Katzenfutter Premium in Silo 83</t>
  </si>
  <si>
    <t>VM Hundefutter Standard in Silo 94</t>
  </si>
  <si>
    <t>VM Katzenfutter Standard Konzentrat in Silo92</t>
  </si>
  <si>
    <t>VM Vitamine Vegan /Insekten</t>
  </si>
  <si>
    <t>KK 9527</t>
  </si>
  <si>
    <t>VM Welpen-Futter in Silo 93</t>
  </si>
  <si>
    <t>VM Dechra CED</t>
  </si>
  <si>
    <t>VM Fischöl in Mehlmischerei</t>
  </si>
  <si>
    <t>VM Fischöl nur Eigenproduktion</t>
  </si>
  <si>
    <t>VM Geflügelfett (Stab.)</t>
  </si>
  <si>
    <t>VM Weizen-Flocken</t>
  </si>
  <si>
    <t>VM Hafer extrudiert  1/3 Gerste</t>
  </si>
  <si>
    <t>VM Fett Heimtierfutter</t>
  </si>
  <si>
    <t>VM Schweineschmalz (Stab.)</t>
  </si>
  <si>
    <t>Ex. Multifit Senior</t>
  </si>
  <si>
    <t>dunkelbrauner großer Mond</t>
  </si>
  <si>
    <t>FF-Mischung Rind III R423=1:R4</t>
  </si>
  <si>
    <t>Ex.Dog dunkelbraune runde Scheibe 4% Huhn</t>
  </si>
  <si>
    <t>Ex.Dog dunkelbraunes Stäbchen 2% Lamm 4% Huhn</t>
  </si>
  <si>
    <t>Sanabelle Thanks-Snack</t>
  </si>
  <si>
    <t>Sanabelle Dental Snack</t>
  </si>
  <si>
    <t>VM R479 + R557 FF-Tank</t>
  </si>
  <si>
    <t>VM R467 FF-Tank</t>
  </si>
  <si>
    <t>Primox Katzen Dreierlei</t>
  </si>
  <si>
    <t>Cat-3-Mix  neutraler PE-Sack</t>
  </si>
  <si>
    <t>ohne Aufkleber</t>
  </si>
  <si>
    <t>mit Aufkleber #70046 PE-Sack</t>
  </si>
  <si>
    <t>Montanus cats</t>
  </si>
  <si>
    <t>deuka Katzenmahlzeit</t>
  </si>
  <si>
    <t>Fleischmenü</t>
  </si>
  <si>
    <t>Miau 3-Mix</t>
  </si>
  <si>
    <t>Ex.Cat grüne runde Scheibe 4 % Erbsen 4 % Spinat</t>
  </si>
  <si>
    <t>Grüne kleine Scheibe</t>
  </si>
  <si>
    <t>VM R479 FF-Tank</t>
  </si>
  <si>
    <t>Lucky Cat Knabbersticks</t>
  </si>
  <si>
    <t>Penny - MSC-C-55377</t>
  </si>
  <si>
    <t>Lucky Cat Katzensticks</t>
  </si>
  <si>
    <t>Ex.Cat dunkelbraune Keule 2 % Lamm</t>
  </si>
  <si>
    <t>dunkelbraune mittelgroße Keule</t>
  </si>
  <si>
    <t>VM Fischöl (stabilisiert)</t>
  </si>
  <si>
    <t>VM Glucosamin CHICOPEE in Big Bag</t>
  </si>
  <si>
    <t>VM Eye Care in Silo 88</t>
  </si>
  <si>
    <t>VM Senior</t>
  </si>
  <si>
    <t>VM Frettchenfutter</t>
  </si>
  <si>
    <t>VM Backwaren in Silo 86</t>
  </si>
  <si>
    <t>VM Früchtemix Genesis</t>
  </si>
  <si>
    <t>VM Puggo Mango</t>
  </si>
  <si>
    <t>VM Puggo Erdbeere</t>
  </si>
  <si>
    <t>VM Puggo Banane</t>
  </si>
  <si>
    <t>VM Bio-Hundefutter</t>
  </si>
  <si>
    <t>KK 9582</t>
  </si>
  <si>
    <t xml:space="preserve">KK  Vegan-Futter 9387 </t>
  </si>
  <si>
    <t>VM Bio Getreide</t>
  </si>
  <si>
    <t>VM Puggo Maca</t>
  </si>
  <si>
    <t>VM Dental-Mix Katzenfutter</t>
  </si>
  <si>
    <t>VM Sanabelle in Silo 91</t>
  </si>
  <si>
    <t>VM Vit + Spuren Life Concept</t>
  </si>
  <si>
    <t>VM Puggo Meersalz</t>
  </si>
  <si>
    <t>VM Puggo Bio-Chia Saat</t>
  </si>
  <si>
    <t>VM Puggo Bio-Kokos</t>
  </si>
  <si>
    <t>VM Früchtemix Life Concept</t>
  </si>
  <si>
    <t>VM Kaustreifen</t>
  </si>
  <si>
    <t>VM Dentasticks</t>
  </si>
  <si>
    <t>VM Melasse-Glycerin-</t>
  </si>
  <si>
    <t>Semi Moist</t>
  </si>
  <si>
    <t>VM KK Katze Lily Kitchen</t>
  </si>
  <si>
    <t>KK Hundefutter Premium</t>
  </si>
  <si>
    <t>KK Hundefutter Standard</t>
  </si>
  <si>
    <t>KK Katzenfutter Premium</t>
  </si>
  <si>
    <t>KK Katzenfutter Standard</t>
  </si>
  <si>
    <t>KK Welpen-Futter</t>
  </si>
  <si>
    <t>KK Backwaren</t>
  </si>
  <si>
    <t>VM Geflügelfett ohne Propylgal</t>
  </si>
  <si>
    <t>VM Leberdiät</t>
  </si>
  <si>
    <t>Lilys Kitchen Mehlmischung für 6054, 6065,6105</t>
  </si>
  <si>
    <t>Lilys Kitchen Mehlmischung</t>
  </si>
  <si>
    <t>für 6074, 6053</t>
  </si>
  <si>
    <t>VM Gycerin +Capryl R515</t>
  </si>
  <si>
    <t xml:space="preserve">Ex. Knochen Weiß </t>
  </si>
  <si>
    <t>VM Mehl für Formfleisch Standard SNACK</t>
  </si>
  <si>
    <t>VM True Leaf SNACK</t>
  </si>
  <si>
    <t>VM True Leaf Hip &amp; Joint SNACK</t>
  </si>
  <si>
    <t>VM Hundefutter Puggo</t>
  </si>
  <si>
    <t>KK 9618</t>
  </si>
  <si>
    <t xml:space="preserve">VM Pro Pet SNACK2 = 17,5 kg 6420 </t>
  </si>
  <si>
    <t xml:space="preserve">VM Pro Pet SNACK 2 6421 = 17,5 kg </t>
  </si>
  <si>
    <t xml:space="preserve">VM Pro Pet SNACK 2 6424 = 17,5 kg </t>
  </si>
  <si>
    <t xml:space="preserve">VM Pro Pet SNACK2 6425 = 17,5 kg </t>
  </si>
  <si>
    <t xml:space="preserve">VM Pro Pet SNACK 2 6426 = 17,5 kg </t>
  </si>
  <si>
    <t>VM Mehl für Formfleisch rot SNACK</t>
  </si>
  <si>
    <t>VM für Mehl 3105 in Big Bag</t>
  </si>
  <si>
    <t xml:space="preserve">VM Backwaren Duo 20kg </t>
  </si>
  <si>
    <t>VM für Hühnerfilet Gen II &amp; III SNACK</t>
  </si>
  <si>
    <t xml:space="preserve">VM Mehl Winner Energie-Riegel SNACK </t>
  </si>
  <si>
    <t>KK 9583</t>
  </si>
  <si>
    <t xml:space="preserve">VM Konservierung SNACK II Hund </t>
  </si>
  <si>
    <t>VM Kräuter Premiere</t>
  </si>
  <si>
    <t>VM für 6443 Edgard &amp; Cooper SNACK</t>
  </si>
  <si>
    <t>VM für 6442 Edgard &amp; Cooper SNACK</t>
  </si>
  <si>
    <t>VM für 6441 Edgard &amp; Cooper SNACK</t>
  </si>
  <si>
    <t>VM für 6444 Edgard &amp; Cooper SNACK</t>
  </si>
  <si>
    <t>VM für 6445 Edgard &amp; Cooper SNACK</t>
  </si>
  <si>
    <t>VM Kräutermischung PFUK</t>
  </si>
  <si>
    <t>VM Kräuter Zaaron Adult Chicken</t>
  </si>
  <si>
    <t>VM für Dog Sticks für 6454 SNACK</t>
  </si>
  <si>
    <t>Vorvormischung Kräutermischung H24 herb Mix</t>
  </si>
  <si>
    <t>für alle Wolfsblut Vormischungen</t>
  </si>
  <si>
    <t>Vorvormischung Kräutermischung HF24BotanicalBlend</t>
  </si>
  <si>
    <t>VM Geflügelfett Eigenproduktion ohne Propylgallat</t>
  </si>
  <si>
    <t>VM Mehl MultiFit Chunky Trainies SNACK</t>
  </si>
  <si>
    <t>VM Dog Sticks &amp; Würstchen SNACK</t>
  </si>
  <si>
    <t>VM Knupserkissen USA für 6897 SNACK</t>
  </si>
  <si>
    <t>VM Kräutermischung Alpha Pet Wildes Land</t>
  </si>
  <si>
    <t xml:space="preserve">Mehlmischung VM für 5306 Wolfblut Red Rock adult </t>
  </si>
  <si>
    <t>Mehlmischung für 6480 SNACK</t>
  </si>
  <si>
    <t>VM für 8161 Wolfsblut Black Marsh Adult</t>
  </si>
  <si>
    <t>VM Hunde E &amp; C o. Vitamin D3</t>
  </si>
  <si>
    <t>KK = 9705</t>
  </si>
  <si>
    <t>VM für Hühnerfilet 6464 bosch SNACK</t>
  </si>
  <si>
    <t>VM für 8122 Lily Kitchen Dog C</t>
  </si>
  <si>
    <t>VM für 8124 Lily Kitchen Dog V</t>
  </si>
  <si>
    <t>VM Vitamin VM E&amp;C Vegan</t>
  </si>
  <si>
    <t>Mehlmischung für 6481 SNACK</t>
  </si>
  <si>
    <t>VM Kräutermischung (Tomatenmarkpulver)</t>
  </si>
  <si>
    <t>Abfüllung in 10 kg Säcke</t>
  </si>
  <si>
    <t>Mehlmischung für 8156 Wolfsblut Jack Rabbit Adult</t>
  </si>
  <si>
    <t>Mehlmischung für 8105 Wolfsblut Grey Peak Puppy SB</t>
  </si>
  <si>
    <t>Mehlmischung für 5102 Wolfsblut Wide Plain Senior</t>
  </si>
  <si>
    <t>Mehlmischung für 8159 Wolfsblut Down Under Adult</t>
  </si>
  <si>
    <t>Mehlmischung für 5324 Wolfsblut Deep Glade</t>
  </si>
  <si>
    <t>Mehlmischung für 8095 Wolfsblut Wild Duck Senior</t>
  </si>
  <si>
    <t>VM für 6304 SNACK</t>
  </si>
  <si>
    <t xml:space="preserve">Mehlmischung für 6436 Huhn SNACK 2 für Visan </t>
  </si>
  <si>
    <t xml:space="preserve">Mehlmischung für 6471 Pute SNACK 2 Visan </t>
  </si>
  <si>
    <t xml:space="preserve">Mehlmischung für 6472 Kaninchen SNACK 2 Visan </t>
  </si>
  <si>
    <t>VM 9741 Wolfsblut Jerkys Wild &amp; Lamm SNACK</t>
  </si>
  <si>
    <t>VM 6475 Wolfsblut Jerkys Truthahn &amp; Ente SNACK</t>
  </si>
  <si>
    <t>Mehlmischung für 6410 SNACK</t>
  </si>
  <si>
    <t>Mehlmischung für 6455 SNACK</t>
  </si>
  <si>
    <t>Mehlmischung für 6478 SNACK</t>
  </si>
  <si>
    <t>VM für 6310 SNACK</t>
  </si>
  <si>
    <t>Mehlmischung für 6485 SNACK</t>
  </si>
  <si>
    <t>Mehlmischung für 6486 SNACK</t>
  </si>
  <si>
    <t>Mehlmischung für 6487 SNACK</t>
  </si>
  <si>
    <t>Mehlmischung für 6437 SNACK</t>
  </si>
  <si>
    <t>Mehlmischung für 6495 SNACK</t>
  </si>
  <si>
    <t>VM preisred.5900&amp;5920 Lily Kitchen Dog Chicken</t>
  </si>
  <si>
    <t>VM 9773 Ente+Hirsch R253+R244</t>
  </si>
  <si>
    <t>VM Proteinriegel Premiere Huhn 6497 SNACK</t>
  </si>
  <si>
    <t>VM Proteinriegel Premiere Lamm 6498 SNACK</t>
  </si>
  <si>
    <t>VM Proteinriegel Premiere Rind 6499 SNACK</t>
  </si>
  <si>
    <t>VM Vorextrusion für 5081</t>
  </si>
  <si>
    <t>Mehlmischung für 6507 SNACK</t>
  </si>
  <si>
    <t>Mehlmischung für 6508 SNACK</t>
  </si>
  <si>
    <t>Mehlmischung für 6490 SNACK</t>
  </si>
  <si>
    <t>Mehlmischung für 6506 SNACK</t>
  </si>
  <si>
    <t>Mehlmischung für 6505 SNACK</t>
  </si>
  <si>
    <t>F+F Sticks XXL Orange</t>
  </si>
  <si>
    <t>Katzensticks Multipack 5x50g</t>
  </si>
  <si>
    <t>Roy Vollkostbrocken</t>
  </si>
  <si>
    <t>L&amp;R / R&amp;G - DDP Chep - Norma</t>
  </si>
  <si>
    <t>KIK Knusperkissen Sortiment</t>
  </si>
  <si>
    <t>Pussycat Knusperkissen Sortiment</t>
  </si>
  <si>
    <t>Pablo Kaurollen Sortiment</t>
  </si>
  <si>
    <t>Orlando Kausnacks für Hunde SK4</t>
  </si>
  <si>
    <t>D</t>
  </si>
  <si>
    <t>CZ/SK</t>
  </si>
  <si>
    <t>Roy Gourmet Sortiment</t>
  </si>
  <si>
    <t>Adult, Junior &amp; Senior/Light - NORMA auf Chep</t>
  </si>
  <si>
    <t>Ja! Hundesticks</t>
  </si>
  <si>
    <t xml:space="preserve">Ja! Katzensticks </t>
  </si>
  <si>
    <t>REWE - MSC-C-55377</t>
  </si>
  <si>
    <t>REWE - MSC-C-55377 - Relaunch 23</t>
  </si>
  <si>
    <t xml:space="preserve">Ricki Cat Stick Sortiment </t>
  </si>
  <si>
    <t>Penny Int. - MSC-C-55377   auf CHEP</t>
  </si>
  <si>
    <t>KIK Backwaren Hund Sortiment</t>
  </si>
  <si>
    <t>VM ALDI Cat Sticks Generation II SNACK</t>
  </si>
  <si>
    <t>VM Dog Sticks Generation II SNACK</t>
  </si>
  <si>
    <t>VM Catsticks mit MSC Generation II SNACK</t>
  </si>
  <si>
    <t>VM REWE Cat Sticks Rote Beete SNACK</t>
  </si>
  <si>
    <t xml:space="preserve">VM Dental Pack </t>
  </si>
  <si>
    <t>VM Dogsticks Gen.III Rote Beete SNACK</t>
  </si>
  <si>
    <t>VM Cat Stick Gen III SNACK</t>
  </si>
  <si>
    <t>Mischkarton Proben HPC Relaunch</t>
  </si>
  <si>
    <t>Direktversand</t>
  </si>
  <si>
    <t>Mischkarton Proben HPC Mini Relaunch</t>
  </si>
  <si>
    <t>Mischkarton Proben Heimat</t>
  </si>
  <si>
    <t>Mischkarton Proben Sanabelle</t>
  </si>
  <si>
    <t>Mischkarton Sanabelle Heimat</t>
  </si>
  <si>
    <t>Mischkarton Proben HPC Plus / Soft</t>
  </si>
  <si>
    <t>Mischkarton Proben Genesis Pure Cat</t>
  </si>
  <si>
    <t>HPC Adult Varietäten</t>
  </si>
  <si>
    <t>Bundle 1 kg Zooplus</t>
  </si>
  <si>
    <t>99991K</t>
  </si>
  <si>
    <t>WOLFSBLUT Rückstellmuster</t>
  </si>
  <si>
    <t>in Gitterbox</t>
  </si>
  <si>
    <t>9999K</t>
  </si>
  <si>
    <t>LIDL Rückstellmuster</t>
  </si>
  <si>
    <t>A501</t>
  </si>
  <si>
    <t>Archiv Frankreich</t>
  </si>
  <si>
    <t>Verpackungen</t>
  </si>
  <si>
    <t>ET0010006</t>
  </si>
  <si>
    <t>Band 2.510 x 650mm, endlos m. Z-Verbindung 80°</t>
  </si>
  <si>
    <t>E 3/2 U0/U2 HACCP weiß, FDA</t>
  </si>
  <si>
    <t>Ersatzteile</t>
  </si>
  <si>
    <t>ET0010011</t>
  </si>
  <si>
    <t>Band 11815 x 700 mm, offen, beids. vorbereitet 60°</t>
  </si>
  <si>
    <t>KS Typ 12093, weiß</t>
  </si>
  <si>
    <t>ET0010013</t>
  </si>
  <si>
    <t xml:space="preserve">Band 2.620 x 300 mm, endlos m. mech. Verbinder </t>
  </si>
  <si>
    <t>NAS-EHDV PVC, G006 2,5-3,5-50 Tragseitenbeschicht.</t>
  </si>
  <si>
    <t>ET0010015</t>
  </si>
  <si>
    <t>Band 7.660 x 650mm, vorb. für Z-Verbindung 90°</t>
  </si>
  <si>
    <t>E 3/2 U0/U2 HACCP, weiß, FDA</t>
  </si>
  <si>
    <t>ET0010016</t>
  </si>
  <si>
    <t>Band 1.620 x 700mm, endlos m. Z-Verbindung</t>
  </si>
  <si>
    <t xml:space="preserve">zusätzlich vernäht, (Typ 12013) </t>
  </si>
  <si>
    <t>ET0010017</t>
  </si>
  <si>
    <t>Band 2.950 x 240 mm, endlos verschw., Supergrip</t>
  </si>
  <si>
    <t xml:space="preserve">2R/RAsg-0 F40, grün, Kanten heiß versiegelt </t>
  </si>
  <si>
    <t>ET0010019</t>
  </si>
  <si>
    <t>Band 3.630 x 400mm, endlos (Finger)</t>
  </si>
  <si>
    <t>Typ 110-1</t>
  </si>
  <si>
    <t>ET0010020</t>
  </si>
  <si>
    <t>Band 1.620 x 700mm, mit Z-Verbindung</t>
  </si>
  <si>
    <t>zusätzlich vernäht endlos, Tromp</t>
  </si>
  <si>
    <t>ET0010021</t>
  </si>
  <si>
    <t>Band 2.510 x 650mm, endlos</t>
  </si>
  <si>
    <t>schräg, Typ 110-1</t>
  </si>
  <si>
    <t>ET0010024</t>
  </si>
  <si>
    <t>Band 21.750 x 655mm, offen, Schräg Z-Verb. 80°</t>
  </si>
  <si>
    <t>Typ 12093 weiß FDA</t>
  </si>
  <si>
    <t>ET0010028</t>
  </si>
  <si>
    <t>Band 1.700 x 390mm, endlos, Q-Bag</t>
  </si>
  <si>
    <t>Typ 3507, Filzband Gesamtstärke 2,5mm</t>
  </si>
  <si>
    <t>ET0010031</t>
  </si>
  <si>
    <t>Band 8.150 x 1.220mm, Tromp</t>
  </si>
  <si>
    <t>Vorbereitet für Z-Verbindung 80°</t>
  </si>
  <si>
    <t>ET0010038</t>
  </si>
  <si>
    <t>Band 5.180 x 1.250 mm, vorb. für Z-Verb. offen 80°</t>
  </si>
  <si>
    <t>E 3/1 U0/U2 HACCP weiß, FDA</t>
  </si>
  <si>
    <t>ET0010040</t>
  </si>
  <si>
    <t>Band 7.825 x 560mm, Dinnissen, endlos</t>
  </si>
  <si>
    <t>Flexproof schräg 80° 80/20, PNB-12EITO, Food</t>
  </si>
  <si>
    <t>ET0010041</t>
  </si>
  <si>
    <t>Band 7.460 x 560mm, endlos</t>
  </si>
  <si>
    <t>Flexproof schräg 80° 80/20</t>
  </si>
  <si>
    <t>ET0010050</t>
  </si>
  <si>
    <t>Band 11.970 x 600 mm, endlos</t>
  </si>
  <si>
    <t>Typ 740, grau, Tragseite profiliert und zusätzlich</t>
  </si>
  <si>
    <t>ET0010056</t>
  </si>
  <si>
    <t>Band 3.820 x 450mm, Endlos m. Z-Verb. 80°</t>
  </si>
  <si>
    <t>E 3/2 U0/U2 HACCP WEISS FDA</t>
  </si>
  <si>
    <t>ET0010058</t>
  </si>
  <si>
    <t>Band 1.265 x 260mm, endlos mit Z-Verbindung</t>
  </si>
  <si>
    <t>Typ E8/H S0/S5 MT-HACCP weiß FDA</t>
  </si>
  <si>
    <t>ET0010064</t>
  </si>
  <si>
    <t xml:space="preserve">Band 2.360 x 400mm, endlos, Flexam EF 10/2 0+15 </t>
  </si>
  <si>
    <t>grün FG</t>
  </si>
  <si>
    <t>ET0010065</t>
  </si>
  <si>
    <t>Band 3.300 x 300mm, endlos, Stollengurt ITW</t>
  </si>
  <si>
    <t>Typ: 2HA3/OBU/U/SP/ blau, Art.Nr. K-MFG-01331</t>
  </si>
  <si>
    <t>ET0010066</t>
  </si>
  <si>
    <t>Band 2.740 x 250mm, endlos, VEMAG</t>
  </si>
  <si>
    <t>Nr. 094125021</t>
  </si>
  <si>
    <t>ET0010067</t>
  </si>
  <si>
    <t>Band 2.300 x 500mm, endlos (Finger), WIRA</t>
  </si>
  <si>
    <t>Typ 230-2 KSTB CL93</t>
  </si>
  <si>
    <t>ET0010070</t>
  </si>
  <si>
    <t>Band 6.820 x 420mm, WIRA endlos</t>
  </si>
  <si>
    <t>FIFX Proof 20x80 diagonal 80°, Tobacco</t>
  </si>
  <si>
    <t>ET0010072</t>
  </si>
  <si>
    <t>Band 1.240 x 490mm, endlos</t>
  </si>
  <si>
    <t>Rala PU-Kurvenband FAB-5EB , 90°</t>
  </si>
  <si>
    <t>ET0010073</t>
  </si>
  <si>
    <t>Band 13.200 x 750mm, endlos Flexproof 20x80</t>
  </si>
  <si>
    <t>diagonal 80°, WIRA</t>
  </si>
  <si>
    <t>ET0010079</t>
  </si>
  <si>
    <t>Band 4.130 x 400mm, endlos verschweißt</t>
  </si>
  <si>
    <t>mit durchgestanzter Fingerverbindung Apollo</t>
  </si>
  <si>
    <t>ET0010080</t>
  </si>
  <si>
    <t>Band 3.635 x 1.450mm, vorbereitet zur Montage</t>
  </si>
  <si>
    <t>Flexproof 20x80 Singer</t>
  </si>
  <si>
    <t>ET0010081</t>
  </si>
  <si>
    <t>Band 9.730 x 580mm, endlos, Apollo</t>
  </si>
  <si>
    <t>Habasit FAB-5EIWH TPU, Food Conveyor</t>
  </si>
  <si>
    <t>ET0010083</t>
  </si>
  <si>
    <t>Band 10.700 x 600mm, Wira, endlos **GESPERRT**</t>
  </si>
  <si>
    <t>NOTBAND, falsche Stollen</t>
  </si>
  <si>
    <t>ET0010092</t>
  </si>
  <si>
    <t>Band 3.430 x 500mm, endl. mit Stufenverbind. 85°</t>
  </si>
  <si>
    <t>2 E 7-0 N65, weiß, FDA, 2-Lagig PVC</t>
  </si>
  <si>
    <t>ET0010096</t>
  </si>
  <si>
    <t>Band 3.290 x 1.200mm, endlos mit Z-Verbindung</t>
  </si>
  <si>
    <t>80° Verbindung, OKA</t>
  </si>
  <si>
    <t>ET0010099</t>
  </si>
  <si>
    <t xml:space="preserve">Band 13740 x 900mm, endlos, Flexproof schräg 80° </t>
  </si>
  <si>
    <t>PNB-12EITO (NVT-501) HabaFLOW TPO, weiß, FDA Food</t>
  </si>
  <si>
    <t>ET0010112</t>
  </si>
  <si>
    <t>Band 3.100 x1.250 mm, endlos,</t>
  </si>
  <si>
    <t>FNT-5P TPU Food, Thermofix-EV schräg 75°</t>
  </si>
  <si>
    <t>ET0010114</t>
  </si>
  <si>
    <t>Band 5530 x 600 mm, endlos, mech. EV Aligator RS62</t>
  </si>
  <si>
    <t>ET0010115</t>
  </si>
  <si>
    <t>Band 10.500 x 1.250mm, offen m. Z-Verb. 80° schräg</t>
  </si>
  <si>
    <t>FMB-3EMWT-W2 TPU Food Transportband</t>
  </si>
  <si>
    <t>ET0020010</t>
  </si>
  <si>
    <t>MOTOR SEW Stirnrad-Getr. Motor R87 DRE160MC4</t>
  </si>
  <si>
    <t xml:space="preserve">U/min 1.475/124, KW 11, </t>
  </si>
  <si>
    <t>ET0020011</t>
  </si>
  <si>
    <t>MOTOR SEW R97 DRN160M4/BE20</t>
  </si>
  <si>
    <t>U/min 1.473/133, kW 11</t>
  </si>
  <si>
    <t>ET0020014</t>
  </si>
  <si>
    <t>Motor , 110kW, 1500 U/min, B3</t>
  </si>
  <si>
    <t>ET0020023</t>
  </si>
  <si>
    <t>MOTOR KS Fleischraum Mühle,Wellen Ø65</t>
  </si>
  <si>
    <t>U/min 2975, kW 200, Typ 059853, Nr. 10171485</t>
  </si>
  <si>
    <t>ET0020030</t>
  </si>
  <si>
    <t>MOTOR für Wenger Extruder</t>
  </si>
  <si>
    <t>U/min 1.500, kW 315 mit Fremdlüft., Klemmbr. seitl</t>
  </si>
  <si>
    <t>ET0020033</t>
  </si>
  <si>
    <t>MOTOR SEW KAF97 DRN200L4/TF</t>
  </si>
  <si>
    <t xml:space="preserve">U/min 1.480/78, kW 30 Hohlwelle Ø 70 mm </t>
  </si>
  <si>
    <t>ET0020040</t>
  </si>
  <si>
    <t xml:space="preserve">MOTOR Seydelmann Kutter FKFOIN 315M/4 </t>
  </si>
  <si>
    <t>U/min 3.150 / kW 315, (Lager B-Seitig Stromisol.)</t>
  </si>
  <si>
    <t>ET0020041</t>
  </si>
  <si>
    <t>MOTOR SEW Fleischraum Auflockerungswelle</t>
  </si>
  <si>
    <t>KW7,5 U/min 26 Steckgetriebe d=70mm</t>
  </si>
  <si>
    <t>ET0020052</t>
  </si>
  <si>
    <t>MOTOR Küenle KTE112M4A, Nr. 4520522832007</t>
  </si>
  <si>
    <t>U/min 1.500 - 1.420, kW 6,5, B3/B14</t>
  </si>
  <si>
    <t>ET0020054</t>
  </si>
  <si>
    <t>MOTOR Nord Flachgetriebemotor SK71/4</t>
  </si>
  <si>
    <t>U/min 1.380/13, kW 0,37 (Dexion) No. 203069067-100</t>
  </si>
  <si>
    <t>ET0020055</t>
  </si>
  <si>
    <t>MOTOR SEW Flachgetriebemotor FAF87 DRN112M4</t>
  </si>
  <si>
    <t>U/min 1.464/76, kW 4, Hohl-Wellen Ø 60 mm</t>
  </si>
  <si>
    <t>ET0020056</t>
  </si>
  <si>
    <t>MOTOR SEW Flachgetriebemotor FAF97 DRN160M4</t>
  </si>
  <si>
    <t>U/min 1.473/67, kW 11, Hohl-Wellen Ø 70 mm</t>
  </si>
  <si>
    <t>ET0020058</t>
  </si>
  <si>
    <t>MOTOR Nord SK1SIS40D-IEC63-63LP/4 TW</t>
  </si>
  <si>
    <t>U/min 1.385/55, kW 0,18, Hohl-Wellen Ø 18 H7 mm</t>
  </si>
  <si>
    <t>ET0020059</t>
  </si>
  <si>
    <t>MOTOR SEW Getriebemotor WA30 DRN71MS2/TF/EI7C</t>
  </si>
  <si>
    <t>U/min 2.810/274, kW 0,37, Hohlwelle Ø 20 mm</t>
  </si>
  <si>
    <t>ET0020060</t>
  </si>
  <si>
    <t>MOTOR SEW Getriebemotor KA37/T/II2GD EDRN71MS4/3GD</t>
  </si>
  <si>
    <t>U/min 1.400/56, kW 0,25, Hohlwelle Ø 30 mm</t>
  </si>
  <si>
    <t>ET0020062</t>
  </si>
  <si>
    <t>MOTOR SEW Stirnrad-Getriebemotor RX67 DRN132M4</t>
  </si>
  <si>
    <t>U/min 1.468/612, kW 7,5, Wellen Ø 25 mm</t>
  </si>
  <si>
    <t>ET0020070</t>
  </si>
  <si>
    <t>MOTOR SEW Stirnrad-Getriebemotor R57 DRN112M4</t>
  </si>
  <si>
    <t>U/min 1.464/123, kW 4, Wellen Ø 35 x 70 mm</t>
  </si>
  <si>
    <t>ET0020071</t>
  </si>
  <si>
    <t>MOTOR +Getriebe Schwarzer SK92772.1AFH-100LP/4 TF</t>
  </si>
  <si>
    <t>U/min 1.465/52, kW 2,2, Wellen Ø 40 Mo.EKB21008838</t>
  </si>
  <si>
    <t>ET0020072</t>
  </si>
  <si>
    <t>MOTOR SEW Getriebemotor S37 DRN71M4</t>
  </si>
  <si>
    <t>U/min 1.415/49, kW 0,37, Wellen Ø 20</t>
  </si>
  <si>
    <t>ET0020073</t>
  </si>
  <si>
    <t>MOTOR SEW Getriebemotor R47 DRN80MK4</t>
  </si>
  <si>
    <t>U/min 1.435/48, kW 0,55, Wellen Ø 30</t>
  </si>
  <si>
    <t>LFM</t>
  </si>
  <si>
    <t>ET0300002</t>
  </si>
  <si>
    <t>Mühlenschläger 180 x 60 x 6mm</t>
  </si>
  <si>
    <t>mit 2 Widia-Spitzen, Bley</t>
  </si>
  <si>
    <t>ET0300004</t>
  </si>
  <si>
    <t>Mühlenschläger 165 x 60 x 6mm</t>
  </si>
  <si>
    <t>mit 2 Widia-Spitzen</t>
  </si>
  <si>
    <t>ET0300008</t>
  </si>
  <si>
    <t>Coniperf Schale gerundet 612 / 702 mm</t>
  </si>
  <si>
    <t>LW 1,5 mm, D 1,5 mm, T 6,2 mm, Schub 3,7 mm</t>
  </si>
  <si>
    <t>ET0300012</t>
  </si>
  <si>
    <t>ConiPerfblech aus Material DC01 ID: 300160413</t>
  </si>
  <si>
    <t>Abmessung : 1350 x 657 x 1,5 mm Lochung : 1.2 mm</t>
  </si>
  <si>
    <t>ET0390084</t>
  </si>
  <si>
    <t>Hochdruckreiniger Walter Plungerpumpe</t>
  </si>
  <si>
    <t>NP25/41-170</t>
  </si>
  <si>
    <t>ET0390086</t>
  </si>
  <si>
    <t>Hochdruckreiniger Walter Hochdruckdüse 0010</t>
  </si>
  <si>
    <t>1/4" a, VA</t>
  </si>
  <si>
    <t>ET0390107</t>
  </si>
  <si>
    <t>Hochdruckreiniger Kärcher Adapter 12 Drehkupplung</t>
  </si>
  <si>
    <t>TR22IG-M22AG Ers</t>
  </si>
  <si>
    <t>ET0480002</t>
  </si>
  <si>
    <t>ET0480003</t>
  </si>
  <si>
    <t>ET0480004</t>
  </si>
  <si>
    <t>Print Head Pressure Spring</t>
  </si>
  <si>
    <t>ET0480005</t>
  </si>
  <si>
    <t>Markem Druckkopf X60 3-er Vorteilspack</t>
  </si>
  <si>
    <t>kleiner Stecker</t>
  </si>
  <si>
    <t>ET0480006</t>
  </si>
  <si>
    <t>ET0480007</t>
  </si>
  <si>
    <t xml:space="preserve">PRINT HEAD MECHANISM KIT  </t>
  </si>
  <si>
    <t>ET0480011</t>
  </si>
  <si>
    <t>Serie 2200 Gegendruckrolle Druckkopf</t>
  </si>
  <si>
    <t>Part Number 400067</t>
  </si>
  <si>
    <t>ET0480012</t>
  </si>
  <si>
    <t>Reinigungstücher für Druckköpfe</t>
  </si>
  <si>
    <t>getränktes Tuch</t>
  </si>
  <si>
    <t>ET0480013</t>
  </si>
  <si>
    <t>Markem Print Anvil 120x170mm</t>
  </si>
  <si>
    <t>ET0480015</t>
  </si>
  <si>
    <t>Markem Anzeige Ampel BL-YE-GN komplett</t>
  </si>
  <si>
    <t>ET0480018</t>
  </si>
  <si>
    <t>Markem Air Regulator filter</t>
  </si>
  <si>
    <t>ET0480020</t>
  </si>
  <si>
    <t>Markem Belt T2,5 330x9 LHM KIT</t>
  </si>
  <si>
    <t>ET0480021</t>
  </si>
  <si>
    <t>Markem Feed Roll Kit</t>
  </si>
  <si>
    <t>ET0480022</t>
  </si>
  <si>
    <t>Markem Antistatic Brush L170 Tape</t>
  </si>
  <si>
    <t>ET0480023</t>
  </si>
  <si>
    <t>Markem Freewheel Mechanism kit</t>
  </si>
  <si>
    <t>ET0480024</t>
  </si>
  <si>
    <t>Markem Belt kit</t>
  </si>
  <si>
    <t>ET0480025</t>
  </si>
  <si>
    <t>Markem Speed regulator</t>
  </si>
  <si>
    <t>Type NM063BY</t>
  </si>
  <si>
    <t>ET0600002</t>
  </si>
  <si>
    <t xml:space="preserve">Netzsch Stator (ohne Bohrung), D4084076, </t>
  </si>
  <si>
    <t>NEMOLAST S66L, Type NM063BY</t>
  </si>
  <si>
    <t>ET0600009</t>
  </si>
  <si>
    <t>Netzsch Kuppelstange B/SM, Pos. 1998, D4084076</t>
  </si>
  <si>
    <t>ET0600010</t>
  </si>
  <si>
    <t>Netzsch Stator (ohne Bohrung), D8437149</t>
  </si>
  <si>
    <t>Type NM021SY</t>
  </si>
  <si>
    <t>ET0600011</t>
  </si>
  <si>
    <t>Netzsch Stator (ohne Bohrung), X392182</t>
  </si>
  <si>
    <t>Type NM031SY</t>
  </si>
  <si>
    <t>leer</t>
  </si>
  <si>
    <t>ET1000024</t>
  </si>
  <si>
    <t>EXTRUDER LUTZ BLADES exactly Trapezklinge S20891</t>
  </si>
  <si>
    <t>Ref. 1000.0900 / T 90 - OHNE Bohrungen,</t>
  </si>
  <si>
    <t>ET1000027</t>
  </si>
  <si>
    <t>EXTRUDER Flügelschnecke Almex</t>
  </si>
  <si>
    <t>ET2120071</t>
  </si>
  <si>
    <t>ROVEMA Festo Flachzylinder DZF-40-15-P-A</t>
  </si>
  <si>
    <t>ET2120074</t>
  </si>
  <si>
    <t>ROVEMA Mag.Ventil NM1H-2-3/4-MS 0,5 - 10 bar</t>
  </si>
  <si>
    <t>ET2120080</t>
  </si>
  <si>
    <t>ROVEMA Tragrolle 28x5/10, IG M6x10</t>
  </si>
  <si>
    <t xml:space="preserve">RL 865 mm EL/AL 970mm </t>
  </si>
  <si>
    <t>ET2120081</t>
  </si>
  <si>
    <t>ROVEMA Leiste</t>
  </si>
  <si>
    <t>ET2120083</t>
  </si>
  <si>
    <t>ROVEMA Rad - Zahnrad</t>
  </si>
  <si>
    <t>ET2120085</t>
  </si>
  <si>
    <t>ROVEMA Welle D20 L450</t>
  </si>
  <si>
    <t>ROLLE</t>
  </si>
  <si>
    <t>Festo Zylinder</t>
  </si>
  <si>
    <t xml:space="preserve">Festo Zylinder </t>
  </si>
  <si>
    <t>ET2240023</t>
  </si>
  <si>
    <t xml:space="preserve">Festo Führungszylinder </t>
  </si>
  <si>
    <t>DFM-32-125-P-A-GF</t>
  </si>
  <si>
    <t>ET2240027</t>
  </si>
  <si>
    <t xml:space="preserve"> DNC-100-160-PPV-A</t>
  </si>
  <si>
    <t>ET2240031</t>
  </si>
  <si>
    <t>DNC-63-650-PPV-A-Q</t>
  </si>
  <si>
    <t>ET2240034</t>
  </si>
  <si>
    <t xml:space="preserve">DNC-40-100-PPV-A </t>
  </si>
  <si>
    <t>ET2240039</t>
  </si>
  <si>
    <t>DNC-40-60-PPV-A</t>
  </si>
  <si>
    <t>ET2240041</t>
  </si>
  <si>
    <t>ET2240044</t>
  </si>
  <si>
    <t>DNC-32-130-PPV-A</t>
  </si>
  <si>
    <t>ET2240047</t>
  </si>
  <si>
    <t>DNC-32-80-PPV-A</t>
  </si>
  <si>
    <t>ET2240048</t>
  </si>
  <si>
    <t>Festo Normzylinder</t>
  </si>
  <si>
    <t>DSBC-32-50-PPVA-N3/DNC-32-50-PPV-A</t>
  </si>
  <si>
    <t>ET2240052</t>
  </si>
  <si>
    <t>DNC-40-250-PPV-A</t>
  </si>
  <si>
    <t>ET2240056</t>
  </si>
  <si>
    <t>DNC-50-80-PPV-A</t>
  </si>
  <si>
    <t>ET2240059</t>
  </si>
  <si>
    <t>DNC-50-200-PPV-A-Q</t>
  </si>
  <si>
    <t>Edelstahl</t>
  </si>
  <si>
    <t>ET5010025</t>
  </si>
  <si>
    <t>Reduktion M20-M16 halogenfrei lichtgrau</t>
  </si>
  <si>
    <t>ET5020020</t>
  </si>
  <si>
    <t>Leitungsschutzschalter 25A 3polig C</t>
  </si>
  <si>
    <t>PXL-C25/3</t>
  </si>
  <si>
    <t>ET5020025</t>
  </si>
  <si>
    <t>Sicherung D02 25A</t>
  </si>
  <si>
    <t>D02 25A</t>
  </si>
  <si>
    <t>ET5020035</t>
  </si>
  <si>
    <t>Sicherung NH000 50A</t>
  </si>
  <si>
    <t>NH000 50A</t>
  </si>
  <si>
    <t>ET5020063</t>
  </si>
  <si>
    <t>Sicherung NH3 630A</t>
  </si>
  <si>
    <t>NH3 630A</t>
  </si>
  <si>
    <t>ET5110021</t>
  </si>
  <si>
    <t xml:space="preserve">Motorschutzschalter 1,6A 0,55kW/400V </t>
  </si>
  <si>
    <t>PKZM0-1,6</t>
  </si>
  <si>
    <t>ET5110022</t>
  </si>
  <si>
    <t xml:space="preserve">Motorschutzschalter 10A 4kW/400V </t>
  </si>
  <si>
    <t>PKZM0-10</t>
  </si>
  <si>
    <t>ET5110023</t>
  </si>
  <si>
    <t xml:space="preserve">Motorschutzschalter 16A 7,5kW/400V </t>
  </si>
  <si>
    <t>PKZM0-16</t>
  </si>
  <si>
    <t>ET5110024</t>
  </si>
  <si>
    <t xml:space="preserve">Motorschutzschalter 2,5A 0,75kW/400V </t>
  </si>
  <si>
    <t>PKZM0-2,5</t>
  </si>
  <si>
    <t>ET5110025</t>
  </si>
  <si>
    <t xml:space="preserve">Motorschutzschalter 20A 9kW/400V </t>
  </si>
  <si>
    <t>PKZM0-20</t>
  </si>
  <si>
    <t>ET5110026</t>
  </si>
  <si>
    <t xml:space="preserve">Motorschutzschalter 25A 12,5kW/400V </t>
  </si>
  <si>
    <t>PKZM0-25</t>
  </si>
  <si>
    <t>ET5110027</t>
  </si>
  <si>
    <t>Motorschutzschalter, 3-polig, Ir = 25 - 32 A</t>
  </si>
  <si>
    <t>PKZM0-32</t>
  </si>
  <si>
    <t>ET5110028</t>
  </si>
  <si>
    <t xml:space="preserve">Motorschutzschalter 4A 1,5kW/400V </t>
  </si>
  <si>
    <t>PKZM0-4</t>
  </si>
  <si>
    <t>ET5110029</t>
  </si>
  <si>
    <t xml:space="preserve">Motorschutzschalter 6,3A 2,2kW/400V </t>
  </si>
  <si>
    <t>PKZM0-6,3</t>
  </si>
  <si>
    <t>H0080002</t>
  </si>
  <si>
    <t>Kübler Bundhose 2250,Fb.1097 weiß/anthrazit,Gr.</t>
  </si>
  <si>
    <t>Art.3K22501097  ,Name:</t>
  </si>
  <si>
    <t>Werbeartikel</t>
  </si>
  <si>
    <t>H0080003</t>
  </si>
  <si>
    <t>Kübler Latzhose Form 3250,Fb.1097 weiß/ant.,Gr.</t>
  </si>
  <si>
    <t>Art.3K32501097  ,Name:</t>
  </si>
  <si>
    <t>H0080004</t>
  </si>
  <si>
    <t>Kübler Jacke,Form 1250,Fb.1097 weiß/ant.,Gr.</t>
  </si>
  <si>
    <t>Art.3K12501097  ,Name:</t>
  </si>
  <si>
    <t>H0080005</t>
  </si>
  <si>
    <t>Kübler Wetterbl.,Form 1367,Fb.1097 weiß/ant.,Gr.</t>
  </si>
  <si>
    <t>Art.3K136710972  ,Name:</t>
  </si>
  <si>
    <t>H0080006</t>
  </si>
  <si>
    <t>Kübler Activiq Bundhosen2250,Fb.99 schwarz Gr.</t>
  </si>
  <si>
    <t xml:space="preserve">Art.3K225099,Name: </t>
  </si>
  <si>
    <t>H0080007</t>
  </si>
  <si>
    <t>Kübler Acti. Latzhose Form3250,Fb.99 schwarz Gr.</t>
  </si>
  <si>
    <t xml:space="preserve">Art.3K325099,Name: </t>
  </si>
  <si>
    <t>H0080008</t>
  </si>
  <si>
    <t>Kübler Activiq Jacke Form 1250Fb.99 schwarz Gr.</t>
  </si>
  <si>
    <t xml:space="preserve">Art. 3K125099,Name: </t>
  </si>
  <si>
    <t>H0080009</t>
  </si>
  <si>
    <t>Kübler Wetterblouson Form 1367Fb.99 schwarz Gr.</t>
  </si>
  <si>
    <t xml:space="preserve">Art. 3K13679997,Name: </t>
  </si>
  <si>
    <t>H0080010</t>
  </si>
  <si>
    <t>Sicherheitsstiefel in White Strap MID ESD S3</t>
  </si>
  <si>
    <t>Art.760171-</t>
  </si>
  <si>
    <t>H011_01</t>
  </si>
  <si>
    <t>Absperrbänder bosch - neues Design</t>
  </si>
  <si>
    <t>H0124L</t>
  </si>
  <si>
    <t>T-Shirt Gr. L royal</t>
  </si>
  <si>
    <t>H0124M</t>
  </si>
  <si>
    <t>T-Shirt Gr. M royal</t>
  </si>
  <si>
    <t>H0124S</t>
  </si>
  <si>
    <t>T-Shirt Gr. S royal</t>
  </si>
  <si>
    <t>H0124XL</t>
  </si>
  <si>
    <t>T-Shirt Gr. XL royal</t>
  </si>
  <si>
    <t>H0124XS</t>
  </si>
  <si>
    <t>T-Shirt Gr. XS royal</t>
  </si>
  <si>
    <t>H0124XXL</t>
  </si>
  <si>
    <t>T-Shirt Gr. XXL royal</t>
  </si>
  <si>
    <t>H0124XXXL</t>
  </si>
  <si>
    <t>T-Shirt Gr. XXXL royal</t>
  </si>
  <si>
    <t>H0124XXXXL</t>
  </si>
  <si>
    <t>T-Shirt Gr. XXXXL royal</t>
  </si>
  <si>
    <t>H0125-XL</t>
  </si>
  <si>
    <t>Polo - Shirt Gr. XL,royal</t>
  </si>
  <si>
    <t>Model: JN0707,Herren L562</t>
  </si>
  <si>
    <t>H0125-XXL</t>
  </si>
  <si>
    <t>Polo - Shirt Gr. XXL,royal</t>
  </si>
  <si>
    <t>H0127L</t>
  </si>
  <si>
    <t>Hoddie bosch Größe L</t>
  </si>
  <si>
    <t>JH090</t>
  </si>
  <si>
    <t>H0127XL</t>
  </si>
  <si>
    <t>Hoddie bosch Größe XL</t>
  </si>
  <si>
    <t>H0127XS</t>
  </si>
  <si>
    <t xml:space="preserve">Hoddie bosch Größe XS </t>
  </si>
  <si>
    <t>H0127XXL</t>
  </si>
  <si>
    <t>Hoddie bosch Größe XXL</t>
  </si>
  <si>
    <t>H022</t>
  </si>
  <si>
    <t xml:space="preserve">Feuerzeug </t>
  </si>
  <si>
    <t>H0300</t>
  </si>
  <si>
    <t>Futterball bosch</t>
  </si>
  <si>
    <t>H0305</t>
  </si>
  <si>
    <t>Sanabelle Haarreif mit Katzenohren für Display</t>
  </si>
  <si>
    <t>H0306</t>
  </si>
  <si>
    <t>Jutebeutel bosch</t>
  </si>
  <si>
    <t>H0322</t>
  </si>
  <si>
    <t>Futterschaufel bosch grau</t>
  </si>
  <si>
    <t>Kunststoff</t>
  </si>
  <si>
    <t>H033</t>
  </si>
  <si>
    <t>Futterschaufel bosch</t>
  </si>
  <si>
    <t>Aluminium</t>
  </si>
  <si>
    <t>H0352</t>
  </si>
  <si>
    <t>Baseballcap (Mütze) Rot</t>
  </si>
  <si>
    <t>Jobber</t>
  </si>
  <si>
    <t>H0355</t>
  </si>
  <si>
    <t>Netzmütze navyblau mit blauem Netz &amp; ohne Logo</t>
  </si>
  <si>
    <t>H0356</t>
  </si>
  <si>
    <t>Schildmütze navyblau</t>
  </si>
  <si>
    <t>Mitarbeiter</t>
  </si>
  <si>
    <t>H0357</t>
  </si>
  <si>
    <t xml:space="preserve">6-Panel Mütze ohne Schild navyblau </t>
  </si>
  <si>
    <t>H0358</t>
  </si>
  <si>
    <t>Strickmütze marineblau</t>
  </si>
  <si>
    <t>für Mitarbeiter</t>
  </si>
  <si>
    <t>H0361</t>
  </si>
  <si>
    <t xml:space="preserve">Signalweste unisize mit Klettverschluss </t>
  </si>
  <si>
    <t>Farbe: rot - für Ferienjobber NEU ohne Reflektor</t>
  </si>
  <si>
    <t>H0362</t>
  </si>
  <si>
    <t>Jako Fleecemütze rot</t>
  </si>
  <si>
    <t>H0363</t>
  </si>
  <si>
    <t>Schildmütze grün</t>
  </si>
  <si>
    <t>Monteure</t>
  </si>
  <si>
    <t>H0364</t>
  </si>
  <si>
    <t>Strickmütze lime-grün</t>
  </si>
  <si>
    <t>für Monteure</t>
  </si>
  <si>
    <t>H037</t>
  </si>
  <si>
    <t>Jahresplaner Inland</t>
  </si>
  <si>
    <t>Wandkalender 840x594 mm</t>
  </si>
  <si>
    <t>H0373</t>
  </si>
  <si>
    <t>Schnappdeckel 73er Natur mit IML Chicopee</t>
  </si>
  <si>
    <t>Henke Nr. Neu</t>
  </si>
  <si>
    <t>H0374</t>
  </si>
  <si>
    <t>Schnappdeckel 99er Natur mit IML</t>
  </si>
  <si>
    <t>H0375</t>
  </si>
  <si>
    <t>Schnappdeckel 73er HEIMAT mit IML</t>
  </si>
  <si>
    <t>H0376</t>
  </si>
  <si>
    <t>Schnappdeckel 73er Sanabelle mit IML</t>
  </si>
  <si>
    <t>H0387</t>
  </si>
  <si>
    <t>Aufkleber Webshop 05-20</t>
  </si>
  <si>
    <t>H0391</t>
  </si>
  <si>
    <t>Plastic Food Bowl Chicopee Cat</t>
  </si>
  <si>
    <t>H0394</t>
  </si>
  <si>
    <t>Messbecher Sanabelle 250 ml</t>
  </si>
  <si>
    <t>H03981</t>
  </si>
  <si>
    <t>Silikonnapf bosch Neu: braun/beige</t>
  </si>
  <si>
    <t>1.000 ml Füllvolumen</t>
  </si>
  <si>
    <t>H03982</t>
  </si>
  <si>
    <t>Silikonnapf Sanabelle lila/blau</t>
  </si>
  <si>
    <t>H03984</t>
  </si>
  <si>
    <t xml:space="preserve">Silicon Food Bowl Chicopee Cat </t>
  </si>
  <si>
    <t>red/black</t>
  </si>
  <si>
    <t>H0435</t>
  </si>
  <si>
    <t>Tragetasche Papier bosch</t>
  </si>
  <si>
    <t>H04540</t>
  </si>
  <si>
    <t>Prodir Kugelschreiber bosch (Dreieckform) braun</t>
  </si>
  <si>
    <t>Sonderfarbe P476c</t>
  </si>
  <si>
    <t>H0461</t>
  </si>
  <si>
    <t>bosch Rucksack blau / grau (Logo weiß)</t>
  </si>
  <si>
    <t>H04610</t>
  </si>
  <si>
    <t>Rucksack Agravis</t>
  </si>
  <si>
    <t>H0464</t>
  </si>
  <si>
    <t>THERMOBECHER BOSCH</t>
  </si>
  <si>
    <t>H054</t>
  </si>
  <si>
    <t>SnackBag FSC</t>
  </si>
  <si>
    <t>Farbe: Braun</t>
  </si>
  <si>
    <t>H0591</t>
  </si>
  <si>
    <t>Spannband HPC 3 x 1,2 m</t>
  </si>
  <si>
    <t>H0592GB</t>
  </si>
  <si>
    <t>Spannband Sanabelle 3 x 1,2 m englisch</t>
  </si>
  <si>
    <t>(für Export)</t>
  </si>
  <si>
    <t>H0593</t>
  </si>
  <si>
    <t>Spannband " bosch neutral" 300 x 100 cm</t>
  </si>
  <si>
    <t>(für Achim)</t>
  </si>
  <si>
    <t>H0612</t>
  </si>
  <si>
    <t>Regenschirm bosch (braun)</t>
  </si>
  <si>
    <t xml:space="preserve">                                                  </t>
  </si>
  <si>
    <t>H0613</t>
  </si>
  <si>
    <t xml:space="preserve">Duschtuch bosch (braun) </t>
  </si>
  <si>
    <t>Format: 70x140cm</t>
  </si>
  <si>
    <t>H0621</t>
  </si>
  <si>
    <t>Industriepaletten</t>
  </si>
  <si>
    <t>H0621_00</t>
  </si>
  <si>
    <t>Industriepaletten (Schiettinger) (DIN)</t>
  </si>
  <si>
    <t>H06211</t>
  </si>
  <si>
    <t>Industriepaletten defekt</t>
  </si>
  <si>
    <t>H0622</t>
  </si>
  <si>
    <t>E2-Kisten Rot</t>
  </si>
  <si>
    <t>H0623</t>
  </si>
  <si>
    <t>E2-Kisten GRAU BOSCH Unterteil</t>
  </si>
  <si>
    <t>Unista L 220</t>
  </si>
  <si>
    <t>H06230</t>
  </si>
  <si>
    <t>E2-Kisten GRAU BOSCH Deckel</t>
  </si>
  <si>
    <t>H0625</t>
  </si>
  <si>
    <t>E2-Kisten Grün</t>
  </si>
  <si>
    <t>H0626</t>
  </si>
  <si>
    <t>E2-Kisten Gelb für Transport von Produkten</t>
  </si>
  <si>
    <t>von Hallo P zum Büro</t>
  </si>
  <si>
    <t>H0627</t>
  </si>
  <si>
    <t>E2-Kisten Grün Firma Rock</t>
  </si>
  <si>
    <t>H063</t>
  </si>
  <si>
    <t>Europaletten</t>
  </si>
  <si>
    <t>H0631</t>
  </si>
  <si>
    <t>H1-Europalette (12 Stück auf Stellplatz)</t>
  </si>
  <si>
    <t>1200x800mm</t>
  </si>
  <si>
    <t>H0632</t>
  </si>
  <si>
    <t>H3-Palette (12 Stück auf Stellplatz)</t>
  </si>
  <si>
    <t>1200x1000mm</t>
  </si>
  <si>
    <t>H0633</t>
  </si>
  <si>
    <t>Europaletten Defekt</t>
  </si>
  <si>
    <t>(14 defekte pro Stellplatz) gestretcht</t>
  </si>
  <si>
    <t>H0634</t>
  </si>
  <si>
    <t>Europalette Nass</t>
  </si>
  <si>
    <t>H0635</t>
  </si>
  <si>
    <t>Europalette Schrott</t>
  </si>
  <si>
    <t>H0636</t>
  </si>
  <si>
    <t>Einweg Europaletten</t>
  </si>
  <si>
    <t>H064</t>
  </si>
  <si>
    <t>Europaletten mit IPPC</t>
  </si>
  <si>
    <t>H0646</t>
  </si>
  <si>
    <t xml:space="preserve">Futtertonne Sanabelle </t>
  </si>
  <si>
    <t>38 Liter "neu"</t>
  </si>
  <si>
    <t>H0649</t>
  </si>
  <si>
    <t>Futtertonne HPC</t>
  </si>
  <si>
    <t>38 Liter</t>
  </si>
  <si>
    <t>H0651</t>
  </si>
  <si>
    <t>Volumenbox grau K3, groß</t>
  </si>
  <si>
    <t>L/1.200 x B/1.000 x H/760mm - grau</t>
  </si>
  <si>
    <t>H06510</t>
  </si>
  <si>
    <t>Volumenbox DEFEKT</t>
  </si>
  <si>
    <t>H06511</t>
  </si>
  <si>
    <t>Volumenbox STAUSS, groß</t>
  </si>
  <si>
    <t>H06513</t>
  </si>
  <si>
    <t>Volumenbox BÜRGER, groß</t>
  </si>
  <si>
    <t>H06514</t>
  </si>
  <si>
    <t>Volumenbox TRINITY, groß</t>
  </si>
  <si>
    <t>L/1.200 x B/1.000 x H/760mm - blau</t>
  </si>
  <si>
    <t>H06515</t>
  </si>
  <si>
    <t>Volumenbox HEIDEMARK, groß</t>
  </si>
  <si>
    <t>H06516</t>
  </si>
  <si>
    <t xml:space="preserve">Volumenbox Ep de Graaf &amp; Food Today </t>
  </si>
  <si>
    <t>H06518</t>
  </si>
  <si>
    <t>Volumenbox BHJ, groß</t>
  </si>
  <si>
    <t>H065191</t>
  </si>
  <si>
    <t>Volumenbox Multimeat,Vriesoord</t>
  </si>
  <si>
    <t>H0652</t>
  </si>
  <si>
    <t>Deckel für Volumenbox</t>
  </si>
  <si>
    <t>1.200 x 1.000</t>
  </si>
  <si>
    <t>H06523</t>
  </si>
  <si>
    <t>BIOMEGA Boxen blau mit Deckel&amp;grüne Vesveiling URK</t>
  </si>
  <si>
    <t xml:space="preserve"> blau &amp;grüneVesveiling URK</t>
  </si>
  <si>
    <t>H06524</t>
  </si>
  <si>
    <t>Volumenbox Farpro</t>
  </si>
  <si>
    <t>L/1.200 x B/1.000 x H/760mm</t>
  </si>
  <si>
    <t>H06581</t>
  </si>
  <si>
    <t>Volumenbox blau 1200x1000x760mm</t>
  </si>
  <si>
    <t>PAPPE / PAPIER, Verwendung in RutN und Snack2</t>
  </si>
  <si>
    <t>H06582</t>
  </si>
  <si>
    <t>Volumenbox schwarz 1200x1000x760mm</t>
  </si>
  <si>
    <t>RESTMÜLL, Verwendung in RutN und Snack2</t>
  </si>
  <si>
    <t>H06583</t>
  </si>
  <si>
    <t>Volumenbox grün 1200x1000x760mm</t>
  </si>
  <si>
    <t>BIOGAS, Verwendung in RutN und Snack2</t>
  </si>
  <si>
    <t>H06585</t>
  </si>
  <si>
    <t>Volumenbox grün Rothtal Frost</t>
  </si>
  <si>
    <t>H06587</t>
  </si>
  <si>
    <t>LDPE Seitenfaltsäcke für Box H065 klein</t>
  </si>
  <si>
    <t>H065871</t>
  </si>
  <si>
    <t xml:space="preserve">Volumenbox grün Protix </t>
  </si>
  <si>
    <t>L/1.200 x B/1.000 x H/760mm - grün</t>
  </si>
  <si>
    <t>H06588</t>
  </si>
  <si>
    <t>LDPE Seitenfaltsäcke für Box H0651 groß</t>
  </si>
  <si>
    <t>H06590</t>
  </si>
  <si>
    <t>Leih-IBC Phosphor-Capryl-Zitronensäure Interchem</t>
  </si>
  <si>
    <t>H06591</t>
  </si>
  <si>
    <t>IBC Fässer Stahl-Palette leer</t>
  </si>
  <si>
    <t>H065911</t>
  </si>
  <si>
    <t xml:space="preserve">Boxen mit Deckel wie IBC´s grau </t>
  </si>
  <si>
    <t>H06592</t>
  </si>
  <si>
    <t>Leih-IBC Kersia CLEAN B-55 S leer</t>
  </si>
  <si>
    <t>H06593</t>
  </si>
  <si>
    <t>Leih-IBC EnviroChem. ECSO 8610-D leer</t>
  </si>
  <si>
    <t>H06594</t>
  </si>
  <si>
    <t>IBC Fässer Kunststoff-Palette leer</t>
  </si>
  <si>
    <t>H06595</t>
  </si>
  <si>
    <t>IBC Fässer Holz-Palette leer</t>
  </si>
  <si>
    <t>H070</t>
  </si>
  <si>
    <t>Europaletten neu / neuwertig</t>
  </si>
  <si>
    <t>H071</t>
  </si>
  <si>
    <t>Kunststoff-Halbpalette für Hofer (KDP)</t>
  </si>
  <si>
    <t>Abruf über Polymer-Logistics</t>
  </si>
  <si>
    <t>H073</t>
  </si>
  <si>
    <t>Chemiepalette CP5</t>
  </si>
  <si>
    <t>H074</t>
  </si>
  <si>
    <t>Kunststoff-Halbpalette für Aldi Belgien (UDP)</t>
  </si>
  <si>
    <t>H0884</t>
  </si>
  <si>
    <t>Prospekthalter</t>
  </si>
  <si>
    <t>H0885</t>
  </si>
  <si>
    <t>Messbecherhalter</t>
  </si>
  <si>
    <t xml:space="preserve">Measuring Cup Holder </t>
  </si>
  <si>
    <t>H090</t>
  </si>
  <si>
    <t>Düsseldorfer Paletten</t>
  </si>
  <si>
    <t>800x600 mm</t>
  </si>
  <si>
    <t>H0901</t>
  </si>
  <si>
    <t>Düsseldorfer Paletten defekt</t>
  </si>
  <si>
    <t>H0903</t>
  </si>
  <si>
    <t>Düsseldorfer Paletten Schrott</t>
  </si>
  <si>
    <t>H097</t>
  </si>
  <si>
    <t>Messbecher neutral Hund 500 ml</t>
  </si>
  <si>
    <t>für alle bosch Sorten 1 Becher</t>
  </si>
  <si>
    <t>H100004</t>
  </si>
  <si>
    <t>HPC Heimat Dose Adult Regionales Landschwein</t>
  </si>
  <si>
    <t>H101004</t>
  </si>
  <si>
    <t>HPC Heimat Dose Adult Regionale Hofpute</t>
  </si>
  <si>
    <t>H102002</t>
  </si>
  <si>
    <t>Sanabelle Heimat Dose Adult zartes Hühnchen</t>
  </si>
  <si>
    <t>H102004</t>
  </si>
  <si>
    <t>H103002</t>
  </si>
  <si>
    <t>Sanabelle Heimat Dose Adult Simmentaler Landrind</t>
  </si>
  <si>
    <t>H103004</t>
  </si>
  <si>
    <t>H104002</t>
  </si>
  <si>
    <t>Sanabelle Heimat Dose Adult feine Hofpute</t>
  </si>
  <si>
    <t>H104004</t>
  </si>
  <si>
    <t>H105002</t>
  </si>
  <si>
    <t>Sanabelle Heimat Dose Adult frische Forelle</t>
  </si>
  <si>
    <t>H105004</t>
  </si>
  <si>
    <t>H106004</t>
  </si>
  <si>
    <t>HPC Heimat Dose Adult Regionales Landrind</t>
  </si>
  <si>
    <t>H107004</t>
  </si>
  <si>
    <t>HPC Heimat Dose Adult Weidelamm &amp; Landente</t>
  </si>
  <si>
    <t>H109</t>
  </si>
  <si>
    <t>Cheppaletten (Euro)</t>
  </si>
  <si>
    <t>H1092</t>
  </si>
  <si>
    <t>Cheppaletten (Industrie)</t>
  </si>
  <si>
    <t>H110</t>
  </si>
  <si>
    <t>Gitterboxen</t>
  </si>
  <si>
    <t>H1101</t>
  </si>
  <si>
    <t>Abfall-Gitterbox Weiß (RAL 9003), 1200x800x1500mm</t>
  </si>
  <si>
    <t>Traglast 1500kg, mit 4-Kant Rohr für Stapler</t>
  </si>
  <si>
    <t>H1133</t>
  </si>
  <si>
    <t>Sanabelle Nature Bird</t>
  </si>
  <si>
    <t>H11805</t>
  </si>
  <si>
    <t>Schnappverbinder</t>
  </si>
  <si>
    <t>HPC und Sanabelle</t>
  </si>
  <si>
    <t>H11808</t>
  </si>
  <si>
    <t>UK Sanabelle + HPC Standard</t>
  </si>
  <si>
    <t>H11812</t>
  </si>
  <si>
    <t>Transportsicherung I</t>
  </si>
  <si>
    <t>Sanabelle Standard</t>
  </si>
  <si>
    <t>H11819</t>
  </si>
  <si>
    <t>Klebeband Sanabelle DP</t>
  </si>
  <si>
    <t>Kitten</t>
  </si>
  <si>
    <t>H11820</t>
  </si>
  <si>
    <t>Adult Geflügel</t>
  </si>
  <si>
    <t>H11821</t>
  </si>
  <si>
    <t>Sensitive Geflügel</t>
  </si>
  <si>
    <t>H11830</t>
  </si>
  <si>
    <t>Soft</t>
  </si>
  <si>
    <t>H11831</t>
  </si>
  <si>
    <t>No Grain Geflügel</t>
  </si>
  <si>
    <t>H11832</t>
  </si>
  <si>
    <t>Sterilized</t>
  </si>
  <si>
    <t>H11833</t>
  </si>
  <si>
    <t>Urinary</t>
  </si>
  <si>
    <t>H11834</t>
  </si>
  <si>
    <t>Adult Strauss</t>
  </si>
  <si>
    <t>H11835</t>
  </si>
  <si>
    <t>Sensitive Lamm</t>
  </si>
  <si>
    <t>H11836</t>
  </si>
  <si>
    <t>H11837</t>
  </si>
  <si>
    <t>Adult Forelle</t>
  </si>
  <si>
    <t>H11838</t>
  </si>
  <si>
    <t>No Grain Fasan</t>
  </si>
  <si>
    <t>H11842</t>
  </si>
  <si>
    <t>Regalkörper Sanabelle Relaunch 2018</t>
  </si>
  <si>
    <t>H11843</t>
  </si>
  <si>
    <t>Regalboden Sanabelle Relaunch 2018</t>
  </si>
  <si>
    <t>H11844</t>
  </si>
  <si>
    <t>Sockel Sanabelle Relaunch 2018</t>
  </si>
  <si>
    <t>H11845</t>
  </si>
  <si>
    <t>Topper Sanabelle Relaunch 2018</t>
  </si>
  <si>
    <t>H11848</t>
  </si>
  <si>
    <t>Klebeband Sanabelle DP 2019</t>
  </si>
  <si>
    <t>H11849</t>
  </si>
  <si>
    <t>H11850</t>
  </si>
  <si>
    <t>H11851</t>
  </si>
  <si>
    <t>H11852</t>
  </si>
  <si>
    <t>H11853</t>
  </si>
  <si>
    <t>H11854</t>
  </si>
  <si>
    <t>H11855</t>
  </si>
  <si>
    <t>H11857</t>
  </si>
  <si>
    <t xml:space="preserve">Topper Sanabelle Jubiläum 20 Jahre </t>
  </si>
  <si>
    <t xml:space="preserve">DP 2 x 400g </t>
  </si>
  <si>
    <t>H11860</t>
  </si>
  <si>
    <t>Klebeband Sanabelle DP Jubiläum 2020</t>
  </si>
  <si>
    <t>H11861</t>
  </si>
  <si>
    <t>H11862</t>
  </si>
  <si>
    <t>Adult Strauß</t>
  </si>
  <si>
    <t>H11863</t>
  </si>
  <si>
    <t>Indoor</t>
  </si>
  <si>
    <t>H11864</t>
  </si>
  <si>
    <t>Outdoor</t>
  </si>
  <si>
    <t>H11865</t>
  </si>
  <si>
    <t>H11866</t>
  </si>
  <si>
    <t>Dental</t>
  </si>
  <si>
    <t>H11867</t>
  </si>
  <si>
    <t>Hair &amp; Skin</t>
  </si>
  <si>
    <t>H11868</t>
  </si>
  <si>
    <t>H11869</t>
  </si>
  <si>
    <t>H119042</t>
  </si>
  <si>
    <t>Regalkörper HPC DP 2 x 1 kg</t>
  </si>
  <si>
    <t>H11905</t>
  </si>
  <si>
    <t>Regalboden HPC Relaunch Varietäten &amp; Neuheiten</t>
  </si>
  <si>
    <t>dunkel</t>
  </si>
  <si>
    <t>H119051</t>
  </si>
  <si>
    <t>Regalboden HPC Soft Neuheiten 2017</t>
  </si>
  <si>
    <t>bedge</t>
  </si>
  <si>
    <t>H11906</t>
  </si>
  <si>
    <t>Sockel HPC "Beige"</t>
  </si>
  <si>
    <t>H1193</t>
  </si>
  <si>
    <t>HPC Standard</t>
  </si>
  <si>
    <t>H11963</t>
  </si>
  <si>
    <t>Neutrales Klebeband bosch Heimat Hund &amp; Katze</t>
  </si>
  <si>
    <t>H11964</t>
  </si>
  <si>
    <t>Neutrales Klebeband Sanabelle</t>
  </si>
  <si>
    <t>H11965</t>
  </si>
  <si>
    <t xml:space="preserve">Neutrales Klebeband HPC </t>
  </si>
  <si>
    <t>H11966</t>
  </si>
  <si>
    <t>Neutrales Klebeband HPC Plus/ Soft</t>
  </si>
  <si>
    <t>H11968</t>
  </si>
  <si>
    <t>Klebeband HPC DP MAXI Senior</t>
  </si>
  <si>
    <t>H11969</t>
  </si>
  <si>
    <t>Klebeband HPC DP Adult</t>
  </si>
  <si>
    <t>Geflügel &amp; Hirse</t>
  </si>
  <si>
    <t>H11970</t>
  </si>
  <si>
    <t>Lachs &amp; Kartoffel</t>
  </si>
  <si>
    <t>H11971</t>
  </si>
  <si>
    <t>Geflügel &amp; Dinkel</t>
  </si>
  <si>
    <t>H11972</t>
  </si>
  <si>
    <t>Klebeband HPC DP Senior</t>
  </si>
  <si>
    <t>H11973</t>
  </si>
  <si>
    <t>Klebeband HPC DP Light</t>
  </si>
  <si>
    <t>H11974</t>
  </si>
  <si>
    <t>Fisch &amp; Kartoffel</t>
  </si>
  <si>
    <t>H11975</t>
  </si>
  <si>
    <t>H11976</t>
  </si>
  <si>
    <t>Klebeband HPC DP Junior</t>
  </si>
  <si>
    <t>H11977</t>
  </si>
  <si>
    <t>Klebeband HPC DP MAXI Junior</t>
  </si>
  <si>
    <t>H11978</t>
  </si>
  <si>
    <t>Klebeband HPC DP MEDIUM Junior</t>
  </si>
  <si>
    <t>H11981</t>
  </si>
  <si>
    <t>Klebeband HPC DP MINI Adult</t>
  </si>
  <si>
    <t>H11982</t>
  </si>
  <si>
    <t>H11983</t>
  </si>
  <si>
    <t>Klebeband HPC DP MINI Junior</t>
  </si>
  <si>
    <t>H11984</t>
  </si>
  <si>
    <t>Klebeband HPC DP MINI Light</t>
  </si>
  <si>
    <t>H11985</t>
  </si>
  <si>
    <t>Klebeband HPC DP MINI Senior</t>
  </si>
  <si>
    <t>H11986</t>
  </si>
  <si>
    <t>Klebeband HPC Soft Adult Landente + Kartoffel</t>
  </si>
  <si>
    <t>H11988</t>
  </si>
  <si>
    <t xml:space="preserve">Klebeband HPC Soft Senior Ziege + Kartoffel </t>
  </si>
  <si>
    <t>H11989</t>
  </si>
  <si>
    <t>Klebeband HPC Plus Adult Strauß + Kartoffel</t>
  </si>
  <si>
    <t>H119902</t>
  </si>
  <si>
    <t>Display HPC Soft DP 2 x 1 kg</t>
  </si>
  <si>
    <t>Jubiläum 60 Jahre bosch</t>
  </si>
  <si>
    <t>H119904</t>
  </si>
  <si>
    <t>Display HPC DP 2 x 1 kg</t>
  </si>
  <si>
    <t>mit Adult/Sensitive Ente</t>
  </si>
  <si>
    <t>H119905</t>
  </si>
  <si>
    <t>Display HPC 1 kg + Sammy VfB Fitnessschnitte</t>
  </si>
  <si>
    <t>H119906</t>
  </si>
  <si>
    <t>Display Sanabelle StiWa DP 2 x 400 g</t>
  </si>
  <si>
    <t>H119911</t>
  </si>
  <si>
    <t>Display Sammy´s Hundesnacks</t>
  </si>
  <si>
    <t>H119912</t>
  </si>
  <si>
    <t>Verkaufsschütte Sammy´s Fitness-Schnitte</t>
  </si>
  <si>
    <t>Paket 2 von 2</t>
  </si>
  <si>
    <t>H119913</t>
  </si>
  <si>
    <t>Display Heimat Trockenfutter</t>
  </si>
  <si>
    <t>H11994</t>
  </si>
  <si>
    <t>Klebeband HPC Plus / Soft DP Jubiläum 2020</t>
  </si>
  <si>
    <t>HPC Soft Mini Perlhuhn &amp; Süßkartoffel</t>
  </si>
  <si>
    <t>H119993</t>
  </si>
  <si>
    <t>Topper HPC DP 2 x 1 kg</t>
  </si>
  <si>
    <t>H119996</t>
  </si>
  <si>
    <t>Topper HPC Plus / Soft DP - Aktion 2020</t>
  </si>
  <si>
    <t xml:space="preserve">Jubiläum 60 Jahre bosch </t>
  </si>
  <si>
    <t>H120205</t>
  </si>
  <si>
    <t>Regalboden Display Country Meat Snack</t>
  </si>
  <si>
    <t>H120207</t>
  </si>
  <si>
    <t>Tray Mittelsteg Display Country Meat Snack</t>
  </si>
  <si>
    <t>H12090</t>
  </si>
  <si>
    <t>Klebeband HPC DP Jubiläum 2020</t>
  </si>
  <si>
    <t>H12091</t>
  </si>
  <si>
    <t>Adult Lamm &amp; Reis</t>
  </si>
  <si>
    <t>H12092</t>
  </si>
  <si>
    <t>H12093</t>
  </si>
  <si>
    <t>H12094</t>
  </si>
  <si>
    <t>H12095</t>
  </si>
  <si>
    <t>H12096</t>
  </si>
  <si>
    <t>H12097</t>
  </si>
  <si>
    <t xml:space="preserve">Sensitive Ente &amp; Kartoffel </t>
  </si>
  <si>
    <t>H1331002</t>
  </si>
  <si>
    <t>Puppy Milk</t>
  </si>
  <si>
    <t>H1394</t>
  </si>
  <si>
    <t>Vorratsbehälter 6 L Sanabelle</t>
  </si>
  <si>
    <t>H145BG</t>
  </si>
  <si>
    <t>Flyer HPC</t>
  </si>
  <si>
    <t>Bulgarisch</t>
  </si>
  <si>
    <t>H1471DE</t>
  </si>
  <si>
    <t>Faltflyer HPC SOFT/PLUS,OVEN BAKED, VEGAN &amp; INSEKT</t>
  </si>
  <si>
    <t>Deutsch</t>
  </si>
  <si>
    <t>H1601_01</t>
  </si>
  <si>
    <t>Startnummern (Aufkleber)</t>
  </si>
  <si>
    <t>Nummernkreis 1- 60 / Neues Design</t>
  </si>
  <si>
    <t>H1602_01</t>
  </si>
  <si>
    <t>Nummernkreis 61- 100 / Neues Design</t>
  </si>
  <si>
    <t>H1603_01</t>
  </si>
  <si>
    <t>Nummernkreis 101- 150 / Neues Design</t>
  </si>
  <si>
    <t>H1604_01</t>
  </si>
  <si>
    <t>Nummernkreis 151- 200 / Neues Design</t>
  </si>
  <si>
    <t>H170</t>
  </si>
  <si>
    <t>Versandrollen 1150x95mm</t>
  </si>
  <si>
    <t>DIN A0 +, braun, mit Kunststoffdeckel und -boden</t>
  </si>
  <si>
    <t>H171</t>
  </si>
  <si>
    <t>Weihnachtspostkarten Sanabelle</t>
  </si>
  <si>
    <t>Weihnachtsaktion</t>
  </si>
  <si>
    <t>H172</t>
  </si>
  <si>
    <t>Aufkleber für Sanabelle Weihnachtspakete</t>
  </si>
  <si>
    <t>H200</t>
  </si>
  <si>
    <t>Palettendisplay My friend+</t>
  </si>
  <si>
    <t>22 x 12 kg</t>
  </si>
  <si>
    <t>H200195</t>
  </si>
  <si>
    <t>Sanabelle Nassfutter mit Ente &amp; Huhn</t>
  </si>
  <si>
    <t>H200400</t>
  </si>
  <si>
    <t>H201</t>
  </si>
  <si>
    <t>Verkaufsmappen bosch</t>
  </si>
  <si>
    <t>Ihre Unterlagen</t>
  </si>
  <si>
    <t>H2011</t>
  </si>
  <si>
    <t>Verkaufsmappen HPC</t>
  </si>
  <si>
    <t>H201195</t>
  </si>
  <si>
    <t>Sanabelle Nassfutter mit Lamm &amp; Rind</t>
  </si>
  <si>
    <t>H201400</t>
  </si>
  <si>
    <t>H202195</t>
  </si>
  <si>
    <t>Sanabelle Nassfutter mit Forelle &amp; Rind</t>
  </si>
  <si>
    <t>H202400</t>
  </si>
  <si>
    <t>H203195</t>
  </si>
  <si>
    <t>Sanabelle Nassfutter mit Rind &amp; Huhn</t>
  </si>
  <si>
    <t>H203400</t>
  </si>
  <si>
    <t>H204180</t>
  </si>
  <si>
    <t>Sanabelle Nassfutter mit Rind &amp; Pute</t>
  </si>
  <si>
    <t>H204380</t>
  </si>
  <si>
    <t>H205180</t>
  </si>
  <si>
    <t>Sanabelle Nassfutter mit Gans &amp; Huhn</t>
  </si>
  <si>
    <t>H205380</t>
  </si>
  <si>
    <t>H2062</t>
  </si>
  <si>
    <t>Display Sanabelle Thanks</t>
  </si>
  <si>
    <t>bestückt</t>
  </si>
  <si>
    <t>H2063</t>
  </si>
  <si>
    <t>Display Sanabelle Dental</t>
  </si>
  <si>
    <t>H2064</t>
  </si>
  <si>
    <t>Display Sanabelle Hairball</t>
  </si>
  <si>
    <t>H2065</t>
  </si>
  <si>
    <t>Display Sanabelle Vitality</t>
  </si>
  <si>
    <t>H2066</t>
  </si>
  <si>
    <t>Display Sanabelle</t>
  </si>
  <si>
    <t>Thanks/Dental Fressnapf</t>
  </si>
  <si>
    <t>H2067</t>
  </si>
  <si>
    <t>Hairball/Vitality Fressnapf</t>
  </si>
  <si>
    <t>H222</t>
  </si>
  <si>
    <t>Fleecedecke bosch / Sanabelle</t>
  </si>
  <si>
    <t>70 x 90 cm (Direktmarketing)</t>
  </si>
  <si>
    <t>H2223</t>
  </si>
  <si>
    <t>Hundehandtuch in braun</t>
  </si>
  <si>
    <t>Microfaser 50 x 80 cm</t>
  </si>
  <si>
    <t>H2351</t>
  </si>
  <si>
    <t>Kauseil 27 cm (Natur)</t>
  </si>
  <si>
    <t>für Welpenstarterset</t>
  </si>
  <si>
    <t>H2353</t>
  </si>
  <si>
    <t>Kauseil 50 cm (Natur)</t>
  </si>
  <si>
    <t>H241EN</t>
  </si>
  <si>
    <t xml:space="preserve">Flyer Sanabelle </t>
  </si>
  <si>
    <t>Englisch</t>
  </si>
  <si>
    <t>H242DE</t>
  </si>
  <si>
    <t>Programmübersicht Sanabelle Relaunch</t>
  </si>
  <si>
    <t>Broschüre Deutsch</t>
  </si>
  <si>
    <t>H244DE</t>
  </si>
  <si>
    <t>Programmübersicht Sanabelle Nassfutter</t>
  </si>
  <si>
    <t>H248EN</t>
  </si>
  <si>
    <t>Flyer Sanabelle Nassfutter</t>
  </si>
  <si>
    <t>H2569</t>
  </si>
  <si>
    <t>Regalabhänger Sanabelle Relaunch 25x80 cm</t>
  </si>
  <si>
    <t>H2579</t>
  </si>
  <si>
    <t>Regalabhänger HPC 25x80 cm</t>
  </si>
  <si>
    <t>H2585</t>
  </si>
  <si>
    <t>Briefbogen Blatt 1 bosch</t>
  </si>
  <si>
    <t>H2586</t>
  </si>
  <si>
    <t>Briefbogen Blatt 2 bosch</t>
  </si>
  <si>
    <t>H2592</t>
  </si>
  <si>
    <t>Schreibblock DIN A4 kariert bosch</t>
  </si>
  <si>
    <t>H2594</t>
  </si>
  <si>
    <t>Cutter-Messer bosch</t>
  </si>
  <si>
    <t>Kunststoff blau</t>
  </si>
  <si>
    <t>H2596</t>
  </si>
  <si>
    <t>Palettenschein-Block bosch</t>
  </si>
  <si>
    <t>für automatisches Palettenprüfsystem</t>
  </si>
  <si>
    <t>H2598</t>
  </si>
  <si>
    <t>Sicherheitsmesser mit automatic (schwarz / rot)</t>
  </si>
  <si>
    <t>H2606</t>
  </si>
  <si>
    <t>Versandtaschen DIN C4, 120g, weiß, mit Fenster</t>
  </si>
  <si>
    <t>mit grauem Innendruck und Haftklebung</t>
  </si>
  <si>
    <t>H2607</t>
  </si>
  <si>
    <t>Regalstopper Spenden Marathon</t>
  </si>
  <si>
    <t>(Rund)</t>
  </si>
  <si>
    <t>H2608</t>
  </si>
  <si>
    <t>Dokumententasche UNIPACK, DIN lang, (VE = 250 St.)</t>
  </si>
  <si>
    <t>Lieferschein-Rechnung Artikelnummer: 21764-SW81</t>
  </si>
  <si>
    <t>H2618</t>
  </si>
  <si>
    <t>Roll banner Heimat Hund 850 x 2000 m</t>
  </si>
  <si>
    <t>H2619</t>
  </si>
  <si>
    <t>Roll banner Heimat Katze 850 x 2000 m</t>
  </si>
  <si>
    <t>H2622</t>
  </si>
  <si>
    <t>Regalstreifen HEIMAT 25 m (endlos Rollen)</t>
  </si>
  <si>
    <t>H26271</t>
  </si>
  <si>
    <t xml:space="preserve">Klebeband DP Sanabelle Heimat </t>
  </si>
  <si>
    <t>Adult Huhn-Bodenhaltung</t>
  </si>
  <si>
    <t>H26272</t>
  </si>
  <si>
    <t>Sensitive Tierwohl-Pute</t>
  </si>
  <si>
    <t>H26280</t>
  </si>
  <si>
    <t>Regalkörper Display HEIMAT Sanabelle</t>
  </si>
  <si>
    <t>bestehend aus 2 verklebten Teilen</t>
  </si>
  <si>
    <t>H26281</t>
  </si>
  <si>
    <t>Topper Display HEIMAT Sanabelle</t>
  </si>
  <si>
    <t>H26282</t>
  </si>
  <si>
    <t>Sockel Display HEIMAT Sanabelle</t>
  </si>
  <si>
    <t>H26283</t>
  </si>
  <si>
    <t>Gefachesteg 1 Display HEIMAT Sanabelle &amp; HPC</t>
  </si>
  <si>
    <t>H26286</t>
  </si>
  <si>
    <t>Einlage Dosentray Display HEIMAT Sanabelle &amp; HPC</t>
  </si>
  <si>
    <t>H26287</t>
  </si>
  <si>
    <t>Polster 4x4x200g Dose Display HEIMAT Sanabelle</t>
  </si>
  <si>
    <t>H26288</t>
  </si>
  <si>
    <t>Polster 4x4x400g Dose Display HEIMAT Sanabelle</t>
  </si>
  <si>
    <t>H26291</t>
  </si>
  <si>
    <t xml:space="preserve">Klebeband DP HPC Heimat </t>
  </si>
  <si>
    <t>H26292</t>
  </si>
  <si>
    <t>Adult Tierwohl-Pute</t>
  </si>
  <si>
    <t>H26293</t>
  </si>
  <si>
    <t xml:space="preserve">Adult Schwäbisch Hällischem Landschwein </t>
  </si>
  <si>
    <t>H26294</t>
  </si>
  <si>
    <t xml:space="preserve">Adult Simmentaler Landrind </t>
  </si>
  <si>
    <t>H26300</t>
  </si>
  <si>
    <t>Regalkörper Display HEIMAT HPC</t>
  </si>
  <si>
    <t>H26301</t>
  </si>
  <si>
    <t>Topper Display HEIMAT HPC</t>
  </si>
  <si>
    <t>H26304</t>
  </si>
  <si>
    <t>Polster 8x1kg Beutel Display HEIMAT HPC</t>
  </si>
  <si>
    <t>H26305</t>
  </si>
  <si>
    <t>Tray Display HEIMAT HPC &amp; Sanabelle</t>
  </si>
  <si>
    <t>H26306</t>
  </si>
  <si>
    <t>Display Heimat Sanabelle Blende 0650393x3_05</t>
  </si>
  <si>
    <t>1.182 x 725 mm unbedruckt</t>
  </si>
  <si>
    <t>H26307</t>
  </si>
  <si>
    <t>Display Heimat Sanabelle Transportpolster 185304x9</t>
  </si>
  <si>
    <t>299 x 201 mm unbedruckt</t>
  </si>
  <si>
    <t>H26308</t>
  </si>
  <si>
    <t xml:space="preserve">Display Heimat HPC Transportpolster 1 </t>
  </si>
  <si>
    <t>185304y1_00  unbedruckt</t>
  </si>
  <si>
    <t>H26309</t>
  </si>
  <si>
    <t>Display Heimat HPC Transportpolster 2</t>
  </si>
  <si>
    <t>185304y2_00  unbedruckt</t>
  </si>
  <si>
    <t>H26400</t>
  </si>
  <si>
    <t xml:space="preserve">Sockel Display SAMMY </t>
  </si>
  <si>
    <t>CAD 215271x0_00</t>
  </si>
  <si>
    <t>H26401</t>
  </si>
  <si>
    <t xml:space="preserve">Schacht Display SAMMY </t>
  </si>
  <si>
    <t>CAD 215271x1_00</t>
  </si>
  <si>
    <t>H26402</t>
  </si>
  <si>
    <t xml:space="preserve">Sockelsteg (4x pro Display) Display SAMMY </t>
  </si>
  <si>
    <t>CAD 215271x2_00</t>
  </si>
  <si>
    <t>H26403</t>
  </si>
  <si>
    <t xml:space="preserve">Etagentray (2x pro Display) Display SAMMY </t>
  </si>
  <si>
    <t>CAD 215271x3_00</t>
  </si>
  <si>
    <t>H26404</t>
  </si>
  <si>
    <t xml:space="preserve">Schütte oben Display SAMMY </t>
  </si>
  <si>
    <t>CAD 215271x4_00</t>
  </si>
  <si>
    <t>H26405</t>
  </si>
  <si>
    <t xml:space="preserve">Stanzfigur (2x pro Display) Display SAMMY </t>
  </si>
  <si>
    <t>CAD 215271x5_00</t>
  </si>
  <si>
    <t>H26406</t>
  </si>
  <si>
    <t xml:space="preserve">Transportschutz (2x pro Display) Display SAMMY </t>
  </si>
  <si>
    <t>CAD 215271x7_00</t>
  </si>
  <si>
    <t>H26407</t>
  </si>
  <si>
    <t xml:space="preserve">Versandpolster unten(2x pro Display)Display SAMMY </t>
  </si>
  <si>
    <t>CAD 215271x8_00</t>
  </si>
  <si>
    <t>H26408</t>
  </si>
  <si>
    <t xml:space="preserve">Versandpolster oben(2x pro Display)Display SAMMY </t>
  </si>
  <si>
    <t>CAD 215271x9_00</t>
  </si>
  <si>
    <t>H26409</t>
  </si>
  <si>
    <t xml:space="preserve">Umkarton Unterteil Display SAMMY </t>
  </si>
  <si>
    <t>CAD 215271y0_00</t>
  </si>
  <si>
    <t>H26410</t>
  </si>
  <si>
    <t xml:space="preserve">Umkarton Oberteil Display SAMMY </t>
  </si>
  <si>
    <t>CAD 215271y1_00</t>
  </si>
  <si>
    <t>H26415</t>
  </si>
  <si>
    <t>Sechs-Eck-Wühlschütte Sammy Fitness-Schnitten</t>
  </si>
  <si>
    <t>CAD 225061x3_00, 2-teilig verklebt</t>
  </si>
  <si>
    <t>H26430</t>
  </si>
  <si>
    <t xml:space="preserve">Transportpolster oben für Hund HPC </t>
  </si>
  <si>
    <t>CAD 225045x1  1St. pro Display</t>
  </si>
  <si>
    <t>H26431</t>
  </si>
  <si>
    <t xml:space="preserve">Transportpolster unten/Mitte für Hund HPC </t>
  </si>
  <si>
    <t>CAD 225045x0  2St. pro Display</t>
  </si>
  <si>
    <t>H26432</t>
  </si>
  <si>
    <t>Transportpolster unten/Mitte für Katze Sanabelle</t>
  </si>
  <si>
    <t>CAD 225058x0  4St. pro Display</t>
  </si>
  <si>
    <t>H26433</t>
  </si>
  <si>
    <t>Transportpolster oben für Katze Sanabelle</t>
  </si>
  <si>
    <t>CAD 225058x1  1St. pro Display</t>
  </si>
  <si>
    <t>H26434</t>
  </si>
  <si>
    <t>Umkarton für Sanabelle + HPC</t>
  </si>
  <si>
    <t>CAD 225045x2   1St. pro Display</t>
  </si>
  <si>
    <t>H26436</t>
  </si>
  <si>
    <t>Regalkörper Sanabelle StiWa 2023</t>
  </si>
  <si>
    <t>H26437</t>
  </si>
  <si>
    <t>Topper Sanabelle StiWa 2023</t>
  </si>
  <si>
    <t>H26450</t>
  </si>
  <si>
    <t>Display Chicopee Petfood - Set</t>
  </si>
  <si>
    <t>bestehend aus:</t>
  </si>
  <si>
    <t>H267DE</t>
  </si>
  <si>
    <t>Flyer Fruitees</t>
  </si>
  <si>
    <t>Broschüre 20-seitig Deutsch</t>
  </si>
  <si>
    <t>H27001</t>
  </si>
  <si>
    <t>Regalkörper rechts Sammy + VFB Display</t>
  </si>
  <si>
    <t>CAD095219z3_00</t>
  </si>
  <si>
    <t>H27003</t>
  </si>
  <si>
    <t>Regalboden Sammy + VFB Display</t>
  </si>
  <si>
    <t>CAD065093x1_06</t>
  </si>
  <si>
    <t>H27004</t>
  </si>
  <si>
    <t>Sockel Sammy + VFB Display</t>
  </si>
  <si>
    <t xml:space="preserve">CAD065093x3_05 </t>
  </si>
  <si>
    <t>H27005</t>
  </si>
  <si>
    <t>Topper Sammy + VFB Display</t>
  </si>
  <si>
    <t xml:space="preserve">CAD065093x2_05 </t>
  </si>
  <si>
    <t>H2803</t>
  </si>
  <si>
    <t>Einlage Fruitees Display</t>
  </si>
  <si>
    <t>H2807</t>
  </si>
  <si>
    <t>Transportschutz 1 Fruitees Display</t>
  </si>
  <si>
    <t>H2808</t>
  </si>
  <si>
    <t>Transportsicherung 2 Fruitees Display</t>
  </si>
  <si>
    <t>H2811</t>
  </si>
  <si>
    <t>Topper Fruitees Display 2017</t>
  </si>
  <si>
    <t>H2812</t>
  </si>
  <si>
    <t>Tray Fruitees Display 2017</t>
  </si>
  <si>
    <t>H2813</t>
  </si>
  <si>
    <t>Tray Fruitees (Single Protein) 2017</t>
  </si>
  <si>
    <t>H2901</t>
  </si>
  <si>
    <t>Aufsteller Platz 1</t>
  </si>
  <si>
    <t>H2902</t>
  </si>
  <si>
    <t>Aufsteller Platz 2</t>
  </si>
  <si>
    <t>H2903</t>
  </si>
  <si>
    <t>Aufsteller Platz 3</t>
  </si>
  <si>
    <t>H2904</t>
  </si>
  <si>
    <t>Aufsteller Platz 4</t>
  </si>
  <si>
    <t>H30003</t>
  </si>
  <si>
    <t>Sockel Genesis Pure Canada DOG</t>
  </si>
  <si>
    <t>H30004</t>
  </si>
  <si>
    <t>Topper Genesis Pure Canada DOG</t>
  </si>
  <si>
    <t>H30110</t>
  </si>
  <si>
    <t xml:space="preserve">Klebeband Genesis Pur Canada Dog + Cat </t>
  </si>
  <si>
    <t>Doppelpack</t>
  </si>
  <si>
    <t>H361</t>
  </si>
  <si>
    <t>Futterschaufel bosch blau</t>
  </si>
  <si>
    <t>H5081</t>
  </si>
  <si>
    <t xml:space="preserve">Chicopee Cat Kitten Paté Pot Beef with Chicken </t>
  </si>
  <si>
    <t>&amp; Venison</t>
  </si>
  <si>
    <t>H50810</t>
  </si>
  <si>
    <t>H50811</t>
  </si>
  <si>
    <t>Chicopee Cat Jelly Pot Salmon &amp; Poultry</t>
  </si>
  <si>
    <t>H50812</t>
  </si>
  <si>
    <t>Chicopee Cat Gourmet Pot Poultry with Crabs</t>
  </si>
  <si>
    <t>H50813</t>
  </si>
  <si>
    <t>Chicopee Cat Gourmet Pot Poultry with Venison</t>
  </si>
  <si>
    <t>H50814</t>
  </si>
  <si>
    <t>Chicopee Cat Gourmet Pot Duck &amp; Chicken</t>
  </si>
  <si>
    <t>H5082</t>
  </si>
  <si>
    <t>H5083</t>
  </si>
  <si>
    <t>H5084</t>
  </si>
  <si>
    <t>H5085</t>
  </si>
  <si>
    <t>H5086</t>
  </si>
  <si>
    <t>Special Edition</t>
  </si>
  <si>
    <t>H5091</t>
  </si>
  <si>
    <t>Chicopee Dog Junior Pure Chicken &amp; Duck</t>
  </si>
  <si>
    <t>H50910</t>
  </si>
  <si>
    <t xml:space="preserve">Chicopee Dog Junior Pure Chicken &amp; Duck </t>
  </si>
  <si>
    <t>H50911</t>
  </si>
  <si>
    <t>Chicopee Dog Pure Beef with Rice</t>
  </si>
  <si>
    <t>H50912</t>
  </si>
  <si>
    <t>Chicopee Dog Pure Lamb &amp; Duck</t>
  </si>
  <si>
    <t>H50913</t>
  </si>
  <si>
    <t>Chicopee Dog Pure Poultry &amp; Salmon</t>
  </si>
  <si>
    <t>H50914</t>
  </si>
  <si>
    <t>Chicopee Dog Pure Poultry &amp; Rice</t>
  </si>
  <si>
    <t>H5092</t>
  </si>
  <si>
    <t>H5093</t>
  </si>
  <si>
    <t>H5094</t>
  </si>
  <si>
    <t>H5095</t>
  </si>
  <si>
    <t>H578</t>
  </si>
  <si>
    <t>Plastic Food Scoop Chicopee Dog 500 ml</t>
  </si>
  <si>
    <t>H587</t>
  </si>
  <si>
    <t>Fleecedecke Christmas Harrison</t>
  </si>
  <si>
    <t>70 x 90 cm</t>
  </si>
  <si>
    <t>H588</t>
  </si>
  <si>
    <t>Vorratsbehälter 6 L 2,5 kg Harrison Dog</t>
  </si>
  <si>
    <t>H592</t>
  </si>
  <si>
    <t>Pen red GPC</t>
  </si>
  <si>
    <t>H598</t>
  </si>
  <si>
    <t>Food Container GPC Dog 38 l</t>
  </si>
  <si>
    <t>H599DE</t>
  </si>
  <si>
    <t>Food Container GPC Cat 6 l</t>
  </si>
  <si>
    <t>Verwendung nur DE / AT</t>
  </si>
  <si>
    <t>H601</t>
  </si>
  <si>
    <t>Spannband Genesis Pure Canada Dog 3 x 1,2 m</t>
  </si>
  <si>
    <t>deutsch</t>
  </si>
  <si>
    <t>H603</t>
  </si>
  <si>
    <t>Spannband Genesis Pure Canada Cat 3 x 1,2 m</t>
  </si>
  <si>
    <t>H609DE</t>
  </si>
  <si>
    <t>Brochure Holder GPC</t>
  </si>
  <si>
    <t>H610</t>
  </si>
  <si>
    <t>Rollbanner Harrison Dog deutsch</t>
  </si>
  <si>
    <t>H611</t>
  </si>
  <si>
    <t>Rollbanner Harrison Cat deutsch</t>
  </si>
  <si>
    <t>H6211</t>
  </si>
  <si>
    <t>Baseplate for Beachflag GPC Dog &amp; Cat</t>
  </si>
  <si>
    <t>H6212</t>
  </si>
  <si>
    <t>Rod for Beachflag GPC Dog &amp; Cat</t>
  </si>
  <si>
    <t>H644BG</t>
  </si>
  <si>
    <t>Brochure GPC dog</t>
  </si>
  <si>
    <t>44 pages Bulgarian</t>
  </si>
  <si>
    <t>H644GB</t>
  </si>
  <si>
    <t>44 pages English</t>
  </si>
  <si>
    <t>H644IL</t>
  </si>
  <si>
    <t>Brochure GPC Dog</t>
  </si>
  <si>
    <t>44 pages Hebrew</t>
  </si>
  <si>
    <t>H644NL</t>
  </si>
  <si>
    <t>44 pages Dutch</t>
  </si>
  <si>
    <t>H651</t>
  </si>
  <si>
    <t>Carry Bag Paper Chicopee brown</t>
  </si>
  <si>
    <t>H652DE</t>
  </si>
  <si>
    <t>Carry Bag Paper natural GPC Dog &amp; Cat</t>
  </si>
  <si>
    <t>320 x 120 x 410 mm Verwendung nur DE / AT</t>
  </si>
  <si>
    <t>H653</t>
  </si>
  <si>
    <t>Spannband Chicopee „Allgemein“</t>
  </si>
  <si>
    <t>H657</t>
  </si>
  <si>
    <t>Food Container GPC Dog 6 l</t>
  </si>
  <si>
    <t>H658</t>
  </si>
  <si>
    <t>Throw Ball for Dogs GPC</t>
  </si>
  <si>
    <t>H666</t>
  </si>
  <si>
    <t>Regaltafeln GPC</t>
  </si>
  <si>
    <t>H667</t>
  </si>
  <si>
    <t>Jutebeutel GPC</t>
  </si>
  <si>
    <t>H668</t>
  </si>
  <si>
    <t>Decke GPC</t>
  </si>
  <si>
    <t>H669</t>
  </si>
  <si>
    <t>Kissen Fisch GPC</t>
  </si>
  <si>
    <t>20 x 40 cm</t>
  </si>
  <si>
    <t>H670</t>
  </si>
  <si>
    <t>Kissen Knochen GPC</t>
  </si>
  <si>
    <t>H706L</t>
  </si>
  <si>
    <t>Women Kapuzenjacke red/silver 02 Gr. L</t>
  </si>
  <si>
    <t>H706XL</t>
  </si>
  <si>
    <t>Women Kapuzenjacke red/silver 02 Gr. XL</t>
  </si>
  <si>
    <t>H799</t>
  </si>
  <si>
    <t>Verschlussklammer</t>
  </si>
  <si>
    <t>H802</t>
  </si>
  <si>
    <t>Measuring Cup Chicopee CNL Dog 500 ml</t>
  </si>
  <si>
    <t>Messbecher</t>
  </si>
  <si>
    <t>H816</t>
  </si>
  <si>
    <t>Carry Bag Paper Chicopee neutral LA</t>
  </si>
  <si>
    <t>H817</t>
  </si>
  <si>
    <t>Banner Chicopee Dog (outdoor) 300 x 120 cm</t>
  </si>
  <si>
    <t>H818</t>
  </si>
  <si>
    <t>Pen Chicopee black</t>
  </si>
  <si>
    <t>H819</t>
  </si>
  <si>
    <t>Notes Chicopee neutral DIN A4</t>
  </si>
  <si>
    <t>H822</t>
  </si>
  <si>
    <t>Food Container Chicopee Dog 38 l</t>
  </si>
  <si>
    <t>H824</t>
  </si>
  <si>
    <t>Roll Banner Chicopee Dog CNL (indoor)</t>
  </si>
  <si>
    <t>850 x 2000 cm</t>
  </si>
  <si>
    <t>H830</t>
  </si>
  <si>
    <t>Towel for dogs Chicopee dark grey</t>
  </si>
  <si>
    <t>H844</t>
  </si>
  <si>
    <t>Plüschtier "Sammy"</t>
  </si>
  <si>
    <t>H849</t>
  </si>
  <si>
    <t>Hundemarke "Sammy"</t>
  </si>
  <si>
    <t>H850</t>
  </si>
  <si>
    <t>Probierpaket Sammy "Mini"</t>
  </si>
  <si>
    <t>H851</t>
  </si>
  <si>
    <t>Probierpaket Sammy "Maxi"</t>
  </si>
  <si>
    <t>H852</t>
  </si>
  <si>
    <t>Probierpaket "Heimat Hof-Pute"</t>
  </si>
  <si>
    <t>H853</t>
  </si>
  <si>
    <t>Probierpaket "Heimat Landschwein"</t>
  </si>
  <si>
    <t>H854</t>
  </si>
  <si>
    <t>Probierpaket "Heimat Samtpfote"</t>
  </si>
  <si>
    <t>H855</t>
  </si>
  <si>
    <t>Probierpaket "Sanabelle Adult"</t>
  </si>
  <si>
    <t>H856</t>
  </si>
  <si>
    <t>Probierpaket "Sanabelle Sensibelchen"</t>
  </si>
  <si>
    <t>H857</t>
  </si>
  <si>
    <t>Probierpaket "Sanabelle No Grain"</t>
  </si>
  <si>
    <t>H858</t>
  </si>
  <si>
    <t>Probierpaket Sammy "getreidefrei"</t>
  </si>
  <si>
    <t>H859</t>
  </si>
  <si>
    <t>Geschenk-Tüte "Hund"</t>
  </si>
  <si>
    <t>H860</t>
  </si>
  <si>
    <t>Geschenk-Tüte "Katze"</t>
  </si>
  <si>
    <t>H870</t>
  </si>
  <si>
    <t>Probierpaket "Sanabelle Nassfutter"</t>
  </si>
  <si>
    <t>H871</t>
  </si>
  <si>
    <t>Probierpaket "Sanabelle Forelle"</t>
  </si>
  <si>
    <t>H872</t>
  </si>
  <si>
    <t>Messepaket Sammy im Karton</t>
  </si>
  <si>
    <t>H884</t>
  </si>
  <si>
    <t>Aktionspaket Muswiese Sammy</t>
  </si>
  <si>
    <t>H893</t>
  </si>
  <si>
    <t xml:space="preserve">Weihnachts-Aktionspaket Hund 2023 </t>
  </si>
  <si>
    <t>H894</t>
  </si>
  <si>
    <t>Weihnachts-Aktionspaket Katze 2023</t>
  </si>
  <si>
    <t>H902</t>
  </si>
  <si>
    <t>Diesel</t>
  </si>
  <si>
    <t>L</t>
  </si>
  <si>
    <t>H903</t>
  </si>
  <si>
    <t xml:space="preserve">Propangas flüssig </t>
  </si>
  <si>
    <t>Firma Rath</t>
  </si>
  <si>
    <t>H904</t>
  </si>
  <si>
    <t>Propangas Stapler</t>
  </si>
  <si>
    <t>H9041</t>
  </si>
  <si>
    <t>Heizöl Achtung!! Es wird ein Vollschlauch benötigt</t>
  </si>
  <si>
    <t>Ware wird von oben in den Tank gefüllt</t>
  </si>
  <si>
    <t>H905</t>
  </si>
  <si>
    <t>Measuring Cup GPC neutral Hund/Katze 500ml</t>
  </si>
  <si>
    <t>H906DE</t>
  </si>
  <si>
    <t xml:space="preserve">Programmübersicht HPC </t>
  </si>
  <si>
    <t>H908</t>
  </si>
  <si>
    <t>Measuring Cup Chicopee HNL + CNL Cat 250 ml</t>
  </si>
  <si>
    <t>H910</t>
  </si>
  <si>
    <t>Kopierpapier gelb A4, 80g</t>
  </si>
  <si>
    <t>H916</t>
  </si>
  <si>
    <t>Isolierbecher 200ml</t>
  </si>
  <si>
    <t>bosch Logo + Einzelnamensgravur</t>
  </si>
  <si>
    <t>H917</t>
  </si>
  <si>
    <t>Vesperdose</t>
  </si>
  <si>
    <t>Einzelnamensgravur</t>
  </si>
  <si>
    <t>H918</t>
  </si>
  <si>
    <t>Isolierflasche 0,5l</t>
  </si>
  <si>
    <t>schwarz matt</t>
  </si>
  <si>
    <t>H919</t>
  </si>
  <si>
    <t>Isolierflasche 0,75l</t>
  </si>
  <si>
    <t>H921</t>
  </si>
  <si>
    <t>H922</t>
  </si>
  <si>
    <t>H925DE</t>
  </si>
  <si>
    <t>Flyer Futtertonne Hund Starterset- Einleger</t>
  </si>
  <si>
    <t>Flyer Deutsch</t>
  </si>
  <si>
    <t>H926DE</t>
  </si>
  <si>
    <t>Flyer Futtertonne Katze Starterset- Einleger</t>
  </si>
  <si>
    <t>H929</t>
  </si>
  <si>
    <t>Blumenwiesensamen</t>
  </si>
  <si>
    <t>H930</t>
  </si>
  <si>
    <t>Kopierpapier lindgrün A4, 160g</t>
  </si>
  <si>
    <t>H931</t>
  </si>
  <si>
    <t>Adventskalender Sammy 2021</t>
  </si>
  <si>
    <t>Nachhaltig</t>
  </si>
  <si>
    <t>H932</t>
  </si>
  <si>
    <t>Rabattgutschein für Adventskalender "Sammy"</t>
  </si>
  <si>
    <t>H934</t>
  </si>
  <si>
    <t>Regalstreifen Sammy´s 25m (endlos Rollen)</t>
  </si>
  <si>
    <t>H939</t>
  </si>
  <si>
    <t>Nachkaufgutschein 15% Probierpakete Onlineshop</t>
  </si>
  <si>
    <t>DIN A6  105x148 mm</t>
  </si>
  <si>
    <t>H941DE</t>
  </si>
  <si>
    <t>Flyer Sammy´s Snacks DE</t>
  </si>
  <si>
    <t>H943</t>
  </si>
  <si>
    <t>Papiertüte Newsletter Geschenk</t>
  </si>
  <si>
    <t>Artikelnr. DRE03931</t>
  </si>
  <si>
    <t>H944</t>
  </si>
  <si>
    <t>Aufkleber Newsletter Geschenk beige</t>
  </si>
  <si>
    <t>H950</t>
  </si>
  <si>
    <t>Strohhut Interzoo 2022</t>
  </si>
  <si>
    <t>H952</t>
  </si>
  <si>
    <t>Jutebeutel Genesis Interzoo 2022</t>
  </si>
  <si>
    <t>H955</t>
  </si>
  <si>
    <t>Sammy´s Adventskalender 2022</t>
  </si>
  <si>
    <t>Artikelnr. SET-00005</t>
  </si>
  <si>
    <t>H956DE</t>
  </si>
  <si>
    <t>Programmübersicht HPC Menue DE</t>
  </si>
  <si>
    <t>Faltflyer Deutsch</t>
  </si>
  <si>
    <t>H963</t>
  </si>
  <si>
    <t>Adventskalender 2022 Türchen Innenleben</t>
  </si>
  <si>
    <t>H964</t>
  </si>
  <si>
    <t>Adventskalender Einzelversandkarton für Kalender M</t>
  </si>
  <si>
    <t>H966</t>
  </si>
  <si>
    <t>Fleecedecke bosch Weihnachtsdecke</t>
  </si>
  <si>
    <t>H968</t>
  </si>
  <si>
    <t>Azubi Messestand</t>
  </si>
  <si>
    <t>H968DE</t>
  </si>
  <si>
    <t>Programmübersicht Heimat Hund Din-lang 05-22</t>
  </si>
  <si>
    <t>H969DE</t>
  </si>
  <si>
    <t>Programmübersicht Heimat Katze Din-lang 05-22</t>
  </si>
  <si>
    <t>H970</t>
  </si>
  <si>
    <t>Ausstecher in Knochenform 8cm LR84</t>
  </si>
  <si>
    <t>H971</t>
  </si>
  <si>
    <t>Aufkleber für Sammy Weihnachtspakete</t>
  </si>
  <si>
    <t>H973</t>
  </si>
  <si>
    <t>Sammy´s Weihnachts-Stickerbogen</t>
  </si>
  <si>
    <t>H974</t>
  </si>
  <si>
    <t>Weihnachts-Postkarten</t>
  </si>
  <si>
    <t>H975</t>
  </si>
  <si>
    <t>Flyer bosch Sanabelle Produktsortiment</t>
  </si>
  <si>
    <t>H978</t>
  </si>
  <si>
    <t>Kaffeebecher bosch Family</t>
  </si>
  <si>
    <t>H980</t>
  </si>
  <si>
    <t>Aufkleber für Sammys Frühlingspakete</t>
  </si>
  <si>
    <t>Format 21 x 21 cm</t>
  </si>
  <si>
    <t>H981</t>
  </si>
  <si>
    <t>Lunchpot - Müslibecher für Online Shop</t>
  </si>
  <si>
    <t>analog Geburstagsgeschenke Mitarbeiter</t>
  </si>
  <si>
    <t>H982</t>
  </si>
  <si>
    <t xml:space="preserve">Katzenangel - Holzrute mit Baumwollschnur </t>
  </si>
  <si>
    <t xml:space="preserve">Fisch mit Katzenminze gefüllt </t>
  </si>
  <si>
    <t>H983</t>
  </si>
  <si>
    <t>Nassfutter-Futterspatel für Sanabelle</t>
  </si>
  <si>
    <t>H984</t>
  </si>
  <si>
    <t>Rabattgutschein-Kärtchen für Messen "Hund"</t>
  </si>
  <si>
    <t>Visitenkarte quer</t>
  </si>
  <si>
    <t>H985</t>
  </si>
  <si>
    <t>Rabattgutschein-Kärtchen für Messen "Katze"</t>
  </si>
  <si>
    <t>H988</t>
  </si>
  <si>
    <t>Aufkleber für bosch Sommerpakete</t>
  </si>
  <si>
    <t>21 x 21 cm</t>
  </si>
  <si>
    <t>H989</t>
  </si>
  <si>
    <t>Flyer für bosch Sommerpakete</t>
  </si>
  <si>
    <t>10,5cm x 14,8cm</t>
  </si>
  <si>
    <t>H990</t>
  </si>
  <si>
    <t>Aufkleber für Sammys Herbstpakete</t>
  </si>
  <si>
    <t>H991</t>
  </si>
  <si>
    <t>Jo-Jo Upside Down-holz</t>
  </si>
  <si>
    <t>Ø 5,3 x 2,8cm</t>
  </si>
  <si>
    <t>H992</t>
  </si>
  <si>
    <t>Vegane Gummibärchen im Sammy Design</t>
  </si>
  <si>
    <t>H993</t>
  </si>
  <si>
    <t xml:space="preserve">Notebook -Rucksack mit Bosch Logo </t>
  </si>
  <si>
    <t>Artikelnr. 1818032/ 678</t>
  </si>
  <si>
    <t>H995</t>
  </si>
  <si>
    <t>Trinkflasche Tritan blau mit bosch Logo</t>
  </si>
  <si>
    <t>0,6l</t>
  </si>
  <si>
    <t>H997</t>
  </si>
  <si>
    <t>Nachkaufgutscheine Muswiese</t>
  </si>
  <si>
    <t>DIN A6</t>
  </si>
  <si>
    <t>HB001</t>
  </si>
  <si>
    <t>Total Nevastane SH 46</t>
  </si>
  <si>
    <t>im 20 L Kanister</t>
  </si>
  <si>
    <t>HB0010004</t>
  </si>
  <si>
    <t>Tyfocor L Kühlflüssigkeit</t>
  </si>
  <si>
    <t>Antifrogen L, im IBC</t>
  </si>
  <si>
    <t>LD SPEZ.SYNTH.GEAR OIL 220</t>
  </si>
  <si>
    <t>HB0030003</t>
  </si>
  <si>
    <t>Anti-Germ SR S6 Art.-Nr. 018804</t>
  </si>
  <si>
    <t>Kanister 25kg / 24 Stück = 1 Palette</t>
  </si>
  <si>
    <t>HB0030004</t>
  </si>
  <si>
    <t>Anti-Germ FOAM - CL 320 Art.-Nr. 018812</t>
  </si>
  <si>
    <t>Kanister 25kg / 72 Stück = 3 Paletten</t>
  </si>
  <si>
    <t>HB0030011</t>
  </si>
  <si>
    <t xml:space="preserve">Deptacid NTH - IBC 1200kg </t>
  </si>
  <si>
    <t>leere IBC ins VP-Lager zurück!   HB2236</t>
  </si>
  <si>
    <t>HB01001</t>
  </si>
  <si>
    <t>Hexawol Flächendesinfektion 1L Flasche</t>
  </si>
  <si>
    <t>HB01002</t>
  </si>
  <si>
    <t>Atento Platine Line Oberflächenreiniger</t>
  </si>
  <si>
    <t>ersetzt Dreiturm Neofris Citrus</t>
  </si>
  <si>
    <t>HB01003</t>
  </si>
  <si>
    <t>Atento Platin Line Sanitärreiniger</t>
  </si>
  <si>
    <t>ersetzt Dreiturm Amidocid</t>
  </si>
  <si>
    <t>HB01004</t>
  </si>
  <si>
    <t>Nawamat Forte Vollwaschmittel 20kg/Sack</t>
  </si>
  <si>
    <t>HB01005</t>
  </si>
  <si>
    <t>Variol A 1L Flasche</t>
  </si>
  <si>
    <t>HB01006</t>
  </si>
  <si>
    <t>Eilfix Rohrreiniger flüssig 1L Flasche</t>
  </si>
  <si>
    <t>HB01007</t>
  </si>
  <si>
    <t>Spezil Glas- und Kunststoffreiniger 750ml Flasche</t>
  </si>
  <si>
    <t>HB01008</t>
  </si>
  <si>
    <t>Spülix Geschirrspülmittel 1L Flasche</t>
  </si>
  <si>
    <t>HB01009</t>
  </si>
  <si>
    <t>Atlantik Duftöl/ Raumdeo Sprühflasche 750ml 1 Fl.</t>
  </si>
  <si>
    <t>HB01010</t>
  </si>
  <si>
    <t>Spülsalz fein 2kg/ Pack</t>
  </si>
  <si>
    <t>HB01011</t>
  </si>
  <si>
    <t>Vlies-Vielzwecktuch 38 x 40cm blau</t>
  </si>
  <si>
    <t>HB01012</t>
  </si>
  <si>
    <t>Hygienebeutel PE 30 Stück/ Box</t>
  </si>
  <si>
    <t>HB01013</t>
  </si>
  <si>
    <t>Küchenrollen 3-lagig 4x51 Blatt Zellstoff hochweiß</t>
  </si>
  <si>
    <t>4 Rollen/ Pack</t>
  </si>
  <si>
    <t>HB01014</t>
  </si>
  <si>
    <t>Microfasertuch Stretch Premium HK grün</t>
  </si>
  <si>
    <t>HB01015</t>
  </si>
  <si>
    <t>Müllsäcke blau 240L 650+550+1350mm Typ70</t>
  </si>
  <si>
    <t>100 Stück/ Karton</t>
  </si>
  <si>
    <t>HB01016</t>
  </si>
  <si>
    <t>Mülleimerbeutel ND 630x700x50mm grün mit Zugband</t>
  </si>
  <si>
    <t>60L, 20 Stück</t>
  </si>
  <si>
    <t>HB01017</t>
  </si>
  <si>
    <t>Mülleimerbeutel 60 x 70cm, Typ 50, 30mµ,grau</t>
  </si>
  <si>
    <t>20-30 Liter,25 Stück/ Rolle</t>
  </si>
  <si>
    <t>HB01018</t>
  </si>
  <si>
    <t>Mülleimerbeutel ND 39x50cm grau 15L</t>
  </si>
  <si>
    <t>50 Stück/ Rolle</t>
  </si>
  <si>
    <t>HB01019</t>
  </si>
  <si>
    <t>Mülleimerbeutel ND 45x52cm transparent 16-18L</t>
  </si>
  <si>
    <t>HB01020</t>
  </si>
  <si>
    <t xml:space="preserve">Sito Topfschwamm mit Griffleiste 9,5 x 7x 4,5cm </t>
  </si>
  <si>
    <t>gelb-grün</t>
  </si>
  <si>
    <t>HB01021</t>
  </si>
  <si>
    <t>WC Bürste aus Kunststoff</t>
  </si>
  <si>
    <t>HB01022</t>
  </si>
  <si>
    <t>Dreiturm Geschirrpulver 10kg</t>
  </si>
  <si>
    <t>HB01023</t>
  </si>
  <si>
    <t>Spülan KS Klarspüler sauer 1L/ Flasche</t>
  </si>
  <si>
    <t>HB01024</t>
  </si>
  <si>
    <t>Müllsäcke blau (LD Zugsäcke) 120L</t>
  </si>
  <si>
    <t>700x1000+50mm Typ60, 25 Stück/ Rolle</t>
  </si>
  <si>
    <t>HB01025</t>
  </si>
  <si>
    <t>Klapphalter 50cm für Wischmop</t>
  </si>
  <si>
    <t>HB01026</t>
  </si>
  <si>
    <t>Wischmop naturfarben 50cm</t>
  </si>
  <si>
    <t>HB01027</t>
  </si>
  <si>
    <t>Wischmop weiß / blau 40cm</t>
  </si>
  <si>
    <t>HB01028</t>
  </si>
  <si>
    <t>Ersatzpresse für Putzeimer</t>
  </si>
  <si>
    <t>HB01029</t>
  </si>
  <si>
    <t>Ersatz-Putzeimer 27l</t>
  </si>
  <si>
    <t>HB01030</t>
  </si>
  <si>
    <t>Ersatz-Putzeimer 17l</t>
  </si>
  <si>
    <t>HB01031</t>
  </si>
  <si>
    <t>Nachfüllspritzflasche 1 l</t>
  </si>
  <si>
    <t>HB01032</t>
  </si>
  <si>
    <t>Sprühpistole für 1 l Rundflasche</t>
  </si>
  <si>
    <t>HB01044</t>
  </si>
  <si>
    <t xml:space="preserve">Toilettenpapier Katrin Toilet 250, 2-lagig, </t>
  </si>
  <si>
    <t>250 Blatt, 30 Pack pro Palette</t>
  </si>
  <si>
    <t>HB069</t>
  </si>
  <si>
    <t>100% PAO Industriegetriebeöl Artikel-Nr. 254223</t>
  </si>
  <si>
    <t>HB2237</t>
  </si>
  <si>
    <t>DEGREASE MULTI 9,36 kg (12x750 ml) DE</t>
  </si>
  <si>
    <t>Kersia Art-Nr. 048716 Reinigungsmittel Vogelkot</t>
  </si>
  <si>
    <t>HB375</t>
  </si>
  <si>
    <t>ECSO 8610 /D  leerer IBC ins VP-Lager zurück!!</t>
  </si>
  <si>
    <t>Art.-Nr. 018666 IBC enthält 1.200 kg</t>
  </si>
  <si>
    <t>HB376</t>
  </si>
  <si>
    <t>ENVIFLOC 5110 (anion. FHM) Artikelnr. 00003741</t>
  </si>
  <si>
    <t>Sack enthält 25 kg</t>
  </si>
  <si>
    <t>HB377</t>
  </si>
  <si>
    <t xml:space="preserve">ECSO 8690 30% leerer IBC ins VP-Lager zurück!!! </t>
  </si>
  <si>
    <t>Art.-Nr. 018666 IBC enthält 1.220 kg</t>
  </si>
  <si>
    <t>HB403</t>
  </si>
  <si>
    <t>Handabroller Breite 50 mm Postversand</t>
  </si>
  <si>
    <t>HB404</t>
  </si>
  <si>
    <t>Handabroller Breite 75 mm Postversand</t>
  </si>
  <si>
    <t>Bestell-Nr. ADV75</t>
  </si>
  <si>
    <t>HB500</t>
  </si>
  <si>
    <t>Lochscheibe KS diverse Durchmesser zum Schleifen</t>
  </si>
  <si>
    <t>F 248</t>
  </si>
  <si>
    <t>HB503</t>
  </si>
  <si>
    <t>Kuttermesser 500/550 ltr. Seydelmann zum Schleifen</t>
  </si>
  <si>
    <t>und polieren</t>
  </si>
  <si>
    <t>HB504</t>
  </si>
  <si>
    <t>Maxi-Jonomat Regeneration im Tausch</t>
  </si>
  <si>
    <t>HB507</t>
  </si>
  <si>
    <t>Deptal G</t>
  </si>
  <si>
    <t>HB510</t>
  </si>
  <si>
    <t>Zebra LI3608-ER Scanner USB Kit</t>
  </si>
  <si>
    <t>LI3608-ER3U4600ZVW Artikelnr. 4313131</t>
  </si>
  <si>
    <t>HB511</t>
  </si>
  <si>
    <t>Mounting kit scanner right DLT-V8310</t>
  </si>
  <si>
    <t>Artikelnr.: DL-MTSC007 (Scanner-Halter zu HB510)</t>
  </si>
  <si>
    <t>HB512</t>
  </si>
  <si>
    <t>Zebra USB Kabel Artikelnr. 4222565 (Handscanner)</t>
  </si>
  <si>
    <t xml:space="preserve">Verbindungskabel, USB (geschirmt) 3,6m, gedreht  </t>
  </si>
  <si>
    <t>HB964</t>
  </si>
  <si>
    <t>Trennöl-100</t>
  </si>
  <si>
    <t>1000L IBC</t>
  </si>
  <si>
    <t>LPS-EURO</t>
  </si>
  <si>
    <t>Leerpalettenstapel Europaletten</t>
  </si>
  <si>
    <t>(wird im VPM-Lager verwendet)</t>
  </si>
  <si>
    <t>LPS-INDU</t>
  </si>
  <si>
    <t>Leerpalettenstapel INDU-Paletten</t>
  </si>
  <si>
    <t>R083</t>
  </si>
  <si>
    <t>TailorFood Exocut-BL 0,3Liquid</t>
  </si>
  <si>
    <t>IBC 1000 Liter</t>
  </si>
  <si>
    <t>Rohstoffe</t>
  </si>
  <si>
    <t>R084</t>
  </si>
  <si>
    <t>TailorFood Tail 162 Papain</t>
  </si>
  <si>
    <t>1.200 kg im IBC</t>
  </si>
  <si>
    <t>R1000</t>
  </si>
  <si>
    <t>Rote Beete fein gemahlen 25 kg</t>
  </si>
  <si>
    <t>R101</t>
  </si>
  <si>
    <t>Weizen (Körner)</t>
  </si>
  <si>
    <t>Triticum aestivum L.</t>
  </si>
  <si>
    <t>R1012</t>
  </si>
  <si>
    <t>HF24 Kürbiskerne (Pumpkin) weniger Protein</t>
  </si>
  <si>
    <t>Beistellung Artikel läuft aus.</t>
  </si>
  <si>
    <t>R1014</t>
  </si>
  <si>
    <t>Veganes Vitamin A500 USA</t>
  </si>
  <si>
    <t xml:space="preserve">ROVIMIX® A 500 WS </t>
  </si>
  <si>
    <t>R1015</t>
  </si>
  <si>
    <t>Vegan Vitashine Vitamin D3 powder</t>
  </si>
  <si>
    <t>Powder V1050 100.000 iu/g</t>
  </si>
  <si>
    <t>R102</t>
  </si>
  <si>
    <t>Gerste (Körner)</t>
  </si>
  <si>
    <t>Hordeum vulgare L.</t>
  </si>
  <si>
    <t>R104</t>
  </si>
  <si>
    <t xml:space="preserve">Mais gelb (Körner) </t>
  </si>
  <si>
    <t>Zea mays L.</t>
  </si>
  <si>
    <t>R105</t>
  </si>
  <si>
    <t xml:space="preserve">Reis (Bruchreis, Körner) </t>
  </si>
  <si>
    <t>Oryza sativa L.</t>
  </si>
  <si>
    <t>R106</t>
  </si>
  <si>
    <t xml:space="preserve">Roggen </t>
  </si>
  <si>
    <t>R107</t>
  </si>
  <si>
    <t xml:space="preserve">Hirse gelb </t>
  </si>
  <si>
    <t>R109</t>
  </si>
  <si>
    <t xml:space="preserve">Hirse Milo </t>
  </si>
  <si>
    <t>Sorghum rot</t>
  </si>
  <si>
    <t>R110</t>
  </si>
  <si>
    <t>Quinoa 25kg gesackt</t>
  </si>
  <si>
    <t>mind. 80% Schälgrad</t>
  </si>
  <si>
    <t>R111</t>
  </si>
  <si>
    <t>Grünkohl gefr.  8111165</t>
  </si>
  <si>
    <t>20 kg Sack / 660 kg Palette</t>
  </si>
  <si>
    <t>R1110</t>
  </si>
  <si>
    <t>Holunderbeeren müssen Beeren sein.</t>
  </si>
  <si>
    <t>gesackt a' 25kg</t>
  </si>
  <si>
    <t>R1112</t>
  </si>
  <si>
    <t>Erbsenstärke fein, gesackt 25kg</t>
  </si>
  <si>
    <t>Herba+YP 12-030</t>
  </si>
  <si>
    <t>R112</t>
  </si>
  <si>
    <t xml:space="preserve">Erbsenstärke Peletts </t>
  </si>
  <si>
    <t>BigBag</t>
  </si>
  <si>
    <t>R1123</t>
  </si>
  <si>
    <t>Weizenmehl 2000 (USA)</t>
  </si>
  <si>
    <t>gemäss Positivliste</t>
  </si>
  <si>
    <t>R113</t>
  </si>
  <si>
    <t>Haferflocken gesackt</t>
  </si>
  <si>
    <t>R1136</t>
  </si>
  <si>
    <t xml:space="preserve">Reismehl im Silozug </t>
  </si>
  <si>
    <t>Lieferant Beneo</t>
  </si>
  <si>
    <t>R1138</t>
  </si>
  <si>
    <t xml:space="preserve">Kartoffelstärke </t>
  </si>
  <si>
    <t>R114</t>
  </si>
  <si>
    <t xml:space="preserve">Weizenmehl Typ 550 Abladeort Bäckerei </t>
  </si>
  <si>
    <t>Achtung Sieb für Lebensmittel verwenden!!!!!!!!!!!</t>
  </si>
  <si>
    <t>R115</t>
  </si>
  <si>
    <t xml:space="preserve">Vollkornreis </t>
  </si>
  <si>
    <t>R116</t>
  </si>
  <si>
    <t>Weizenmehl 550 in Big Bag</t>
  </si>
  <si>
    <t>R117</t>
  </si>
  <si>
    <t xml:space="preserve">Kartoffelstärke Backwaren </t>
  </si>
  <si>
    <t>Lieferant Südstärke</t>
  </si>
  <si>
    <t>R118</t>
  </si>
  <si>
    <t>Dinkel in Big Bag on Pelettels</t>
  </si>
  <si>
    <t>Triticum spelta L.</t>
  </si>
  <si>
    <t>R119</t>
  </si>
  <si>
    <t>Weizenmehl Type 550</t>
  </si>
  <si>
    <t>R120</t>
  </si>
  <si>
    <t>Weizengriesskleie</t>
  </si>
  <si>
    <t>R1208</t>
  </si>
  <si>
    <t xml:space="preserve">Leinsamen  </t>
  </si>
  <si>
    <t xml:space="preserve">Big Bag on Pallet </t>
  </si>
  <si>
    <t>R122</t>
  </si>
  <si>
    <t>Kartoffelmehl pregelled</t>
  </si>
  <si>
    <t>Potato Promill 5C4 Petfood grade</t>
  </si>
  <si>
    <t>R123</t>
  </si>
  <si>
    <t>Weizenmehl 2000</t>
  </si>
  <si>
    <t>R125</t>
  </si>
  <si>
    <t xml:space="preserve">Reiskleie </t>
  </si>
  <si>
    <t>(Ricebran)</t>
  </si>
  <si>
    <t>R126</t>
  </si>
  <si>
    <t>Hart-Weizenmehl 2000 HW2 für Backwaren</t>
  </si>
  <si>
    <t>R1260</t>
  </si>
  <si>
    <t>Federmehl Huhn im Silozug</t>
  </si>
  <si>
    <t>R1279</t>
  </si>
  <si>
    <t>Schweine-Schwarten Silozug</t>
  </si>
  <si>
    <t>R128</t>
  </si>
  <si>
    <t>Amarant</t>
  </si>
  <si>
    <t>gesackt á 25 kg</t>
  </si>
  <si>
    <t>R130</t>
  </si>
  <si>
    <t>Kartoffelmehl lose für Backwaren</t>
  </si>
  <si>
    <t>R1309</t>
  </si>
  <si>
    <t xml:space="preserve">Fleischknochenmehl rein Schwein für Snack </t>
  </si>
  <si>
    <t>lose im Silozug</t>
  </si>
  <si>
    <t>R131</t>
  </si>
  <si>
    <t>HF24 Topinambur-Sunchoke Pulver 25kg gesackt</t>
  </si>
  <si>
    <t xml:space="preserve">Beistellung </t>
  </si>
  <si>
    <t>R132</t>
  </si>
  <si>
    <t xml:space="preserve">Süsskartoffel, Sweetpotato, Pellet </t>
  </si>
  <si>
    <t>Big Bag on Pallet</t>
  </si>
  <si>
    <t>R1320</t>
  </si>
  <si>
    <t>Bierhefe (fein)</t>
  </si>
  <si>
    <t>R1327</t>
  </si>
  <si>
    <t>Maiskleber  Big Bag</t>
  </si>
  <si>
    <t>GVO-FREI</t>
  </si>
  <si>
    <t>R1336</t>
  </si>
  <si>
    <t>Melasseschnitzelpellets 25 kg Sackware (USA)</t>
  </si>
  <si>
    <t>unmelassierte/zuckerreduzierte</t>
  </si>
  <si>
    <t>R136</t>
  </si>
  <si>
    <t>Reismehl, Rice Flour</t>
  </si>
  <si>
    <t>R138</t>
  </si>
  <si>
    <t>Kartoffelstärke, Potatostarch</t>
  </si>
  <si>
    <t>R140</t>
  </si>
  <si>
    <t>Amylogum</t>
  </si>
  <si>
    <t>R141</t>
  </si>
  <si>
    <t xml:space="preserve">Weizenstärke </t>
  </si>
  <si>
    <t>R142</t>
  </si>
  <si>
    <t xml:space="preserve">Reismehl Typ 100 Herbafine H90 / Transimpex </t>
  </si>
  <si>
    <t>R1427</t>
  </si>
  <si>
    <t xml:space="preserve">Digest Bobtail F21022 </t>
  </si>
  <si>
    <t>Pulver gesackt, Fisch</t>
  </si>
  <si>
    <t>R143</t>
  </si>
  <si>
    <t>Potato powder kartoffelmehl (hell)</t>
  </si>
  <si>
    <t>in Big Bag</t>
  </si>
  <si>
    <t>R144</t>
  </si>
  <si>
    <t xml:space="preserve">Banane, Premium, Ecuador </t>
  </si>
  <si>
    <t>gesackt a' 25kg und Big Bag on Pallet</t>
  </si>
  <si>
    <t>R1446</t>
  </si>
  <si>
    <t xml:space="preserve">Kartoffeleiweiss Big Bag </t>
  </si>
  <si>
    <t>nicht mehr wie 7.000 kg bestellen.</t>
  </si>
  <si>
    <t>R145</t>
  </si>
  <si>
    <t>Deermeal/Hirschmehl NZ/AUS</t>
  </si>
  <si>
    <t>nicht VM/Snack/Backware</t>
  </si>
  <si>
    <t>R1465</t>
  </si>
  <si>
    <t>Kartoffelmehl PotaPure Native im Big Bag</t>
  </si>
  <si>
    <t>Duynie für Snack/Backwaren</t>
  </si>
  <si>
    <t>R147</t>
  </si>
  <si>
    <t>Mais grob, Zugabe Extruder in V2901 FFS</t>
  </si>
  <si>
    <t>15 kg absacken Paletten in GIP einlagern!!</t>
  </si>
  <si>
    <t>R1479</t>
  </si>
  <si>
    <t>Separatorenfleisch Huhn TK Blöcke</t>
  </si>
  <si>
    <t xml:space="preserve">max. Gewicht 25 kg Blöcke </t>
  </si>
  <si>
    <t>R148</t>
  </si>
  <si>
    <t>Brokkoli getrocknet 25kg</t>
  </si>
  <si>
    <t>R1480</t>
  </si>
  <si>
    <t>Hühnermehl low ash lose im Silozug</t>
  </si>
  <si>
    <t>nur in Silozug</t>
  </si>
  <si>
    <t>R150</t>
  </si>
  <si>
    <t>Kartoffelwürfel 10x10 mm 8111075</t>
  </si>
  <si>
    <t>R152</t>
  </si>
  <si>
    <t xml:space="preserve">Zitronenmelisse </t>
  </si>
  <si>
    <t>R1529</t>
  </si>
  <si>
    <t>Phosphorsäure 75%</t>
  </si>
  <si>
    <t>IBC</t>
  </si>
  <si>
    <t>R153</t>
  </si>
  <si>
    <t xml:space="preserve">Kurkuma gemahlen </t>
  </si>
  <si>
    <t>R1556</t>
  </si>
  <si>
    <t>Sorbinsäure 25kg</t>
  </si>
  <si>
    <t>gesackt</t>
  </si>
  <si>
    <t>R156</t>
  </si>
  <si>
    <t xml:space="preserve">Kamille </t>
  </si>
  <si>
    <t>R157</t>
  </si>
  <si>
    <t>Sangrovit Feed 20 kg</t>
  </si>
  <si>
    <t>R166</t>
  </si>
  <si>
    <t>Pansenfett Rind TK</t>
  </si>
  <si>
    <t>nur für Snack 2</t>
  </si>
  <si>
    <t>R169</t>
  </si>
  <si>
    <t>HF24 Cetyl Myristoleate</t>
  </si>
  <si>
    <t>Beistellung</t>
  </si>
  <si>
    <t>R170</t>
  </si>
  <si>
    <t>HF24 Wasserbüffelmehl Big Bag Farpro</t>
  </si>
  <si>
    <t>R177</t>
  </si>
  <si>
    <t xml:space="preserve">HF24 Reh/Wild TK (Wild Paste) </t>
  </si>
  <si>
    <t>Beistellung BHJ</t>
  </si>
  <si>
    <t>R178</t>
  </si>
  <si>
    <t xml:space="preserve">HF24 Fasan TK </t>
  </si>
  <si>
    <t>Beistellung Multimeat</t>
  </si>
  <si>
    <t>R181</t>
  </si>
  <si>
    <t>ProGo Lachshydrolysat 650 kg pro Big Bag</t>
  </si>
  <si>
    <t>Hages</t>
  </si>
  <si>
    <t>R182</t>
  </si>
  <si>
    <t>Insekten Mehlwürmer 15 kg gesackt</t>
  </si>
  <si>
    <t xml:space="preserve">Hersteller Ynsect </t>
  </si>
  <si>
    <t>R184</t>
  </si>
  <si>
    <t>MSC-Fischöl Hering (Clupea harengus) im IBC</t>
  </si>
  <si>
    <t xml:space="preserve">Bioceval, stab. mit Tocopherol </t>
  </si>
  <si>
    <t>R1846</t>
  </si>
  <si>
    <t xml:space="preserve">BIO Johannisbrotkernmehl </t>
  </si>
  <si>
    <t>R186</t>
  </si>
  <si>
    <t xml:space="preserve">Pute, Truthahnmehl low ash </t>
  </si>
  <si>
    <t>nur in Big Bag on Pallet</t>
  </si>
  <si>
    <t>R187</t>
  </si>
  <si>
    <t xml:space="preserve">Lammfleischmehl NZ/AU BigBag nicht in Silo werfen </t>
  </si>
  <si>
    <t>für Snack Big Bag nicht in Silos werfen!</t>
  </si>
  <si>
    <t>R192</t>
  </si>
  <si>
    <t>Goji-Beeren getrocknet</t>
  </si>
  <si>
    <t>gemahlen</t>
  </si>
  <si>
    <t>R193</t>
  </si>
  <si>
    <t>Rindergriebenmehl 78% rein Rind Big Bag</t>
  </si>
  <si>
    <t>R194</t>
  </si>
  <si>
    <t>HF24 Tails Blend Pflanzen in Big Bag</t>
  </si>
  <si>
    <t>R2</t>
  </si>
  <si>
    <t>black soldierfly von Protix 20201126</t>
  </si>
  <si>
    <t>R2003</t>
  </si>
  <si>
    <t>E260 Essigsäure 99,9 %  Food Grade</t>
  </si>
  <si>
    <t>2 x 200 Liter Fass</t>
  </si>
  <si>
    <t>R2006</t>
  </si>
  <si>
    <t>Kartoffelfaser 12 kg Säcke</t>
  </si>
  <si>
    <t>Euroduna</t>
  </si>
  <si>
    <t>R2007</t>
  </si>
  <si>
    <t>Linsen grün Ursprung Deutschland</t>
  </si>
  <si>
    <t>Sackware 25 kg</t>
  </si>
  <si>
    <t>R2008</t>
  </si>
  <si>
    <t>Hirse Milo lose Ursprung Deutschland</t>
  </si>
  <si>
    <t>R2009</t>
  </si>
  <si>
    <t>Erbsen, aus Hohenlohe</t>
  </si>
  <si>
    <t>R201</t>
  </si>
  <si>
    <t xml:space="preserve">Separatorenfleisch Rind </t>
  </si>
  <si>
    <t>gefroren TK-Blöcke</t>
  </si>
  <si>
    <t>R2012</t>
  </si>
  <si>
    <t>Magnesiumoxid 25 kg gesackt</t>
  </si>
  <si>
    <t>darf nur gesackt sein</t>
  </si>
  <si>
    <t>R2019</t>
  </si>
  <si>
    <t>Süßmolkenpulver - Lebensmittel</t>
  </si>
  <si>
    <t>R202</t>
  </si>
  <si>
    <t>Leber Schwein Frisch/TK</t>
  </si>
  <si>
    <t>R2023</t>
  </si>
  <si>
    <t xml:space="preserve">Orangenschale grob geschnitten </t>
  </si>
  <si>
    <t>Artnr. 6463 gesackt</t>
  </si>
  <si>
    <t>R2024</t>
  </si>
  <si>
    <t>Raucharoma Cuxarom Spice LO 306 flüssig</t>
  </si>
  <si>
    <t>Gebinde á 25 kg</t>
  </si>
  <si>
    <t>R2025</t>
  </si>
  <si>
    <t xml:space="preserve">HF24 FELINE VITAMIN PREMIX 0.8% 25kg </t>
  </si>
  <si>
    <t>Wildcat UH44858002 Beistellung</t>
  </si>
  <si>
    <t>R2026</t>
  </si>
  <si>
    <t>Tapioka aus Togo Stärke 94%</t>
  </si>
  <si>
    <t>R2028</t>
  </si>
  <si>
    <t>Donau Pro Nature P Chicken Meal in Big Bag</t>
  </si>
  <si>
    <t>Gepro</t>
  </si>
  <si>
    <t>R2031</t>
  </si>
  <si>
    <t>Tierwohlhuhn MDM nur TK möglich (ITW) für Snack</t>
  </si>
  <si>
    <t>Landgeflügel 45137</t>
  </si>
  <si>
    <t>R2032</t>
  </si>
  <si>
    <t>Tierwohltruthahn MDM nur TK möglich (ITW) Snack</t>
  </si>
  <si>
    <t>Heidemark Artnr. 18878</t>
  </si>
  <si>
    <t>R2036</t>
  </si>
  <si>
    <t>Insektenöl (Hermetia illucens) black soldierfly</t>
  </si>
  <si>
    <t>900 kg IBC</t>
  </si>
  <si>
    <t>R2037</t>
  </si>
  <si>
    <t>Kapokfaser oil binding fiber 3 kg pro Sack</t>
  </si>
  <si>
    <t>JRS</t>
  </si>
  <si>
    <t>R2040</t>
  </si>
  <si>
    <t>Seealgenmehl 25kg gesackt</t>
  </si>
  <si>
    <t>Beistellung für Canagan</t>
  </si>
  <si>
    <t>R2042</t>
  </si>
  <si>
    <t>Digest Cat, Kemin C15-60 Pulver 20 kg</t>
  </si>
  <si>
    <t>vegetarisch</t>
  </si>
  <si>
    <t>R2043</t>
  </si>
  <si>
    <t>Apfelsäure 32% im iIBC</t>
  </si>
  <si>
    <t>R2044</t>
  </si>
  <si>
    <t>Apfelsäure 1a296 Pulver 25 kg Säcke</t>
  </si>
  <si>
    <t>R2046</t>
  </si>
  <si>
    <t>Essig 23%  (Vinegar) im IBC</t>
  </si>
  <si>
    <t>1000 Liter</t>
  </si>
  <si>
    <t>R2048</t>
  </si>
  <si>
    <t>Kemin Digest Dog/Cat Lachs flüssig IBC</t>
  </si>
  <si>
    <t xml:space="preserve">PALASURANCE® A DC70-380 </t>
  </si>
  <si>
    <t>R207</t>
  </si>
  <si>
    <t>Birnen</t>
  </si>
  <si>
    <t>gesackt a' 15kg</t>
  </si>
  <si>
    <t>R208</t>
  </si>
  <si>
    <t>Leinsamen / Leinsaat</t>
  </si>
  <si>
    <t>R210</t>
  </si>
  <si>
    <t xml:space="preserve">Sellerie, muss Pulver sein! </t>
  </si>
  <si>
    <t>R211</t>
  </si>
  <si>
    <t>Tomatenmarkpulver 20kg gesackt</t>
  </si>
  <si>
    <t>R212</t>
  </si>
  <si>
    <t xml:space="preserve">Ringelblumenblütenmehl </t>
  </si>
  <si>
    <t>R213</t>
  </si>
  <si>
    <t xml:space="preserve">Johannisbrotkernmehl </t>
  </si>
  <si>
    <t>R214</t>
  </si>
  <si>
    <t>Rework Rückführung</t>
  </si>
  <si>
    <t>R215</t>
  </si>
  <si>
    <t>Johannisbrotmehl 25 kg gesackt</t>
  </si>
  <si>
    <t>darf nur gesackt sein.</t>
  </si>
  <si>
    <t>R217</t>
  </si>
  <si>
    <t>Karotten, Flocken od. Stücke 25kg gesackt</t>
  </si>
  <si>
    <t>R218</t>
  </si>
  <si>
    <t xml:space="preserve">Lauch, Pulver </t>
  </si>
  <si>
    <t>R219</t>
  </si>
  <si>
    <t xml:space="preserve">Petersiliepulver </t>
  </si>
  <si>
    <t>R220</t>
  </si>
  <si>
    <t>Preiselbeeren 20kg gesackt</t>
  </si>
  <si>
    <t>R221</t>
  </si>
  <si>
    <t>Blaubeeren 20 kg gesackt</t>
  </si>
  <si>
    <t>R2214</t>
  </si>
  <si>
    <t xml:space="preserve">Rework Soft </t>
  </si>
  <si>
    <t>R223</t>
  </si>
  <si>
    <t>Aronia Trester</t>
  </si>
  <si>
    <t>R224</t>
  </si>
  <si>
    <t>Granatapfel</t>
  </si>
  <si>
    <t>gesackt a' 20kg</t>
  </si>
  <si>
    <t>R225</t>
  </si>
  <si>
    <t xml:space="preserve">Grüner Tee </t>
  </si>
  <si>
    <t>36 kg Sackware</t>
  </si>
  <si>
    <t>R226</t>
  </si>
  <si>
    <t>Erbsen,ganz</t>
  </si>
  <si>
    <t>R227</t>
  </si>
  <si>
    <t xml:space="preserve">Erbsenprotein als Pellets </t>
  </si>
  <si>
    <t>Big Bag on Pallet mit 4 Hebeschlaufen</t>
  </si>
  <si>
    <t>R228</t>
  </si>
  <si>
    <t>Kichererbsen</t>
  </si>
  <si>
    <t>gesackt a' 25kg und BigBag</t>
  </si>
  <si>
    <t>R229</t>
  </si>
  <si>
    <t xml:space="preserve">Chiasamen </t>
  </si>
  <si>
    <t>R230</t>
  </si>
  <si>
    <t>Rote Beete, Flocken od. Stücke 25kg gesackt</t>
  </si>
  <si>
    <t>R231</t>
  </si>
  <si>
    <t>Sanddornbeeren, Trester</t>
  </si>
  <si>
    <t>gesackt a' 10kg</t>
  </si>
  <si>
    <t>R233</t>
  </si>
  <si>
    <t xml:space="preserve">Mango, Flocken od. Stücke </t>
  </si>
  <si>
    <t>R234</t>
  </si>
  <si>
    <t xml:space="preserve">HF24 Papaya (getrocknet) 25kg gesackt  </t>
  </si>
  <si>
    <t>R235</t>
  </si>
  <si>
    <t>Erbsenprotein fein gemahlen</t>
  </si>
  <si>
    <t>R236</t>
  </si>
  <si>
    <t>Johannisbrot 6-8 mm, 99,5% Reinheit</t>
  </si>
  <si>
    <t>R238</t>
  </si>
  <si>
    <t xml:space="preserve">Wildschwein frisch </t>
  </si>
  <si>
    <t>R241</t>
  </si>
  <si>
    <t>Hühnerkarkassen (rein Broiler) frisch</t>
  </si>
  <si>
    <t>R244</t>
  </si>
  <si>
    <t xml:space="preserve">Hirsch gefroren </t>
  </si>
  <si>
    <t>R245</t>
  </si>
  <si>
    <t>Pferdemehl Big Bag on Pallet</t>
  </si>
  <si>
    <t>nur Multimeat</t>
  </si>
  <si>
    <t>R246</t>
  </si>
  <si>
    <t>Pansen Rind TK</t>
  </si>
  <si>
    <t>R247</t>
  </si>
  <si>
    <t xml:space="preserve">Pangasius-Fischmehl </t>
  </si>
  <si>
    <t>Welsmehl</t>
  </si>
  <si>
    <t>R250</t>
  </si>
  <si>
    <t xml:space="preserve">Geflügelkarkassen </t>
  </si>
  <si>
    <t>R252</t>
  </si>
  <si>
    <t>Heringsmehl 25kg gesackt</t>
  </si>
  <si>
    <t>gesackt /Nordsee und FAO27</t>
  </si>
  <si>
    <t>R253</t>
  </si>
  <si>
    <t>Ente</t>
  </si>
  <si>
    <t>R254</t>
  </si>
  <si>
    <t xml:space="preserve">Acaipulver </t>
  </si>
  <si>
    <t>R260</t>
  </si>
  <si>
    <t>Federmehl</t>
  </si>
  <si>
    <t>R261</t>
  </si>
  <si>
    <t>Straussenmehl lose</t>
  </si>
  <si>
    <t>Walking floor/Bulk</t>
  </si>
  <si>
    <t>R264</t>
  </si>
  <si>
    <t xml:space="preserve">Pastinaken, Flocken od. Stücke </t>
  </si>
  <si>
    <t>R266</t>
  </si>
  <si>
    <t xml:space="preserve">Rindergriebenmehl 75% lose  </t>
  </si>
  <si>
    <t>R268</t>
  </si>
  <si>
    <t xml:space="preserve">Sardinenmehl </t>
  </si>
  <si>
    <t>Sackware a' 25kg</t>
  </si>
  <si>
    <t>R270</t>
  </si>
  <si>
    <t>Fleischmehl 60% gemischt Rind/Schwein</t>
  </si>
  <si>
    <t>R272</t>
  </si>
  <si>
    <t xml:space="preserve">Truthahnmehl lose </t>
  </si>
  <si>
    <t>R273</t>
  </si>
  <si>
    <t>HF24 Känguru Trimmings gefr. USA</t>
  </si>
  <si>
    <t>R274</t>
  </si>
  <si>
    <t>Lebermehl Gepro SD 68%  Big Bag</t>
  </si>
  <si>
    <t>poultry Liver</t>
  </si>
  <si>
    <t>R275</t>
  </si>
  <si>
    <t>Schweinefleischgrieben</t>
  </si>
  <si>
    <t>R276</t>
  </si>
  <si>
    <t>Fleischmehl dunkel Schwein / Rind</t>
  </si>
  <si>
    <t>R278</t>
  </si>
  <si>
    <t xml:space="preserve">MDM Pute/Truthahn gefroren </t>
  </si>
  <si>
    <t>R279</t>
  </si>
  <si>
    <t xml:space="preserve">Schweine-Schwarten-Mehl </t>
  </si>
  <si>
    <t>R2801</t>
  </si>
  <si>
    <t>BIO-Chiasaat (Beistellung d. Rocketo)</t>
  </si>
  <si>
    <t>R2808</t>
  </si>
  <si>
    <t>BIO-Pfefferminzpulver (Beistellung d. Rocketo)</t>
  </si>
  <si>
    <t>R283</t>
  </si>
  <si>
    <t>Garnelenmehl/Krabbenmehl</t>
  </si>
  <si>
    <t xml:space="preserve">nur noch in Big Bag </t>
  </si>
  <si>
    <t>R286</t>
  </si>
  <si>
    <t>Sonnenblumenkerne</t>
  </si>
  <si>
    <t xml:space="preserve">lose </t>
  </si>
  <si>
    <t>R287</t>
  </si>
  <si>
    <t>Kokosöl, Raffiniert</t>
  </si>
  <si>
    <t xml:space="preserve">im IBC 900 kg </t>
  </si>
  <si>
    <t>R288</t>
  </si>
  <si>
    <t>Entenmehl, Duck meal in Big Bag</t>
  </si>
  <si>
    <t>gesackt / Big Bag on Pallet</t>
  </si>
  <si>
    <t>R289</t>
  </si>
  <si>
    <t>Lammmehl muss nicht  NZ/AUS sein</t>
  </si>
  <si>
    <t>R290</t>
  </si>
  <si>
    <t xml:space="preserve">Volleipulver pelletiert im Silozug </t>
  </si>
  <si>
    <t>in the silo truck</t>
  </si>
  <si>
    <t>R292</t>
  </si>
  <si>
    <t>Erbsen 8111132</t>
  </si>
  <si>
    <t>25 kg Sack / 525 kg Palette</t>
  </si>
  <si>
    <t>R293</t>
  </si>
  <si>
    <t>Kaninchenmehl in Big Bag</t>
  </si>
  <si>
    <t>R294</t>
  </si>
  <si>
    <t>Geflügelmehl low ash</t>
  </si>
  <si>
    <t>R295</t>
  </si>
  <si>
    <t>Forellenmehl, FAO27 Aquakultur Herkunft Italien</t>
  </si>
  <si>
    <t>Big Bag, O. Mykiss, S. Trutta</t>
  </si>
  <si>
    <t>R296</t>
  </si>
  <si>
    <t>Lachsmehl</t>
  </si>
  <si>
    <t>lose im Kipper</t>
  </si>
  <si>
    <t>R297</t>
  </si>
  <si>
    <t xml:space="preserve">Kabeljaumehl </t>
  </si>
  <si>
    <t>R300</t>
  </si>
  <si>
    <t>Fleischgriebenmehl Rind/Schwein</t>
  </si>
  <si>
    <t>R301</t>
  </si>
  <si>
    <t>Blutmehl rein Rind</t>
  </si>
  <si>
    <t>Hämoglobinpulver</t>
  </si>
  <si>
    <t>R303</t>
  </si>
  <si>
    <t>Fischmehl 64% Normtyp</t>
  </si>
  <si>
    <t>R304</t>
  </si>
  <si>
    <t>Veg. Digest Pulv. 20kg Paltech 5B</t>
  </si>
  <si>
    <t>Paltech 5B product code: 3171</t>
  </si>
  <si>
    <t>R305</t>
  </si>
  <si>
    <t>Geflügelfleischmehl</t>
  </si>
  <si>
    <t>R306</t>
  </si>
  <si>
    <t>Fleischmehl - 58% Protein</t>
  </si>
  <si>
    <t xml:space="preserve">rein Schwein </t>
  </si>
  <si>
    <t>R307</t>
  </si>
  <si>
    <t xml:space="preserve">Fleischknochenmehl stab. Rind/Schwein,Fleischmehl </t>
  </si>
  <si>
    <t>R308</t>
  </si>
  <si>
    <t xml:space="preserve">Lammfleischmehl NZ/AUS </t>
  </si>
  <si>
    <t>Lambmeatmeal</t>
  </si>
  <si>
    <t>R309</t>
  </si>
  <si>
    <t>Fleischknochenmehl rein Schwein 50%  Lose</t>
  </si>
  <si>
    <t>R31</t>
  </si>
  <si>
    <t>Digest  PALASURANCE C 75-20 Dry Plus Pork/poultry</t>
  </si>
  <si>
    <t>Sackware</t>
  </si>
  <si>
    <t>R310</t>
  </si>
  <si>
    <t>Geflügelmehl Standard</t>
  </si>
  <si>
    <t>R311</t>
  </si>
  <si>
    <t xml:space="preserve">Digest SPF 10L </t>
  </si>
  <si>
    <t>Geflügel/Schwein, for dog lose im Tankzug oderR356</t>
  </si>
  <si>
    <t>R312</t>
  </si>
  <si>
    <t xml:space="preserve">Trigarol Katzen C`SENSE 11L </t>
  </si>
  <si>
    <t>Schwein,Ref. 9388 Enhancer for cat lose im Tankzug</t>
  </si>
  <si>
    <t>R313</t>
  </si>
  <si>
    <t xml:space="preserve">C'Sens 9P SPF, Schwein </t>
  </si>
  <si>
    <t>Gamma-D 0911131 ohne Sorbin</t>
  </si>
  <si>
    <t>R315</t>
  </si>
  <si>
    <t xml:space="preserve">Geflügelmehl High Ash </t>
  </si>
  <si>
    <t>R316</t>
  </si>
  <si>
    <t>Digest Katze Pulver Cat Aroma 9P - 0912615B</t>
  </si>
  <si>
    <t>rein Geflügel</t>
  </si>
  <si>
    <t>R318</t>
  </si>
  <si>
    <t xml:space="preserve">Weizengluten (Protein) gesackt </t>
  </si>
  <si>
    <t>R319</t>
  </si>
  <si>
    <t>AFB Idaho Lachs C16710</t>
  </si>
  <si>
    <t>Dog</t>
  </si>
  <si>
    <t>R320</t>
  </si>
  <si>
    <t>Bierhefe (fein) nur im Silo!!!</t>
  </si>
  <si>
    <t>rein und sprühgetrocknet</t>
  </si>
  <si>
    <t>R321</t>
  </si>
  <si>
    <t>Bio-Mos Mannane</t>
  </si>
  <si>
    <t>Biozulassung</t>
  </si>
  <si>
    <t>R322</t>
  </si>
  <si>
    <t>Digestpulver Hund DTECH 8P  20 kg</t>
  </si>
  <si>
    <t>Ref. 0909130 Geflügel+Schwein</t>
  </si>
  <si>
    <t>R324</t>
  </si>
  <si>
    <t>Gelita-Flex Pulver 25 kg Sackware</t>
  </si>
  <si>
    <t>gesackt Rind</t>
  </si>
  <si>
    <t>R325</t>
  </si>
  <si>
    <t>Glucane</t>
  </si>
  <si>
    <t>R326</t>
  </si>
  <si>
    <t>Reisprotein 65%  Big Bag</t>
  </si>
  <si>
    <t>GMO-/GVO-frei Big Bag</t>
  </si>
  <si>
    <t>R327</t>
  </si>
  <si>
    <t>Maiskleber</t>
  </si>
  <si>
    <t>R328</t>
  </si>
  <si>
    <t>Proteinkonzentrat SD - Big Bag</t>
  </si>
  <si>
    <t>R330</t>
  </si>
  <si>
    <t xml:space="preserve">C'Sens 13P 0913937 Digest Pulver </t>
  </si>
  <si>
    <t>100% Huhn, Katze</t>
  </si>
  <si>
    <t>R332</t>
  </si>
  <si>
    <t xml:space="preserve">BHJ Fleischhydrolisat 11B </t>
  </si>
  <si>
    <t>Geflügel, für Katze / lose im Tankzug</t>
  </si>
  <si>
    <t>R333</t>
  </si>
  <si>
    <t>Geflügelkarkassen gefroren</t>
  </si>
  <si>
    <t>für Snack / BHJ</t>
  </si>
  <si>
    <t>R336</t>
  </si>
  <si>
    <t>Melasseschnitzelpellets</t>
  </si>
  <si>
    <t>R337</t>
  </si>
  <si>
    <t>Apfelpeletts lose im Silo</t>
  </si>
  <si>
    <t>R339</t>
  </si>
  <si>
    <t xml:space="preserve">Digest C10113 Curwood Geflügel, lose Tankzug </t>
  </si>
  <si>
    <t>Transport als GMP + FSA gesichert übernehmen!!</t>
  </si>
  <si>
    <t>R341</t>
  </si>
  <si>
    <t>AFB Digest F27005 Jasmine C</t>
  </si>
  <si>
    <t>Pulver</t>
  </si>
  <si>
    <t>R344</t>
  </si>
  <si>
    <t>Wasserbüffelmehl nur in Big Bag</t>
  </si>
  <si>
    <t>R345</t>
  </si>
  <si>
    <t xml:space="preserve">Krillmehl Sackware 25 kg </t>
  </si>
  <si>
    <t>oder Big Bag</t>
  </si>
  <si>
    <t>R346</t>
  </si>
  <si>
    <t>Luzernemehl lose im LKW</t>
  </si>
  <si>
    <t>R347</t>
  </si>
  <si>
    <t>Kalbsfleisch Veal Cheeks 80-20 TK</t>
  </si>
  <si>
    <t>R348</t>
  </si>
  <si>
    <t xml:space="preserve">Pro Bind Plus </t>
  </si>
  <si>
    <t>R349</t>
  </si>
  <si>
    <t>Bochshornklee, Samen 25kg gesackt</t>
  </si>
  <si>
    <t>R350</t>
  </si>
  <si>
    <t>Aromamalz Gerste gemahlen 25 kg Sack</t>
  </si>
  <si>
    <t>R354</t>
  </si>
  <si>
    <t>Rapsöl (Extruder) stab. im IBC</t>
  </si>
  <si>
    <t>R358</t>
  </si>
  <si>
    <t xml:space="preserve">Pferdefleisch Multimeat </t>
  </si>
  <si>
    <t>TK 90/10, Achtung auspacken!</t>
  </si>
  <si>
    <t>R359</t>
  </si>
  <si>
    <t>Rapsöl (Mischer) stab.</t>
  </si>
  <si>
    <t>im IBC</t>
  </si>
  <si>
    <t>R360</t>
  </si>
  <si>
    <t>Digest Hund Virgo, Pulver Huhn/Fisch</t>
  </si>
  <si>
    <t>R361</t>
  </si>
  <si>
    <t>Rapsöl (gehärtet) Agrofat Pulver</t>
  </si>
  <si>
    <t>gesackt á 15 kg, Art.-Nr. 1400484</t>
  </si>
  <si>
    <t>R362</t>
  </si>
  <si>
    <t xml:space="preserve">Apfeltrester </t>
  </si>
  <si>
    <t>R363</t>
  </si>
  <si>
    <t xml:space="preserve">Digest Ente flüssig  </t>
  </si>
  <si>
    <t>Optimizor C15706 Senegal / IBC</t>
  </si>
  <si>
    <t>R364</t>
  </si>
  <si>
    <t>Simmentaler Rind Stichfleisch</t>
  </si>
  <si>
    <t>R368</t>
  </si>
  <si>
    <t>Lachs frisch</t>
  </si>
  <si>
    <t>R37</t>
  </si>
  <si>
    <t>HF24 Horse Tail Schachtelhalm 5kg gesackt</t>
  </si>
  <si>
    <t>R371</t>
  </si>
  <si>
    <t>Lamm MDM TK NZ/AUS/Uruguay</t>
  </si>
  <si>
    <t>R372</t>
  </si>
  <si>
    <t xml:space="preserve">Kaninchen TK </t>
  </si>
  <si>
    <t>R376</t>
  </si>
  <si>
    <t xml:space="preserve">Vegetarisches Digest Rhone </t>
  </si>
  <si>
    <t>XLD34230 im 1000 Liter IBC</t>
  </si>
  <si>
    <t>R377</t>
  </si>
  <si>
    <t xml:space="preserve">Digest Pepti'One Chicken Meat L304 </t>
  </si>
  <si>
    <t>im 1000 Liter IBC "nicht mehr bestellen!""</t>
  </si>
  <si>
    <t>R378</t>
  </si>
  <si>
    <t>Pflaumen, Flocken od. Stücke Würfel 5-10 mm</t>
  </si>
  <si>
    <t>R379</t>
  </si>
  <si>
    <t xml:space="preserve">Forelle gefroren </t>
  </si>
  <si>
    <t>R38</t>
  </si>
  <si>
    <t>Vitamin B2 Hefe für Bio</t>
  </si>
  <si>
    <t xml:space="preserve">Artikel Nr. 71.010.10.0 Biozulassung </t>
  </si>
  <si>
    <t>R381</t>
  </si>
  <si>
    <t xml:space="preserve">Lebermehl 100% Schwein </t>
  </si>
  <si>
    <t>R382</t>
  </si>
  <si>
    <t xml:space="preserve">Rindermix 85/15 </t>
  </si>
  <si>
    <t>gekühlt/gefroren</t>
  </si>
  <si>
    <t>R384</t>
  </si>
  <si>
    <t xml:space="preserve">Feige, Flocken od. Stücke </t>
  </si>
  <si>
    <t>abgepackt a' 12kg</t>
  </si>
  <si>
    <t>R385</t>
  </si>
  <si>
    <t>Holundertrester gesackt a' 25kg</t>
  </si>
  <si>
    <t>R387</t>
  </si>
  <si>
    <t xml:space="preserve">Collagendarm NDX 19mm </t>
  </si>
  <si>
    <t>Naturin</t>
  </si>
  <si>
    <t>R390</t>
  </si>
  <si>
    <t>Olivenöl Raffinat</t>
  </si>
  <si>
    <t>R396</t>
  </si>
  <si>
    <t>Lachsöl (Salmonoil)</t>
  </si>
  <si>
    <t>lose im Tankzug</t>
  </si>
  <si>
    <t>R399</t>
  </si>
  <si>
    <t>Sonnenblumenöl, raffi. Stab. mit Tocopherol 500ppm</t>
  </si>
  <si>
    <t>IBC a' 920kg</t>
  </si>
  <si>
    <t>R402</t>
  </si>
  <si>
    <t xml:space="preserve">Eukalyptusöl Nr. 188 </t>
  </si>
  <si>
    <t>R403</t>
  </si>
  <si>
    <t xml:space="preserve">Petersilienblätteröl Nr. ETP25012 </t>
  </si>
  <si>
    <t>R405</t>
  </si>
  <si>
    <t xml:space="preserve">Sprühmagermilchpulver </t>
  </si>
  <si>
    <t>Rind, ohne Beihilfe</t>
  </si>
  <si>
    <t>R406</t>
  </si>
  <si>
    <t>Käsepulver gesackt Nr. 74007</t>
  </si>
  <si>
    <t>Kuhmilch</t>
  </si>
  <si>
    <t>R409</t>
  </si>
  <si>
    <t xml:space="preserve">Pfefferminzöl </t>
  </si>
  <si>
    <t>5 kg Gebinde</t>
  </si>
  <si>
    <t>R410</t>
  </si>
  <si>
    <t xml:space="preserve">Distelöl / Safloröl raffiniert </t>
  </si>
  <si>
    <t xml:space="preserve">190 Liter Fass </t>
  </si>
  <si>
    <t>R411</t>
  </si>
  <si>
    <t>Leinöl roh Stabilisierung 500 ppm AOX</t>
  </si>
  <si>
    <t>R415</t>
  </si>
  <si>
    <t>Joghurtpulver - Lebensmittel</t>
  </si>
  <si>
    <t>R416</t>
  </si>
  <si>
    <t>DHA Gold S17-B 15kg gesackt</t>
  </si>
  <si>
    <t>Nr. 5013801042 / Palette 450kg</t>
  </si>
  <si>
    <t>R417</t>
  </si>
  <si>
    <t>Lachsmehl in Big Bag USA</t>
  </si>
  <si>
    <t>R42</t>
  </si>
  <si>
    <t>Hühnerleberhydrolisat Pulver 600 kg Big Bag</t>
  </si>
  <si>
    <t>und 20 kg Säacke</t>
  </si>
  <si>
    <t>R423</t>
  </si>
  <si>
    <t xml:space="preserve">Stichfleisch Rind </t>
  </si>
  <si>
    <t>R424</t>
  </si>
  <si>
    <t xml:space="preserve">Leber Rind </t>
  </si>
  <si>
    <t>gefroren</t>
  </si>
  <si>
    <t>R426</t>
  </si>
  <si>
    <t>Milz Rind/beef spleen</t>
  </si>
  <si>
    <t>nackte TK-Blöcke</t>
  </si>
  <si>
    <t>R428</t>
  </si>
  <si>
    <t>Rinderherzen ohne Klappen 6 % Fett</t>
  </si>
  <si>
    <t>R429</t>
  </si>
  <si>
    <t xml:space="preserve">Fleischmehl hell gesackt (Rind) GELIPRO Protein </t>
  </si>
  <si>
    <t>R43</t>
  </si>
  <si>
    <t>Speisekürbis frisch in grauen Paloxen</t>
  </si>
  <si>
    <t>300kg pro Paloxe</t>
  </si>
  <si>
    <t>R430</t>
  </si>
  <si>
    <t xml:space="preserve">Zucker Futtermittelqualität </t>
  </si>
  <si>
    <t>R432</t>
  </si>
  <si>
    <t>Inulin nur in weiße Säcke</t>
  </si>
  <si>
    <t xml:space="preserve">INU 60 / gesackt 25kg </t>
  </si>
  <si>
    <t>R433</t>
  </si>
  <si>
    <t xml:space="preserve">Glycerin, Roh 80% </t>
  </si>
  <si>
    <t>R435</t>
  </si>
  <si>
    <t xml:space="preserve">Melasse flüssig </t>
  </si>
  <si>
    <t>Gesamtzucker 40%</t>
  </si>
  <si>
    <t>R437</t>
  </si>
  <si>
    <t xml:space="preserve">Flohsamen, gelb, ganz indisch </t>
  </si>
  <si>
    <t>R438</t>
  </si>
  <si>
    <t xml:space="preserve">Flohsamenschalenpulver </t>
  </si>
  <si>
    <t>R44</t>
  </si>
  <si>
    <t>Propionsäure 99,5 %</t>
  </si>
  <si>
    <t>IBC 980 kg</t>
  </si>
  <si>
    <t>R440</t>
  </si>
  <si>
    <t xml:space="preserve">Digest Fisch, Hering Flüssig </t>
  </si>
  <si>
    <t>BHJ Typ 7C im IBC</t>
  </si>
  <si>
    <t>R442</t>
  </si>
  <si>
    <t>Lamm Digest flüssig Hudson IBC</t>
  </si>
  <si>
    <t>R446</t>
  </si>
  <si>
    <t xml:space="preserve">Kartoffeleiweiss, Potato Protein </t>
  </si>
  <si>
    <t>Nur im Silo-LKW</t>
  </si>
  <si>
    <t>R447</t>
  </si>
  <si>
    <t xml:space="preserve">ColostrumBioTec Kolostrum </t>
  </si>
  <si>
    <t>Rind, 20l Pouch mit Vitop-Hahn</t>
  </si>
  <si>
    <t>R450</t>
  </si>
  <si>
    <t>Apfel stückig 2-4 mm</t>
  </si>
  <si>
    <t>R453</t>
  </si>
  <si>
    <t>Digest Dogs Tech EXL 561 0812561C 16L</t>
  </si>
  <si>
    <t>im IBC, Geflügel GB</t>
  </si>
  <si>
    <t>R454</t>
  </si>
  <si>
    <t xml:space="preserve">Schwein MDM </t>
  </si>
  <si>
    <t>R455</t>
  </si>
  <si>
    <t>SPF Powder for Cat C'Sens 11P marine 0910222</t>
  </si>
  <si>
    <t>gesackt 20kg</t>
  </si>
  <si>
    <t>R456</t>
  </si>
  <si>
    <t>Premix Salvana H846 Hund Pulver Sackware</t>
  </si>
  <si>
    <t>R460</t>
  </si>
  <si>
    <t xml:space="preserve">Lecitinpulver 60% </t>
  </si>
  <si>
    <t>Agrothin</t>
  </si>
  <si>
    <t>R461</t>
  </si>
  <si>
    <t xml:space="preserve">Lecitin flüssig 60% </t>
  </si>
  <si>
    <t>IBC * nicht bestellen.. Rü*</t>
  </si>
  <si>
    <t>R464</t>
  </si>
  <si>
    <t>Kartoffelmehl Ursprung Deutschland</t>
  </si>
  <si>
    <t>Hersteller Elsbecker</t>
  </si>
  <si>
    <t>R465</t>
  </si>
  <si>
    <t>Kartoffelmehl, Potatoflour lose im Silozug</t>
  </si>
  <si>
    <t>Ursprung Europa</t>
  </si>
  <si>
    <t>R466</t>
  </si>
  <si>
    <t xml:space="preserve">Erdbeertrester </t>
  </si>
  <si>
    <t>R467</t>
  </si>
  <si>
    <t xml:space="preserve">Wachtelkarkassen TK </t>
  </si>
  <si>
    <t>R468</t>
  </si>
  <si>
    <t xml:space="preserve">Wasserbüffel frisch/TK </t>
  </si>
  <si>
    <t>R469</t>
  </si>
  <si>
    <t xml:space="preserve">Fasan frisch/TK Anlieferung </t>
  </si>
  <si>
    <t>R471</t>
  </si>
  <si>
    <t xml:space="preserve">Linsen </t>
  </si>
  <si>
    <t xml:space="preserve">Big Bag </t>
  </si>
  <si>
    <t>R472</t>
  </si>
  <si>
    <t xml:space="preserve">Kürbiswürfel, Flocken od. Stücke </t>
  </si>
  <si>
    <t>R474</t>
  </si>
  <si>
    <t xml:space="preserve">Geflügelmehl low ash in Big Bag </t>
  </si>
  <si>
    <t>R475</t>
  </si>
  <si>
    <t xml:space="preserve">Tapioka/Maniok Stärke 85% </t>
  </si>
  <si>
    <t>R476</t>
  </si>
  <si>
    <t>Rentier Mix/Organe TK aus skandinavien</t>
  </si>
  <si>
    <t>R478</t>
  </si>
  <si>
    <t>HF24 Känguru gefr. USA</t>
  </si>
  <si>
    <t>R479</t>
  </si>
  <si>
    <t xml:space="preserve">Separatorenfleisch Huhn </t>
  </si>
  <si>
    <t xml:space="preserve">frisch </t>
  </si>
  <si>
    <t>R480</t>
  </si>
  <si>
    <t xml:space="preserve">Hühnermehl low ash lose </t>
  </si>
  <si>
    <t>R481</t>
  </si>
  <si>
    <t xml:space="preserve">Strauss TK (Trimmings) </t>
  </si>
  <si>
    <t>R483</t>
  </si>
  <si>
    <t>Hähncheninnenfilet fettarm ohne Haut</t>
  </si>
  <si>
    <t>R487</t>
  </si>
  <si>
    <t xml:space="preserve">Entenkeule ohne Haut fettarm </t>
  </si>
  <si>
    <t>R490</t>
  </si>
  <si>
    <t xml:space="preserve">Hanfsaat </t>
  </si>
  <si>
    <t>R491</t>
  </si>
  <si>
    <t xml:space="preserve">Hanföl  </t>
  </si>
  <si>
    <t>R495</t>
  </si>
  <si>
    <t>MSC Weißfisch TK</t>
  </si>
  <si>
    <t>R498</t>
  </si>
  <si>
    <t>MSC Scholle TK (Pleuronectus platessa)</t>
  </si>
  <si>
    <t>für Snack</t>
  </si>
  <si>
    <t>R499</t>
  </si>
  <si>
    <t>MSC Seelachs TK (Pollachius virens)</t>
  </si>
  <si>
    <t>Saithe = Pollachius virens</t>
  </si>
  <si>
    <t>R501</t>
  </si>
  <si>
    <t xml:space="preserve">Kohlensauerer Kalk fein </t>
  </si>
  <si>
    <t>8020 Kalksteinmehl KSM 9001 (0-90my) BB auf Palett</t>
  </si>
  <si>
    <t>R502</t>
  </si>
  <si>
    <t>Dicalciumphosphat mineral. Urspr. USA</t>
  </si>
  <si>
    <t>in Big Bag auf Palette</t>
  </si>
  <si>
    <t>R503</t>
  </si>
  <si>
    <t>Natriumhexametaphosphat gesackt</t>
  </si>
  <si>
    <t>R504</t>
  </si>
  <si>
    <t>Magnesiumphosphat 25 kg gesackt</t>
  </si>
  <si>
    <t>R505</t>
  </si>
  <si>
    <t>Ammoniumchlorid 25 kg Sackware</t>
  </si>
  <si>
    <t>R506</t>
  </si>
  <si>
    <t>DICA-PHOSPHAT 40 Rind/Schwein</t>
  </si>
  <si>
    <t>GELIMIN ab 2022 nur in Bag BAg</t>
  </si>
  <si>
    <t>R508</t>
  </si>
  <si>
    <t xml:space="preserve">Kieselsäure  </t>
  </si>
  <si>
    <t>HDK N20 von Wacker</t>
  </si>
  <si>
    <t>R509</t>
  </si>
  <si>
    <t xml:space="preserve">Natriumbicarbonat </t>
  </si>
  <si>
    <t>gesackt 25kg</t>
  </si>
  <si>
    <t>R510</t>
  </si>
  <si>
    <t xml:space="preserve">VIEHSALZ Steinsalz </t>
  </si>
  <si>
    <t>0,16-1,25mm lose im Silozug</t>
  </si>
  <si>
    <t>R511</t>
  </si>
  <si>
    <t xml:space="preserve">Meersalz fein </t>
  </si>
  <si>
    <t>R514</t>
  </si>
  <si>
    <t xml:space="preserve">Vulkanit 500 / Zeosan </t>
  </si>
  <si>
    <t>R515</t>
  </si>
  <si>
    <t>Caprylsäure **siehe Bemerkung**</t>
  </si>
  <si>
    <t>im Leih-IBC</t>
  </si>
  <si>
    <t>R518</t>
  </si>
  <si>
    <t xml:space="preserve">Zeolith gesackt 25kg </t>
  </si>
  <si>
    <t>R519</t>
  </si>
  <si>
    <t>Sipernat vorsichtig bestellen!!</t>
  </si>
  <si>
    <t>Sackware 25kg</t>
  </si>
  <si>
    <t>R520</t>
  </si>
  <si>
    <t xml:space="preserve">Calciumsulfat </t>
  </si>
  <si>
    <t>R521</t>
  </si>
  <si>
    <t>Nitritpöckelsalz 0,9%</t>
  </si>
  <si>
    <t>R522</t>
  </si>
  <si>
    <t xml:space="preserve">Monocalciumphosphat fein </t>
  </si>
  <si>
    <t>R523</t>
  </si>
  <si>
    <t xml:space="preserve">Eischalenpulver </t>
  </si>
  <si>
    <t>R524</t>
  </si>
  <si>
    <t xml:space="preserve">Siedevieh Salz 25 kg </t>
  </si>
  <si>
    <t>Nr. 14042</t>
  </si>
  <si>
    <t>R525</t>
  </si>
  <si>
    <t>Mariendistel 25kg gesackt</t>
  </si>
  <si>
    <t>R526</t>
  </si>
  <si>
    <t>Kaliumchlorid min. 98,2% nur in Big Bag</t>
  </si>
  <si>
    <t>mit Antibak</t>
  </si>
  <si>
    <t>R527</t>
  </si>
  <si>
    <t>Kaliumcitrat 25 kg Sack</t>
  </si>
  <si>
    <t>R528</t>
  </si>
  <si>
    <t xml:space="preserve">Kaliumsorbat Sackware </t>
  </si>
  <si>
    <t>R531</t>
  </si>
  <si>
    <t>Calciumpropionat</t>
  </si>
  <si>
    <t>darf nur in BIG BAG geliefert werden</t>
  </si>
  <si>
    <t>R535</t>
  </si>
  <si>
    <t xml:space="preserve">Zitronensäure anhydrat  </t>
  </si>
  <si>
    <t>R536</t>
  </si>
  <si>
    <t xml:space="preserve">Kaliumsorbat in Big Bag </t>
  </si>
  <si>
    <t>Gewicht 500kg</t>
  </si>
  <si>
    <t>R537</t>
  </si>
  <si>
    <t xml:space="preserve">Magnesiumpropionat </t>
  </si>
  <si>
    <t>R539</t>
  </si>
  <si>
    <t>Ginsengwurzel, Taigawurzel wichtig nur Pulver</t>
  </si>
  <si>
    <t xml:space="preserve">15 kg </t>
  </si>
  <si>
    <t>R541</t>
  </si>
  <si>
    <t>Erbsenfasern</t>
  </si>
  <si>
    <t>R543</t>
  </si>
  <si>
    <t xml:space="preserve">Sonnenblumen Protein mind. 45% </t>
  </si>
  <si>
    <t>R544</t>
  </si>
  <si>
    <t>Oregano getrocknet</t>
  </si>
  <si>
    <t>20kg gesackt</t>
  </si>
  <si>
    <t>R545</t>
  </si>
  <si>
    <t xml:space="preserve">Majoran </t>
  </si>
  <si>
    <t>25kg gesackt</t>
  </si>
  <si>
    <t>R546</t>
  </si>
  <si>
    <t>Salbei getrocknet vorsichtig bestellen.</t>
  </si>
  <si>
    <t>25 kg Sack</t>
  </si>
  <si>
    <t>R547</t>
  </si>
  <si>
    <t xml:space="preserve">Thymian </t>
  </si>
  <si>
    <t>30 kg gesackt</t>
  </si>
  <si>
    <t>R550</t>
  </si>
  <si>
    <t xml:space="preserve">Cellulose / BWW 40 </t>
  </si>
  <si>
    <t>Pulvercellulose pelletiert</t>
  </si>
  <si>
    <t>R551</t>
  </si>
  <si>
    <t>Cellulose / Arbocel RC-P im Silozug</t>
  </si>
  <si>
    <t>Lignocellulose pelletiert</t>
  </si>
  <si>
    <t>R553</t>
  </si>
  <si>
    <t xml:space="preserve">CELLULOSE FIF 400 </t>
  </si>
  <si>
    <t>gesackt 10kg</t>
  </si>
  <si>
    <t>R557</t>
  </si>
  <si>
    <t>Hühnerleber TK</t>
  </si>
  <si>
    <t>R560</t>
  </si>
  <si>
    <t>Federmehl Truthahn in Big Bag</t>
  </si>
  <si>
    <t>Hersteller: Procavi</t>
  </si>
  <si>
    <t>R563</t>
  </si>
  <si>
    <t>Traubenkerngranulat 25 kg gesackt</t>
  </si>
  <si>
    <t>R564</t>
  </si>
  <si>
    <t>Federmehl Huhn lose</t>
  </si>
  <si>
    <t>R566</t>
  </si>
  <si>
    <t>Grünkohl getrocknet</t>
  </si>
  <si>
    <t>R569</t>
  </si>
  <si>
    <t xml:space="preserve">Macapulver </t>
  </si>
  <si>
    <t>R57</t>
  </si>
  <si>
    <t>HF24 Fruits powder 20kg gesackt</t>
  </si>
  <si>
    <t>R582</t>
  </si>
  <si>
    <t xml:space="preserve">Digest Katze Huhn SPF 13L </t>
  </si>
  <si>
    <t>UK</t>
  </si>
  <si>
    <t>R583</t>
  </si>
  <si>
    <t>Kräutermischung Lilys Kitchen 10kg Säcke</t>
  </si>
  <si>
    <t>R585</t>
  </si>
  <si>
    <t>Perlhuhn gefr.  numida meleagris Helmperlhuhn TK</t>
  </si>
  <si>
    <t>R587</t>
  </si>
  <si>
    <t xml:space="preserve">Entenhälse ohne Haut </t>
  </si>
  <si>
    <t>R59</t>
  </si>
  <si>
    <t>Rework Catsticks Generation II</t>
  </si>
  <si>
    <t>R591</t>
  </si>
  <si>
    <t>Bohnen, getr.</t>
  </si>
  <si>
    <t>R592</t>
  </si>
  <si>
    <t>Lebertran Dorschleberöl Herkunft Deutschland</t>
  </si>
  <si>
    <t>R593</t>
  </si>
  <si>
    <t>Johannisbeere schwarz, Trester</t>
  </si>
  <si>
    <t>R594</t>
  </si>
  <si>
    <t>Hagebutten Trester 25kg gesackt</t>
  </si>
  <si>
    <t>R60</t>
  </si>
  <si>
    <t>Rework Dog Sticks Generation II</t>
  </si>
  <si>
    <t>R600</t>
  </si>
  <si>
    <t xml:space="preserve">Vitamin A 1000 </t>
  </si>
  <si>
    <t>R602</t>
  </si>
  <si>
    <t xml:space="preserve">Vitamin E 50 </t>
  </si>
  <si>
    <t>GVO-frei</t>
  </si>
  <si>
    <t>R603</t>
  </si>
  <si>
    <t xml:space="preserve">Biotin 2%ig </t>
  </si>
  <si>
    <t>R604</t>
  </si>
  <si>
    <t xml:space="preserve">Cholinchlorid 60%ig, weiß </t>
  </si>
  <si>
    <t>Pulver gesackt</t>
  </si>
  <si>
    <t>R605</t>
  </si>
  <si>
    <t xml:space="preserve">Carotin ß-Carotin 10% P </t>
  </si>
  <si>
    <t>siehe Bemerkung</t>
  </si>
  <si>
    <t>R606</t>
  </si>
  <si>
    <t xml:space="preserve">Vitamin B12-1000 </t>
  </si>
  <si>
    <t>R607</t>
  </si>
  <si>
    <t xml:space="preserve">Vitamin B6 </t>
  </si>
  <si>
    <t>R608</t>
  </si>
  <si>
    <t xml:space="preserve">Vitamin B1 </t>
  </si>
  <si>
    <t>R61</t>
  </si>
  <si>
    <t xml:space="preserve">Honigpulver HaloGold 50 25 kg </t>
  </si>
  <si>
    <t>Artnr. 40200</t>
  </si>
  <si>
    <t>R610</t>
  </si>
  <si>
    <t xml:space="preserve">Vitamin D3 - 500 gecoatet </t>
  </si>
  <si>
    <t>R613</t>
  </si>
  <si>
    <t xml:space="preserve">Calcium-D-Pantothenat </t>
  </si>
  <si>
    <t>Calpan</t>
  </si>
  <si>
    <t>R614</t>
  </si>
  <si>
    <t xml:space="preserve">Nikotinsäure </t>
  </si>
  <si>
    <t>pulverform</t>
  </si>
  <si>
    <t>R615</t>
  </si>
  <si>
    <t xml:space="preserve">Folsäure 80% </t>
  </si>
  <si>
    <t>R617</t>
  </si>
  <si>
    <t xml:space="preserve">Vitamin E Öl 93% </t>
  </si>
  <si>
    <t>im IBC 950 Kg</t>
  </si>
  <si>
    <t>R620</t>
  </si>
  <si>
    <t xml:space="preserve">Vitamin B2-80 </t>
  </si>
  <si>
    <t>R622</t>
  </si>
  <si>
    <t xml:space="preserve">Vitamin C Stay C 35% </t>
  </si>
  <si>
    <t>Rovimix</t>
  </si>
  <si>
    <t>R623</t>
  </si>
  <si>
    <t xml:space="preserve">Vitamin Stay - C 50 </t>
  </si>
  <si>
    <t>(Stay Clean)</t>
  </si>
  <si>
    <t>R624</t>
  </si>
  <si>
    <t>Methylsolfonylmethan (MSM) 25 kg Sack</t>
  </si>
  <si>
    <t>R625</t>
  </si>
  <si>
    <t xml:space="preserve">Selen Hefe </t>
  </si>
  <si>
    <t>Art.- Nr. 203154000090100</t>
  </si>
  <si>
    <t>R626</t>
  </si>
  <si>
    <t xml:space="preserve">Brennnessel getrocknet </t>
  </si>
  <si>
    <t>R627</t>
  </si>
  <si>
    <t>Weißdorn getr. 25kg</t>
  </si>
  <si>
    <t>R628</t>
  </si>
  <si>
    <t>Ingwer 25 kg gesackt</t>
  </si>
  <si>
    <t>R63</t>
  </si>
  <si>
    <t>Blutmehl rein Schwein Sackware</t>
  </si>
  <si>
    <t>R633</t>
  </si>
  <si>
    <t>Dill getrocknet</t>
  </si>
  <si>
    <t>R634</t>
  </si>
  <si>
    <t>Schwä. Häll. Landschwein, TK</t>
  </si>
  <si>
    <t>R638</t>
  </si>
  <si>
    <t>Anis 15kg gesackt</t>
  </si>
  <si>
    <t>R639</t>
  </si>
  <si>
    <t>Eisenoxid hellgrün E172 NMZ55L</t>
  </si>
  <si>
    <t>12,5 kg Sackware</t>
  </si>
  <si>
    <t>R640</t>
  </si>
  <si>
    <t xml:space="preserve">Kupfer(II)sulfat 25% Cu </t>
  </si>
  <si>
    <t>mit Antibackmittel</t>
  </si>
  <si>
    <t>R641</t>
  </si>
  <si>
    <t xml:space="preserve">Zinkoxyd 72% Zn </t>
  </si>
  <si>
    <t>bleireduziert</t>
  </si>
  <si>
    <t>R642</t>
  </si>
  <si>
    <t>Eisen(II)sulfat 30/32%</t>
  </si>
  <si>
    <t>monohydrat fein</t>
  </si>
  <si>
    <t>R643</t>
  </si>
  <si>
    <t xml:space="preserve">Calciumjodat 62% </t>
  </si>
  <si>
    <t>R645</t>
  </si>
  <si>
    <t xml:space="preserve">Mangansulfat 32%ig </t>
  </si>
  <si>
    <t>R646</t>
  </si>
  <si>
    <t xml:space="preserve">Zinksulfat 36,4% </t>
  </si>
  <si>
    <t>R647</t>
  </si>
  <si>
    <t xml:space="preserve">Natriumselenit </t>
  </si>
  <si>
    <t>mind. 99,8 % Na2 SeO3</t>
  </si>
  <si>
    <t>R649</t>
  </si>
  <si>
    <t>E 172 rot P3BL</t>
  </si>
  <si>
    <t>R650</t>
  </si>
  <si>
    <t>Spinatpulver 20kg gesackt</t>
  </si>
  <si>
    <t>R653</t>
  </si>
  <si>
    <t>E 172 Gelb ZC2</t>
  </si>
  <si>
    <t>R655</t>
  </si>
  <si>
    <t>EISENOXID BRAUN T666C E172</t>
  </si>
  <si>
    <t>25 kg Säcke</t>
  </si>
  <si>
    <t>R656</t>
  </si>
  <si>
    <t xml:space="preserve">Biokey-Zink 15% </t>
  </si>
  <si>
    <t>Aminosäure-Zinkchelat</t>
  </si>
  <si>
    <t>R657</t>
  </si>
  <si>
    <t>Taurin</t>
  </si>
  <si>
    <t>mit 0,5% Sipernate</t>
  </si>
  <si>
    <t>R659</t>
  </si>
  <si>
    <t>E 172 Eisenoxid Dunkelbraun T666 (2993)</t>
  </si>
  <si>
    <t>R660</t>
  </si>
  <si>
    <t xml:space="preserve">Kupferchelat 10% </t>
  </si>
  <si>
    <t>R661</t>
  </si>
  <si>
    <t xml:space="preserve">Manganoxid 62% </t>
  </si>
  <si>
    <t>R662</t>
  </si>
  <si>
    <t xml:space="preserve">Manganchelat 15% </t>
  </si>
  <si>
    <t>R663</t>
  </si>
  <si>
    <t xml:space="preserve">Eisenchelat 10% </t>
  </si>
  <si>
    <t>R664</t>
  </si>
  <si>
    <t>Lysin HCL, 98, 5%rs 25kg gesackt</t>
  </si>
  <si>
    <t>R665</t>
  </si>
  <si>
    <t>DL-Methionin Reinsubstanz nur in Big Bag</t>
  </si>
  <si>
    <t>R666</t>
  </si>
  <si>
    <t>L-Carnitin 50% 20kg gesackt</t>
  </si>
  <si>
    <t>R668</t>
  </si>
  <si>
    <t>L-Tryptophan Reinsubstanz</t>
  </si>
  <si>
    <t>R672</t>
  </si>
  <si>
    <t xml:space="preserve">Chlorophyllinpulver </t>
  </si>
  <si>
    <t>R675</t>
  </si>
  <si>
    <t xml:space="preserve">Vanillearoma </t>
  </si>
  <si>
    <t>R676</t>
  </si>
  <si>
    <t>Aloe Vera Pulver Nr. 14440 200:1</t>
  </si>
  <si>
    <t>R678</t>
  </si>
  <si>
    <t>Loxidan EC-Ros Pulver Nr. 40518</t>
  </si>
  <si>
    <t>R679</t>
  </si>
  <si>
    <t xml:space="preserve">Tocopherox PG 30 Liquid </t>
  </si>
  <si>
    <t>R68</t>
  </si>
  <si>
    <t>Dechra Oxiblend 25kg Code: 3836</t>
  </si>
  <si>
    <t>Trinity</t>
  </si>
  <si>
    <t>R680</t>
  </si>
  <si>
    <t>Chondroitinsulfat Geflügel</t>
  </si>
  <si>
    <t>Trommel a' 50 kg</t>
  </si>
  <si>
    <t>R681</t>
  </si>
  <si>
    <t xml:space="preserve">Glucosamine HCL </t>
  </si>
  <si>
    <t>Krustentiere (gesackt)</t>
  </si>
  <si>
    <t>R682</t>
  </si>
  <si>
    <t xml:space="preserve">Bio Aid Yucca Extrakt </t>
  </si>
  <si>
    <t>R684</t>
  </si>
  <si>
    <t xml:space="preserve">Ginkgo </t>
  </si>
  <si>
    <t>25 kg gesack</t>
  </si>
  <si>
    <t>R695</t>
  </si>
  <si>
    <t xml:space="preserve">Koriander </t>
  </si>
  <si>
    <t>gesackt 15 kg</t>
  </si>
  <si>
    <t>R696</t>
  </si>
  <si>
    <t>Guarkernmehl 5000 cpts 200 mesh</t>
  </si>
  <si>
    <t>R698</t>
  </si>
  <si>
    <t xml:space="preserve">Loxidan EC Ros Liquid Nr. 40909 </t>
  </si>
  <si>
    <t>in 25 Liter Kanister</t>
  </si>
  <si>
    <t>R702</t>
  </si>
  <si>
    <t xml:space="preserve">Erdnussbutter </t>
  </si>
  <si>
    <t>Eimer 20kg Euroduna</t>
  </si>
  <si>
    <t>R703</t>
  </si>
  <si>
    <t>Dr. Clauder Booster / Beistellungsware</t>
  </si>
  <si>
    <t>R705</t>
  </si>
  <si>
    <t>Pfefferminzpulver 17 kg gesackt</t>
  </si>
  <si>
    <t>R709</t>
  </si>
  <si>
    <t>Spirulina 25kg gesackt</t>
  </si>
  <si>
    <t>R710</t>
  </si>
  <si>
    <t>Kräutermischung Hunde 20kg gesackt</t>
  </si>
  <si>
    <t>H3 geschrotet NEU</t>
  </si>
  <si>
    <t>R711</t>
  </si>
  <si>
    <t>Ascophyllum nodosum</t>
  </si>
  <si>
    <t>R712</t>
  </si>
  <si>
    <t xml:space="preserve">Muschelextrakt in Big Bag 500kg </t>
  </si>
  <si>
    <t>grünlippiges, Krustentiere</t>
  </si>
  <si>
    <t>R715</t>
  </si>
  <si>
    <t>LMF Dunkel Rot</t>
  </si>
  <si>
    <t>Dark Red Effercol 60% R0900</t>
  </si>
  <si>
    <t>R716</t>
  </si>
  <si>
    <t xml:space="preserve">Knoblauchpulver </t>
  </si>
  <si>
    <t>R718</t>
  </si>
  <si>
    <t xml:space="preserve">LMF Rot </t>
  </si>
  <si>
    <t>Ponceau 4R Effercol85/75 R0107</t>
  </si>
  <si>
    <t>R719</t>
  </si>
  <si>
    <t>LMF Grüne Bohne</t>
  </si>
  <si>
    <t>String Bean Effercol60% G3600</t>
  </si>
  <si>
    <t>R72</t>
  </si>
  <si>
    <t>Hühnerfleisch (getrocknet)</t>
  </si>
  <si>
    <t>für Lilys Kitchen</t>
  </si>
  <si>
    <t>R726</t>
  </si>
  <si>
    <t xml:space="preserve">Kürbiskerne, ganz od. Stücke </t>
  </si>
  <si>
    <t>R728</t>
  </si>
  <si>
    <t>Fenchel 25kg gesackt</t>
  </si>
  <si>
    <t>R73</t>
  </si>
  <si>
    <t>Kürbiswürfel 8111125</t>
  </si>
  <si>
    <t>R733</t>
  </si>
  <si>
    <t>HF24 Joint Blend 25kg gesackt</t>
  </si>
  <si>
    <t>R735</t>
  </si>
  <si>
    <t>HF24 Straussenmehl (Ostrich meal) Big Bag</t>
  </si>
  <si>
    <t>R744</t>
  </si>
  <si>
    <t xml:space="preserve">Rosmarin getrocknet </t>
  </si>
  <si>
    <t>R745</t>
  </si>
  <si>
    <t xml:space="preserve">Kräutermischung Katze  </t>
  </si>
  <si>
    <t>Fenchel, Katzenminze, Brunnenkresse je 1/3</t>
  </si>
  <si>
    <t>R747</t>
  </si>
  <si>
    <t>Katzenminze 9,4kg gesackt</t>
  </si>
  <si>
    <t>R752</t>
  </si>
  <si>
    <t>Kollagenpeptide Petagil Gelita Art.Nr. 216068</t>
  </si>
  <si>
    <t>15 kg Sackware</t>
  </si>
  <si>
    <t>R753</t>
  </si>
  <si>
    <t>Zimtpulver Ceylon Madagaskar</t>
  </si>
  <si>
    <t xml:space="preserve">25 kg </t>
  </si>
  <si>
    <t>R755</t>
  </si>
  <si>
    <t xml:space="preserve">Zitronensäure flüssig 50% </t>
  </si>
  <si>
    <t>R756</t>
  </si>
  <si>
    <t xml:space="preserve">Weihrauch Granulat </t>
  </si>
  <si>
    <t>50kg gesackt</t>
  </si>
  <si>
    <t>R757</t>
  </si>
  <si>
    <t>Liebstöckelblätter 25kg gesackt</t>
  </si>
  <si>
    <t>R764</t>
  </si>
  <si>
    <t xml:space="preserve">Brombeeren </t>
  </si>
  <si>
    <t>R765</t>
  </si>
  <si>
    <t xml:space="preserve">Weizengras geschnitten 15383                 </t>
  </si>
  <si>
    <t>R766</t>
  </si>
  <si>
    <t>Antioxidant SCL N-RTA 25 kg gesackt</t>
  </si>
  <si>
    <t>R770</t>
  </si>
  <si>
    <t>Xanthan Gum 200 mesh</t>
  </si>
  <si>
    <t>25 kg gesackt</t>
  </si>
  <si>
    <t>R772</t>
  </si>
  <si>
    <t>Hühnermehl lose nur in Big Bag</t>
  </si>
  <si>
    <t>R773</t>
  </si>
  <si>
    <t xml:space="preserve">HF24 Bananen getrocknet.  gesackt 30 kg </t>
  </si>
  <si>
    <t>R774</t>
  </si>
  <si>
    <t>HF24 Pastinaken, getr. gesackt 25 kg Parsnip</t>
  </si>
  <si>
    <t>R775</t>
  </si>
  <si>
    <t>HF24 Kichererbsenmehl getr. Chickpea</t>
  </si>
  <si>
    <t>R777</t>
  </si>
  <si>
    <t>HF24 Kürbiskerne/Pumpkin</t>
  </si>
  <si>
    <t>R780</t>
  </si>
  <si>
    <t xml:space="preserve">HF24 Moringablätter getr. 15 kg Sack </t>
  </si>
  <si>
    <t>R782</t>
  </si>
  <si>
    <t>HF24 Pferdemehl Beistellung</t>
  </si>
  <si>
    <t>R783</t>
  </si>
  <si>
    <t>HF24 Pferdefett im IBC</t>
  </si>
  <si>
    <t>R789</t>
  </si>
  <si>
    <t>HF24 Vitamine Hund Nr.14515 25kg gesackt</t>
  </si>
  <si>
    <t>R790</t>
  </si>
  <si>
    <t>HF24 Spurenelemente Hund Nr. 14517 25kg gesackt</t>
  </si>
  <si>
    <t>R791</t>
  </si>
  <si>
    <t>HF24 Nopal Kaktus getrocknet 25kg gesackt</t>
  </si>
  <si>
    <t>R797</t>
  </si>
  <si>
    <t>Teufelskralle Pulver getrocknet</t>
  </si>
  <si>
    <t>R802</t>
  </si>
  <si>
    <t xml:space="preserve">BIO-Vollkornreis lose </t>
  </si>
  <si>
    <t>R804</t>
  </si>
  <si>
    <t xml:space="preserve">BIO-Geflügelfleischmehl </t>
  </si>
  <si>
    <t>R806</t>
  </si>
  <si>
    <t xml:space="preserve">BIO-Gerste nur in Big Bag </t>
  </si>
  <si>
    <t>Nur in Big Bag!</t>
  </si>
  <si>
    <t>R807</t>
  </si>
  <si>
    <t xml:space="preserve">BIO-Äpfel Feinteile </t>
  </si>
  <si>
    <t>gesackt á 20 kg</t>
  </si>
  <si>
    <t>R808</t>
  </si>
  <si>
    <t xml:space="preserve">BIO-Preiselbeeren getrocknet </t>
  </si>
  <si>
    <t>R810</t>
  </si>
  <si>
    <t xml:space="preserve">BIO-Tomatenpulver </t>
  </si>
  <si>
    <t>R811</t>
  </si>
  <si>
    <t xml:space="preserve">BIO-Erbsen </t>
  </si>
  <si>
    <t>R812</t>
  </si>
  <si>
    <t xml:space="preserve">BIO-Karotten Feinteile </t>
  </si>
  <si>
    <t>R813</t>
  </si>
  <si>
    <t xml:space="preserve">BIO-Birnen Feinteile </t>
  </si>
  <si>
    <t>R820</t>
  </si>
  <si>
    <t xml:space="preserve">BIO-Digest AFB flüssig im </t>
  </si>
  <si>
    <t>IBC C18749 NITRA, Huhn</t>
  </si>
  <si>
    <t>R823</t>
  </si>
  <si>
    <t>Bio-Hafer  aus der EU</t>
  </si>
  <si>
    <t>R824</t>
  </si>
  <si>
    <t>BIO-Lauch getrocknet</t>
  </si>
  <si>
    <t>R826</t>
  </si>
  <si>
    <t xml:space="preserve">Bio-Petersiliepulver </t>
  </si>
  <si>
    <t>R827</t>
  </si>
  <si>
    <t xml:space="preserve">BIO-Hirse gelb </t>
  </si>
  <si>
    <t>R828</t>
  </si>
  <si>
    <t>BIO-Geflügel Frisch (rein Broiler)</t>
  </si>
  <si>
    <t>R829</t>
  </si>
  <si>
    <t xml:space="preserve">Salami-Aroma, Pulver, FMQ, 25 kg </t>
  </si>
  <si>
    <t>Nr. 90005</t>
  </si>
  <si>
    <t>R834</t>
  </si>
  <si>
    <t xml:space="preserve">BIO-Frischfleisch Rind  </t>
  </si>
  <si>
    <t>R836</t>
  </si>
  <si>
    <t xml:space="preserve">BIO-Kräutermischung H3 geschnitten </t>
  </si>
  <si>
    <t>R837</t>
  </si>
  <si>
    <t xml:space="preserve">BIO-Huhn frisch MDM </t>
  </si>
  <si>
    <t>R845</t>
  </si>
  <si>
    <t xml:space="preserve">BIO-Erbsenfasern </t>
  </si>
  <si>
    <t xml:space="preserve">in Big Bag nicht anderst möglich </t>
  </si>
  <si>
    <t>R847</t>
  </si>
  <si>
    <t xml:space="preserve">BIO-Chiasamen </t>
  </si>
  <si>
    <t xml:space="preserve">gesackt </t>
  </si>
  <si>
    <t>R848</t>
  </si>
  <si>
    <t xml:space="preserve">BIO-Kokosmehl </t>
  </si>
  <si>
    <t>gesackt a' 25 kg</t>
  </si>
  <si>
    <t>R852</t>
  </si>
  <si>
    <t>Bio-Schweineschwarten TK (USA)</t>
  </si>
  <si>
    <t>VM Catstick</t>
  </si>
  <si>
    <t>R857</t>
  </si>
  <si>
    <t>BIO-Linsen</t>
  </si>
  <si>
    <t xml:space="preserve">25kg gesackt </t>
  </si>
  <si>
    <t>R858</t>
  </si>
  <si>
    <t>BIO-Erbsenprotein 55%</t>
  </si>
  <si>
    <t>1.100 kg in Big Bag</t>
  </si>
  <si>
    <t>R859</t>
  </si>
  <si>
    <t xml:space="preserve">BIO-Reisprotein 50% </t>
  </si>
  <si>
    <t>R861</t>
  </si>
  <si>
    <t>BIO-Kräutermischung Lilys Kitchen Organic</t>
  </si>
  <si>
    <t>R862</t>
  </si>
  <si>
    <t>BIO-Spinatpulver</t>
  </si>
  <si>
    <t>R863</t>
  </si>
  <si>
    <t xml:space="preserve">BIO-Pastinaken </t>
  </si>
  <si>
    <t>R864</t>
  </si>
  <si>
    <t xml:space="preserve">BIO-Brokkoli getrocknet 25kg </t>
  </si>
  <si>
    <t>R865</t>
  </si>
  <si>
    <t xml:space="preserve">BIO-Honigpulver HaloGold 25 kg </t>
  </si>
  <si>
    <t>Artnr. B40200</t>
  </si>
  <si>
    <t>R870</t>
  </si>
  <si>
    <t xml:space="preserve">Bio Inulin </t>
  </si>
  <si>
    <t>R877</t>
  </si>
  <si>
    <t>Bio-Leinsaat</t>
  </si>
  <si>
    <t>in Big Bag a' 1.000kg</t>
  </si>
  <si>
    <t>R888</t>
  </si>
  <si>
    <t>Bio-Roggenmehl</t>
  </si>
  <si>
    <t>R889</t>
  </si>
  <si>
    <t>Bio-Joghurtpulver</t>
  </si>
  <si>
    <t>R890</t>
  </si>
  <si>
    <t>Bio-Sonnenblumenöl</t>
  </si>
  <si>
    <t xml:space="preserve">bitte stabiliseren </t>
  </si>
  <si>
    <t>R891</t>
  </si>
  <si>
    <t xml:space="preserve">Bio Kamillenblüten </t>
  </si>
  <si>
    <t>Worlee</t>
  </si>
  <si>
    <t>R893</t>
  </si>
  <si>
    <t xml:space="preserve">Bio Passionsblume </t>
  </si>
  <si>
    <t xml:space="preserve">Passionskraut geschnitten bio16834,gesackt a´13kg </t>
  </si>
  <si>
    <t>R905</t>
  </si>
  <si>
    <t xml:space="preserve">Löwenzahn, getrocknet 25 kg </t>
  </si>
  <si>
    <t>R920</t>
  </si>
  <si>
    <t>BHJ Veggie digest Veg DC03</t>
  </si>
  <si>
    <t>Stabilisierung: Tocopherolen</t>
  </si>
  <si>
    <t>R924</t>
  </si>
  <si>
    <t xml:space="preserve">Hibiskus getrocknet 25 kg </t>
  </si>
  <si>
    <t>R930</t>
  </si>
  <si>
    <t>Lavendelblütenpulver  25 kg gesackt</t>
  </si>
  <si>
    <t>R945</t>
  </si>
  <si>
    <t>Süßholzwurzel 25 kg Sack</t>
  </si>
  <si>
    <t>R947</t>
  </si>
  <si>
    <t xml:space="preserve">Insektenpüree Protix Puree X TDS TK </t>
  </si>
  <si>
    <t>für E&amp;C (n. Lieferung große Probe f. Labor ziehen)</t>
  </si>
  <si>
    <t>R950</t>
  </si>
  <si>
    <t xml:space="preserve">Tanninsäure hellgelbes, geruchloses Pulver 1kg </t>
  </si>
  <si>
    <t>R951</t>
  </si>
  <si>
    <t>Streckrübenwürfel 8111230</t>
  </si>
  <si>
    <t>25 kg Sack / 720 kg Palette</t>
  </si>
  <si>
    <t>R953</t>
  </si>
  <si>
    <t>Karotte gefroren 3171003</t>
  </si>
  <si>
    <t>20 kg Sack / 720 kg Palette</t>
  </si>
  <si>
    <t>R963</t>
  </si>
  <si>
    <t>Rote Beete-Würfel gefroren 811185</t>
  </si>
  <si>
    <t xml:space="preserve">20 kg Sack / 600 kg Palette </t>
  </si>
  <si>
    <t>R964</t>
  </si>
  <si>
    <t>Zucchini gefroren 3111301</t>
  </si>
  <si>
    <t>20 kg Sack / 660 Palette</t>
  </si>
  <si>
    <t>R976</t>
  </si>
  <si>
    <t>Pastinaken gefroren 8111220</t>
  </si>
  <si>
    <t>R978</t>
  </si>
  <si>
    <t>Brechbohnen gefroren 311131</t>
  </si>
  <si>
    <t>10 kg Karton</t>
  </si>
  <si>
    <t>R979</t>
  </si>
  <si>
    <t>Selleriewürfel gefroren 311315</t>
  </si>
  <si>
    <t>25 kg Sack / 750 kg Palette</t>
  </si>
  <si>
    <t>TAUBENMARKT</t>
  </si>
  <si>
    <t>Taubenmarkt</t>
  </si>
  <si>
    <t>PE-Schlauch 380x160x</t>
  </si>
  <si>
    <t>RB 990 x AL 680mm als FFS-Schlauch</t>
  </si>
  <si>
    <t>Flachfolie RB 621 x AL 430 mm</t>
  </si>
  <si>
    <t>Kunde 4HealthyPets</t>
  </si>
  <si>
    <t>RB 276 x AL 220 mm</t>
  </si>
  <si>
    <t>RB 425 x AL 110 mm</t>
  </si>
  <si>
    <t>Flachfolie RB 721 x AL 480 mm</t>
  </si>
  <si>
    <t>Flachfolie RB 468 x AL 140 mm</t>
  </si>
  <si>
    <t>Kaninchen, Rind, Lamm, Gemüse</t>
  </si>
  <si>
    <t>V019</t>
  </si>
  <si>
    <t>MaxiDog Dynamic 15kg - neutraler Beutel für Aufkl.</t>
  </si>
  <si>
    <t>Beistellung durch Kunde</t>
  </si>
  <si>
    <t>V030</t>
  </si>
  <si>
    <t>Classic Dog Lamm &amp; Reis 15 kg</t>
  </si>
  <si>
    <t>360 x 110 x 880 + 50</t>
  </si>
  <si>
    <t>V031_01</t>
  </si>
  <si>
    <t>Classic Dog Light &amp;Senior 15kg</t>
  </si>
  <si>
    <t>360 x 130 x 880 + 50</t>
  </si>
  <si>
    <t>SUSA Dog &amp; Cat Rautesack 20kg Stabiloseal</t>
  </si>
  <si>
    <t>Beistellung  5999882185699</t>
  </si>
  <si>
    <t>V075_01</t>
  </si>
  <si>
    <t>AC Karton Außenabm.: 300x200x270 C (br/br)</t>
  </si>
  <si>
    <t>WKZ-Nr. 205461  ohne Lagerhaltung</t>
  </si>
  <si>
    <t>V079</t>
  </si>
  <si>
    <t>AC Karton Außenabm.: 400x300x400 C (br/br)</t>
  </si>
  <si>
    <t>mit Lagerhaltung</t>
  </si>
  <si>
    <t>V084</t>
  </si>
  <si>
    <t>1,25 Liter Dose weiß 3-teilig</t>
  </si>
  <si>
    <t>rund Durchmesser 102 mm</t>
  </si>
  <si>
    <t>V0841</t>
  </si>
  <si>
    <t>Einlegerdeckel zu V084</t>
  </si>
  <si>
    <t>Zwischendeckel transparent</t>
  </si>
  <si>
    <t>V0842</t>
  </si>
  <si>
    <t>Schraubdeckel blau zu V084</t>
  </si>
  <si>
    <t>V088</t>
  </si>
  <si>
    <t>AC Karton Außenabm.: 400x300x490 C (br/br)</t>
  </si>
  <si>
    <t>V093</t>
  </si>
  <si>
    <t>Formstabile Big Bag "SUSA"</t>
  </si>
  <si>
    <t>75x115x170cm</t>
  </si>
  <si>
    <t>V095</t>
  </si>
  <si>
    <t>Big-Bag 95/95/195 für Softbrocken mit Netz</t>
  </si>
  <si>
    <t>V097</t>
  </si>
  <si>
    <t>Big Bag mit Netz für Backwaren</t>
  </si>
  <si>
    <t>ca. 600 kg 90x90x195cm</t>
  </si>
  <si>
    <t>V098</t>
  </si>
  <si>
    <t>rote Big Bag für Rework mit Konservierungsstoffen</t>
  </si>
  <si>
    <t>Farbe rot</t>
  </si>
  <si>
    <t>V09811</t>
  </si>
  <si>
    <t>Technomelt Supra 60 (Hotmelt)</t>
  </si>
  <si>
    <t>Heißleim für alle Geräte Umstellung Mai 2017</t>
  </si>
  <si>
    <t>V09812</t>
  </si>
  <si>
    <t xml:space="preserve">Pergi-melt 23594 Planatol </t>
  </si>
  <si>
    <t xml:space="preserve">Heißleim  Antirutsch  für die Wolfsblutsäcke </t>
  </si>
  <si>
    <t>V111</t>
  </si>
  <si>
    <t>Zipper ZE100HR Snap-Zipper 10mm</t>
  </si>
  <si>
    <t>Spool 2.000 Meter für Rovema 4 (Ropack)</t>
  </si>
  <si>
    <t>V112</t>
  </si>
  <si>
    <t>Zwischenlage 1150x800 mm</t>
  </si>
  <si>
    <t>ohne Lagerhaltung</t>
  </si>
  <si>
    <t>V1129_01</t>
  </si>
  <si>
    <t>AC Karton Außenabm.: T 400 x B 200 x H 320 / INDU</t>
  </si>
  <si>
    <t>1 x 4 x 2kg (auf Industriepalette)   (br/br) -o.L.</t>
  </si>
  <si>
    <t>V1146</t>
  </si>
  <si>
    <t>Palettenauflage f. Europalette + Kantenschutz</t>
  </si>
  <si>
    <t>NUR in KP1 im Verschieberegal lagern!!!!!</t>
  </si>
  <si>
    <t>V1168_01</t>
  </si>
  <si>
    <t>Warneke Premium High Energy 12,5kg Front</t>
  </si>
  <si>
    <t>Aufkleber Vorderseite</t>
  </si>
  <si>
    <t>V1169_01</t>
  </si>
  <si>
    <t>Warneke Sensitiv 12,5kg Front</t>
  </si>
  <si>
    <t>V1170_01</t>
  </si>
  <si>
    <t>Warneke Premium Aufzucht 12,5kg Front</t>
  </si>
  <si>
    <t>V1172_01</t>
  </si>
  <si>
    <t>Warneke Premium Senior/Light 12,5kg Front</t>
  </si>
  <si>
    <t>V11721_01</t>
  </si>
  <si>
    <t>Warneke WuffMix Lachs &amp; Kartoffel 12,5 kg Front</t>
  </si>
  <si>
    <t>V1173_01</t>
  </si>
  <si>
    <t>Warneke HighEnerg 12,5kg Aufkleber Rückseite</t>
  </si>
  <si>
    <t>Format 210 x 148 mm</t>
  </si>
  <si>
    <t>V1174_01</t>
  </si>
  <si>
    <t>Warneke Sensitiv 12,5kg Aufkleber Rückseite</t>
  </si>
  <si>
    <t>V1175_03</t>
  </si>
  <si>
    <t>Warneke Aufzucht 12,5kg Aufkleber Rückseite</t>
  </si>
  <si>
    <t>V1177_01</t>
  </si>
  <si>
    <t>Warneke Senior/Light 12,5kg Aufkleber Rückseite</t>
  </si>
  <si>
    <t>V11771_02</t>
  </si>
  <si>
    <t>Warneke Fisch&amp;Kartoffel 12,5kg Aufkleber Rückseite</t>
  </si>
  <si>
    <t>V1179_02</t>
  </si>
  <si>
    <t>Warneke Wuffi Mix Topfit 20kg Aufkleber</t>
  </si>
  <si>
    <t>Format 210 x 297 mm</t>
  </si>
  <si>
    <t>V118</t>
  </si>
  <si>
    <t>Zwischenlage Euro Doppelwellig</t>
  </si>
  <si>
    <t>750x1150 mm [ohne Lagerhaltung]</t>
  </si>
  <si>
    <t>V141</t>
  </si>
  <si>
    <t>Messlöffel Vi-Min</t>
  </si>
  <si>
    <t>V1414</t>
  </si>
  <si>
    <t>AC Karton Außenabm.: 400x200x390 EB (we/br)</t>
  </si>
  <si>
    <t>1 x 4 x 2,5kg/2kg - ohne Lagerhaltung</t>
  </si>
  <si>
    <t>V1429_03</t>
  </si>
  <si>
    <t>UK Sanabelle 6x400g</t>
  </si>
  <si>
    <t>AC-Karton</t>
  </si>
  <si>
    <t>V1458</t>
  </si>
  <si>
    <t>REICO Maxi Hund (getreidefrei) mit Lebertran 3kg</t>
  </si>
  <si>
    <t>V1459_00</t>
  </si>
  <si>
    <t>UK Sanabelle 4x2kg Relaunch 2018</t>
  </si>
  <si>
    <t>V1600</t>
  </si>
  <si>
    <t>REICO Maxi Cat 7,5 kg</t>
  </si>
  <si>
    <t>vorgefertigter Beutel Beist.</t>
  </si>
  <si>
    <t>V1605</t>
  </si>
  <si>
    <t>Enova neutral 4 kg bag  Beistellung</t>
  </si>
  <si>
    <t>silberner Beutel</t>
  </si>
  <si>
    <t>V1642_04</t>
  </si>
  <si>
    <t>UK Starterpaket bosch (deutsch)</t>
  </si>
  <si>
    <t>[ohne Lagerhaltung]</t>
  </si>
  <si>
    <t>V1643_01</t>
  </si>
  <si>
    <t>UK Starterpaket Sanabelle</t>
  </si>
  <si>
    <t>270 x 245 x 95 mm - ohne Lagerhaltung</t>
  </si>
  <si>
    <t>V17023_00</t>
  </si>
  <si>
    <t>edgard &amp; cooper Proteinbar UK 20 x 25g French</t>
  </si>
  <si>
    <t>V17024_00</t>
  </si>
  <si>
    <t>edgard &amp; cooper Filetstreifen UK 150g French</t>
  </si>
  <si>
    <t>V17025_00</t>
  </si>
  <si>
    <t>edgard &amp; cooper kz abges. Dogsticks UK 50g French</t>
  </si>
  <si>
    <t>V17027_00</t>
  </si>
  <si>
    <t>Horizon SM Dog Small Breed 7,5 kg LA</t>
  </si>
  <si>
    <t>Flachfolie RB 990 x AL 650 mm</t>
  </si>
  <si>
    <t>V17029_00</t>
  </si>
  <si>
    <t>Premio Mini Sensitive 2kg</t>
  </si>
  <si>
    <t>vorgefertigter Beutel</t>
  </si>
  <si>
    <t>V17030_00</t>
  </si>
  <si>
    <t>edgard &amp; cooper Proteinbar UK 20x25g Export</t>
  </si>
  <si>
    <t>V17031_00</t>
  </si>
  <si>
    <t>edgard &amp; cooper Filetstreifen UK 150g Export</t>
  </si>
  <si>
    <t>V17032_00</t>
  </si>
  <si>
    <t>edgard &amp; cooper kz. abge. Dogsticks UK 50 g Export</t>
  </si>
  <si>
    <t>V17033_00</t>
  </si>
  <si>
    <t>Rinti KF MAX-I-MUM Junior 500g Probierpack</t>
  </si>
  <si>
    <t>Finnern Kennerfleisch</t>
  </si>
  <si>
    <t>V17034_00</t>
  </si>
  <si>
    <t>Rocco Sensitive 12 kg LAmN</t>
  </si>
  <si>
    <t>RB 1000 x AL 700 mm</t>
  </si>
  <si>
    <t>V17044_01</t>
  </si>
  <si>
    <t>Premiere Cats love Nature Adult rich in LA</t>
  </si>
  <si>
    <t>chicken &amp; rabbit 2 kg / vorgefertigter Beutel</t>
  </si>
  <si>
    <t>V17045_01</t>
  </si>
  <si>
    <t>Premiere Cats love Nature Adult rich in   LA</t>
  </si>
  <si>
    <t>chicken &amp; calf 2 kg / vorgefertigter Beutel</t>
  </si>
  <si>
    <t>V17046_00</t>
  </si>
  <si>
    <t>Premiere Cats love Nature Adult rich in  LA</t>
  </si>
  <si>
    <t>chicken &amp; salmon 2 kg / vorgefertigter Beutel</t>
  </si>
  <si>
    <t>V17047_01</t>
  </si>
  <si>
    <t>Premiere Cats love Nature Kitten rich in  LA</t>
  </si>
  <si>
    <t>V17048_00</t>
  </si>
  <si>
    <t>chicken &amp; rabbit 300g / RB 560 x AL 190 mm</t>
  </si>
  <si>
    <t>V17049_00</t>
  </si>
  <si>
    <t>chicken &amp; calf 300g / RB 560 x AL 190 mm</t>
  </si>
  <si>
    <t>V17050_00</t>
  </si>
  <si>
    <t>chicken &amp; salmon 300g / RB 560 x AL 190 mm</t>
  </si>
  <si>
    <t>V17051_00</t>
  </si>
  <si>
    <t>V17053_00</t>
  </si>
  <si>
    <t>Nestor Bio MaGamelle Cat Sterilized 450g</t>
  </si>
  <si>
    <t>vorgefertigter Papierbeutel 180x80x210 mm</t>
  </si>
  <si>
    <t>V17054_00</t>
  </si>
  <si>
    <t>Nestor Bio MaGamelle Cat Adult 450g</t>
  </si>
  <si>
    <t>V17055_00</t>
  </si>
  <si>
    <t>Nestor Bio MaGamelle Cat Sterilized 1,5 kg  LA</t>
  </si>
  <si>
    <t>vorgefertigter Papierbeutel 180x90x300 mm</t>
  </si>
  <si>
    <t>V17056_00</t>
  </si>
  <si>
    <t>Nestor Bio MaGamelle Cat Adult 1,5 kg LA</t>
  </si>
  <si>
    <t>V17058_00</t>
  </si>
  <si>
    <t>Nestor Bio MaGamelle Dog Adult 3 kg</t>
  </si>
  <si>
    <t>vorgefertigter Papierbeutel 200x110x370 mm</t>
  </si>
  <si>
    <t>V1706</t>
  </si>
  <si>
    <t>Selecto Amadeo Adult 3,25 kg</t>
  </si>
  <si>
    <t>RB 745 mm x AL 480 mm</t>
  </si>
  <si>
    <t>V17065_00</t>
  </si>
  <si>
    <t>Auf Olivers Adult Dog-Fish GrainFreeMed Front 20kg</t>
  </si>
  <si>
    <t>V17066_00</t>
  </si>
  <si>
    <t>Auf Olivers Adult Dog-Fish GrainFree Med Back 20kg</t>
  </si>
  <si>
    <t>V17067_00</t>
  </si>
  <si>
    <t>Auf Olivers Adult Lamb Grain Free Medium Front</t>
  </si>
  <si>
    <t>V17068_00</t>
  </si>
  <si>
    <t>Auf Olivers Adult Lamb Grain Free Medium Back</t>
  </si>
  <si>
    <t>V17069_00</t>
  </si>
  <si>
    <t>UK Akinu Tray Boden 2 x 6 x 500 g</t>
  </si>
  <si>
    <t>Automatentray - mit Lagerhaltung</t>
  </si>
  <si>
    <t>V1707_01</t>
  </si>
  <si>
    <t>Selecto Amadeo Adult 11,5 kg</t>
  </si>
  <si>
    <t>RB 990 mm x AL 860 mm</t>
  </si>
  <si>
    <t>V17070_00</t>
  </si>
  <si>
    <t>UK Akinu Tray Deckel 2 x 6 x 500 g</t>
  </si>
  <si>
    <t>V17071_00</t>
  </si>
  <si>
    <t>UK Starterpaket bosch EN</t>
  </si>
  <si>
    <t>V17072_00</t>
  </si>
  <si>
    <t>UK Starterpaket Sanabelle EN</t>
  </si>
  <si>
    <t>V17073_01</t>
  </si>
  <si>
    <t>Multifit Mellos Mini mit Rind 1kg  RecyLogo  LA24</t>
  </si>
  <si>
    <t>Flachfolie RB 621 x AL 310 mm</t>
  </si>
  <si>
    <t>V17074_01</t>
  </si>
  <si>
    <t>Multifit Mellos Mini m Geflügel 1kg RecyLogo LA24</t>
  </si>
  <si>
    <t>V17075_01</t>
  </si>
  <si>
    <t>Multifit Mellos Adult Geflügel 1,5kg RecyLogo LA24</t>
  </si>
  <si>
    <t>Flachfolie RB 621 x AL 340 mm</t>
  </si>
  <si>
    <t>V17080_00</t>
  </si>
  <si>
    <t>UK Multifit Mellos (Mini) 5 x 1kg / 5x1,5kg  Boden</t>
  </si>
  <si>
    <t>Automatentray</t>
  </si>
  <si>
    <t>V17083_00</t>
  </si>
  <si>
    <t>MACs Soft Mini Adult Dog Huhn &amp; Lachs 1,5kg</t>
  </si>
  <si>
    <t>Flachfolie RB 481 x AL 370 mm</t>
  </si>
  <si>
    <t>V17086_00</t>
  </si>
  <si>
    <t>Aufkleber MACS Soft Mini Adult Huhn &amp; Lachs Front</t>
  </si>
  <si>
    <t>3 x 5 kg   / 297x210 mm</t>
  </si>
  <si>
    <t>V17087_00</t>
  </si>
  <si>
    <t>Aufkleber MACS Soft Mini Adult Huhn &amp; Lachs Back</t>
  </si>
  <si>
    <t>V17088_01</t>
  </si>
  <si>
    <t>Fit+Fun Hund Lucky Meal 3kg   Druck-Ä</t>
  </si>
  <si>
    <t xml:space="preserve">Flachfolie RB 745 x AL 430 mm </t>
  </si>
  <si>
    <t>V17089_01</t>
  </si>
  <si>
    <t>fit+fun Hund Mix 15kg   Druck-Ä</t>
  </si>
  <si>
    <t>vorgefertigter Beutel 350+120x900 mm 4047777054825</t>
  </si>
  <si>
    <t>V17090_01</t>
  </si>
  <si>
    <t>fit+fun Hund Croc 15kg   Druck-Ä</t>
  </si>
  <si>
    <t>Schlauchfolie 350+120x900 mm 4047777054818</t>
  </si>
  <si>
    <t>V17091_01</t>
  </si>
  <si>
    <t>fit+fun Hund m. Rind, Geflügel, Gemüse10kg Druck-Ä</t>
  </si>
  <si>
    <t>vorgef. Beutel 350+120x700+50 mm 4047777138006</t>
  </si>
  <si>
    <t>V17092_01</t>
  </si>
  <si>
    <t>fit+fun Hund mit Lamm &amp; Reis 10kg  Druck-Ä</t>
  </si>
  <si>
    <t>Schlauchfolie  350+120x750mm  404777713993</t>
  </si>
  <si>
    <t>V17094_00</t>
  </si>
  <si>
    <t>HPC Heimat Adult Simmentaler Landrind 100g</t>
  </si>
  <si>
    <t>Flachfolie RB 270 x AL 180 mm</t>
  </si>
  <si>
    <t>V17095_00</t>
  </si>
  <si>
    <t>HPC Heimat Adult Schwä.Häll. Landschwein 100g</t>
  </si>
  <si>
    <t>V17096_00</t>
  </si>
  <si>
    <t>HPC Heimat Adult Tierwohl-Pute 100g LA</t>
  </si>
  <si>
    <t>V17096_01</t>
  </si>
  <si>
    <t>HPC Heimat Adult Tierwohl-Pute 100g</t>
  </si>
  <si>
    <t>V17097_00</t>
  </si>
  <si>
    <t>HPC Heimat Adult Huhn-Bodenhaltung 100g / MSC  LA</t>
  </si>
  <si>
    <t>V17098_01</t>
  </si>
  <si>
    <t>HPC Heimat Adult Huhn Bodenhaltung 1kg / MSC LA</t>
  </si>
  <si>
    <t>vorgefertigter Papierbeutel Totani 172x80x310+80mm</t>
  </si>
  <si>
    <t>V17098_02</t>
  </si>
  <si>
    <t xml:space="preserve">HPC Heimat Adult Tierwohl Huhn MSC 1kg </t>
  </si>
  <si>
    <t>V17099_02</t>
  </si>
  <si>
    <t>HPC Heimat AdultTierwohl-Pute 1kg LA</t>
  </si>
  <si>
    <t>V17099_03</t>
  </si>
  <si>
    <t>HPC Heimat AdultTierwohl-Pute 1kg</t>
  </si>
  <si>
    <t>V17100_01</t>
  </si>
  <si>
    <t>HPC Heimat Adult Schwäb.Häll. Landschwein 1kg</t>
  </si>
  <si>
    <t>V17101_02</t>
  </si>
  <si>
    <t>HPC Heimat Adult Simmentaler Landrind 1kg LA</t>
  </si>
  <si>
    <t>V17101_03</t>
  </si>
  <si>
    <t>HPC Heimat Adult Simmentaler Landrind 1kg</t>
  </si>
  <si>
    <t>V17102_02</t>
  </si>
  <si>
    <t xml:space="preserve">HPC Heimat Adult Tierwohl Huhn MSC 2,4kg </t>
  </si>
  <si>
    <t>vorgef. Papierbeutel Totani 237+120x425+120mm</t>
  </si>
  <si>
    <t>V17103_01</t>
  </si>
  <si>
    <t>HPC Heimat Adult Tierwohl Pute 2,4kg LA</t>
  </si>
  <si>
    <t>V17103_02</t>
  </si>
  <si>
    <t>HPC Heimat Adult Tierwohl Pute 2,4kg</t>
  </si>
  <si>
    <t>V17104_01</t>
  </si>
  <si>
    <t>HPC Heimat Adult Schwä.Häll. Landschwein 2,4kg LA</t>
  </si>
  <si>
    <t>V17104_02</t>
  </si>
  <si>
    <t>HPC Heimat Adult Schwä.Häll. Landschwein 2,4kg</t>
  </si>
  <si>
    <t>V17105_02</t>
  </si>
  <si>
    <t>HPC Heimat Adult Simmentaler Landrind 2,4kg LA</t>
  </si>
  <si>
    <t>V17105_03</t>
  </si>
  <si>
    <t>HPC Heimat Adult Simmentaler Landrind 2,4kg</t>
  </si>
  <si>
    <t>V17106_00</t>
  </si>
  <si>
    <t>HPC Heimat Adult Huhn aus Bodenhaltung 12kg/MSC LA</t>
  </si>
  <si>
    <t>vorgef. Papierbeutel 375+115x800+50 mm</t>
  </si>
  <si>
    <t>V17106_01</t>
  </si>
  <si>
    <t>V17107_01</t>
  </si>
  <si>
    <t>HPC Heimat Adult Tierwohl-Pute 12kg</t>
  </si>
  <si>
    <t>V17108_00</t>
  </si>
  <si>
    <t>HPC Heimat Adult Schwä.Häll. Landschwein 12kg LA</t>
  </si>
  <si>
    <t>V17108_01</t>
  </si>
  <si>
    <t>HPC Heimat Adult Schwä.Häll. Landschwein 12kg</t>
  </si>
  <si>
    <t>V17109_01</t>
  </si>
  <si>
    <t>HPC Heimat Adult Simmentaler Landrind 12kg</t>
  </si>
  <si>
    <t>V17110_00</t>
  </si>
  <si>
    <t>Sanabelle Heimat Adult Huhn Bodenhaltung 40g LA</t>
  </si>
  <si>
    <t>Flachfolie RB 270 x AL 150 mm</t>
  </si>
  <si>
    <t>V17110_01</t>
  </si>
  <si>
    <t>Sanabelle Heimat Adult Huhn Bodenhaltung 40g</t>
  </si>
  <si>
    <t>V17111_00</t>
  </si>
  <si>
    <t>Sanabelle Heimat Adult Sensitive Tierwohl Pute 40g</t>
  </si>
  <si>
    <t>V17112_01</t>
  </si>
  <si>
    <t>Sanabelle Heimat Adult Huhn Bodenhaltung 400g LA</t>
  </si>
  <si>
    <t>vorgef. Papierbeutel 142+80x260+80 mm</t>
  </si>
  <si>
    <t>V17112_02</t>
  </si>
  <si>
    <t>Sanabelle Heimat Adult Huhn Bodenhaltung 400g</t>
  </si>
  <si>
    <t>V17113_01</t>
  </si>
  <si>
    <t>Sanabelle Heimat Adult Sensitive Tierwohl Pute400g</t>
  </si>
  <si>
    <t>V17114_02</t>
  </si>
  <si>
    <t>Sanabelle Heimat Adult Tierwohl Huhn 2kg LA</t>
  </si>
  <si>
    <t>vorgef. Papierbeutel 202+110x350+110mm</t>
  </si>
  <si>
    <t>V17114_03</t>
  </si>
  <si>
    <t>Sanabelle Heimat Adult Tierwohl Huhn 2kg</t>
  </si>
  <si>
    <t>V17115_01</t>
  </si>
  <si>
    <t>Sanabelle Heimat Sensitive Tierwohl-Pute 2kgLA</t>
  </si>
  <si>
    <t>V17115_02</t>
  </si>
  <si>
    <t>Sanabelle Heimat Sensitive Tierwohl-Pute 2kg</t>
  </si>
  <si>
    <t>vorgef. Papierbeutel 202x110x350+110mm</t>
  </si>
  <si>
    <t>V17116_00</t>
  </si>
  <si>
    <t>Sanabelle Heimat Adult Huhn Bodenhaltung 8kg LA</t>
  </si>
  <si>
    <t>vorgef. Papierbeutel 375+115x600+40mm</t>
  </si>
  <si>
    <t>V17116_01</t>
  </si>
  <si>
    <t>Sanabelle Heimat Adult Huhn Bodenhaltung 8kg</t>
  </si>
  <si>
    <t>V17117_00</t>
  </si>
  <si>
    <t>Sanabelle Heimat Sensitive Tierwohl Pute 8kg LA</t>
  </si>
  <si>
    <t>V17117_01</t>
  </si>
  <si>
    <t>Sanabelle Heimat Sensitive Tierwohl Pute 8kg</t>
  </si>
  <si>
    <t>V17122_00</t>
  </si>
  <si>
    <t>MACs Soft Junior Hühnchen 1,5kg</t>
  </si>
  <si>
    <t>RB 481mm x AL 370 mm (Pro Pet)</t>
  </si>
  <si>
    <t>V17123_00</t>
  </si>
  <si>
    <t>MACs Soft Junior Hühnchen 5 kg</t>
  </si>
  <si>
    <t>RB 801 mm x AL 490 mm (Pro Pet)</t>
  </si>
  <si>
    <t>V17124_00</t>
  </si>
  <si>
    <t xml:space="preserve">Karton MACs Soft Junior Hühnchen UK 3 x 5kg </t>
  </si>
  <si>
    <t>bedruckter Verkaufskarton für 15kg</t>
  </si>
  <si>
    <t>V17126_01</t>
  </si>
  <si>
    <t>Multifit Keks mit Johannesbrot grainfree</t>
  </si>
  <si>
    <t>Sticker für 10kg Karton   Recy-Logo</t>
  </si>
  <si>
    <t>V17127_01</t>
  </si>
  <si>
    <t>Multifit Mini Herz mit Rote Beete grainfree</t>
  </si>
  <si>
    <t>Sticker für 10kg Karton   RecyLogo</t>
  </si>
  <si>
    <t>V17128_01</t>
  </si>
  <si>
    <t>Multifit Training Gnocchi grainfree</t>
  </si>
  <si>
    <t>V17129_00</t>
  </si>
  <si>
    <t xml:space="preserve">PRIMUM Maxi Huhn m. Kartoffel Aufkleber 5kg </t>
  </si>
  <si>
    <t>Front / 210 x 297 mm, EAN 4250839512328</t>
  </si>
  <si>
    <t>V17130_00</t>
  </si>
  <si>
    <t>PRIMUM Maxi Huhn m. Kartoffel Aufkleber1,5kg</t>
  </si>
  <si>
    <t>Front / Druckbild 148 x 210 mm , EAN 4250839512311</t>
  </si>
  <si>
    <t>V17131_00</t>
  </si>
  <si>
    <t xml:space="preserve">PRIMUM Maxi Huhn m. Kartoffel Aufkl. 5 kg </t>
  </si>
  <si>
    <t>Back / 210x148 mm</t>
  </si>
  <si>
    <t>V17132_00</t>
  </si>
  <si>
    <t xml:space="preserve">PRIMUM Maxi Huhn m. Kartoffel Aufkl. 1,5kg </t>
  </si>
  <si>
    <t>Back / Druckbild 148x105 mm</t>
  </si>
  <si>
    <t>V17133_01</t>
  </si>
  <si>
    <t>f+f Katze finest Mix Lachs,Thunfisch 5kg Druck-Ä</t>
  </si>
  <si>
    <t>Flachfolie RB 745 x AL 570 mm- vorsichtig nachbest</t>
  </si>
  <si>
    <t>V17134_01</t>
  </si>
  <si>
    <t>f+f Katze finest Mix Rind, Lamm 5kg  Druck-Ä</t>
  </si>
  <si>
    <t>Flachfolie RB 745 x AL 570 mm - vorsichtig nachbes</t>
  </si>
  <si>
    <t>V17135_01</t>
  </si>
  <si>
    <t>f+f Katze Mix Huhn,Ente,Truthahn 5kg Druck-Ä</t>
  </si>
  <si>
    <t>Flachfolie  RB 745 x AL 570 mm - Vorsichtig Nachbe</t>
  </si>
  <si>
    <t>V17136_01</t>
  </si>
  <si>
    <t>f+f Katze Mix Huhn, Ente, Truthahn 1kg  Druck-Ä</t>
  </si>
  <si>
    <t>Flachfolie RB 525 x AL 350 mm  Recy-Logo Vorsicht</t>
  </si>
  <si>
    <t>V17137_00</t>
  </si>
  <si>
    <t>UK Sanabelle Heimatprodukte 6 x 400 g</t>
  </si>
  <si>
    <t>AC Karton  / CAD080306_03</t>
  </si>
  <si>
    <t>V17138_00</t>
  </si>
  <si>
    <t>UK Sanabelle Heimatprodukte 4 x 2 kg</t>
  </si>
  <si>
    <t>AC Karton  /CAD 190920_00</t>
  </si>
  <si>
    <t>V17139_00</t>
  </si>
  <si>
    <t>UK HPC Heimatprodukte 5 x 1kg LA</t>
  </si>
  <si>
    <t>AC Karton  / CAD190918_00</t>
  </si>
  <si>
    <t>V17139_01</t>
  </si>
  <si>
    <t>UK HPC Heimatprodukte 5 x 1kg</t>
  </si>
  <si>
    <t>AC Karton  / CAD190918_01 Neue Breite</t>
  </si>
  <si>
    <t>V17140_00</t>
  </si>
  <si>
    <t>UK HPC Heimatprodukte 4 x 2,4 kg  m.N.</t>
  </si>
  <si>
    <t>AC Karton / CAD 190915_00</t>
  </si>
  <si>
    <t>V17153_01</t>
  </si>
  <si>
    <t>Lily´s Kitchen Dog Dry Organic Bake 1kg  LA</t>
  </si>
  <si>
    <t>Papierbeutel 180 + 90 x 290mm</t>
  </si>
  <si>
    <t>V17154_01</t>
  </si>
  <si>
    <t>Lily´s Kitchen Dog Dry Perfectly Puppy 1kg</t>
  </si>
  <si>
    <t>V17156_01</t>
  </si>
  <si>
    <t>Lily´s Kitchen Dog Venison &amp; Duck 1kg LA</t>
  </si>
  <si>
    <t xml:space="preserve">Papierbeutel 180 + 90 x 290mm </t>
  </si>
  <si>
    <t>V17157_01</t>
  </si>
  <si>
    <t>Lily´s Kitchen Dog Chicken &amp; Duck 1kg</t>
  </si>
  <si>
    <t>V17158_01</t>
  </si>
  <si>
    <t>Lily´s Kitchen Dog Lovely Lamb 1kg</t>
  </si>
  <si>
    <t>V17161_01</t>
  </si>
  <si>
    <t>Lily´s Kitchen Dog Chicken&amp;Duck 2,5 kg LA</t>
  </si>
  <si>
    <t xml:space="preserve">Papierbeutel 200+110x360 mm </t>
  </si>
  <si>
    <t>V17162_01</t>
  </si>
  <si>
    <t>Lily´s Kitchen Dog Lovely Lamb 2,5 kg LA</t>
  </si>
  <si>
    <t>V17163_01</t>
  </si>
  <si>
    <t>Lily´s Kitchen Dog perfectly puppy 2,5 kg  LA</t>
  </si>
  <si>
    <t>V17166_01</t>
  </si>
  <si>
    <t>Lily´s Kitchen Dog Chicken,Duck+sweet Potato 7kg</t>
  </si>
  <si>
    <t>Papierbeutel</t>
  </si>
  <si>
    <t>V17167_01</t>
  </si>
  <si>
    <t>Lily´s Kitchen Dog Lovely Lamb  7 kg LA</t>
  </si>
  <si>
    <t xml:space="preserve">Papierbeutel 300 + 120 x 600 mm </t>
  </si>
  <si>
    <t>V17168_01</t>
  </si>
  <si>
    <t>Lily´s Kitchen Dog Perfectly Puppy 7 kg  LA</t>
  </si>
  <si>
    <t>V17169_01</t>
  </si>
  <si>
    <t>Lily´s Kitchen Dog Senior 7 kg LA</t>
  </si>
  <si>
    <t>Papierbeutel 300 + 120 x 600 mm</t>
  </si>
  <si>
    <t>V17170_01</t>
  </si>
  <si>
    <t>Lily´s Kitchen Dog Organic Bake 7 kg LA</t>
  </si>
  <si>
    <t>V17171_01</t>
  </si>
  <si>
    <t>Lily´s Kitchen Dog Venison&amp;Duck 7 kg  LA</t>
  </si>
  <si>
    <t>V17172_01</t>
  </si>
  <si>
    <t xml:space="preserve">Lily´s Kitchen Adult Dog Venison&amp;Duck grainf.12kg </t>
  </si>
  <si>
    <t>vorgefert. Beutel 370 + 150 x 750 +50 mm</t>
  </si>
  <si>
    <t>V17173_01</t>
  </si>
  <si>
    <t>Lily´s Kitchen Adult Dog Lamb&amp;Peas grainf.12kg</t>
  </si>
  <si>
    <t>Vorgefert. Beutel 370 + 150 x 750 +50 mm</t>
  </si>
  <si>
    <t>V17176_01</t>
  </si>
  <si>
    <t>Lily´s Kitchen Cat Fabulous Fish 800g LA</t>
  </si>
  <si>
    <t>Papierbeutel 180 + 80 x 290 mm</t>
  </si>
  <si>
    <t>V17177_01</t>
  </si>
  <si>
    <t>Lily´s Kitchen Cat Curious Kitten 800g LA</t>
  </si>
  <si>
    <t>V17178_01</t>
  </si>
  <si>
    <t>Lily´s Kitchen Cat Marvellously Mature 800g  LA</t>
  </si>
  <si>
    <t>V17186_01</t>
  </si>
  <si>
    <t>Lily´s Kitchen Cat Dry Fish 2kg LA</t>
  </si>
  <si>
    <t>Papierbeutel 200+110x360 mm</t>
  </si>
  <si>
    <t>V17189_00</t>
  </si>
  <si>
    <t>Rinti KF MAX-I-MUM Rind 12 + 2kg Overfillaktion</t>
  </si>
  <si>
    <t>Flachfolie RB 990 x AL 775 mm</t>
  </si>
  <si>
    <t>V17190_00</t>
  </si>
  <si>
    <t>Rinti KF MAX-I-MUM Huhn 12 + 2kg Overfillaktion</t>
  </si>
  <si>
    <t>V17191_00</t>
  </si>
  <si>
    <t>Rinti KF MAX-I-MUM Pansen 12 + 2kg Overfillaktion</t>
  </si>
  <si>
    <t>V17192_00</t>
  </si>
  <si>
    <t>Genesis Pure Canada CAT My hidden place 2,27kg/5lb</t>
  </si>
  <si>
    <t>Adult - Vorgefertigter Beutel</t>
  </si>
  <si>
    <t>V17193_00</t>
  </si>
  <si>
    <t>Genesis Pure Canada CAT My hidden place 45g/0,1 lb</t>
  </si>
  <si>
    <t>Adult - Flachfolie</t>
  </si>
  <si>
    <t>V17194_00</t>
  </si>
  <si>
    <t>Genesis Pure CanadaCAT My hidden place 340g/0,75lb</t>
  </si>
  <si>
    <t>V17195_00</t>
  </si>
  <si>
    <t>Genesis Pure CanadaDog Shallow Land 11,79kg/26,5lb</t>
  </si>
  <si>
    <t>V17196_00</t>
  </si>
  <si>
    <t xml:space="preserve">Genesis Pure Canada Dog Shallow land 2,27kg/5 lb </t>
  </si>
  <si>
    <t>Adult - Vorgefertigter Beutel  - RUHT</t>
  </si>
  <si>
    <t>V17197_00</t>
  </si>
  <si>
    <t>Genesis Pure Canada Dog Shallow Land 907g / 2 lb</t>
  </si>
  <si>
    <t>V17198_00</t>
  </si>
  <si>
    <t>Genesis Pure Canada Dog Shallow Land 90g/0,2 lb</t>
  </si>
  <si>
    <t>V17225_00</t>
  </si>
  <si>
    <t>DC High Premium Cat Kitten 400g</t>
  </si>
  <si>
    <t>Dr. Clauder - Beistellung</t>
  </si>
  <si>
    <t>V17226_01</t>
  </si>
  <si>
    <t>DC High Premium Cat Kitten 1,5kg</t>
  </si>
  <si>
    <t>V17227_01</t>
  </si>
  <si>
    <t>DC High Premium Cat Kitten 4kg</t>
  </si>
  <si>
    <t>V17228_01</t>
  </si>
  <si>
    <t>DC High Premium Cat Kitten 10kg</t>
  </si>
  <si>
    <t>V17229_00</t>
  </si>
  <si>
    <t>DC High Premium Cat Adult Grainfree 400g</t>
  </si>
  <si>
    <t>V17230_00</t>
  </si>
  <si>
    <t>DC High Premium Cat Adult Grainfree 1,5kg  LA</t>
  </si>
  <si>
    <t>V17233_00</t>
  </si>
  <si>
    <t>DC High Premium Cat Adult Light Sterilized 400g</t>
  </si>
  <si>
    <t>V17234_01</t>
  </si>
  <si>
    <t>DC High Premium Cat Adult Light Sterilized 1,5kg</t>
  </si>
  <si>
    <t>V17235_01</t>
  </si>
  <si>
    <t>DC High Premium Cat Adult Light Sterilized 4kg</t>
  </si>
  <si>
    <t>V17236_01</t>
  </si>
  <si>
    <t>DC High Premium Cat Adult Light Sterilized 10kg</t>
  </si>
  <si>
    <t>V17237_00</t>
  </si>
  <si>
    <t>DC High Premium Cat Indoor 400g</t>
  </si>
  <si>
    <t>V17238_01</t>
  </si>
  <si>
    <t xml:space="preserve">DC HP Cat Indoor 1,5kg </t>
  </si>
  <si>
    <t>V17239_00</t>
  </si>
  <si>
    <t xml:space="preserve">DC HP Cat Indoor 4kg </t>
  </si>
  <si>
    <t>V17240_00</t>
  </si>
  <si>
    <t xml:space="preserve">DC HP Cat Indoor 10kg </t>
  </si>
  <si>
    <t>V17241_00</t>
  </si>
  <si>
    <t xml:space="preserve">DC HP Cat Outdoor 400g </t>
  </si>
  <si>
    <t>V17242_00</t>
  </si>
  <si>
    <t xml:space="preserve">DC HP Cat Outdoor 1,5kg </t>
  </si>
  <si>
    <t>V17244_00</t>
  </si>
  <si>
    <t xml:space="preserve">DC HP Cat Outdoor 10kg </t>
  </si>
  <si>
    <t>V17247_00</t>
  </si>
  <si>
    <t>Best Choice Junior Medium 350g</t>
  </si>
  <si>
    <t>V17248_00</t>
  </si>
  <si>
    <t>Best Choice Junior SB/MB Gluc/Mana 4kg</t>
  </si>
  <si>
    <t>V17249_00</t>
  </si>
  <si>
    <t>Best Choice Junior LB Giant 350g</t>
  </si>
  <si>
    <t>V17250_00</t>
  </si>
  <si>
    <t>Best Choice Junior Large 4kg</t>
  </si>
  <si>
    <t>V17252_00</t>
  </si>
  <si>
    <t>Best Choice Adult Medium 350g</t>
  </si>
  <si>
    <t>V17253_00</t>
  </si>
  <si>
    <t>Best Choice Adult Medium 4kg</t>
  </si>
  <si>
    <t>V17254_00</t>
  </si>
  <si>
    <t>Best Choice Adult Medium 12,5kg</t>
  </si>
  <si>
    <t xml:space="preserve">Beistellung 3.7.20 falsch Artnr.bedruckt v17255 </t>
  </si>
  <si>
    <t>V17255_00</t>
  </si>
  <si>
    <t>Best Choice Adult Medium 20kg</t>
  </si>
  <si>
    <t>V17256_00</t>
  </si>
  <si>
    <t>Best Choice Adult LB Giant 350g</t>
  </si>
  <si>
    <t>Beistellung RELAUNCH</t>
  </si>
  <si>
    <t>V17257_00</t>
  </si>
  <si>
    <t>Best Choice Adult Large 4kg</t>
  </si>
  <si>
    <t>V17258_00</t>
  </si>
  <si>
    <t>Best Choice Senior Light 350g</t>
  </si>
  <si>
    <t>V17260_00</t>
  </si>
  <si>
    <t>Best Choice Junior Lachs &amp; Reis AB 350g</t>
  </si>
  <si>
    <t>V17261_00</t>
  </si>
  <si>
    <t>Best Choice Junior Lachs &amp; Reis AB Gluc/Man 12,5kg</t>
  </si>
  <si>
    <t>V17262_00</t>
  </si>
  <si>
    <t>Best Choice Junior Lamm &amp; Reis AB 350g</t>
  </si>
  <si>
    <t>V17263_00</t>
  </si>
  <si>
    <t>Best Choice Adult Lachs &amp; Reis AB 350g</t>
  </si>
  <si>
    <t>V17264_00</t>
  </si>
  <si>
    <t>Best Choice Junior Lamm &amp; Reis 12,5kg</t>
  </si>
  <si>
    <t>V17265_00</t>
  </si>
  <si>
    <t>Best Choice Adult Lachs &amp; Reis 4kg</t>
  </si>
  <si>
    <t>V17266_00</t>
  </si>
  <si>
    <t>Best Choice Adult Lamm &amp; Reis AB 350g</t>
  </si>
  <si>
    <t>V17267_00</t>
  </si>
  <si>
    <t>Best Choice Adult Lamm &amp; Reis AB 4kg</t>
  </si>
  <si>
    <t>V17268_00</t>
  </si>
  <si>
    <t>Best Choice Adult Lamm &amp; Reis AB 12,5kg</t>
  </si>
  <si>
    <t>V17270_00</t>
  </si>
  <si>
    <t>Best Choice Adult Fisch &amp; Reis AB 4kg</t>
  </si>
  <si>
    <t>V17271_00</t>
  </si>
  <si>
    <t>Best Choice Adult Fisch &amp; Reis AB 12,5kg</t>
  </si>
  <si>
    <t>V17273_00</t>
  </si>
  <si>
    <t>Best Choice Performance Power Plus AB 12,5kg</t>
  </si>
  <si>
    <t>V17275_00</t>
  </si>
  <si>
    <t>BC Mini Hyposensitive Ente &amp; Kartoffel 2kg</t>
  </si>
  <si>
    <t>Best Choice Dr. Clauder - Beistellung</t>
  </si>
  <si>
    <t>V17276_00</t>
  </si>
  <si>
    <t>Dr Clauders Hypo Mini Ente &amp; Kartoffel 12,5 kg</t>
  </si>
  <si>
    <t>375+120x740+40 mm - Beistellung</t>
  </si>
  <si>
    <t>V17278_00</t>
  </si>
  <si>
    <t>Best Choice Ente &amp; Kartoffel 3,5kg</t>
  </si>
  <si>
    <t>V17279_00</t>
  </si>
  <si>
    <t xml:space="preserve">Dr Clauders Hypo Grainfree Hering 350g </t>
  </si>
  <si>
    <t>V17280_00</t>
  </si>
  <si>
    <t>Dr Clauders Pure Original Hypo Hering 3,5kg</t>
  </si>
  <si>
    <t>V17281_00</t>
  </si>
  <si>
    <t>Dr Clauders Hyposensitive Hering Kartoffel 11,5kg</t>
  </si>
  <si>
    <t>V17282_00</t>
  </si>
  <si>
    <t>Dr Clauders Hypo Hirsch &amp; Kartoffel 350g</t>
  </si>
  <si>
    <t>V17283_00</t>
  </si>
  <si>
    <t>Best Choice Hirsch &amp; Kartoffel AB 3,5kg</t>
  </si>
  <si>
    <t>V17284_00</t>
  </si>
  <si>
    <t>Best Choice Hirsch &amp; Kartoffel AB 20kg</t>
  </si>
  <si>
    <t>V17285_00</t>
  </si>
  <si>
    <t>Dr Clauders Hypo Lachs &amp; Kartoffel 350g</t>
  </si>
  <si>
    <t>V17286_00</t>
  </si>
  <si>
    <t>Best Choice Lachs &amp; Kartoffel AB 3,5kg</t>
  </si>
  <si>
    <t>V17287_00</t>
  </si>
  <si>
    <t>Best Choice Lachs &amp; Kartoffel AB 11,5kg</t>
  </si>
  <si>
    <t>V17288_00</t>
  </si>
  <si>
    <t>DC HP Active Croc Zucht &amp; Sport AB 15kg</t>
  </si>
  <si>
    <t>V17289_00</t>
  </si>
  <si>
    <t>DC HP Sensitive Fish &amp; Rice AB 15kg</t>
  </si>
  <si>
    <t>V17310_01</t>
  </si>
  <si>
    <t>bosch Puppy&amp;Junior Tierheim 15kg SCHLAUCH nicht Be</t>
  </si>
  <si>
    <t>RB 990 x AL 880 mm FÜR FFS</t>
  </si>
  <si>
    <t>V17314_00</t>
  </si>
  <si>
    <t>Wolf of Wilderness Soft Junior Huhn 12kg</t>
  </si>
  <si>
    <t>Vorgef. Beutel</t>
  </si>
  <si>
    <t>V17317_02</t>
  </si>
  <si>
    <t>Multifit Dog Adult 3kg  Recy-Logo LA24</t>
  </si>
  <si>
    <t>Flachfolie RB 745 x AL 430 mm</t>
  </si>
  <si>
    <t>V17318_01</t>
  </si>
  <si>
    <t>Multifit Dog Junior 3kg  Recy-Logo LA24</t>
  </si>
  <si>
    <t>Flachfolie  RB 745 x AL 430 mm</t>
  </si>
  <si>
    <t>V17319_01</t>
  </si>
  <si>
    <t>Multifit Dog Senior 3kg  Recy-Logo LA24</t>
  </si>
  <si>
    <t>V17320_02</t>
  </si>
  <si>
    <t>Multifit Dog Sensitive 3kg RecyLogo LA24 - dünner!</t>
  </si>
  <si>
    <t xml:space="preserve">Test- wirkt Antirutsch besser durch weniger PE </t>
  </si>
  <si>
    <t>V17321_01</t>
  </si>
  <si>
    <t>Multifit Dog Junior 12 kg  Recy-Logo  LA24</t>
  </si>
  <si>
    <t>Flachfolie RB 1.000  x AL 860 mm  - für UVA</t>
  </si>
  <si>
    <t>V17322_01</t>
  </si>
  <si>
    <t>Multifit Dog Junior Maxi 12 kg   Recy-Logo  LA24</t>
  </si>
  <si>
    <t>RB 1.000  x AL 860 mm  - für UVA</t>
  </si>
  <si>
    <t>V17323_01</t>
  </si>
  <si>
    <t>Multifit Dog Sensitive 12 kg  Recy-Logo  LA24</t>
  </si>
  <si>
    <t>V17324_02</t>
  </si>
  <si>
    <t>Multifit Dog Adult Maxi 12 kg  Recy-Logo  LA24</t>
  </si>
  <si>
    <t>V17325_01</t>
  </si>
  <si>
    <t>Multifit Dog Senior 12 kg  Recy-Logo  LA24</t>
  </si>
  <si>
    <t>V17326_02</t>
  </si>
  <si>
    <t>Multifit Dog Adult 12 kg     Recy-Logo  LA24</t>
  </si>
  <si>
    <t>V17327_01</t>
  </si>
  <si>
    <t>Multifit Dog Light 12 kg   Recy-Logo  LA24</t>
  </si>
  <si>
    <t>V17341</t>
  </si>
  <si>
    <t>Weiße PE-Folie 160 my für Vormischung -neue Stanze</t>
  </si>
  <si>
    <t xml:space="preserve">RB 980 mm x (AL 750 mm) </t>
  </si>
  <si>
    <t>V17344_02</t>
  </si>
  <si>
    <t>Wolfsblut WildDuck Small Breed 500g  vgf Btl RecyL</t>
  </si>
  <si>
    <t xml:space="preserve">Beistellung Healthfood 24 4260262761170   </t>
  </si>
  <si>
    <t>V17349_01</t>
  </si>
  <si>
    <t>Lilys Kitchen Dog Dry Fish 1kg LA</t>
  </si>
  <si>
    <t>V17350_01</t>
  </si>
  <si>
    <t>Lilys Kitchen Dog Dry Fish 2,5kg  LA</t>
  </si>
  <si>
    <t>V17351_01</t>
  </si>
  <si>
    <t>Lilys Kitchen Dog Dry Fish 7kg LA</t>
  </si>
  <si>
    <t>V17357_00</t>
  </si>
  <si>
    <t>PURE INSTINCT Grasslands 4kg Adult Huhn</t>
  </si>
  <si>
    <t>Vorgef. Beutel   4056727114885</t>
  </si>
  <si>
    <t>V17358_00</t>
  </si>
  <si>
    <t>Zaaron Holistic ALS Chicken &amp; Rice dog food 2kg</t>
  </si>
  <si>
    <t xml:space="preserve">vorgefertigter Beutel-Beistellung 6430060300033 </t>
  </si>
  <si>
    <t>V17359_00</t>
  </si>
  <si>
    <t>Zaaron Holistic ALS Chicken &amp; Rice dog food 12 kg</t>
  </si>
  <si>
    <t xml:space="preserve">vorgefertigter Beutel-Beistellung 6430060300064  </t>
  </si>
  <si>
    <t>V17391_01</t>
  </si>
  <si>
    <t>USA - GC DELIGHTFULS Chicken 85g - Petsmart</t>
  </si>
  <si>
    <t>Flachfolie RB 425 x AL 110 mm</t>
  </si>
  <si>
    <t>V17392_01</t>
  </si>
  <si>
    <t>USA - GC DELIGHTFULS Catnip 85g - Petsmart</t>
  </si>
  <si>
    <t>V17393_01</t>
  </si>
  <si>
    <t>USA - GC DELIGHTFULS Shrimp 85g - Petsmart</t>
  </si>
  <si>
    <t>V17394_00</t>
  </si>
  <si>
    <t>Delightfuls Knusperkissen Boden 8x85g - Petsmart</t>
  </si>
  <si>
    <t>Faltbodenschachtel / CAD190941b_1</t>
  </si>
  <si>
    <t>V17400_00</t>
  </si>
  <si>
    <t>Müller´s Naturhof Hund Rind&amp;Ente 12 kg   LA</t>
  </si>
  <si>
    <t>Premium Pet Products  Aufkl. Back</t>
  </si>
  <si>
    <t>V17409_00</t>
  </si>
  <si>
    <t>REICO MaxiDog Dynamic 15kg</t>
  </si>
  <si>
    <t>Aufkleber - Beistellung Kunde Art.-1091</t>
  </si>
  <si>
    <t>V17411_00</t>
  </si>
  <si>
    <t>REICO MaxiCat Premium 7,5kg</t>
  </si>
  <si>
    <t>Aufkleber - Beistellung Kunde</t>
  </si>
  <si>
    <t>V17412_00</t>
  </si>
  <si>
    <t>AC Karton Außenmaß 260x400x380 mm br/br</t>
  </si>
  <si>
    <t>4 x 2 kg für Sagaflor</t>
  </si>
  <si>
    <t>V17418_01</t>
  </si>
  <si>
    <t>GC DELIGHTFULS 18OZ Shrimp Sticker Deckel  - Petsm</t>
  </si>
  <si>
    <t>95x80 mm mit abgerundeten Ecken</t>
  </si>
  <si>
    <t>V17419_01</t>
  </si>
  <si>
    <t>GC DELIGHTFULS 18OZ Shrimp Sticker Front - Petsmat</t>
  </si>
  <si>
    <t>80 x 130 mm</t>
  </si>
  <si>
    <t>V17420_01</t>
  </si>
  <si>
    <t>GC DELIGHTFULS 18OZ Shrimp Sticker Back - Petsmart</t>
  </si>
  <si>
    <t>V17421_01</t>
  </si>
  <si>
    <t>GC DELIGHTFULS 18OZChicken Sticker Deckel-Petsmart</t>
  </si>
  <si>
    <t>95 x 80 mm mit abgerundeten Ecken</t>
  </si>
  <si>
    <t>V17422_01</t>
  </si>
  <si>
    <t>GC DELIGHTFULS 18OZ Chicken Sticker Front-Petsmart</t>
  </si>
  <si>
    <t>V17423_01</t>
  </si>
  <si>
    <t>GC DELIGHTFULS 18OZ Chicken Sticker Back-Petsmart</t>
  </si>
  <si>
    <t>V17424_01</t>
  </si>
  <si>
    <t>GC DELIGHTFULS 18OZ Catnip Sticker Deckel-Petsmart</t>
  </si>
  <si>
    <t>V17425_01</t>
  </si>
  <si>
    <t>GC DELIGHTFULS 18OZ Catnip Sticker Front -Petsmart</t>
  </si>
  <si>
    <t>V17426_01</t>
  </si>
  <si>
    <t>GC DELIGHTFULS 18OZ Catnip Sticker Back - Petsmart</t>
  </si>
  <si>
    <t>V17427_00</t>
  </si>
  <si>
    <t>Cat Dental Treats TrayBODEN Petsmart 6 x 155g LA</t>
  </si>
  <si>
    <t>Faltbodenschachtel / CAD 161881b_04</t>
  </si>
  <si>
    <t>V17428_00</t>
  </si>
  <si>
    <t>Cat Dental Treats TrayBODEN Petsmart 8 x 70,8g LA</t>
  </si>
  <si>
    <t>Faltbodenschachtel / CAD 190941b_01</t>
  </si>
  <si>
    <t>V17430_03</t>
  </si>
  <si>
    <t>Wolfsblut Dark Forest Adult 2kg   RecyLogo</t>
  </si>
  <si>
    <t xml:space="preserve">Beistellung Healthfood 24 4260262762030     </t>
  </si>
  <si>
    <t>V17432_01</t>
  </si>
  <si>
    <t>Wolfsblut Blue Mountain Adult 2kg   vorgef. Btl LA</t>
  </si>
  <si>
    <t xml:space="preserve">Beistellung Healthfood 24 4260262763051       </t>
  </si>
  <si>
    <t>V17432_02</t>
  </si>
  <si>
    <t>Wolfsblut Blue Mountain Adu. 2kg vor. Btl RecyLogo</t>
  </si>
  <si>
    <t>V17434_01</t>
  </si>
  <si>
    <t>Wolfsblut Black bird Adult 2kg vorgef. Beutel LA</t>
  </si>
  <si>
    <t xml:space="preserve">Beistellung Healthfood 24   4260262761231    </t>
  </si>
  <si>
    <t>V17434_02</t>
  </si>
  <si>
    <t>Wolfsblut Black bird Adult 2kg vorge. Btl RecyLogo</t>
  </si>
  <si>
    <t>V17436_01</t>
  </si>
  <si>
    <t>Wolfsblut Wild Duck Puppy 2kg LA</t>
  </si>
  <si>
    <t xml:space="preserve">Beistellung Healthfood 24 4260262761149       </t>
  </si>
  <si>
    <t>V17438_01</t>
  </si>
  <si>
    <t>Wolfsblut Wild Duck Small Breed 2kg  LA</t>
  </si>
  <si>
    <t xml:space="preserve">Beistellung Healthfood 24 4260262761187       </t>
  </si>
  <si>
    <t>V17438_02</t>
  </si>
  <si>
    <t xml:space="preserve">Wolfsblut Wild Duck Small Breed 2kg </t>
  </si>
  <si>
    <t>V17440_02</t>
  </si>
  <si>
    <t>Wolfsblut Cold River Adult 2kg vgf Beutel RecyLogo</t>
  </si>
  <si>
    <t xml:space="preserve">Beistellung Healthfood 24  4260262762535  </t>
  </si>
  <si>
    <t>V17442_02</t>
  </si>
  <si>
    <t>Wolfsblut Green Valley Adult 2kg   RecyLogo</t>
  </si>
  <si>
    <t xml:space="preserve">Beistellung Healthfood 24  4260262763600     </t>
  </si>
  <si>
    <t>V17444_01</t>
  </si>
  <si>
    <t>Wolfsblut WidePlain Light Adult 2kg vorgef. Btl LA</t>
  </si>
  <si>
    <t>Beistellung Healthfood 24     4260262761965</t>
  </si>
  <si>
    <t>V17446_01</t>
  </si>
  <si>
    <t>Wolfsblut Wide Plain Puppy 2kg   vorgef. Beutel LA</t>
  </si>
  <si>
    <t xml:space="preserve">Beistellung Healthfood 24 4260262764423   </t>
  </si>
  <si>
    <t>V17448_01</t>
  </si>
  <si>
    <t xml:space="preserve">Wolfsblut Wide Plain Small Breed 2kg </t>
  </si>
  <si>
    <t xml:space="preserve">Beistellung Healthfood 24 4260262764522       </t>
  </si>
  <si>
    <t>V17448_02</t>
  </si>
  <si>
    <t>Wolfsblut Wide Plain Small Breed 2kg   Recy Logo</t>
  </si>
  <si>
    <t>V17453_00</t>
  </si>
  <si>
    <t>UK Boden für Pouchbeutel 1 x 6 x 750g - für Action</t>
  </si>
  <si>
    <t>Innenabmessung: 395 x 191 x 67 mm</t>
  </si>
  <si>
    <t>V17458_00</t>
  </si>
  <si>
    <t>Nestor Bio Ma Patte chat sterilise 5kg Aufkleber</t>
  </si>
  <si>
    <t>V17462_01</t>
  </si>
  <si>
    <t>Lilou &amp; Émile Adult Cat Huhn+Lachs+Forelle 2kg</t>
  </si>
  <si>
    <t xml:space="preserve">RB 910 x AL 290 mm </t>
  </si>
  <si>
    <t>V17463_01</t>
  </si>
  <si>
    <t>Lilou &amp; Émile Adult Cat Angus Rind + Gans 2kg</t>
  </si>
  <si>
    <t>RB 910 x AL 290 mm</t>
  </si>
  <si>
    <t>V17464_01</t>
  </si>
  <si>
    <t>Lilou &amp; Émile Adult Cat Huhn+Ente+Wachtel 2kg</t>
  </si>
  <si>
    <t>V17465_00</t>
  </si>
  <si>
    <t>Lilou &amp; Émile Kitten Cat Huhn+Ente 300g LA</t>
  </si>
  <si>
    <t>RB 560 x AL 190 mm</t>
  </si>
  <si>
    <t>V17466_01</t>
  </si>
  <si>
    <t>Lilou &amp; Émile Adult Cat Huhn+Lachs+Forelle 300g</t>
  </si>
  <si>
    <t>RB 560 x AL 190 mm  / Digitaldruck</t>
  </si>
  <si>
    <t>V17467_00</t>
  </si>
  <si>
    <t>Lilou &amp; Émile Adult Cat Angus Rind + Gans 300g LA</t>
  </si>
  <si>
    <t>V17468_01</t>
  </si>
  <si>
    <t>Lilou &amp; Émile Adult Cat Huhn+Ente+Wachtel 300g</t>
  </si>
  <si>
    <t>V17469_00</t>
  </si>
  <si>
    <t>Happy &amp; Fit Super Premium Duck 10kg vorgf. Beutel</t>
  </si>
  <si>
    <t>375+150x930+40 mm - Beistellung Alpha Vet</t>
  </si>
  <si>
    <t>V17470_00</t>
  </si>
  <si>
    <t>Happy&amp;Fit Super Premium Adult Lamb 10kg</t>
  </si>
  <si>
    <t>vorgf Beutel 375+120x680mm - Beistellung Alpha Vet</t>
  </si>
  <si>
    <t>V17471_00</t>
  </si>
  <si>
    <t xml:space="preserve">Happy &amp; Fit Super Premium Beef 10kg </t>
  </si>
  <si>
    <t>V17472_00</t>
  </si>
  <si>
    <t>Happy&amp;Fit Super Premium Junior Lamb 10kg</t>
  </si>
  <si>
    <t>vorgf Beutel 375+120x680 mm- Beistellung Alpha Vet</t>
  </si>
  <si>
    <t>V17473_00</t>
  </si>
  <si>
    <t>Happy &amp; Fit Super Premium Trout 10kg</t>
  </si>
  <si>
    <t>V17474_00</t>
  </si>
  <si>
    <t xml:space="preserve">Activa Care H Reduktion 2kg </t>
  </si>
  <si>
    <t>RB 621 x AL 380 mm</t>
  </si>
  <si>
    <t>V17476_00</t>
  </si>
  <si>
    <t xml:space="preserve">Activa Care H Gastro Intestinal 2kg </t>
  </si>
  <si>
    <t>V17477_00</t>
  </si>
  <si>
    <t>Activa Care H Nieren 2kg</t>
  </si>
  <si>
    <t>V17479_00</t>
  </si>
  <si>
    <t>Activa Care H Reduktion 8kg</t>
  </si>
  <si>
    <t>vorgefertigter Beutel 375+120x600+50mm</t>
  </si>
  <si>
    <t>V17480_00</t>
  </si>
  <si>
    <t>Activa Care H Gastro Intestinal 8kg</t>
  </si>
  <si>
    <t>V17481_00</t>
  </si>
  <si>
    <t>Activa Care H Nieren 8kg</t>
  </si>
  <si>
    <t>V17482_00</t>
  </si>
  <si>
    <t>Activa Gold H Medium Junior 10kg</t>
  </si>
  <si>
    <t>vorgefertigter Beutel 375+120x680+50mm</t>
  </si>
  <si>
    <t>V17483_00</t>
  </si>
  <si>
    <t>Activa Gold H Medium Adult 10kg</t>
  </si>
  <si>
    <t>V17484_00</t>
  </si>
  <si>
    <t>Activa Gold H Medium Senior 10kg</t>
  </si>
  <si>
    <t>V17485_00</t>
  </si>
  <si>
    <t>Activa Gold H Maxi Senior 12kg</t>
  </si>
  <si>
    <t>vorgefertigter Beutel 375+120x840+40mm</t>
  </si>
  <si>
    <t>V17486_00</t>
  </si>
  <si>
    <t>Activa Gold H Maxi Adult 12kg</t>
  </si>
  <si>
    <t>V17487_00</t>
  </si>
  <si>
    <t>Activa Gold H Maxi Junior 12kg</t>
  </si>
  <si>
    <t>V17488_00</t>
  </si>
  <si>
    <t>Activa Gold H Maxi Adult 3kg</t>
  </si>
  <si>
    <t>vorgefertigter Beutel 260+120x450+40 mm</t>
  </si>
  <si>
    <t>V17489_00</t>
  </si>
  <si>
    <t>Activa Gold H Maxi Junior 3kg</t>
  </si>
  <si>
    <t>V17490_00</t>
  </si>
  <si>
    <t>Activa Gold H Mini Adult 3kg</t>
  </si>
  <si>
    <t>V17491_00</t>
  </si>
  <si>
    <t>Activa Gold H Mini Senior 1kg</t>
  </si>
  <si>
    <t>Flachfolie RB 521 x AL 360 mm</t>
  </si>
  <si>
    <t>V17492_00</t>
  </si>
  <si>
    <t>Activa Gold H Mini Adult 1kg</t>
  </si>
  <si>
    <t>V17494_00</t>
  </si>
  <si>
    <t>Activa Gold H Medium Senior 2kg</t>
  </si>
  <si>
    <t>Flachfolie RB 621 x AL 380 mm</t>
  </si>
  <si>
    <t>V17495_00</t>
  </si>
  <si>
    <t>Activa Gold H Medium Adult 2kg</t>
  </si>
  <si>
    <t>V17496_00</t>
  </si>
  <si>
    <t>Activa Gold H Maxi Senior 3kg</t>
  </si>
  <si>
    <t>V17497_00</t>
  </si>
  <si>
    <t>Activa Gold H Medium Junior 2kg</t>
  </si>
  <si>
    <t>V17505_01</t>
  </si>
  <si>
    <t>Kitty's Cuisine Adult Huhnliebe 300g  RecyLogo</t>
  </si>
  <si>
    <t>Flachfolie RB 540 x AL 190 mm</t>
  </si>
  <si>
    <t>V17506_01</t>
  </si>
  <si>
    <t>Kitty's Cuisine Junior Huhnliebe 2kg   Recy-Logo</t>
  </si>
  <si>
    <t>Vorgefertigter Beutel 200x110x390+30mm Bodenumlage</t>
  </si>
  <si>
    <t>V17507_01</t>
  </si>
  <si>
    <t>Kitty's Cuisine Adult Huhnliebe 2kg  Recy-Logo</t>
  </si>
  <si>
    <t>V17509_00</t>
  </si>
  <si>
    <t>PURE INSTINCT Wild River 1kg Adult Lachs</t>
  </si>
  <si>
    <t>Flachfolie RB 525 x AL 335 mm</t>
  </si>
  <si>
    <t>V17512_00</t>
  </si>
  <si>
    <t xml:space="preserve">Cat Dental Treats TrayDECKEL Petsmart 8x70,8g/85g </t>
  </si>
  <si>
    <t>Faltschachtel / CAD 190941d_00</t>
  </si>
  <si>
    <t>V17519_00</t>
  </si>
  <si>
    <t>Dr. Clauder Basic Nature Engergy 20kg</t>
  </si>
  <si>
    <t>Beistellung vorgefertigter Beutel</t>
  </si>
  <si>
    <t>V17520_00</t>
  </si>
  <si>
    <t>Dr. Clauder Vollkost 20kg</t>
  </si>
  <si>
    <t>V17521_00</t>
  </si>
  <si>
    <t>Dr. Clauder Marathon/HGA 20kg</t>
  </si>
  <si>
    <t>V17537_01</t>
  </si>
  <si>
    <t xml:space="preserve">Wildborn Blackwoods 2kg Aufkleber </t>
  </si>
  <si>
    <t>für angepasste Rezeptur</t>
  </si>
  <si>
    <t>V17548_00</t>
  </si>
  <si>
    <t>E&amp;C Dental Sticks Apple&amp;Eucalyptus small 7er/105g</t>
  </si>
  <si>
    <t>Export- Beistellung RB 578 x AL 190 mm</t>
  </si>
  <si>
    <t>V17549_00</t>
  </si>
  <si>
    <t>E&amp;CDental Sticks Apple &amp; Eucalyptus medium7er 160g</t>
  </si>
  <si>
    <t>V17550_00</t>
  </si>
  <si>
    <t>E&amp;C Dental Sticks Apple&amp; Eucalyptus large 7er/240g</t>
  </si>
  <si>
    <t>V17551_00</t>
  </si>
  <si>
    <t>E&amp;CDental Sticks Apple &amp; Eucalyptus small 7er/105g</t>
  </si>
  <si>
    <t>French- Beistellung RB 578 x AL 190mm</t>
  </si>
  <si>
    <t>V17552_01</t>
  </si>
  <si>
    <t>E&amp;CDental Sticks Apple &amp; Eucalyptus medium7er/160g</t>
  </si>
  <si>
    <t>French- Beistellung RB 578 x AL 190 mm</t>
  </si>
  <si>
    <t>V17553_01</t>
  </si>
  <si>
    <t>E&amp;CDental Sticks Apple &amp; Eucalyptus large 7er/240g</t>
  </si>
  <si>
    <t>V17554_00</t>
  </si>
  <si>
    <t>German- Beistellung RB 578 x AL 190 mm</t>
  </si>
  <si>
    <t>V17555_00</t>
  </si>
  <si>
    <t>V17557_00</t>
  </si>
  <si>
    <t>E&amp;C Dental Sticks Strawberry &amp; Mint small 7er/105g</t>
  </si>
  <si>
    <t>V17558_00</t>
  </si>
  <si>
    <t>E&amp;C Dental Sticks Strawberry &amp; Mint medium7er/160g</t>
  </si>
  <si>
    <t>V17559_00</t>
  </si>
  <si>
    <t>E&amp;C Dental Sticks Strawberry &amp; Mint large 7er/240g</t>
  </si>
  <si>
    <t>V17560_01</t>
  </si>
  <si>
    <t>V17561_01</t>
  </si>
  <si>
    <t>V17562_00</t>
  </si>
  <si>
    <t>V17562_01</t>
  </si>
  <si>
    <t>V17563_00</t>
  </si>
  <si>
    <t>V17564_00</t>
  </si>
  <si>
    <t>V17570_00</t>
  </si>
  <si>
    <t xml:space="preserve">Best Choice Junior Medium 20kg </t>
  </si>
  <si>
    <t>V17571_01</t>
  </si>
  <si>
    <t>Sanabelle Adult Geflügel 10+2 kg Aktion Zooplus LA</t>
  </si>
  <si>
    <t>Flachfolie als Schlauch RB 990 x AL 680 mm</t>
  </si>
  <si>
    <t>V17573_00</t>
  </si>
  <si>
    <t>HPC SOFT Adult Hühnchen&amp;Banane 12,5+1,5kg Jubiläum</t>
  </si>
  <si>
    <t>V17574_00</t>
  </si>
  <si>
    <t>HPC Adult Ente &amp; Reis 100g  neue Sorte LA</t>
  </si>
  <si>
    <t>V17574_01</t>
  </si>
  <si>
    <t>HPC Adult Ente &amp; Reis 100g  neue Sorte</t>
  </si>
  <si>
    <t>V17575_00</t>
  </si>
  <si>
    <t>HPC Adult Ente &amp; Reis 1kg   neue Sorte LA</t>
  </si>
  <si>
    <t>V17576_00</t>
  </si>
  <si>
    <t>HPC Adult Ente &amp; Reis 15kg  neue Sorte LA</t>
  </si>
  <si>
    <t xml:space="preserve">Flachfolie RB 990 x AL 880 mm </t>
  </si>
  <si>
    <t>V17576_01</t>
  </si>
  <si>
    <t>HPC Adult Ente &amp; Reis 15kg  neue Sorte</t>
  </si>
  <si>
    <t>V17577_00</t>
  </si>
  <si>
    <t>HPC Adult Ente &amp; Reis 3kg   neue Sorte</t>
  </si>
  <si>
    <t>V17578_00</t>
  </si>
  <si>
    <t>UK Akinu Tray Boden 2 x 6 x 500 g  - Neutral</t>
  </si>
  <si>
    <t>V17579_00</t>
  </si>
  <si>
    <t>UK Akinu Tray Deckel 2 x 6 x 500 g - Neutral</t>
  </si>
  <si>
    <t>V17580_00</t>
  </si>
  <si>
    <t>edgard &amp; cooper Dog Adult Dry Chicken 700g GERMAN</t>
  </si>
  <si>
    <t>V17581_00</t>
  </si>
  <si>
    <t>edgard &amp; cooper Dog Adult Dry Chicken 2,5kg German</t>
  </si>
  <si>
    <t>V17582_00</t>
  </si>
  <si>
    <t>edgard &amp; cooper Dog Adult Dry Chicken 7kg German</t>
  </si>
  <si>
    <t>Beistellung 4HealthyPets</t>
  </si>
  <si>
    <t>V17583_00</t>
  </si>
  <si>
    <t>edgard &amp; cooper Dog Adult Dry Chicken 12kg German</t>
  </si>
  <si>
    <t>V17584_00</t>
  </si>
  <si>
    <t>edgard &amp; cooper Dog Adult Dry Salmon 700g German</t>
  </si>
  <si>
    <t>V17585_00</t>
  </si>
  <si>
    <t>edgard &amp;cooper Dog Adult Dry Salmon 2,5kg German</t>
  </si>
  <si>
    <t>V17586_00</t>
  </si>
  <si>
    <t>edgard &amp; cooper Dog Adult Dry Salmon 7kg German</t>
  </si>
  <si>
    <t>V17587_00</t>
  </si>
  <si>
    <t>E&amp;C Dog Adult Dry Salmon 12kg German</t>
  </si>
  <si>
    <t>V17588_00</t>
  </si>
  <si>
    <t>edgard &amp; cooper Dog Adult Dry Lamb 700g German</t>
  </si>
  <si>
    <t>V17589_00</t>
  </si>
  <si>
    <t xml:space="preserve">edgard &amp; cooper Dog Adult Dry Lamb 2,5kg German </t>
  </si>
  <si>
    <t>V17590_00</t>
  </si>
  <si>
    <t>edgard &amp; cooper Dog Adult Dry Lamb 7kg German</t>
  </si>
  <si>
    <t>V17591_00</t>
  </si>
  <si>
    <t>edgard &amp; cooper Dog Adult Dry Lamb 12kg German</t>
  </si>
  <si>
    <t>V17592_00</t>
  </si>
  <si>
    <t>E&amp;C Dog Adult Dry Venison/ Duck 700g German</t>
  </si>
  <si>
    <t>V17593_00</t>
  </si>
  <si>
    <t>E&amp;C Dog Adult Dry Venison/ Duck 2,5kg German</t>
  </si>
  <si>
    <t>V17594_00</t>
  </si>
  <si>
    <t>E&amp;C Dog Adult Dry Venison/ Duck 7kg German</t>
  </si>
  <si>
    <t>V17595_00</t>
  </si>
  <si>
    <t>E&amp;C Dog Adult Dry Venison/ Duck 12kg German</t>
  </si>
  <si>
    <t>V17596_00</t>
  </si>
  <si>
    <t>e&amp;c Dog Senior Dry Chicken &amp; Salmon 700g German</t>
  </si>
  <si>
    <t>V17597_00</t>
  </si>
  <si>
    <t>E&amp;C Dog Senior Dry Chicken &amp; Salmon 2,5kg German</t>
  </si>
  <si>
    <t>V17598_00</t>
  </si>
  <si>
    <t>E&amp;C Dog Senior Dry Chicken &amp; Salmon 7kg German</t>
  </si>
  <si>
    <t>V17599_00</t>
  </si>
  <si>
    <t>E&amp;C Dog Senior Dry Chicken &amp; Salmon 12kg German</t>
  </si>
  <si>
    <t>V17600_01</t>
  </si>
  <si>
    <t>E&amp;C Dog Puppy Dry Duck &amp; Chicken 700g German</t>
  </si>
  <si>
    <t>V17601_00</t>
  </si>
  <si>
    <t>E&amp;C Dog Puppy Dry Duck &amp; Chicken 2,5kg German LA</t>
  </si>
  <si>
    <t>V17602_00</t>
  </si>
  <si>
    <t>E&amp;C Dog Puppy Dry Duck &amp; Chicken 7kg German LA</t>
  </si>
  <si>
    <t>V17603_00</t>
  </si>
  <si>
    <t>E&amp;C Dog Puppy Dry Duck &amp; Chicken 12kg German LA</t>
  </si>
  <si>
    <t>V17604_00</t>
  </si>
  <si>
    <t>E&amp;C Dog Adult Dry Organic Turkey Chicken 700g GER</t>
  </si>
  <si>
    <t>V17605_00</t>
  </si>
  <si>
    <t>E&amp;C Dog Adult Dry Organic Turkey Chicken 2,5kg GER</t>
  </si>
  <si>
    <t>V17606_00</t>
  </si>
  <si>
    <t>E&amp;C Dog Adult Dry Organic TurkeyChicken 7kg German</t>
  </si>
  <si>
    <t>V17608_00</t>
  </si>
  <si>
    <t>E&amp;C Dog Adult Dry Organic Beef Chicken2,5kg German</t>
  </si>
  <si>
    <t>V17609_00</t>
  </si>
  <si>
    <t>E&amp;C Dog Adult Dry Organic Beef Chicken 7kg German</t>
  </si>
  <si>
    <t>V17622_00</t>
  </si>
  <si>
    <t>PURE INSTINCT Lush Meadow 1kg(Kani.+Wachtel)Senior</t>
  </si>
  <si>
    <t>RB 525 x AL 335 mm</t>
  </si>
  <si>
    <t>V17623_00</t>
  </si>
  <si>
    <t>PURE INSTINCT Lush Meadow 4kg(Kani.+Wachtel)Senior</t>
  </si>
  <si>
    <t xml:space="preserve">Vorgef. Beutel  295+115x520 mm </t>
  </si>
  <si>
    <t>V17624_00</t>
  </si>
  <si>
    <t>HPC Oven Baked Huhn 100g - Probebeutel</t>
  </si>
  <si>
    <t>V17625_00</t>
  </si>
  <si>
    <t>HPC Oven Baked Rind 100g - Probebeutel</t>
  </si>
  <si>
    <t>V17626_00</t>
  </si>
  <si>
    <t>HPC Oven Baked Huhn 800g LA</t>
  </si>
  <si>
    <t>vorgef. Papierbeutel Totani 170x80x310+80mm</t>
  </si>
  <si>
    <t>V17627_00</t>
  </si>
  <si>
    <t>HPC Oven Baked Rind 800g LA</t>
  </si>
  <si>
    <t>V17628_00</t>
  </si>
  <si>
    <t>HPC Oven Baked Huhn 2,5kg</t>
  </si>
  <si>
    <t>vorgef. Papierbeutel Totani 240+120x425+120mm</t>
  </si>
  <si>
    <t>V17629_00</t>
  </si>
  <si>
    <t>HPC Oven Baked Rind 2,5kg LA</t>
  </si>
  <si>
    <t>V17629_01</t>
  </si>
  <si>
    <t>HPC Oven Baked Rind 2,5kg</t>
  </si>
  <si>
    <t>V17630_01</t>
  </si>
  <si>
    <t>HPC Oven Baked Huhn 10kg - neue Stanze</t>
  </si>
  <si>
    <t>vorgef. Papierbeutel 375+130x720+40 mm</t>
  </si>
  <si>
    <t>V17631_01</t>
  </si>
  <si>
    <t>HPC Oven Baked Rind 10kg  - neue Stanze</t>
  </si>
  <si>
    <t>vorgef. Papierbeutel 375+130x720+40mm</t>
  </si>
  <si>
    <t>V17632_00</t>
  </si>
  <si>
    <t>HPC Sensitive Ente &amp; Kartoffel 100g  neue Sorte LA</t>
  </si>
  <si>
    <t>V17633_00</t>
  </si>
  <si>
    <t>HPC Sensitive Ente &amp; Kartoffel 1kg   neue Sorte</t>
  </si>
  <si>
    <t>V17634_01</t>
  </si>
  <si>
    <t>HPC Sensitive Ente &amp; Kartoffel 3kg - neue Sorte LA</t>
  </si>
  <si>
    <t>V17635_00</t>
  </si>
  <si>
    <t>HPC Sensitive Ente &amp; Kartoffel 15kg - neue SorteLA</t>
  </si>
  <si>
    <t>V17635_01</t>
  </si>
  <si>
    <t>HPC Sensitive Ente &amp; Kartoffel 15kg</t>
  </si>
  <si>
    <t>V17642_00</t>
  </si>
  <si>
    <t>Dr Clauder High Premium Lamm&amp;Reis 15kg</t>
  </si>
  <si>
    <t>V17643_00</t>
  </si>
  <si>
    <t>Dr Clauder High Premium Junior 15kg</t>
  </si>
  <si>
    <t>V17648_00</t>
  </si>
  <si>
    <t>Chicopee Classic Nature Cat Adult Castrate 40g</t>
  </si>
  <si>
    <t>V17649_00</t>
  </si>
  <si>
    <t>Chicopee Classic Nature Cat Adult Castrate 1,5kg</t>
  </si>
  <si>
    <t xml:space="preserve">Flachfolie RB 624 x AL 380mm </t>
  </si>
  <si>
    <t>V17650_00</t>
  </si>
  <si>
    <t>Chicopee Classic Nature Cat Adult Castrate 15kg</t>
  </si>
  <si>
    <t>Flachfolie RB 990 x AL 880 mm</t>
  </si>
  <si>
    <t>V17651_00</t>
  </si>
  <si>
    <t>Chicopee Holistic Nature Cat Kitten 40g</t>
  </si>
  <si>
    <t>V17652_00</t>
  </si>
  <si>
    <t>Chicopee Holistic Nature Cat Kitten 1,5kg</t>
  </si>
  <si>
    <t>Vorgefertigter Beutel</t>
  </si>
  <si>
    <t>V17653_00</t>
  </si>
  <si>
    <t>Chicopee Holistic Nature Cat Kitten 8kg</t>
  </si>
  <si>
    <t>V17654_01</t>
  </si>
  <si>
    <t xml:space="preserve">Wolfsblut Hunters Pride 2kg </t>
  </si>
  <si>
    <t xml:space="preserve">Beistellung Healthfood 24  4260262761347   </t>
  </si>
  <si>
    <t>V17654_02</t>
  </si>
  <si>
    <t xml:space="preserve">Wolfsblut Hunters Pride 2kg   Recy Logo </t>
  </si>
  <si>
    <t>V17656_02</t>
  </si>
  <si>
    <t>Wolfsblut Wild Duck Senior 2kg vgf. Btl  RecyLogo</t>
  </si>
  <si>
    <t xml:space="preserve">Beistellung Healthfood 24  4260262761101     </t>
  </si>
  <si>
    <t>V17660_01</t>
  </si>
  <si>
    <t>Wolfsblut Wild Duck Puppy 500g  LA</t>
  </si>
  <si>
    <t xml:space="preserve">Beistellung Healthfood 24 4260262761132        </t>
  </si>
  <si>
    <t>V17661_00</t>
  </si>
  <si>
    <t xml:space="preserve">PURE INSTINCT Summer Cloud 4kg Adult Ente </t>
  </si>
  <si>
    <t xml:space="preserve">Vorgef. Beutel  295+115 x 520 mm </t>
  </si>
  <si>
    <t>V17662_01</t>
  </si>
  <si>
    <t>Wolfsblut Wild Duck Senior 500g  Aufkleber</t>
  </si>
  <si>
    <t>Format 105x148 mm</t>
  </si>
  <si>
    <t>V17664_00</t>
  </si>
  <si>
    <t>Wolfsblut Wide Plain Puppy 500g Aufkleber  LA</t>
  </si>
  <si>
    <t xml:space="preserve">105x148 mm / Healthfood 24 4260262764416       </t>
  </si>
  <si>
    <t>V17664_01</t>
  </si>
  <si>
    <t>Wolfsblut Wide Plain Puppy 500g vorgf. Beutel LA</t>
  </si>
  <si>
    <t xml:space="preserve">Beistellung Healthfood 24 4260262764416       </t>
  </si>
  <si>
    <t>V17666_00</t>
  </si>
  <si>
    <t>Dr Clauders Hund Adult Lamm 350g</t>
  </si>
  <si>
    <t>V17667_00</t>
  </si>
  <si>
    <t>Dr Clauders Hund Adult Lachs 350g</t>
  </si>
  <si>
    <t>V17668_00</t>
  </si>
  <si>
    <t>Dr Clauders Hund Adult Ente 2kg</t>
  </si>
  <si>
    <t>V17669_00</t>
  </si>
  <si>
    <t>Dr Clauders Hund Adult Lamm 2kg</t>
  </si>
  <si>
    <t>V17670_00</t>
  </si>
  <si>
    <t>Dr Clauders Hund Adult Lachs 2kg</t>
  </si>
  <si>
    <t>V17671_00</t>
  </si>
  <si>
    <t>Dr Clauders Hund Adult Ente 11,5 kg</t>
  </si>
  <si>
    <t>V17672_00</t>
  </si>
  <si>
    <t>Dr Clauders Hund Adult Lamm 11,5 kg</t>
  </si>
  <si>
    <t>V17673_00</t>
  </si>
  <si>
    <t>Dr Clauders Hund Adult Lachs 11,5 kg</t>
  </si>
  <si>
    <t>V17682_00</t>
  </si>
  <si>
    <t xml:space="preserve">PURE INSTINCT Grasslands 1kg (Adult Huhn &amp; Lamm) </t>
  </si>
  <si>
    <t>V17688_00</t>
  </si>
  <si>
    <t>E&amp;C UK Dental Sticks Small Export 7pcs/ 105g</t>
  </si>
  <si>
    <t>V17689_00</t>
  </si>
  <si>
    <t>E&amp;C UK Dental Sticks Medium Export 7pcs/ 160g</t>
  </si>
  <si>
    <t>V17690_00</t>
  </si>
  <si>
    <t>E&amp;C UK Dental Sticks Large Export 7pcs/ 240g</t>
  </si>
  <si>
    <t>V17694_00</t>
  </si>
  <si>
    <t>E&amp;C UK Dental Sticks Small French 7pcs/ 105g</t>
  </si>
  <si>
    <t>V17695_00</t>
  </si>
  <si>
    <t>E&amp;C UK Dental Sticks Medium French 7pcs/ 160g</t>
  </si>
  <si>
    <t>V17696_00</t>
  </si>
  <si>
    <t>E&amp;C UK Dental Sticks Large French 7pcs/ 240g</t>
  </si>
  <si>
    <t>V17700_00</t>
  </si>
  <si>
    <t>E&amp;C UK Dental Sticks Small German 7pcs/ 105g</t>
  </si>
  <si>
    <t>V17701_00</t>
  </si>
  <si>
    <t>E&amp;C UK Dental Sticks Medium German 7pcs/ 160g</t>
  </si>
  <si>
    <t>V17702_00</t>
  </si>
  <si>
    <t xml:space="preserve">E&amp;C UK Dental Sticks Large German 7pcs/ 240g </t>
  </si>
  <si>
    <t>V17710_00</t>
  </si>
  <si>
    <t>Dose 1,5l Cadiz - Petsmart</t>
  </si>
  <si>
    <t>126 x 106 x 160 mm</t>
  </si>
  <si>
    <t>V17711_00</t>
  </si>
  <si>
    <t>Deckel 1,5l Cadiz - Petsmart</t>
  </si>
  <si>
    <t>126 x 106 mm</t>
  </si>
  <si>
    <t>V17712_00</t>
  </si>
  <si>
    <t>UK Oven Baked  5 x 800 g</t>
  </si>
  <si>
    <t>AC Karton / CAD190918_00</t>
  </si>
  <si>
    <t>V17713_00</t>
  </si>
  <si>
    <t xml:space="preserve">UK Oven Baked 4 x 2,5 kg  m.N. </t>
  </si>
  <si>
    <t>AC Karton /  CAD190915_00</t>
  </si>
  <si>
    <t>V17724_00</t>
  </si>
  <si>
    <t>Hund Junior Ente &amp; Kartoffel 3kg - NextVet</t>
  </si>
  <si>
    <t>vorgefertigter Beutel - Beistellung</t>
  </si>
  <si>
    <t>V17725_00</t>
  </si>
  <si>
    <t>Hund Junior Ente &amp; Kartoffel 15kg - NextVet LA</t>
  </si>
  <si>
    <t>V17726_00</t>
  </si>
  <si>
    <t>Hund Adult Ente &amp; Kartoffel 3kg - NextVet</t>
  </si>
  <si>
    <t>V17727_00</t>
  </si>
  <si>
    <t>Hund Adult Ente &amp; Kartoffel 15kg - NextVet LA</t>
  </si>
  <si>
    <t>V17728_00</t>
  </si>
  <si>
    <t>Hund Senior Ente &amp; Kartoffel 3kg - NextVet</t>
  </si>
  <si>
    <t>V17729_00</t>
  </si>
  <si>
    <t>Hund Senior Ente &amp; Kartoffel 15kg - NextVet LA</t>
  </si>
  <si>
    <t>V17730_00</t>
  </si>
  <si>
    <t>Hund Adult Pferd &amp; Kartoffel 3kg - NextVet</t>
  </si>
  <si>
    <t>V17731_00</t>
  </si>
  <si>
    <t>Hund Adult Pferd &amp; Kartoffel 15kg - NextVet LA</t>
  </si>
  <si>
    <t>V17732_00</t>
  </si>
  <si>
    <t>Hund Adult Lachs &amp; Kartoffel 3kg - NextVet</t>
  </si>
  <si>
    <t>V17733_00</t>
  </si>
  <si>
    <t>Hund Adult Lachs &amp; Kartoffel 15kg - NextVet LA</t>
  </si>
  <si>
    <t>V17745_00</t>
  </si>
  <si>
    <t>Alpha Vet Professional plus Universalbeutel 18kg</t>
  </si>
  <si>
    <t>375 x 150 x 915 mm Beistellung Alpha Vet</t>
  </si>
  <si>
    <t>V17746_00</t>
  </si>
  <si>
    <t>PURE INSTINCT Woodlands 1kg (Junior Huhn&amp;Truthahn)</t>
  </si>
  <si>
    <t>V17747_00</t>
  </si>
  <si>
    <t>Überseekarton PetSmart 12x624g (für Dosen)</t>
  </si>
  <si>
    <t>Innenformat 360x280x320 mm / CAD: 048904019 oh Lag</t>
  </si>
  <si>
    <t>V17748_00</t>
  </si>
  <si>
    <t>Überseekarton PetSmart  8x85g / 8x71g</t>
  </si>
  <si>
    <t>Innenformat 550x245x 390 mm / CAD: D048900725 oh L</t>
  </si>
  <si>
    <t>V17749_00</t>
  </si>
  <si>
    <t>Überseekarton PetSmart 8x156g</t>
  </si>
  <si>
    <t>Innenformat 400x270x380 mm / CAD: D048900727</t>
  </si>
  <si>
    <t>V17751_00</t>
  </si>
  <si>
    <t>edgard &amp; cooper Proteinbar UK 20 x 25g German</t>
  </si>
  <si>
    <t>V17752_00</t>
  </si>
  <si>
    <t>edgard &amp; cooper kz abges. Dogsticks UK 50g German</t>
  </si>
  <si>
    <t>V17753_00</t>
  </si>
  <si>
    <t>edgard &amp; cooper Filetstreifen UK 150g German</t>
  </si>
  <si>
    <t>V17761_01</t>
  </si>
  <si>
    <t>Wolfsblut Wild Pacific 500g Aufkleber</t>
  </si>
  <si>
    <t>Format 105 x 148 mm</t>
  </si>
  <si>
    <t>V17762_01</t>
  </si>
  <si>
    <t>Wolfsblut Wild Pacific 2kg  vorgf. Beutel bedru LA</t>
  </si>
  <si>
    <t xml:space="preserve">Beistellung Healthfood 24  </t>
  </si>
  <si>
    <t>V17767_01</t>
  </si>
  <si>
    <t>Lilys Kitchen Cat Delicious Chicken 4kg LA</t>
  </si>
  <si>
    <t>Papierbeutel 240x360x110 mm- Beistellung</t>
  </si>
  <si>
    <t>V17769_01</t>
  </si>
  <si>
    <t>Wolfsblut Hunters Pride 500g Aufkleber</t>
  </si>
  <si>
    <t>V17770_01</t>
  </si>
  <si>
    <t>Wolfsblut Black Bird Ad. 500g vorg. Beutel bedr LA</t>
  </si>
  <si>
    <t xml:space="preserve">Beistellung Healthfood 24 </t>
  </si>
  <si>
    <t>V17772_00</t>
  </si>
  <si>
    <t>AC Karton Bioplan Cat 3 x 2,5kg</t>
  </si>
  <si>
    <t>Außenformat 399x239x240 mm / CAD: D048902530 mitLa</t>
  </si>
  <si>
    <t>V17780_00</t>
  </si>
  <si>
    <t>Folie neutral weiß matt RB 745 / PE 100</t>
  </si>
  <si>
    <t>mit Anti-Rutsch</t>
  </si>
  <si>
    <t>V17781_00</t>
  </si>
  <si>
    <t>PURE INSTINCT Wild River 12kg (Adult Lachs)</t>
  </si>
  <si>
    <t>Vorgef. Beutel  375+120x810+50mm</t>
  </si>
  <si>
    <t>V17790_01</t>
  </si>
  <si>
    <t>Wildcat Etosha 3kg Aufkleber</t>
  </si>
  <si>
    <t>Healthfood 24  / EAN 4260262768032</t>
  </si>
  <si>
    <t>V17813_00</t>
  </si>
  <si>
    <t>PURE INSTINCT Woodlands 8kg (Junior Huhn&amp;Truthahn)</t>
  </si>
  <si>
    <t>vorgefertigter Beutel 375+125x620+40mm</t>
  </si>
  <si>
    <t>V17814_00</t>
  </si>
  <si>
    <t>Premio Mix &amp; Tasty 9kg</t>
  </si>
  <si>
    <t>vorgefertigter Beutel 375+120x880 mm</t>
  </si>
  <si>
    <t>V17815_00</t>
  </si>
  <si>
    <t>Premio Mix &amp; Tasty 3kg</t>
  </si>
  <si>
    <t>Flachfolie RB 621 x AL 490 mm</t>
  </si>
  <si>
    <t>V17830_00</t>
  </si>
  <si>
    <t>PURE INSTINCT Blue Lake 80g Probe(Adult Huhn&amp;Ente)</t>
  </si>
  <si>
    <t>Flachfolie RB 270 x 165 mm</t>
  </si>
  <si>
    <t>V17831_00</t>
  </si>
  <si>
    <t>Pure Instinct Blue Lake 1kg (Adult Huhn &amp; Ente)</t>
  </si>
  <si>
    <t>V17834_02</t>
  </si>
  <si>
    <t>Wolfsblut Down Under 2kg  vorgfl. Beutel  LA</t>
  </si>
  <si>
    <t xml:space="preserve">Beistellung Healthfood 24   </t>
  </si>
  <si>
    <t>V17834_03</t>
  </si>
  <si>
    <t>Wolfsblut Down Under 2kg  vorgfl. Beutel  RecyLogo</t>
  </si>
  <si>
    <t>V17838_00</t>
  </si>
  <si>
    <t>PURE INSTINCT Red Valley 4kg Junior Maxi Huhn&amp;Ente</t>
  </si>
  <si>
    <t>Vorgef. Beutel  295+115x520 mm</t>
  </si>
  <si>
    <t>V17839_00</t>
  </si>
  <si>
    <t>Mini kodben 4ér Mix Aufkleber</t>
  </si>
  <si>
    <t>Beistellung Eldorado</t>
  </si>
  <si>
    <t>V17840_00</t>
  </si>
  <si>
    <t>Mono kiks Aufkleber</t>
  </si>
  <si>
    <t>V17841_00</t>
  </si>
  <si>
    <t>Duo 3 Mix Aufkleber</t>
  </si>
  <si>
    <t>V17842_00</t>
  </si>
  <si>
    <t>Sandwich kodben Aufkleber</t>
  </si>
  <si>
    <t xml:space="preserve">Beistellung Eldorado </t>
  </si>
  <si>
    <t>V17843_00</t>
  </si>
  <si>
    <t>Sandwich burger Aufkleber</t>
  </si>
  <si>
    <t>V17844_00</t>
  </si>
  <si>
    <t>Mono kager Aufkleber</t>
  </si>
  <si>
    <t>V17845_00</t>
  </si>
  <si>
    <t>Kuller mix Aufkleber</t>
  </si>
  <si>
    <t>V17846_00</t>
  </si>
  <si>
    <t>Dyre figur mix Aufkleber</t>
  </si>
  <si>
    <t>V17847_00</t>
  </si>
  <si>
    <t>Puppy kodben Aufkleber</t>
  </si>
  <si>
    <t>V17848_00</t>
  </si>
  <si>
    <t>Ben fra sma fjerkrae Aufkleber</t>
  </si>
  <si>
    <t>V17849_00</t>
  </si>
  <si>
    <t>PURE INSTINCT Red Valley 12kg/Junior Maxi HuhnEnte</t>
  </si>
  <si>
    <t>V17852_00</t>
  </si>
  <si>
    <t>PURE INSTINCT Woodlands 4kg Junior Huhn&amp;Truthahn</t>
  </si>
  <si>
    <t>V17853_00</t>
  </si>
  <si>
    <t>PURE INSTINCT Wild River 80g Probe Adult Lachs</t>
  </si>
  <si>
    <t>V17855_01</t>
  </si>
  <si>
    <t>Premiere Katze Adult Light 300g  RecyLogo  LA24</t>
  </si>
  <si>
    <t>Flachfolie RB 560 x AL 190 mm</t>
  </si>
  <si>
    <t>V17857_01</t>
  </si>
  <si>
    <t>Premiere Katze Adult Sterilised 300g RecyLogo LA24</t>
  </si>
  <si>
    <t>V17858_01</t>
  </si>
  <si>
    <t>Premiere Katze Adult Indoor Geflügel300g Recy LA24</t>
  </si>
  <si>
    <t>V17860_01</t>
  </si>
  <si>
    <t>Premiere Katze Ad. Indoor Gefl. 2kg Recy-Logo LA24</t>
  </si>
  <si>
    <t>vorgefertigter Beutel 195+95x420+40 mm</t>
  </si>
  <si>
    <t>V17861_01</t>
  </si>
  <si>
    <t>Premiere Katze Adult Light 2kg   Recy-Logo LA24</t>
  </si>
  <si>
    <t>V17862_01</t>
  </si>
  <si>
    <t>Premiere Katze Adu. Sterilised 2kg  Recy-Logo LA24</t>
  </si>
  <si>
    <t>V17864_01</t>
  </si>
  <si>
    <t>Premiere Katze Ad. Indoor Gefl. 4kg  RecyLogo LA24</t>
  </si>
  <si>
    <t>vorgefertigter Beutel 285+115x540 mm</t>
  </si>
  <si>
    <t>V17865_01</t>
  </si>
  <si>
    <t>Premiere Katze Adult Light 4kg   Recy-Logo LA24</t>
  </si>
  <si>
    <t>V17866_01</t>
  </si>
  <si>
    <t>Premiere Katze Adu. Sterilised 4kg  Recy-Logo LA24</t>
  </si>
  <si>
    <t>V17868_01</t>
  </si>
  <si>
    <t>Premiere Katze Adu. Indoor Gef. 10kg RecyLogo LA24</t>
  </si>
  <si>
    <t>vorgefertigter Beutel 375+115x680+40 mm</t>
  </si>
  <si>
    <t>V17869_01</t>
  </si>
  <si>
    <t>Premiere Katze Ad. Sterilised 10kg  Recy-Logo LA24</t>
  </si>
  <si>
    <t>V17870_01</t>
  </si>
  <si>
    <t>Premiere Katze Kitten Geflü. 10kg  Recy-Logo LA24</t>
  </si>
  <si>
    <t>V17872_01</t>
  </si>
  <si>
    <t>Wolfsblut Red Rock Adult 500g Aufkleber</t>
  </si>
  <si>
    <t>4260262765550   105 x 148mm</t>
  </si>
  <si>
    <t>V17873_02</t>
  </si>
  <si>
    <t>Wolfsblut Red Rock Adult 2kg  vorgf. Btl  RecyLogo</t>
  </si>
  <si>
    <t>Beistellung Healthfood 24  4260262765567</t>
  </si>
  <si>
    <t>V17876_01</t>
  </si>
  <si>
    <t>Wolfsblut Polar Night Adult 2kg vorgef. Beutel LA</t>
  </si>
  <si>
    <t>Beistellung Healthfood 24  4260262766274</t>
  </si>
  <si>
    <t>V17876_02</t>
  </si>
  <si>
    <t>Wolfsblut Polar Night Adult 2kg vorg. Btl RecyLogo</t>
  </si>
  <si>
    <t>V17903_01</t>
  </si>
  <si>
    <t>Wolfsblut Adult Dark Forest 500g LA</t>
  </si>
  <si>
    <t>Beistellung Healthfood 24  4260262762023</t>
  </si>
  <si>
    <t>V17904_01</t>
  </si>
  <si>
    <t>Wolfsblut Adult Blue Mountain 500g LA</t>
  </si>
  <si>
    <t>Beistellung Healthfood 24  4260262763044</t>
  </si>
  <si>
    <t>V17905_01</t>
  </si>
  <si>
    <t>Wolfsblut Green Valley Adult  500g  Beutel LA</t>
  </si>
  <si>
    <t>Beistellung Healthfood 24  4260262763594</t>
  </si>
  <si>
    <t>V17906_01</t>
  </si>
  <si>
    <t>Wolfsblut Adult Cold River 500g  LA</t>
  </si>
  <si>
    <t>Beistellung Healthfood 24  4260262762528</t>
  </si>
  <si>
    <t>V17907_01</t>
  </si>
  <si>
    <t>Lilys Kitchen Dog Chicken,Turkey&amp;Ancient 1kg LA</t>
  </si>
  <si>
    <t>V17908_00</t>
  </si>
  <si>
    <t>Lilys KitchenDogChicken,Turkey&amp;Ancient Grain 7kgLA</t>
  </si>
  <si>
    <t>Papierbeutel 300 x120 x 600 mm - Beistellung</t>
  </si>
  <si>
    <t>V17908_01</t>
  </si>
  <si>
    <t>Lilys Kitchen Dog Chick,Turkey&amp;Ancient Grain 7kgLA</t>
  </si>
  <si>
    <t>Papierbeutel 300 x120 x 600 mm</t>
  </si>
  <si>
    <t>V1791</t>
  </si>
  <si>
    <t>Enova No Grain 20kg label  Beistellung</t>
  </si>
  <si>
    <t>Aufkleber gelb/Rot LaTic</t>
  </si>
  <si>
    <t>V17910_00</t>
  </si>
  <si>
    <t>Lilys Kitchen Dog Beef &amp; Ancient Grain 7kg LA</t>
  </si>
  <si>
    <t>Papierbeutel 300+120x600 mm - Beistellung</t>
  </si>
  <si>
    <t>V17910_01</t>
  </si>
  <si>
    <t>Lilys Kitchen Dog Beef &amp; Ancient Grain 7kg</t>
  </si>
  <si>
    <t>Papierbeutel 300+120x600 mm</t>
  </si>
  <si>
    <t>V17912_01</t>
  </si>
  <si>
    <t>Wolfsblut Grey Peak Adult 2kg   LA</t>
  </si>
  <si>
    <t>Beistellung Healthfood 24   4260262765895</t>
  </si>
  <si>
    <t>V17913_01</t>
  </si>
  <si>
    <t>Wolfsblut Wild Game Adult 500g Aufkleber</t>
  </si>
  <si>
    <t>V17916_01</t>
  </si>
  <si>
    <t>Wolfsblut Jack Rabbit Adult 2kg vorgf. Beutel LA</t>
  </si>
  <si>
    <t>Beistellung Healthfood 24 4260262762337</t>
  </si>
  <si>
    <t>V17916_02</t>
  </si>
  <si>
    <t>Wolfsblut Jack Rabbit Adult 2kg vorg. Btl RecyLogo</t>
  </si>
  <si>
    <t>V17928_01</t>
  </si>
  <si>
    <t>Wolfsblut Grey Peak Adult 500g  Aufkleber</t>
  </si>
  <si>
    <t>V17930_01</t>
  </si>
  <si>
    <t>Wolfsblut Western Cape Adult 500g  Aufkleber</t>
  </si>
  <si>
    <t>V17932_01</t>
  </si>
  <si>
    <t>Wolfsblut Deep Glade Puppy 2kg  Aufkleber</t>
  </si>
  <si>
    <t>Format 148 x 210 mm</t>
  </si>
  <si>
    <t>V17933_01</t>
  </si>
  <si>
    <t>Wolfsblut Deep Glade Adult 2kg  Aufkleber</t>
  </si>
  <si>
    <t xml:space="preserve">Format 148 x 210 mm </t>
  </si>
  <si>
    <t>V17934_01</t>
  </si>
  <si>
    <t>Wolfsblut Deep GladeSmall Breed 2kg vor. Beutel LA</t>
  </si>
  <si>
    <t>Beistellung Healthfood 24   4260262766137</t>
  </si>
  <si>
    <t>V17934_02</t>
  </si>
  <si>
    <t xml:space="preserve">Wolfsblut Deep GladeSmall Breed 2kg vorgf Beutel </t>
  </si>
  <si>
    <t>4260262766137  mit Recy Logo</t>
  </si>
  <si>
    <t>V17943_01</t>
  </si>
  <si>
    <t>Wolfsblut Black Marsh Adult Aufkleber 500g</t>
  </si>
  <si>
    <t>V17947_00</t>
  </si>
  <si>
    <t>Briantos Prive Soft Hund Adult Ente 1kg  LA</t>
  </si>
  <si>
    <t>V17948_00</t>
  </si>
  <si>
    <t>Briantos Prive Soft Hund Adult Lachs 1kg LA</t>
  </si>
  <si>
    <t>V17950_00</t>
  </si>
  <si>
    <t>Briantos Prive Soft Hund Senior Truthahn 1kg LA</t>
  </si>
  <si>
    <t>V17951_00</t>
  </si>
  <si>
    <t>Briantos Prive Soft Hund Adult Ente 12kg  LA</t>
  </si>
  <si>
    <t>V17952_00</t>
  </si>
  <si>
    <t xml:space="preserve">Briantos Prive Soft Hund Senior Truthahn 12kg </t>
  </si>
  <si>
    <t>V17953_00</t>
  </si>
  <si>
    <t>Briantos Prive Soft Hund Adult Lachs 12kg LA</t>
  </si>
  <si>
    <t>V17954_00</t>
  </si>
  <si>
    <t>Briantos Prive Soft Hund Junior Huhn 12kg  LA</t>
  </si>
  <si>
    <t>V17955_02</t>
  </si>
  <si>
    <t>Wolfsblut Wide Plain Senior 2kg Beutel  RecyLogo</t>
  </si>
  <si>
    <t>Beistellung Healthfood 24     4260262762511</t>
  </si>
  <si>
    <t>V17960_01</t>
  </si>
  <si>
    <t>Wolfsblut Wild Game Adult 2kg Aufkleber</t>
  </si>
  <si>
    <t>V17963_00</t>
  </si>
  <si>
    <t>Dechra Katze FT-Bio 50g</t>
  </si>
  <si>
    <t>Flachfolie RB 231 x AL 160 mm</t>
  </si>
  <si>
    <t>V17964_00</t>
  </si>
  <si>
    <t>Dechra Hund CT-Bio 100g</t>
  </si>
  <si>
    <t>Flachfolie RB 232 x AL 200 mm</t>
  </si>
  <si>
    <t>V17965_00</t>
  </si>
  <si>
    <t>Dechra Katze Bio Tray  1x8x50g</t>
  </si>
  <si>
    <t>Innen 235x112x167  mm / CAD150930_00</t>
  </si>
  <si>
    <t>V17966_00</t>
  </si>
  <si>
    <t>Dechra Hund Bio Tray 1x6x100g  LA</t>
  </si>
  <si>
    <t>V17967_00</t>
  </si>
  <si>
    <t>Rinti KF MAX-I-MUM Huhn 12kg  LA</t>
  </si>
  <si>
    <t>V17969_01</t>
  </si>
  <si>
    <t>Wolfsblut Black Marsh Adult 2kg  vorgef. Beutel LA</t>
  </si>
  <si>
    <t>Beistellung Healthfood 24 WBM2 4260262766236</t>
  </si>
  <si>
    <t>V17970_00</t>
  </si>
  <si>
    <t>Rinti KF MAX-I-MUM Rind 12kg LA</t>
  </si>
  <si>
    <t>V17971_00</t>
  </si>
  <si>
    <t>Rinti MAX-I-MUM Junior 12kg LA</t>
  </si>
  <si>
    <t>V17972_00</t>
  </si>
  <si>
    <t>Rinti KF MAX-I-MUM Adult Pansen 12kg LA</t>
  </si>
  <si>
    <t>V17973_00</t>
  </si>
  <si>
    <t>Rinti KF MAX-I-MUM Huhn Senior 12kg  LA</t>
  </si>
  <si>
    <t>V17974_01</t>
  </si>
  <si>
    <t>Wolfsblut Atlantic Tuna 500g Aufkleber</t>
  </si>
  <si>
    <t>V17975_01</t>
  </si>
  <si>
    <t xml:space="preserve">Wolfsblut Atlantic Tuna Adult 2kg </t>
  </si>
  <si>
    <t>Beistellung Healthfood 24 WBAT2 4260262762214</t>
  </si>
  <si>
    <t>V17977_01</t>
  </si>
  <si>
    <t>Wolfsblut Deep Glade Puppy 500g  Aufkleber</t>
  </si>
  <si>
    <t xml:space="preserve">Format 105 x 148 mm </t>
  </si>
  <si>
    <t>V17978_00</t>
  </si>
  <si>
    <t>Wolfsblut Deep Glade Small Breed 500g vgf. Btl  LA</t>
  </si>
  <si>
    <t>EAN 4260262766120</t>
  </si>
  <si>
    <t>V17978_01</t>
  </si>
  <si>
    <t>Wolfsblut Deep Glade Small Breed 500g Aufkleber</t>
  </si>
  <si>
    <t>V17979_01</t>
  </si>
  <si>
    <t>Wolfsblut Deep Glade Adult 500g Aufkleber</t>
  </si>
  <si>
    <t>V17987_01</t>
  </si>
  <si>
    <t xml:space="preserve">Wolfsblut Grey Peak Puppy 500g Aufkleber </t>
  </si>
  <si>
    <t>V17990_01</t>
  </si>
  <si>
    <t>Wolfsblut Grey Peak Small Breed 500g Aufkleber</t>
  </si>
  <si>
    <t>V17991_01</t>
  </si>
  <si>
    <t>Wolfsblut Grey Peak Small Breed 2kg vorgef. Beutel</t>
  </si>
  <si>
    <t>Beistellung Healthfood 24 / WBGPSB2 4260262765925</t>
  </si>
  <si>
    <t>V17995_01</t>
  </si>
  <si>
    <t>Wolfsblut Wide Plain Active 500g Aufkleber</t>
  </si>
  <si>
    <t>V17997_01</t>
  </si>
  <si>
    <t>Wolfsblut Wild Boar Adult 500g  Aufkleber</t>
  </si>
  <si>
    <t>V17998_01</t>
  </si>
  <si>
    <t>Wolfsblut Wild Boar Adult 2kg Aufkleber</t>
  </si>
  <si>
    <t>V18001_00</t>
  </si>
  <si>
    <t>AC Karton neutral  4x1kg</t>
  </si>
  <si>
    <t>Außenformat 200x400x150 mm / CAD: 201219_00</t>
  </si>
  <si>
    <t>V18002_00</t>
  </si>
  <si>
    <t>AC Karton neutral  4x2kg</t>
  </si>
  <si>
    <t>Außenformat 300x400x190 mm / CAD: 201223_00</t>
  </si>
  <si>
    <t>V18007_01</t>
  </si>
  <si>
    <t>Lily´s Kitchen Organic Dog Dry 2,5 kg LA</t>
  </si>
  <si>
    <t>V18008_01</t>
  </si>
  <si>
    <t>Lily´s Kitchen Senior Dog Dry 12kg</t>
  </si>
  <si>
    <t xml:space="preserve">vorgefert. Beutel 370 + 150 x 750 + 50 mm </t>
  </si>
  <si>
    <t>V18009_02</t>
  </si>
  <si>
    <t>Nutri Feline Kitten 10kg - Sarmat  - Beistellung</t>
  </si>
  <si>
    <t>vorgf. Beutel 375+115x650+40 mm</t>
  </si>
  <si>
    <t>V18010_01</t>
  </si>
  <si>
    <t>Nutri Feline Adult Chicken 10kg Sermat-Beistellung</t>
  </si>
  <si>
    <t>V18011_01</t>
  </si>
  <si>
    <t>Nutri Feline Adult Sterilized 10kg Sermat - Beist.</t>
  </si>
  <si>
    <t>V18012_01</t>
  </si>
  <si>
    <t>Nutri Feline Adult Salmon 10kg Sermat - Beist.</t>
  </si>
  <si>
    <t>V18013_01</t>
  </si>
  <si>
    <t>Nutri Feline Urinary 10kg Sermat - Beistellung</t>
  </si>
  <si>
    <t>V18014_00</t>
  </si>
  <si>
    <t>Horizon Super Premium Adult Small BreedChicken 2kg</t>
  </si>
  <si>
    <t>Flachfolie RB 621 x AL 410 mm</t>
  </si>
  <si>
    <t>V18015_00</t>
  </si>
  <si>
    <t>Horizon SuperPremiumAdult Small BreedChicken 7,5kg</t>
  </si>
  <si>
    <t>V18016_00</t>
  </si>
  <si>
    <t>Perro Universalbeutel 2020 - Katze 1,5kg</t>
  </si>
  <si>
    <t>Totani Beutel 190+110x330 mm</t>
  </si>
  <si>
    <t>V18017_00</t>
  </si>
  <si>
    <t>Perro Universalbeutel 2020 - Katze 400g</t>
  </si>
  <si>
    <t>Totani Beutel 140+80x260 mm</t>
  </si>
  <si>
    <t>V18018_00</t>
  </si>
  <si>
    <t>Perro Universalbeutel 2020 - Katze 10kg</t>
  </si>
  <si>
    <t>vorgefertigter Beutel 375+140+740+40 mm</t>
  </si>
  <si>
    <t>V1802_01</t>
  </si>
  <si>
    <t>Enova Adult Large Breed 20kg label  Beistellung</t>
  </si>
  <si>
    <t>Aufkleber grün LaTic</t>
  </si>
  <si>
    <t>V18030_00</t>
  </si>
  <si>
    <t>Wolfsblut Wide Plain Large Breed  2kg   Aufkleber</t>
  </si>
  <si>
    <t>V18045_00</t>
  </si>
  <si>
    <t>Smilla Soft Sticks Ente + Granatapfel 50g  LA</t>
  </si>
  <si>
    <t>Flachfolie RB 390 x AL 100 mm</t>
  </si>
  <si>
    <t>V18046_00</t>
  </si>
  <si>
    <t>Cannis Pro Adult Active Lamb &amp; Poultry 11,5kg Aufk</t>
  </si>
  <si>
    <t>Format 210 x 297 mm  Svedea</t>
  </si>
  <si>
    <t>V18049_01</t>
  </si>
  <si>
    <t>Wolfsblut Cold River Puppy 500g Aufkleber</t>
  </si>
  <si>
    <t>V18050_01</t>
  </si>
  <si>
    <t>Wolfsblut Cold River Puppy 2kg  vorgef. Beutel LA</t>
  </si>
  <si>
    <t>Beistellung / WBCRP2 42602627622665</t>
  </si>
  <si>
    <t>V18054_01</t>
  </si>
  <si>
    <t>Wolfsblut Cold River Small Breed 500g Aufkleber</t>
  </si>
  <si>
    <t>V18055_01</t>
  </si>
  <si>
    <t>Wolfsblut Cold River Small Breed 2kg vorg. Btl  LA</t>
  </si>
  <si>
    <t>Beistellung Healthfood 24  / WBCRSB2 4260262762627</t>
  </si>
  <si>
    <t>V18057_01</t>
  </si>
  <si>
    <t>Wolfsblut Black Bird Puppy 500g Aufkleber</t>
  </si>
  <si>
    <t>V18060_01</t>
  </si>
  <si>
    <t>Wolfsblut Black Bird Small Breed 500g Aufkleber</t>
  </si>
  <si>
    <t>V18061_01</t>
  </si>
  <si>
    <t>Wolfsblut Black Bird Small Breed 2kg Aufkleber</t>
  </si>
  <si>
    <t>V18063_00</t>
  </si>
  <si>
    <t xml:space="preserve">Dr Clauder  BC Puppy Power Plus 20kg </t>
  </si>
  <si>
    <t>V18064_00</t>
  </si>
  <si>
    <t>Nabiev Hund Adult Economy 10kg LA</t>
  </si>
  <si>
    <t>Flachfolie RB 990 x AL 700 mm</t>
  </si>
  <si>
    <t>V18068_00</t>
  </si>
  <si>
    <t xml:space="preserve">LEX Junior Huhn 1kg_LA </t>
  </si>
  <si>
    <t>V18071_00</t>
  </si>
  <si>
    <t xml:space="preserve">LEX Junior Huhn 4kg_LA </t>
  </si>
  <si>
    <t>Flachfolie RB 801 x AL 460 mm</t>
  </si>
  <si>
    <t>V18073_00</t>
  </si>
  <si>
    <t>LEX Junior Huhn 9kg  LA</t>
  </si>
  <si>
    <t>Flachfolie RB 1000 x AL 600 mm - UVA</t>
  </si>
  <si>
    <t>V18077_00</t>
  </si>
  <si>
    <t>Wolfsblut Grey Peak Puppy 2kg Aufkleber</t>
  </si>
  <si>
    <t>Healthfood 24 *765956 -4260262765956</t>
  </si>
  <si>
    <t>V18080_01</t>
  </si>
  <si>
    <t xml:space="preserve">LEX Adult Rind 12kg </t>
  </si>
  <si>
    <t>Flachfolie RB 1000 x AL 700 mm - UVA</t>
  </si>
  <si>
    <t>V18081_01</t>
  </si>
  <si>
    <t>Wolfsblut Black Bird Large Breed 2kg Aufkleber</t>
  </si>
  <si>
    <t>Beistellung Healthfood 24 WB761392 4260262761392</t>
  </si>
  <si>
    <t>V18083_01</t>
  </si>
  <si>
    <t>Wolfsblut Black Bird Senior 500g Aufkleber</t>
  </si>
  <si>
    <t>Beistellung Healthfood 24  4260262761293</t>
  </si>
  <si>
    <t>V18084_02</t>
  </si>
  <si>
    <t>Wolfsblut Black Bird Senior 2kg vorgef. Beutel</t>
  </si>
  <si>
    <t xml:space="preserve">Beistellung Healthfood 24 / Recy-Logo </t>
  </si>
  <si>
    <t>V18086_01</t>
  </si>
  <si>
    <t>Wolfsblut Grey Peak Senior 500g Aufkleber</t>
  </si>
  <si>
    <t>Healthfood 24  /  WBGPS500 4260262765970</t>
  </si>
  <si>
    <t>V18090_01</t>
  </si>
  <si>
    <t>Wolfsblut Western Cape Adult 2kg Aufkleber</t>
  </si>
  <si>
    <t>A5  / EAN  4260262762375</t>
  </si>
  <si>
    <t>V18094_01</t>
  </si>
  <si>
    <t>Wolfsblut neutraler Beutel  7,5kg</t>
  </si>
  <si>
    <t>V18095_01</t>
  </si>
  <si>
    <t>Wolfsblut Wild Duck Puppy Large Breed 2kg LA</t>
  </si>
  <si>
    <t>Beistellung Healthfood 24 / WBWDPLB2 4260262761859</t>
  </si>
  <si>
    <t>V18097_00</t>
  </si>
  <si>
    <t>LEX Adult Huhn 80g Probebeutel</t>
  </si>
  <si>
    <t>V18100_00</t>
  </si>
  <si>
    <t xml:space="preserve">Wolfsblut Wild Duck Adult 100g </t>
  </si>
  <si>
    <t>V18111_01</t>
  </si>
  <si>
    <t>Rinti KF MAX-I-MUM Mini 4kg  LA</t>
  </si>
  <si>
    <t>Flachfolie RB 801 x AL 480 mm</t>
  </si>
  <si>
    <t>V18113_00</t>
  </si>
  <si>
    <t>Rinti KF MAX-I-MUM Ente Maxi 4kg LA</t>
  </si>
  <si>
    <t>V18114_00</t>
  </si>
  <si>
    <t>Rinti KF MAX-I-MUM Ente Maxi 12kg LA</t>
  </si>
  <si>
    <t>V18115_00</t>
  </si>
  <si>
    <t>Wildes Land Soft 1,5kg Premium Pet Products</t>
  </si>
  <si>
    <t>Flachfolie RB 621 x AL 360 mm</t>
  </si>
  <si>
    <t>V18116_00</t>
  </si>
  <si>
    <t>Wildes Land Soft 5kg Prem Pet Product (siehe Bemer</t>
  </si>
  <si>
    <t>vorgefertigter Beutel 260+140x550 mm</t>
  </si>
  <si>
    <t>V18122_00</t>
  </si>
  <si>
    <t>Premiere Katze AC Karton 2 x 4kg   Siehe Bemerkung</t>
  </si>
  <si>
    <t xml:space="preserve">Innen 294 x 254 x 311 mm / Stanze  D048907677_0_1 </t>
  </si>
  <si>
    <t>V18123_00</t>
  </si>
  <si>
    <t>Nutri Feline Urinary Probebeutel 40g</t>
  </si>
  <si>
    <t>Flachfolie RB 270  x AL 150 mm</t>
  </si>
  <si>
    <t>V18124_00</t>
  </si>
  <si>
    <t>Nutri Feline Sterilized Probebeutel 40g</t>
  </si>
  <si>
    <t>V18126_00</t>
  </si>
  <si>
    <t>Nutri Feline Adult Salmon Probebeutel 40g</t>
  </si>
  <si>
    <t>V18127_00</t>
  </si>
  <si>
    <t>Nutri Feline Adult Chicken Probebeutel 40g</t>
  </si>
  <si>
    <t>V18128_02</t>
  </si>
  <si>
    <t>Nutri Feline Kitten 2kg - Beistellung</t>
  </si>
  <si>
    <t>vorgefertigter Totani Beutel  200x110x380+110 mm</t>
  </si>
  <si>
    <t>V18129_01</t>
  </si>
  <si>
    <t>Nutri Feline Adult Chicken 2kg - Beistellung</t>
  </si>
  <si>
    <t>V18130_01</t>
  </si>
  <si>
    <t>Nutri Feline Adult Salmon 2kg - Beistellung</t>
  </si>
  <si>
    <t>V18131_01</t>
  </si>
  <si>
    <t>Nutri Feline Sterilized 2kg - Beistellung</t>
  </si>
  <si>
    <t>V18132_01</t>
  </si>
  <si>
    <t>Nutri Feline Urinary 2kg - Beistellung</t>
  </si>
  <si>
    <t>V18133_00</t>
  </si>
  <si>
    <t>Happy &amp; Fit Professional Plus Adult Medium 15+3kg</t>
  </si>
  <si>
    <t xml:space="preserve">Aufkleber </t>
  </si>
  <si>
    <t>V18134_00</t>
  </si>
  <si>
    <t>Ciam Kaubarren - Umkarton 4x4 Trays</t>
  </si>
  <si>
    <t>AC Karton neutral - Außenformat 304 x 280 x 240 mm</t>
  </si>
  <si>
    <t>V18137_00</t>
  </si>
  <si>
    <t xml:space="preserve">Wildes Land Soft 4x1,5kg AC Karton m. Aufreißk. </t>
  </si>
  <si>
    <t>CAD 196895 1_1 - ohne Lagerhaltung</t>
  </si>
  <si>
    <t>V18138_00</t>
  </si>
  <si>
    <t>Wildes Land Soft 3x5kg AC Karton</t>
  </si>
  <si>
    <t>CAD 196908 1_1 - ohne Lagerhaltung</t>
  </si>
  <si>
    <t>V18139_00</t>
  </si>
  <si>
    <t>Wildes Land Soft Adult Lamm 5kg Aufkleber Front</t>
  </si>
  <si>
    <t>V18140_00</t>
  </si>
  <si>
    <t>Wildes Land Soft Adult Lamm 5kg Aufkleber Back</t>
  </si>
  <si>
    <t>Format 125 x 210 mm</t>
  </si>
  <si>
    <t>V18141_00</t>
  </si>
  <si>
    <t>Pure Instinct Heathland 4kg</t>
  </si>
  <si>
    <t>V18142_00</t>
  </si>
  <si>
    <t>Wildes Land Soft Adult Huhn&amp;Reis 70g Aufkl. Front</t>
  </si>
  <si>
    <t>Format 74 x 105 mm</t>
  </si>
  <si>
    <t>V18143_00</t>
  </si>
  <si>
    <t>Wildes Land Soft Puppy Huhn&amp;Reis 1,5kg Aufk. Front</t>
  </si>
  <si>
    <t>V18144_00</t>
  </si>
  <si>
    <t>Wildes Land Soft Puppy Huhn&amp;Reis 1,5kg Aufk. Back</t>
  </si>
  <si>
    <t>V18145_00</t>
  </si>
  <si>
    <t>Wildes Land Soft Adult Lamm&amp;Reis 1,5kg Aufk. Front</t>
  </si>
  <si>
    <t>V18146_00</t>
  </si>
  <si>
    <t>Wildes Land Soft Adult Lamm&amp;Reis 1,5kg Aufk. Back</t>
  </si>
  <si>
    <t>V18147_00</t>
  </si>
  <si>
    <t>Wildes Land Soft Adult Ente&amp;Reis 1,5kg Aufk. Front</t>
  </si>
  <si>
    <t>V18148_00</t>
  </si>
  <si>
    <t>Wildes Land Soft Adult Ente&amp;Reis 1,5kg Aufk. Back</t>
  </si>
  <si>
    <t>V18149_00</t>
  </si>
  <si>
    <t>Wildes Land Soft Adult Huhn&amp;Reis 1,5kg Aufk. Front</t>
  </si>
  <si>
    <t>V18150_00</t>
  </si>
  <si>
    <t>Wildes Land Soft Adult Huhn&amp;Reis 1,5kg Aufk. Back</t>
  </si>
  <si>
    <t>V18151_00</t>
  </si>
  <si>
    <t>Wildes Land Soft Adult Rind&amp;Reis 1,5kg Aufk. Front</t>
  </si>
  <si>
    <t>V18152_00</t>
  </si>
  <si>
    <t>Wildes Land Soft Adult Rind&amp;Reis 1,5kg Aufk. Back</t>
  </si>
  <si>
    <t>V18153_00</t>
  </si>
  <si>
    <t>WildesLandSoftAdult Truth.Lachs,Reis 1,5kg Auf Fro</t>
  </si>
  <si>
    <t>V18154_00</t>
  </si>
  <si>
    <t>WildesLandSoftAdult Truth.Lachs,Reis1,5kg Auf Back</t>
  </si>
  <si>
    <t>V18156_00</t>
  </si>
  <si>
    <t>Wildes Land Soft Puppy Huhn&amp;Reis 5kg Aufkl Back</t>
  </si>
  <si>
    <t>V18157_00</t>
  </si>
  <si>
    <t>Wildes Land Soft Adult Ente&amp;Reis 5kg Aufkl Front</t>
  </si>
  <si>
    <t>V18158_00</t>
  </si>
  <si>
    <t>Wildes Land Soft Adult Ente&amp;Reis 5kg Aufkl Back</t>
  </si>
  <si>
    <t>V18159_00</t>
  </si>
  <si>
    <t>Wildes Land Soft Adult Huhn&amp;Reis 5kg Aufkl Front</t>
  </si>
  <si>
    <t>V18160_00</t>
  </si>
  <si>
    <t>Wildes Land Soft Adult Huhn&amp;Reis 5kg Aufkl Back</t>
  </si>
  <si>
    <t>V18161_00</t>
  </si>
  <si>
    <t>Wildes Land Soft Adult Rind&amp;Reis 5kg Aufkl Front</t>
  </si>
  <si>
    <t>V18162_00</t>
  </si>
  <si>
    <t>Wildes Land Soft Adult Rind&amp;Reis 5kg Aufkl Back</t>
  </si>
  <si>
    <t>V18163_00</t>
  </si>
  <si>
    <t>WildesLandSoftAdult Truth.LachsReis 5kg Auf Front</t>
  </si>
  <si>
    <t>V18164_00</t>
  </si>
  <si>
    <t>WildesLandSoftAdult Truth.LachsReis 5kg Aufkl Back</t>
  </si>
  <si>
    <t>V18165_00</t>
  </si>
  <si>
    <t xml:space="preserve">Edgard &amp; Cooper Dog Salmon 1kg Export </t>
  </si>
  <si>
    <t>V18166_00</t>
  </si>
  <si>
    <t>Edgard &amp; Cooper Dog Chicken 1kg Export</t>
  </si>
  <si>
    <t>V18167_00</t>
  </si>
  <si>
    <t>Edgard &amp; Cooper Dog Lamb 1kg Export</t>
  </si>
  <si>
    <t>V18168_00</t>
  </si>
  <si>
    <t>Edgard &amp; Cooper Dog Venison &amp; Duck 1kg Export</t>
  </si>
  <si>
    <t>V18170_00</t>
  </si>
  <si>
    <t>Edgard &amp; Cooper Dog Puppy Chicken &amp; Duck 1kgExport</t>
  </si>
  <si>
    <t>V18171_01</t>
  </si>
  <si>
    <t>Wolfsblut Black Bird Puppy Large Breed 2kg Aufkleb</t>
  </si>
  <si>
    <t>Format 148x210 mm</t>
  </si>
  <si>
    <t>V18173_00</t>
  </si>
  <si>
    <t>Happy&amp;Fit Prof.Plus Adult Mini Salmon 18kg Front</t>
  </si>
  <si>
    <t xml:space="preserve">Alpha Vet </t>
  </si>
  <si>
    <t>V18174_00</t>
  </si>
  <si>
    <t>Happy&amp;Fit Prof. Plus Adult Mini Salmon 18kg Back</t>
  </si>
  <si>
    <t>V18175_00</t>
  </si>
  <si>
    <t>HAPPY&amp;FIT Professional Adult Mini Lamb 20kg Front</t>
  </si>
  <si>
    <t>Alpha Vet</t>
  </si>
  <si>
    <t>V18176_00</t>
  </si>
  <si>
    <t>HAPPY&amp;FIT Professional Adult Mini Lamb 20kg Back</t>
  </si>
  <si>
    <t>V18177_00</t>
  </si>
  <si>
    <t>SUSA Junior Lamb &amp; Reis 20kg</t>
  </si>
  <si>
    <t xml:space="preserve">Beistellung  </t>
  </si>
  <si>
    <t>V18180_00</t>
  </si>
  <si>
    <t xml:space="preserve">PURE INSTINCT Heathland 1kg </t>
  </si>
  <si>
    <t>V18181_00</t>
  </si>
  <si>
    <t>PURE INSTINCT Heathland 12kg</t>
  </si>
  <si>
    <t>V18186_01</t>
  </si>
  <si>
    <t>Wolfsblut Wide Plain Small Breed 500g Aufkleber</t>
  </si>
  <si>
    <t>V18193_00</t>
  </si>
  <si>
    <t>Rinti MAX-I-MUM Junior 4kg LA</t>
  </si>
  <si>
    <t>Flachfolie RB 801 x AL 480mm</t>
  </si>
  <si>
    <t>V18194_00</t>
  </si>
  <si>
    <t>Rinti KF MAX-I-MUM Huhn 4kg  LA</t>
  </si>
  <si>
    <t>V18195_00</t>
  </si>
  <si>
    <t>Rinti KF MAX-I-MUM Rind 4kg  LA</t>
  </si>
  <si>
    <t>V18196_00</t>
  </si>
  <si>
    <t>Rinti KF MAX-I-MUM Senior 4kg LA</t>
  </si>
  <si>
    <t>V18197_00</t>
  </si>
  <si>
    <t>Rinti KF MAX-I-MUM Pansen 4kg LA</t>
  </si>
  <si>
    <t>V18199_00</t>
  </si>
  <si>
    <t>Rinti Canine Niere / Renal 1kg</t>
  </si>
  <si>
    <t>Flachfolie RB 525 x AL 350mm</t>
  </si>
  <si>
    <t>V18200_00</t>
  </si>
  <si>
    <t>Rinti KF MAX-I-MUM Pansen 1kg  LA</t>
  </si>
  <si>
    <t>V18202_00</t>
  </si>
  <si>
    <t>Rinti MAX-I-MUM Huhn Senior 1kg  LA</t>
  </si>
  <si>
    <t>Flachfolie RB 525 x AL 350 mm</t>
  </si>
  <si>
    <t>V18203_00</t>
  </si>
  <si>
    <t>Rinti MAX-I-MUM Junior 1kg LA</t>
  </si>
  <si>
    <t>V18204_00</t>
  </si>
  <si>
    <t>Rinti MAX-I-MUM Rind 1kg  LA</t>
  </si>
  <si>
    <t>V18227_01</t>
  </si>
  <si>
    <t>V18228_01</t>
  </si>
  <si>
    <t>Lily´s Kitchen Dog Venison &amp; Duck 1kg</t>
  </si>
  <si>
    <t>V18230_00</t>
  </si>
  <si>
    <t>Perro Hund Universalsack SELECT 10 kg</t>
  </si>
  <si>
    <t>V18231_01</t>
  </si>
  <si>
    <t>Perro Hund Universalsack Basic 10 kg  o.GP</t>
  </si>
  <si>
    <t>vorgefertigter Beutel  375+140x740+40 mm</t>
  </si>
  <si>
    <t>V18233_01</t>
  </si>
  <si>
    <t xml:space="preserve">Perro Grain Free 2,5kg  o.GP </t>
  </si>
  <si>
    <t>Flachfolie RB 721 x AL 440 mm</t>
  </si>
  <si>
    <t>V18234_02</t>
  </si>
  <si>
    <t xml:space="preserve">Perro Grain Free 10kg  </t>
  </si>
  <si>
    <t>Flachfolie RB 990 x AL 700 mm  VPX</t>
  </si>
  <si>
    <t>V18239_00</t>
  </si>
  <si>
    <t>Tales &amp; Tails Soft Lamm - Aufkleber 100g</t>
  </si>
  <si>
    <t>Probebeutel Aufkleber 80 x 120 mm</t>
  </si>
  <si>
    <t>V18240_00</t>
  </si>
  <si>
    <t>Dechra Hund CT-DC_L Dental Chew Large 100g</t>
  </si>
  <si>
    <t>Flachfolie RB 220 x AL 220 mm</t>
  </si>
  <si>
    <t>V18241_00</t>
  </si>
  <si>
    <t>Dechra Hund CT-DC_S Dental Chew Small 200g (5x40g)</t>
  </si>
  <si>
    <t>V18242_00</t>
  </si>
  <si>
    <t>Dechra Katze Knusperkissen 50g</t>
  </si>
  <si>
    <t>V18243_00</t>
  </si>
  <si>
    <t>Dechra Katze Knusperkissen 1x10x50g</t>
  </si>
  <si>
    <t>V18260_00</t>
  </si>
  <si>
    <t>Briantos Sensitive Lamm &amp; Reis 1kg</t>
  </si>
  <si>
    <t>V18261_00</t>
  </si>
  <si>
    <t>Briantos Light Geflügel &amp; Reis 1kg  LA</t>
  </si>
  <si>
    <t>V18261_01</t>
  </si>
  <si>
    <t>Briantos Light Geflügel &amp; Reis 1kg  RecyLogo</t>
  </si>
  <si>
    <t>V18262_00</t>
  </si>
  <si>
    <t>Briantos Junior Geflügel &amp; Reis 1kg  LA</t>
  </si>
  <si>
    <t>V18263_01</t>
  </si>
  <si>
    <t>Briantos Adult Huhn &amp; Reis 1kg  RecyLogo</t>
  </si>
  <si>
    <t>V18264_00</t>
  </si>
  <si>
    <t>Briantos Adult Mini Lamm &amp; Reis 1kg</t>
  </si>
  <si>
    <t>V18266_00</t>
  </si>
  <si>
    <t>Briantos Adult Lamm &amp; Reis 1kg  LA</t>
  </si>
  <si>
    <t>V18266_01</t>
  </si>
  <si>
    <t xml:space="preserve">Briantos Adult Lamm &amp; Reis 1kg  RecyLogo </t>
  </si>
  <si>
    <t>V18267_00</t>
  </si>
  <si>
    <t>Briantos Sensitive Lamm &amp; Reis 14kg - Änderung PET</t>
  </si>
  <si>
    <t>Flachfolie RB 990 x AL 880 mm  UVA</t>
  </si>
  <si>
    <t>V18268_00</t>
  </si>
  <si>
    <t>Briantos Active Huhn &amp; Reis 14kg</t>
  </si>
  <si>
    <t>V18271_01</t>
  </si>
  <si>
    <t>Briantos Adult Lamm &amp; Reis 14kg Änderung PET</t>
  </si>
  <si>
    <t>V18272_01</t>
  </si>
  <si>
    <t>Briantos Adult Maxi Huhn &amp; Reis 14kg  RecyLogo</t>
  </si>
  <si>
    <t>V18273_01</t>
  </si>
  <si>
    <t>Briantos Light Geflügel &amp; Reis 14kg  Änderung PET</t>
  </si>
  <si>
    <t>V18274_01</t>
  </si>
  <si>
    <t>Briantos Junior Geflügel &amp; Reis 14kg  Änderung PET</t>
  </si>
  <si>
    <t>V18284_00</t>
  </si>
  <si>
    <t>E&amp;C Dog Vegan Dry Beetroot &amp; Pumpkin 1kg Export</t>
  </si>
  <si>
    <t>V18285_00</t>
  </si>
  <si>
    <t>E&amp;C Dog Vegan Dry Beetroot &amp; Pumpkin 1kg French</t>
  </si>
  <si>
    <t>V18286_00</t>
  </si>
  <si>
    <t>E&amp;C Dog Vegan Dry Courgette &amp; Carrot 1kg Export</t>
  </si>
  <si>
    <t>V18287_00</t>
  </si>
  <si>
    <t>E&amp;C Dog Vegan Dry Courgette &amp; Carrot 1kg French</t>
  </si>
  <si>
    <t>V18288_01</t>
  </si>
  <si>
    <t xml:space="preserve">E&amp;C Dog Vegan Dry Beetroot &amp; Pumpkin 2,5kg Export </t>
  </si>
  <si>
    <t>V18289_01</t>
  </si>
  <si>
    <t>E&amp;C Dog Vegan Dry Beetroot &amp; Pumpkin 2,5kg French</t>
  </si>
  <si>
    <t>V18290_01</t>
  </si>
  <si>
    <t xml:space="preserve">E&amp;C Dog Vegan Dry Courgette &amp; Carrot 2,5kg Export </t>
  </si>
  <si>
    <t>V18291_01</t>
  </si>
  <si>
    <t>E&amp;C Dog Vegan Dry Courgette &amp; Carrot 2,5kg French</t>
  </si>
  <si>
    <t>V18292_00</t>
  </si>
  <si>
    <t>E&amp;C Dog Vegan Dry Beetroot &amp; Pumpkin 7kg Export LA</t>
  </si>
  <si>
    <t>V18292_01</t>
  </si>
  <si>
    <t>E&amp;C Dog Vegan Dry Beetroot &amp; Pumpkin 7kg Export</t>
  </si>
  <si>
    <t>V18293_01</t>
  </si>
  <si>
    <t>E&amp;C Dog Vegan Dry Beetroot &amp; Pumpkin 7kg French</t>
  </si>
  <si>
    <t>V18294_01</t>
  </si>
  <si>
    <t>E&amp;C Dog Vegan Dry Courgette &amp; Carrot 7kg Export</t>
  </si>
  <si>
    <t>V18295_01</t>
  </si>
  <si>
    <t>E&amp;C Dog Vegan Dry Courgette &amp; Carrot 7kg French</t>
  </si>
  <si>
    <t>V18296_00</t>
  </si>
  <si>
    <t>E&amp;C Dog Dry Puppy Turkey &amp; Salmon 700g Export LA</t>
  </si>
  <si>
    <t>V18297_00</t>
  </si>
  <si>
    <t>E&amp;C Dog Dry Puppy Turkey &amp; Salmon 700g French</t>
  </si>
  <si>
    <t>V18298_00</t>
  </si>
  <si>
    <t>E&amp;C Dog Dry Puppy Turkey &amp; Salmon 700g German</t>
  </si>
  <si>
    <t>V18299_01</t>
  </si>
  <si>
    <t xml:space="preserve">E&amp;C Dog Dry Puppy Turkey &amp; Salmon 2,5kg Export </t>
  </si>
  <si>
    <t>V18300_00</t>
  </si>
  <si>
    <t>E&amp;C Dog Dry Puppy Turkey &amp; Salmon 2,5kg French  LA</t>
  </si>
  <si>
    <t>V18300_02</t>
  </si>
  <si>
    <t>E&amp;C Dog Dry Puppy Turkey &amp; Salmon 2,5kg French</t>
  </si>
  <si>
    <t>V18301_01</t>
  </si>
  <si>
    <t>E&amp;C Dog Dry Puppy Turkey &amp; Salmon 2,5kg German</t>
  </si>
  <si>
    <t>V18302_01</t>
  </si>
  <si>
    <t>E&amp;C Dog Dry Puppy Turkey &amp; Salmon 7kg EXPORT LA</t>
  </si>
  <si>
    <t>V18303_01</t>
  </si>
  <si>
    <t>E&amp;C Dog Dry Puppy Turkey &amp; Salmon 7kg French</t>
  </si>
  <si>
    <t>V18304_01</t>
  </si>
  <si>
    <t>E&amp;C Dog Dry Puppy Turkey &amp; Salmon 7kg German</t>
  </si>
  <si>
    <t>V18305_01</t>
  </si>
  <si>
    <t>E&amp;C Dry Puppy Turkey &amp; Salmon 12kg Export</t>
  </si>
  <si>
    <t>V18306_01</t>
  </si>
  <si>
    <t>E&amp;C Dry Puppy Turkey &amp; Salmon 12kg French</t>
  </si>
  <si>
    <t>V18307_01</t>
  </si>
  <si>
    <t>E&amp;C Dry Puppy Turkey &amp; Salmon 12kg German</t>
  </si>
  <si>
    <t>V18310_00</t>
  </si>
  <si>
    <t>Rinti MAX-I-MUM 7x1kg Umkarton  Boden</t>
  </si>
  <si>
    <t>195 x 390 x 80 mm  / CAD 112387b_02</t>
  </si>
  <si>
    <t>V18311_00</t>
  </si>
  <si>
    <t>E&amp;C Dog Dry Chicken 2kg French</t>
  </si>
  <si>
    <t>V18311_01</t>
  </si>
  <si>
    <t>V1832</t>
  </si>
  <si>
    <t>Enova SIMPLE Grain Free 2 kg</t>
  </si>
  <si>
    <t>Dog Puppy/Adult - Beistellung</t>
  </si>
  <si>
    <t>V18328_00</t>
  </si>
  <si>
    <t>Wildcat Tanganika 3kg Aufkleber</t>
  </si>
  <si>
    <t xml:space="preserve">Healthfood 24  EAN: 4260262768377    </t>
  </si>
  <si>
    <t>V18329_01</t>
  </si>
  <si>
    <t>Wildcat Rani 3kg  Aufkleber</t>
  </si>
  <si>
    <t>V18336_00</t>
  </si>
  <si>
    <t>Wolfsblut Atlantic Tuna Adult 12,5kg</t>
  </si>
  <si>
    <t>Beistellung Healthfood 24     WB762238</t>
  </si>
  <si>
    <t>V18337_00</t>
  </si>
  <si>
    <t>Wolfsblut Black Bird Adult 12,5kg  LA</t>
  </si>
  <si>
    <t>Beistellung Healthfood 24     WB761224</t>
  </si>
  <si>
    <t>V18337_01</t>
  </si>
  <si>
    <t>Wolfsblut Black Bird Adult 12,5kg   RecyLogo</t>
  </si>
  <si>
    <t>V18338_01</t>
  </si>
  <si>
    <t>Wolfsblut Black Bird Large Breed 12,5kg  Recy-Logo</t>
  </si>
  <si>
    <t>Beistellung Healthfood 24   vorgf. Beutel</t>
  </si>
  <si>
    <t>V18339_00</t>
  </si>
  <si>
    <t>Wolfsblut Black Bird Puppy 12,5kg vorg. Beutel LA</t>
  </si>
  <si>
    <t xml:space="preserve">Beistellung Healthfood 24     </t>
  </si>
  <si>
    <t>V18342_00</t>
  </si>
  <si>
    <t>Wolfsblut Black Bird PuppyLargeBreed 12,5kg Btl LA</t>
  </si>
  <si>
    <t>V18343_00</t>
  </si>
  <si>
    <t>Wolfsblut Black Bird Senior 12,5kg LA</t>
  </si>
  <si>
    <t>V18343_01</t>
  </si>
  <si>
    <t>Wolfsblut Black Bird Senior 12,5kg RecyLogo</t>
  </si>
  <si>
    <t>V18344_01</t>
  </si>
  <si>
    <t>Wolfsblut Black Bird Small Breed  7,5kg Aufkleber</t>
  </si>
  <si>
    <t xml:space="preserve">Healthfood 24    </t>
  </si>
  <si>
    <t>V18345_00</t>
  </si>
  <si>
    <t>Wolfsblut Black Marsh Adult 12,5kg</t>
  </si>
  <si>
    <t>V18345_01</t>
  </si>
  <si>
    <t xml:space="preserve">Wolfsblut Black Marsh Adult 12,5kg  Recy Logo </t>
  </si>
  <si>
    <t>V18346_01</t>
  </si>
  <si>
    <t>Wolfsblut Blue Mountain Adult 12,5kg  RecyLogo</t>
  </si>
  <si>
    <t>V18347_01</t>
  </si>
  <si>
    <t>Wolfsblut Cold River Adult 12,5kg   RecyLogo</t>
  </si>
  <si>
    <t>Beistellung Healthfood 24    WB762542</t>
  </si>
  <si>
    <t>V18348_00</t>
  </si>
  <si>
    <t>Wolfsblut Cold River Puppy 12,5kg Aufkleber</t>
  </si>
  <si>
    <t>V18350_01</t>
  </si>
  <si>
    <t>Wolfsblut Dark Forest Adult 12,5kg   Recy Logo</t>
  </si>
  <si>
    <t>Beistellung Healthfood 24         WB762047</t>
  </si>
  <si>
    <t>V18351_00</t>
  </si>
  <si>
    <t>Wolfsblut Deep Glade Adult 12,5kg Aufkleber</t>
  </si>
  <si>
    <t>Format 210 x 297 mm 4260603785148</t>
  </si>
  <si>
    <t>V18352_00</t>
  </si>
  <si>
    <t>Wolfsblut Deep Glade Puppy 12,5kg Aufkleber</t>
  </si>
  <si>
    <t>V18353_01</t>
  </si>
  <si>
    <t>Wolfsblut Deep Glade Small Breed 7,5kg Aufkleber</t>
  </si>
  <si>
    <t>Healthfood 24 - 4260262766984</t>
  </si>
  <si>
    <t>V18354_02</t>
  </si>
  <si>
    <t>Wolfsblut Down Under 12,5kg   RecyLogo</t>
  </si>
  <si>
    <t>V18356_00</t>
  </si>
  <si>
    <t>Wolfsblut Golden Goose Adult 12,5kg LA</t>
  </si>
  <si>
    <t>V18357_00</t>
  </si>
  <si>
    <t>Wolfsblut Green Valley Adult 12,5kg LA</t>
  </si>
  <si>
    <t>V18357_01</t>
  </si>
  <si>
    <t xml:space="preserve">Wolfsblut Green Valley Adult 12,5kg Recy-Logo </t>
  </si>
  <si>
    <t>V18358_00</t>
  </si>
  <si>
    <t>Wolfsblut Grey Peak Adult 12,5kg  LA</t>
  </si>
  <si>
    <t>V18359_00</t>
  </si>
  <si>
    <t>Wolfsblut Grey Peak Large Breed 12,5kg Aufkleber</t>
  </si>
  <si>
    <t>V18360_00</t>
  </si>
  <si>
    <t>Wolfsblut Grey Peak Puppy 12,5kg Aufkleber</t>
  </si>
  <si>
    <t>V18361_00</t>
  </si>
  <si>
    <t>Wolfsblut Grey Peak Senior 12,5kg vorgef Beutel LA</t>
  </si>
  <si>
    <t xml:space="preserve">Healthfood 24     </t>
  </si>
  <si>
    <t>V18361_01</t>
  </si>
  <si>
    <t>Wolfsblut Grey Peak Senior 12,5kg vorgef. Beutel</t>
  </si>
  <si>
    <t>V18362_01</t>
  </si>
  <si>
    <t>Wolfsblut Grey Peak Small Breed 7,5kg Aufkleber</t>
  </si>
  <si>
    <t>Healthfood 24  - 4260262766076</t>
  </si>
  <si>
    <t>V18363_00</t>
  </si>
  <si>
    <t>Wolfsblut Hunters Pride 12,5kg  LA</t>
  </si>
  <si>
    <t>V18363_01</t>
  </si>
  <si>
    <t>Wolfsblut Hunters Pride 12,5kg   RecyLogo</t>
  </si>
  <si>
    <t>V18364_00</t>
  </si>
  <si>
    <t>Wolfsblut Polar Night Adult 12,5kg LA</t>
  </si>
  <si>
    <t>V18365_00</t>
  </si>
  <si>
    <t>Wolfsblut Red Rock Adult 12,5kg</t>
  </si>
  <si>
    <t>V18365_01</t>
  </si>
  <si>
    <t xml:space="preserve">Wolfsblut Red Rock Adult 12,5kg   Recy Logo </t>
  </si>
  <si>
    <t>V18367_00</t>
  </si>
  <si>
    <t>Wolfsblut Western Cape Adult 12,5kg Aufkleber</t>
  </si>
  <si>
    <t>V18368_00</t>
  </si>
  <si>
    <t>Wolfsblut Wide Plain Active Adult 12,5kg  LA</t>
  </si>
  <si>
    <t>V18368_01</t>
  </si>
  <si>
    <t>Wolfsblut Wide Plain Active Adult 12,5kg  RecyLogo</t>
  </si>
  <si>
    <t>V18369_01</t>
  </si>
  <si>
    <t>Wolfsblut Wide Plain Adult 12,5kg  RecyLogo</t>
  </si>
  <si>
    <t>Beistellung Healthfood 24         WB764225</t>
  </si>
  <si>
    <t>V18370_01</t>
  </si>
  <si>
    <t>Wolfsblut Wide Plain Large Breed 12,5kg  RecyLogo</t>
  </si>
  <si>
    <t>V18371_00</t>
  </si>
  <si>
    <t>Wolfsblut Wide Plain Light Adult 12,5kg LA</t>
  </si>
  <si>
    <t>V18371_01</t>
  </si>
  <si>
    <t>Wolfsblut Wide Plain Light Adult 12,5kg</t>
  </si>
  <si>
    <t>V18372_00</t>
  </si>
  <si>
    <t>Wolfsblut Wide Plain Puppy 12,5kg  LA</t>
  </si>
  <si>
    <t>V18372_01</t>
  </si>
  <si>
    <t>Wolfsblut Wide Plain Puppy 12,5kg  RecyLogo</t>
  </si>
  <si>
    <t>V18373_00</t>
  </si>
  <si>
    <t>Wolfsblut Wide Plain Senior 12,5kg  LA</t>
  </si>
  <si>
    <t>V18373_01</t>
  </si>
  <si>
    <t>Wolfsblut Wide Plain Senior 12,5kg  RecyLogo</t>
  </si>
  <si>
    <t>V18374_01</t>
  </si>
  <si>
    <t>Wolfsblut Wide Plain Small Breed 7,5kg Beutel</t>
  </si>
  <si>
    <t>Healthfood 24  / EAN 4260262764041</t>
  </si>
  <si>
    <t>V18375_00</t>
  </si>
  <si>
    <t>Wolfsblut Wild Boar Adult 12,5kg LA</t>
  </si>
  <si>
    <t>V18377_01</t>
  </si>
  <si>
    <t>Wolfsblut Wild Duck Adult 12,5kg  RecyLogo</t>
  </si>
  <si>
    <t>V18378_00</t>
  </si>
  <si>
    <t>Wolfsblut Wild Duck Large Breed Adult 12,5kg LA</t>
  </si>
  <si>
    <t>V18378_01</t>
  </si>
  <si>
    <t>Wolfsblut Wild Duck Large Breed Adult 12,5kg</t>
  </si>
  <si>
    <t>V18380_00</t>
  </si>
  <si>
    <t>Wolfsblut Wild Duck Puppy 12,5kg  LA</t>
  </si>
  <si>
    <t>V18380_01</t>
  </si>
  <si>
    <t>Wolfsblut Wild Duck Puppy 12,5kg  RecyLogo LA</t>
  </si>
  <si>
    <t>V18380_02</t>
  </si>
  <si>
    <t xml:space="preserve">Wolfsblut Wild Duck Puppy 12,5kg </t>
  </si>
  <si>
    <t>V18381_01</t>
  </si>
  <si>
    <t>Wolfsblut Wild Duck Puppy LargeBreed 12,5kg  RecyL</t>
  </si>
  <si>
    <t>V18382_01</t>
  </si>
  <si>
    <t>Wolfsblut Wild Duck Senior 12,5kg</t>
  </si>
  <si>
    <t>V18383_01</t>
  </si>
  <si>
    <t>Wolfsblut Wild Duck Small Breed 7,5kg Beutel</t>
  </si>
  <si>
    <t>Healthfood 24     EAN4260262761491</t>
  </si>
  <si>
    <t>V18384_00</t>
  </si>
  <si>
    <t>Wolfsblut Wild Game Adult 12,5kg  Aufkleber</t>
  </si>
  <si>
    <t>V18385_00</t>
  </si>
  <si>
    <t>Wolfsblut Wild Pacific 12,5kg</t>
  </si>
  <si>
    <t>V18385_01</t>
  </si>
  <si>
    <t>Wolfsblut Wild Pacific 12,5kg   Recy Logo</t>
  </si>
  <si>
    <t>V18386_01</t>
  </si>
  <si>
    <t>Wolfsblut Country Chicken Adult 12,5kg RecyLogo</t>
  </si>
  <si>
    <t>V18387_00</t>
  </si>
  <si>
    <t>Wolfsblut Country Chicken Adult 2kg LA</t>
  </si>
  <si>
    <t>Beistellung Healthfood 24   4260603785063</t>
  </si>
  <si>
    <t>V18388_00</t>
  </si>
  <si>
    <t>Wolfsblut Country Chicken Adult 500g Aufkleber</t>
  </si>
  <si>
    <t xml:space="preserve">Healthfood 24  </t>
  </si>
  <si>
    <t>V18389_00</t>
  </si>
  <si>
    <t>Wolfsblut Grey Peak Large Breed 2kg Aufkleber LA</t>
  </si>
  <si>
    <t>Healthfood 24  / EAN 4260262762177</t>
  </si>
  <si>
    <t>V18390_00</t>
  </si>
  <si>
    <t>Wolfsblut Jack Rabbit Adult 12,5kg LA</t>
  </si>
  <si>
    <t>V18391_01</t>
  </si>
  <si>
    <t>E&amp;C Dog Vegan Dry Beetroot &amp; Pumpkin 12kg Export</t>
  </si>
  <si>
    <t>Beistellung   Kunde 4HealthyPets</t>
  </si>
  <si>
    <t>V18393_00</t>
  </si>
  <si>
    <t>E&amp;C Dog Vegan Dry Courgette &amp; Carrot 12kg Ex LA</t>
  </si>
  <si>
    <t>V18393_01</t>
  </si>
  <si>
    <t>E&amp;C Dog Vegan Dry Courgette &amp; Carrot 12kg Export</t>
  </si>
  <si>
    <t>V18408_00</t>
  </si>
  <si>
    <t>Wolfsblut neutral Bag 500g bedruckt LA</t>
  </si>
  <si>
    <t>V18408_01</t>
  </si>
  <si>
    <t>Wolfsblut neutral Bag 500g bedruckt m. Recy Logo</t>
  </si>
  <si>
    <t>V18409_00</t>
  </si>
  <si>
    <t>Wolfsblut neutral Bag 2kg bedruckt LA</t>
  </si>
  <si>
    <t>V18409_01</t>
  </si>
  <si>
    <t xml:space="preserve">Wolfsblut neutral 2kg  vorgefertigter Beutel </t>
  </si>
  <si>
    <t>mit RecyLogo Neu 2023</t>
  </si>
  <si>
    <t>V18410_00</t>
  </si>
  <si>
    <t>Wolfsblut neutral Bag 12,5kg bedruckt LA</t>
  </si>
  <si>
    <t>V18410_01</t>
  </si>
  <si>
    <t>Wolfsblut neutral Bag 12,5kg bedruckt</t>
  </si>
  <si>
    <t>V18411_00</t>
  </si>
  <si>
    <t>Rinti KF MAX-I-MUM Junior 12 + 2kg Overfillaktion</t>
  </si>
  <si>
    <t>V18419_00</t>
  </si>
  <si>
    <t>Rocco Pute 12kg - neue Sorte 2021 - UVA LAmN</t>
  </si>
  <si>
    <t>Flachfolie RB 1000 x AL 780 mm</t>
  </si>
  <si>
    <t>V18420_00</t>
  </si>
  <si>
    <t>Rocco Pansen 12kg - neue Sorte 2021  - UVA LAmN</t>
  </si>
  <si>
    <t>V18427_00</t>
  </si>
  <si>
    <t>Briantos Adult Maxi Huhn &amp; Reis 1kg  LA</t>
  </si>
  <si>
    <t>V18428</t>
  </si>
  <si>
    <t>Genesis Pure Canada My Green Field - Aufkleber</t>
  </si>
  <si>
    <t>EAN Sticker zum überkleben v. V4235_00</t>
  </si>
  <si>
    <t>V18437_00</t>
  </si>
  <si>
    <t>Pure Instinct White Taiga Ad Rentier&amp;Lachs 4kg</t>
  </si>
  <si>
    <t>vorgefertigter Beutel 295+115x520+40 mm</t>
  </si>
  <si>
    <t>V18445_00</t>
  </si>
  <si>
    <t>BTG Softbrocken 1,5kg - Neutrale Folie</t>
  </si>
  <si>
    <t>V1845_01</t>
  </si>
  <si>
    <t>deuka Hundemahlzeit Krokett 25kg</t>
  </si>
  <si>
    <t>PE-Schlauch (FFS)</t>
  </si>
  <si>
    <t>V18460_00</t>
  </si>
  <si>
    <t>Happy &amp; Fit Superior Hypoallergenic Duck 2,5kg</t>
  </si>
  <si>
    <t xml:space="preserve">Beistellung Alpha Vet/ Achtung falsche V-Nummer </t>
  </si>
  <si>
    <t>V18461_00</t>
  </si>
  <si>
    <t>Happy&amp;Fit Superior Hypoallergenic Adult Lamb 2,5kg</t>
  </si>
  <si>
    <t>Beistellung Alpha Vet</t>
  </si>
  <si>
    <t>V18462_00</t>
  </si>
  <si>
    <t>Happy&amp;Fit SuperiorHypoallergenicBeefWaterbuff2,5kg</t>
  </si>
  <si>
    <t>V18463_00</t>
  </si>
  <si>
    <t>Happy&amp;Fit Superior Hypoallergenic Puppy Lamb 2,5kg</t>
  </si>
  <si>
    <t>V18464_00</t>
  </si>
  <si>
    <t>Happy &amp; Fit Superior Hypoallergenic Trout 2,5kg</t>
  </si>
  <si>
    <t>V18465_00</t>
  </si>
  <si>
    <t>Rinti Canine Niere / Renal 4kg</t>
  </si>
  <si>
    <t>V18466_00</t>
  </si>
  <si>
    <t>Rinti Canine Intestinal 4kg</t>
  </si>
  <si>
    <t>V18467_00</t>
  </si>
  <si>
    <t>Rinti Canine Niere / Renal 12kg</t>
  </si>
  <si>
    <t>V18468_00</t>
  </si>
  <si>
    <t>Rinti Canine Intestinal 12kg</t>
  </si>
  <si>
    <t>V1847_00</t>
  </si>
  <si>
    <t>bosch Breeder Maxi Adult 20kg LA</t>
  </si>
  <si>
    <t>V18470_00</t>
  </si>
  <si>
    <t>Dechra Hund Specific CT-SC 300</t>
  </si>
  <si>
    <t>vorgf. Pouch 187x240+80 mm (2x40mm) - Beistellung</t>
  </si>
  <si>
    <t>V1848_01</t>
  </si>
  <si>
    <t>bosch Breeder Puppy Lamb &amp; Rice 20kg LA</t>
  </si>
  <si>
    <t>V1849_03</t>
  </si>
  <si>
    <t>bosch Breeder Adult Lamb &amp; Rice 20kg LA</t>
  </si>
  <si>
    <t>Vorgefertigter Beutel  375+150x950+50 mm</t>
  </si>
  <si>
    <t>V18490_00</t>
  </si>
  <si>
    <t>Wolf of Wilderness Soft Adult Ente 12kg  2.0  LA</t>
  </si>
  <si>
    <t>Vorgef. Beutel  375+115x800+50 mm</t>
  </si>
  <si>
    <t>V18490_01</t>
  </si>
  <si>
    <t>Wolf of Wilderness Soft Adult Ente 12kg  2.0</t>
  </si>
  <si>
    <t xml:space="preserve">Vorgef. Beutel  375+115x800+50mm - Recycling Logo </t>
  </si>
  <si>
    <t>V18491_00</t>
  </si>
  <si>
    <t>Wolf of Wilderness Soft Adult Kaninchen 12kg2.0 LA</t>
  </si>
  <si>
    <t>V18491_01</t>
  </si>
  <si>
    <t>Wolf of Wilderness Soft Adult Kaninchen 12kg 2.0</t>
  </si>
  <si>
    <t>Vorgef. Beutel  375+115x800+50 mm - Recycling Logo</t>
  </si>
  <si>
    <t>V18492_00</t>
  </si>
  <si>
    <t>Wolf of Wilderness Soft Adult Perlhuhn 12kg 2.0 LA</t>
  </si>
  <si>
    <t>V18492_01</t>
  </si>
  <si>
    <t xml:space="preserve">Wolf of Wilderness Soft Adult Perlhuhn 12kg  2.0 </t>
  </si>
  <si>
    <t xml:space="preserve">Vorgef. Beutel  375+115x800+50 mm  Recycling Logo </t>
  </si>
  <si>
    <t>V18496_00</t>
  </si>
  <si>
    <t>Wolf of Wilderness Soft Pure Huhn 350g  1.0</t>
  </si>
  <si>
    <t xml:space="preserve">Flachfolie RB 385 x AL 255 mm  </t>
  </si>
  <si>
    <t>V18498_00</t>
  </si>
  <si>
    <t>Wolf of Wilderness Soft Pure Adult Lachs 1kg 1.0</t>
  </si>
  <si>
    <t>V18499_00</t>
  </si>
  <si>
    <t>Wolf of Wilderness Soft Pure Senior Huhn 1kg  1.0</t>
  </si>
  <si>
    <t>V1850_01</t>
  </si>
  <si>
    <t>bosch Breeder Mini Lamb &amp; Rice 20kg LA</t>
  </si>
  <si>
    <t>V18500_00</t>
  </si>
  <si>
    <t>Wolf of Wilderness Soft Pure Huhn 1kg 1.0</t>
  </si>
  <si>
    <t>V18501_00</t>
  </si>
  <si>
    <t>Wolf of Wilderness Soft Pure Lamm 1kg   1.0</t>
  </si>
  <si>
    <t>V18503_00</t>
  </si>
  <si>
    <t>Wolf of Wilderness Soft Pure Huhn 12 kg  1.0</t>
  </si>
  <si>
    <t>vorgefertigter Beutel 375+115x800+50mm</t>
  </si>
  <si>
    <t>V18504_00</t>
  </si>
  <si>
    <t>Wolf of Wilderness Soft Pure Lamm 12 kg  1.0</t>
  </si>
  <si>
    <t>vorgefertigter Beutel 375+115x800+50 mm</t>
  </si>
  <si>
    <t>V18505_00</t>
  </si>
  <si>
    <t>Wolf of Wilderness Soft Pure Rind 12 kg  1.0</t>
  </si>
  <si>
    <t>V18506_00</t>
  </si>
  <si>
    <t>Wolf of Wilderness Soft Pure Junior Huhn 12kg  1.0</t>
  </si>
  <si>
    <t>V18507_00</t>
  </si>
  <si>
    <t>Wolf of Wilderness Soft Pure Senior Huhn 12kg  1.0</t>
  </si>
  <si>
    <t>vorgefertigte Beutel 375+115x800+50 mm</t>
  </si>
  <si>
    <t>V18508_00</t>
  </si>
  <si>
    <t>Wolf of Wilderness Soft Pure Adult Lachs 12kg  1.0</t>
  </si>
  <si>
    <t>V1851_03</t>
  </si>
  <si>
    <t>bosch Breeder Sport 20kg LA</t>
  </si>
  <si>
    <t>Vorgefertigter Beutel  375+150x950+50mm</t>
  </si>
  <si>
    <t>V18513_00</t>
  </si>
  <si>
    <t xml:space="preserve">SUSA Regular 20kg </t>
  </si>
  <si>
    <t>V18514_00</t>
  </si>
  <si>
    <t>Tales &amp; Tails Soft Lamm 100g Probebeutel  LA</t>
  </si>
  <si>
    <t>V18515_02</t>
  </si>
  <si>
    <t>Tales &amp; Tails Soft Lamm 1,5kg</t>
  </si>
  <si>
    <t>V18516_01</t>
  </si>
  <si>
    <t>Tales &amp; Tails Soft Lamm 4kg  LA</t>
  </si>
  <si>
    <t>V18516_02</t>
  </si>
  <si>
    <t>Tales &amp; Tails Soft Lamm 4kg</t>
  </si>
  <si>
    <t>V18517_00</t>
  </si>
  <si>
    <t>Tales &amp; Tails Soft Forelle 100g Probebeutel  LA</t>
  </si>
  <si>
    <t>V18518_02</t>
  </si>
  <si>
    <t>Tales &amp; Tails Soft Forelle 1,5kg</t>
  </si>
  <si>
    <t>V18519_01</t>
  </si>
  <si>
    <t>Tales &amp; Tails Soft Forelle 4kg LA</t>
  </si>
  <si>
    <t>V18519_02</t>
  </si>
  <si>
    <t>Tales &amp; Tails Soft Forelle 4kg</t>
  </si>
  <si>
    <t>V18520_00</t>
  </si>
  <si>
    <t xml:space="preserve">Wolfsblut Wild Duck Puppy 100g </t>
  </si>
  <si>
    <t>V18521_00</t>
  </si>
  <si>
    <t xml:space="preserve">Wolfsblut Dark Forest Adult 100g </t>
  </si>
  <si>
    <t>V18522_00</t>
  </si>
  <si>
    <t xml:space="preserve">Wolfsblut Cold River Adult 100g </t>
  </si>
  <si>
    <t>V1853_01</t>
  </si>
  <si>
    <t>bosch Dog Premium Plus Tierheimhunde 15kg nicht Be</t>
  </si>
  <si>
    <t>Tierschutz-Shop</t>
  </si>
  <si>
    <t>V18535_00</t>
  </si>
  <si>
    <t xml:space="preserve">SUSA Lamm&amp;Reis 20kg </t>
  </si>
  <si>
    <t>V18536_00</t>
  </si>
  <si>
    <t>SUSA Grain Free 15kg</t>
  </si>
  <si>
    <t>V18537_00</t>
  </si>
  <si>
    <t>SUSA Hypoallergen Ente 15kg</t>
  </si>
  <si>
    <t>V18538_00</t>
  </si>
  <si>
    <t>Lily´s Kitchen Dog Fish 12kg</t>
  </si>
  <si>
    <t>Vorgefert. Beutel 370 + 150 x 750 + 50 mm</t>
  </si>
  <si>
    <t>V18543_00</t>
  </si>
  <si>
    <t>Umkarton WoW  5 x 1kg  neutral LA</t>
  </si>
  <si>
    <t>V18544_00</t>
  </si>
  <si>
    <t>CatoDog Doggo Daniel Adult Fisch&amp;Reis 5kg</t>
  </si>
  <si>
    <t>vorgefertigter Beutel 270+150x560 mm</t>
  </si>
  <si>
    <t>V18545_00</t>
  </si>
  <si>
    <t>CatoDog Doggo Emilia Puppy Huhn&amp;Reis 5kg</t>
  </si>
  <si>
    <t>V18546_00</t>
  </si>
  <si>
    <t>CatoDog Doggo Emilia Puppy Huhn&amp;Reis 15kg</t>
  </si>
  <si>
    <t>vorgefertigter Beutel 375+125x880+60 mm</t>
  </si>
  <si>
    <t>V18547_00</t>
  </si>
  <si>
    <t>CatoDog Doggo Daniel Adult Fisch&amp;Reis 15kg</t>
  </si>
  <si>
    <t>V18548_00</t>
  </si>
  <si>
    <t>CatoDog Doggo Lenni Adult Geflügel &amp; Reis 15kg</t>
  </si>
  <si>
    <t>V18549_00</t>
  </si>
  <si>
    <t>CatoDog Doggo Paula Senior Geflügel 15kg</t>
  </si>
  <si>
    <t>V18552_00</t>
  </si>
  <si>
    <t>Eden Semi-Moist Duck&amp;Tripe 10kg medium kibble</t>
  </si>
  <si>
    <t>vorgefertigter Beutel/PEN0012KOADEPF 5060438811680</t>
  </si>
  <si>
    <t>V18554_00</t>
  </si>
  <si>
    <t>Eden Semi-Moist Duck&amp;Tripe 2kg medium kibble</t>
  </si>
  <si>
    <t>vorgefertigter Beutel/PEN002KOASDEPF 5060438810614</t>
  </si>
  <si>
    <t>V18559_00</t>
  </si>
  <si>
    <t>Wolfsblut Wild Duck &amp; Turkey 12,5kg vorgf. Btl LA</t>
  </si>
  <si>
    <t>Beistellung Healthfood 24  / EAN 4260603785261</t>
  </si>
  <si>
    <t>V18565_00</t>
  </si>
  <si>
    <t>WoW Soft Adult Perlhuhn 1kg  2.0  2022 m. Lack</t>
  </si>
  <si>
    <t>V18566_00</t>
  </si>
  <si>
    <t>Perro Lamm &amp; Reis 10kg 2022</t>
  </si>
  <si>
    <t>V18600_00</t>
  </si>
  <si>
    <t xml:space="preserve">Pets Deli Soft Huhn 2kg </t>
  </si>
  <si>
    <t>Flachfolie RB 621 x AL 400 mm</t>
  </si>
  <si>
    <t>V18601_00</t>
  </si>
  <si>
    <t xml:space="preserve">Pets Deli Soft Huhn Mini 2kg </t>
  </si>
  <si>
    <t>V18602_00</t>
  </si>
  <si>
    <t xml:space="preserve">Pets Deli Soft Rind 2kg </t>
  </si>
  <si>
    <t>V18603_00</t>
  </si>
  <si>
    <t>Pets Deli Soft Huhn 6kg</t>
  </si>
  <si>
    <t>Flachfolie RB 801 x AL 570 mm</t>
  </si>
  <si>
    <t>V18604_00</t>
  </si>
  <si>
    <t>Pets Deli Soft Rind 6kg</t>
  </si>
  <si>
    <t>V18605_01</t>
  </si>
  <si>
    <t>Multifit Hund Farmlove Adult Lamm+Reis 2,5kg TextÄ</t>
  </si>
  <si>
    <t>Flachfolie RB 721 x AL 400 mm   Recy-Logo</t>
  </si>
  <si>
    <t>V18606_00</t>
  </si>
  <si>
    <t>Multifit Hund Farmlove MiniGeflügel+Karotte2,5kgLA</t>
  </si>
  <si>
    <t>Flachfolie RB 721 x AL 400 mm</t>
  </si>
  <si>
    <t>V18607_01</t>
  </si>
  <si>
    <t>Multifit Hund Farmlove Senior Lamm 2,5kg  Druck-Ä</t>
  </si>
  <si>
    <t>V18608_01</t>
  </si>
  <si>
    <t>Multifit Farmlove Adult Rind+Spinat 2,5kg  Druck-Ä</t>
  </si>
  <si>
    <t>V18609_00</t>
  </si>
  <si>
    <t>Multifit Hund Farmlove Junior Gefl+Spinat2,5kg LA</t>
  </si>
  <si>
    <t>V18610_01</t>
  </si>
  <si>
    <t>Multifit Hund Farmlove Adult Maxi Rind 12kg DruckÄ</t>
  </si>
  <si>
    <t>vorgefertigter Beutel 375+120x780 mm  Recy-Logo</t>
  </si>
  <si>
    <t>V18611_01</t>
  </si>
  <si>
    <t>Multifit Hund Farmlove Adult Lamm&amp;Reis 12kg DruckÄ</t>
  </si>
  <si>
    <t>vorgefertigter Beutel 375+120 x 780 mm  Recy-Logo</t>
  </si>
  <si>
    <t>V18612_01</t>
  </si>
  <si>
    <t>Multifit Hund Farmlove Senior Lamm 12kg  Druck-Ä</t>
  </si>
  <si>
    <t>vorgefertigter Beutel 375+120 x 780 mm   Recy-Logo</t>
  </si>
  <si>
    <t>V18613_01</t>
  </si>
  <si>
    <t>Multifit Hund Farmlove Adult Rind 12kg  Druck-Ä</t>
  </si>
  <si>
    <t>V18614_01</t>
  </si>
  <si>
    <t>Multifit Farmlove Junior Geflügel 12kg  Druck-Ä</t>
  </si>
  <si>
    <t>V18615_00</t>
  </si>
  <si>
    <t>Neutrale Folie RB 145 x (AL 1.000 mm) in Lfm</t>
  </si>
  <si>
    <t>für Kunde Winner Plus &amp; Probebeutel</t>
  </si>
  <si>
    <t>V18616_00</t>
  </si>
  <si>
    <t>Pets Deli Adult Huhn &amp; Süßkartoffel 2kg</t>
  </si>
  <si>
    <t>V18617_00</t>
  </si>
  <si>
    <t>Pets Deli Adult Rind &amp; Süßkartoffel 2kg</t>
  </si>
  <si>
    <t>V18618_00</t>
  </si>
  <si>
    <t>Pets Deli Adult Huhn &amp; Süßkartoffel 6kg</t>
  </si>
  <si>
    <t>V18619_00</t>
  </si>
  <si>
    <t>Pets Deli Adult Rind &amp; Süßkartoffel 6kg</t>
  </si>
  <si>
    <t>V18630_00</t>
  </si>
  <si>
    <t>Wildkind Mini Strong River Huhn&amp;Lachs 1kg - Recyl.</t>
  </si>
  <si>
    <t>V18631_00</t>
  </si>
  <si>
    <t>Wildkind Mini Little Bay Huhn &amp; Ente 1kg - Recyl.</t>
  </si>
  <si>
    <t>V18632_00</t>
  </si>
  <si>
    <t>Wildkind Red Canyon 1kg - Recyl.</t>
  </si>
  <si>
    <t>V18633_00</t>
  </si>
  <si>
    <t>Wildkind Mini Strong River Huhn&amp; Lachs 3,5kg Recyl</t>
  </si>
  <si>
    <t>V18634_00</t>
  </si>
  <si>
    <t>Wildkind Mini Little Bay Huhn&amp;Ente  3,5kg Recyl</t>
  </si>
  <si>
    <t>V18636_00</t>
  </si>
  <si>
    <t>Wildkind Red Canyon 12 kg -  Recyl</t>
  </si>
  <si>
    <t>V18637_00</t>
  </si>
  <si>
    <t>Wolfsblut Wild Duck &amp; Turkey 500g vorgf. Beutel LA</t>
  </si>
  <si>
    <t>Beistellung Healthfood 24 / EAN 4260603785247</t>
  </si>
  <si>
    <t>V18638_00</t>
  </si>
  <si>
    <t>Wolfsblut Wild Duck &amp; Turkey 2kg vorgf. Beutel LA</t>
  </si>
  <si>
    <t>Beistellung Healthfood 24 / EAN 4260603785254</t>
  </si>
  <si>
    <t>V18639_00</t>
  </si>
  <si>
    <t>Rinti Regulance 500g</t>
  </si>
  <si>
    <t>V18640_00</t>
  </si>
  <si>
    <t>Rinti Regulance 1,25kg</t>
  </si>
  <si>
    <t>V18641_00</t>
  </si>
  <si>
    <t>Rinti Regulance 5kg</t>
  </si>
  <si>
    <t>vorgefertigter Beutel 295+115x510+40 mm</t>
  </si>
  <si>
    <t>V18642_00</t>
  </si>
  <si>
    <t>Rinti Regulance UK Boden 4x1,25kg</t>
  </si>
  <si>
    <t>V18645_00</t>
  </si>
  <si>
    <t xml:space="preserve">Rinti Regulance AC Karton 2x5kg </t>
  </si>
  <si>
    <t>CAD 211692_00</t>
  </si>
  <si>
    <t>V18648_00</t>
  </si>
  <si>
    <t>Eden Semi-Moist Country feast 2kg medium kibble</t>
  </si>
  <si>
    <t>vorgefertigter BeutelPGE0002KOAQDEPF 5060438810737</t>
  </si>
  <si>
    <t>V18651_00</t>
  </si>
  <si>
    <t>Rocco Diet Care Weight Control Chicken 1kg  2021</t>
  </si>
  <si>
    <t>V18652_00</t>
  </si>
  <si>
    <t>Rocco Diet Care Gasto Intestinal Chicken 1kg  2021</t>
  </si>
  <si>
    <t>V18653_00</t>
  </si>
  <si>
    <t>Rocco Diet Care Hypoallergenic Horse 1kg  2021</t>
  </si>
  <si>
    <t>V18654_00</t>
  </si>
  <si>
    <t>Rocco Diet Care Hypoallergenic Lamb 1kg  2021</t>
  </si>
  <si>
    <t>V18655_00</t>
  </si>
  <si>
    <t>Rocco Diet Care Weight Control Chicken 12kg 2021</t>
  </si>
  <si>
    <t>vorgefertigter Beutel  375+120x800+50mm</t>
  </si>
  <si>
    <t>V18656_00</t>
  </si>
  <si>
    <t>Rocco Diet Care Gastro Intestinal Chicken 12kg2021</t>
  </si>
  <si>
    <t>V18657_00</t>
  </si>
  <si>
    <t>Rocco Diet Care Hypoallergenic Lamb 12kg 2021</t>
  </si>
  <si>
    <t>V18658_00</t>
  </si>
  <si>
    <t>Rocco Diet Care Hypoallergenic Horse 12kg 2021</t>
  </si>
  <si>
    <t>V18659_00</t>
  </si>
  <si>
    <t>Amba by Kyli Kitten Baby &amp; Mom 400g</t>
  </si>
  <si>
    <t>Flachfolie RB 481 x AL 280 mm</t>
  </si>
  <si>
    <t>V18660_00</t>
  </si>
  <si>
    <t>Amba by Kyli Adult Feel Good 400g</t>
  </si>
  <si>
    <t>V18661_00</t>
  </si>
  <si>
    <t>Amba by Kyli Adult Enjoy 400g</t>
  </si>
  <si>
    <t>V18662_00</t>
  </si>
  <si>
    <t>Amba by Kyli Adult Sensitive 400g</t>
  </si>
  <si>
    <t>V18663_00</t>
  </si>
  <si>
    <t>Amba by Kyli Adult Sterilised 400g</t>
  </si>
  <si>
    <t>V18664_00</t>
  </si>
  <si>
    <t>Amba by Kyli Kitten Baby &amp; Mom 2kg</t>
  </si>
  <si>
    <t>Flachfolie RB 624 x AL 420 mm</t>
  </si>
  <si>
    <t>V18665_00</t>
  </si>
  <si>
    <t>Amba by Kyli Adult Feel Good 2kg</t>
  </si>
  <si>
    <t>V18666_00</t>
  </si>
  <si>
    <t>Amba by Kyli Adult Enjoy 2kg</t>
  </si>
  <si>
    <t>V18667_00</t>
  </si>
  <si>
    <t>Amba by Kyli Adult Sensitive 2kg</t>
  </si>
  <si>
    <t>V18668_00</t>
  </si>
  <si>
    <t>Amba by Kyli Adult Sterilised 2kg</t>
  </si>
  <si>
    <t>V18675_01</t>
  </si>
  <si>
    <t>Müller´s Naturhof Katze Huhn &amp; Forelle 400g</t>
  </si>
  <si>
    <t>Flachfolie RB 481 x AL 260 mm</t>
  </si>
  <si>
    <t>V18678_01</t>
  </si>
  <si>
    <t>Müller´s Naturhof Katze Rind &amp; Truthahn 400g</t>
  </si>
  <si>
    <t>V18679_01</t>
  </si>
  <si>
    <t>Müller´s Naturhof Hund Rind &amp; Ente 1kg</t>
  </si>
  <si>
    <t>V18683_00</t>
  </si>
  <si>
    <t>Müller´s Naturhof Hund Lamm &amp; Truthahn 12kg</t>
  </si>
  <si>
    <t>Aufkleber Front 300x420 mm</t>
  </si>
  <si>
    <t>V18684_00</t>
  </si>
  <si>
    <t>Aufkleber Back   300x420 mm</t>
  </si>
  <si>
    <t>V18685_00</t>
  </si>
  <si>
    <t>Perro Universal Select 2,5kg   2022</t>
  </si>
  <si>
    <t>Totani Beutel  212+130x390+130 mm</t>
  </si>
  <si>
    <t>V18686_00</t>
  </si>
  <si>
    <t>Perro Universal Basic 2,5kg   2022</t>
  </si>
  <si>
    <t>V18687_00</t>
  </si>
  <si>
    <t>Tales &amp; Tails Soft Junior Lamm 100g  neutral</t>
  </si>
  <si>
    <t>V18688_00</t>
  </si>
  <si>
    <t>Tales &amp; Tails Soft Junior Lamm 1,5kg neutral</t>
  </si>
  <si>
    <t>V18689_00</t>
  </si>
  <si>
    <t>Tales &amp; Tails Soft Junior Lamm 4kg neutral</t>
  </si>
  <si>
    <t>V18690_00</t>
  </si>
  <si>
    <t>Tales &amp; Tails Soft Junior Lamm Aufkleber 100g</t>
  </si>
  <si>
    <t>Aufkleber   / 80x120 mm</t>
  </si>
  <si>
    <t>V18691_00</t>
  </si>
  <si>
    <t>Tales &amp; Tails Soft Junior Lamm  1,5kg  Front</t>
  </si>
  <si>
    <t>Aufkleber / 140x170 mm</t>
  </si>
  <si>
    <t>V18692_00</t>
  </si>
  <si>
    <t>Tales &amp; Tails Soft Junior Lamm  1,5kg  Back</t>
  </si>
  <si>
    <t>V18693_00</t>
  </si>
  <si>
    <t>Tales &amp; Tails Soft Junior Lamm  4kg Front</t>
  </si>
  <si>
    <t>Aufkleber / 210x295 mm</t>
  </si>
  <si>
    <t>V18694_00</t>
  </si>
  <si>
    <t>Tales &amp; Tails Soft Junior Lamm  4kg Back</t>
  </si>
  <si>
    <t>V18695_00</t>
  </si>
  <si>
    <t>Müllers Naturhof Katze AC Karton 1x6x400g</t>
  </si>
  <si>
    <t>CAD 216444_01</t>
  </si>
  <si>
    <t>V18697_00</t>
  </si>
  <si>
    <t>Müllers Naturhof Hund AC Karton 1x5x1kg</t>
  </si>
  <si>
    <t>CAD 216470_00</t>
  </si>
  <si>
    <t>V18698_00</t>
  </si>
  <si>
    <t>Dr. Clauders Hund Adult Insekt 350g</t>
  </si>
  <si>
    <t>Beistellung - vorgefertigter Beutel</t>
  </si>
  <si>
    <t>V18699_00</t>
  </si>
  <si>
    <t>Dr. Clauders Hund Adult Insekt 2kg</t>
  </si>
  <si>
    <t>Beistellung- vorgefertigter Beutel</t>
  </si>
  <si>
    <t>V18700_00</t>
  </si>
  <si>
    <t>Dr Clauders Hund Adult Insekt 11,5 kg</t>
  </si>
  <si>
    <t>V18701_00</t>
  </si>
  <si>
    <t>Geflügel &amp; Kartoffel getreidefrei 400g</t>
  </si>
  <si>
    <t xml:space="preserve">Beistellung Totani Beutel 400g - Kunde Grau </t>
  </si>
  <si>
    <t>V18702_00</t>
  </si>
  <si>
    <t>Geflügel &amp; Kartoffel getreidefrei 2kg</t>
  </si>
  <si>
    <t xml:space="preserve">Beistellung vorgef.  Beutel - Kunde Grau </t>
  </si>
  <si>
    <t>V18711_00</t>
  </si>
  <si>
    <t>Premio Supreme Kitten 3kg</t>
  </si>
  <si>
    <t>V18712_00</t>
  </si>
  <si>
    <t>Premio Supreme Chicken &amp; Salmon 3kg</t>
  </si>
  <si>
    <t>V18713_00</t>
  </si>
  <si>
    <t>Premio Supreme Chicken &amp; Liver 3kg</t>
  </si>
  <si>
    <t>V18725_00</t>
  </si>
  <si>
    <t>Geflügel &amp; Lachs mit Superfoods    Katze 400g</t>
  </si>
  <si>
    <t xml:space="preserve">Beistellung Kunde Grau / vorgef. Beutel </t>
  </si>
  <si>
    <t>V18726_00</t>
  </si>
  <si>
    <t>Geflügel &amp; Lachs mit Superfoods   Katze 2kg</t>
  </si>
  <si>
    <t>Beistellung Kunde Grau  vorgef. Beutel</t>
  </si>
  <si>
    <t>V18727_00</t>
  </si>
  <si>
    <t>Geflügel mit Hirse   Katze 400g</t>
  </si>
  <si>
    <t>V18731_00</t>
  </si>
  <si>
    <t>Ente &amp; Kartoffel vorgf. Beutel 3kg Hund LA</t>
  </si>
  <si>
    <t>Beistellung Kunde Grau</t>
  </si>
  <si>
    <t>V18732_00</t>
  </si>
  <si>
    <t>Ente &amp; Kartoffel vorgf. Beutel 12kg Hund LA</t>
  </si>
  <si>
    <t>V18733_00</t>
  </si>
  <si>
    <t>Geflügel vorgef. Beutel 3kg Hund</t>
  </si>
  <si>
    <t>V18734_00</t>
  </si>
  <si>
    <t>Geflügel vorgef. Beutel 12kg Hund</t>
  </si>
  <si>
    <t>V18735_00</t>
  </si>
  <si>
    <t>Forelle &amp; Kartoffel vorgef. Beutel 3kg Hund</t>
  </si>
  <si>
    <t>V18736</t>
  </si>
  <si>
    <t>EAN Aufkleber für Btl Forelle&amp;Kartoffel 12kg Hund</t>
  </si>
  <si>
    <t>Beistellung Kunde Grau  (Format 50x35mm)</t>
  </si>
  <si>
    <t>V18736_00</t>
  </si>
  <si>
    <t>Forelle &amp; Kartoffel vorgef. Beutel 12kg Hund</t>
  </si>
  <si>
    <t>V18738_00</t>
  </si>
  <si>
    <t>Puppy - Geflügel 12kg vorgef. Beutel Hund</t>
  </si>
  <si>
    <t>V18741_00</t>
  </si>
  <si>
    <t>ENCO Cat Poultry 20kg Front Aufkleber</t>
  </si>
  <si>
    <t>210 x 297mm</t>
  </si>
  <si>
    <t>V18742_00</t>
  </si>
  <si>
    <t>Perro Classic 14,5kg  2022</t>
  </si>
  <si>
    <t>vorgefertigter Beutel  375x125x880+60mm</t>
  </si>
  <si>
    <t>V18748_00</t>
  </si>
  <si>
    <t>Hundeland Natural Native Lamb Aufkleber 12,5kg</t>
  </si>
  <si>
    <t>V18749_00</t>
  </si>
  <si>
    <t>Hundland Natural Pure Water Aufkleber 12,5kg</t>
  </si>
  <si>
    <t>V18750_00</t>
  </si>
  <si>
    <t>Hundeland Natural Wild Woods Aufkleber 12,5kg</t>
  </si>
  <si>
    <t>V18751_00</t>
  </si>
  <si>
    <t>WoW  Soft Adult Mini Ente 1kg  2.0  2022 mit Lack</t>
  </si>
  <si>
    <t>V18752_00</t>
  </si>
  <si>
    <t>WoW Soft Adult Ente 1kg  2.0 2022 m. Lack</t>
  </si>
  <si>
    <t>V18753_00</t>
  </si>
  <si>
    <t>WoW Soft Adult Kaninchen 1kg  2.0 2022 m. Lack</t>
  </si>
  <si>
    <t>V18754_00</t>
  </si>
  <si>
    <t>WoW Soft Adult Mini Ente 350g 2.0  2022 m. Lack</t>
  </si>
  <si>
    <t>Flachfolie RB 385 x AL 255 mm</t>
  </si>
  <si>
    <t>V18756_00</t>
  </si>
  <si>
    <t>Dehner Lieblinge Adult Rind 2kg</t>
  </si>
  <si>
    <t>vorgefertigter Beutel 200+120x420+40 mm</t>
  </si>
  <si>
    <t>V18757_00</t>
  </si>
  <si>
    <t>Dehner Lieblinge Multiprotein Senior 2kg</t>
  </si>
  <si>
    <t>vorgefertigter Beutel 200x120x420+40 mm</t>
  </si>
  <si>
    <t>V18758_00</t>
  </si>
  <si>
    <t>Dehner Lieblinge Adult Geflügel 2kg  LA</t>
  </si>
  <si>
    <t>V18759_00</t>
  </si>
  <si>
    <t>Premio Supreme Dog with Beef 3kg</t>
  </si>
  <si>
    <t>V18760_00</t>
  </si>
  <si>
    <t>Premio Supreme Dog rich in Poultry 3kg</t>
  </si>
  <si>
    <t>V18761_00</t>
  </si>
  <si>
    <t>Premio Supreme Dog rich in Poultry Small Breed 3kg</t>
  </si>
  <si>
    <t>V18781_00</t>
  </si>
  <si>
    <t>Wolfsblut Dark Forest Senior Aufkleber 500g</t>
  </si>
  <si>
    <t>EAN 4260603788798 / WB788798</t>
  </si>
  <si>
    <t>V18782_00</t>
  </si>
  <si>
    <t>Wolfsblut Dark Forest Senior Aufkleber 2kg</t>
  </si>
  <si>
    <t>EAN 4260603788804 / WB788804</t>
  </si>
  <si>
    <t>V18783_00</t>
  </si>
  <si>
    <t>Wolfsblut Dark Forest Senior Aufkleber 12,5kg</t>
  </si>
  <si>
    <t>EAN 4260603788811 / WB788811</t>
  </si>
  <si>
    <t>V18784_00</t>
  </si>
  <si>
    <t>Wolfsblut Dark Forest Puppy Aufkleber 500g</t>
  </si>
  <si>
    <t>EAN 4260603788828 / WB788828</t>
  </si>
  <si>
    <t>V18785_00</t>
  </si>
  <si>
    <t>Wolfsblut Dark Forest Puppy Aufkleber 2kg</t>
  </si>
  <si>
    <t>EAN 4260603788835 / WB788835</t>
  </si>
  <si>
    <t>V18786_00</t>
  </si>
  <si>
    <t>Wolfsblut Dark Forest Puppy 12,5kg Aufkleber</t>
  </si>
  <si>
    <t>EAN 4260603788842 / WB788842</t>
  </si>
  <si>
    <t>V18787_00</t>
  </si>
  <si>
    <t>Wolfsblut Dark Forest Light Aufkleber 500g</t>
  </si>
  <si>
    <t>EAN 4260603788859 / WB788859</t>
  </si>
  <si>
    <t>V18788_00</t>
  </si>
  <si>
    <t>Wolfsblut Dark Forest Light Aufkleber 2kg</t>
  </si>
  <si>
    <t>EAN 4260603788866 / WB788866</t>
  </si>
  <si>
    <t>V18789_00</t>
  </si>
  <si>
    <t>Wolfsblut Dark Forest Light Aufkleber 12,5kg</t>
  </si>
  <si>
    <t>EAN 4260603788873 / WB788873</t>
  </si>
  <si>
    <t>V18790_00</t>
  </si>
  <si>
    <t>Dark Forest SMALL BREED Aufkleber 500g</t>
  </si>
  <si>
    <t>EAN 4260603788880 / WB788880</t>
  </si>
  <si>
    <t>V18791_00</t>
  </si>
  <si>
    <t>Dark Forest SMALL BREED Aufkleber 2kg</t>
  </si>
  <si>
    <t>EAN 4260603788897 / WB788897</t>
  </si>
  <si>
    <t>V18792_00</t>
  </si>
  <si>
    <t>DC Best Choice Adult  Lamm &amp; Reis Large Breed 20kg</t>
  </si>
  <si>
    <t>V18793_00</t>
  </si>
  <si>
    <t>DC Best Choice Mini Adult Lamm &amp; Reis 400g</t>
  </si>
  <si>
    <t>V18794_00</t>
  </si>
  <si>
    <t>DC Best Choice Mini Adult Lamm &amp; Reis 2kg</t>
  </si>
  <si>
    <t>V18795_00</t>
  </si>
  <si>
    <t>DC Best Choice Mini Adult Lamm &amp; Reis 12,5kg</t>
  </si>
  <si>
    <t>V18796_00</t>
  </si>
  <si>
    <t>Dark Forest LARGE BREED PUPPY Aufkleber 12,5kg</t>
  </si>
  <si>
    <t>EAN 4260603788941 / WB788941</t>
  </si>
  <si>
    <t>V18798_00</t>
  </si>
  <si>
    <t>Wild Duck ACTIVE Aufkleber 2kg</t>
  </si>
  <si>
    <t>EAN 4260603788965 / WB788965</t>
  </si>
  <si>
    <t>V18799_00</t>
  </si>
  <si>
    <t>Wolfsblut Wild Duck ACTIVE Aufkleber 12,5kg</t>
  </si>
  <si>
    <t>EAN 4260603788972 / WB788972</t>
  </si>
  <si>
    <t>V18801_00</t>
  </si>
  <si>
    <t>Wolfsblut Wild Duck Giant 12,5kg</t>
  </si>
  <si>
    <t>EAN 4260603788996 / WB788996</t>
  </si>
  <si>
    <t>V18802_00</t>
  </si>
  <si>
    <t>Wolfsblut Wide Plain Giant Aufkleber 2kg</t>
  </si>
  <si>
    <t>EAN 4260603789009 / WB789009</t>
  </si>
  <si>
    <t>V18803_00</t>
  </si>
  <si>
    <t>Wolfsblut Wide Plain Giant Aufkleber 12,5kg</t>
  </si>
  <si>
    <t>EAN 4260603789016 / WB789016</t>
  </si>
  <si>
    <t>V18804_00</t>
  </si>
  <si>
    <t>Wolfsblut Wide Plain LARGE BREED PUPPY Aufkleb 2kg</t>
  </si>
  <si>
    <t>EAN 4260603789023 / WB789023</t>
  </si>
  <si>
    <t>V18805_00</t>
  </si>
  <si>
    <t>Wolfsblut Wide Plain LARGE BREED PUPPY Aufk 12,5kg</t>
  </si>
  <si>
    <t>EAN 4260603789030 / WB789030</t>
  </si>
  <si>
    <t>V18806_00</t>
  </si>
  <si>
    <t>Wolfsblut Cold River Senior Aufkleber 500g</t>
  </si>
  <si>
    <t>EAN 4260603789047 / WB789047</t>
  </si>
  <si>
    <t>V18807_00</t>
  </si>
  <si>
    <t>Wolfsblut Cold River Senior Aufkleber 2kg</t>
  </si>
  <si>
    <t>EAN 4260603789054 / WB789054</t>
  </si>
  <si>
    <t>V18808_00</t>
  </si>
  <si>
    <t>Wolfsblut Cold River Senior Aufkleber 12,5kg</t>
  </si>
  <si>
    <t>EAN 4260603789061 / WB789061</t>
  </si>
  <si>
    <t>V18809_00</t>
  </si>
  <si>
    <t>Wolfsblut Cold River LARGE BREED Aufkleber 2kg</t>
  </si>
  <si>
    <t>EAN 4260603789078 / WB789078</t>
  </si>
  <si>
    <t>V18811_00</t>
  </si>
  <si>
    <t>Wolfsblut Cold River LARGE BREED PUPPY Aufkleb 2kg</t>
  </si>
  <si>
    <t>EAN 4260603789092 / WB789092</t>
  </si>
  <si>
    <t>V18812_00</t>
  </si>
  <si>
    <t>Wolfsblut Cold River LARGE BREED PUPPY Aufk 12,5kg</t>
  </si>
  <si>
    <t>EAN 4260603789108 / WB789108</t>
  </si>
  <si>
    <t>V18816_00</t>
  </si>
  <si>
    <t>Carny Katze Adult Huhn &amp; Rind 350g</t>
  </si>
  <si>
    <t>V18817_00</t>
  </si>
  <si>
    <t>Carny Katze Adult Huhn &amp; Forelle 350g</t>
  </si>
  <si>
    <t>V18818_01</t>
  </si>
  <si>
    <t xml:space="preserve">UK Boden Carny Katze 6 x 350g </t>
  </si>
  <si>
    <t>CAD170366b_03  * Anpassung Lasche</t>
  </si>
  <si>
    <t>V18819_00</t>
  </si>
  <si>
    <t xml:space="preserve">UK Deckel neutral Carny Katze  6 x 350g </t>
  </si>
  <si>
    <t>CAD170366d_03</t>
  </si>
  <si>
    <t>V18821_00</t>
  </si>
  <si>
    <t>Carny Katze Kitten Huhn 1,75kg</t>
  </si>
  <si>
    <t>vorgef. Beutel 200 x 110 x 390 + 35mm</t>
  </si>
  <si>
    <t>V18822_00</t>
  </si>
  <si>
    <t>Carny Katze Adult Huhn &amp; Rind 1,75kg</t>
  </si>
  <si>
    <t>V18823_00</t>
  </si>
  <si>
    <t>Carny Katze Adult Huhn &amp; Forelle 1,75kg</t>
  </si>
  <si>
    <t>V18824_00</t>
  </si>
  <si>
    <t>AC Karton Carny Katze 4 x 1,75kg</t>
  </si>
  <si>
    <t>Außenformat 400 x 200 x 320mm</t>
  </si>
  <si>
    <t>V18825_00</t>
  </si>
  <si>
    <t>Carny Katze Kitten Huhn 10kg</t>
  </si>
  <si>
    <t>vorgef. Beutel 375 x 120 x 640 + 50mm</t>
  </si>
  <si>
    <t>V18826_00</t>
  </si>
  <si>
    <t>Carny Katze Adult Huhn &amp; Rind 10kg</t>
  </si>
  <si>
    <t>V18827_00</t>
  </si>
  <si>
    <t>Carny Katze Adult Huhn &amp; Forelle 10kg</t>
  </si>
  <si>
    <t>V18828_00</t>
  </si>
  <si>
    <t>Wolfsblut Dark Forest SMALL BREED Aufkleber 7,5kg</t>
  </si>
  <si>
    <t>EAN 4260603788903 / WB788903</t>
  </si>
  <si>
    <t>V18830_00</t>
  </si>
  <si>
    <t>Wolfsblut Dark Forest LARGE BREED  Aufklebe 12,5kg</t>
  </si>
  <si>
    <t>EAN 4260603788927 / WB788927</t>
  </si>
  <si>
    <t>V18831_00</t>
  </si>
  <si>
    <t>Wolfsblut Dark Forest LARGE BREED PUPPY Aufkle 2kg</t>
  </si>
  <si>
    <t>EAN 4260603788934 / WB788934</t>
  </si>
  <si>
    <t>V18832_00</t>
  </si>
  <si>
    <t>Wolfsblut Cold River LARGE BREED Aufkleber 12,5kg</t>
  </si>
  <si>
    <t>EAN 4260603789085 / WB789085</t>
  </si>
  <si>
    <t>V18833_00</t>
  </si>
  <si>
    <t>Eat Small Active 2kg</t>
  </si>
  <si>
    <t>vorgefert. Totani Beutel 202x120x360+120mm</t>
  </si>
  <si>
    <t>V18834_00</t>
  </si>
  <si>
    <t>Eat Small Active 10kg</t>
  </si>
  <si>
    <t>vorgefert. Totani Beutel 357x135x610+135mm</t>
  </si>
  <si>
    <t>V18835_00</t>
  </si>
  <si>
    <t>Eat Small Balance 2kg</t>
  </si>
  <si>
    <t>V18836_00</t>
  </si>
  <si>
    <t>Eat Small Balance 10kg</t>
  </si>
  <si>
    <t>V18838_00</t>
  </si>
  <si>
    <t xml:space="preserve">Eat Small Tray Dental Sticks &amp; Probebeutel </t>
  </si>
  <si>
    <t>V18841_00</t>
  </si>
  <si>
    <t>5er UK für Futtertonne</t>
  </si>
  <si>
    <t>CAD 225056x2_00</t>
  </si>
  <si>
    <t>V18842_00</t>
  </si>
  <si>
    <t xml:space="preserve">Edgard &amp; Cooper Dog Dry Adult Chicken 1kg German </t>
  </si>
  <si>
    <t>V18843_00</t>
  </si>
  <si>
    <t>HeyHoly Retriever 7kg  Aufkleber Front  LA</t>
  </si>
  <si>
    <t>200 x 310 mm</t>
  </si>
  <si>
    <t>V18845_00</t>
  </si>
  <si>
    <t>HeyHoly Schäferhund 7kg  Aufkleber Front</t>
  </si>
  <si>
    <t>V18846_00</t>
  </si>
  <si>
    <t>HeyHoly Schäferhund 7kg  Aufkleber Back</t>
  </si>
  <si>
    <t>V18847_03</t>
  </si>
  <si>
    <t>HeyHoly Kleine Doggen 7kg  Aufkleber Front</t>
  </si>
  <si>
    <t>200 x 310 mm - Multilanguage</t>
  </si>
  <si>
    <t>V18848_03</t>
  </si>
  <si>
    <t>HeyHoly Kleine Doggen 7kg  Aufkleber Back</t>
  </si>
  <si>
    <t>200 x 310 mm  - Multilanguage</t>
  </si>
  <si>
    <t>V18849_00</t>
  </si>
  <si>
    <t>HeyHoly Hund Papierbeutel 7kg</t>
  </si>
  <si>
    <t>V18856_00</t>
  </si>
  <si>
    <t>Aufkl Olivers Large Breed Start Classic 20kg Front</t>
  </si>
  <si>
    <t>EAN 5710974010602</t>
  </si>
  <si>
    <t>V18857_00</t>
  </si>
  <si>
    <t>Aufkl Olivers Large Breed Start Classic 20kg Back</t>
  </si>
  <si>
    <t>V18862_00</t>
  </si>
  <si>
    <t>Eurolochungaufhänger 36mm x 44 mm flexible</t>
  </si>
  <si>
    <t>Streifen á 5 Aufhänger -  für True Leaf</t>
  </si>
  <si>
    <t>V18867_00</t>
  </si>
  <si>
    <t>Kraftpapier braun 80g</t>
  </si>
  <si>
    <t>Bögen 19,8x30 cm - für Heimat 2,4kg Karton</t>
  </si>
  <si>
    <t>V18880_00</t>
  </si>
  <si>
    <t>Vegdog Farmers Crunch 2kg Aufkleber</t>
  </si>
  <si>
    <t>Format: 106 x 206 mm</t>
  </si>
  <si>
    <t>V18881_00</t>
  </si>
  <si>
    <t>Vegdog Farmers Crunch 5kg Aufkleber</t>
  </si>
  <si>
    <t>Format: 216 x 303 mm</t>
  </si>
  <si>
    <t>V18882_00</t>
  </si>
  <si>
    <t>Vegdog Farmers Crunch 10kg Aufkleber</t>
  </si>
  <si>
    <t>V18883_00</t>
  </si>
  <si>
    <t xml:space="preserve">Dr. Clauder Vollkost 20kg – Aufkleber Front  </t>
  </si>
  <si>
    <t>Format: DIN A4 297x210 mm</t>
  </si>
  <si>
    <t>V18884_00</t>
  </si>
  <si>
    <t>Dr. Clauder Vollkost 20kg – Aufkleber Back</t>
  </si>
  <si>
    <t>V18885_00</t>
  </si>
  <si>
    <t>Neutrale Tetraeder Folie 20g für Sammy Adventskal</t>
  </si>
  <si>
    <t>RB 154 x AL 90mm</t>
  </si>
  <si>
    <t>V18888_00</t>
  </si>
  <si>
    <t>Activa Care H Leber 2kg</t>
  </si>
  <si>
    <t>V18889_00</t>
  </si>
  <si>
    <t>Activa Care H Haut &amp; Fell 2kg</t>
  </si>
  <si>
    <t>V18890_00</t>
  </si>
  <si>
    <t>Activa Care H Diabetes 2kg</t>
  </si>
  <si>
    <t>V18891_00</t>
  </si>
  <si>
    <t>Activa Care H Hypoallergen Forelle 2kg</t>
  </si>
  <si>
    <t>V18892_00</t>
  </si>
  <si>
    <t>UK für Sammy Adventskalender 6 Stück</t>
  </si>
  <si>
    <t>CAD 220668_00</t>
  </si>
  <si>
    <t>V18893_00</t>
  </si>
  <si>
    <t>Activa Care H Leber 8kg</t>
  </si>
  <si>
    <t>vorgefertigter Beutel 375+120x600+50 mm</t>
  </si>
  <si>
    <t>V18894_00</t>
  </si>
  <si>
    <t>Activa Care H Diabetes 8kg</t>
  </si>
  <si>
    <t>V18895_00</t>
  </si>
  <si>
    <t>Activa Care H Hypoallergen Forelle 8kg</t>
  </si>
  <si>
    <t>V18896_00</t>
  </si>
  <si>
    <t>Activa Care H Haut &amp; Fell 8kg</t>
  </si>
  <si>
    <t>V18905_00</t>
  </si>
  <si>
    <t>Aufkleber Wolfsblut Wide Plain Puppy f. 2kg Beutel</t>
  </si>
  <si>
    <t>auf Rolle  - Beistellung -zum überkleben V17446_01</t>
  </si>
  <si>
    <t>V18918_00</t>
  </si>
  <si>
    <t>Chicopee HNL Sensitive Trout&amp;Potato 2kg</t>
  </si>
  <si>
    <t>vorgefertigter Beutel 200+110x490+40 mm</t>
  </si>
  <si>
    <t>V18919_00</t>
  </si>
  <si>
    <t>Chicopee HNL Sensitive Trout&amp;Potato 12kg</t>
  </si>
  <si>
    <t>vorgefertigter Beutel 375+125x800+50 mm</t>
  </si>
  <si>
    <t>V18920_00</t>
  </si>
  <si>
    <t>Chicopee HNL Sensitive Trout &amp; Potato 100g</t>
  </si>
  <si>
    <t>V18921_00</t>
  </si>
  <si>
    <t>Chicopee HNL SOFT Senior Goat &amp; Potato 100g</t>
  </si>
  <si>
    <t>V18922_00</t>
  </si>
  <si>
    <t>Chicopee HNL SOFT Senior Goat &amp; Potato 2kg</t>
  </si>
  <si>
    <t>vorgefertigter Beutel 200+110x490+40mm</t>
  </si>
  <si>
    <t>V18923_00</t>
  </si>
  <si>
    <t>Chicopee HNL SOFT Senior Goat &amp; Potato 12kg</t>
  </si>
  <si>
    <t>V18948_01</t>
  </si>
  <si>
    <t>Feedacat TrFu f Tierheim&amp;Straßenkatzen 20kg Aufkl</t>
  </si>
  <si>
    <t>Format 210 x AL 297 mm</t>
  </si>
  <si>
    <t>V18950_00</t>
  </si>
  <si>
    <t>Carny Katze Adult Huhn &amp; Rind 40g Probebeutel</t>
  </si>
  <si>
    <t>V18951_00</t>
  </si>
  <si>
    <t>Molly Katzenknupser Huhn, Erbsen &amp; Kartotten 1,5kg</t>
  </si>
  <si>
    <t>V18952_00</t>
  </si>
  <si>
    <t>Molly Katzenknupser Rind, Wild &amp; Erbsen 1,5kg</t>
  </si>
  <si>
    <t>V18953_00</t>
  </si>
  <si>
    <t>Scotty Hund Vollkostbrocken Rind 3kg</t>
  </si>
  <si>
    <t>Flachfolie RB 621 x AL 510 mm</t>
  </si>
  <si>
    <t>V18954_00</t>
  </si>
  <si>
    <t>FangGold Puppy Geflügel &amp; Reis  Aufkleber 12kg</t>
  </si>
  <si>
    <t>V18955_00</t>
  </si>
  <si>
    <t>Wolfsblut Dog Adult VetLine Renal 2kg</t>
  </si>
  <si>
    <t>WB786428 / EAN 4260603786428  vorgf. Beutel</t>
  </si>
  <si>
    <t>V18956_00</t>
  </si>
  <si>
    <t xml:space="preserve">Wolfsblut Dog Adult VetLine Renal 12kg </t>
  </si>
  <si>
    <t xml:space="preserve">WB786435 / EAN 4260603786435  vorgfl. Beutel </t>
  </si>
  <si>
    <t>V18957_00</t>
  </si>
  <si>
    <t>Wolfsblut Dog Adult VetLine Weight Manag. 2kg</t>
  </si>
  <si>
    <t>WB786442 / EAN 4260603786442  vorgfl. Beutel</t>
  </si>
  <si>
    <t>V18958_00</t>
  </si>
  <si>
    <t>Wolfsblut Dog Adult VetLine Weight Management 12kg</t>
  </si>
  <si>
    <t xml:space="preserve">WB786459 / EAN 4260603786459  vorgfl. Beutel </t>
  </si>
  <si>
    <t>V18959_00</t>
  </si>
  <si>
    <t>Wolfsblut Dog Adult VetLine Skin &amp; Coat 2kg</t>
  </si>
  <si>
    <t>WB786480 / EAN 4260603786480   vorgf. Beutel</t>
  </si>
  <si>
    <t>V18960_00</t>
  </si>
  <si>
    <t>Wolfsblut Dog Adult VetLine Skin &amp; Coat 12kg</t>
  </si>
  <si>
    <t xml:space="preserve">WB786497 / EAN 4260603786497  vorgfl. Beutel </t>
  </si>
  <si>
    <t>V18961_00</t>
  </si>
  <si>
    <t>Wolfsblut Dog Adult VetLine Hypoallergenic 2kg</t>
  </si>
  <si>
    <t>WB786466 / EAN 4260603786466   vorgfl. Beutel</t>
  </si>
  <si>
    <t>V18962_00</t>
  </si>
  <si>
    <t>Wolfsblut Dog Adult VetLine Hypoallergenic 12kg</t>
  </si>
  <si>
    <t xml:space="preserve">WB786466 / EAN 4260603786466  vorgfl. Beutel </t>
  </si>
  <si>
    <t>V18963_00</t>
  </si>
  <si>
    <t xml:space="preserve">Wolfsblut Dog Adult VetLine Gastrointestinal 2kg </t>
  </si>
  <si>
    <t>WB786541 / EAN 4260603786541   vorgfl. Beutel</t>
  </si>
  <si>
    <t>V18964_00</t>
  </si>
  <si>
    <t>Wolfsblut Dog Adult VetLine Gastrointestinal 12kg</t>
  </si>
  <si>
    <t xml:space="preserve">WB786558 / EAN 4260603786558  vorgfl. Beutel </t>
  </si>
  <si>
    <t>V18965_00</t>
  </si>
  <si>
    <t xml:space="preserve">Wolfsblut Dog Adult VetLine Urinary 2kg </t>
  </si>
  <si>
    <t>WB786527  / EAN 4260603786527   vorgfl. Beutel</t>
  </si>
  <si>
    <t>V18966_00</t>
  </si>
  <si>
    <t>Wolfsblut Dog Adult VetLine Urinary 12kg</t>
  </si>
  <si>
    <t xml:space="preserve">WB786534 / EAN 4260603786534  vorgfl. Beutel </t>
  </si>
  <si>
    <t>V18967_00</t>
  </si>
  <si>
    <t xml:space="preserve">Wolfsblut Dog Adult VetLine Joint Care 2kg </t>
  </si>
  <si>
    <t>WB786503 / EAN 4260603786503   vorgfl. Beutel</t>
  </si>
  <si>
    <t>V18968_00</t>
  </si>
  <si>
    <t>Wolfsblut Dog Adult VetLine Joint Care 12kg</t>
  </si>
  <si>
    <t xml:space="preserve">WB786510 / EAN 4260603786510  vorgfl. Beutel </t>
  </si>
  <si>
    <t>V18969_00</t>
  </si>
  <si>
    <t>Wildcat Unibag 3kg</t>
  </si>
  <si>
    <t>Flachfolie RB 621 x AL 460 mm</t>
  </si>
  <si>
    <t>V18970_00</t>
  </si>
  <si>
    <t>Wildcat Unibag 500g</t>
  </si>
  <si>
    <t>Flachfolie RB 481 x AL 290 mm</t>
  </si>
  <si>
    <t>V18971_00</t>
  </si>
  <si>
    <t xml:space="preserve">Eden Semi-Moist Salmon &amp; Quail 2kg </t>
  </si>
  <si>
    <t>vorgefertigter Beute</t>
  </si>
  <si>
    <t>V18973_00</t>
  </si>
  <si>
    <t xml:space="preserve">Eden Semi-Moist Salmon &amp; Quail 10kg </t>
  </si>
  <si>
    <t>V18974_00</t>
  </si>
  <si>
    <t>Eat Small Active 100g Probebeutel</t>
  </si>
  <si>
    <t>RB 270 x AL 180 mm- Beistellung</t>
  </si>
  <si>
    <t>V18976_00</t>
  </si>
  <si>
    <t>AC Karton Wildcat 12x500g</t>
  </si>
  <si>
    <t xml:space="preserve">Außenformat 300x240x315 mm </t>
  </si>
  <si>
    <t>V18977_00</t>
  </si>
  <si>
    <t xml:space="preserve">Truthahn 3kg </t>
  </si>
  <si>
    <t xml:space="preserve">Beistellung Kunde Grau vorgef. Beutel </t>
  </si>
  <si>
    <t>V18978_00</t>
  </si>
  <si>
    <t>Truthahn 12kg</t>
  </si>
  <si>
    <t>Beistellung Kunde Grau vorgef. Beutel</t>
  </si>
  <si>
    <t>V18979_00</t>
  </si>
  <si>
    <t xml:space="preserve">Lamm 3kg </t>
  </si>
  <si>
    <t>V18980_00</t>
  </si>
  <si>
    <t>Lamm 12kg</t>
  </si>
  <si>
    <t>V18981_00</t>
  </si>
  <si>
    <t>Dehner Premium Kitten 400g</t>
  </si>
  <si>
    <t>V18982_00</t>
  </si>
  <si>
    <t>Dehner Premium Adult Forelle 400g</t>
  </si>
  <si>
    <t>V18983_00</t>
  </si>
  <si>
    <t>Dehner Premium Adult Rind 400g</t>
  </si>
  <si>
    <t>V18984_00</t>
  </si>
  <si>
    <t>Dehner Premium Senior Light Geflügel 400g</t>
  </si>
  <si>
    <t>V18985_00</t>
  </si>
  <si>
    <t>Dehner Premium Adult Active Outdoor Huhn 400g</t>
  </si>
  <si>
    <t>V18986_00</t>
  </si>
  <si>
    <t>Dehner Premium Adult Sensitive Pute 400g</t>
  </si>
  <si>
    <t>V18987_00</t>
  </si>
  <si>
    <t>Dehner Premium Kitten 2kg</t>
  </si>
  <si>
    <t>V18988_00</t>
  </si>
  <si>
    <t>Dehner Premium Adult Forelle 2kg</t>
  </si>
  <si>
    <t>V18989_00</t>
  </si>
  <si>
    <t>Dehner Premium Adult Rind 2kg</t>
  </si>
  <si>
    <t>V18990_00</t>
  </si>
  <si>
    <t>Dehner Premium Senior Light Geflügel 2kg</t>
  </si>
  <si>
    <t>V18991_00</t>
  </si>
  <si>
    <t>Dehner Premium Adult Active Outdoor Huhn 2kg</t>
  </si>
  <si>
    <t>V18992_00</t>
  </si>
  <si>
    <t>Dehner Premium Adult Sensitive Pute 2kg</t>
  </si>
  <si>
    <t>V18993_00</t>
  </si>
  <si>
    <t>5kg Karton für Aktionen - Handverpackung</t>
  </si>
  <si>
    <t>neutraler Karton mit Tragegriff</t>
  </si>
  <si>
    <t>V18994_00</t>
  </si>
  <si>
    <t>HeyHoly Marvelous Minis 7kg Aufkleber Front</t>
  </si>
  <si>
    <t>Format 200 x 310 mm</t>
  </si>
  <si>
    <t>V18997_00</t>
  </si>
  <si>
    <t>HeyHoly Happy Herders 7kg Aufkleber Back</t>
  </si>
  <si>
    <t>V18998_00</t>
  </si>
  <si>
    <t>HeyHoly Hearty Hunters 7kg Aufkleber Front</t>
  </si>
  <si>
    <t>V190</t>
  </si>
  <si>
    <t>PE Sack 20kg neutral transparent</t>
  </si>
  <si>
    <t>V1900_05</t>
  </si>
  <si>
    <t>Alpha Multicroc Kroketten 15kg</t>
  </si>
  <si>
    <t>360 x 110 x 930 mm</t>
  </si>
  <si>
    <t>V19000_00</t>
  </si>
  <si>
    <t>Wolfsblut Tray 4x500g  LA</t>
  </si>
  <si>
    <t>EAN 4260762214428  Wolfsblut I WB_TF_4x500g_Tray_B</t>
  </si>
  <si>
    <t>V19001_00</t>
  </si>
  <si>
    <t>Wolfsblut Tray 3x2kg</t>
  </si>
  <si>
    <t xml:space="preserve">4260762214435 Wolfsblut I WB_TF_3x2kg_Tray_Bosch </t>
  </si>
  <si>
    <t>V19002_00</t>
  </si>
  <si>
    <t>AC Karton Außenabm: 395x395x270 C (br/br) RecyLogo</t>
  </si>
  <si>
    <t>[ohne Lagerhaltung] C 14822</t>
  </si>
  <si>
    <t>V19003_00</t>
  </si>
  <si>
    <t>AC Karton Außenabm 400x200x410 EB (br/br) RecyLogo</t>
  </si>
  <si>
    <t>1 x 4 x 3kg</t>
  </si>
  <si>
    <t>V19004_00</t>
  </si>
  <si>
    <t>AC Karton Außenabm:400x200x243 EB (br/br) RecyLogo</t>
  </si>
  <si>
    <t>1 x 5 x 1kg</t>
  </si>
  <si>
    <t>V19005_00</t>
  </si>
  <si>
    <t>AC Karton Außenabm: 400x400x320 EB(br/br) RecyLogo</t>
  </si>
  <si>
    <t>2 x 4 x 2kg</t>
  </si>
  <si>
    <t>V19006_00</t>
  </si>
  <si>
    <t>AC Karton Außen.: T300 x B200 x H330  Recy-Logo</t>
  </si>
  <si>
    <t>braun/braun</t>
  </si>
  <si>
    <t>V19007_00</t>
  </si>
  <si>
    <t>Eat Small Balance Mini Front Sticker 2kg</t>
  </si>
  <si>
    <t>V19008_00</t>
  </si>
  <si>
    <t>Eat Small Balance Mini Barcode Sticker 2kg</t>
  </si>
  <si>
    <t>4262393970025 - Beistellung</t>
  </si>
  <si>
    <t>V19009_00</t>
  </si>
  <si>
    <t>Eat Small Active Maxi Front Sticker 2kg</t>
  </si>
  <si>
    <t>V19010_00</t>
  </si>
  <si>
    <t>Eat Small Active Maxi Barcodes Sticker 2kg</t>
  </si>
  <si>
    <t>4262393970049 - Beistellung</t>
  </si>
  <si>
    <t>V19011_00</t>
  </si>
  <si>
    <t>Eat Small Balance Mini Front Sticker 10kg</t>
  </si>
  <si>
    <t>V19012_00</t>
  </si>
  <si>
    <t>Eat Small Balance Mini Barcode Sticker 10kg</t>
  </si>
  <si>
    <t>4262393970032 - Beistellung</t>
  </si>
  <si>
    <t>V19013_00</t>
  </si>
  <si>
    <t>Eat Small Active Maxi Front Sticker 10kg</t>
  </si>
  <si>
    <t>V19014_00</t>
  </si>
  <si>
    <t>Eat Small Active Maxi Barcodes Sticker 10kg</t>
  </si>
  <si>
    <t>4262393970056 - Beistellung</t>
  </si>
  <si>
    <t>V19015_00</t>
  </si>
  <si>
    <t>Kitty´s Cuisine Adult Rindliebe 50g Probe 2023</t>
  </si>
  <si>
    <t>Flachfolie RB 270 x AL 145 mm</t>
  </si>
  <si>
    <t>V19016_00</t>
  </si>
  <si>
    <t>ViVA Pet Kroxi 5kg</t>
  </si>
  <si>
    <t>Flachfolie RB 745 x AL 590 mm</t>
  </si>
  <si>
    <t>V19017_00</t>
  </si>
  <si>
    <t>ViVA Pet Kroxi 10kg</t>
  </si>
  <si>
    <t>PE-Schlauch FFS</t>
  </si>
  <si>
    <t>V19018_00</t>
  </si>
  <si>
    <t>ViVA PET Krox 15 kg</t>
  </si>
  <si>
    <t xml:space="preserve">PE-Schlauch FFS  </t>
  </si>
  <si>
    <t>V19019_00</t>
  </si>
  <si>
    <t>ViVA PET Mix 15 kg</t>
  </si>
  <si>
    <t xml:space="preserve">PE-Schlauch FFS </t>
  </si>
  <si>
    <t>V1902_05</t>
  </si>
  <si>
    <t>Alpha Lamm &amp; Reis 15kg</t>
  </si>
  <si>
    <t>V19024_00</t>
  </si>
  <si>
    <t>Briantos Prive Soft Light Truthahn 1kg</t>
  </si>
  <si>
    <t>V19025_00</t>
  </si>
  <si>
    <t>Briantos Prive Soft Adult Mini Lachs 1kg</t>
  </si>
  <si>
    <t>V19028_00</t>
  </si>
  <si>
    <t>Clydach Farm Dog Adult Salmon 10kg Aufkleber Front</t>
  </si>
  <si>
    <t>Beistellung Clydach Farm  25% Responsibly</t>
  </si>
  <si>
    <t>V19029_00</t>
  </si>
  <si>
    <t>Clydach Farm Dog Adult Salmon 10kg Aufkleber Back</t>
  </si>
  <si>
    <t>Beistellung Clydach Farm X001DIR56N</t>
  </si>
  <si>
    <t>V19030_00</t>
  </si>
  <si>
    <t>Clydach Farm Dog Adult Salmon 12kg Aufkleber Front</t>
  </si>
  <si>
    <t>Beistellung Clydach Farm</t>
  </si>
  <si>
    <t>V19031_00</t>
  </si>
  <si>
    <t>Clydach Farm Dog Adult Salmon 12kg Aufkleber Back</t>
  </si>
  <si>
    <t>Beistellung Clydach Farm 5060644540084</t>
  </si>
  <si>
    <t>V19044_00</t>
  </si>
  <si>
    <t>Pauls Beute Adult Ente 2,5kg  Nachhaltig  glänzend</t>
  </si>
  <si>
    <t>V19045_00</t>
  </si>
  <si>
    <t>Scotty Hund Mini Adult Huhn &amp; Reis 1,5kg</t>
  </si>
  <si>
    <t>V19046_00</t>
  </si>
  <si>
    <t>Scotty nature Ente 2,5kg</t>
  </si>
  <si>
    <t>V19047_00</t>
  </si>
  <si>
    <t>Rocketo Zip Nachhaltig 2022</t>
  </si>
  <si>
    <t xml:space="preserve">Zip für SN Maschine </t>
  </si>
  <si>
    <t>V19050_00</t>
  </si>
  <si>
    <t>Catit Adult Poultry 400g  (Rolf C Hagen)  LA</t>
  </si>
  <si>
    <t xml:space="preserve">Totani Beutel 140x80x260+80mm </t>
  </si>
  <si>
    <t>V19051_00</t>
  </si>
  <si>
    <t>Catit Nuna Adult Indoor 400g  (Rolf C Hagen)  LA</t>
  </si>
  <si>
    <t>V19052_00</t>
  </si>
  <si>
    <t>Catit Adult Ocean Fish 2kg  (Rolf C Hagen)</t>
  </si>
  <si>
    <t xml:space="preserve">Totani Beutel 192+100x400+100mm </t>
  </si>
  <si>
    <t>V19053_00</t>
  </si>
  <si>
    <t>Catit Adult Poultry 2kg  (Rolf C Hagen)</t>
  </si>
  <si>
    <t>V19054_00</t>
  </si>
  <si>
    <t>Catit Nuna Adult Indoor 2kg (Rolf C Hagen)</t>
  </si>
  <si>
    <t>V19055_00</t>
  </si>
  <si>
    <t>Wildes Land Katze Adult Forelle &amp; Lachs 400g</t>
  </si>
  <si>
    <t>Flachfolie RB 481 x AL 260 mm  - Nachhaltig</t>
  </si>
  <si>
    <t>V19056_00</t>
  </si>
  <si>
    <t>Wildes Land Katze Adult Huhn Sterilised 400g</t>
  </si>
  <si>
    <t>Flachfolie RB 481 x AL 260 mm - Nachhaltig</t>
  </si>
  <si>
    <t>V19057_00</t>
  </si>
  <si>
    <t>Wildes Land Katze Kitten Huhn 400g</t>
  </si>
  <si>
    <t>V19058_00</t>
  </si>
  <si>
    <t>Wildes Land Katze Adult Forelle &amp; Lachs 1,2kg</t>
  </si>
  <si>
    <t>Flachfolie RB 481 x AL 380 mm - Nachhaltig</t>
  </si>
  <si>
    <t>V19059_00</t>
  </si>
  <si>
    <t>Wildes Land Katze Adult Huhn Sterilised 1,2kg</t>
  </si>
  <si>
    <t>V1906_04</t>
  </si>
  <si>
    <t>Alpha Mixies Kani+Rind+Lamm+Gem 2 kg</t>
  </si>
  <si>
    <t>V19060_00</t>
  </si>
  <si>
    <t>Wildes Land Katze Kitten Huhn 1,2kg</t>
  </si>
  <si>
    <t>V19061_00</t>
  </si>
  <si>
    <t>CANAGAN Free Range Chicken Adult 12kg LA</t>
  </si>
  <si>
    <t>vorgef. Beutel 380+160x750+40  5029040011123</t>
  </si>
  <si>
    <t>V19062_00</t>
  </si>
  <si>
    <t>Symply Small Breed Adult 2kg   VSB2</t>
  </si>
  <si>
    <t>Totani Beutel 210x110x370mm  EAN 5029040050078</t>
  </si>
  <si>
    <t>V19064_00</t>
  </si>
  <si>
    <t>Symply Adult Chicken 12kg VC12</t>
  </si>
  <si>
    <t>vorgf. Beutel 380+160x780+40mm   EAN 5029040050177</t>
  </si>
  <si>
    <t>V19068_00</t>
  </si>
  <si>
    <t>CANAGAN Small Breed Free-Range Chicken Dogs 6kg LA</t>
  </si>
  <si>
    <t>vorgf. Beutel 350+110x620+40mm   EAN 5029040011406</t>
  </si>
  <si>
    <t>V19069_00</t>
  </si>
  <si>
    <t>CANAGAN Small Breed Country Game Dogs 6kg  LA</t>
  </si>
  <si>
    <t>vorgf. Beutel 350+110x620+40mm   EAN 5029040011604</t>
  </si>
  <si>
    <t>V1907_04</t>
  </si>
  <si>
    <t>Alpha Mixies For+Lachs+Heri+Gem 2 KG</t>
  </si>
  <si>
    <t>Forelle, Lachs, Hering, Gemüse</t>
  </si>
  <si>
    <t>V19071_00</t>
  </si>
  <si>
    <t xml:space="preserve">Aufkleber "MAXI" HNL Soft Adult Ostrich &amp; Potato </t>
  </si>
  <si>
    <t>Format: 60mm rund (Aktion)</t>
  </si>
  <si>
    <t>V19072_00</t>
  </si>
  <si>
    <t>Aufkleber EAN Code HNL Soft Adult Ostrich &amp; Potato</t>
  </si>
  <si>
    <t>Format: 70x50 mm (Aktion)</t>
  </si>
  <si>
    <t>V19073_00</t>
  </si>
  <si>
    <t>Winner Plus Adult Large Breed 18kg</t>
  </si>
  <si>
    <t>Format DIN A4</t>
  </si>
  <si>
    <t>V19074_00</t>
  </si>
  <si>
    <t>Winner Plus Puppy / Starter 18kg</t>
  </si>
  <si>
    <t>V19075_00</t>
  </si>
  <si>
    <t>Symply Fresh Chicken Adult 6kg</t>
  </si>
  <si>
    <t xml:space="preserve">vorgf. Beutel 350x110x650+40mm   </t>
  </si>
  <si>
    <t>V19076_00</t>
  </si>
  <si>
    <t>Wildes Land Katze 1x3x400g AC-Karton</t>
  </si>
  <si>
    <t>CAD 235047_01  Handverp.</t>
  </si>
  <si>
    <t>V19077_00</t>
  </si>
  <si>
    <t>Wildes Land Katze 1x4x1,2kg  AC-Karton</t>
  </si>
  <si>
    <t>CAD 235048_02  Handverp.</t>
  </si>
  <si>
    <t>V1908_03</t>
  </si>
  <si>
    <t>Alpha Mixies Huhn+Trut+Ente+Gem 2 kg</t>
  </si>
  <si>
    <t>Huhn, Truthahn, Ente, Gemüse</t>
  </si>
  <si>
    <t>V19080_00</t>
  </si>
  <si>
    <t>Pauls Beute Audlt Ente 80g  Nachhaltig  glänzend</t>
  </si>
  <si>
    <t>Flachfolie RB 270 x AL 165 mm</t>
  </si>
  <si>
    <t>V19081_00</t>
  </si>
  <si>
    <t>Pauls Beute Adult Rind 2,5kg  Nachhaltig  glänzend</t>
  </si>
  <si>
    <t>V19082_00</t>
  </si>
  <si>
    <t>Chicopee HNL Sensitive Lamm &amp; Sweet Potato 100g</t>
  </si>
  <si>
    <t>V19083_00</t>
  </si>
  <si>
    <t>Chicopee HNL Sensitive Lamb &amp; Sweet Potato 2kg</t>
  </si>
  <si>
    <t>V19084_00</t>
  </si>
  <si>
    <t>Chicopee HNL Sensitive Lamb &amp; Sweet Potato 12kg</t>
  </si>
  <si>
    <t>V19087_00</t>
  </si>
  <si>
    <t>CANAGAN Scottish Salmon For Dogs 12kg   LA</t>
  </si>
  <si>
    <t>vorgf. Beutel 380+160x780+40mm   EAN 5029040011154</t>
  </si>
  <si>
    <t>V19088_00</t>
  </si>
  <si>
    <t>CANAGAN Free-Range Chicken For Cats 1.5kg  LA</t>
  </si>
  <si>
    <t>Totani Beutel 180+105x310+105mm  EAN 5029044000314</t>
  </si>
  <si>
    <t>V19089_02</t>
  </si>
  <si>
    <t>Eat Small Puppy Maxi Frontsticker 10kg</t>
  </si>
  <si>
    <t>V1909_05</t>
  </si>
  <si>
    <t>Alpha Mixies Kani+Rind+Lamm+Gem 5 kg</t>
  </si>
  <si>
    <t>V19095_00</t>
  </si>
  <si>
    <t>CANAGAN Free Range Chicken Dog 2kg  LA</t>
  </si>
  <si>
    <t>Totani Beutel 210+133x350 mm  EAN 5029040011109</t>
  </si>
  <si>
    <t>V19096_00</t>
  </si>
  <si>
    <t>CANAGAN Free Range Chicken Dog 6kg  LA</t>
  </si>
  <si>
    <t>vorgf. Beutel 350+110x620+40mm   EAN 5029040011116</t>
  </si>
  <si>
    <t>V19097_00</t>
  </si>
  <si>
    <t>CANAGAN Scottish Salmon Dog 2kg LA</t>
  </si>
  <si>
    <t>Totani Beutel 210+133x350 mm   EAN 5029040011130</t>
  </si>
  <si>
    <t>V19098_00</t>
  </si>
  <si>
    <t>CANAGAN Scottish Salmon Dogs 6kg  LA</t>
  </si>
  <si>
    <t>vorgf. Beutel 350+110x620+40mm   EAN 5029040011147</t>
  </si>
  <si>
    <t>V19099_00</t>
  </si>
  <si>
    <t>CANAGAN Country Games Dog 2kg  LA</t>
  </si>
  <si>
    <t>Totani Beutel 210+133x350 mm   EAN 5029040011161</t>
  </si>
  <si>
    <t>V191</t>
  </si>
  <si>
    <t>PE Sack 15kg 350 x 120 x 930 mm</t>
  </si>
  <si>
    <t>neutral 140 my</t>
  </si>
  <si>
    <t>V1910_05</t>
  </si>
  <si>
    <t>Alpha Mixies For+Lachs+Heri+Gem 5 KG</t>
  </si>
  <si>
    <t>V19100_00</t>
  </si>
  <si>
    <t>Aufkl. Olivers AD. FISH GRAINFREE SMALL 4 kg Front</t>
  </si>
  <si>
    <t>V19101_00</t>
  </si>
  <si>
    <t>Aufkl. Olivers ADULT FISH GRAINFREE SMALL 4kg Back</t>
  </si>
  <si>
    <t>V19102_00</t>
  </si>
  <si>
    <t>Aufkl. Olivers AD. FISH GRAINFREE MEDIUM 4kg Front</t>
  </si>
  <si>
    <t>V19103_00</t>
  </si>
  <si>
    <t>Aufkl. Olivers AD. FISH GRAINFREE MEDIUM 4kg Back</t>
  </si>
  <si>
    <t>V19104_00</t>
  </si>
  <si>
    <t xml:space="preserve">Aufkl. Olivers START GRAIN FREE 4 kg Front </t>
  </si>
  <si>
    <t>V19105_00</t>
  </si>
  <si>
    <t xml:space="preserve">Aufkl. Olivers START GRAIN FREE 4 kg Back </t>
  </si>
  <si>
    <t>V19106_00</t>
  </si>
  <si>
    <t>Aufkl. Olivers AD. CHICKEN GRAINF. SMALL 4kg Front</t>
  </si>
  <si>
    <t>V19107_00</t>
  </si>
  <si>
    <t>Aufkl. Olivers ADULT CHICK. GRAINF. SMALL 4kg Back</t>
  </si>
  <si>
    <t>V19108_00</t>
  </si>
  <si>
    <t>Aufkl. Olivers AD. CHICKEN GRAINF. MEDIUM 4KG Back</t>
  </si>
  <si>
    <t>V19109_00</t>
  </si>
  <si>
    <t>Aufkl Olivers AD. CHICKEN GRAINFR. MEDIUM 4KG Back</t>
  </si>
  <si>
    <t>V1911_04</t>
  </si>
  <si>
    <t>Alpha Mixies Huhn+Trut+Ente+Gem 5 kg</t>
  </si>
  <si>
    <t>V19110_00</t>
  </si>
  <si>
    <t>Aufkl Olivers ADULT LAMB GRAINFREE SMALL 4kg Front</t>
  </si>
  <si>
    <t>V19111_00</t>
  </si>
  <si>
    <t>Aufkl Olivers ADULT LAMB GRAINFREE SMALL 4kg Back</t>
  </si>
  <si>
    <t>V19112_00</t>
  </si>
  <si>
    <t>Aufkl Olivers ADULT LAMB GRAINFR. MEDIUM 4kg Front</t>
  </si>
  <si>
    <t>V19113_00</t>
  </si>
  <si>
    <t>Aufkl Olivers ADULT LAMB GRAINFREE MEDIUM 4kg Back</t>
  </si>
  <si>
    <t>V19114_00</t>
  </si>
  <si>
    <t>Aufkleber Olivers START LA. BRE. GRAINF. 4kg Front</t>
  </si>
  <si>
    <t>V19115_00</t>
  </si>
  <si>
    <t>Aufkleber Olivers START LARGE BR. GRAINF. 4kg Back</t>
  </si>
  <si>
    <t>V19120_00</t>
  </si>
  <si>
    <t xml:space="preserve">Aufkleber Olivers ALL AGES DOG ORGANIC 4kg Front </t>
  </si>
  <si>
    <t>1325 / MEDIUM</t>
  </si>
  <si>
    <t>V19121_00</t>
  </si>
  <si>
    <t>Aufkleber Olivers ALL AGES DOG ORGANIC 4kg Back</t>
  </si>
  <si>
    <t>V19122_00</t>
  </si>
  <si>
    <t>Aufkleber Olivers ADULT/SENIOR 4kg Front</t>
  </si>
  <si>
    <t xml:space="preserve">2084 / STERALIZED/ LIGHT HAIRBALL CHICKEN GF </t>
  </si>
  <si>
    <t>V19123_00</t>
  </si>
  <si>
    <t xml:space="preserve">Aufkleber Olivers ADULT/SENIOR 4kg Back </t>
  </si>
  <si>
    <t xml:space="preserve">2084 / STERALIZED/ LIGHT HAIRBALL CHICKEN </t>
  </si>
  <si>
    <t>V19124_00</t>
  </si>
  <si>
    <t xml:space="preserve">Aufkleber Olivers ADULT/SENIOR SENSITVE 4kg Front </t>
  </si>
  <si>
    <t>2094 / DIGESTION SALMON</t>
  </si>
  <si>
    <t>V19125_00</t>
  </si>
  <si>
    <t>Aufkleber Olivers ADULT/SENIOR SENSITIVE 4kg Back</t>
  </si>
  <si>
    <t xml:space="preserve">2094 / DIGESTION </t>
  </si>
  <si>
    <t>V19128_00</t>
  </si>
  <si>
    <t>Aufkleber Olivers ADULT CHICKEN CLASSIC 20kg Front</t>
  </si>
  <si>
    <t>1020 / MEDIUM</t>
  </si>
  <si>
    <t>V19129_00</t>
  </si>
  <si>
    <t xml:space="preserve">Aufkleber Olivers ADULT CHICKEN CLASSIC 20kg Back </t>
  </si>
  <si>
    <t>V19130_00</t>
  </si>
  <si>
    <t>Aufkleber Olivers AD. CHICKEN CLA. LAR. 20kg Front</t>
  </si>
  <si>
    <t>V19131_00</t>
  </si>
  <si>
    <t>Aufkleber Olivers AD. CHICKEN CLAS. LAR. 20kg Back</t>
  </si>
  <si>
    <t>V19132_00</t>
  </si>
  <si>
    <t>Aufkleber Olivers START LARGE BR. CLAS. 20kg Front</t>
  </si>
  <si>
    <t>V19133_00</t>
  </si>
  <si>
    <t>Aufkleber Olivers START LAR. BREED CLAS. 20kg Back</t>
  </si>
  <si>
    <t>V19134_00</t>
  </si>
  <si>
    <t xml:space="preserve">Aufkleber Olivers ADULT FISH 20kg Front </t>
  </si>
  <si>
    <t>1090 / GRAINFREE MEDIUM</t>
  </si>
  <si>
    <t>V19135_00</t>
  </si>
  <si>
    <t>Aufkleber Olivers AD. FISH GRAINF. MEDI. 20kg Back</t>
  </si>
  <si>
    <t>V19136_00</t>
  </si>
  <si>
    <t xml:space="preserve">Aufkleber Olivers ADULT CHICKEN 20kg Front </t>
  </si>
  <si>
    <t xml:space="preserve">1120 / GRAINFREE MEDIUM </t>
  </si>
  <si>
    <t>V19137_00</t>
  </si>
  <si>
    <t xml:space="preserve">Aufkleber Olivers ADULT CHICKEN 20kg Back </t>
  </si>
  <si>
    <t xml:space="preserve">1120 / GRAIN FREE MEDIUM </t>
  </si>
  <si>
    <t>V19138_00</t>
  </si>
  <si>
    <t>Aufkleber Olivers ADULT LAMB GRAIN FREE 20kg Front</t>
  </si>
  <si>
    <t>1130 / MEDIUM</t>
  </si>
  <si>
    <t>V19139_00</t>
  </si>
  <si>
    <t xml:space="preserve">Aufkleber Olivers ADULT LAMB GRAIN FREE 20kg Back </t>
  </si>
  <si>
    <t>V19140_00</t>
  </si>
  <si>
    <t>Aufkleber Olivers ACTIVE GRAINF. MEDIUM 20kg Front</t>
  </si>
  <si>
    <t>V19141_00</t>
  </si>
  <si>
    <t>CANAGAN Country Game Dog 6kg  LA</t>
  </si>
  <si>
    <t>vorgf. Beutel 350+110x620+40mm   EAN 5029040011178</t>
  </si>
  <si>
    <t>V19142_00</t>
  </si>
  <si>
    <t>CANAGAN Country Game Dog 12kg  LA</t>
  </si>
  <si>
    <t>vorgf. Beutel 380+160x780+40mm   EAN 5029040011185</t>
  </si>
  <si>
    <t>V19144_00</t>
  </si>
  <si>
    <t>CANAGAN Small Breed Free-Range Chicken Dog 2kg LA</t>
  </si>
  <si>
    <t>Totani Beutel 210+133x350 mm   EAN 5029040011352</t>
  </si>
  <si>
    <t>V19145_00</t>
  </si>
  <si>
    <t>CANAGAN Small Breed Scottish Salmon Dog 2kg LA</t>
  </si>
  <si>
    <t>Totani Beutel 210+133x350 mm   EAN 5029040011451</t>
  </si>
  <si>
    <t>V19146_00</t>
  </si>
  <si>
    <t>CANAGAN Small Breed Scottish Salmon Dog 6kg  LA</t>
  </si>
  <si>
    <t>vorgf. Beutel 350+110x620+40mm   EAN 5029040011505</t>
  </si>
  <si>
    <t>V19147_00</t>
  </si>
  <si>
    <t>CANAGAN Small Breed Country Game Dog 500g LA</t>
  </si>
  <si>
    <t>Totani Beutel 160+85x250+85 mm EAN 5029040011536</t>
  </si>
  <si>
    <t>V19148_00</t>
  </si>
  <si>
    <t>CANAGAN Small Breed Country Game Dog 2kg LA</t>
  </si>
  <si>
    <t>Totani Beutel 210+133x350 mm   EAN 5029040011550</t>
  </si>
  <si>
    <t>V19149_00</t>
  </si>
  <si>
    <t>CANAGAN Dental for Small Breed Dog 2kg  LA</t>
  </si>
  <si>
    <t>Totani Beutel 210+133x350 mm   EAN 5029040013417</t>
  </si>
  <si>
    <t>V19150_00</t>
  </si>
  <si>
    <t>CANAGAN Dental for Small Breed Dog 6kg  LA</t>
  </si>
  <si>
    <t>vorgf. Beutel 350+110x620+40mm   EAN 5029040013448</t>
  </si>
  <si>
    <t>V19151_00</t>
  </si>
  <si>
    <t>CANAGAN Large Breed Free-Range Chicken Dog 2kg LA</t>
  </si>
  <si>
    <t>Totani Beutel 210+133x350 mm   EAN 5029040011659</t>
  </si>
  <si>
    <t>V19152_00</t>
  </si>
  <si>
    <t>CANAGAN Large Breed Free-Range Chicken Dog 12kg LA</t>
  </si>
  <si>
    <t>vorgf. Beutel 380+160x780+40mm   EAN 5029040011703</t>
  </si>
  <si>
    <t>V19153_00</t>
  </si>
  <si>
    <t>CANAGAN Light / Senior Dog 2kg</t>
  </si>
  <si>
    <t>Totani Beutel 210+133x350 mm   EAN 5029040011208</t>
  </si>
  <si>
    <t>V19154_00</t>
  </si>
  <si>
    <t>CANAGAN Light / Senior Dog 6kg</t>
  </si>
  <si>
    <t>vorgf. Beutel 350+110x620+40mm   EAN 5029040011253</t>
  </si>
  <si>
    <t>V19155_00</t>
  </si>
  <si>
    <t>CANAGAN Light / Senior  Dog 12kg</t>
  </si>
  <si>
    <t>vorgf. Beutel 380+160x780+40mm   EAN 5029040011307</t>
  </si>
  <si>
    <t>V19156_00</t>
  </si>
  <si>
    <t>CANAGAN Grass Fed Lamb Dog 2kg</t>
  </si>
  <si>
    <t>Totani Beutel 210+133x350 mm   EAN 5029040011734</t>
  </si>
  <si>
    <t>V19157_00</t>
  </si>
  <si>
    <t>CANAGAN Grass Fed Lamb Dog 6kg</t>
  </si>
  <si>
    <t>vorgf. Beutel 350+110x620+40mm   EAN 5029040011765</t>
  </si>
  <si>
    <t>V19158_00</t>
  </si>
  <si>
    <t>CANAGAN Grass Fed Lamb Dog 12kg</t>
  </si>
  <si>
    <t>vorgf. Beutel 380+160x780+40mm   EAN 5029040011772</t>
  </si>
  <si>
    <t>V19159_00</t>
  </si>
  <si>
    <t>CANAGAN Highland Feast  Dog 2kg</t>
  </si>
  <si>
    <t>Totani Beutel 210+133x350 mm   EAN 5029040011802</t>
  </si>
  <si>
    <t>V19160_00</t>
  </si>
  <si>
    <t>CANAGAN Highland Feast for Dog 6kg</t>
  </si>
  <si>
    <t>vorgf. Beutel 350+110x620+40mm   EAN 5029040011833</t>
  </si>
  <si>
    <t>V19161_00</t>
  </si>
  <si>
    <t>CANAGAN Highland Feast for Dogs  12kg</t>
  </si>
  <si>
    <t>vorgf. Beutel 380+160x780+40mm   EAN 5029040011840</t>
  </si>
  <si>
    <t>V19162_00</t>
  </si>
  <si>
    <t>CANAGAN Dental Dogs 2kg</t>
  </si>
  <si>
    <t>Totani Beutel 210+133x350 mm   EAN 5029040013240</t>
  </si>
  <si>
    <t>V19163_00</t>
  </si>
  <si>
    <t>CANAGAN Dental Dog 6kg</t>
  </si>
  <si>
    <t>vorgf. Beutel 350+110x620+40mm   EAN 5029040013271</t>
  </si>
  <si>
    <t>V19164_00</t>
  </si>
  <si>
    <t>CANAGAN Dental Dogs  12kg</t>
  </si>
  <si>
    <t>vorgf. Beutel 380+160x780+40mm   EAN 5029040013288</t>
  </si>
  <si>
    <t>V19166_00</t>
  </si>
  <si>
    <t>CANAGAN Puppy 2kg</t>
  </si>
  <si>
    <t>Totani Beutel 210+133x350 mm   EAN 5029040013608</t>
  </si>
  <si>
    <t>V19167_00</t>
  </si>
  <si>
    <t>CANAGAN Puppy 6kg</t>
  </si>
  <si>
    <t>vorgf. Beutel 350+110x620+40mm   EAN 5029040013639</t>
  </si>
  <si>
    <t>V19168_00</t>
  </si>
  <si>
    <t>CANAGAN Puppy 12kg</t>
  </si>
  <si>
    <t>vorgf. Beutel 380+160x780+40mm   EAN 5029040013653</t>
  </si>
  <si>
    <t>V19169_00</t>
  </si>
  <si>
    <t>CANAGAN Insect Dogs  1,5kg</t>
  </si>
  <si>
    <t>Totani Beutel 180+105x310+105mm EAN 5029040013707</t>
  </si>
  <si>
    <t>V19170_00</t>
  </si>
  <si>
    <t>CANAGAN Insect Dogs 5kg</t>
  </si>
  <si>
    <t>Format ?  EAN 5029040013738</t>
  </si>
  <si>
    <t>V19171_00</t>
  </si>
  <si>
    <t>CANAGAN Insect Dogs 10g</t>
  </si>
  <si>
    <t>Format ?   EAN 5029040013752</t>
  </si>
  <si>
    <t>V19172_00</t>
  </si>
  <si>
    <t>CANAGAN Free-Range Chicken For Cats 375g</t>
  </si>
  <si>
    <t>Totani Beutel 150+80+240+80 mm  EAN 5029044000291</t>
  </si>
  <si>
    <t>V19173_00</t>
  </si>
  <si>
    <t>CANAGAN Free-Range Chicken For Cats 4kg</t>
  </si>
  <si>
    <t>vorgf. Beutel 260+150x500+40mm   EAN 5029044000338</t>
  </si>
  <si>
    <t>V19174_00</t>
  </si>
  <si>
    <t>CANAGAN Free-Range Chicken For Cats 8kg</t>
  </si>
  <si>
    <t>375x110x690   EAN 5029044000345</t>
  </si>
  <si>
    <t>V19175_00</t>
  </si>
  <si>
    <t>CANAGAN Scottish Salmon For Cats 375g</t>
  </si>
  <si>
    <t>Totani Beutel 150+80+240+80 mm  EAN 5029044000352</t>
  </si>
  <si>
    <t>V19176_00</t>
  </si>
  <si>
    <t>CANAGAN Scottish Salmon For Cats 1.5kg</t>
  </si>
  <si>
    <t>Totani Beutel 180+105x310+105mm  EAN 5029044000376</t>
  </si>
  <si>
    <t>V19177_00</t>
  </si>
  <si>
    <t>CANAGAN Scottish Salmon For Cats 4kg</t>
  </si>
  <si>
    <t>vorgf. Beutel 260+150x500+40mm   EAN 5029044000390</t>
  </si>
  <si>
    <t>V19178_00</t>
  </si>
  <si>
    <t>CANAGAN Scottish Salmon For Cats 8kg</t>
  </si>
  <si>
    <t>Format ?    EAN 5029040013202</t>
  </si>
  <si>
    <t>V19179_00</t>
  </si>
  <si>
    <t xml:space="preserve">CANAGAN Country Game For Cats 375g </t>
  </si>
  <si>
    <t>Totani Beutel 150+80+240+80 mm  EAN 5029040012892</t>
  </si>
  <si>
    <t>V19180_00</t>
  </si>
  <si>
    <t xml:space="preserve">CANAGAN Country Game For Cats 1.5kg </t>
  </si>
  <si>
    <t>Totani Beutel 180+105x310+105mm  EAN 5029040012922</t>
  </si>
  <si>
    <t>V19181_00</t>
  </si>
  <si>
    <t>CANAGAN Country Game For Cats 4kg</t>
  </si>
  <si>
    <t>vorgf. Beutel 260+150x500+40mm   EAN 5029040012960</t>
  </si>
  <si>
    <t>V19182_00</t>
  </si>
  <si>
    <t>CANAGAN Dental for Cats 375g</t>
  </si>
  <si>
    <t>Totani Beutel 150+80+240+80 mm  EAN 5029040013318</t>
  </si>
  <si>
    <t>V19183_00</t>
  </si>
  <si>
    <t>CANAGAN Dental for Cats 1.5kg</t>
  </si>
  <si>
    <t>Totani Beutel 180+105x310+105mm  EAN 5029040013349</t>
  </si>
  <si>
    <t>V19184_00</t>
  </si>
  <si>
    <t>CANAGAN Dental for Cats 4kg</t>
  </si>
  <si>
    <t>vorgf. Beutel 260+150x500+40mm   5029040013370</t>
  </si>
  <si>
    <t>V19185_00</t>
  </si>
  <si>
    <t xml:space="preserve">CANAGAN Light / Senior For Cats 375g </t>
  </si>
  <si>
    <t>Totani Beutel 150+80+240+80 mm  EAN 5029040013097</t>
  </si>
  <si>
    <t>V19186_00</t>
  </si>
  <si>
    <t xml:space="preserve">CANAGAN  Light / Senior For Cats 1.5kg </t>
  </si>
  <si>
    <t>Totani Beutel 180+105x310+105mm  EAN 5029040013127</t>
  </si>
  <si>
    <t>V19187_00</t>
  </si>
  <si>
    <t xml:space="preserve">CANAGAN  Light / Senior For Cats 4kg </t>
  </si>
  <si>
    <t>Totani Beutel 180+105x310+105mm  EAN 5029040013158</t>
  </si>
  <si>
    <t>V19190_00</t>
  </si>
  <si>
    <t>Aufkleber Olivers ACTIVE GRAINF. MEDIUM 20kg Back</t>
  </si>
  <si>
    <t>V19193_00</t>
  </si>
  <si>
    <t>Aufkleber Olivers ADULT CHICKEN CLASSIC 10kg Front</t>
  </si>
  <si>
    <t>1028 / MEDIUM</t>
  </si>
  <si>
    <t>V19194_00</t>
  </si>
  <si>
    <t>Aufkleber Olivers ADULT CHICKEN CLASSIC 10kg Back</t>
  </si>
  <si>
    <t>V19197_00</t>
  </si>
  <si>
    <t>Aufkleber Olivers START LARGE BR. CLAS. 10kg Front</t>
  </si>
  <si>
    <t>V19198_00</t>
  </si>
  <si>
    <t>Aufkleber Olivers START LARGE BR. CLAS. 10kg Back</t>
  </si>
  <si>
    <t>V19199_00</t>
  </si>
  <si>
    <t>Aufkleber Olivers WEIGHT CONTROL CLASS. 10kg Front</t>
  </si>
  <si>
    <t>1078 / MEDIUM</t>
  </si>
  <si>
    <t>V192</t>
  </si>
  <si>
    <t>PE Sack 10kg 140my neutral</t>
  </si>
  <si>
    <t>Format: 320 + 160 x 740mm</t>
  </si>
  <si>
    <t>V19200_00</t>
  </si>
  <si>
    <t>Aufkleber Olivers WEIGHT CONTROL CLASS. 10kg Back</t>
  </si>
  <si>
    <t>V19201_00</t>
  </si>
  <si>
    <t xml:space="preserve">Aufkleber Olivers SENIOR CLASSIC 10 kg Front </t>
  </si>
  <si>
    <t>V19202_00</t>
  </si>
  <si>
    <t>Aufkleber Olivers SENIOR CLASSIC 10 kg Back</t>
  </si>
  <si>
    <t>V19203_00</t>
  </si>
  <si>
    <t>Aufkleber Olivers ADULT FISH GRAINFREE 10kg Front</t>
  </si>
  <si>
    <t>1098 / MEDIUM</t>
  </si>
  <si>
    <t>V19204_00</t>
  </si>
  <si>
    <t>Aufkleber Olivers ADULT FISH GRAINFREE 10kg Back</t>
  </si>
  <si>
    <t>V19205_00</t>
  </si>
  <si>
    <t>Aufkleber Olivers ADULT FISH GRAIN FREE 10kg Front</t>
  </si>
  <si>
    <t>1099 / LARGE</t>
  </si>
  <si>
    <t>V19206_00</t>
  </si>
  <si>
    <t>Aufkleber Olivers ADULT FISH GRAIN FREE 10kg Back</t>
  </si>
  <si>
    <t>V19209_00</t>
  </si>
  <si>
    <t xml:space="preserve">Aufkleber Olivers START GRAIN FREE 10 kg Front </t>
  </si>
  <si>
    <t>V19210_00</t>
  </si>
  <si>
    <t>Aufkleber Olivers START GRAIN FREE 10 kg Back</t>
  </si>
  <si>
    <t>V19211_00</t>
  </si>
  <si>
    <t xml:space="preserve">Aufkleber Olivers ADULT CHICKEN 10kg Front </t>
  </si>
  <si>
    <t xml:space="preserve">1128 / GRAIN FREE MEDIUM </t>
  </si>
  <si>
    <t>V19212_00</t>
  </si>
  <si>
    <t>Aufkleber Olivers ADULT CHICKEN 10kg Back</t>
  </si>
  <si>
    <t>V19213_00</t>
  </si>
  <si>
    <t>Aufkleber Olivers ADULT CHICKEN 10kg Front</t>
  </si>
  <si>
    <t>1129 / GRAINFREE LARGE</t>
  </si>
  <si>
    <t>V19214_00</t>
  </si>
  <si>
    <t>V19215_00</t>
  </si>
  <si>
    <t xml:space="preserve">Aufkleber Olivers ADULT LAMB GRAINFREE 10kg Front </t>
  </si>
  <si>
    <t>1138 / MEDIUM</t>
  </si>
  <si>
    <t>V19216_00</t>
  </si>
  <si>
    <t>Aufkleber Olivers ADULT LAMB GRAINFREE 10kg Back</t>
  </si>
  <si>
    <t>V19217_00</t>
  </si>
  <si>
    <t>Aufkleber Olivers AD. LAMB GRAINF. LAR. 10kg Front</t>
  </si>
  <si>
    <t>V19218_00</t>
  </si>
  <si>
    <t>Aufkleber Olivers AD. LAMB GRAINF. LAR. 10kg Back</t>
  </si>
  <si>
    <t>V19219_00</t>
  </si>
  <si>
    <t>Aufkleber Olivers PUPPY LAMB GRAIN FREE 10kg Front</t>
  </si>
  <si>
    <t>1148 / ALL BREEDS</t>
  </si>
  <si>
    <t>V19220_00</t>
  </si>
  <si>
    <t>Aufkleber Olivers PUPPY LAMB GRAIN FREE 10kg Back</t>
  </si>
  <si>
    <t>V19221_00</t>
  </si>
  <si>
    <t>Aufkleber Olivers ACTIVE GRAINF. MEDIUM 10kg Front</t>
  </si>
  <si>
    <t>V19222_00</t>
  </si>
  <si>
    <t>Aufkleber Olivers ACTIVE GRAINF. MEDIUM 10kg Back</t>
  </si>
  <si>
    <t>V19223_00</t>
  </si>
  <si>
    <t xml:space="preserve">Aufkleber Olivers START LARGE BREED 10kg Front </t>
  </si>
  <si>
    <t>1168 / GRAINFREE</t>
  </si>
  <si>
    <t>V19224_00</t>
  </si>
  <si>
    <t>Aufkleber Olivers START LARGE BREED 10kg Back</t>
  </si>
  <si>
    <t>V19225_00</t>
  </si>
  <si>
    <t xml:space="preserve">Aufkleber Olivers WEIGHT CONTROL 10 kg Front </t>
  </si>
  <si>
    <t>1178 / GRAIN FREE MEDIUM</t>
  </si>
  <si>
    <t>V19226_00</t>
  </si>
  <si>
    <t>Aufkleber Olivers WEIGHT CONTROL 10 kg Back</t>
  </si>
  <si>
    <t>V19227_00</t>
  </si>
  <si>
    <t>Aufkleber Olivers SENIOR GRAIN FREE 10kg Front</t>
  </si>
  <si>
    <t>V19228_00</t>
  </si>
  <si>
    <t>Aufkleber Olivers SENIOR GRAIN FREE 10kg Back</t>
  </si>
  <si>
    <t>V1923</t>
  </si>
  <si>
    <t>Agripet Vollwert Crox 1,5kg</t>
  </si>
  <si>
    <t>V19233_00</t>
  </si>
  <si>
    <t>Olivers vorgf. Beutel  4kg</t>
  </si>
  <si>
    <t>285x115x510mm  Neu v. Korozo</t>
  </si>
  <si>
    <t>V19234_00</t>
  </si>
  <si>
    <t>Olivers vorgf. Beutel  10kg</t>
  </si>
  <si>
    <t>375+115x680mm+40mm   Neu v. Korozo</t>
  </si>
  <si>
    <t>V19236_00</t>
  </si>
  <si>
    <t>Rocco Rind Probebeutel 80g - 2023</t>
  </si>
  <si>
    <t>V19237_00</t>
  </si>
  <si>
    <t>Rocco Sensitive Huhn &amp; Ente Probebeutel 80g - 2023</t>
  </si>
  <si>
    <t>V19238_00</t>
  </si>
  <si>
    <t>MAC´s Soft Junior Hühnchen 5kg Front Aufkleber</t>
  </si>
  <si>
    <t>Format ? / Übergangsaufkleber</t>
  </si>
  <si>
    <t>V19239_00</t>
  </si>
  <si>
    <t>MAC´s Soft Junior Hühnchen 5kg Back Aufkleber</t>
  </si>
  <si>
    <t>V1924</t>
  </si>
  <si>
    <t>Agripet Vollwert Mix 1,5kg</t>
  </si>
  <si>
    <t>V19240_00</t>
  </si>
  <si>
    <t>Molly Premium Sensitive Rind&amp;Hirse 1,5kg</t>
  </si>
  <si>
    <t>Flachfolie RB 780 x AL 254 mm</t>
  </si>
  <si>
    <t>V19241_00</t>
  </si>
  <si>
    <t>Rocco Sensitive Huhn Ente 1kg 2023</t>
  </si>
  <si>
    <t>V19242_00</t>
  </si>
  <si>
    <t>Rocco Huhn 1kg 2023</t>
  </si>
  <si>
    <t>V19243_00</t>
  </si>
  <si>
    <t>Rocco Lamm 1kg 2023</t>
  </si>
  <si>
    <t>V19244_00</t>
  </si>
  <si>
    <t>Rocco Junior 1kg 2023</t>
  </si>
  <si>
    <t>V19245_00</t>
  </si>
  <si>
    <t>Rocco Fisch 1kg 2023</t>
  </si>
  <si>
    <t>V19246_00</t>
  </si>
  <si>
    <t>Rocco Pansen 1kg 2023</t>
  </si>
  <si>
    <t>V19247_00</t>
  </si>
  <si>
    <t>Rocco Rind 1kg 2023</t>
  </si>
  <si>
    <t>V19248_00</t>
  </si>
  <si>
    <t>Rocco Sensitive Huhn Pute 1kg 2023</t>
  </si>
  <si>
    <t>V19249_00</t>
  </si>
  <si>
    <t>Rocco Rind 12 kg 2023</t>
  </si>
  <si>
    <t xml:space="preserve">RB 1000 x AL 780 mm -  neue AL </t>
  </si>
  <si>
    <t>V1925</t>
  </si>
  <si>
    <t>Agripet Vollw. Lamm Reis 1,5kg</t>
  </si>
  <si>
    <t>V19250_00</t>
  </si>
  <si>
    <t>Rocco Sensitive Huhn Ente 12 kg 2023</t>
  </si>
  <si>
    <t>V19251_00</t>
  </si>
  <si>
    <t>Rocco Junior 12 kg 2023</t>
  </si>
  <si>
    <t>RB 1000 x AL 780 mm</t>
  </si>
  <si>
    <t>V19252_00</t>
  </si>
  <si>
    <t>Rocco Lamm 12 kg 2023</t>
  </si>
  <si>
    <t>V19253_00</t>
  </si>
  <si>
    <t>Rocco Pansen 12 kg 2023</t>
  </si>
  <si>
    <t>V19254_00</t>
  </si>
  <si>
    <t>Rocco Huhn 12 kg 2023</t>
  </si>
  <si>
    <t>V19255_00</t>
  </si>
  <si>
    <t>Rocco Sensitive Huhn Pute 12 kg 2023</t>
  </si>
  <si>
    <t>V19256_00</t>
  </si>
  <si>
    <t>Rocco Fish 12 kg 2023</t>
  </si>
  <si>
    <t>V19257_00</t>
  </si>
  <si>
    <t>Futterhaus Lex Hund Adult Pansen 1kg  Nachhaltig</t>
  </si>
  <si>
    <t>V19258_00</t>
  </si>
  <si>
    <t>Futterhaus Lex Hund Adult Pansen 4kg  Nachhaltig</t>
  </si>
  <si>
    <t>V19259_00</t>
  </si>
  <si>
    <t>Futterhaus Lex Hund Adult Pansen 12 kg  Nachhaltig</t>
  </si>
  <si>
    <t>vorgf. Beutel 375+125x720+40 mm</t>
  </si>
  <si>
    <t>V1926_01</t>
  </si>
  <si>
    <t>Agripet Vollwert Crox 15kg</t>
  </si>
  <si>
    <t>V19260_00</t>
  </si>
  <si>
    <t>Futterhaus Lex Hund Senior Huhn 1kg  Nachhaltig</t>
  </si>
  <si>
    <t>V19261_00</t>
  </si>
  <si>
    <t>Futterhaus Lex Hund Senior Huhn 4kg  Nachhaltig</t>
  </si>
  <si>
    <t>V19262_00</t>
  </si>
  <si>
    <t>Futterhaus Lex Hund Senior Huhn 12 kg  Nachhaltig</t>
  </si>
  <si>
    <t>V19266_00</t>
  </si>
  <si>
    <t>Clydach Farm Dog Adult Duck 12kg Aufkleber Front</t>
  </si>
  <si>
    <t xml:space="preserve">Beistellung Clydach Farm  </t>
  </si>
  <si>
    <t>V19267_00</t>
  </si>
  <si>
    <t>Clydach Farm Dog Adult Duck 12kg Aufkleber Back</t>
  </si>
  <si>
    <t>Beistellung Clydach Farm    5060644540022</t>
  </si>
  <si>
    <t>V1927_01</t>
  </si>
  <si>
    <t>Agripet Vollwert Mix 15kg  LA</t>
  </si>
  <si>
    <t>V1928_01</t>
  </si>
  <si>
    <t>Agripet Vollwert Lamm Reis 15kg</t>
  </si>
  <si>
    <t>V19288_00</t>
  </si>
  <si>
    <t>AC Karton CANAGAN 3x2kg + 3x1,5kg</t>
  </si>
  <si>
    <t>Außenformat 300x240x300 mm</t>
  </si>
  <si>
    <t>V19289_00</t>
  </si>
  <si>
    <t>AC Karton CANAGAN 12x500g</t>
  </si>
  <si>
    <t>Außenformat 400x340x220 mm</t>
  </si>
  <si>
    <t>V19290_00</t>
  </si>
  <si>
    <t>AC Karton CANAGAN 3x4kg</t>
  </si>
  <si>
    <t>Außenformat 400x300x420 mm</t>
  </si>
  <si>
    <t>V19291_00</t>
  </si>
  <si>
    <t>AC Karton neutral Außenformat B/T/H  307x218x178mm</t>
  </si>
  <si>
    <t>4x750g - 8x375g</t>
  </si>
  <si>
    <t>V19292_00</t>
  </si>
  <si>
    <t>Wolfsblut Wild Duck &amp; Turkey 12,5kg+2kg Aufkleber</t>
  </si>
  <si>
    <t>Healthfood 24</t>
  </si>
  <si>
    <t>V19293_00</t>
  </si>
  <si>
    <t>Wolfsblut Green Valley 12,5kg +2kg Aufkleber</t>
  </si>
  <si>
    <t>V19294_00</t>
  </si>
  <si>
    <t>Wolfsblut Down Under 12,5kg +2kg Aufkleber</t>
  </si>
  <si>
    <t>V19295_00</t>
  </si>
  <si>
    <t>Umkarton HPC/Menue 4 x 2,5/3kg WRAP AROUND (TV502)</t>
  </si>
  <si>
    <t>V19296_00</t>
  </si>
  <si>
    <t>HeyHoly Hund Beutel 2,5kg</t>
  </si>
  <si>
    <t>200+110x355 mm</t>
  </si>
  <si>
    <t>V19298_00</t>
  </si>
  <si>
    <t>CANAGAN Small Breed Dental 2kg / Japanese</t>
  </si>
  <si>
    <t>Totani Beutel 210+133x350 mm/EAN 5 029040 013240</t>
  </si>
  <si>
    <t>V19299_00</t>
  </si>
  <si>
    <t>CANAGAN Small Breed Salmon 2kg / Japanese</t>
  </si>
  <si>
    <t>Totani Beutel 210+133x350 mm/EAN 5 029040 011130</t>
  </si>
  <si>
    <t>V19300_00</t>
  </si>
  <si>
    <t>CANAGAN Dental Cat  1.5kg / Japanese</t>
  </si>
  <si>
    <t>TotaniBeutel 180+105x310+105mm/EAN 5 029040 013349</t>
  </si>
  <si>
    <t>V19301_00</t>
  </si>
  <si>
    <t>CANAGAN Salmon Cat 1.5kg / Japanese</t>
  </si>
  <si>
    <t>TotaniBeutel 180+105x310+105mm/EAN 5 029044 000376</t>
  </si>
  <si>
    <t>V19303_00</t>
  </si>
  <si>
    <t>Preisfuxx Kroks 15kg Frontsticker - Übergang</t>
  </si>
  <si>
    <t>Format 210x297 mm</t>
  </si>
  <si>
    <t>V19304_00</t>
  </si>
  <si>
    <t>Futterhaus Lex Hund Adult Pansen 80g - Nachhaltig</t>
  </si>
  <si>
    <t>V19311_00</t>
  </si>
  <si>
    <t>My Friend Hund Junior 12kg LA</t>
  </si>
  <si>
    <t>Schlauchfolie 350+120x720 mm für FFS</t>
  </si>
  <si>
    <t>V19312_00</t>
  </si>
  <si>
    <t>My Friend Hund Adult 12kg LA</t>
  </si>
  <si>
    <t>V19313_00</t>
  </si>
  <si>
    <t>My Friend Hund Senior 12kg LA</t>
  </si>
  <si>
    <t>V19314_00</t>
  </si>
  <si>
    <t>Lilys Kitchen Dog Chicken, Duck, sw. Potatoes 100g</t>
  </si>
  <si>
    <t>V19315_00</t>
  </si>
  <si>
    <t>Lilys Kitchen Dog  Puppy Chick, Salmon, Peas 100g</t>
  </si>
  <si>
    <t>V19316_00</t>
  </si>
  <si>
    <t>Lilys Kitchen Cats Adult Chicken w. Veggies 60g</t>
  </si>
  <si>
    <t>V19317_00</t>
  </si>
  <si>
    <t xml:space="preserve">E&amp;C Soft Bites Tray 15x50g  Export &amp; French </t>
  </si>
  <si>
    <t>B/T/H 126x320x160 mm</t>
  </si>
  <si>
    <t>V19318_00</t>
  </si>
  <si>
    <t>E&amp;C Soft Bites Tray Family Pack 10x120g Exp&amp;French</t>
  </si>
  <si>
    <t xml:space="preserve">B/T/H 143x320x210 mm </t>
  </si>
  <si>
    <t>V19319_00</t>
  </si>
  <si>
    <t>E&amp;C Strips 10 x 75g - Export &amp; French</t>
  </si>
  <si>
    <t>V19320_00</t>
  </si>
  <si>
    <t>E&amp;C Bars 24x30g - Export &amp; French</t>
  </si>
  <si>
    <t xml:space="preserve">B/T/H 120x226x133 mm </t>
  </si>
  <si>
    <t>V19321_00</t>
  </si>
  <si>
    <t>Futterhaus Lex Hund Junior Huhn 1kg - Nachhaltig</t>
  </si>
  <si>
    <t>V19322_00</t>
  </si>
  <si>
    <t>Futterhaus Lex Hund Adult Rind 1kg - Nachhaltig</t>
  </si>
  <si>
    <t>V19323_00</t>
  </si>
  <si>
    <t>Futterhaus Lex Hund Adult Huhn 1kg - Nachhaltig</t>
  </si>
  <si>
    <t>V19324_00</t>
  </si>
  <si>
    <t>Futterhaus Lex Hund Adult Pute 1kg - Nachhaltig</t>
  </si>
  <si>
    <t>V19325_00</t>
  </si>
  <si>
    <t>Futterhaus Lex Hund Adult Rind 4kg - Nachhaltig</t>
  </si>
  <si>
    <t>V19326_00</t>
  </si>
  <si>
    <t>Futterhaus Lex Hund Adult Huhn 4kg - Nachhaltig</t>
  </si>
  <si>
    <t>V19327_00</t>
  </si>
  <si>
    <t>Futterhaus Lex Hund Adult Pute 4kg - Nachhaltig</t>
  </si>
  <si>
    <t>V19328_00</t>
  </si>
  <si>
    <t>Futterhaus Lex Hund Junior Huhn 4kg - Nachhaltig</t>
  </si>
  <si>
    <t>V19329_00</t>
  </si>
  <si>
    <t>Futterhaus Lex Hund Junior Huhn 9kg - Nachhaltig</t>
  </si>
  <si>
    <t>vorgf. Beutel 375+125+640+50 mm</t>
  </si>
  <si>
    <t>V19330_00</t>
  </si>
  <si>
    <t>Futterhaus Lex Hund Adult Rind 12kg - Nachhaltig</t>
  </si>
  <si>
    <t>vorgf. Beutel 375+125+720 +40 mm</t>
  </si>
  <si>
    <t>V19331_00</t>
  </si>
  <si>
    <t>Futterhaus Lex Hund Adult Huhn 12kg - Nachhaltig</t>
  </si>
  <si>
    <t>V19332_00</t>
  </si>
  <si>
    <t>Futterhaus Lex Hund Adult Pute 12kg - Nachhaltig</t>
  </si>
  <si>
    <t>V19333_00</t>
  </si>
  <si>
    <t>PE-Schlauch neutral weiß für FFS 10kg</t>
  </si>
  <si>
    <t>Format: 350 + 130 x 750 mm</t>
  </si>
  <si>
    <t>V19334_00</t>
  </si>
  <si>
    <t>PE-Schlauch neutral weiß für FFS 15kg</t>
  </si>
  <si>
    <t>Format: 350 + 130 x 900 mm</t>
  </si>
  <si>
    <t>V19339_00</t>
  </si>
  <si>
    <t>Aufkleber Schmecker Adult Vollkost CrocKrokett10kg</t>
  </si>
  <si>
    <t>V19340_00</t>
  </si>
  <si>
    <t>Tales &amp; Tails Soft Ente &amp; Gemüse 100g</t>
  </si>
  <si>
    <t>V19341_00</t>
  </si>
  <si>
    <t>Tales &amp; Tails Soft Ente &amp; Gemüse 1,5kg  Front</t>
  </si>
  <si>
    <t>V19342_00</t>
  </si>
  <si>
    <t>Tales &amp; Tails Soft Ente &amp; Gemüse 1,5kg Back</t>
  </si>
  <si>
    <t>V19354_00</t>
  </si>
  <si>
    <t>Perro Grainfree 2,5kg  2033 - Abfüllung b. Kunde</t>
  </si>
  <si>
    <t>vorgf. Totani Beutel 212+130x390+10 mm</t>
  </si>
  <si>
    <t>V19355_00</t>
  </si>
  <si>
    <t>Pets Deli Ente mit Hirsch 2kg</t>
  </si>
  <si>
    <t>V19356_00</t>
  </si>
  <si>
    <t>Pets Deli Ente &amp; Süßkartoffel 2kg</t>
  </si>
  <si>
    <t>V19357_00</t>
  </si>
  <si>
    <t>Pets Deli Forelle &amp; Lachs m. Süßkartoffel 2kg</t>
  </si>
  <si>
    <t>V19358_00</t>
  </si>
  <si>
    <t>Pets Deli Ente mit Hirsch 6kg</t>
  </si>
  <si>
    <t>V19359_00</t>
  </si>
  <si>
    <t>Pets Deli Ente &amp; Süßkartoffel 6kg</t>
  </si>
  <si>
    <t>V19360_00</t>
  </si>
  <si>
    <t>Pets Deli Forelle &amp; Lachs m. Süßkartoffel 6kg</t>
  </si>
  <si>
    <t>V19363_00</t>
  </si>
  <si>
    <t>Tales &amp; Tails Soft Ente &amp; Gemüse 4kg</t>
  </si>
  <si>
    <t>V19397_00</t>
  </si>
  <si>
    <t>Piccolo Chicken &amp; Duck For Dogs 750g</t>
  </si>
  <si>
    <t>vorgf. Beutel 201x156x91mm     5029040024383</t>
  </si>
  <si>
    <t>V19398_00</t>
  </si>
  <si>
    <t>Piccolo Chicken &amp; Duck For Dogs 1,5kg</t>
  </si>
  <si>
    <t>vorgf. Beutel 305x182x112 mm 5029040024406</t>
  </si>
  <si>
    <t>V19399_00</t>
  </si>
  <si>
    <t>Piccolo Light / Senior For Dogs 750g</t>
  </si>
  <si>
    <t>vorgf. Beutel 201x156x91 mm  5029040024543</t>
  </si>
  <si>
    <t>V19400_00</t>
  </si>
  <si>
    <t>Piccolo Light / Senior For Dogs 1.5kg</t>
  </si>
  <si>
    <t>vorgf. Beutel 305x182x112 mm EAN:5029040024567</t>
  </si>
  <si>
    <t>V19401_00</t>
  </si>
  <si>
    <t>Herrmanns Manufaktur Bio Adult Huhn 1kg-Nachhaltig</t>
  </si>
  <si>
    <t>V19402_00</t>
  </si>
  <si>
    <t>Herrmanns Manufaktur Bio AdultHuhn 10kg-Nachhaltig</t>
  </si>
  <si>
    <t>vorgefertigter Beutel 375+115x680+50 mm</t>
  </si>
  <si>
    <t>V19403_00</t>
  </si>
  <si>
    <t>Herrmanns Manufaktur Bio Adult Huhn 1x5x1kg</t>
  </si>
  <si>
    <t>CAD 235003_02 -  Handverp.  AC Karton</t>
  </si>
  <si>
    <t>V19404_00</t>
  </si>
  <si>
    <t>Bögen 14,3 x 37,5 cm - für Heimat 1kg Karton</t>
  </si>
  <si>
    <t>V19407_00</t>
  </si>
  <si>
    <t>UK Boden Pets Deli 1x4x2kg</t>
  </si>
  <si>
    <t>CAD 020344b_11</t>
  </si>
  <si>
    <t>V19409_00</t>
  </si>
  <si>
    <t xml:space="preserve">AC Karton CANAGAN 8x375g &amp; 4x750g </t>
  </si>
  <si>
    <t>Außenformat L/B/H  300x170x215 mm</t>
  </si>
  <si>
    <t>V19410_00</t>
  </si>
  <si>
    <t>Tales &amp; Tails Soft Insektenfutter 100g</t>
  </si>
  <si>
    <t>V19411_00</t>
  </si>
  <si>
    <t xml:space="preserve">Tales &amp; Tails Soft Insektenfutter 1,5kg Front </t>
  </si>
  <si>
    <t>V19412_00</t>
  </si>
  <si>
    <t>Tales &amp; Tails Soft Insektenfutter 1,5kg Back</t>
  </si>
  <si>
    <t>V19413_00</t>
  </si>
  <si>
    <t xml:space="preserve">Tales &amp; Tails Soft Insektenfutter 4kg Front </t>
  </si>
  <si>
    <t>Aufkleber / 210 x 295 mm</t>
  </si>
  <si>
    <t>V19414_00</t>
  </si>
  <si>
    <t>Tales &amp; Tails Soft Insektenfutter 4kg Back</t>
  </si>
  <si>
    <t>V19418_00</t>
  </si>
  <si>
    <t>Aufkleber Olivers Senior Sterilized/LightGF8kgBack</t>
  </si>
  <si>
    <t>V19419_00</t>
  </si>
  <si>
    <t>Aufkleber Olivers Senior Sterilized/LightGF2kgFron</t>
  </si>
  <si>
    <t>V19420_00</t>
  </si>
  <si>
    <t>Aufkleber Olivers Senior Sterilized/LightGF2kgBack</t>
  </si>
  <si>
    <t>V19432_00</t>
  </si>
  <si>
    <t>Black Bird Adult 12,5kg + 2kg</t>
  </si>
  <si>
    <t>Aufkleber Wolfsblut</t>
  </si>
  <si>
    <t>V19433_00</t>
  </si>
  <si>
    <t>Dark Forest Adult 12,5kg + 2kg</t>
  </si>
  <si>
    <t>V19434_00</t>
  </si>
  <si>
    <t>Wild Duck Puppy 12,5kg + 2kg</t>
  </si>
  <si>
    <t>V19435_00</t>
  </si>
  <si>
    <t>Cold River Adult 12,5kg + 2kg</t>
  </si>
  <si>
    <t>V19447_00</t>
  </si>
  <si>
    <t>Wolfsblut Adult Duck 12,5+2kg</t>
  </si>
  <si>
    <t>V19448_00</t>
  </si>
  <si>
    <t>Wolfsblut Wide Plain 12,5+2kg</t>
  </si>
  <si>
    <t>V19449_00</t>
  </si>
  <si>
    <t>Wolfsblut Wild Duck Senior 12,5+2kg</t>
  </si>
  <si>
    <t>V19450_00</t>
  </si>
  <si>
    <t>Wolfsblut Wide Plain Senior 12,5+2kg</t>
  </si>
  <si>
    <t>V19451_00</t>
  </si>
  <si>
    <t>Wolfsblut Wide Plain Large Breed 12,5+2kg</t>
  </si>
  <si>
    <t>V19453_00</t>
  </si>
  <si>
    <t>Herrmanns Manufaktur Bio Adult Huhn 70g-Prob. Aufk</t>
  </si>
  <si>
    <t>Aufkleber für Probebeutel   74 x 105 mm</t>
  </si>
  <si>
    <t>V19464_00</t>
  </si>
  <si>
    <t>HeyHoly Beautiful Bulldogs 2,5kg Front</t>
  </si>
  <si>
    <t>Format 135 x 225 mm</t>
  </si>
  <si>
    <t>V19465_00</t>
  </si>
  <si>
    <t>HeyHoly Beautiful Bulldogs 2,5kg Back</t>
  </si>
  <si>
    <t>V19466_00</t>
  </si>
  <si>
    <t>HeyHoly Soft Zwerge/Minis 2,5kg Front</t>
  </si>
  <si>
    <t>V19467_00</t>
  </si>
  <si>
    <t>HeyHoly Soft Zwerge/Minis 2,5kg Back</t>
  </si>
  <si>
    <t>V19468_00</t>
  </si>
  <si>
    <t>Winner Plus Junior 18kg  Aufkleber</t>
  </si>
  <si>
    <t>Format DIN A4  4055572110189</t>
  </si>
  <si>
    <t>V19469_00</t>
  </si>
  <si>
    <t>Winner Plus Lamb &amp; Rice 18kg  Aufkleber</t>
  </si>
  <si>
    <t>Format DIN A4  4055572131184</t>
  </si>
  <si>
    <t>V19470_00</t>
  </si>
  <si>
    <t>Winner Plus Salmon &amp; Rice 18kg  Aufkleber</t>
  </si>
  <si>
    <t>V19471_00</t>
  </si>
  <si>
    <t>Winner Plus Senior Light 18kg  Aufkleber</t>
  </si>
  <si>
    <t>V19472_00</t>
  </si>
  <si>
    <t>Winner Plus Performance 18kg  Aufkleber</t>
  </si>
  <si>
    <t>V196</t>
  </si>
  <si>
    <t>Papierbeutel 5kg unbedruckt neutral</t>
  </si>
  <si>
    <t>250 x 100 x 550 mm mit Griff</t>
  </si>
  <si>
    <t>V197</t>
  </si>
  <si>
    <t>Papiersack 10 kg unbedruckt</t>
  </si>
  <si>
    <t>V198</t>
  </si>
  <si>
    <t>Papiersack 20 kg unbedruckt</t>
  </si>
  <si>
    <t>V199</t>
  </si>
  <si>
    <t>Papierbeutel 2kg neutral</t>
  </si>
  <si>
    <t>mit Griff</t>
  </si>
  <si>
    <t>V1995</t>
  </si>
  <si>
    <t>AC Karton Außenabm.: 400x300x320 EB (we/br)</t>
  </si>
  <si>
    <t>1 x 3 x 4kg</t>
  </si>
  <si>
    <t>V1996</t>
  </si>
  <si>
    <t>AC Karton Außenabm.: 400x200x320 EB (we/br)</t>
  </si>
  <si>
    <t>1 x 4 x 2kg (auf Industriepalette)</t>
  </si>
  <si>
    <t>V1997</t>
  </si>
  <si>
    <t>AC Karton Außenabm.: 400x150x219 C (we/br)</t>
  </si>
  <si>
    <t>1 x 6 x 400g</t>
  </si>
  <si>
    <t>V2000_00</t>
  </si>
  <si>
    <t>German Shephy Gold Lachs 10kg LA</t>
  </si>
  <si>
    <t>375 x 120 x 680 mm mit Griff</t>
  </si>
  <si>
    <t>V20000_00</t>
  </si>
  <si>
    <t>HPC Heimat Junior Tierwohl Huhn MSC 100g</t>
  </si>
  <si>
    <t>V20001_00</t>
  </si>
  <si>
    <t>HPC Heimat Senior Tierwohl Huhn 100g</t>
  </si>
  <si>
    <t>V20003_00</t>
  </si>
  <si>
    <t>HPC Heimat Adult Freiland-Gans 100g</t>
  </si>
  <si>
    <t>V20005_00</t>
  </si>
  <si>
    <t>Sanabelle HEIMAT Getreidefrei mit Simm. Rind  40g</t>
  </si>
  <si>
    <t>V20006_00</t>
  </si>
  <si>
    <t>Sanabelle Heimat Kitten Tierwohl Huhn 40g</t>
  </si>
  <si>
    <t>V20007_00</t>
  </si>
  <si>
    <t>Sanabelle HEIMAT Getreidefrei Nordsee-Lachs 40g</t>
  </si>
  <si>
    <t>V20009_00</t>
  </si>
  <si>
    <t>HPC Heimat Senior Tierwohl Huhn 1kg</t>
  </si>
  <si>
    <t>V2001_00</t>
  </si>
  <si>
    <t>German Shephy Gold Sensitive Lamm &amp; Reis 10kg LA</t>
  </si>
  <si>
    <t>V20011_00</t>
  </si>
  <si>
    <t>HPC Heimat Adult Freiland Gans 1kg LA</t>
  </si>
  <si>
    <t>V20011_01</t>
  </si>
  <si>
    <t>HPC Heimat Adult Freiland Gans 1kg</t>
  </si>
  <si>
    <t>V20012_00</t>
  </si>
  <si>
    <t>HPC Heimat Junior Tierwohl Huhn MSC 1kg LA</t>
  </si>
  <si>
    <t>V20013_00</t>
  </si>
  <si>
    <t>Sanabelle Heimat Kitten Tierwohl Huhn 400g</t>
  </si>
  <si>
    <t>vorgefertigter Papierbeutel Totani 142+80x260+80mm</t>
  </si>
  <si>
    <t>V20014_00</t>
  </si>
  <si>
    <t>Sanabelle HEIMAT Getreidefrei mit Sim. Rind 400g</t>
  </si>
  <si>
    <t>vorgefertigte Papierbeutel Totani 142+80x260+80 mm</t>
  </si>
  <si>
    <t>V20015_00</t>
  </si>
  <si>
    <t>Sanabelle HEIMAT Getreidefrei Nordsee-Lachs 400gLA</t>
  </si>
  <si>
    <t>vorgefertigter Papierbeutl.Totani 142+80x260+80 mm</t>
  </si>
  <si>
    <t>V20015_01</t>
  </si>
  <si>
    <t>Sanabelle HEIMAT Getreidefrei Nordsee-Lachs 400g</t>
  </si>
  <si>
    <t>V20016_00</t>
  </si>
  <si>
    <t>HPC Heimat Senior Tierwohl Pute 2,4kg</t>
  </si>
  <si>
    <t>vorgefertigter Papierbeutl.Totani237+120x425+120mm</t>
  </si>
  <si>
    <t>V20017_00</t>
  </si>
  <si>
    <t>HPC Heimat Junior Tierwohl Huhn MSC 2,4kg</t>
  </si>
  <si>
    <t>vorgefertigter Papierbeutl.Totani 237+120x425+50mm</t>
  </si>
  <si>
    <t>V20018_00</t>
  </si>
  <si>
    <t>HPC Heimat Adult Freiland Gans 2,4kg LA</t>
  </si>
  <si>
    <t>vorgefertigte Papierbeutl.Totani 237+120x425+120mm</t>
  </si>
  <si>
    <t>V20018_01</t>
  </si>
  <si>
    <t>HPC Heimat Adult Freiland Gans 2,4kg</t>
  </si>
  <si>
    <t>vorgefertigte Papierbeutl.Totani 237x120x425+120mm</t>
  </si>
  <si>
    <t>V2002_00</t>
  </si>
  <si>
    <t>Osterkeks "Hoppel" Etikett 52x92mm</t>
  </si>
  <si>
    <t>V20021_00</t>
  </si>
  <si>
    <t>Sanabelle HEIMAT Getreidefrei Nordsee-Lachs 2kg</t>
  </si>
  <si>
    <t>vorgefertigte Papierbeutl.Totani 202+120x350+120mm</t>
  </si>
  <si>
    <t>V20022_00</t>
  </si>
  <si>
    <t>Sanabelle HEIMAT Getreidefrei mit Simment Rind 2kg</t>
  </si>
  <si>
    <t>vorgefertigte Papierbeutl.Totani 202+120+350+120mm</t>
  </si>
  <si>
    <t>V20023_00</t>
  </si>
  <si>
    <t>Sanabelle Heimat Kitten Tierwohl Huhn 2kg</t>
  </si>
  <si>
    <t>V20024_00</t>
  </si>
  <si>
    <t>HPC Heimat Junior Tierwohl Huhn MSC 12kg</t>
  </si>
  <si>
    <t>vorgefertigte Papierbeutel  375+120+800+50 mm</t>
  </si>
  <si>
    <t>V20025_00</t>
  </si>
  <si>
    <t>HPC Heimat Adult Freiland Gans 12kg</t>
  </si>
  <si>
    <t>vorgefertigte Papierbeutel 375+120x800+50 mm</t>
  </si>
  <si>
    <t>V20028_00</t>
  </si>
  <si>
    <t>HPC Heimat Senior Tierwohl-Huhn 12kg</t>
  </si>
  <si>
    <t>vorgefertigte Papierbeutel  375+120x800+50 mm</t>
  </si>
  <si>
    <t>V20029_00</t>
  </si>
  <si>
    <t>Sanabelle HEIMAT Getreidefrei mit Simm. Rind  8kg</t>
  </si>
  <si>
    <t>vorgefertigte Papierbeutel  375+115x600+40 mm</t>
  </si>
  <si>
    <t>V20030_00</t>
  </si>
  <si>
    <t>HPC Insect Adult Kartoffeln &amp; Äpfel 100g</t>
  </si>
  <si>
    <t>V20031_00</t>
  </si>
  <si>
    <t>HPC Insect Adult Kartoffeln &amp; Äpfel 800g LA</t>
  </si>
  <si>
    <t>vorgfl. Papierbeutel Totani 172+80x310+80 mm</t>
  </si>
  <si>
    <t>V20032_00</t>
  </si>
  <si>
    <t>HPC Insect Adult Kartoffeln &amp; Äpfel  2,5kg</t>
  </si>
  <si>
    <t>vorgf. Papierbeutel Totani 237+120x425+120 mm</t>
  </si>
  <si>
    <t>V20033_00</t>
  </si>
  <si>
    <t>HPC Insect Adult Kartoffeln &amp; Äpfel 10kg LA</t>
  </si>
  <si>
    <t>vorgf. Papierbeutel Totani 375+120x800+50 mm</t>
  </si>
  <si>
    <t>V20034_00</t>
  </si>
  <si>
    <t>HPC Vegan Adult Kartoffeln &amp; Erbsen 100g</t>
  </si>
  <si>
    <t>V20035_00</t>
  </si>
  <si>
    <t>HPC Vegan Adult Kartoffel &amp; Erbsen 800g</t>
  </si>
  <si>
    <t>Totani Beutel 172+80x310+80 mm</t>
  </si>
  <si>
    <t>V20036_00</t>
  </si>
  <si>
    <t>HPC Vegan Adult Kartoffeln &amp; Erbsen 2,5kg</t>
  </si>
  <si>
    <t>vorgfl. Papierbeutel Totani 237+120x425+120 mm</t>
  </si>
  <si>
    <t>V20037_00</t>
  </si>
  <si>
    <t>HPC Vegan Adult Kartoffeln &amp; Erbsen 10kg LA</t>
  </si>
  <si>
    <t>V20038_00</t>
  </si>
  <si>
    <t>HPC MENUE Junior Tierwohl-Pute, Hafer &amp; Hirse 100g</t>
  </si>
  <si>
    <t>V20039_00</t>
  </si>
  <si>
    <t xml:space="preserve">HPC MENUE Junior Tierwohl-Pute, Hafer &amp; Hirse 1kg </t>
  </si>
  <si>
    <t>V20040_00</t>
  </si>
  <si>
    <t>HPC MENUE Junior Tierwohl-Pute, Hafer &amp;Hirse 2,4kg</t>
  </si>
  <si>
    <t>vorgefertigter Papierbtl Totani 237+120x425+120mm</t>
  </si>
  <si>
    <t>V20041_00</t>
  </si>
  <si>
    <t>HPC MENUE Junior Tierwohl-Pute, Hafer &amp; Hirse 12kg</t>
  </si>
  <si>
    <t>V20042_00</t>
  </si>
  <si>
    <t>HPC MENUE Mini Junior Tierwohl-Huhn Getreidef 100g</t>
  </si>
  <si>
    <t>V20043_00</t>
  </si>
  <si>
    <t>HPC MENUE Mini Junior Tierwohl-Huhn getreidef 1kg</t>
  </si>
  <si>
    <t>V20044_00</t>
  </si>
  <si>
    <t>HPC MENUE Mini Junior TierwohlHuhn getreidef 2,4kg</t>
  </si>
  <si>
    <t>V20046_00</t>
  </si>
  <si>
    <t xml:space="preserve">HPC MENUE Adult Rind&amp;Innereien&amp;Roggen&amp;Hafer 100g </t>
  </si>
  <si>
    <t>V20047_00</t>
  </si>
  <si>
    <t>HPC MENUE Adult Rind&amp;Innereien&amp;Roggen&amp;Hafer 1kg</t>
  </si>
  <si>
    <t>V20048_00</t>
  </si>
  <si>
    <t>HPC MENUE Adult Rind&amp;Innereien&amp;Roggen&amp;Hafer 2,4kg</t>
  </si>
  <si>
    <t>V20049_00</t>
  </si>
  <si>
    <t>HPC MENUE Adult Rind&amp;Innereien&amp;Roggen&amp;Hafer 12kg</t>
  </si>
  <si>
    <t>V20050_00</t>
  </si>
  <si>
    <t>HPC MENUE Mini Adult Tierwohl-Huhn getreidefr 100g</t>
  </si>
  <si>
    <t>V20051_00</t>
  </si>
  <si>
    <t>HPC MENUE Mini Adult Tierwohl-Huhn getreidefr 1kg</t>
  </si>
  <si>
    <t>V20052_00</t>
  </si>
  <si>
    <t>HPC MENUE Mini Adult Tierwohl-Huhn getreidef 2,4kg</t>
  </si>
  <si>
    <t>V20054_00</t>
  </si>
  <si>
    <t xml:space="preserve">HPC MENUE Adult Lachs &amp; Forelle getreidef 100g </t>
  </si>
  <si>
    <t>V20055_00</t>
  </si>
  <si>
    <t>HPC MENUE Adult Lachs &amp; Forelle getreidefrei 1kg</t>
  </si>
  <si>
    <t>V20056_00</t>
  </si>
  <si>
    <t>HPC MENUE Adult Lachs &amp; Forelle getreidefrei 2,4kg</t>
  </si>
  <si>
    <t>V20057_00</t>
  </si>
  <si>
    <t>HPC MENUE Adult Lachs &amp; Forelle getreidefrei 12kg</t>
  </si>
  <si>
    <t>V20058_00</t>
  </si>
  <si>
    <t>HPC MENUE Senior Tierwohl-Huhn&amp; Dinkel&amp;Hafer 100g</t>
  </si>
  <si>
    <t>V20059_00</t>
  </si>
  <si>
    <t>HPC MENUE Senior Tierwohl-Huhn&amp;Dinkel&amp;Hafer 1kg</t>
  </si>
  <si>
    <t>V20060_00</t>
  </si>
  <si>
    <t>HPC MENUE Senior Tierwohl-Huhn&amp;Dinkel&amp;Hafer 2,4kg</t>
  </si>
  <si>
    <t>vorgefertigter Papierbtl Totani 237+120x425+120 mm</t>
  </si>
  <si>
    <t>V20061_00</t>
  </si>
  <si>
    <t>HPC MENUE Senior Tierwohl-Huhn&amp;Dinkel&amp;Hafer 12kg</t>
  </si>
  <si>
    <t>V20062_00</t>
  </si>
  <si>
    <t>UK HPC MENUE  5 x 1kg</t>
  </si>
  <si>
    <t>V20063_00</t>
  </si>
  <si>
    <t>UK HPC MENUE 4 x 2,4 kg  normale Version</t>
  </si>
  <si>
    <t>AC-Karton / CAD190915_02</t>
  </si>
  <si>
    <t>V2007_01</t>
  </si>
  <si>
    <t>German Shephy Vegan Dog Food 5kg</t>
  </si>
  <si>
    <t>V2008_01</t>
  </si>
  <si>
    <t>German Shephy Gold Truthahn 10kg</t>
  </si>
  <si>
    <t>V2009_00</t>
  </si>
  <si>
    <t>German Shephy Silver Rind 10kg LA</t>
  </si>
  <si>
    <t>V2010_00</t>
  </si>
  <si>
    <t>German Shephy Silver Lamm &amp; Reis 10kg LA</t>
  </si>
  <si>
    <t>V2017_00</t>
  </si>
  <si>
    <t>Sticker LandFleisch Ente 5kg Back</t>
  </si>
  <si>
    <t>Softbrocken Dog</t>
  </si>
  <si>
    <t>V2018_00</t>
  </si>
  <si>
    <t>Sticker LandFleisch Ente 1,5kg Back</t>
  </si>
  <si>
    <t>V2019_00</t>
  </si>
  <si>
    <t>PURE INSTINCT White Taiga 1kg (AdultRentier&amp;Lachs)</t>
  </si>
  <si>
    <t>V2020_00</t>
  </si>
  <si>
    <t>PURE INSTINCT White Taiga12kg(Adult Rentier&amp;Lachs)</t>
  </si>
  <si>
    <t>Vorgef. Beutel 375 x 120 x 810 + 50 mm</t>
  </si>
  <si>
    <t>V2021_00</t>
  </si>
  <si>
    <t>PURE INSTINCT Leavy Grove12kg(Adult MaxiTrut&amp;Ente)</t>
  </si>
  <si>
    <t>V2022_00</t>
  </si>
  <si>
    <t>German Shephy Gold Lachs 3kg</t>
  </si>
  <si>
    <t>Vorgef. Beutel 275 x 115 x 410 + 40 mm</t>
  </si>
  <si>
    <t>V2023_00</t>
  </si>
  <si>
    <t>German Shephy Gold Sensitive Lamm &amp; Reis 3kg</t>
  </si>
  <si>
    <t>V2024_00</t>
  </si>
  <si>
    <t>German Shephy Gold Truthahn 3kg</t>
  </si>
  <si>
    <t>V2026_00</t>
  </si>
  <si>
    <t>Liebesgut Bio Hund Adult Huhn 5kg</t>
  </si>
  <si>
    <t>Flachfolie RB 801 x AL 490 mm</t>
  </si>
  <si>
    <t>V2028_00</t>
  </si>
  <si>
    <t>German Shephy Silver Geflügel 3kg LA</t>
  </si>
  <si>
    <t>V2029_00</t>
  </si>
  <si>
    <t>Majestic Light Geflügel &amp; Reis 12kg</t>
  </si>
  <si>
    <t xml:space="preserve">Vorgef. Beutel 375 x 115 x 840 + 40mm </t>
  </si>
  <si>
    <t>V203</t>
  </si>
  <si>
    <t>Enova PET/PE Sack 15kg unbedr.</t>
  </si>
  <si>
    <t>neutral, 340 x 180 x 940 mm</t>
  </si>
  <si>
    <t>V2030_00</t>
  </si>
  <si>
    <t>Majestic Light Geflügel &amp; Reis 3kg</t>
  </si>
  <si>
    <t>vorgef. Beutel 275 x 115 x 470 + 40mm</t>
  </si>
  <si>
    <t>V2032_00</t>
  </si>
  <si>
    <t>Majestic Sensible Adult Huhn &amp; Lachs 3kg</t>
  </si>
  <si>
    <t>V2033_00</t>
  </si>
  <si>
    <t>Majestic Sensible Adult Huhn &amp; Lachs 12kg</t>
  </si>
  <si>
    <t>V2034_00</t>
  </si>
  <si>
    <t>Majestic Sensible Adult Huhn &amp; Ente 3kg</t>
  </si>
  <si>
    <t>V2035_00</t>
  </si>
  <si>
    <t>Majestic Sensible Adult Huhn &amp; Ente 12kg</t>
  </si>
  <si>
    <t>vorgef. Beutel 375 x 115 x 840 + 40mm</t>
  </si>
  <si>
    <t>V2036_00</t>
  </si>
  <si>
    <t>Majestic Adult Lamm &amp; Reis 3kg</t>
  </si>
  <si>
    <t>V2037_00</t>
  </si>
  <si>
    <t>Majestic Adult Lamm &amp; Reis 12kg</t>
  </si>
  <si>
    <t>V2038_00</t>
  </si>
  <si>
    <t xml:space="preserve">Majestic Mini Junior Geflügel &amp; Reis 1kg </t>
  </si>
  <si>
    <t>RB 621 x AL 340mm</t>
  </si>
  <si>
    <t>V2039_00</t>
  </si>
  <si>
    <t xml:space="preserve">Majestic Mini Junior Geflügel &amp; Reis 3kg </t>
  </si>
  <si>
    <t>V204</t>
  </si>
  <si>
    <t>Enova PET/PE Sack 20kg unbedr.  weiß</t>
  </si>
  <si>
    <t>neutral, 375 x 175 x 990 mm</t>
  </si>
  <si>
    <t>V2040_00</t>
  </si>
  <si>
    <t xml:space="preserve">Majestic Mini Senior Ente &amp; Kartoffel 1kg </t>
  </si>
  <si>
    <t>V2041_00</t>
  </si>
  <si>
    <t xml:space="preserve">Majestic Mini Senior Ente &amp; Kartoffel 3kg </t>
  </si>
  <si>
    <t>V2042_00</t>
  </si>
  <si>
    <t xml:space="preserve">Arriba Adult Lamm &amp; Reis 3kg </t>
  </si>
  <si>
    <t>RB 801 x AL 480mm</t>
  </si>
  <si>
    <t>V2043_00</t>
  </si>
  <si>
    <t xml:space="preserve">Majestic Adult Maxi Geflügel &amp; Reis 3kg </t>
  </si>
  <si>
    <t>V2044_00</t>
  </si>
  <si>
    <t xml:space="preserve">Majestic Adult Maxi Geflügel &amp; Reis 12kg </t>
  </si>
  <si>
    <t>V2045_00</t>
  </si>
  <si>
    <t xml:space="preserve">Majestic Junior Geflügel &amp; Reis 3kg </t>
  </si>
  <si>
    <t>V2046_00</t>
  </si>
  <si>
    <t xml:space="preserve">Majestic Junior Geflügel &amp; Reis 12kg </t>
  </si>
  <si>
    <t>V2047_00</t>
  </si>
  <si>
    <t xml:space="preserve">Majestic Mini Adult Geflügel &amp; Reis 1kg </t>
  </si>
  <si>
    <t>V2048_00</t>
  </si>
  <si>
    <t xml:space="preserve">Majestic Mini Adult Geflügel &amp; Reis 3kg </t>
  </si>
  <si>
    <t>V2049_00</t>
  </si>
  <si>
    <t xml:space="preserve">Majestic Senior Geflügel &amp; Reis 3kg </t>
  </si>
  <si>
    <t>V2050_00</t>
  </si>
  <si>
    <t>German Shephy Puppy Gold Grainfree Truthahn 3kg</t>
  </si>
  <si>
    <t>V2051_00</t>
  </si>
  <si>
    <t>German Shephy Vegan Dog Food 10kg Frontsticker</t>
  </si>
  <si>
    <t>V2053_00</t>
  </si>
  <si>
    <t xml:space="preserve">arriba Adult Geflügel &amp; Reis 12kg </t>
  </si>
  <si>
    <t>RB 990 x AL 870mm</t>
  </si>
  <si>
    <t>V2054_00</t>
  </si>
  <si>
    <t xml:space="preserve">arriba Junior Huhn &amp; Reis 12kg </t>
  </si>
  <si>
    <t>V2057_00</t>
  </si>
  <si>
    <t xml:space="preserve">Majestic Senior Geflügel &amp; Reis 12kg </t>
  </si>
  <si>
    <t>V2058_00</t>
  </si>
  <si>
    <t>Maoripet Puppy Wild Selection 11kg Aufkleber</t>
  </si>
  <si>
    <t>DIN A4</t>
  </si>
  <si>
    <t>V2059_00</t>
  </si>
  <si>
    <t>Maoripet Adult Wild Selection 11kg Aufkleber</t>
  </si>
  <si>
    <t>V2060_00</t>
  </si>
  <si>
    <t>Pure Instinct Mini Adult Little Wetland 4kg</t>
  </si>
  <si>
    <t>Vorgef. Beutel 295 +115 x 520 + 40 mm</t>
  </si>
  <si>
    <t>V2064</t>
  </si>
  <si>
    <t>Enova Adult Mini Chick&amp;R 4kg V</t>
  </si>
  <si>
    <t>Dog Aufkleber Vorderseite</t>
  </si>
  <si>
    <t>V2065</t>
  </si>
  <si>
    <t>Enova Adult Mini Chick&amp;R 4kg R</t>
  </si>
  <si>
    <t>Dog Aufkleber Rückseite</t>
  </si>
  <si>
    <t>V2089_00</t>
  </si>
  <si>
    <t>BISS Fresh Huhn 4kg</t>
  </si>
  <si>
    <t>Flachfolie Hund Soft</t>
  </si>
  <si>
    <t>V2090</t>
  </si>
  <si>
    <t>deuka Sensikost 5kg LA</t>
  </si>
  <si>
    <t>V2091_00</t>
  </si>
  <si>
    <t>deuka Sensikost 15kg LA</t>
  </si>
  <si>
    <t>V2097_00</t>
  </si>
  <si>
    <t>German Shephy Vegan Dog Food 12kg Frontsticker</t>
  </si>
  <si>
    <t>V210_06</t>
  </si>
  <si>
    <t>Biss 25 Premium 15kg Papier</t>
  </si>
  <si>
    <t>V21000_00</t>
  </si>
  <si>
    <t>Lily´s Kitchen Dog Organic Chicken 1kg</t>
  </si>
  <si>
    <t>V21001_00</t>
  </si>
  <si>
    <t>Lily´s Kitchen Puppy Chicken, Salmon &amp; Pears 1kg</t>
  </si>
  <si>
    <t>V21002_00</t>
  </si>
  <si>
    <t>Lily´s Kitchen Dog Senior Turkey, Trout &amp; Fish 1kg</t>
  </si>
  <si>
    <t>V21003_00</t>
  </si>
  <si>
    <t>Lily´s Kitchen Dog  Duck ,Salmon, Venison 1kg</t>
  </si>
  <si>
    <t>V21004_00</t>
  </si>
  <si>
    <t>V21005_00</t>
  </si>
  <si>
    <t>Lily´s Kitchen Shepherd´s Pie Lamb &amp; Potato 1kg</t>
  </si>
  <si>
    <t>V21006_00</t>
  </si>
  <si>
    <t>Lily´s Kitchen Dog Chicken &amp; Duck &amp; Potato 2,5 kg</t>
  </si>
  <si>
    <t>V21007_00</t>
  </si>
  <si>
    <t>Lily´s Kitchen Dog Stepherds Pie Lamb+Potato 2,5kg</t>
  </si>
  <si>
    <t>V21008_00</t>
  </si>
  <si>
    <t>Lily´s Kitchen Dog Puppy Chicken+Salmon 2,5 kg</t>
  </si>
  <si>
    <t>V21009_00</t>
  </si>
  <si>
    <t>Lily´s Kitchen Dog SeniorTurkey,Trout, Fish 2,5 kg</t>
  </si>
  <si>
    <t>V21010_00</t>
  </si>
  <si>
    <t>Lily´s Kitchen Dog Venison &amp; Salmon &amp; Duck 2,5 kg</t>
  </si>
  <si>
    <t>V21011_00</t>
  </si>
  <si>
    <t>Lily´s Kitchen Dog Chicken&amp;Duck 7 kg</t>
  </si>
  <si>
    <t>vorgf. Beutel 320+120+580+50 mm  *Nachhaltig*</t>
  </si>
  <si>
    <t>V21012_00</t>
  </si>
  <si>
    <t>Lily´s Kitchen Dog Shepherds Pie Lamb &amp; Potato 7kg</t>
  </si>
  <si>
    <t xml:space="preserve">vorgf. Beutel  320 + 120 x 580+50 mm </t>
  </si>
  <si>
    <t>V21013_00</t>
  </si>
  <si>
    <t xml:space="preserve">Lily´s Kitchen Dog Puppy Chicken,Salmon,Peas 7kg </t>
  </si>
  <si>
    <t>vorgf. Beutel  320+120x580+50 mm  *Nachhaltig*</t>
  </si>
  <si>
    <t>V21014_00</t>
  </si>
  <si>
    <t>Lily´s Kitchen Dog Senior Turkey,Trout, Fish 7kg</t>
  </si>
  <si>
    <t>vorgf. Beutel  320+120+580+50 mm  *Nachhaltig*</t>
  </si>
  <si>
    <t>V21015_00</t>
  </si>
  <si>
    <t>Lily´s Kitchen Dog Chicken Vegetables &amp; Herbs 7kg</t>
  </si>
  <si>
    <t>vorgf. Beutel 320+120x580+50 mm  *Nachhaltig*</t>
  </si>
  <si>
    <t>V21016_00</t>
  </si>
  <si>
    <t>Lily´s Kitchen Dog Duck,Salmon+Venison 7kg</t>
  </si>
  <si>
    <t>V21017_00</t>
  </si>
  <si>
    <t>Lily´s Kitchen Cat Adult Chicken Veggies 800g</t>
  </si>
  <si>
    <t>Papierbeutel 180 + 90 x 290 mm</t>
  </si>
  <si>
    <t>V21018_00</t>
  </si>
  <si>
    <t>Lily´s Kitchen Cat Fish + Salmon 800g</t>
  </si>
  <si>
    <t>V21019_00</t>
  </si>
  <si>
    <t>Lily´s Kitchen Cat Chicken seasonal Fish 800g</t>
  </si>
  <si>
    <t xml:space="preserve">Papierbeutel 180 + 90 x 290 mm </t>
  </si>
  <si>
    <t>V21020_00</t>
  </si>
  <si>
    <t>Lily´s Kitchen Cat Marvellously Mature 800g</t>
  </si>
  <si>
    <t>V21021_00</t>
  </si>
  <si>
    <t>Lily´s Kitchen Cat Chicken Veggies 2kg</t>
  </si>
  <si>
    <t>V21022_00</t>
  </si>
  <si>
    <t>Lily´s Kitchen Cat Fish with Salmon 2kg</t>
  </si>
  <si>
    <t>V21023_00</t>
  </si>
  <si>
    <t>Lilys Kitchen Dog Salmon &amp; sweet Potato 1kg</t>
  </si>
  <si>
    <t>V21024_00</t>
  </si>
  <si>
    <t>Lilys Kitchen Dog Salmon + sweet Potato 2,5kg</t>
  </si>
  <si>
    <t>V21025_00</t>
  </si>
  <si>
    <t>Lilys Kitchen Dog salmon + sweet Potato 7kg</t>
  </si>
  <si>
    <t>vorgf. Beutel 320+120x580+50mm - * Nachhaltig*</t>
  </si>
  <si>
    <t>V21026_00</t>
  </si>
  <si>
    <t>Lilys Kitchen Cat Adult Chicken with Veggies 4kg</t>
  </si>
  <si>
    <t>Papierbeutel 240x110x360 mm</t>
  </si>
  <si>
    <t>V21027_00</t>
  </si>
  <si>
    <t>Lilys Kitchen Dog Chicken Pie &amp; sweet Potato 1kg</t>
  </si>
  <si>
    <t>V21029_00</t>
  </si>
  <si>
    <t>Lilys Kitchen Farmhouse Beef &amp; Potatoes 1kg</t>
  </si>
  <si>
    <t>Papierbeutel 180x90x290 mm</t>
  </si>
  <si>
    <t>V21030_00</t>
  </si>
  <si>
    <t>Lilys Kitchen Dog Farmhouse Beef &amp; Potatoes 7kg</t>
  </si>
  <si>
    <t>vorgef. Beutel  320+120+580+50 mm  *Nachhaltig*</t>
  </si>
  <si>
    <t>V21031_00</t>
  </si>
  <si>
    <t>Lily´s Kitchen Organic Chicken Bake  2,5 kg</t>
  </si>
  <si>
    <t>V21034_00</t>
  </si>
  <si>
    <t>Lilys Kitchen Dog Chicken,Duck,sweet Potato 2,5kg</t>
  </si>
  <si>
    <t>V21035_00</t>
  </si>
  <si>
    <t>Lilys Kitchen Adult Dog Venison &amp; Duck 12kg</t>
  </si>
  <si>
    <t>vorgf. Beutel 375+120x760+50 mm  / Nachhaltig</t>
  </si>
  <si>
    <t>V21036_00</t>
  </si>
  <si>
    <t>Lilys Kitchen Adult Dog Lamb &amp; Peas grainfree 12kg</t>
  </si>
  <si>
    <t>V21037_00</t>
  </si>
  <si>
    <t>Lilys Kitchen Adult Dog Chicken &amp; Duck 12kg</t>
  </si>
  <si>
    <t>V21039_00</t>
  </si>
  <si>
    <t>Lilys Kitchen Dog Salmon Dry Fish 12kg</t>
  </si>
  <si>
    <t>V2106_01</t>
  </si>
  <si>
    <t>Schmecker Mix 10kg (rot)</t>
  </si>
  <si>
    <t>My Favourite</t>
  </si>
  <si>
    <t>V2107</t>
  </si>
  <si>
    <t>deuka Vitalkost 5kg</t>
  </si>
  <si>
    <t>V2108</t>
  </si>
  <si>
    <t>deuka Vollwertkost 5kg</t>
  </si>
  <si>
    <t>V2109</t>
  </si>
  <si>
    <t>deuka Welpenkost 5kg</t>
  </si>
  <si>
    <t>V211</t>
  </si>
  <si>
    <t>Papiersack weiß neutral 15 kg</t>
  </si>
  <si>
    <t>V2110</t>
  </si>
  <si>
    <t>deuka Naturkost 5kg</t>
  </si>
  <si>
    <t>V2111</t>
  </si>
  <si>
    <t>deuka Schonkost 5kg</t>
  </si>
  <si>
    <t>V2112</t>
  </si>
  <si>
    <t>deuka Vitalkost 15kg</t>
  </si>
  <si>
    <t>V2113</t>
  </si>
  <si>
    <t>deuka Vollwertkost 15kg</t>
  </si>
  <si>
    <t>V2114</t>
  </si>
  <si>
    <t>deuka Welpenkost 15kg</t>
  </si>
  <si>
    <t>V2115</t>
  </si>
  <si>
    <t>deuka Naturkost 15kg</t>
  </si>
  <si>
    <t>V2116</t>
  </si>
  <si>
    <t>deuka Schonkost 15kg</t>
  </si>
  <si>
    <t>V2121</t>
  </si>
  <si>
    <t>Katzenmahlzeit Fleischmenü 10kg</t>
  </si>
  <si>
    <t>PE-Sack</t>
  </si>
  <si>
    <t>V2147_01</t>
  </si>
  <si>
    <t>Premiere HIGH 5 Ad Gefl 12,5kg  RecyLogo LA24</t>
  </si>
  <si>
    <t>vorgefertigter Beutel 375+110x780 mm</t>
  </si>
  <si>
    <t>V2170_03</t>
  </si>
  <si>
    <t>Junior Young &amp; Active 12,5kg LA</t>
  </si>
  <si>
    <t>V2170_04</t>
  </si>
  <si>
    <t>Junior Young &amp; Active 12,5kg</t>
  </si>
  <si>
    <t>Life Protection Concept - 375 x 120 x 850 +50mm</t>
  </si>
  <si>
    <t>V2171_05</t>
  </si>
  <si>
    <t>Adult Life &amp; Care 12,5kg LA</t>
  </si>
  <si>
    <t>V2171_06</t>
  </si>
  <si>
    <t>Adult Life &amp; Care 12,5kg</t>
  </si>
  <si>
    <t>V2172_06</t>
  </si>
  <si>
    <t>Sensi.Renal &amp; Reduction 11,5kg</t>
  </si>
  <si>
    <t>vorgf. Beutel 375+120x850+50 mm</t>
  </si>
  <si>
    <t>V2173_05</t>
  </si>
  <si>
    <t>Senior Age &amp; Weight 11,5kg</t>
  </si>
  <si>
    <t>vorgefertigter Beutel 375x120x850+50mm</t>
  </si>
  <si>
    <t>V2190_05</t>
  </si>
  <si>
    <t>My Friend Hund 20 kg</t>
  </si>
  <si>
    <t>Schlauch für FFS 340+180x950 mm</t>
  </si>
  <si>
    <t>V2193_02</t>
  </si>
  <si>
    <t>My Friend Mix Hund 20kg LA</t>
  </si>
  <si>
    <t>als Einzelsäcke</t>
  </si>
  <si>
    <t>V2195_04</t>
  </si>
  <si>
    <t>bosch Dog Premium 20kg Economy</t>
  </si>
  <si>
    <t>Papiersack</t>
  </si>
  <si>
    <t>V2197_02</t>
  </si>
  <si>
    <t>My Friend mit Softbrocken 15kg LA</t>
  </si>
  <si>
    <t>V2197_03</t>
  </si>
  <si>
    <t>My Friend Dog mit Softbrocken 15kg</t>
  </si>
  <si>
    <t>V2334_01</t>
  </si>
  <si>
    <t>Probenkarton</t>
  </si>
  <si>
    <t>394 x 369 x 250mm / von Schiettinger</t>
  </si>
  <si>
    <t>V2336</t>
  </si>
  <si>
    <t>Kartonage 800x400x300 mm</t>
  </si>
  <si>
    <t>für Schall</t>
  </si>
  <si>
    <t>V23361</t>
  </si>
  <si>
    <t>UK 800 x 400 x 260 mm Postversand</t>
  </si>
  <si>
    <t>Karton 2.70 BC braun - ohne Lagerhaltung</t>
  </si>
  <si>
    <t>V2339</t>
  </si>
  <si>
    <t>Primox Fleisch Crockies 12 kg</t>
  </si>
  <si>
    <t>V2340</t>
  </si>
  <si>
    <t>Primox Kroketten Ringe 12 kg</t>
  </si>
  <si>
    <t>V2345</t>
  </si>
  <si>
    <t xml:space="preserve">LDPE-Beutel 320 x 500 mm  / transp. neutral </t>
  </si>
  <si>
    <t xml:space="preserve">Verwendung im Musterversand </t>
  </si>
  <si>
    <t>V2350</t>
  </si>
  <si>
    <t>LDPE-Beutel für Sanabelle</t>
  </si>
  <si>
    <t>Tetraeder 12 x 20g oder 25 x 20g</t>
  </si>
  <si>
    <t>V2355_01</t>
  </si>
  <si>
    <t>Booklet FSC Goodies Dental 450g LA</t>
  </si>
  <si>
    <t>V2355_02</t>
  </si>
  <si>
    <t>Booklet FSC Goodies Dental 450g</t>
  </si>
  <si>
    <t>V2356_02</t>
  </si>
  <si>
    <t>Booklet Goodies Hair&amp;Skin 450g</t>
  </si>
  <si>
    <t>V2408</t>
  </si>
  <si>
    <t>Eimer Superlift 8,6L (für Inhalt 4,5kg) für Labor</t>
  </si>
  <si>
    <t>V2419_01</t>
  </si>
  <si>
    <t>Sticker LandFleisch Huhn 5kg Front</t>
  </si>
  <si>
    <t>V2420_01</t>
  </si>
  <si>
    <t>Buffo Delikat 1,5 kg</t>
  </si>
  <si>
    <t>V2424_01</t>
  </si>
  <si>
    <t>Buffo Senior Light 1,5 kg</t>
  </si>
  <si>
    <t>V2427_01</t>
  </si>
  <si>
    <t>Buffo Minimus 1,5 kg</t>
  </si>
  <si>
    <t>V2430</t>
  </si>
  <si>
    <t>Buffo Delikat 5 kg</t>
  </si>
  <si>
    <t>Vorgefertigter Beutel 4026921088954</t>
  </si>
  <si>
    <t>V2432</t>
  </si>
  <si>
    <t>Buffo Maximus 5 kg</t>
  </si>
  <si>
    <t>Vorgefertigter Beutel 4026921089005</t>
  </si>
  <si>
    <t>V2433</t>
  </si>
  <si>
    <t>Buffo Maximus Junior 5 kg</t>
  </si>
  <si>
    <t>Vorgefertigter Beutel  4026921088923</t>
  </si>
  <si>
    <t>V2434_01</t>
  </si>
  <si>
    <t>Buffo Senior Light 5 kg</t>
  </si>
  <si>
    <t>V2437</t>
  </si>
  <si>
    <t>Buffo Minimus 5 kg</t>
  </si>
  <si>
    <t>Vorgefertigter Beutel 4026921988438</t>
  </si>
  <si>
    <t>V2438_03</t>
  </si>
  <si>
    <t>Sticker LandFleisch Ente 1,5kg  Front</t>
  </si>
  <si>
    <t>V2439_01</t>
  </si>
  <si>
    <t>Sticker LandFleisch Ente 5kg Front</t>
  </si>
  <si>
    <t>V2440_02</t>
  </si>
  <si>
    <t>Buffo Delikat 15 kg</t>
  </si>
  <si>
    <t>Vorgefertigter Folienbeutel</t>
  </si>
  <si>
    <t>V2442_01</t>
  </si>
  <si>
    <t>Buffo Maximus 15 kg</t>
  </si>
  <si>
    <t>V2443_01</t>
  </si>
  <si>
    <t>Buffo Maximus Junior 15 kg</t>
  </si>
  <si>
    <t>V2444_01</t>
  </si>
  <si>
    <t>Buffo Senior Light 15 kg</t>
  </si>
  <si>
    <t>V2445</t>
  </si>
  <si>
    <t>Buffo Sportiv 15 kg</t>
  </si>
  <si>
    <t>V2446</t>
  </si>
  <si>
    <t>Buffo Natura 15 kg</t>
  </si>
  <si>
    <t>EAN 4026921089234 Vorgef. Beutel</t>
  </si>
  <si>
    <t>V2460_01</t>
  </si>
  <si>
    <t>Bont Junior Ente+Reis 15kg</t>
  </si>
  <si>
    <t>vorgefert. Beutel 375 x 115 x 900 + 40 mm</t>
  </si>
  <si>
    <t>V2461_01</t>
  </si>
  <si>
    <t>Bont Active Balance Lachs 15kg</t>
  </si>
  <si>
    <t>Lachs + Reis</t>
  </si>
  <si>
    <t>V2462_01</t>
  </si>
  <si>
    <t>Bont Sensitive Plus Lamm 15kg</t>
  </si>
  <si>
    <t>Lamm + Kartoffel</t>
  </si>
  <si>
    <t>V2463_01</t>
  </si>
  <si>
    <t>Bont Complete Pur Ente &amp; Reis 15kg  LA</t>
  </si>
  <si>
    <t xml:space="preserve">vorgefertigter Beutel </t>
  </si>
  <si>
    <t>V2464</t>
  </si>
  <si>
    <t>Bont Light Senior Geflügel 15kg  LA</t>
  </si>
  <si>
    <t>Geflügel + Reis</t>
  </si>
  <si>
    <t>V2470</t>
  </si>
  <si>
    <t>Bont Junior Ente+Reis 4kg LA</t>
  </si>
  <si>
    <t>V2471</t>
  </si>
  <si>
    <t>Bont Active Balance Lachs 4kg LA</t>
  </si>
  <si>
    <t>V2471_01</t>
  </si>
  <si>
    <t>Bont Active Balance Lachs 4kg</t>
  </si>
  <si>
    <t>V2473_01</t>
  </si>
  <si>
    <t>Bont Complete Pur Ente 4kg 4025428822047</t>
  </si>
  <si>
    <t>vorgef. Beutel 285 x 115 x 500 + 40mm</t>
  </si>
  <si>
    <t>V2474_01</t>
  </si>
  <si>
    <t>Bont Light Senior Geflügel 4kg</t>
  </si>
  <si>
    <t>V2500_00</t>
  </si>
  <si>
    <t>Aufkleber StiWa Sanabelle Adult Strauß 2kg</t>
  </si>
  <si>
    <t>30 x 85 mm</t>
  </si>
  <si>
    <t>V2501_00</t>
  </si>
  <si>
    <t>Aufkleber StiWa Sanabelle Adult Strauß 10kg</t>
  </si>
  <si>
    <t>60 x 180 mm</t>
  </si>
  <si>
    <t>V2502_00</t>
  </si>
  <si>
    <t>Aufkleber StiWa Sanabelle Adult Strauß 40g/ 400g</t>
  </si>
  <si>
    <t>22 x 68 mm</t>
  </si>
  <si>
    <t>V25981</t>
  </si>
  <si>
    <t xml:space="preserve">Faltblatt HPC Vi-Min 1kg </t>
  </si>
  <si>
    <t>Deckeleinleger</t>
  </si>
  <si>
    <t>V25991_03</t>
  </si>
  <si>
    <t xml:space="preserve">Aufkleber HPC Vi-Min 1kg </t>
  </si>
  <si>
    <t>schmäleres Format 320 x 135 mm</t>
  </si>
  <si>
    <t>V2600_00</t>
  </si>
  <si>
    <t>Relish Super Premium 15kg</t>
  </si>
  <si>
    <t>Vorgefertigter Beutel 375 x 120 x 885 +55mm</t>
  </si>
  <si>
    <t>V2601_00</t>
  </si>
  <si>
    <t>Eat Small Katze Adult Frontsticker 5kg</t>
  </si>
  <si>
    <t>V2602_00</t>
  </si>
  <si>
    <t>Eat Small Katze Adult Frontsticker 2kg</t>
  </si>
  <si>
    <t>Format 150 x 210 mm</t>
  </si>
  <si>
    <t>V2615_00</t>
  </si>
  <si>
    <t>AC Karton Außenabm.: 400x300x440 C (br/br)</t>
  </si>
  <si>
    <t>V2698_01</t>
  </si>
  <si>
    <t>UK Best Choice 3 x 4 kg / 3,5 kg AC Karton</t>
  </si>
  <si>
    <t>CAD 211703_00</t>
  </si>
  <si>
    <t>V2704_00</t>
  </si>
  <si>
    <t>Tierarzt24 VET Diets Sensitive 9kg</t>
  </si>
  <si>
    <t>vorgefert. Beutel 375 x 120 x 780mm</t>
  </si>
  <si>
    <t>V2705_00</t>
  </si>
  <si>
    <t>arriba Adult Huhn &amp; Reis 12kg</t>
  </si>
  <si>
    <t>V2706_00</t>
  </si>
  <si>
    <t xml:space="preserve">German Shephy Vegan Dog Food Papiersack 10 kg </t>
  </si>
  <si>
    <t>340 x150 x 690 +50mm</t>
  </si>
  <si>
    <t>V2707_00</t>
  </si>
  <si>
    <t xml:space="preserve">Deuka Fiete Companian Dog Soft Adult Hühnch 1kg </t>
  </si>
  <si>
    <t>Flachfolie RB 521 x AL 360 mm - Recyl.</t>
  </si>
  <si>
    <t>V2708_00</t>
  </si>
  <si>
    <t>Deuka Fiete Companian Dog Soft Adult Ente 1kg</t>
  </si>
  <si>
    <t>V2709_00</t>
  </si>
  <si>
    <t xml:space="preserve">Deuka Fiete Companian Dog Soft Adult Hühnch 4kg </t>
  </si>
  <si>
    <t>Flachfolie RB 801 x AL 480 mm - Recyl.</t>
  </si>
  <si>
    <t>V2710_00</t>
  </si>
  <si>
    <t xml:space="preserve">Deuka Fiete Companian Dog Soft Adult Ente 4kg </t>
  </si>
  <si>
    <t>Flachfolie RB 801 x AL 480 mm -  Recyl.</t>
  </si>
  <si>
    <t>V2711_00</t>
  </si>
  <si>
    <t xml:space="preserve">Deuka Fiete Companian Dog Junior 1kg </t>
  </si>
  <si>
    <t>V2712_00</t>
  </si>
  <si>
    <t xml:space="preserve">Deuka Fiete  Companian Dog Adult Huhn&amp; Ente 1kg </t>
  </si>
  <si>
    <t>V2713_00</t>
  </si>
  <si>
    <t>Deuka Fiete Companian Dog Adult Huhn &amp; Lamm 1kg</t>
  </si>
  <si>
    <t>V2714_00</t>
  </si>
  <si>
    <t xml:space="preserve">Deuka Fiete Companian Dog Adult Lachs 1kg </t>
  </si>
  <si>
    <t>V2715_00</t>
  </si>
  <si>
    <t xml:space="preserve">Deuka Fiete Companian Dog Adult Senior 1kg </t>
  </si>
  <si>
    <t>V2716_00</t>
  </si>
  <si>
    <t xml:space="preserve">Deuka Fiete Companian Dog Junior 3kg </t>
  </si>
  <si>
    <t>Flachfolie RB 721 x AL 440 mm - Recyl.</t>
  </si>
  <si>
    <t>V2717_00</t>
  </si>
  <si>
    <t xml:space="preserve">Deuka Fiete Companian Dog Huhn &amp; Ente 3kg </t>
  </si>
  <si>
    <t>V2718_00</t>
  </si>
  <si>
    <t xml:space="preserve">Deuka Fiete Companian Dog Adult Huhn &amp; Lamm 3kg </t>
  </si>
  <si>
    <t>V2719_00</t>
  </si>
  <si>
    <t xml:space="preserve">Deuka Fiete Companian Dog Adult Lachs 3kg </t>
  </si>
  <si>
    <t>V2720_00</t>
  </si>
  <si>
    <t xml:space="preserve">Deuka Fiete Companian Dog Senior 3kg </t>
  </si>
  <si>
    <t>V2722_00</t>
  </si>
  <si>
    <t>Deuka Fiete Companian Dog Adult Huhn &amp; Ente 12 kg</t>
  </si>
  <si>
    <t>vorgefertigter Beutel 375 x115 x 800+50 mm - Recyl</t>
  </si>
  <si>
    <t>V2723_00</t>
  </si>
  <si>
    <t>Deuka Fiete Companian DOG Adult Huhn &amp; Lamm 12kg</t>
  </si>
  <si>
    <t>V2724_00</t>
  </si>
  <si>
    <t xml:space="preserve">Deuka Fiete Companian DOG Adult Lachs 12kg </t>
  </si>
  <si>
    <t>V2725_00</t>
  </si>
  <si>
    <t xml:space="preserve">Deuka Fiete Companian DOG Senior 12kg </t>
  </si>
  <si>
    <t>V2726_00</t>
  </si>
  <si>
    <t>Tierarzt24 VET Intestinal Regular Hund 9kg</t>
  </si>
  <si>
    <t>V2727_00</t>
  </si>
  <si>
    <t>Tierarzt24 VET Intestinal Low Fat Hund 9kg</t>
  </si>
  <si>
    <t>V2728_00</t>
  </si>
  <si>
    <t>Tierarzt24 VET Universal Beutel Hund &amp; Katze 2,5kg</t>
  </si>
  <si>
    <t>vorgefert. Beutel 240 x 105 x 480mm</t>
  </si>
  <si>
    <t>V2729_00</t>
  </si>
  <si>
    <t>Tierarzt24 VET Diets Universal Beutel 0,5kg</t>
  </si>
  <si>
    <t>Totani Beutel 142 x 90 x 270 + 90 mm</t>
  </si>
  <si>
    <t>V2732_00</t>
  </si>
  <si>
    <t>Tierarzt24 Vet Intestinal Low Fat Hund 2,5kg FroLA</t>
  </si>
  <si>
    <t>Format 160 x 240 mm</t>
  </si>
  <si>
    <t>V2733_00</t>
  </si>
  <si>
    <t>Tierarzt24 Vet Intestinal Low Fat Hund 2,5kg BacLA</t>
  </si>
  <si>
    <t>V2734_00</t>
  </si>
  <si>
    <t>Tierarzt24 Vet Sensitive Hund 2,5kg Front LA</t>
  </si>
  <si>
    <t>V2735_00</t>
  </si>
  <si>
    <t>Tierarzt24 Vet Sensitive Hund 2,5kg Back LA</t>
  </si>
  <si>
    <t>V2736_00</t>
  </si>
  <si>
    <t>Tierarzt24 Vet Intestinal Regular Katze 2,5kg FrLA</t>
  </si>
  <si>
    <t>V2737_00</t>
  </si>
  <si>
    <t>Tierarzt24 Vet Intestinal Regular Katze 2,5kg BaLA</t>
  </si>
  <si>
    <t>V2740_00</t>
  </si>
  <si>
    <t>Tierarzt24 Vet Intestinal Regular Hund 2,5kg FroLA</t>
  </si>
  <si>
    <t>V2741_00</t>
  </si>
  <si>
    <t>Tierarzt24 Vet Intestinal Regular Hund 2,5kg BacLA</t>
  </si>
  <si>
    <t>V2742_00</t>
  </si>
  <si>
    <t>Deuka Florie Cat Kitten 600g - Recyl.</t>
  </si>
  <si>
    <t>Flachfolie RB 481 x AL 310 mm</t>
  </si>
  <si>
    <t>V2743_00</t>
  </si>
  <si>
    <t>Deuka Florie Cat Adult 600g - Recyl.</t>
  </si>
  <si>
    <t>V2744_00</t>
  </si>
  <si>
    <t>Deuka Florie Cat Urinary 600g - Recyl.</t>
  </si>
  <si>
    <t>V2745_00</t>
  </si>
  <si>
    <t>Deuka Florie Cat Sensitive 600g - Recyl.</t>
  </si>
  <si>
    <t>V2746_00</t>
  </si>
  <si>
    <t>Deuka Florie Cat Kitten 2,5kg - Recyl.</t>
  </si>
  <si>
    <t>V2747_00</t>
  </si>
  <si>
    <t>Deuka Florie Cat Adult  2,5kg - Recyl.</t>
  </si>
  <si>
    <t>V2748_00</t>
  </si>
  <si>
    <t>Deuka Florie Cat Urinary 2,5kg - Recyl.</t>
  </si>
  <si>
    <t>V2749</t>
  </si>
  <si>
    <t>Klebeband Doppelseitig</t>
  </si>
  <si>
    <t>V2749_00</t>
  </si>
  <si>
    <t>Deuka Florie Cat Sensitive  2,5kg - Recyl.</t>
  </si>
  <si>
    <t>V2750_00</t>
  </si>
  <si>
    <t>Luftpolster / Luftkissen 120 x 120cm</t>
  </si>
  <si>
    <t>zum LKW auffüllen bei halben Paletten</t>
  </si>
  <si>
    <t>V2751_00</t>
  </si>
  <si>
    <t xml:space="preserve">Deuka Companian Dog Fiete Junior </t>
  </si>
  <si>
    <t>Aufkleber für Probebeutel 100g</t>
  </si>
  <si>
    <t>V2752_00</t>
  </si>
  <si>
    <t>Deuka Companian Dog Fiete Adult Huhn &amp; Lamm</t>
  </si>
  <si>
    <t>V2753_00</t>
  </si>
  <si>
    <t>Deuka Companian Dog Fiete Soft Adult Ente</t>
  </si>
  <si>
    <t>V2808_00</t>
  </si>
  <si>
    <t>Stroetmann Lamm &amp; Reis 15kg</t>
  </si>
  <si>
    <t>PE-Schlauch (FFS) 350x120x900mm</t>
  </si>
  <si>
    <t>V2809_00</t>
  </si>
  <si>
    <t>Stroetmann Huhn &amp; Gemüse 15kg</t>
  </si>
  <si>
    <t>V2810_00</t>
  </si>
  <si>
    <t>Stroetmann Rind &amp; Gemüse 15kg</t>
  </si>
  <si>
    <t>V2828</t>
  </si>
  <si>
    <t>UK neutr. Außenabm.: 400x150x260 FE (we/br) Deckel</t>
  </si>
  <si>
    <t>1 x 6 x 750g</t>
  </si>
  <si>
    <t>V28701_01</t>
  </si>
  <si>
    <t>EDEKA Saftige Happen 1,5 kg (Änderung Fediaf)</t>
  </si>
  <si>
    <t>RB 621 x AL 340 mm</t>
  </si>
  <si>
    <t>V2872_01</t>
  </si>
  <si>
    <t>UK neutr. Außenabm.400x200x290 EB (we/br)Deckel</t>
  </si>
  <si>
    <t>1 x 5 x 1,5kg - mit Lagerhaltung</t>
  </si>
  <si>
    <t>V28721_00</t>
  </si>
  <si>
    <t>UK neutr. Außenabm.400x200x220 EB (we/br) Deckel</t>
  </si>
  <si>
    <t>V28811_01</t>
  </si>
  <si>
    <t>UK EDEKA Pablo Kraft Menü (EUCO) BO LA</t>
  </si>
  <si>
    <t>1x4x3kg CAD020344b_16</t>
  </si>
  <si>
    <t>V28981_00</t>
  </si>
  <si>
    <t>UK Alexis 12 x 750 g Boden</t>
  </si>
  <si>
    <t>Automatentray Niederlande</t>
  </si>
  <si>
    <t>V28991</t>
  </si>
  <si>
    <t>UK Alexis 12 x 750 g Deckel</t>
  </si>
  <si>
    <t>V2900</t>
  </si>
  <si>
    <t>PE-Schlauch 350x120x</t>
  </si>
  <si>
    <t>neutral 140 my (12-15kg)</t>
  </si>
  <si>
    <t>V2901</t>
  </si>
  <si>
    <t>neutral 140 my (20kg)</t>
  </si>
  <si>
    <t>V2905</t>
  </si>
  <si>
    <t>Baldo Folienbeutel 3kg</t>
  </si>
  <si>
    <t>RB: 621 AL: 490 ALDI NL</t>
  </si>
  <si>
    <t>V2906</t>
  </si>
  <si>
    <t>UK Baldo 3x3kg Boden Automat</t>
  </si>
  <si>
    <t>ALDI NL</t>
  </si>
  <si>
    <t>V2907</t>
  </si>
  <si>
    <t>UK Baldo 3x3kg Deckel Auto.</t>
  </si>
  <si>
    <t>V2908</t>
  </si>
  <si>
    <t>AC Karton Außenabm.: 400x300x320 EB (br/br)</t>
  </si>
  <si>
    <t>V2908_01</t>
  </si>
  <si>
    <t>1 x 4 x 3kg   RecyLogo</t>
  </si>
  <si>
    <t>V2948</t>
  </si>
  <si>
    <t>DC Vet Diät IRD Intestinal 1kg</t>
  </si>
  <si>
    <t>Dr. Clauder - Beistellung  4014355333016</t>
  </si>
  <si>
    <t>V2949</t>
  </si>
  <si>
    <t>DC Vet Diät IRD Intestinal 4kg</t>
  </si>
  <si>
    <t>V2957</t>
  </si>
  <si>
    <t>DC Vet Diät LPD Leber-Diät 4kg</t>
  </si>
  <si>
    <t>V2958</t>
  </si>
  <si>
    <t>DC Vet Diät FSD Haut Fell 1kg</t>
  </si>
  <si>
    <t>V2959</t>
  </si>
  <si>
    <t>DC Vet Diät FSD Haut Haar 4kg</t>
  </si>
  <si>
    <t>V2960</t>
  </si>
  <si>
    <t>DC Vet Diät RSD NierenDiät 1kg</t>
  </si>
  <si>
    <t>V2977</t>
  </si>
  <si>
    <t>DC Vet Diät RSD NierenDiät 4kg</t>
  </si>
  <si>
    <t>V3000_00</t>
  </si>
  <si>
    <t>Nordheld Fisch &amp; Reis 10kg Frontaufkleber</t>
  </si>
  <si>
    <t>210 x 297 mm</t>
  </si>
  <si>
    <t>V3001_00</t>
  </si>
  <si>
    <t>Nordheld Fisch &amp; Reis 1kg Frontaufkleber</t>
  </si>
  <si>
    <t>148 x 210 mm</t>
  </si>
  <si>
    <t>V3007_00</t>
  </si>
  <si>
    <t>MAC´s Soft Mini Huhn, Lachs 5kg Front Aufkleber</t>
  </si>
  <si>
    <t>Übergangsartikel</t>
  </si>
  <si>
    <t>V3008_00</t>
  </si>
  <si>
    <t>MAC´s Soft Mini Huhn, Lachs 5kg Back Aufkleber</t>
  </si>
  <si>
    <t>V3018</t>
  </si>
  <si>
    <t>FP CN AD MAINTEN AGN/RISO 12kg</t>
  </si>
  <si>
    <t>CIAM</t>
  </si>
  <si>
    <t>V3032</t>
  </si>
  <si>
    <t>FP CN AD SENSITIVE 12kg</t>
  </si>
  <si>
    <t>V3053</t>
  </si>
  <si>
    <t>FP CN MAXI SENSITIVE 12kg</t>
  </si>
  <si>
    <t>V3078</t>
  </si>
  <si>
    <t>FP GT AD MAINTEN PESCE 400g</t>
  </si>
  <si>
    <t>V3079</t>
  </si>
  <si>
    <t>FP GT AD MAINTEN PESCE 1,5kg</t>
  </si>
  <si>
    <t>V3114</t>
  </si>
  <si>
    <t>Buffo Optimus 1,5 kg</t>
  </si>
  <si>
    <t>V3115</t>
  </si>
  <si>
    <t>Buffo Optimus 5 kg</t>
  </si>
  <si>
    <t>V3116</t>
  </si>
  <si>
    <t>BUFFO OPTIMUS 12,5 KG</t>
  </si>
  <si>
    <t>V3132</t>
  </si>
  <si>
    <t>Balance Crispy Rings with Beef 2kg</t>
  </si>
  <si>
    <t>Flachfolie Kunde Dierservice</t>
  </si>
  <si>
    <t>V3133</t>
  </si>
  <si>
    <t>Balance Crispy Croquettes with Lamb 2kg</t>
  </si>
  <si>
    <t>V3134</t>
  </si>
  <si>
    <t>Balance Crispy Nuggets with Chicken 2kg</t>
  </si>
  <si>
    <t>V3139</t>
  </si>
  <si>
    <t>UK neutr. Außenabm.: 402x400x194 FE (br/br) Boden</t>
  </si>
  <si>
    <t>Boden Balance 2x5x1kg Hund Soft neutral</t>
  </si>
  <si>
    <t>V3163_01</t>
  </si>
  <si>
    <t>Wildborn Natural Large Breed 2kg Aufkleber</t>
  </si>
  <si>
    <t>V3165_03</t>
  </si>
  <si>
    <t>Wildborn African Outback 2kg Aufkleber</t>
  </si>
  <si>
    <t>V3166_02</t>
  </si>
  <si>
    <t xml:space="preserve">Wildborn Ente &amp; Kartoffel 2kg Aufkleber </t>
  </si>
  <si>
    <t>V3167_02</t>
  </si>
  <si>
    <t>Wildborn Crystal Stream 2kg Aufkleber</t>
  </si>
  <si>
    <t>V3168_02</t>
  </si>
  <si>
    <t>Wildborn Wild Mustang 2kg Aufkleber</t>
  </si>
  <si>
    <t>V3171_02</t>
  </si>
  <si>
    <t>Wildborn Meadow Lamb 2kg Aufkleber</t>
  </si>
  <si>
    <t>V3173</t>
  </si>
  <si>
    <t>Litina Allrass Croc 12,5kg NEU   InterPet</t>
  </si>
  <si>
    <t>Hund - Beistellung</t>
  </si>
  <si>
    <t>V3174</t>
  </si>
  <si>
    <t>Litina Allrass Lamb &amp; Rice 12,5kg NEU   InterPet</t>
  </si>
  <si>
    <t>V3175</t>
  </si>
  <si>
    <t>Litina Allrass Mix 12,5kg NEU    InterPet</t>
  </si>
  <si>
    <t xml:space="preserve">Hund - Beistellung    </t>
  </si>
  <si>
    <t>V3197</t>
  </si>
  <si>
    <t>AC Karton Außenabm.: 400x200x243 EB (br/br)  LA</t>
  </si>
  <si>
    <t>V3218_02</t>
  </si>
  <si>
    <t>Gute Wahl Mix 20 kg</t>
  </si>
  <si>
    <t>PE-Sack Hund Relaunch</t>
  </si>
  <si>
    <t>V3219_02</t>
  </si>
  <si>
    <t>Dehner Knusper Mix Kitten 400g LA</t>
  </si>
  <si>
    <t>V3237_02</t>
  </si>
  <si>
    <t>Booklet HPC Puppy Milk 2kg</t>
  </si>
  <si>
    <t>V3243_02</t>
  </si>
  <si>
    <t>UK Dr Clauder Diet 4x2 kg  AC Karton</t>
  </si>
  <si>
    <t xml:space="preserve">CAD 211702_00     64408  </t>
  </si>
  <si>
    <t>V3249</t>
  </si>
  <si>
    <t>Montanus Cats 10kg</t>
  </si>
  <si>
    <t>990 x 780 mm</t>
  </si>
  <si>
    <t>V3291</t>
  </si>
  <si>
    <t>AC Karton Außenabm.: 400x150x280 B (br/br)</t>
  </si>
  <si>
    <t>1 x 5 x 1kg [ohne Lagerhaltung]</t>
  </si>
  <si>
    <t>V3294</t>
  </si>
  <si>
    <t>AC Karton Außenabm.: 400x240x320 EE (br/br)</t>
  </si>
  <si>
    <t>1 x 3 x 4kg - mit Lagerhaltung</t>
  </si>
  <si>
    <t>V3317</t>
  </si>
  <si>
    <t>Alpha Supermix 15kg</t>
  </si>
  <si>
    <t>Papiersack (neue Rezeptur)</t>
  </si>
  <si>
    <t>V3318</t>
  </si>
  <si>
    <t>Alpha Soft Crocs 5 kg</t>
  </si>
  <si>
    <t>RB 801 x AL 490 mm</t>
  </si>
  <si>
    <t>V3366_01</t>
  </si>
  <si>
    <t>Daily Choice Grainfree Lachs 15kg Aufkleber</t>
  </si>
  <si>
    <t>V3473_01</t>
  </si>
  <si>
    <t>bosch Getreidefrei Tierheimhunde 12,5kg - Nicht be</t>
  </si>
  <si>
    <t>Verpackung Tierschutz-Shop</t>
  </si>
  <si>
    <t>V3476_00</t>
  </si>
  <si>
    <t>Dog7 Balance Vollwert-Nahrung glutenfrei 12,5kg</t>
  </si>
  <si>
    <t>ARAS Bona Ventura Flachfolie</t>
  </si>
  <si>
    <t>V3477_00</t>
  </si>
  <si>
    <t>Dog7 Balance Juniorkost glutenfrei 12,5kg</t>
  </si>
  <si>
    <t>V350</t>
  </si>
  <si>
    <t>Etiketten 102 x 99,6 mm große Rolle</t>
  </si>
  <si>
    <t>für Arodo/Icoma</t>
  </si>
  <si>
    <t>V3501</t>
  </si>
  <si>
    <t>Etiketten 102 x 99,6 mm kleine Rolle</t>
  </si>
  <si>
    <t>für Vormischung, KP1 Zebra, Rework BigBags</t>
  </si>
  <si>
    <t>V3502</t>
  </si>
  <si>
    <t>Etiketten 180 mm x 120 mm</t>
  </si>
  <si>
    <t>für IMF/FFS zum Selbstdruck!!</t>
  </si>
  <si>
    <t>V3503</t>
  </si>
  <si>
    <t>Kraftpapier braun auf Rolle</t>
  </si>
  <si>
    <t>70 g/m²</t>
  </si>
  <si>
    <t>V3509_01</t>
  </si>
  <si>
    <t>UK Edeka VitalComplete 1x6x750g LA</t>
  </si>
  <si>
    <t>Boden Katze</t>
  </si>
  <si>
    <t>V35102_05</t>
  </si>
  <si>
    <t>EDEKA Vital Complete High Prem 3kg o.STIWA mit Kon</t>
  </si>
  <si>
    <t>RB: 621 AL: 490 (ohne StiWa)</t>
  </si>
  <si>
    <t>V35111_00</t>
  </si>
  <si>
    <t>UK EDEKA VitalComplete 1x4x3kg LA</t>
  </si>
  <si>
    <t>Boden CAD 020344b_14</t>
  </si>
  <si>
    <t>V3512_02</t>
  </si>
  <si>
    <t>Netto Finé Vital Complete Adult 750g (EUCO)LA</t>
  </si>
  <si>
    <t>RB: 481  AL: 330 mm mit Änderungen</t>
  </si>
  <si>
    <t>V3520_01</t>
  </si>
  <si>
    <t xml:space="preserve">Sanabelle Thanks Snack 20g </t>
  </si>
  <si>
    <t>Folie</t>
  </si>
  <si>
    <t>V3521_02</t>
  </si>
  <si>
    <t>Sanabelle Dental Snack 20g  LA</t>
  </si>
  <si>
    <t>V3521_03</t>
  </si>
  <si>
    <t>Sanabelle Dental Snack 20g</t>
  </si>
  <si>
    <t>Flachfolie RB 154 x AL 90mm</t>
  </si>
  <si>
    <t>V3522_01</t>
  </si>
  <si>
    <t>Sanabelle Hairball Snack 20g LA</t>
  </si>
  <si>
    <t>V3523_01</t>
  </si>
  <si>
    <t>Sanabelle Vitality Snack 20g LA</t>
  </si>
  <si>
    <t>Flachfolie</t>
  </si>
  <si>
    <t>V3523_02</t>
  </si>
  <si>
    <t>Flachfolie  RB 154 x AL 90 mm</t>
  </si>
  <si>
    <t>V3524_01</t>
  </si>
  <si>
    <t>Display Sanabelle Dental sortenrein 20g LA</t>
  </si>
  <si>
    <t>50 x Sanabelle Tetraeder</t>
  </si>
  <si>
    <t>V3524_02</t>
  </si>
  <si>
    <t>Display Sanabelle Dental sortenrein 20g</t>
  </si>
  <si>
    <t>V3525_01</t>
  </si>
  <si>
    <t>Display Sanabelle Thanks sortenrein 20g</t>
  </si>
  <si>
    <t>V3526_01</t>
  </si>
  <si>
    <t xml:space="preserve">Display Sanabelle Hairball sortenrein 20g </t>
  </si>
  <si>
    <t>V3527_01</t>
  </si>
  <si>
    <t xml:space="preserve">Display Sanabelle Vitality sortenrein 20g </t>
  </si>
  <si>
    <t>V3528_01</t>
  </si>
  <si>
    <t>Display Sanabelle Dental/Thanks gemischt 20g</t>
  </si>
  <si>
    <t>V3529_01</t>
  </si>
  <si>
    <t>Display Sanabelle Hairball/Vitality gemischt 20gLA</t>
  </si>
  <si>
    <t>V3529_02</t>
  </si>
  <si>
    <t>Display Sanabelle Hairball/Vitality gemischt 20g</t>
  </si>
  <si>
    <t>V353_04</t>
  </si>
  <si>
    <t>Totally Ferret Active 7,5 kg</t>
  </si>
  <si>
    <t>RB 990 x AL 620mm</t>
  </si>
  <si>
    <t>V3530</t>
  </si>
  <si>
    <t>AC Karton Außenabm.: 240x150x275 C (br/br) neutral</t>
  </si>
  <si>
    <t>Thekendisplay Sanabelle</t>
  </si>
  <si>
    <t>V3541_01</t>
  </si>
  <si>
    <t>UK EDEKA Vital Supreme L+R  1x4x3kg</t>
  </si>
  <si>
    <t>Boden</t>
  </si>
  <si>
    <t>V3556</t>
  </si>
  <si>
    <t>Bont Hypersensitive Ente Kartoffel 15kg</t>
  </si>
  <si>
    <t>V3557</t>
  </si>
  <si>
    <t>Bont Hypersensitive Ente Kartoffel 4kg</t>
  </si>
  <si>
    <t>V3558</t>
  </si>
  <si>
    <t>Lang Adult Wasserbüffel Süßkartof. 2,5kg Aufkleber</t>
  </si>
  <si>
    <t>Beistellung Kunde Lang</t>
  </si>
  <si>
    <t>V3559</t>
  </si>
  <si>
    <t>Lang Adult Wasserbüffel Süßkarto. 12,5kg Aufkleber</t>
  </si>
  <si>
    <t>V357</t>
  </si>
  <si>
    <t>Zwischenlage Industriepalette</t>
  </si>
  <si>
    <t>V360</t>
  </si>
  <si>
    <t>Kraftpapier braun als Bögen nicht mehr bestellen.</t>
  </si>
  <si>
    <t>70 g/m² maschinenglatt</t>
  </si>
  <si>
    <t>V3600</t>
  </si>
  <si>
    <t>Thermotransferfolie f. Drucker Sato+Willet</t>
  </si>
  <si>
    <t>Maß: 165 x 300 mm</t>
  </si>
  <si>
    <t>V3600_2</t>
  </si>
  <si>
    <t>Thermotransferfolie f. Drucker Zebra ZT 421</t>
  </si>
  <si>
    <t>V3601</t>
  </si>
  <si>
    <t>Unterlegfolie 60my LDPE</t>
  </si>
  <si>
    <t>1.200 mm x 1000 m Flachfolie</t>
  </si>
  <si>
    <t>V36011</t>
  </si>
  <si>
    <t>Antirutschpapier, 110 g/m2 vollflächig beschichtet</t>
  </si>
  <si>
    <t>Rollenbreite 1.200 mm Hülse 76 mm Nr.278100</t>
  </si>
  <si>
    <t>V36012_00</t>
  </si>
  <si>
    <t>Auf Bögen 1200 x 800mm Nr. 202712</t>
  </si>
  <si>
    <t>V3604</t>
  </si>
  <si>
    <t>Track SRT2-T925-CLS8 für FFS nicht mehr bestellen!</t>
  </si>
  <si>
    <t>für Beutel ohne metallic</t>
  </si>
  <si>
    <t>V3605</t>
  </si>
  <si>
    <t>Slider SRS7-RXPS-5000</t>
  </si>
  <si>
    <t>Slider in red</t>
  </si>
  <si>
    <t>V3606</t>
  </si>
  <si>
    <t>End Retention SRC6-WPE2-0000</t>
  </si>
  <si>
    <t>white</t>
  </si>
  <si>
    <t>V3607</t>
  </si>
  <si>
    <t>Track SRT2-T925-CLAS-3</t>
  </si>
  <si>
    <t>NO-Seal-Track für Beutel mit metallic</t>
  </si>
  <si>
    <t>V3609</t>
  </si>
  <si>
    <t>Schrumpffolie Sealpac</t>
  </si>
  <si>
    <t>490 mmx0,040mmx1.100lfm</t>
  </si>
  <si>
    <t>V361</t>
  </si>
  <si>
    <t>Zwischenlage Europalette</t>
  </si>
  <si>
    <t>1150 x 750 mm [ohne Lagerhaltung]</t>
  </si>
  <si>
    <t>V3610_00</t>
  </si>
  <si>
    <t>Zwischenlage Europal. für 1reihige schmale UKs</t>
  </si>
  <si>
    <t>Abmesssung 1180 mm x 750 mm - ohne Lagerhaltung</t>
  </si>
  <si>
    <t>V3615</t>
  </si>
  <si>
    <t>PE Schrumpffolie 800 mm breit (Cetec) LAmN</t>
  </si>
  <si>
    <t>ohne Corona-Behandlung</t>
  </si>
  <si>
    <t>V3616</t>
  </si>
  <si>
    <t>Etiketten 100 x 170 mm</t>
  </si>
  <si>
    <t>für Zebra Drucker ZT410 Thermotransfer</t>
  </si>
  <si>
    <t>V3617</t>
  </si>
  <si>
    <t>Etiketten 70 x 35 mm</t>
  </si>
  <si>
    <t>V3618</t>
  </si>
  <si>
    <t>Tragegriffetiketten rot bis 5kg</t>
  </si>
  <si>
    <t>V3619</t>
  </si>
  <si>
    <t>Haftetiketten 110 x 75 mm, blanco</t>
  </si>
  <si>
    <t>Art-Nr. ET00079</t>
  </si>
  <si>
    <t>V362</t>
  </si>
  <si>
    <t>Zwischenlage Düsseldorfer Palette</t>
  </si>
  <si>
    <t>750 x 575 mm [ohne Lagerhaltung]</t>
  </si>
  <si>
    <t>V3629_00</t>
  </si>
  <si>
    <t>PE Schrumpffolie 800 mm breit (Cetec)</t>
  </si>
  <si>
    <t>mit 30% Regenerat + stumpfen Material</t>
  </si>
  <si>
    <t>V363_00</t>
  </si>
  <si>
    <t>Zip ZE245M red colorline 24mm</t>
  </si>
  <si>
    <t>neuer Rohstofflieferant - für Rovema</t>
  </si>
  <si>
    <t>V3639</t>
  </si>
  <si>
    <t>Aufkleber Schmecker Vollkost Kroketten 10kg</t>
  </si>
  <si>
    <t>V364</t>
  </si>
  <si>
    <t>Abdeckfolie 70my LDPE</t>
  </si>
  <si>
    <t>1.400 mm x 850 m Flachfolie</t>
  </si>
  <si>
    <t>V3640_00</t>
  </si>
  <si>
    <t>Abdeckhauben transparent LDPE , unbedruckt</t>
  </si>
  <si>
    <t>1250 +850 x 1200 x 0,070</t>
  </si>
  <si>
    <t>V365</t>
  </si>
  <si>
    <t>Stretchfolie für Wickelautomaten</t>
  </si>
  <si>
    <t>500 mm x 2.100 lfm</t>
  </si>
  <si>
    <t>V3653_01</t>
  </si>
  <si>
    <t>Premiere Soft Adu. Gef. 1kg (matt)  Recy-Logo LA24</t>
  </si>
  <si>
    <t>Flachfolie RB 481 x AL 350 mm</t>
  </si>
  <si>
    <t>V3654_01</t>
  </si>
  <si>
    <t>Premiere Soft Junior 4kg (matt)  RecyLogo LA24</t>
  </si>
  <si>
    <t>Flachfolie RB 745 x AL 460 mm</t>
  </si>
  <si>
    <t>V366</t>
  </si>
  <si>
    <t>Zwischenlage 2-wellig CB 270-Welle</t>
  </si>
  <si>
    <t>1170 x 770 mm</t>
  </si>
  <si>
    <t>V3661</t>
  </si>
  <si>
    <t>Handstretchfolie 14 my</t>
  </si>
  <si>
    <t>500 mm x 1.550 lfm</t>
  </si>
  <si>
    <t>V3662</t>
  </si>
  <si>
    <t>Handfolie (Stretchfolie) transparent 11 my</t>
  </si>
  <si>
    <t>450 mm x 250 lfm</t>
  </si>
  <si>
    <t>V3663</t>
  </si>
  <si>
    <t>SanZip LL10 TKR spool 5.000 Meter</t>
  </si>
  <si>
    <t>V3665</t>
  </si>
  <si>
    <t>Luftpolster / Luftkissen 90x180cm</t>
  </si>
  <si>
    <t>zum LKW auffüllen bei Palettenunterstand</t>
  </si>
  <si>
    <t>V367</t>
  </si>
  <si>
    <t>Stretchfolie für Cetec Palettierer KP1</t>
  </si>
  <si>
    <t>250 mm x 1.550 lfm 23 my</t>
  </si>
  <si>
    <t>V3677</t>
  </si>
  <si>
    <t>AC Karton Außenabm.: 400x169x233 C (br/br)</t>
  </si>
  <si>
    <t>5x25x20g und 6x400g</t>
  </si>
  <si>
    <t>V3678_03</t>
  </si>
  <si>
    <t>Milki Cat Knuspermix 3-Mix 3kg</t>
  </si>
  <si>
    <t>Vorgefertigter Beutel 270+120x400+40 mm</t>
  </si>
  <si>
    <t>V3684_02</t>
  </si>
  <si>
    <t>Milki Dog Elan 15kg</t>
  </si>
  <si>
    <t>Vorgefertigter Beutel 375+150x850+50 mm</t>
  </si>
  <si>
    <t>V3686</t>
  </si>
  <si>
    <t>Milki Dog Welpis 15kg</t>
  </si>
  <si>
    <t>V3687_01</t>
  </si>
  <si>
    <t>Milki Dog Sensitive 15kg</t>
  </si>
  <si>
    <t>Vorgefertigter Beutel  375+150x850+50mm</t>
  </si>
  <si>
    <t>V3689_01</t>
  </si>
  <si>
    <t>Milki Fun4Dog Sympathie 15kg</t>
  </si>
  <si>
    <t>Vorgefertigter Beutel (B-Marke) 375+150x850mm</t>
  </si>
  <si>
    <t>V3691</t>
  </si>
  <si>
    <t>Milki Fun4Dog Lamm &amp; Reis 15kg Aufkleber</t>
  </si>
  <si>
    <t>selbst gedruckt PL</t>
  </si>
  <si>
    <t>V3692_02</t>
  </si>
  <si>
    <t>Milki Fun4Dog 15kg Ringkrokette Aufkleber</t>
  </si>
  <si>
    <t>V3717</t>
  </si>
  <si>
    <t>AC Karton Außenabm.: 400x200x300 (br/br)</t>
  </si>
  <si>
    <t>1 x 4 x 2kg</t>
  </si>
  <si>
    <t>V3750_01</t>
  </si>
  <si>
    <t>Hundeland Natural Native Duck 1kg Aufkleber</t>
  </si>
  <si>
    <t>140 x 170 mm</t>
  </si>
  <si>
    <t>V3752_02</t>
  </si>
  <si>
    <t>Hundeland Natural Native Duck 15kg Aufkleber LAmN</t>
  </si>
  <si>
    <t>V3755_01</t>
  </si>
  <si>
    <t>Hundeland Wild Woods 1kg Aufkleber</t>
  </si>
  <si>
    <t>Format 140 x 170 mm</t>
  </si>
  <si>
    <t>V3757_01</t>
  </si>
  <si>
    <t>Hundeland Wild Woods 15kg Aufkleber  LAmN</t>
  </si>
  <si>
    <t>V3761_01</t>
  </si>
  <si>
    <t>Hundeland Pure Water 15kg Aufkleber LAmN</t>
  </si>
  <si>
    <t>V37614_01</t>
  </si>
  <si>
    <t>Hundeland Native Lamb 15kg Aufkleber LAmN</t>
  </si>
  <si>
    <t>V37616</t>
  </si>
  <si>
    <t>Hundeland Wild Horse 1kg Aufkleber</t>
  </si>
  <si>
    <t>Format: 140 x 170 mm</t>
  </si>
  <si>
    <t>V37618_01</t>
  </si>
  <si>
    <t>Hundeland Wild Horse 12,5kg  Aufkleber</t>
  </si>
  <si>
    <t>V37691</t>
  </si>
  <si>
    <t>Folie neutral metallic matt RB 990 (LFM)</t>
  </si>
  <si>
    <t>für 15 kg Säcke mit matt+met.</t>
  </si>
  <si>
    <t>V3805_02</t>
  </si>
  <si>
    <t>Wildborn Ente &amp; Kartoffel Junior 2kg Aufkleber</t>
  </si>
  <si>
    <t>V3808_01</t>
  </si>
  <si>
    <t>Premiere Soft Mini Huhn 1kg (matt)  RecyLogo LA24</t>
  </si>
  <si>
    <t>V3809_01</t>
  </si>
  <si>
    <t>Premiere Soft Mini Huhn 4kg (matt)  RecyLogo LA24</t>
  </si>
  <si>
    <t>V3884</t>
  </si>
  <si>
    <t>Aufkl. Olivers Bio Organic All Ages Med. 4kg Front</t>
  </si>
  <si>
    <t xml:space="preserve">ELF 1525 </t>
  </si>
  <si>
    <t>V3897_01</t>
  </si>
  <si>
    <t>Wildborn Active Highlands 2kg Aufkleber</t>
  </si>
  <si>
    <t>V3898</t>
  </si>
  <si>
    <t>Folie neutral metallic matt RB 621 (LFM)</t>
  </si>
  <si>
    <t>Matt-OPP 20 my / PET met. 12 my / PE 77 my</t>
  </si>
  <si>
    <t>V3899</t>
  </si>
  <si>
    <t>Folie neutral metallic matt RB 481 (LFM)</t>
  </si>
  <si>
    <t>V3903_01</t>
  </si>
  <si>
    <t>Genesis Pure Canada Canyon 90g (0,2 lb)</t>
  </si>
  <si>
    <t>V3904_01</t>
  </si>
  <si>
    <t>Genesis Pure Canada Ocean 90g (0,2 lb)</t>
  </si>
  <si>
    <t>V3905_01</t>
  </si>
  <si>
    <t>Genesis Pure Canada Country 90g (0,2 lb)</t>
  </si>
  <si>
    <t>Senior - Flachfolie</t>
  </si>
  <si>
    <t>V3906_01</t>
  </si>
  <si>
    <t>Genesis Pure Canada Prairie 90g (0,2 lb)</t>
  </si>
  <si>
    <t>V3908_01</t>
  </si>
  <si>
    <t>Genesis Pure Canada Highland 90g (0,2 lb)</t>
  </si>
  <si>
    <t>Puppy - Flachfolie</t>
  </si>
  <si>
    <t>V3909_01</t>
  </si>
  <si>
    <t>Genesis Pure Canada Canyon 907g (2 lb)</t>
  </si>
  <si>
    <t>V3910_01</t>
  </si>
  <si>
    <t>Genesis Pure Canada Ocean 907g (2 lb)</t>
  </si>
  <si>
    <t>V3911_01</t>
  </si>
  <si>
    <t>Genesis Pure Canada Country 907g (2 lb)</t>
  </si>
  <si>
    <t>Senior - Vorgefertigter Beutel</t>
  </si>
  <si>
    <t>V3912_01</t>
  </si>
  <si>
    <t>Genesis Pure Canada Prairie 907g (2 lb)</t>
  </si>
  <si>
    <t>V3914_01</t>
  </si>
  <si>
    <t>Genesis Pure Canada Highland 907g (2 lb)</t>
  </si>
  <si>
    <t>Puppy - Vorgefertigter Beutel</t>
  </si>
  <si>
    <t>V3915_01</t>
  </si>
  <si>
    <t xml:space="preserve">Genesis Pure Canada Canyon 2,27kg (5 lb) </t>
  </si>
  <si>
    <t>V3916_01</t>
  </si>
  <si>
    <t>Genesis Pure Canada Ocean 2,27kg (5 lb)</t>
  </si>
  <si>
    <t>V3917_01</t>
  </si>
  <si>
    <t>Genesis Pure Canada Country 2,27kg (5 lb)</t>
  </si>
  <si>
    <t>V3918_01</t>
  </si>
  <si>
    <t>Genesis Pure Canada Prairie 2,27kg (5 lb)</t>
  </si>
  <si>
    <t>V3920_01</t>
  </si>
  <si>
    <t>Genesis Pure Canada Highland 2,27kg (5 lb)</t>
  </si>
  <si>
    <t>V3921_01</t>
  </si>
  <si>
    <t>Genesis Pure Canada Canyon 11,79kg (26,5 lb)</t>
  </si>
  <si>
    <t>V3922_02</t>
  </si>
  <si>
    <t>Genesis Pure Canada Ocean 11,79kg (26,5 lb)</t>
  </si>
  <si>
    <t>V3923_02</t>
  </si>
  <si>
    <t>Genesis Pure Canada Country 11,79kg (26,5 lb)</t>
  </si>
  <si>
    <t>V3924_01</t>
  </si>
  <si>
    <t>Genesis Pure Canada Prairie 11,79kg (26,5 lb)</t>
  </si>
  <si>
    <t>V3926_03</t>
  </si>
  <si>
    <t>Genesis Pure Canada Highland 11,79kg (26,5 lb)</t>
  </si>
  <si>
    <t>V3930_01</t>
  </si>
  <si>
    <t>Genesis Pure Canada CAT Little Farm 45g (0,1 lb)</t>
  </si>
  <si>
    <t>Kitten - Flachfolie</t>
  </si>
  <si>
    <t>V3931_01</t>
  </si>
  <si>
    <t>Genesis Pure Canada CAT Blue Lake 45g (0,1 lb)</t>
  </si>
  <si>
    <t>Hair &amp; Skin - Flachfolie</t>
  </si>
  <si>
    <t>V3932_02</t>
  </si>
  <si>
    <t>Genesis Pure Canada CAT Green Field 45g (0,1 lb)</t>
  </si>
  <si>
    <t>Sensitive - Flachfolie</t>
  </si>
  <si>
    <t>V3933_01</t>
  </si>
  <si>
    <t>Genesis Pure Canada CAT Wild Forest 45g (0,1 lb)</t>
  </si>
  <si>
    <t>V3934_01</t>
  </si>
  <si>
    <t>Genesis Pure Canada CAT Gentle Hill 45g (0,1 lb)</t>
  </si>
  <si>
    <t>Urinary - Flachfolie</t>
  </si>
  <si>
    <t>V3935_01</t>
  </si>
  <si>
    <t>Genesis Pure Canada CAT Little Farm 340g (0,75 lb)</t>
  </si>
  <si>
    <t>V3936_01</t>
  </si>
  <si>
    <t>Genesis Pure Canada CAT Blue Lake 340g (0,75 lb)</t>
  </si>
  <si>
    <t>V3937_01</t>
  </si>
  <si>
    <t>Genesis Pure Canada CAT Green Field 340g (0,75 lb)</t>
  </si>
  <si>
    <t>V3938_01</t>
  </si>
  <si>
    <t>Genesis Pure Canada Wild Forest 340g (0,75 lb)</t>
  </si>
  <si>
    <t>V3939_01</t>
  </si>
  <si>
    <t>Genesis Pure Canada CAT Gentle Hill 340g (0,75 lb)</t>
  </si>
  <si>
    <t>V3947_01</t>
  </si>
  <si>
    <t>Chicopee Pro Nature Dog Puppy Lamb &amp; Rice 20kg</t>
  </si>
  <si>
    <t>Breeder Papierbeutel</t>
  </si>
  <si>
    <t>V3948_02</t>
  </si>
  <si>
    <t>Chicopee Pro Nature Dog Adult 20kg</t>
  </si>
  <si>
    <t>V3949_02</t>
  </si>
  <si>
    <t>Chicopee Pro Nature Dog Adult Lamb &amp; Rice 20kg</t>
  </si>
  <si>
    <t>V3950_01</t>
  </si>
  <si>
    <t xml:space="preserve">Chicopee Pro Nature Dog Active 20kg </t>
  </si>
  <si>
    <t>V3963</t>
  </si>
  <si>
    <t xml:space="preserve">Arriba Junior Huhn &amp; Reis 3kg Folie </t>
  </si>
  <si>
    <t>V3964</t>
  </si>
  <si>
    <t>Arriba Junior Huhn &amp; Reis 12kg Folie LA</t>
  </si>
  <si>
    <t>V3965</t>
  </si>
  <si>
    <t>Arriba Adult Geflügel &amp; Reis 3kg Folie LA</t>
  </si>
  <si>
    <t>V3969_01</t>
  </si>
  <si>
    <t>Arriba Adult Lamm &amp; Reis 12kg Folie</t>
  </si>
  <si>
    <t>V3970_01</t>
  </si>
  <si>
    <t>Arriba Adult Maxi 3kg Folie</t>
  </si>
  <si>
    <t>V3971_01</t>
  </si>
  <si>
    <t>Arriba Adult Maxi 12kg Folie LA</t>
  </si>
  <si>
    <t>RB 990 x AL 870mm 4056727111204</t>
  </si>
  <si>
    <t>V3973_01</t>
  </si>
  <si>
    <t>Arriba Senior 12kg Folie</t>
  </si>
  <si>
    <t>V3974_01</t>
  </si>
  <si>
    <t>Arriba Krokant 20kg</t>
  </si>
  <si>
    <t>V3976</t>
  </si>
  <si>
    <t>Snuggy Dog Vollwert-Brocken Rind 10kg</t>
  </si>
  <si>
    <t xml:space="preserve">PE/PE Schlauch </t>
  </si>
  <si>
    <t>V3993</t>
  </si>
  <si>
    <t>Dehner Knusperkissen Geflügel Käse 60g  LA</t>
  </si>
  <si>
    <t>Pouch RB 425 x AL 110 mm</t>
  </si>
  <si>
    <t>V3995_02</t>
  </si>
  <si>
    <t>Dehner Knusperkissen Käse 60g LA</t>
  </si>
  <si>
    <t>V3996_01</t>
  </si>
  <si>
    <t>Dehner Knusperkissen Lachs 60g  LA</t>
  </si>
  <si>
    <t>V3997</t>
  </si>
  <si>
    <t>UK Dehner Knusperkissen 14 x 60g Boden</t>
  </si>
  <si>
    <t>neutral grün mit Lack Außen 300 x 120 x 180</t>
  </si>
  <si>
    <t>V3999</t>
  </si>
  <si>
    <t>UK neutral Abm 300 x 120 x 180 br/br Deckel</t>
  </si>
  <si>
    <t>unbedruckt für Dehner Knusperkissen 14 x 60g</t>
  </si>
  <si>
    <t>V400</t>
  </si>
  <si>
    <t>AC Karton Außenabm.: 400x400x243 EB (br/br)</t>
  </si>
  <si>
    <t>2 x 5 x 1kg</t>
  </si>
  <si>
    <t>V4037</t>
  </si>
  <si>
    <t>Aufkl Olivers Start Grain Free 4kg Front</t>
  </si>
  <si>
    <t xml:space="preserve">NEU </t>
  </si>
  <si>
    <t>V4038</t>
  </si>
  <si>
    <t>Aufkl Olivers Start Grain Free 4kg Back</t>
  </si>
  <si>
    <t>EAN 5710974011142 NEU</t>
  </si>
  <si>
    <t>V4041</t>
  </si>
  <si>
    <t>Aufkl Olivers Large Start Grain Free 4kg Front</t>
  </si>
  <si>
    <t>NEU</t>
  </si>
  <si>
    <t>V4042</t>
  </si>
  <si>
    <t>Aufkl Olivers Large Start Grain Free 4kg Back</t>
  </si>
  <si>
    <t xml:space="preserve">EAN 5710974011647 NEU </t>
  </si>
  <si>
    <t>V4047</t>
  </si>
  <si>
    <t>Aufkl Olivers Adult Ch Grain Free Medium 4kg Front</t>
  </si>
  <si>
    <t>NEU Beistellung</t>
  </si>
  <si>
    <t>V4048</t>
  </si>
  <si>
    <t>Aufkl Olivers Adult Ch Grain Free Medium 4kg Back</t>
  </si>
  <si>
    <t>EAN 5710974011258 NEU Beistellung</t>
  </si>
  <si>
    <t>V4061</t>
  </si>
  <si>
    <t>Aufkl Olivers Weight Control Grain Free 4kg Front</t>
  </si>
  <si>
    <t>V4062</t>
  </si>
  <si>
    <t>Aufkl Olivers Weight Control Grain Free 4kg Back</t>
  </si>
  <si>
    <t>EAN 5710974011739 NEU</t>
  </si>
  <si>
    <t>V4071</t>
  </si>
  <si>
    <t>Aufkl Olivers 80% Adult Medium GrainFree 4kg Front</t>
  </si>
  <si>
    <t>V4072</t>
  </si>
  <si>
    <t>Aufkl Olivers 80% Adult Medium Grain Free 4kg Back</t>
  </si>
  <si>
    <t xml:space="preserve">EAN 5710974012255 NEU </t>
  </si>
  <si>
    <t>V4085</t>
  </si>
  <si>
    <t>Aufkl Olivers Adult Chicken Clas Medium 20kg Front</t>
  </si>
  <si>
    <t>EAN 5710974010206 NEU</t>
  </si>
  <si>
    <t>V40851</t>
  </si>
  <si>
    <t>Aufkl Olivers Adult Chicken Clas Medium 20kg Rücks</t>
  </si>
  <si>
    <t xml:space="preserve">EAN 5710974010206 NEU </t>
  </si>
  <si>
    <t>V4098_01</t>
  </si>
  <si>
    <t>Olivers Generic Bag 8kg without Top-Slider</t>
  </si>
  <si>
    <t>alle Sorten NEW</t>
  </si>
  <si>
    <t>V4099</t>
  </si>
  <si>
    <t>Olivers Generic Bag 2kg alle Sorten</t>
  </si>
  <si>
    <t>V4100_02</t>
  </si>
  <si>
    <t xml:space="preserve">HPC Junior Lamm &amp; Reis 100g </t>
  </si>
  <si>
    <t>V4101_01</t>
  </si>
  <si>
    <t xml:space="preserve">HPC MAXI Junior 100g </t>
  </si>
  <si>
    <t>V4102_01</t>
  </si>
  <si>
    <t xml:space="preserve">HPC MEDIUM Junior 100g </t>
  </si>
  <si>
    <t>V4103_01</t>
  </si>
  <si>
    <t xml:space="preserve">HPC MINI Junior 100g </t>
  </si>
  <si>
    <t>V4104</t>
  </si>
  <si>
    <t xml:space="preserve">HPC MINI Adult Lamm &amp; Reis 100g </t>
  </si>
  <si>
    <t>V4105_01</t>
  </si>
  <si>
    <t xml:space="preserve">HPC MINI Adult Geflügel &amp; Hirse 100g </t>
  </si>
  <si>
    <t>V4106_01</t>
  </si>
  <si>
    <t xml:space="preserve">HPC Adult Geflügel &amp; Hirse 100g </t>
  </si>
  <si>
    <t>V4107_01</t>
  </si>
  <si>
    <t>HPC Adult Lamm &amp; Reis 100g - Änderung</t>
  </si>
  <si>
    <t>V4108_01</t>
  </si>
  <si>
    <t xml:space="preserve">HPC Adult Fisch &amp; Kartoffel 100g </t>
  </si>
  <si>
    <t>V4109_01</t>
  </si>
  <si>
    <t>HPC Adult Lachs &amp; Kartoffel 100g</t>
  </si>
  <si>
    <t>V4109_02</t>
  </si>
  <si>
    <t>V4110_01</t>
  </si>
  <si>
    <t xml:space="preserve">HPC MAXI Adult 100g </t>
  </si>
  <si>
    <t>V4111</t>
  </si>
  <si>
    <t>HPC Active 100g</t>
  </si>
  <si>
    <t>V4112</t>
  </si>
  <si>
    <t>HPC MINI Light 100g  LA</t>
  </si>
  <si>
    <t>V4112_01</t>
  </si>
  <si>
    <t xml:space="preserve">HPC MINI Light 100g </t>
  </si>
  <si>
    <t>V4113_01</t>
  </si>
  <si>
    <t xml:space="preserve">HPC Light 100g </t>
  </si>
  <si>
    <t>V4114</t>
  </si>
  <si>
    <t>HPC MINI Senior 100g  LA</t>
  </si>
  <si>
    <t>V4115</t>
  </si>
  <si>
    <t>HPC Senior 100g  LA</t>
  </si>
  <si>
    <t>V4115_02</t>
  </si>
  <si>
    <t>HPC Senior 100g LA</t>
  </si>
  <si>
    <t>V4116_01</t>
  </si>
  <si>
    <t xml:space="preserve">HPC Sensitive Lamm &amp; Reis 100g </t>
  </si>
  <si>
    <t>V4117_01</t>
  </si>
  <si>
    <t>HPC MAXI Senior Geflügel &amp; Reis 100g  LA</t>
  </si>
  <si>
    <t>V4117_02</t>
  </si>
  <si>
    <t xml:space="preserve">HPC MAXI Senior Geflügel &amp; Reis 100g </t>
  </si>
  <si>
    <t>V4130_02</t>
  </si>
  <si>
    <t xml:space="preserve">HPC Junior Lamm &amp; Reis 1kg </t>
  </si>
  <si>
    <t>V4131_01</t>
  </si>
  <si>
    <t>HPC MAXI Junior 1kg  LA</t>
  </si>
  <si>
    <t>V4131_02</t>
  </si>
  <si>
    <t xml:space="preserve">HPC MAXI Junior 1kg </t>
  </si>
  <si>
    <t>V4132_02</t>
  </si>
  <si>
    <t xml:space="preserve">HPC MEDIUM Junior 1kg </t>
  </si>
  <si>
    <t>V4133_04</t>
  </si>
  <si>
    <t xml:space="preserve">HPC MINI Junior 1kg </t>
  </si>
  <si>
    <t>V4134_01</t>
  </si>
  <si>
    <t>HPC MINI Adult Lamm &amp; Reis 1kg</t>
  </si>
  <si>
    <t>V4135_03</t>
  </si>
  <si>
    <t>HPC MINI Adult Geflügel &amp; Hirse 1kg LA</t>
  </si>
  <si>
    <t>V4135_04</t>
  </si>
  <si>
    <t xml:space="preserve">HPC MINI Adult Geflügel &amp; Hirse 1kg </t>
  </si>
  <si>
    <t>V4136_02</t>
  </si>
  <si>
    <t>HPC Adult Geflügel &amp; Hirse 1kg</t>
  </si>
  <si>
    <t>V4137_02</t>
  </si>
  <si>
    <t xml:space="preserve">HPC Adult Lamm &amp; Reis 1kg </t>
  </si>
  <si>
    <t>V4138_01</t>
  </si>
  <si>
    <t>HPC Adult Fisch &amp; Kartoffel 1kg LA</t>
  </si>
  <si>
    <t>V4138_02</t>
  </si>
  <si>
    <t>HPC Adult Fisch &amp; Kartoffel 1kg</t>
  </si>
  <si>
    <t>V4139_02</t>
  </si>
  <si>
    <t>HPC Adult Lachs &amp; Kartoffel 1kg</t>
  </si>
  <si>
    <t>V4140</t>
  </si>
  <si>
    <t xml:space="preserve">HPC Active 1kg </t>
  </si>
  <si>
    <t>V4141_01</t>
  </si>
  <si>
    <t xml:space="preserve">HPC Energy Extra 1kg </t>
  </si>
  <si>
    <t>V4142_01</t>
  </si>
  <si>
    <t xml:space="preserve">HPC MINI Light 1kg </t>
  </si>
  <si>
    <t>V4143_02</t>
  </si>
  <si>
    <t>HPC Light 1kg LA</t>
  </si>
  <si>
    <t>V4143_03</t>
  </si>
  <si>
    <t xml:space="preserve">HPC Light 1kg </t>
  </si>
  <si>
    <t>V4144_03</t>
  </si>
  <si>
    <t xml:space="preserve">HPC MINI Senior 1kg </t>
  </si>
  <si>
    <t>V4145_02</t>
  </si>
  <si>
    <t xml:space="preserve">HPC Senior 1kg </t>
  </si>
  <si>
    <t>V4146_02</t>
  </si>
  <si>
    <t xml:space="preserve">HPC Sensitive Lamm &amp; Reis 1kg </t>
  </si>
  <si>
    <t>V4147_02</t>
  </si>
  <si>
    <t>HPC MAXI Senior Geflügel &amp; Reis 1kg LA</t>
  </si>
  <si>
    <t>V4147_03</t>
  </si>
  <si>
    <t>HPC MAXI Senior Geflügel &amp; Reis 1kg</t>
  </si>
  <si>
    <t>V4159_01</t>
  </si>
  <si>
    <t>AC Karton  Bosch HPC 1 x 5 x 1kg NEU</t>
  </si>
  <si>
    <t>V4160_03</t>
  </si>
  <si>
    <t>HPC Junior Lamm &amp; Reis 3kg</t>
  </si>
  <si>
    <t>V4161_04</t>
  </si>
  <si>
    <t xml:space="preserve">HPC MAXI Junior 3kg </t>
  </si>
  <si>
    <t>V4162_04</t>
  </si>
  <si>
    <t>HPC MEDIUM Junior 3kg  LA</t>
  </si>
  <si>
    <t>V4162_05</t>
  </si>
  <si>
    <t xml:space="preserve">HPC MEDIUM Junior 3kg </t>
  </si>
  <si>
    <t>V4163_04</t>
  </si>
  <si>
    <t xml:space="preserve">HPC MINI Junior 3kg </t>
  </si>
  <si>
    <t>V4164_04</t>
  </si>
  <si>
    <t>HPC MINI Adult Lamm &amp; Reis 3kg LA</t>
  </si>
  <si>
    <t>V4164_05</t>
  </si>
  <si>
    <t xml:space="preserve">HPC MINI Adult Lamm &amp; Reis 3kg </t>
  </si>
  <si>
    <t>V4165_03</t>
  </si>
  <si>
    <t>HPC MINI Adult Geflügel &amp; Hirse 3kg LA</t>
  </si>
  <si>
    <t>V4165_04</t>
  </si>
  <si>
    <t xml:space="preserve">HPC MINI Adult Geflügel &amp; Hirse 3kg </t>
  </si>
  <si>
    <t>V4166_04</t>
  </si>
  <si>
    <t>HPC Adult Geflügel &amp; Hirse 3kg LA</t>
  </si>
  <si>
    <t>V4167_07</t>
  </si>
  <si>
    <t>HPC Adult Lamm &amp; Reis 3kg</t>
  </si>
  <si>
    <t>V4168_02</t>
  </si>
  <si>
    <t xml:space="preserve">HPC Adult Fisch &amp; Kartoffel 3kg </t>
  </si>
  <si>
    <t>V4169_03</t>
  </si>
  <si>
    <t xml:space="preserve">HPC Adult Lachs &amp; Kartoffel 3kg </t>
  </si>
  <si>
    <t>V4170_02</t>
  </si>
  <si>
    <t xml:space="preserve">HPC MAXI Adult 3kg </t>
  </si>
  <si>
    <t>V4171_03</t>
  </si>
  <si>
    <t xml:space="preserve">HPC Active 3kg </t>
  </si>
  <si>
    <t>V4172_04</t>
  </si>
  <si>
    <t>HPC MINI Light 2,5kg</t>
  </si>
  <si>
    <t>V4173_03</t>
  </si>
  <si>
    <t>HPC Light 2,5kg LA</t>
  </si>
  <si>
    <t>V4173_04</t>
  </si>
  <si>
    <t xml:space="preserve">HPC Light 2,5kg </t>
  </si>
  <si>
    <t>V4174_05</t>
  </si>
  <si>
    <t>HPC MINI Senior 2,5kg LA</t>
  </si>
  <si>
    <t>V4174_06</t>
  </si>
  <si>
    <t xml:space="preserve">HPC MINI Senior 2,5kg </t>
  </si>
  <si>
    <t>V4175_04</t>
  </si>
  <si>
    <t xml:space="preserve">HPC Senior 2,5kg </t>
  </si>
  <si>
    <t>V4176_02</t>
  </si>
  <si>
    <t xml:space="preserve">HPC Special Light 2,5kg </t>
  </si>
  <si>
    <t>V4177_04</t>
  </si>
  <si>
    <t xml:space="preserve">HPC Adult Menue 3kg </t>
  </si>
  <si>
    <t>V4178_05</t>
  </si>
  <si>
    <t>HPC Sensitive Lamm &amp; Reis 3kg LA</t>
  </si>
  <si>
    <t>V4179_03</t>
  </si>
  <si>
    <t xml:space="preserve">HPC MAXI Senior Geflügel &amp; Reis 2,5kg </t>
  </si>
  <si>
    <t>V4188_04</t>
  </si>
  <si>
    <t>HPC Puppy 7,5kg  LA</t>
  </si>
  <si>
    <t>V4189_01</t>
  </si>
  <si>
    <t>AC Karton  Bosch HPC 4 x 2,5/3kg NEU</t>
  </si>
  <si>
    <t>V4190_03</t>
  </si>
  <si>
    <t xml:space="preserve">HPC Reproduction 7,5kg </t>
  </si>
  <si>
    <t>V4193_03</t>
  </si>
  <si>
    <t xml:space="preserve">HPC Junior Lamm &amp; Reis 15kg </t>
  </si>
  <si>
    <t>V4194_04</t>
  </si>
  <si>
    <t xml:space="preserve">HPC MAXI Junior 15kg </t>
  </si>
  <si>
    <t>V4195_03</t>
  </si>
  <si>
    <t>HPC MEDIUM Junior 15kg</t>
  </si>
  <si>
    <t>V4196_02</t>
  </si>
  <si>
    <t xml:space="preserve">HPC MINI Junior 15kg </t>
  </si>
  <si>
    <t>V4197_03</t>
  </si>
  <si>
    <t xml:space="preserve">HPC MINI Adult Lamm &amp; Reis 15kg </t>
  </si>
  <si>
    <t>V4198_03</t>
  </si>
  <si>
    <t>HPC Adult Geflügel&amp;Hirse 15kg SCHLAUCH LA</t>
  </si>
  <si>
    <t>V4198_04</t>
  </si>
  <si>
    <t>HPC Adult Geflügel &amp; Hirse 15kg FLACHFOLIE</t>
  </si>
  <si>
    <t>RB 990 x AL 880 mm FÜR VPX</t>
  </si>
  <si>
    <t>V4198_05</t>
  </si>
  <si>
    <t>HPC Adult Geflügel&amp;Hirse 15kg SCHLAUCH</t>
  </si>
  <si>
    <t>V4199_07</t>
  </si>
  <si>
    <t>HPC Adult Lamm &amp; Reis 15kg SCHLAUCH LA</t>
  </si>
  <si>
    <t>V4199_09</t>
  </si>
  <si>
    <t xml:space="preserve">HPC Adult Lamm &amp; Reis 15kg SCHLAUCH </t>
  </si>
  <si>
    <t>V4199_10</t>
  </si>
  <si>
    <t>HPC Adult Lamm&amp;Reis 15kg  FLACHFOLIE</t>
  </si>
  <si>
    <t>RB 990 x AL 880 mm für VPX</t>
  </si>
  <si>
    <t>V4200_03</t>
  </si>
  <si>
    <t xml:space="preserve">HPC Adult Fisch &amp; Kartoffel 15kg </t>
  </si>
  <si>
    <t>V4201_03</t>
  </si>
  <si>
    <t>HPC Adult Lachs &amp; Kartoffel 15kg LA</t>
  </si>
  <si>
    <t>V4201_04</t>
  </si>
  <si>
    <t xml:space="preserve">HPC Adult Lachs &amp; Kartoffel 15kg </t>
  </si>
  <si>
    <t>V4202</t>
  </si>
  <si>
    <t>HPC MAXI Adult 15kg FLACHFOLIE LA</t>
  </si>
  <si>
    <t>Flachfolie RB 990 x AL 880 mm VPX</t>
  </si>
  <si>
    <t>V4202_03</t>
  </si>
  <si>
    <t>HPC MAXI Adult 15kg SCHLAUCH LA</t>
  </si>
  <si>
    <t>V4202_05</t>
  </si>
  <si>
    <t>V4203_03</t>
  </si>
  <si>
    <t>HPC Active 15kg   Schlauchfolie für FFS LA</t>
  </si>
  <si>
    <t>(Schlauch-) Flachfolie RB 990 x AL 880 mm</t>
  </si>
  <si>
    <t>V4203_04</t>
  </si>
  <si>
    <t>HPC Active 15kg   Flachfolie für VPX LA</t>
  </si>
  <si>
    <t>V4204_01</t>
  </si>
  <si>
    <t>HPC Energy Extra 15kg  LA</t>
  </si>
  <si>
    <t>V4204_02</t>
  </si>
  <si>
    <t>HPC Energy Extra 15kg Neues Material</t>
  </si>
  <si>
    <t>V4205_04</t>
  </si>
  <si>
    <t>HPC Light 12,5kg  Flachfolie für VPX LA</t>
  </si>
  <si>
    <t>V4205_05</t>
  </si>
  <si>
    <t>HPC Light 12,5kg   Schlauchfolie für FFS LA</t>
  </si>
  <si>
    <t>V4205_06</t>
  </si>
  <si>
    <t>HPC Light 12,5kg  Flachfolie für VPX</t>
  </si>
  <si>
    <t>V4205_07</t>
  </si>
  <si>
    <t>HPC Light 12,5kg   Schlauchfolie für FFS</t>
  </si>
  <si>
    <t>Schlauchfolie RB 990 x AL 880 mm</t>
  </si>
  <si>
    <t>V4206_02</t>
  </si>
  <si>
    <t>HPC Senior 12,5kg FLACHFOLIE LA</t>
  </si>
  <si>
    <t>V4206_04</t>
  </si>
  <si>
    <t>HPC Senior 12,5kg FLACHFOLIE</t>
  </si>
  <si>
    <t>V4206_05</t>
  </si>
  <si>
    <t>HPC Senior 12,5kg SCHLAUCH LA</t>
  </si>
  <si>
    <t>V4206_07</t>
  </si>
  <si>
    <t xml:space="preserve">HPC Senior 12,5kg SCHLAUCH </t>
  </si>
  <si>
    <t>V4207_03</t>
  </si>
  <si>
    <t xml:space="preserve">HPC Special Light 12,5kg </t>
  </si>
  <si>
    <t>V4208_02</t>
  </si>
  <si>
    <t>HPC Adult Menue 15kg</t>
  </si>
  <si>
    <t>V4209_03</t>
  </si>
  <si>
    <t xml:space="preserve">HPC Sensitive Lamm &amp; Reis 15kg </t>
  </si>
  <si>
    <t>V4210_05</t>
  </si>
  <si>
    <t xml:space="preserve">HPC MAXI Senior Geflügel &amp; Reis 12,5kg </t>
  </si>
  <si>
    <t>V4223</t>
  </si>
  <si>
    <t>Eimer rechteckig 4,2 L für Puppy Milk 2kg</t>
  </si>
  <si>
    <t>Griff weiß, Korpus weiß</t>
  </si>
  <si>
    <t>V4224</t>
  </si>
  <si>
    <t>Deckel rechteckig 4,2 L für Puppy Milk 2kg</t>
  </si>
  <si>
    <t>Deckelfarbe blau</t>
  </si>
  <si>
    <t>V4225_04</t>
  </si>
  <si>
    <t>Aufkleber Puppy Milk 2kg Eimer</t>
  </si>
  <si>
    <t>Korpus-Etikett für V4223</t>
  </si>
  <si>
    <t>V4226_00</t>
  </si>
  <si>
    <t>Genesis Pure Canada Broad Meadow 90g (0,2 lb)</t>
  </si>
  <si>
    <t>Adult Soft - Flachfolie</t>
  </si>
  <si>
    <t>V4227_00</t>
  </si>
  <si>
    <t>Genesis Pure Canada Broad Meadow 907g (2 lb)</t>
  </si>
  <si>
    <t>Adult Soft - Vorgefertigter Beutel</t>
  </si>
  <si>
    <t>V4228_01</t>
  </si>
  <si>
    <t>Genesis Pure Canada Broad Meadow 2,27kg (5 lb)</t>
  </si>
  <si>
    <t>V4229_01</t>
  </si>
  <si>
    <t>Genesis Pure Canada Broad Meadow 11,79kg (26,5 lb)</t>
  </si>
  <si>
    <t>V4233_00</t>
  </si>
  <si>
    <t>Genesis Pure Canada CAT Little Farm 2,27kg (5 lb)</t>
  </si>
  <si>
    <t>Kitten - Vorgefertigter Beutel</t>
  </si>
  <si>
    <t>V4234_00</t>
  </si>
  <si>
    <t>Genesis Pure Canada CAT BlueLake2,27kg(5lb) Achtu!</t>
  </si>
  <si>
    <t>Hair &amp; Skin - Vorgefertigter Beutel</t>
  </si>
  <si>
    <t>V4235_01</t>
  </si>
  <si>
    <t>Genesis Pure Canada CAT Green Field 2,27kg (5 lb)</t>
  </si>
  <si>
    <t>Sensitive - Vorgefertigter Beutel</t>
  </si>
  <si>
    <t>V4236_00</t>
  </si>
  <si>
    <t>Genesis Pure Canada CAT Wild Forest 2,27kg (5 lb)</t>
  </si>
  <si>
    <t>V4237_00</t>
  </si>
  <si>
    <t>Genesis Pure Canada CAT Gentle Hill 2,27kg (5 lb)</t>
  </si>
  <si>
    <t>Urinary - Vorgefertigter Beutel</t>
  </si>
  <si>
    <t>V4238_00</t>
  </si>
  <si>
    <t>UK Genesis Pure Canada Katze 1x4x 2,268kg (5 lb)</t>
  </si>
  <si>
    <t>neutral braun/braun ohne Druck</t>
  </si>
  <si>
    <t>V4239_00</t>
  </si>
  <si>
    <t>THG Prevent Katze 3 kg</t>
  </si>
  <si>
    <t>V4241</t>
  </si>
  <si>
    <t>Majestic Adult Indoor Fasan 400g</t>
  </si>
  <si>
    <t>V4242</t>
  </si>
  <si>
    <t>Majestic Outdoor 400g</t>
  </si>
  <si>
    <t>V4245</t>
  </si>
  <si>
    <t>Majestic Sensitive Verdauung 400g</t>
  </si>
  <si>
    <t>V4246</t>
  </si>
  <si>
    <t>Majestic Senior 400g</t>
  </si>
  <si>
    <t>V4247</t>
  </si>
  <si>
    <t>Majestic Kitten 1,8kg</t>
  </si>
  <si>
    <t>V4249</t>
  </si>
  <si>
    <t>Majestic Outdoor 1,8kg</t>
  </si>
  <si>
    <t>V4250</t>
  </si>
  <si>
    <t>Majestic Beauty 1,8kg</t>
  </si>
  <si>
    <t>V4253</t>
  </si>
  <si>
    <t>Majestic Senior 1,8kg</t>
  </si>
  <si>
    <t>V4254</t>
  </si>
  <si>
    <t>Majestic Kitten 4kg</t>
  </si>
  <si>
    <t>V4256</t>
  </si>
  <si>
    <t>Majestic Outdoor 4kg</t>
  </si>
  <si>
    <t>V4258</t>
  </si>
  <si>
    <t>Majestic Sensitive Verdauung 4kg</t>
  </si>
  <si>
    <t>V4259_01</t>
  </si>
  <si>
    <t>HPC SOFT Junior Hühnchen &amp; Süßkartoffel 100g LA</t>
  </si>
  <si>
    <t>V4262_01</t>
  </si>
  <si>
    <t xml:space="preserve">HPC PLUS Adult Strauß &amp; Kartoffel 100g </t>
  </si>
  <si>
    <t>V4263_01</t>
  </si>
  <si>
    <t>HPC SOFT Adult Land-Ente &amp; Kartoffel 100g</t>
  </si>
  <si>
    <t>V4264_01</t>
  </si>
  <si>
    <t>HPC SOFT Adult Hühnchen &amp; Banane 100g</t>
  </si>
  <si>
    <t>V4265_01</t>
  </si>
  <si>
    <t>HPC PLUS Adult Forelle &amp; Kartoffel 100g</t>
  </si>
  <si>
    <t>V4267_01</t>
  </si>
  <si>
    <t>HPC SOFT Senior Land-Ziege &amp; Kartoffel 100g</t>
  </si>
  <si>
    <t>V4268_02</t>
  </si>
  <si>
    <t>HPC SOFT Junior Hühnchen &amp; Süßkartoffel 1kg LA</t>
  </si>
  <si>
    <t>V4268_03</t>
  </si>
  <si>
    <t>HPC SOFT Junior Hühnchen &amp; Süßkartoffel 1kg</t>
  </si>
  <si>
    <t>V4271</t>
  </si>
  <si>
    <t>HPC PLUS Adult Strauß &amp; Kartoffel 1kg</t>
  </si>
  <si>
    <t>V4272_01</t>
  </si>
  <si>
    <t>HPC SOFT Adult Land-Ente &amp; Kartoffel 1kg LA</t>
  </si>
  <si>
    <t>V4272_02</t>
  </si>
  <si>
    <t>HPC SOFT Adult Land-Ente &amp; Kartoffel 1kg</t>
  </si>
  <si>
    <t>V4273_02</t>
  </si>
  <si>
    <t>HPC SOFT Adult Hühnchen &amp; Banane 1kg</t>
  </si>
  <si>
    <t>V4274_01</t>
  </si>
  <si>
    <t>HPC PLUS Adult Forelle &amp; Kartoffel 1kg LA</t>
  </si>
  <si>
    <t>V4274_02</t>
  </si>
  <si>
    <t>HPC PLUS Adult Forelle &amp; Kartoffel 1kg</t>
  </si>
  <si>
    <t>V4276_02</t>
  </si>
  <si>
    <t>HPC SOFT Senior Land-Ziege &amp; Kartoffel 1kg LA</t>
  </si>
  <si>
    <t>V4276_03</t>
  </si>
  <si>
    <t>HPC SOFT Senior Land-Ziege &amp; Kartoffel 1kg</t>
  </si>
  <si>
    <t>V4277_03</t>
  </si>
  <si>
    <t>HPC SOFT Junior Hühnchen &amp; Süßkartoffel 2,5kgLA</t>
  </si>
  <si>
    <t>V4280_04</t>
  </si>
  <si>
    <t>HPC PLUS Adult Strauß &amp; Kartoffel 2,5kg LA</t>
  </si>
  <si>
    <t>V4281_02</t>
  </si>
  <si>
    <t>HPC SOFT Adult Land-Ente &amp; Kartoffel 2,5kg</t>
  </si>
  <si>
    <t>V4282_04</t>
  </si>
  <si>
    <t>HPC SOFT Adult Hühnchen &amp; Banane 2,5kg</t>
  </si>
  <si>
    <t>V4283_02</t>
  </si>
  <si>
    <t>HPC PLUS Adult Forelle &amp; Kartoffel 2,5kg</t>
  </si>
  <si>
    <t>V4285_03</t>
  </si>
  <si>
    <t>HPC SOFT Senior Land-Ziege &amp; Kartoffel 2,5kg LA</t>
  </si>
  <si>
    <t>V4285_04</t>
  </si>
  <si>
    <t>HPC SOFT Senior Land-Ziege &amp; Kartoffel 2,5kg</t>
  </si>
  <si>
    <t>V4286_02</t>
  </si>
  <si>
    <t>HPC SOFT Junior Hühnchen &amp; Süßkartoffel 12,5kg</t>
  </si>
  <si>
    <t>V4287_03</t>
  </si>
  <si>
    <t>HPC PLUS Adult Strauß &amp; Kartoffel 12,5kg Reyc LA</t>
  </si>
  <si>
    <t>V4287_04</t>
  </si>
  <si>
    <t xml:space="preserve">HPC PLUS Adult Strauß &amp; Kartoffel 12,5kg  </t>
  </si>
  <si>
    <t>V4288_02</t>
  </si>
  <si>
    <t>HPC SOFT Adult Land-Ente &amp; Kartoffel 12,5kg</t>
  </si>
  <si>
    <t>V4289_03</t>
  </si>
  <si>
    <t>HPC SOFT Adult Hühnchen &amp; Banane 12,5kg LA</t>
  </si>
  <si>
    <t>V4290</t>
  </si>
  <si>
    <t>SUSA DOG Adult 24/10 Lamm &amp; Reis VN1 15kg</t>
  </si>
  <si>
    <t>Beistellung (von Mondi)</t>
  </si>
  <si>
    <t>V4291_01</t>
  </si>
  <si>
    <t>HPC PLUS Adult Forelle &amp; Kartoffel 12,5kg</t>
  </si>
  <si>
    <t>V4293_04</t>
  </si>
  <si>
    <t>HPC SOFT Senior Land-Ziege &amp; Kartoffel 12,5 kg</t>
  </si>
  <si>
    <t>V4294</t>
  </si>
  <si>
    <t>HPC SOFT Senior Land-Ziege &amp; Kartoffel 12,5+1,5 kg</t>
  </si>
  <si>
    <t>V4295</t>
  </si>
  <si>
    <t>HPC SOFT Adult Land-Ente &amp; Kartoffel 12,5 + 1,5 kg</t>
  </si>
  <si>
    <t>V4296</t>
  </si>
  <si>
    <t>HPC PLUS Adult Strauß &amp; Kartoffel 12,5 +1,5kg</t>
  </si>
  <si>
    <t>V4320_01</t>
  </si>
  <si>
    <t>Kitty's Cuisine Adult Rindliebe 300g  Recy-Logo</t>
  </si>
  <si>
    <t>V4321_01</t>
  </si>
  <si>
    <t>Kitty's Cuisine Adult Putenliebe 300g  Recy-Logo</t>
  </si>
  <si>
    <t>V4322_01</t>
  </si>
  <si>
    <t>Kitty's Cuisine Adult Lachsliebe 300g   Recy-Logo</t>
  </si>
  <si>
    <t>V4323_02</t>
  </si>
  <si>
    <t>Kitty's Cuisine Adult Rindliebe 2kg   Recy-Logo</t>
  </si>
  <si>
    <t xml:space="preserve">Vorgef. Beutel  200 x 110 x 390 + 30mm </t>
  </si>
  <si>
    <t>V4324_02</t>
  </si>
  <si>
    <t>Kitty's Cuisine Adult Putenliebe 2kg  RecyLogo</t>
  </si>
  <si>
    <t>Vorgef. Beutel  200+110x390+30 mm</t>
  </si>
  <si>
    <t>V4325_02</t>
  </si>
  <si>
    <t>Kitty's Cuisine Adult Lachsliebe 2kg   Recy-Logo</t>
  </si>
  <si>
    <t>V4327_02</t>
  </si>
  <si>
    <t>My Friend Katze 10kg - B+K  neues Format</t>
  </si>
  <si>
    <t>als PE/PE Schlauch auf Rolle 340+150x750 mm</t>
  </si>
  <si>
    <t>V4340_01</t>
  </si>
  <si>
    <t>E&amp;C Dog Adult Chicken 700g EXPORT</t>
  </si>
  <si>
    <t>V4341_02</t>
  </si>
  <si>
    <t>edgard &amp; cooper Dog Adult Chicken 2,5kg EXPORT LA</t>
  </si>
  <si>
    <t>V4342_01</t>
  </si>
  <si>
    <t>edgard &amp; cooper Dog Adult Chicken 7kg EXPORT LA</t>
  </si>
  <si>
    <t>V4342_02</t>
  </si>
  <si>
    <t>V4343_02</t>
  </si>
  <si>
    <t xml:space="preserve">edgard &amp; cooper Dog Adult Salmon 700g EXPORT </t>
  </si>
  <si>
    <t>V4344_01</t>
  </si>
  <si>
    <t>edgard&amp;cooper Dog Adult Salmon 2,5kg EX LA</t>
  </si>
  <si>
    <t>V4344_02</t>
  </si>
  <si>
    <t xml:space="preserve">edgard&amp;cooper Dog Adult Salmon 2,5kg EXPORT </t>
  </si>
  <si>
    <t>V4345_02</t>
  </si>
  <si>
    <t xml:space="preserve">edgard &amp; cooper Dog Adult Salmon 7kg EXPORT </t>
  </si>
  <si>
    <t>V4346_01</t>
  </si>
  <si>
    <t>edgard &amp; cooper Dog Adult Lamb 700g EXPORT</t>
  </si>
  <si>
    <t>V4347_02</t>
  </si>
  <si>
    <t>edgard &amp; cooper Dog Adult Lamb 2,5kg EXPORT</t>
  </si>
  <si>
    <t>V4348_02</t>
  </si>
  <si>
    <t>edgard &amp; cooper Dog Adult Lamb 7kg EXPORT</t>
  </si>
  <si>
    <t>V4349_01</t>
  </si>
  <si>
    <t>E&amp;C Dog Adult Duck 5% Venison 700g EXPORT LA</t>
  </si>
  <si>
    <t>V4350_01</t>
  </si>
  <si>
    <t>E&amp;C Adult Duck &amp; 5% Venison 2,5kg EXPORT LA</t>
  </si>
  <si>
    <t>V4350_02</t>
  </si>
  <si>
    <t>E&amp;C Adult Duck &amp; 2,5% Venison 2,5kg EXPORT</t>
  </si>
  <si>
    <t>V4351_02</t>
  </si>
  <si>
    <t>E&amp;C Dog Adult Duck 2,5% Venison 7kg EXPORT</t>
  </si>
  <si>
    <t>V4364</t>
  </si>
  <si>
    <t>Snuggy Cat Rind 5 kg</t>
  </si>
  <si>
    <t>280 x 110 x 500 mm</t>
  </si>
  <si>
    <t>V4365_00</t>
  </si>
  <si>
    <t>Snuggy Cat Geflügel 5 kg</t>
  </si>
  <si>
    <t>280 x 110 x 500 mm   4056727111297</t>
  </si>
  <si>
    <t>V4366</t>
  </si>
  <si>
    <t>Folie neutral metallic RB 801 / PE 100</t>
  </si>
  <si>
    <t>Rollenbreite 801 mm</t>
  </si>
  <si>
    <t>V4367</t>
  </si>
  <si>
    <t>Folie neutral metallic matt RB 801 / PE 100</t>
  </si>
  <si>
    <t>V4368</t>
  </si>
  <si>
    <t>Folie neutral weiß matt RB 621</t>
  </si>
  <si>
    <t>Matt-OPP 20 / PE weiß 77 my</t>
  </si>
  <si>
    <t>V4370</t>
  </si>
  <si>
    <t>Daily Basic Beutel neutral weiß matt 15kg</t>
  </si>
  <si>
    <t>neutral, 375 x 120 x 880mm</t>
  </si>
  <si>
    <t>V4387_01</t>
  </si>
  <si>
    <t>Pure Instinct Buffalo Land 1kg</t>
  </si>
  <si>
    <t>V4388_01</t>
  </si>
  <si>
    <t>Pure Instinct Buffalo Land 4kg</t>
  </si>
  <si>
    <t>Vorgef. Beutel 295 x 115 x 520 mm keine Bodenumlag</t>
  </si>
  <si>
    <t>V4389_01</t>
  </si>
  <si>
    <t>Pure Instinct Buffalo Land 12kg</t>
  </si>
  <si>
    <t>V4390_01</t>
  </si>
  <si>
    <t>Pure Instinct Strong Mustang 1kg</t>
  </si>
  <si>
    <t>V4391</t>
  </si>
  <si>
    <t>Pure Instinct Strong Mustang 4kg</t>
  </si>
  <si>
    <t>V4392_01</t>
  </si>
  <si>
    <t>Pure Instinct Strong Mustang 12kg</t>
  </si>
  <si>
    <t>V4401_02</t>
  </si>
  <si>
    <t>Wildborn Ente &amp; Kartoffel Mini 2kg Aufkleber</t>
  </si>
  <si>
    <t>V4416_01</t>
  </si>
  <si>
    <t>edgard &amp; cooper Dog Adult Chicken 700g FRENCH LA</t>
  </si>
  <si>
    <t>Beistellung  4HealthyPets</t>
  </si>
  <si>
    <t>V4417_01</t>
  </si>
  <si>
    <t>edgard &amp; cooper Dog Adult Chicken 2,5kg FRENCH</t>
  </si>
  <si>
    <t>V4417_02</t>
  </si>
  <si>
    <t>V4418_01</t>
  </si>
  <si>
    <t>edgard &amp; cooper Dog Adult Chicken 7kg FRENCH</t>
  </si>
  <si>
    <t>V4418_02</t>
  </si>
  <si>
    <t>V4419_01</t>
  </si>
  <si>
    <t xml:space="preserve">edgard &amp; cooper Dog Adult Salmon 700g FRENCH </t>
  </si>
  <si>
    <t>V4420_02</t>
  </si>
  <si>
    <t xml:space="preserve">edgard &amp;cooper Dog Adult Salmon 2,5kg FRENCH </t>
  </si>
  <si>
    <t>V4421_03</t>
  </si>
  <si>
    <t>edgard &amp; cooper Dog Adult Salmon 7kg FRENCH  LA</t>
  </si>
  <si>
    <t>V4422_01</t>
  </si>
  <si>
    <t>edgard &amp; cooper Dog Adult Lamb 700g FRENCH</t>
  </si>
  <si>
    <t>V4423_02</t>
  </si>
  <si>
    <t>edgard &amp; cooper Dog Adult Lamb 2,5kg FRENCH</t>
  </si>
  <si>
    <t>V4424_02</t>
  </si>
  <si>
    <t>edgard &amp; cooper Dog Adult Lamb 7kg FRENCH</t>
  </si>
  <si>
    <t>V4425_01</t>
  </si>
  <si>
    <t>edgard &amp; cooper Senior Chicken Salmon 700g FRENCH</t>
  </si>
  <si>
    <t>Beistellung Kunde 4HealthyPets</t>
  </si>
  <si>
    <t>V4426_02</t>
  </si>
  <si>
    <t>edgard &amp; cooper Senior Chicken Salmon 2,5kg FRENCH</t>
  </si>
  <si>
    <t>V4427_01</t>
  </si>
  <si>
    <t>edgard &amp; cooper Senior Chicken &amp; Salmon 7kg FRENCH</t>
  </si>
  <si>
    <t>V4428_01</t>
  </si>
  <si>
    <t>E&amp;C Dog Adult Duck 5% Venison 700g FRENCH LA</t>
  </si>
  <si>
    <t>V4429_02</t>
  </si>
  <si>
    <t>E&amp;C Adult Duck &amp; 2,5% Venison 2,5kg FRENCH</t>
  </si>
  <si>
    <t>V4430_02</t>
  </si>
  <si>
    <t>E&amp;C Dog Adult Duck 2,5% Venison 7kg FRENCH</t>
  </si>
  <si>
    <t>V4444</t>
  </si>
  <si>
    <t>Zipper HL-10 mm Snap-Zipper</t>
  </si>
  <si>
    <t xml:space="preserve">Spool 3.000 Meter neu ab 2014 für SN Maschine </t>
  </si>
  <si>
    <t>V4447</t>
  </si>
  <si>
    <t>Folie neutral silber matt RB 745 / PE 100</t>
  </si>
  <si>
    <t>V4456</t>
  </si>
  <si>
    <t>UK neutr. Außenabm.: 400x200x297 FE (we/br) Deckel</t>
  </si>
  <si>
    <t>1 x 6 x 800g</t>
  </si>
  <si>
    <t>V4464</t>
  </si>
  <si>
    <t>UK neutr. Außenabm.: 400x300x260 EB (we/br) Deckel</t>
  </si>
  <si>
    <t>Automaten 2 x 6 x 750g Cat Bon Bon u. Pussy Cat</t>
  </si>
  <si>
    <t>V4476</t>
  </si>
  <si>
    <t>UK neutr. Abm.: 380x120x190 B (br/br) Deckel</t>
  </si>
  <si>
    <t>18 x 55g Pouch 30x55g Dogsticks</t>
  </si>
  <si>
    <t>V449_02</t>
  </si>
  <si>
    <t>UK Sanabelle Snack 10 x 12 Stk</t>
  </si>
  <si>
    <t>V4498</t>
  </si>
  <si>
    <t>UK neutr. Abm.: 399x291x264 B(we/br)</t>
  </si>
  <si>
    <t>2 x 5 x 1kg (auf Industriepalette)</t>
  </si>
  <si>
    <t>V4521_00</t>
  </si>
  <si>
    <t>SUSA Adult Maxi 20kg NEW</t>
  </si>
  <si>
    <t>Beistellung 5999882185163</t>
  </si>
  <si>
    <t>V4538_00</t>
  </si>
  <si>
    <t>Daya Faltschachtel Rind Yucca + Gemüse 1kg</t>
  </si>
  <si>
    <t>193 x 54 x257 mm</t>
  </si>
  <si>
    <t>V4539_00</t>
  </si>
  <si>
    <t>Daya Faltschachtel Huhn Yucca+Gemüse 1kg</t>
  </si>
  <si>
    <t>V4550_00</t>
  </si>
  <si>
    <t>TRAY Winston Knusper-Dinner Ri,La,L DUO 1x7x1 LA</t>
  </si>
  <si>
    <t>386 x 195 x 260 mm zwingend hochschließend</t>
  </si>
  <si>
    <t>V4578_00</t>
  </si>
  <si>
    <t>BestFriends Lamm &amp; Reis Sensitive leicht 12,5kg</t>
  </si>
  <si>
    <t>Raiffeisen Vorgefertigter Beutel</t>
  </si>
  <si>
    <t>V4579_00</t>
  </si>
  <si>
    <t>BestFriends Geflügel &amp; Hirse 15kg</t>
  </si>
  <si>
    <t>V4589_01</t>
  </si>
  <si>
    <t>UK Kimba 2x5x1 kg neue Stanze LA</t>
  </si>
  <si>
    <t>392x280x260 mm hochschließend - mit Lagerhaltung</t>
  </si>
  <si>
    <t>V4614_00</t>
  </si>
  <si>
    <t>Genesis Pure Canada Taiga 90g (0,2 lb)</t>
  </si>
  <si>
    <t>V4616_01</t>
  </si>
  <si>
    <t>Genesis Pure Canada Taiga 2,27kg (5 lb)</t>
  </si>
  <si>
    <t>V4617_01</t>
  </si>
  <si>
    <t>Genesis Pure Canada Taiga 11,79kg (26,5 lb)</t>
  </si>
  <si>
    <t>V4618_00</t>
  </si>
  <si>
    <t>Primum Karton Soft 3x5kg</t>
  </si>
  <si>
    <t>AC Karton</t>
  </si>
  <si>
    <t>V4619_00</t>
  </si>
  <si>
    <t>pets Premium Karton Soft 3x5kg</t>
  </si>
  <si>
    <t>V4644_00</t>
  </si>
  <si>
    <t>AC Karton Außenabm.: 300x200x370(br/br) LA s.Bemer</t>
  </si>
  <si>
    <t>2 x 4kg [ohne Lagerhaltung]</t>
  </si>
  <si>
    <t>V4663_01</t>
  </si>
  <si>
    <t>Premiere Soft Adult Rind 1kg (matt)  RecyLogo LA24</t>
  </si>
  <si>
    <t>V4664_01</t>
  </si>
  <si>
    <t>Premiere Soft Adu. Ente 1kg (matt)  Recy-Logo LA24</t>
  </si>
  <si>
    <t>V4665_01</t>
  </si>
  <si>
    <t>Premiere Soft Adu. Rind 4kg (matt)  Recy-Logo LA24</t>
  </si>
  <si>
    <t>V4666_01</t>
  </si>
  <si>
    <t>Premiere Soft Adu. Ente 4kg (matt)  Recy-Logo LA24</t>
  </si>
  <si>
    <t>V4672_00</t>
  </si>
  <si>
    <t>GODDESS Kitten Junge Katze Huhn 750g</t>
  </si>
  <si>
    <t>V4673</t>
  </si>
  <si>
    <t>GODDESS Adult Verdauung Lamm 750g</t>
  </si>
  <si>
    <t>V4674</t>
  </si>
  <si>
    <t>GODDESS Adult Sterilisiert Kaninchen 750g</t>
  </si>
  <si>
    <t>V4675</t>
  </si>
  <si>
    <t xml:space="preserve">GODDESS Adult Schönheit Lachs 750g </t>
  </si>
  <si>
    <t>V4676</t>
  </si>
  <si>
    <t>GODDESS Adult Aktive Katze Geflügel 750g</t>
  </si>
  <si>
    <t>V4677</t>
  </si>
  <si>
    <t>GODDESS Adult Aktive Katze Ente 750g</t>
  </si>
  <si>
    <t>V4678_01</t>
  </si>
  <si>
    <t>GODDESS Adult Gemütliche Katze Rind 750g</t>
  </si>
  <si>
    <t>V4679_00</t>
  </si>
  <si>
    <t>GODDESS Senior Leicht Truthahn 750g</t>
  </si>
  <si>
    <t>V4680</t>
  </si>
  <si>
    <t>GODDESS Kitten Junge Katze Huhn 1,4kg</t>
  </si>
  <si>
    <t>V4682</t>
  </si>
  <si>
    <t>GODDESS Adult Sterilisiert Kaninchen 1,4kg</t>
  </si>
  <si>
    <t>V4683</t>
  </si>
  <si>
    <t>GODDESS Adult Schönheit Lachs 1,4kg</t>
  </si>
  <si>
    <t>V4684</t>
  </si>
  <si>
    <t>GODDESS Adult Aktive Katze Geflügel 1,4kg</t>
  </si>
  <si>
    <t>V4685</t>
  </si>
  <si>
    <t>GODDESS Adult Aktive Katze Ente 1,4kg</t>
  </si>
  <si>
    <t>V4686_01</t>
  </si>
  <si>
    <t>GODDESS Adult Gemütliche Katze Rind 1,4kg</t>
  </si>
  <si>
    <t>V4687</t>
  </si>
  <si>
    <t>GODDESS Senior Leicht Truthahn 1,4kg</t>
  </si>
  <si>
    <t>V4692_02</t>
  </si>
  <si>
    <t>Milki Cat Knuspermix 3-Mix 10kg</t>
  </si>
  <si>
    <t>Vorgefertigter Beutel 375+120x700+50 mm</t>
  </si>
  <si>
    <t>V47042_00</t>
  </si>
  <si>
    <t>UK neutr. Außenabm.: 400x200x83 B (we/we) Boden</t>
  </si>
  <si>
    <t>1x5x1,5/1,8kg Automatentray</t>
  </si>
  <si>
    <t>V4709_01</t>
  </si>
  <si>
    <t>Globus 10kg mit Lamm, Reis und Gemüse FEDIAF</t>
  </si>
  <si>
    <t>375x115x680 mm vorgef. Beutel</t>
  </si>
  <si>
    <t>V4725_00</t>
  </si>
  <si>
    <t>Globus Softe Happen 1,5kg</t>
  </si>
  <si>
    <t>V4726_00</t>
  </si>
  <si>
    <t>UK Globus Softe Happen 1x5x1,5kg BODEN</t>
  </si>
  <si>
    <t>CAD112387b_02 Automat</t>
  </si>
  <si>
    <t>V476</t>
  </si>
  <si>
    <t>AC Karton Außenabm.: 400x300x220 EB (br/br)</t>
  </si>
  <si>
    <t>2 x 6 x 500g / 400g - mit Lagerhaltung</t>
  </si>
  <si>
    <t>V4762_00</t>
  </si>
  <si>
    <t>Dog Vital HAPPY&amp;FIT Natural Welpen Lamm 12kg</t>
  </si>
  <si>
    <t>V4764_00</t>
  </si>
  <si>
    <t>Dog Vital HAPPY&amp;FIT Natural Adult Lamm Reis 12kg</t>
  </si>
  <si>
    <t>V4765_00</t>
  </si>
  <si>
    <t>Dog Vital HAPPY&amp;FIT Natural Adult Rind ReisXL 12kg</t>
  </si>
  <si>
    <t>V4767_00</t>
  </si>
  <si>
    <t>Dog Vital HAPPY&amp;FIT Natural Adult Active 12kg</t>
  </si>
  <si>
    <t>V4771</t>
  </si>
  <si>
    <t>Vorgefertiger Beutel 12kg neutral</t>
  </si>
  <si>
    <t>375 x 120 x 850 mm</t>
  </si>
  <si>
    <t>V47861_00</t>
  </si>
  <si>
    <t>Uk Alnutra Softbrocken 1x5x1,5kg Boden</t>
  </si>
  <si>
    <t>CAD112387b_02  ALDI diverse DK + PL</t>
  </si>
  <si>
    <t>V47871_00</t>
  </si>
  <si>
    <t>Alnutra Softbrocken 1x5x1,5kg Deckel</t>
  </si>
  <si>
    <t>Automatentray CAD 178411_1_1 - mit Lagerhaltung</t>
  </si>
  <si>
    <t>V4791_00</t>
  </si>
  <si>
    <t>MACs Soft Adult Dog Huhn Lachs 1,5kg</t>
  </si>
  <si>
    <t>V4792_00</t>
  </si>
  <si>
    <t>MACs Soft Adult Dog Huhn Lachs 5kg</t>
  </si>
  <si>
    <t>V4793_00</t>
  </si>
  <si>
    <t>Karton MACs Soft Adult Huhn Lachs 3x5kg</t>
  </si>
  <si>
    <t>V4794_00</t>
  </si>
  <si>
    <t>MACs Soft Adult Dog Huhn Ente Truthahn 1,5kg</t>
  </si>
  <si>
    <t>V4795_00</t>
  </si>
  <si>
    <t>MACs Soft Adult Dog Huhn Ente Truthahn 5kg</t>
  </si>
  <si>
    <t>V4796_00</t>
  </si>
  <si>
    <t>Karton MACs Soft Adult Huhn Ente Truthahn 3x5kg</t>
  </si>
  <si>
    <t>V4814</t>
  </si>
  <si>
    <t>Kantenschutz-Leisten</t>
  </si>
  <si>
    <t>50x50x1500 mm</t>
  </si>
  <si>
    <t>V4828_01</t>
  </si>
  <si>
    <t>Wiederverschluss-Sticker für Folienbeutel 1kg/950g</t>
  </si>
  <si>
    <t xml:space="preserve">Format: 30x70 mm </t>
  </si>
  <si>
    <t>V4842_01</t>
  </si>
  <si>
    <t>HPC SOFT MAXI Wasserbüffel &amp; Süßkartoffel 100g</t>
  </si>
  <si>
    <t>V4843_01</t>
  </si>
  <si>
    <t>HPC SOFT MAXI Wasserbüffel &amp; Süßkartoffel 1kg</t>
  </si>
  <si>
    <t>V4844_01</t>
  </si>
  <si>
    <t>HPC SOFT MAXI Wasserbüffel &amp; Süßkartoffel 2,5kg</t>
  </si>
  <si>
    <t>V4845_01</t>
  </si>
  <si>
    <t>HPC SOFT MAXI Wasserbüffel &amp; Süßkartoffel 12,5kg</t>
  </si>
  <si>
    <t>V4846_01</t>
  </si>
  <si>
    <t>HPC SOFT MINI Wachtel &amp; Kartoffel 100g</t>
  </si>
  <si>
    <t>V4847_00</t>
  </si>
  <si>
    <t>HPC SOFT Mini Wachtel &amp; Kartoffel 1kg LA</t>
  </si>
  <si>
    <t>V4848_01</t>
  </si>
  <si>
    <t>HPC SOFT Mini Wachtel &amp; Kartoffel 2,5kg</t>
  </si>
  <si>
    <t>V4849_00</t>
  </si>
  <si>
    <t>HPC SOFT MINI Perlhuhn &amp; Süßkartoffel 100g LA</t>
  </si>
  <si>
    <t>V4849_01</t>
  </si>
  <si>
    <t>HPC SOFT MINI Perlhuhn &amp; Süßkartoffel 100g</t>
  </si>
  <si>
    <t>V4850_01</t>
  </si>
  <si>
    <t>HPC SOFT Mini Perlhuhn &amp; Süßkartoffel 1kg LA</t>
  </si>
  <si>
    <t>V4850_02</t>
  </si>
  <si>
    <t>HPC SOFT Mini Perlhuhn &amp; Süßkartoffel 1kg</t>
  </si>
  <si>
    <t>V4851_00</t>
  </si>
  <si>
    <t>HPC SOFT Mini Perlhuhn &amp; Süßkartoffel 2,5kg LA</t>
  </si>
  <si>
    <t>V4861</t>
  </si>
  <si>
    <t>Chicopee Classic Nature Puppy Lamb&amp;Rice 100g</t>
  </si>
  <si>
    <t>V4862</t>
  </si>
  <si>
    <t>Chicopee Classic N. MAXI Puppy Poultry&amp;Millet 100g</t>
  </si>
  <si>
    <t>V4863</t>
  </si>
  <si>
    <t>Chicopee Classic Nature MINI Adult Lamb&amp;Rice 100g</t>
  </si>
  <si>
    <t>V4864</t>
  </si>
  <si>
    <t>Chicopee Classic Nature Adult Lamb&amp;Rice 100g</t>
  </si>
  <si>
    <t>V4865</t>
  </si>
  <si>
    <t>Chicopee Classic Nature Adult Chicken&amp;Rice 100g</t>
  </si>
  <si>
    <t>V4866_01</t>
  </si>
  <si>
    <t>Chicopee CNL SOFT Adult Salmon &amp; Rice 100g</t>
  </si>
  <si>
    <t>V4867</t>
  </si>
  <si>
    <t>Chicopee Classic N. MAXI Adult Poultry&amp;Millet 100g</t>
  </si>
  <si>
    <t>V4868</t>
  </si>
  <si>
    <t>Chicopee Classic Nature Light Lamb&amp;Rice 100g</t>
  </si>
  <si>
    <t>V4869</t>
  </si>
  <si>
    <t>Chicopee Classic Na. SOFT Senior Chicken&amp;Rice 100g</t>
  </si>
  <si>
    <t>V4870</t>
  </si>
  <si>
    <t>Chicopee Classic Nature Active Chicken&amp;Rice 100g</t>
  </si>
  <si>
    <t>V4872_01</t>
  </si>
  <si>
    <t>Chicopee Classic Nature Puppy Lamb&amp;Rice 2kg</t>
  </si>
  <si>
    <t>V4874_01</t>
  </si>
  <si>
    <t>Chicopee Classic Nature MINI Adult Lamb&amp;Rice 2kg</t>
  </si>
  <si>
    <t>V4875</t>
  </si>
  <si>
    <t>Chicopee Classic Nature Adult Lamb&amp;Rice 2kg</t>
  </si>
  <si>
    <t>V4877_02</t>
  </si>
  <si>
    <t>Chicopee Classic Nature SOFT Adult Salmon&amp;Rice 2kg</t>
  </si>
  <si>
    <t>V4879_01</t>
  </si>
  <si>
    <t>Chicopee Classic Nature Light Lamb&amp;Rice 2kg</t>
  </si>
  <si>
    <t>V4880</t>
  </si>
  <si>
    <t>Chicopee Classic Nat. SOFT Senior Chicken&amp;Rice 2kg</t>
  </si>
  <si>
    <t>V4883_03</t>
  </si>
  <si>
    <t>Chicopee Classic Nature Puppy Lamb&amp;Rice 15kg</t>
  </si>
  <si>
    <t>V4884_03</t>
  </si>
  <si>
    <t>Chicopee Classic N.MAXI PuppyPoultry&amp;Millet15kg</t>
  </si>
  <si>
    <t>V4885_02</t>
  </si>
  <si>
    <t>Chicopee Classic Nature MINI Adult Lamb&amp;Rice 15kg</t>
  </si>
  <si>
    <t>V4886_01</t>
  </si>
  <si>
    <t>Chicopee Classic Nature Adult Lamb&amp;Rice 15kg</t>
  </si>
  <si>
    <t>V4887_01</t>
  </si>
  <si>
    <t>Chicopee Classic Nature Adult Chicken&amp;Rice 15kg</t>
  </si>
  <si>
    <t>V4888_03</t>
  </si>
  <si>
    <t>Chicopee CNL SOFT Dog Adult Salmon &amp; Rice 15kg</t>
  </si>
  <si>
    <t>Flachfolie RB 990 x AL 850 mm</t>
  </si>
  <si>
    <t>V4889_02</t>
  </si>
  <si>
    <t>Chicopee CNL MAXI Adult Poultry &amp; Millet 15kg</t>
  </si>
  <si>
    <t>V4890_02</t>
  </si>
  <si>
    <t>Chicopee Classic Nature Light Lamb&amp;Rice 15kg</t>
  </si>
  <si>
    <t>V4891_01</t>
  </si>
  <si>
    <t>Chicopee Classic N. SOFT Senior Chicken&amp;Rice 15kg</t>
  </si>
  <si>
    <t>V4892_01</t>
  </si>
  <si>
    <t>Chicopee Classic Nature Active Chicken&amp;Rice 15kg</t>
  </si>
  <si>
    <t>V4900</t>
  </si>
  <si>
    <t>Best Choice Adult Fisch &amp; Reis AB 350g</t>
  </si>
  <si>
    <t>V4921_01</t>
  </si>
  <si>
    <t>Best Choice Adult Large 20kg</t>
  </si>
  <si>
    <t>V4929_01</t>
  </si>
  <si>
    <t>Best Choice Junior Lachs &amp; Reis AB 20kg LA</t>
  </si>
  <si>
    <t>V4931_01</t>
  </si>
  <si>
    <t>Best Choice Junior Lamm &amp; Reis 4kg</t>
  </si>
  <si>
    <t>V4933_01</t>
  </si>
  <si>
    <t>Best Choice Junior Lamm &amp; Reis 20kg</t>
  </si>
  <si>
    <t>V4937_01</t>
  </si>
  <si>
    <t>Best Choice Junior Large 20kg</t>
  </si>
  <si>
    <t>V4946</t>
  </si>
  <si>
    <t>Best Choice Performance Power Plus AB 350g</t>
  </si>
  <si>
    <t>V4948_01</t>
  </si>
  <si>
    <t>Best Choice Junior Lachs &amp; Reis AB Gluc/Mana 4kg</t>
  </si>
  <si>
    <t>V4955_02</t>
  </si>
  <si>
    <t>Best Choice Performance AB 20kg</t>
  </si>
  <si>
    <t xml:space="preserve">Beistellung  / vorgefertigte Beutel </t>
  </si>
  <si>
    <t>V4983</t>
  </si>
  <si>
    <t>Dog Vital HAPPY&amp;FIT Natural 20kg Universal Bag</t>
  </si>
  <si>
    <t>V4984</t>
  </si>
  <si>
    <t>HAPPY&amp;FIT Power 20kg Front Label LA</t>
  </si>
  <si>
    <t>Dog Vital Alpha Vet</t>
  </si>
  <si>
    <t>V4984_01</t>
  </si>
  <si>
    <t>HAPPY&amp;FIT Top Breeder 20kg Front Label</t>
  </si>
  <si>
    <t>V4985_01</t>
  </si>
  <si>
    <t>HAPPY&amp;FIT Top Breeder 20kg Back Label</t>
  </si>
  <si>
    <t>V4986</t>
  </si>
  <si>
    <t>HAPPY&amp;FIT Welpen XL 20kg Front Label</t>
  </si>
  <si>
    <t>V4987</t>
  </si>
  <si>
    <t>HAPPY&amp;FIT Professional Welpen XL 20kg Back Label</t>
  </si>
  <si>
    <t>V4992</t>
  </si>
  <si>
    <t>HAPPY&amp;FIT Adult Balance 20kg Front Label</t>
  </si>
  <si>
    <t>V4993</t>
  </si>
  <si>
    <t>HAPPY&amp;FIT Profess. Adult Balance 20kg Back Label</t>
  </si>
  <si>
    <t>V4994</t>
  </si>
  <si>
    <t>HAPPY&amp;FIT Energy Plus 20kg Front Label</t>
  </si>
  <si>
    <t>V4995</t>
  </si>
  <si>
    <t>HAPPY&amp;FIT Professional Energy Plus 20kg Back Label</t>
  </si>
  <si>
    <t>V5010</t>
  </si>
  <si>
    <t xml:space="preserve">UK neutral Außen 400x200x320 (w/b) Deckel </t>
  </si>
  <si>
    <t>3x3kg (Shiro) - mit Lagerhaltung</t>
  </si>
  <si>
    <t>V5031</t>
  </si>
  <si>
    <t>UK Apollo 6 x 3kg LA</t>
  </si>
  <si>
    <t>Handverpackung</t>
  </si>
  <si>
    <t>V5035</t>
  </si>
  <si>
    <t>UK Edeka Naturals Hund 4 x 1,5 kg BODEN</t>
  </si>
  <si>
    <t>Automat neuer Packer SN1</t>
  </si>
  <si>
    <t>V5037_00</t>
  </si>
  <si>
    <t xml:space="preserve">UK neutral. Auß: EDEKA4x1,5kg Deckel </t>
  </si>
  <si>
    <t>V5052_01</t>
  </si>
  <si>
    <t xml:space="preserve">EDEKA Naturals Hund 1,5 kg Folie </t>
  </si>
  <si>
    <t>mit FF</t>
  </si>
  <si>
    <t>V5065_01</t>
  </si>
  <si>
    <t>UK Netto Finé Vital Adult (EUCO) 1x6x750g BO LA</t>
  </si>
  <si>
    <t>Automatentray Katze CAD051038b_03</t>
  </si>
  <si>
    <t>V5070_02</t>
  </si>
  <si>
    <t>Roy Gourmet Junior 2,5kg Triman+Sort.Hinweis (FR)</t>
  </si>
  <si>
    <t>RB 621 x AL 460 mm</t>
  </si>
  <si>
    <t>V5071_02</t>
  </si>
  <si>
    <t>Roy Gourmet Senior/Light 2,5kg Triman+Sort.Hinweis</t>
  </si>
  <si>
    <t>V5090_00</t>
  </si>
  <si>
    <t>Alexis High Premium Adult mit Frischgefl 750g LAo.</t>
  </si>
  <si>
    <t>V5091_00</t>
  </si>
  <si>
    <t>Alexis High Premium Senior mit Frischgefl 750g LAo</t>
  </si>
  <si>
    <t>V5105_03</t>
  </si>
  <si>
    <t xml:space="preserve">Roy DOG Vollkost-Brocken Lamm&amp;Reis 10kg DDP </t>
  </si>
  <si>
    <t xml:space="preserve">375 x115 x 680 mm </t>
  </si>
  <si>
    <t>V5106_03</t>
  </si>
  <si>
    <t>Roy DOG Vollkost-Brocken Rind&amp;Gemüse 10kg</t>
  </si>
  <si>
    <t xml:space="preserve">DDP-Format 375+115x680 mm </t>
  </si>
  <si>
    <t>V5268_00</t>
  </si>
  <si>
    <t>Enova Cane Adult Lamb &amp; Rice 2kg</t>
  </si>
  <si>
    <t>V5269_00</t>
  </si>
  <si>
    <t>Enova Cane Adult Sensitive Fish &amp; Rice 2kg</t>
  </si>
  <si>
    <t>V5270_00</t>
  </si>
  <si>
    <t>Enova Cane Adult Chicken &amp; Rice 2kg</t>
  </si>
  <si>
    <t>V5271_00</t>
  </si>
  <si>
    <t>Enova Cane Adult Lamb &amp; Rice 12kg</t>
  </si>
  <si>
    <t>V5273_00</t>
  </si>
  <si>
    <t>Enova Cane Adult Chicken &amp; Rice 12kg</t>
  </si>
  <si>
    <t>V5274_00</t>
  </si>
  <si>
    <t>Enova Cane Adult Lamb &amp; Rice 20kg Label  Beist.</t>
  </si>
  <si>
    <t>Aufkleber - Beistellung</t>
  </si>
  <si>
    <t>V5275_00</t>
  </si>
  <si>
    <t>Enova Cane Adult Sensitive Fish &amp; Rice 20kg Label</t>
  </si>
  <si>
    <t>V5276_00</t>
  </si>
  <si>
    <t>Enova Cane Adult Chicken &amp; Rice 20kg Label  Beist.</t>
  </si>
  <si>
    <t>V5281_02</t>
  </si>
  <si>
    <t>Apollo HP mit Geflügel 3kg LA</t>
  </si>
  <si>
    <t>RB: 621 mm AL: 490 mm (textl.Änderung)</t>
  </si>
  <si>
    <t>V5284</t>
  </si>
  <si>
    <t>Chicopee Holistic Nature Puppy Lamb &amp; Potato 100g</t>
  </si>
  <si>
    <t>V5285</t>
  </si>
  <si>
    <t>Chicopee Holistic Nature Active Salmon&amp;Potato 100g</t>
  </si>
  <si>
    <t>V5286_01</t>
  </si>
  <si>
    <t>Chicopee Holistic Nature Adult Lamb &amp; Potato 100g</t>
  </si>
  <si>
    <t>V5287</t>
  </si>
  <si>
    <t>Chicopee Holistic N SOFT Adult Ostrich&amp;Potato 100g</t>
  </si>
  <si>
    <t>V5288</t>
  </si>
  <si>
    <t>Chicopee Holistic Nature Puppy Lamb &amp; Potato 2kg</t>
  </si>
  <si>
    <t>V5289</t>
  </si>
  <si>
    <t>Chicopee Holistic Nature Active Salmon &amp;Potato 2kg</t>
  </si>
  <si>
    <t>V5290</t>
  </si>
  <si>
    <t>Chicopee Holistic Nature Adult Lamb &amp; Potato 2kg</t>
  </si>
  <si>
    <t>V5291</t>
  </si>
  <si>
    <t>Chicopee Holistic N. SOFT Adult Ostrich&amp;Potato 2kg</t>
  </si>
  <si>
    <t>V5292</t>
  </si>
  <si>
    <t>Chicopee Holistic Nature Puppy Lamb &amp; Potato 12kg</t>
  </si>
  <si>
    <t>V5293</t>
  </si>
  <si>
    <t>Chicopee Holistic Nature Active Salmon&amp;Potato 12kg</t>
  </si>
  <si>
    <t>V5294_01</t>
  </si>
  <si>
    <t>Chicopee Holistic Nature Adult Lamb &amp; Potato 12kg</t>
  </si>
  <si>
    <t>V5295_01</t>
  </si>
  <si>
    <t>Chicopee Holistic N SOFT Adult Ostrich&amp;Potato 12kg</t>
  </si>
  <si>
    <t>V5300</t>
  </si>
  <si>
    <t>PRIMUM Huhn mit Kartoffel 70g Aufkleber</t>
  </si>
  <si>
    <t>Format DIN A7  / 74x105 mm</t>
  </si>
  <si>
    <t>V5301_01</t>
  </si>
  <si>
    <t>PRIMUM Huhn mit Kartoffel 1,5kg Aufkleber Front</t>
  </si>
  <si>
    <t>V5303_01</t>
  </si>
  <si>
    <t>PRIMUM Huhn mit Kartoffel 5kg Aufkleber Front</t>
  </si>
  <si>
    <t>V5304_01</t>
  </si>
  <si>
    <t>PRIMUM Huhn mit Kartoffel 5kg Aufkleber Rückseite</t>
  </si>
  <si>
    <t>V5306_01</t>
  </si>
  <si>
    <t>Pets Premium Soft Huhn 1,5kg Aufkleber Front</t>
  </si>
  <si>
    <t>V5307_01</t>
  </si>
  <si>
    <t>Pets Premium Soft Huhn 1,5kg Aufkleber Rückseite</t>
  </si>
  <si>
    <t>V5308_01</t>
  </si>
  <si>
    <t>Pets Premium Soft Huhn 5kg Aufkleber Front</t>
  </si>
  <si>
    <t>V5309_01</t>
  </si>
  <si>
    <t>Pets Premium Soft Huhn 5kg Aufkleber Rückseite</t>
  </si>
  <si>
    <t>V5313_01</t>
  </si>
  <si>
    <t>PRIMUM Ente mit Kartoffel 5kg Aufkleber Front</t>
  </si>
  <si>
    <t>V5314_01</t>
  </si>
  <si>
    <t>PRIMUM Ente mit Kartoffel 5kg Aufkleber Rückseite</t>
  </si>
  <si>
    <t>V5316</t>
  </si>
  <si>
    <t>Pets Premium Soft Ente 1,5kg Aufkleber Front LA</t>
  </si>
  <si>
    <t>Beistellung ePetWorld</t>
  </si>
  <si>
    <t>V5317</t>
  </si>
  <si>
    <t>Pets Premium Soft Ente 1,5kg Aufkleber RückseiteLA</t>
  </si>
  <si>
    <t>V5318_01</t>
  </si>
  <si>
    <t>Pets Premium Soft Ente 5kg Aufkleber Front</t>
  </si>
  <si>
    <t>V5320_00</t>
  </si>
  <si>
    <t>PRIMUM Lamm mit Kartoffel 70g Aufkleber</t>
  </si>
  <si>
    <t>V5321_01</t>
  </si>
  <si>
    <t>PRIMUM Lamm mit Kartoffel 1,5kg Aufkleber Front</t>
  </si>
  <si>
    <t>148x210 mm</t>
  </si>
  <si>
    <t>V5322_01</t>
  </si>
  <si>
    <t>PRIMUM Lamm mit Kartoffel 1,5kg Aufkleber Rückseit</t>
  </si>
  <si>
    <t>105 x 148 mm</t>
  </si>
  <si>
    <t>V5323_01</t>
  </si>
  <si>
    <t>PRIMUM Lamm mit Kartoffel 5kg Aufkleber Front</t>
  </si>
  <si>
    <t>V5324_01</t>
  </si>
  <si>
    <t>PRIMUM Lamm mit Kartoffel 5kg Aufkleber Rückseite</t>
  </si>
  <si>
    <t>V5326_01</t>
  </si>
  <si>
    <t>Pets Premium Soft Lamm 1,5kg Aufkleber Front</t>
  </si>
  <si>
    <t>V5327_01</t>
  </si>
  <si>
    <t>Pets Premium Soft Lamm 1,5kg Aufkleber Rückseite</t>
  </si>
  <si>
    <t>V5328_01</t>
  </si>
  <si>
    <t>Pets Premium Soft Lamm 5kg Aufkleber Front</t>
  </si>
  <si>
    <t>V5329_01</t>
  </si>
  <si>
    <t>Pets Premium Soft Lamm 5kg Aufkleber Rückseite</t>
  </si>
  <si>
    <t>V5340_01</t>
  </si>
  <si>
    <t>Daily Choice mit Geflügel 15kg Aufkleber</t>
  </si>
  <si>
    <t>V5344_01</t>
  </si>
  <si>
    <t>Daily Choice mit Wild 15kg Aufkleber</t>
  </si>
  <si>
    <t>V5350_01</t>
  </si>
  <si>
    <t>Daily Choice mit Geflügel 1,5kg Aufkleber</t>
  </si>
  <si>
    <t>134 x 190 mm</t>
  </si>
  <si>
    <t>V5354_01</t>
  </si>
  <si>
    <t>Daily Choice mit Wild 1,5kg Aufkleber</t>
  </si>
  <si>
    <t>V5355_01</t>
  </si>
  <si>
    <t>Daily Choice Grainfree Truthahn 1,5kg Aufkleber</t>
  </si>
  <si>
    <t>Format 134 x 190 mm</t>
  </si>
  <si>
    <t>V5357_01</t>
  </si>
  <si>
    <t>Daily Choice Grainfree Truthahn 15kg Aufkleber</t>
  </si>
  <si>
    <t>V5358_01</t>
  </si>
  <si>
    <t>Daily Choice Grainfree Ente 1,5kg Aufkleber</t>
  </si>
  <si>
    <t>V5360_01</t>
  </si>
  <si>
    <t>Daily Choice Grainfree Ente 15kg Aufkleber</t>
  </si>
  <si>
    <t>V5363_01</t>
  </si>
  <si>
    <t>Daily Choice Grainfree Lamm 15kg Aufkleber</t>
  </si>
  <si>
    <t>V5364_01</t>
  </si>
  <si>
    <t>Daily Choice Grainfree Lachs 1,5kg Aufkleber</t>
  </si>
  <si>
    <t>V5366_01</t>
  </si>
  <si>
    <t>Daily Choice Grainfree Lamm 1,5kg Aufkleber</t>
  </si>
  <si>
    <t>V5373_01</t>
  </si>
  <si>
    <t>Sanabelle Kitten Geflügel 40g</t>
  </si>
  <si>
    <t>Flachfolie RB 270mm x AL 150mm</t>
  </si>
  <si>
    <t>V5374_01</t>
  </si>
  <si>
    <t>Sanabelle Adult Geflügel 40g</t>
  </si>
  <si>
    <t>RB: 270mm x AL: 150mm</t>
  </si>
  <si>
    <t>V5375_01</t>
  </si>
  <si>
    <t>Sanabelle Adult Forelle 40g LA</t>
  </si>
  <si>
    <t>V5375_02</t>
  </si>
  <si>
    <t>Sanabelle Adult Forelle 40g</t>
  </si>
  <si>
    <t>RB 270mm x AL 150mm</t>
  </si>
  <si>
    <t>V5376_02</t>
  </si>
  <si>
    <t>Sanabelle Adult Strauß 40g</t>
  </si>
  <si>
    <t>V5378_00</t>
  </si>
  <si>
    <t>Sanabelle Sensitive Lamm 40g</t>
  </si>
  <si>
    <t>V5379_02</t>
  </si>
  <si>
    <t>Sanabelle No Grain Geflügel 40g</t>
  </si>
  <si>
    <t>V5380_02</t>
  </si>
  <si>
    <t>Sanabelle Indoor 40g</t>
  </si>
  <si>
    <t>Flachfolie RB 270 mm x AL 150 mm</t>
  </si>
  <si>
    <t>V5381_01</t>
  </si>
  <si>
    <t>Sanabelle Outdoor 40g LA</t>
  </si>
  <si>
    <t>V5381_02</t>
  </si>
  <si>
    <t>Sanabelle Outdoor 40g</t>
  </si>
  <si>
    <t>V5382_01</t>
  </si>
  <si>
    <t>Sanabelle Grande 40g</t>
  </si>
  <si>
    <t>V5383_01</t>
  </si>
  <si>
    <t>Sanabelle Hair &amp; Skin 40g</t>
  </si>
  <si>
    <t>V5384_01</t>
  </si>
  <si>
    <t>Sanabelle Dental 40g</t>
  </si>
  <si>
    <t>Flachfolie RB 270 mm x AL 150mm</t>
  </si>
  <si>
    <t>V5385_00</t>
  </si>
  <si>
    <t>Sanabelle Urinary 40g</t>
  </si>
  <si>
    <t>V5386_00</t>
  </si>
  <si>
    <t>Sanabelle Sterilized 40g LA</t>
  </si>
  <si>
    <t>V5386_01</t>
  </si>
  <si>
    <t>Sanabelle Sterilized 40g</t>
  </si>
  <si>
    <t>V5387_01</t>
  </si>
  <si>
    <t>Sanabelle Light Geflügel 40g</t>
  </si>
  <si>
    <t>V5388_01</t>
  </si>
  <si>
    <t>Sanabelle Senior Geflügel 40g</t>
  </si>
  <si>
    <t>V5403_02</t>
  </si>
  <si>
    <t>Sanabelle Kitten Geflügel 400g</t>
  </si>
  <si>
    <t>RB 560 x AL 190mm (SN)</t>
  </si>
  <si>
    <t>V5404_02</t>
  </si>
  <si>
    <t>Sanabelle Adult Geflügel 400g</t>
  </si>
  <si>
    <t>V5405_02</t>
  </si>
  <si>
    <t>Sanabelle Adult Forelle 400g LA</t>
  </si>
  <si>
    <t>V5405_03</t>
  </si>
  <si>
    <t>Sanabelle Adult Forelle 400g</t>
  </si>
  <si>
    <t>V5406_03</t>
  </si>
  <si>
    <t>Sanabelle Adult Strauß 400g</t>
  </si>
  <si>
    <t>V5407_02</t>
  </si>
  <si>
    <t>Sanabelle Sensitive Geflügel 400g LA</t>
  </si>
  <si>
    <t>Flachfolie RB 560 x AL 190mm (SN)</t>
  </si>
  <si>
    <t>V5407_03</t>
  </si>
  <si>
    <t>Sanabelle Sensitive Geflügel 400g</t>
  </si>
  <si>
    <t>V5408_01</t>
  </si>
  <si>
    <t>Sanabelle Sensitive Lamm 400g</t>
  </si>
  <si>
    <t>V5409_03</t>
  </si>
  <si>
    <t>Sanabelle No Grain Geflügel 400g</t>
  </si>
  <si>
    <t>V5410_03</t>
  </si>
  <si>
    <t>Sanabelle Indoor 400g</t>
  </si>
  <si>
    <t>V5411_03</t>
  </si>
  <si>
    <t>Sanabelle Outdoor 400g</t>
  </si>
  <si>
    <t>V5412_02</t>
  </si>
  <si>
    <t>Sanabelle Grande 400g LA</t>
  </si>
  <si>
    <t>V5412_03</t>
  </si>
  <si>
    <t>Sanabelle Grande 400g</t>
  </si>
  <si>
    <t>V5413_01</t>
  </si>
  <si>
    <t>Sanabelle Hair &amp; Skin 400g LA</t>
  </si>
  <si>
    <t>V5413_02</t>
  </si>
  <si>
    <t>Sanabelle Hair &amp; Skin 400g</t>
  </si>
  <si>
    <t>V5414_03</t>
  </si>
  <si>
    <t>Sanabelle Dental 400g</t>
  </si>
  <si>
    <t>V5415_04</t>
  </si>
  <si>
    <t>Sanabelle Urinary 400g</t>
  </si>
  <si>
    <t>V5416_02</t>
  </si>
  <si>
    <t>Sanabelle Sterilized 400g LA</t>
  </si>
  <si>
    <t>V5416_03</t>
  </si>
  <si>
    <t>Sanabelle Sterilized 400g</t>
  </si>
  <si>
    <t>V5417_02</t>
  </si>
  <si>
    <t>Sanabelle Light Geflügel 400g LA</t>
  </si>
  <si>
    <t>V5417_03</t>
  </si>
  <si>
    <t>Sanabelle Light Geflügel 400g</t>
  </si>
  <si>
    <t>V5418_05</t>
  </si>
  <si>
    <t>Sanabelle Senior Geflügel 400g</t>
  </si>
  <si>
    <t>V5433_01</t>
  </si>
  <si>
    <t>Sanabelle Kitten Geflügel 2kg</t>
  </si>
  <si>
    <t>RB 624 x AL 420mm</t>
  </si>
  <si>
    <t>V5434_03</t>
  </si>
  <si>
    <t>Sanabelle Adult Geflügel 2kg LA</t>
  </si>
  <si>
    <t xml:space="preserve">RB 624 x AL 420mm </t>
  </si>
  <si>
    <t>V5434_04</t>
  </si>
  <si>
    <t>Sanabelle Adult Geflügel 2kg</t>
  </si>
  <si>
    <t>V5435_03</t>
  </si>
  <si>
    <t>Sanabelle Adult Forelle 2kg LA</t>
  </si>
  <si>
    <t xml:space="preserve">Flachfolie RB 624 x AL 420mm </t>
  </si>
  <si>
    <t>V5435_04</t>
  </si>
  <si>
    <t>Sanabelle Adult Forelle 2kg</t>
  </si>
  <si>
    <t>V5436_04</t>
  </si>
  <si>
    <t>Sanabelle Adult Strauß 2kg</t>
  </si>
  <si>
    <t>V5437_02</t>
  </si>
  <si>
    <t>Sanabelle Sensitive Geflügel 2kg  LA</t>
  </si>
  <si>
    <t>V5437_03</t>
  </si>
  <si>
    <t xml:space="preserve">Sanabelle Sensitive Geflügel 2kg </t>
  </si>
  <si>
    <t>V5438_02</t>
  </si>
  <si>
    <t>Sanabelle Sensitive Lamm 2kg LA</t>
  </si>
  <si>
    <t>V5438_03</t>
  </si>
  <si>
    <t xml:space="preserve">Sanabelle Sensitive Lamm 2kg </t>
  </si>
  <si>
    <t>V5439_03</t>
  </si>
  <si>
    <t>Sanabelle No Grain Geflügel 2kg LA</t>
  </si>
  <si>
    <t>V5440_03</t>
  </si>
  <si>
    <t>Sanabelle Indoor 2kg LA</t>
  </si>
  <si>
    <t>V5441_02</t>
  </si>
  <si>
    <t>Sanabelle Outdoor 2kg LA</t>
  </si>
  <si>
    <t>V5441_03</t>
  </si>
  <si>
    <t>Sanabelle Outdoor 2kg</t>
  </si>
  <si>
    <t>V5442_02</t>
  </si>
  <si>
    <t>Sanabelle Grande 2kg LA</t>
  </si>
  <si>
    <t>V5442_03</t>
  </si>
  <si>
    <t>Sanabelle Grande 2kg</t>
  </si>
  <si>
    <t>V5443_01</t>
  </si>
  <si>
    <t>Sanabelle Hair &amp; Skin 2kg LA</t>
  </si>
  <si>
    <t>V5443_02</t>
  </si>
  <si>
    <t>Sanabelle Hair &amp; Skin 2kg</t>
  </si>
  <si>
    <t>V5444_02</t>
  </si>
  <si>
    <t>Sanabelle Dental 2kg LA</t>
  </si>
  <si>
    <t>V5445_03</t>
  </si>
  <si>
    <t>Sanabelle Urinary 2kg</t>
  </si>
  <si>
    <t>V5446_03</t>
  </si>
  <si>
    <t>Sanabelle Sterilized 2kg LA</t>
  </si>
  <si>
    <t>V5446_04</t>
  </si>
  <si>
    <t>Sanabelle Sterilized 2kg</t>
  </si>
  <si>
    <t>V5447_03</t>
  </si>
  <si>
    <t>Sanabelle Light Geflügel 2kg</t>
  </si>
  <si>
    <t>V5448_04</t>
  </si>
  <si>
    <t>Sanabelle Senior Geflügel 2kg</t>
  </si>
  <si>
    <t>V5460_01</t>
  </si>
  <si>
    <t>Sanabelle Kitten Geflügel 10kg LA</t>
  </si>
  <si>
    <t>V5460_02</t>
  </si>
  <si>
    <t>Sanabelle Kitten Geflügel 10kg</t>
  </si>
  <si>
    <t>V5461_02</t>
  </si>
  <si>
    <t>Sanabelle Adult Geflügel 10kg LA</t>
  </si>
  <si>
    <t>V5462_02</t>
  </si>
  <si>
    <t>Sanabelle Adult Forelle 10kg</t>
  </si>
  <si>
    <t>V5463_01</t>
  </si>
  <si>
    <t>Sanabelle Adult Strauß 10kg LA</t>
  </si>
  <si>
    <t>V5464_01</t>
  </si>
  <si>
    <t>Sanabelle Sensitive Geflügel 10kg LA</t>
  </si>
  <si>
    <t>V5464_02</t>
  </si>
  <si>
    <t>Sanabelle Sensitive Geflügel 10kg</t>
  </si>
  <si>
    <t>V5465_01</t>
  </si>
  <si>
    <t>Sanabelle Sensitive Lamm 10kg</t>
  </si>
  <si>
    <t>V5466_01</t>
  </si>
  <si>
    <t>Sanabelle No Grain Geflügel 10kg</t>
  </si>
  <si>
    <t>V5467_01</t>
  </si>
  <si>
    <t>Sanabelle Indoor 10kg</t>
  </si>
  <si>
    <t>V5468_01</t>
  </si>
  <si>
    <t>Sanabelle Outdoor 10kg</t>
  </si>
  <si>
    <t>V5469_01</t>
  </si>
  <si>
    <t>Sanabelle Grande 10kg</t>
  </si>
  <si>
    <t>V5470_01</t>
  </si>
  <si>
    <t>Sanabelle Hair &amp; Skin 10kg LA</t>
  </si>
  <si>
    <t>V5470_02</t>
  </si>
  <si>
    <t>Sanabelle Hair &amp; Skin 10kg</t>
  </si>
  <si>
    <t>V5471_00</t>
  </si>
  <si>
    <t>Sanabelle Dental 10kg</t>
  </si>
  <si>
    <t>V5472_02</t>
  </si>
  <si>
    <t>Sanabelle Urinary 10kg LA</t>
  </si>
  <si>
    <t>V5472_03</t>
  </si>
  <si>
    <t>Sanabelle Urinary 10kg</t>
  </si>
  <si>
    <t>V5473_01</t>
  </si>
  <si>
    <t>Sanabelle Sterilized 10kg</t>
  </si>
  <si>
    <t>V5474_01</t>
  </si>
  <si>
    <t>Sanabelle Light Geflügel 10kg</t>
  </si>
  <si>
    <t>V5475_01</t>
  </si>
  <si>
    <t>Sanabelle Senior Geflügel 10kg  LA</t>
  </si>
  <si>
    <t>V5475_02</t>
  </si>
  <si>
    <t>Sanabelle Senior Geflügel 10kg</t>
  </si>
  <si>
    <t>V5503_00</t>
  </si>
  <si>
    <t xml:space="preserve">Baloony Kichererbsen &amp; Reis 0,8kg </t>
  </si>
  <si>
    <t>vorgefert. Beutel 180 x 80 x 290mm</t>
  </si>
  <si>
    <t>V5504_00</t>
  </si>
  <si>
    <t xml:space="preserve">Baloony Kichererbsen &amp; Reis 2,5kg </t>
  </si>
  <si>
    <t>vorgefert. Beutel 200 x 110 x 360mm</t>
  </si>
  <si>
    <t>V5505_00</t>
  </si>
  <si>
    <t xml:space="preserve">Baloony Kichererbsen &amp; Reis 7kg </t>
  </si>
  <si>
    <t>vorgefert. Beutel 300 x 120 x 600mm</t>
  </si>
  <si>
    <t>V5506_00</t>
  </si>
  <si>
    <t xml:space="preserve">Baloony Linsen &amp; Kartoffeln 0,8kg </t>
  </si>
  <si>
    <t>V5507_00</t>
  </si>
  <si>
    <t xml:space="preserve">Baloony Linsen &amp; Kartoffeln 2,5kg </t>
  </si>
  <si>
    <t>V5508_00</t>
  </si>
  <si>
    <t xml:space="preserve">Baloony Linsen &amp; Kartoffeln 7kg </t>
  </si>
  <si>
    <t>V5509_00</t>
  </si>
  <si>
    <t xml:space="preserve">Baloony Süßkartoffel &amp; Reis 0,8kg </t>
  </si>
  <si>
    <t>V5510_00</t>
  </si>
  <si>
    <t xml:space="preserve">Baloony Süßkartoffel &amp; Reis 2,5kg </t>
  </si>
  <si>
    <t>V5511_00</t>
  </si>
  <si>
    <t xml:space="preserve">Baloony Süßkartoffeln &amp; Reis 7kg </t>
  </si>
  <si>
    <t>V5512_00</t>
  </si>
  <si>
    <t>German Shephy Vegan Basic 10kg Frontsticker</t>
  </si>
  <si>
    <t>V5514_00</t>
  </si>
  <si>
    <t>Catit Active Adult Complete Dry Cat Food 40g LA</t>
  </si>
  <si>
    <t>V5514_01</t>
  </si>
  <si>
    <t>Catit Active Adult Complete Dry Cat Food 40g</t>
  </si>
  <si>
    <t>V5515_00</t>
  </si>
  <si>
    <t>Arriba Senior Light Truthahn &amp; Reis 3kg Folie</t>
  </si>
  <si>
    <t>V5516_00</t>
  </si>
  <si>
    <t>Pure Instinct Mini Little Glade 4kg</t>
  </si>
  <si>
    <t>V5517_00</t>
  </si>
  <si>
    <t>Dogman Harmony Puppy 3kg</t>
  </si>
  <si>
    <t>Vorgef. Beutel 260 x 120 x 430 + 40 mm</t>
  </si>
  <si>
    <t>V5522_00</t>
  </si>
  <si>
    <t>Wildborn Meadow Lamb 12kg Aufkleber</t>
  </si>
  <si>
    <t>V5523_00</t>
  </si>
  <si>
    <t>Wildborn African Outback 12kg Aufkleber</t>
  </si>
  <si>
    <t>V5524_00</t>
  </si>
  <si>
    <t>Wildborn Silver Creek 12kg Aufkleber</t>
  </si>
  <si>
    <t>V5525_00</t>
  </si>
  <si>
    <t>Wildborn Active Highlands 12kg Aufkleber</t>
  </si>
  <si>
    <t>V5526_00</t>
  </si>
  <si>
    <t>Wildborn Natural Puppy 12kg Aufkleber</t>
  </si>
  <si>
    <t>V5529_00</t>
  </si>
  <si>
    <t>Wildborn Wild Mustang 11kg Aufkleber</t>
  </si>
  <si>
    <t>V5530_00</t>
  </si>
  <si>
    <t>Wildborn Natural Large Breed 12kg Aufkleber</t>
  </si>
  <si>
    <t>V5532_00</t>
  </si>
  <si>
    <t>Wildborn Wild Turkey 12kg Aufkleber</t>
  </si>
  <si>
    <t>V5533_00</t>
  </si>
  <si>
    <t>Wildborn Ente &amp; Kartoffel Junior 12kg Aufkleber</t>
  </si>
  <si>
    <t>V5534_00</t>
  </si>
  <si>
    <t>Wildborn Ente &amp; Kartoffel Mini 12kg Aufkleber</t>
  </si>
  <si>
    <t>V5535_00</t>
  </si>
  <si>
    <t>Wildborn Active Highlands 400g Aufkleber</t>
  </si>
  <si>
    <t>V5536_00</t>
  </si>
  <si>
    <t>Wildborn Natural Puppy 400g Aufkleber</t>
  </si>
  <si>
    <t>V5537_00</t>
  </si>
  <si>
    <t>Wildborn African Outback 400g Aufkleber</t>
  </si>
  <si>
    <t>V5538_00</t>
  </si>
  <si>
    <t>Wildborn Ente &amp; Kartoffel 400g Aufkleber</t>
  </si>
  <si>
    <t>V5542_00</t>
  </si>
  <si>
    <t>Wildborn Meadow Lamb 400g Aufkleber</t>
  </si>
  <si>
    <t>V5544_00</t>
  </si>
  <si>
    <t>Wildborn Silver Creek 400g Aufkleber</t>
  </si>
  <si>
    <t>V5546_00</t>
  </si>
  <si>
    <t>Wildborn Wild Turkey 400g Aufkleber</t>
  </si>
  <si>
    <t>V5547_00</t>
  </si>
  <si>
    <t>Wildborn Ente &amp; Kartoffel Junior 400g Aufkleber</t>
  </si>
  <si>
    <t>V5548_00</t>
  </si>
  <si>
    <t>Wildborn Ente &amp; Kartoffel Mini 400g Aufkleber</t>
  </si>
  <si>
    <t>V5549_00</t>
  </si>
  <si>
    <t xml:space="preserve">Wildborn Silver Creek 2kg Aufkleber </t>
  </si>
  <si>
    <t>V5600_01</t>
  </si>
  <si>
    <t xml:space="preserve">PRIMUM Rind mit Kartoffel 70g Aufkleber </t>
  </si>
  <si>
    <t xml:space="preserve">74x105 mm, Aufkl für Probebeutel </t>
  </si>
  <si>
    <t>V5603_02</t>
  </si>
  <si>
    <t>PRIMUM Rind mit Kartoffel 5kg Aufkleber Front</t>
  </si>
  <si>
    <t>V5604_02</t>
  </si>
  <si>
    <t>PRIMUM Rind mit Kartoffel 5kg Aufkleber Rückseite</t>
  </si>
  <si>
    <t>V5605</t>
  </si>
  <si>
    <t>PRIMUM Puppy Huhn mit Kartoffel 70g Aufkleber</t>
  </si>
  <si>
    <t>V5606_01</t>
  </si>
  <si>
    <t>PRIMUM Puppy Huhn Kartoffel 1,5kg Aufkleber Front</t>
  </si>
  <si>
    <t>V5607_03</t>
  </si>
  <si>
    <t>PRIMUM Puppy Huhn Kartof 1,5kg Aufkleber Rückseite</t>
  </si>
  <si>
    <t>V5608_01</t>
  </si>
  <si>
    <t>PRIMUM Puppy Huhn m Kartoffel 5kg Aufkleber Front</t>
  </si>
  <si>
    <t>V5609_03</t>
  </si>
  <si>
    <t>PRIMUM Puppy Huhn Kartoffel 5kg Aufkleber Rückseit</t>
  </si>
  <si>
    <t>V5620_01</t>
  </si>
  <si>
    <t>Tray Boden Dr. Clauder  4x350g  Automat LA</t>
  </si>
  <si>
    <t>CAD: 211701b_00</t>
  </si>
  <si>
    <t>V5622_01</t>
  </si>
  <si>
    <t>Tray Deckel Dr. Clauder 4x350g  Automat</t>
  </si>
  <si>
    <t>CAD: 211701d_00</t>
  </si>
  <si>
    <t>V5646_01</t>
  </si>
  <si>
    <t>E &amp; C Dog Adult Salmon1kg Neu French LA</t>
  </si>
  <si>
    <t>V5647_01</t>
  </si>
  <si>
    <t>Edgard &amp; Cooper Dog Adult Chicken 1kg French</t>
  </si>
  <si>
    <t>V5648_01</t>
  </si>
  <si>
    <t>Edgard &amp; Cooper Dog Adult Lamb 1kg Neu LA</t>
  </si>
  <si>
    <t>V5648_02</t>
  </si>
  <si>
    <t xml:space="preserve">Edgard &amp; Cooper Dog Adult Lamb 1kg Neu </t>
  </si>
  <si>
    <t>V5650</t>
  </si>
  <si>
    <t>Edgard &amp; Cooper Dog Senior Chicken &amp; Salmon 1kg LA</t>
  </si>
  <si>
    <t>Kunde 4HealthyPets French</t>
  </si>
  <si>
    <t>V5650_01</t>
  </si>
  <si>
    <t>E&amp;C Dog Senior Chicken &amp; Salmon 1kg Neu French</t>
  </si>
  <si>
    <t>V5656_02</t>
  </si>
  <si>
    <t>edgard &amp; cooper Senior Chicken Salmon 700g EXPORT</t>
  </si>
  <si>
    <t>V5657_02</t>
  </si>
  <si>
    <t>edgard &amp; cooper Senior Chicken Salmon 2,5kg EXPORT</t>
  </si>
  <si>
    <t>V5658_02</t>
  </si>
  <si>
    <t>edgard &amp; cooper Senior Chicken &amp; Salmon 7kg EXPORT</t>
  </si>
  <si>
    <t>V5659_03</t>
  </si>
  <si>
    <t>E&amp;C Dog Puppy Duck Chicken 700g EXPORT Neu</t>
  </si>
  <si>
    <t>V5660_02</t>
  </si>
  <si>
    <t>E&amp;C Puppy Duck &amp; Chicken 2,5kg EXPORT Neu LA</t>
  </si>
  <si>
    <t>V5661_02</t>
  </si>
  <si>
    <t>E&amp;C Dog Puppy Duck Chicken 7kg EXPORT Neu LA</t>
  </si>
  <si>
    <t>V5661_04</t>
  </si>
  <si>
    <t>E&amp;C Dog Puppy Dry Duck Chicken 7kg EXPORT Neu</t>
  </si>
  <si>
    <t>V5662_02</t>
  </si>
  <si>
    <t>E&amp;C Adult Organic Turkey 700g EXPORT Neu</t>
  </si>
  <si>
    <t>V5663_02</t>
  </si>
  <si>
    <t>E&amp;C Adult Organic Turkey 2,5kg EXPORT Neu LA</t>
  </si>
  <si>
    <t>V5663_03</t>
  </si>
  <si>
    <t>E&amp;C Adult Organic Turkey 2,5kg EXPORT Neu</t>
  </si>
  <si>
    <t>V5664_02</t>
  </si>
  <si>
    <t>E&amp;C Adult Organic Turkey 7kg EXPORT Neu</t>
  </si>
  <si>
    <t>V5665_02</t>
  </si>
  <si>
    <t>E&amp;C dog Adult Organic Beef 700g EXPORT</t>
  </si>
  <si>
    <t>V5666_03</t>
  </si>
  <si>
    <t>E&amp;C Adult Organic Beef 2,5kg EXPORT Neu</t>
  </si>
  <si>
    <t>V5667_03</t>
  </si>
  <si>
    <t>E&amp;C dog Adult Organic Beef 7kg EXPORT Neu</t>
  </si>
  <si>
    <t>V5668_02</t>
  </si>
  <si>
    <t>E&amp;C Dog Puppy Dry Duck Chicken 700g FRENCH</t>
  </si>
  <si>
    <t>V5669_01</t>
  </si>
  <si>
    <t>E&amp;C Puppy Duck &amp; Chicken 2,5kg FRENCH LA</t>
  </si>
  <si>
    <t>V5670_01</t>
  </si>
  <si>
    <t>E&amp;C Dog Puppy Duck Chicken 7kg FRENCH LA</t>
  </si>
  <si>
    <t>V5671_02</t>
  </si>
  <si>
    <t>E&amp;C Adult Organic Turkey 700g FRENCH Neu</t>
  </si>
  <si>
    <t>V5672_02</t>
  </si>
  <si>
    <t>E&amp;C Adult Organic Turkey 2,5kg FRENCH Neu</t>
  </si>
  <si>
    <t>V5673_02</t>
  </si>
  <si>
    <t>E&amp;C Adult Organic Turkey 7kg FRENCH Neu</t>
  </si>
  <si>
    <t>V5674_02</t>
  </si>
  <si>
    <t>E&amp;C Dog Adult Organic Beef 700g FRENCH Neu</t>
  </si>
  <si>
    <t>V5675_02</t>
  </si>
  <si>
    <t>E&amp;C Adult Organic Beef 2,5kg FRENCH Neu</t>
  </si>
  <si>
    <t>V5676_02</t>
  </si>
  <si>
    <t>E&amp;C Dog Adult Organic Beef 7kg FRENCH Neu</t>
  </si>
  <si>
    <t>V5685_01</t>
  </si>
  <si>
    <t>edgard &amp; cooper Senior Chicken&amp;Salmon 12kg EXPORT</t>
  </si>
  <si>
    <t>V5686_03</t>
  </si>
  <si>
    <t>E&amp;C Dog Puppy Dry Duck Chicken 12kg EXPORT Neu</t>
  </si>
  <si>
    <t>V5688_01</t>
  </si>
  <si>
    <t>edgard &amp; cooper Fresh Free-Run Chicken 12kg FRENCH</t>
  </si>
  <si>
    <t>V5690_00</t>
  </si>
  <si>
    <t>E&amp;C Fresh Norwegian Salmon 12kg FRENCH</t>
  </si>
  <si>
    <t>V5690_01</t>
  </si>
  <si>
    <t>V5691_01</t>
  </si>
  <si>
    <t>edgard &amp; cooper Senior Chicken&amp;Salmon 12kg FRENCH</t>
  </si>
  <si>
    <t>V5692_01</t>
  </si>
  <si>
    <t>E&amp;C Dog Puppy Dry Duck Chicken 12kg FRENCH LA</t>
  </si>
  <si>
    <t>V5692_02</t>
  </si>
  <si>
    <t>E&amp;C Dog Puppy Dry Duck Chicken 12kg FRENCH</t>
  </si>
  <si>
    <t>V5693_01</t>
  </si>
  <si>
    <t>E&amp;C Dog Adult Duck 2,5% Venison 12kg FRENCH</t>
  </si>
  <si>
    <t>V5710_00</t>
  </si>
  <si>
    <t>Chicopee Holistic Nature Cat Hair &amp; Skin 40g</t>
  </si>
  <si>
    <t>V5711_00</t>
  </si>
  <si>
    <t>Chicopee Holistic Nature Cat No Grain 40g</t>
  </si>
  <si>
    <t>V5712_00</t>
  </si>
  <si>
    <t>Chicopee Holistic Nature Cat Sterilized 40g</t>
  </si>
  <si>
    <t>V5713_00</t>
  </si>
  <si>
    <t>Chicopee Holistic Nature Cat Urinary 40g</t>
  </si>
  <si>
    <t>V5714_00</t>
  </si>
  <si>
    <t>Chicopee Holistic Nature Cat Hair &amp; Skin 1,5kg</t>
  </si>
  <si>
    <t>V5715_00</t>
  </si>
  <si>
    <t>Chicopee Holistic Nature Cat No Grain 1,5kg</t>
  </si>
  <si>
    <t>V5716_00</t>
  </si>
  <si>
    <t>Chicopee Holistic Nature Cat Sterilized 1,5kg</t>
  </si>
  <si>
    <t>V5718_00</t>
  </si>
  <si>
    <t>Chicopee Holistic Nature Cat Hair &amp; Skin 8kg</t>
  </si>
  <si>
    <t>V5719_00</t>
  </si>
  <si>
    <t>Chicopee Holistic Nature Cat No Grain 8kg</t>
  </si>
  <si>
    <t>V5720_00</t>
  </si>
  <si>
    <t>Chicopee Holistic Nature Cat Sterilized 8kg</t>
  </si>
  <si>
    <t>V5721_00</t>
  </si>
  <si>
    <t>Chicopee Holistic Nature Cat Urinary 8kg</t>
  </si>
  <si>
    <t>V5722_00</t>
  </si>
  <si>
    <t>Chicopee Classic Nature Cat Junior New Life 40g</t>
  </si>
  <si>
    <t>V5723_00</t>
  </si>
  <si>
    <t>Chicopee Classic Nature Cat Adult Beauty 40g</t>
  </si>
  <si>
    <t>V5724_00</t>
  </si>
  <si>
    <t>Chicopee Classic Nature Cat Adult Indoor 40g</t>
  </si>
  <si>
    <t>V5725_00</t>
  </si>
  <si>
    <t>Chicopee Classic Nature Cat Adult Outdoor 40g</t>
  </si>
  <si>
    <t>V5726_00</t>
  </si>
  <si>
    <t>Chicopee Classic Nature Cat Adult Sensible 40g</t>
  </si>
  <si>
    <t>V5727_00</t>
  </si>
  <si>
    <t>Chicopee Classic Nature Cat Senior Best Age 40g</t>
  </si>
  <si>
    <t>V5728_01</t>
  </si>
  <si>
    <t>Chicopee Classic Nature Cat Junior New Life 1,5kg</t>
  </si>
  <si>
    <t xml:space="preserve">RB 624 x AL 380mm </t>
  </si>
  <si>
    <t>V5729_01</t>
  </si>
  <si>
    <t>Chicopee Classic Nature Cat Adult Beauty 1,5kg</t>
  </si>
  <si>
    <t>V5730_00</t>
  </si>
  <si>
    <t>Chicopee Classic Nature Cat Adult Indoor 1,5kg LA</t>
  </si>
  <si>
    <t>V5730_01</t>
  </si>
  <si>
    <t>Chicopee Classic Nature Cat Adult Indoor 1,5kg</t>
  </si>
  <si>
    <t>V5731_00</t>
  </si>
  <si>
    <t>Chicopee Classic Nature Cat Adult Outdoor 1,5kg</t>
  </si>
  <si>
    <t>V5732_01</t>
  </si>
  <si>
    <t>Chicopee Classic Nature Cat Adult Sensible 1,5kg</t>
  </si>
  <si>
    <t>V5733_00</t>
  </si>
  <si>
    <t>Chicopee Classic Nature Cat Senior Best Age 1,5kg</t>
  </si>
  <si>
    <t>V5734_01</t>
  </si>
  <si>
    <t>Chicopee Classic Nature Cat Junior New Life 15kg</t>
  </si>
  <si>
    <t>V5735_01</t>
  </si>
  <si>
    <t>Chicopee Classic Nature Cat Adult Beauty 15kg</t>
  </si>
  <si>
    <t>V5737_00</t>
  </si>
  <si>
    <t>Chicopee Classic Nature Cat Adult Outdoor 15kg</t>
  </si>
  <si>
    <t>V5738_02</t>
  </si>
  <si>
    <t>Chicopee Classic Nature Cat Adult Sensible 15kg</t>
  </si>
  <si>
    <t>V5739_00</t>
  </si>
  <si>
    <t>Chicopee Classic Nature Cat Senior Best Age 15kg</t>
  </si>
  <si>
    <t>V6030_00</t>
  </si>
  <si>
    <t>Edgard &amp; Cooper Dog French Dyr Vension &amp; Duck1kgLA</t>
  </si>
  <si>
    <t>V6112_00</t>
  </si>
  <si>
    <t>Real Nature Katze Country Alpine 300g LA</t>
  </si>
  <si>
    <t>V6113_00</t>
  </si>
  <si>
    <t>Real Nature Katze Country Scandinavia 300g LA</t>
  </si>
  <si>
    <t>V6116_00</t>
  </si>
  <si>
    <t>Real Nature Katze Country Alpine 2,5kg  LA</t>
  </si>
  <si>
    <t>Vorgef. Beutel    4047777188353</t>
  </si>
  <si>
    <t>V6117_00</t>
  </si>
  <si>
    <t>Real Nature Katze Country Scandinavia 2,5kg  LA</t>
  </si>
  <si>
    <t>V6120_00</t>
  </si>
  <si>
    <t>AC Karton Außenabm L/B/H 300 x 200 x 233 C (br/br)</t>
  </si>
  <si>
    <t>5x300g   (siehe Bemerkung)</t>
  </si>
  <si>
    <t>V6121_01</t>
  </si>
  <si>
    <t>bosch BIO Puppy Hühnchen Karotte 1kg LA</t>
  </si>
  <si>
    <t>V6122_01</t>
  </si>
  <si>
    <t>bosch BIO Adult Hühnchen Apfel 1kg LA</t>
  </si>
  <si>
    <t>V6123_00</t>
  </si>
  <si>
    <t>bosch BIO Senior Hühnchen Preiselbeere 1kg LA</t>
  </si>
  <si>
    <t>V6124_00</t>
  </si>
  <si>
    <t>bosch BIO Puppy Hühnchen Karotte 11,5kg LA</t>
  </si>
  <si>
    <t>Flachfolie RB 990 x AL 820 mm</t>
  </si>
  <si>
    <t>V6125_01</t>
  </si>
  <si>
    <t>bosch BIO Adult Hühnchen Apfel 11,5kg LA</t>
  </si>
  <si>
    <t>V6126_00</t>
  </si>
  <si>
    <t>bosch BIO Senior Hühnchen Preiselbeere 11,5kg LA</t>
  </si>
  <si>
    <t>V6292</t>
  </si>
  <si>
    <t>AC Karton Außenabm.: 400x400x400 C (br/br)</t>
  </si>
  <si>
    <t>2 x 3 x 2,5kg / 3kg</t>
  </si>
  <si>
    <t>V6340</t>
  </si>
  <si>
    <t>Perro Fisch+Kartoffel 10 kg LA</t>
  </si>
  <si>
    <t>V6341_01</t>
  </si>
  <si>
    <t>Perro Premium 10 kg LA</t>
  </si>
  <si>
    <t>V6342</t>
  </si>
  <si>
    <t>Perro Sensitive 10 kg LA</t>
  </si>
  <si>
    <t>V6343</t>
  </si>
  <si>
    <t>Perro VET Katze Healthy Veterinary Diets 1,5 kg</t>
  </si>
  <si>
    <t>V6344</t>
  </si>
  <si>
    <t>Perro VET Hund Healthy Veterinary Diets 1,5 kg</t>
  </si>
  <si>
    <t>V6345</t>
  </si>
  <si>
    <t>Perro VET Hund Healthy Veterinary Diets 7,5 kg</t>
  </si>
  <si>
    <t>V6346</t>
  </si>
  <si>
    <t>Perro VET Katze Healthy Veterinary Diets 7,5 kg</t>
  </si>
  <si>
    <t>V6348</t>
  </si>
  <si>
    <t>Perro Pferd &amp; Kartoffel 10kg</t>
  </si>
  <si>
    <t>V6449</t>
  </si>
  <si>
    <t>Aufkl Olivers Adult Lamb GF Small 4kg Front</t>
  </si>
  <si>
    <t>V6450</t>
  </si>
  <si>
    <t>Aufkl Olivers Adult Lamb GF Small 4kg Back</t>
  </si>
  <si>
    <t>V6457</t>
  </si>
  <si>
    <t>Aufkl Olivers Fish GF Small 4kg Front</t>
  </si>
  <si>
    <t>V6458</t>
  </si>
  <si>
    <t>Aufkl Olivers Fish GF Small 4kg Back</t>
  </si>
  <si>
    <t>V6459</t>
  </si>
  <si>
    <t>Aufkl Olivers Fish GF Medium 4kg Front</t>
  </si>
  <si>
    <t>V6460</t>
  </si>
  <si>
    <t>Aufkl Olivers Fish GF Medium 4kg Back</t>
  </si>
  <si>
    <t>V6462</t>
  </si>
  <si>
    <t>Aufkl Olivers Fish GF Medium 12kg Back</t>
  </si>
  <si>
    <t>V6465</t>
  </si>
  <si>
    <t>Aufkl Olivers Special Dog Active GF 20kg Front</t>
  </si>
  <si>
    <t>V6466</t>
  </si>
  <si>
    <t>Aufkl Olivers Special Dog Active GF 20kg Back</t>
  </si>
  <si>
    <t>V6476</t>
  </si>
  <si>
    <t>Aufkl Olivers Puppy All Fish Grain Free 12kg Back</t>
  </si>
  <si>
    <t>V6479</t>
  </si>
  <si>
    <t>Premio Dental Snacks 500g</t>
  </si>
  <si>
    <t>RB x AL 455 x 245 mm</t>
  </si>
  <si>
    <t>V6480_00</t>
  </si>
  <si>
    <t>Premio Soft bites 750g</t>
  </si>
  <si>
    <t>V6486_00</t>
  </si>
  <si>
    <t>Horizon Soft Adult Poultry 12kg</t>
  </si>
  <si>
    <t>V6487</t>
  </si>
  <si>
    <t>Horizon Soft Adult Chicken &amp; Plantain 12kg</t>
  </si>
  <si>
    <t>V6490</t>
  </si>
  <si>
    <t>Horizon Hair&amp;Skin 2kg Cat</t>
  </si>
  <si>
    <t>V6497</t>
  </si>
  <si>
    <t>Aufkl Olivers Senior Sterilized/Light GF 2kg Front</t>
  </si>
  <si>
    <t>Katze Hairball Chicken</t>
  </si>
  <si>
    <t>V6498</t>
  </si>
  <si>
    <t>Aufkl Olivers Senior Sterilized/Light GF 2kg Back</t>
  </si>
  <si>
    <t>V6499</t>
  </si>
  <si>
    <t>Aufkl Olivers Senior Sterilized/Light GF 4kg Front</t>
  </si>
  <si>
    <t>NEU Katze Hairball Chicken</t>
  </si>
  <si>
    <t>V650</t>
  </si>
  <si>
    <t>Folie Rollenbreite 621 mm</t>
  </si>
  <si>
    <t>transparent 1000 mm</t>
  </si>
  <si>
    <t>V6500</t>
  </si>
  <si>
    <t>Aufkl Olivers Senior Sterilized/Light GF 4kg Back</t>
  </si>
  <si>
    <t>V6501</t>
  </si>
  <si>
    <t>Aufkl Olivers Senior Sterilized/Light GF 8kg Front</t>
  </si>
  <si>
    <t>V6502</t>
  </si>
  <si>
    <t>Aufkl Olivers Senior Sterilized/Light GF 8kg Back</t>
  </si>
  <si>
    <t>V6505</t>
  </si>
  <si>
    <t>Aufkl Olivers Senior Sensitive Digestion 4kg Front</t>
  </si>
  <si>
    <t>NEU Katze Salmon</t>
  </si>
  <si>
    <t>V6506</t>
  </si>
  <si>
    <t>Aufkl Olivers Senior Sensitive Digestion 4kg Back</t>
  </si>
  <si>
    <t>V6509_00</t>
  </si>
  <si>
    <t>Horizon SM Dog Senior Soft Dog 2kg</t>
  </si>
  <si>
    <t>V651</t>
  </si>
  <si>
    <t>Folie neutral weiß 621 mm</t>
  </si>
  <si>
    <t>Pet 12 my Pe weiß 80 my</t>
  </si>
  <si>
    <t>V6511</t>
  </si>
  <si>
    <t>Horizon Adult Urinary 2kg Cat</t>
  </si>
  <si>
    <t>V6512</t>
  </si>
  <si>
    <t>Horizon Adult Delicious 2kg Cat</t>
  </si>
  <si>
    <t>V6514</t>
  </si>
  <si>
    <t>Horizon Adult Urinary Cat 6,6 kg</t>
  </si>
  <si>
    <t>V6515</t>
  </si>
  <si>
    <t>Horizon Adult Delicious Cat 6,6 kg</t>
  </si>
  <si>
    <t>V6517</t>
  </si>
  <si>
    <t>Horizon Kitten &amp; Maternity Cat 2kg</t>
  </si>
  <si>
    <t>V6518_00</t>
  </si>
  <si>
    <t>Horizon SM Dog Junior Poultry 12kg</t>
  </si>
  <si>
    <t>V6519_00</t>
  </si>
  <si>
    <t>Horizon SM Dog Adult Lamb &amp; Potato Soft 2kg</t>
  </si>
  <si>
    <t>V6521_02</t>
  </si>
  <si>
    <t>Preisfuxx Mix 15 kg RELAUNCH  LA</t>
  </si>
  <si>
    <t>PE-Schlauch FFS  4026921024846</t>
  </si>
  <si>
    <t>V6523</t>
  </si>
  <si>
    <t>Preisfuxx KroCat 5kg RELAUNCH  LA</t>
  </si>
  <si>
    <t>Folie RB 745 x AL 590 mm</t>
  </si>
  <si>
    <t>V6524_01</t>
  </si>
  <si>
    <t>Daily Choice Sensitive Ente 1,5kg Aufkleber</t>
  </si>
  <si>
    <t>V6526_01</t>
  </si>
  <si>
    <t>Daily Choice Sensitive Ente 15kg Aufkleber</t>
  </si>
  <si>
    <t>V6527_01</t>
  </si>
  <si>
    <t>Daily Choice Sensitive Lamm 1,5kg Aufkleber</t>
  </si>
  <si>
    <t>V6529_01</t>
  </si>
  <si>
    <t>Daily Choice Sensitive Lamm 15kg Aufkleber</t>
  </si>
  <si>
    <t>V653</t>
  </si>
  <si>
    <t>met. Folie Rollenbreite 621 mm</t>
  </si>
  <si>
    <t>AL 500</t>
  </si>
  <si>
    <t>V6533_00</t>
  </si>
  <si>
    <t>Horizon SM Dog Senior 12kg</t>
  </si>
  <si>
    <t>V6534_00</t>
  </si>
  <si>
    <t>Horizon SM Dog Adult Lamb &amp; Potato 10,8 kg</t>
  </si>
  <si>
    <t>V6535_00</t>
  </si>
  <si>
    <t>Horizon Cat Adult Trout &amp; Salmon 2kg</t>
  </si>
  <si>
    <t>V6536_00</t>
  </si>
  <si>
    <t>Horizon SM Dog Junior Poultry 80g</t>
  </si>
  <si>
    <t>V6537_00</t>
  </si>
  <si>
    <t>Horizon SM Dog Adult Poultry 80g</t>
  </si>
  <si>
    <t>V6538_00</t>
  </si>
  <si>
    <t>Horizon Soft Adult Chicken &amp; Plantain 80g</t>
  </si>
  <si>
    <t>V6539_00</t>
  </si>
  <si>
    <t>Horizon Kitten &amp; Maternity Cat 50g</t>
  </si>
  <si>
    <t>V654</t>
  </si>
  <si>
    <t xml:space="preserve">neutrale Folie (PET/PE) </t>
  </si>
  <si>
    <t>Rollenbreite 745 mm</t>
  </si>
  <si>
    <t>V6540_00</t>
  </si>
  <si>
    <t xml:space="preserve">Horizon Adult Delicious 50g Cat </t>
  </si>
  <si>
    <t>V6542_00</t>
  </si>
  <si>
    <t>Horizon Dog Oceano Adult Trout Salmon 2kg</t>
  </si>
  <si>
    <t>V6543_00</t>
  </si>
  <si>
    <t>Horizon Dog Oceano Adult Trout Salmon 10,8kg</t>
  </si>
  <si>
    <t>V6544_00</t>
  </si>
  <si>
    <t>Horizon pro Anti Hairball 2kg Cat</t>
  </si>
  <si>
    <t>V655</t>
  </si>
  <si>
    <t>Folie neutral RB 1090 mit metallic</t>
  </si>
  <si>
    <t>für 15 kg Säcke AL1000</t>
  </si>
  <si>
    <t>V6551</t>
  </si>
  <si>
    <t>Folie neutral RB 990 mit metallic</t>
  </si>
  <si>
    <t>für 15 kg Säcke</t>
  </si>
  <si>
    <t>V6570_00</t>
  </si>
  <si>
    <t>Premio Mini Sensitive 7,5kg</t>
  </si>
  <si>
    <t>V6572_00</t>
  </si>
  <si>
    <t>Premio Mini Poultry 7,5kg</t>
  </si>
  <si>
    <t>V6627_00</t>
  </si>
  <si>
    <t>Vorgefertigter Beutel Neutral silber matt 2 Kg</t>
  </si>
  <si>
    <t xml:space="preserve">SN3 </t>
  </si>
  <si>
    <t>V6634_00</t>
  </si>
  <si>
    <t>Enova Puppy- Junior 2kg</t>
  </si>
  <si>
    <t>Beistellung Laticinese</t>
  </si>
  <si>
    <t>V6635_00</t>
  </si>
  <si>
    <t>Enova Puppy- Junior 12kg</t>
  </si>
  <si>
    <t>V6636_00</t>
  </si>
  <si>
    <t xml:space="preserve">Enova Puppy- Junior 20kg label   </t>
  </si>
  <si>
    <t>Aufkleber - Beistellung Laticinese</t>
  </si>
  <si>
    <t>V6637_00</t>
  </si>
  <si>
    <t>Enova Adult Maitenance 2kg</t>
  </si>
  <si>
    <t>Beistellung -  Laticinese</t>
  </si>
  <si>
    <t>V6638_00</t>
  </si>
  <si>
    <t>Enova Adult Maintenace 12kg</t>
  </si>
  <si>
    <t>V6639_00</t>
  </si>
  <si>
    <t>Enova Adult Maintenance 20kg label</t>
  </si>
  <si>
    <t>V6640_00</t>
  </si>
  <si>
    <t>Enova Light- Senior 2kg</t>
  </si>
  <si>
    <t>Beistellung - Laticinese</t>
  </si>
  <si>
    <t>V6642_00</t>
  </si>
  <si>
    <t xml:space="preserve">Enova Light- Senior 20kg label </t>
  </si>
  <si>
    <t>V6644_00</t>
  </si>
  <si>
    <t>Akinu Semimoist Rings 500g</t>
  </si>
  <si>
    <t>Beistellung Akinu</t>
  </si>
  <si>
    <t>V6645_00</t>
  </si>
  <si>
    <t>Akinu Semimoist Bones 500g</t>
  </si>
  <si>
    <t>V6649_00</t>
  </si>
  <si>
    <t>Classic Dog Multicroc 15kg</t>
  </si>
  <si>
    <t>360 x 110 x 880 + 40</t>
  </si>
  <si>
    <t>V6650_00</t>
  </si>
  <si>
    <t>Classic Dog Supermix 15kg</t>
  </si>
  <si>
    <t>V6652_00</t>
  </si>
  <si>
    <t>Warneke Premium Vollnah 12,5kg</t>
  </si>
  <si>
    <t>V6657_00</t>
  </si>
  <si>
    <t>Soft Neutral 1,5kg  (Tales &amp; Tails)</t>
  </si>
  <si>
    <t>Flachfolie RB 621</t>
  </si>
  <si>
    <t>V6660_01</t>
  </si>
  <si>
    <t>Soft Neutral 4kg (Tales &amp; Tails)</t>
  </si>
  <si>
    <t>V6661_01</t>
  </si>
  <si>
    <t>Soft Forelle, Hering 100g Aufkleber Tales&amp;Tales</t>
  </si>
  <si>
    <t>Aufkleber 80 x 120 mm</t>
  </si>
  <si>
    <t>V6662_00</t>
  </si>
  <si>
    <t>Soft Neutral 100g (Tales &amp; Tails)</t>
  </si>
  <si>
    <t>Probebeutel Flachfolie RB 270 x AL 180 mm</t>
  </si>
  <si>
    <t>V6664_00</t>
  </si>
  <si>
    <t>Versandkarton Shop XL</t>
  </si>
  <si>
    <t>bosch &amp; Sanabelle - ohne Lagerhaltung</t>
  </si>
  <si>
    <t>V6665_01</t>
  </si>
  <si>
    <t>Versandkarton Shop L - Neu mit Steckboden</t>
  </si>
  <si>
    <t>V6666_00</t>
  </si>
  <si>
    <t>ARAS Cat 7 Balance grainfree 3,5kg</t>
  </si>
  <si>
    <t>RB 801 x AL 480 mm</t>
  </si>
  <si>
    <t>V6668_00</t>
  </si>
  <si>
    <t>Happy&amp;Fit Prof.Plus Adult Medium 18Kg FrontAukl LA</t>
  </si>
  <si>
    <t>V6669_01</t>
  </si>
  <si>
    <t>Happy&amp; Fit Prof Plus Adult Medium 18Kg  LA</t>
  </si>
  <si>
    <t>Aufkleber Back  Format 148 x 210 mm</t>
  </si>
  <si>
    <t>V6670_00</t>
  </si>
  <si>
    <t>Happy&amp;Fit Prof Plus Adult Sensitive Fish&amp;Rice 18Kg</t>
  </si>
  <si>
    <t>Frontaufkleber Alpha Vet</t>
  </si>
  <si>
    <t>V6671_01</t>
  </si>
  <si>
    <t>Aufkleber Back  Format 148x210 mm</t>
  </si>
  <si>
    <t>V6672_00</t>
  </si>
  <si>
    <t>Happy&amp;Fit Prof Plus Puppy Large Breed 18 Kg</t>
  </si>
  <si>
    <t>Frontsticker Alpha Vet</t>
  </si>
  <si>
    <t>V6673_01</t>
  </si>
  <si>
    <t>Happy&amp;Fit Prof Plus Puppy Large Breed  18 Kg</t>
  </si>
  <si>
    <t>V6674_00</t>
  </si>
  <si>
    <t>Happy&amp;Fit Prof Plus Adult Mini Breed 18 Kg</t>
  </si>
  <si>
    <t xml:space="preserve"> Frontsticker Alpha Vet</t>
  </si>
  <si>
    <t>V6675_01</t>
  </si>
  <si>
    <t>Aufkleber Back</t>
  </si>
  <si>
    <t>V6676_00</t>
  </si>
  <si>
    <t>Happy&amp;Fit Prof Plus Sensitive Lamb &amp; Rice 18 Kg</t>
  </si>
  <si>
    <t>V6677_01</t>
  </si>
  <si>
    <t>Happy&amp;Fit Prof. Plus Sensitive Lamb&amp;Rice 18 Kg</t>
  </si>
  <si>
    <t>V6678_00</t>
  </si>
  <si>
    <t>Happy&amp;Fit Prof Plus Adult Salmon &amp; Rice 18 Kg,,,</t>
  </si>
  <si>
    <t>V6679_01</t>
  </si>
  <si>
    <t>Happy&amp;Fit Prof. Plus Adult Salmon&amp;Rice 18 Kg</t>
  </si>
  <si>
    <t>V6680_00</t>
  </si>
  <si>
    <t>Happy&amp;Fit Prof Plus Junior Salmon &amp; Rice  18 Kg</t>
  </si>
  <si>
    <t>V6681_01</t>
  </si>
  <si>
    <t>Happy&amp;Fit Prof Plus Junior Salmon &amp; Rice 18 Kg</t>
  </si>
  <si>
    <t>Aufkleber Back Format 148 x 210 mm</t>
  </si>
  <si>
    <t>V6682_00</t>
  </si>
  <si>
    <t>Happy&amp;Fit Prof. Plus Adult Large Breed  18 Kg</t>
  </si>
  <si>
    <t>V6683_01</t>
  </si>
  <si>
    <t>Happy&amp;Fit Pr. Plus Ad. Lar. Breed  18Kg</t>
  </si>
  <si>
    <t>V6684_00</t>
  </si>
  <si>
    <t>Happy&amp;Fit Prof Plus Performance Frontsticker 18 Kg</t>
  </si>
  <si>
    <t>V6685_01</t>
  </si>
  <si>
    <t>Happy&amp;Fit Prof Plus Performance 18 Kg</t>
  </si>
  <si>
    <t>Aufkleber Back   Format 148 x 210 m</t>
  </si>
  <si>
    <t>V6686_00</t>
  </si>
  <si>
    <t>Happy&amp;Fit Prof PlusSensitive Lamb Frontsticker18Kg</t>
  </si>
  <si>
    <t>V6687_01</t>
  </si>
  <si>
    <t>Happy&amp;Fit Prof Plus Sensitive Lamb 18Kg</t>
  </si>
  <si>
    <t>V6694_00</t>
  </si>
  <si>
    <t>Classic Cat Adult Mixies 1kg</t>
  </si>
  <si>
    <t>Vorgefertigter Beutel  BTG</t>
  </si>
  <si>
    <t>V6695_00</t>
  </si>
  <si>
    <t>Classic Cat Adult Sternmix 1kg</t>
  </si>
  <si>
    <t>V6696_00</t>
  </si>
  <si>
    <t>Classic Cat Adult Knuspermix 1kg</t>
  </si>
  <si>
    <t>V6697_00</t>
  </si>
  <si>
    <t>Classic Cat Adult Mixies 4kg</t>
  </si>
  <si>
    <t>Vorgefertigter Beutel   BTG</t>
  </si>
  <si>
    <t>V6699_00</t>
  </si>
  <si>
    <t>Classic Cat Adult Knuspermix 4kg</t>
  </si>
  <si>
    <t>V6725_00</t>
  </si>
  <si>
    <t>BH Puppy Days 1kg</t>
  </si>
  <si>
    <t>Beistellung PFUK  5060189114146</t>
  </si>
  <si>
    <t>V6726_00</t>
  </si>
  <si>
    <t>BH Puppy Days 2kg   PUK152</t>
  </si>
  <si>
    <t>Beistellung PFUK  5060189114160</t>
  </si>
  <si>
    <t>V6727_00</t>
  </si>
  <si>
    <t>BH Puppy Days 6kg</t>
  </si>
  <si>
    <t>Beistellung PFUK  5060189114573</t>
  </si>
  <si>
    <t>V6731_00</t>
  </si>
  <si>
    <t>BH Top Dog Turkey 12kg  PUK137</t>
  </si>
  <si>
    <t>Beistellung PFUK  5060189111275</t>
  </si>
  <si>
    <t>V6732_00</t>
  </si>
  <si>
    <t>BH Top Dog Turkey 2kg PUK159 BTK-2</t>
  </si>
  <si>
    <t xml:space="preserve">Beistellung PFUK  5060189111282 </t>
  </si>
  <si>
    <t>V6738_00</t>
  </si>
  <si>
    <t>Best Choice Senior Light 4kg</t>
  </si>
  <si>
    <t>V6739_00</t>
  </si>
  <si>
    <t>Best Choice Adult Lachs &amp; Reis 12,5kg</t>
  </si>
  <si>
    <t>V6740_00</t>
  </si>
  <si>
    <t>Best Choice Ente &amp; Kartoffel 11,5kg</t>
  </si>
  <si>
    <t>V6741_00</t>
  </si>
  <si>
    <t>Best Choice Adult Fisch &amp; Reis AB 20kg</t>
  </si>
  <si>
    <t>V6742_00</t>
  </si>
  <si>
    <t>Best Choice Adult Lamm &amp; Reis AB 20kg</t>
  </si>
  <si>
    <t>V6743_00</t>
  </si>
  <si>
    <t>DC Best Choice Junior Medium 12,5kg</t>
  </si>
  <si>
    <t>V6744_00</t>
  </si>
  <si>
    <t>Best Choice Junior Large 12,5kg</t>
  </si>
  <si>
    <t>V6746_00</t>
  </si>
  <si>
    <t>BC Mini Junior Lachs &amp; Reis 2kg</t>
  </si>
  <si>
    <t>V6747_00</t>
  </si>
  <si>
    <t>Best Choice Adult Lachs &amp; Reis 20kg</t>
  </si>
  <si>
    <t>V6748_00</t>
  </si>
  <si>
    <t>Best Choice Adult Large 12,5kg</t>
  </si>
  <si>
    <t>V6750_00</t>
  </si>
  <si>
    <t>Best Choice Senior Light 12,5kg</t>
  </si>
  <si>
    <t>V6751_00</t>
  </si>
  <si>
    <t>Best Choice Hirsch &amp; Kartoffel AB 11,5kg</t>
  </si>
  <si>
    <t>V6754_00</t>
  </si>
  <si>
    <t>Landfuxx Sensitiv getreidefrei 15kg</t>
  </si>
  <si>
    <t>PET/ALU/PE - Beistellung</t>
  </si>
  <si>
    <t>V6763_00</t>
  </si>
  <si>
    <t xml:space="preserve">Warneke Premium Adult Vollnahrung 12,5kg </t>
  </si>
  <si>
    <t>V6764_01</t>
  </si>
  <si>
    <t>Warneke Adult 12,5kg Aufkleber Rückseite</t>
  </si>
  <si>
    <t>V677</t>
  </si>
  <si>
    <t>Probebeutel transparent neutral</t>
  </si>
  <si>
    <t>Rollenbreite 270 mm</t>
  </si>
  <si>
    <t>V6772_00</t>
  </si>
  <si>
    <t>Montanus Senior 12,5kg</t>
  </si>
  <si>
    <t>RB 990 x  AL 860 mm</t>
  </si>
  <si>
    <t>V6773_00</t>
  </si>
  <si>
    <t xml:space="preserve">Barking Heads bowl lickin chicken 85g </t>
  </si>
  <si>
    <t>RB 270 x AL 180 mm</t>
  </si>
  <si>
    <t>V6776_00</t>
  </si>
  <si>
    <t xml:space="preserve">Barking Heads Pooched Salmon 85g </t>
  </si>
  <si>
    <t>V6777_00</t>
  </si>
  <si>
    <t>PURE INSTINCT Summer Cloud 12kg (Adult Ente)</t>
  </si>
  <si>
    <t>V678</t>
  </si>
  <si>
    <t>Neutrale Folie mit met 481</t>
  </si>
  <si>
    <t>Rollenbreite 481 mm</t>
  </si>
  <si>
    <t>V6780_00</t>
  </si>
  <si>
    <t>PURE INSTINCT Blue Lake 12kg (Adult Huhn &amp; Ente)</t>
  </si>
  <si>
    <t>Vorgef. Beutel 375 x 120 x 810 + 50 mm Bodenumlage</t>
  </si>
  <si>
    <t>V6781_00</t>
  </si>
  <si>
    <t>PURE INSTINCT Grasslands 12kg (Adult Huhn&amp;Lamm )</t>
  </si>
  <si>
    <t>V6782_00</t>
  </si>
  <si>
    <t>PURE INSTINCT LushMeadow 12kg Sen. Kanin. Wachtel</t>
  </si>
  <si>
    <t>V6783_00</t>
  </si>
  <si>
    <t>PURE INSTINCT Blue Lake 4kg (Adult Huhn&amp;Ente)</t>
  </si>
  <si>
    <t>Vorgef. Beutel 295+115 x 520 mm keine Bodenumlage</t>
  </si>
  <si>
    <t>V6784_00</t>
  </si>
  <si>
    <t>PURE INSTINCT Wild River 4kg (Adult Lachs)</t>
  </si>
  <si>
    <t>V6785_01</t>
  </si>
  <si>
    <t>Versandkarton Shop M - Neu mit Steckboden</t>
  </si>
  <si>
    <t>V6786_00</t>
  </si>
  <si>
    <t>Versandkarton Shop S</t>
  </si>
  <si>
    <t>V6787_00</t>
  </si>
  <si>
    <t>PURE INSTINCT Summer Cloud 1kg (Adult Ente)</t>
  </si>
  <si>
    <t>V679</t>
  </si>
  <si>
    <t>Neutrale Folie mit met 801 / PE 80</t>
  </si>
  <si>
    <t>V6799</t>
  </si>
  <si>
    <t>Klebeband aus Papier für Heimatversand</t>
  </si>
  <si>
    <t>Artikelnr. TP22254</t>
  </si>
  <si>
    <t>V6807_01</t>
  </si>
  <si>
    <t>Wolfsblut Wild Duck Adult 2kg  LA</t>
  </si>
  <si>
    <t>Beistellung Healthfood 24  4260262761057</t>
  </si>
  <si>
    <t>V6807_02</t>
  </si>
  <si>
    <t>Wolfsblut Wild Duck Adult 2kg  RecyLogo</t>
  </si>
  <si>
    <t>V6808_01</t>
  </si>
  <si>
    <t xml:space="preserve">Wolfsblut Wide Plain Adult 2kg </t>
  </si>
  <si>
    <t>Beistellung Healthfood 24  4260262764218</t>
  </si>
  <si>
    <t>V6808_02</t>
  </si>
  <si>
    <t>Wolfsblut Wide Plain Adult 2kg  Recy Logo</t>
  </si>
  <si>
    <t>V6809_01</t>
  </si>
  <si>
    <t>Wolfsblut Wild Duck Adult 500g  vorgef. Btl LA</t>
  </si>
  <si>
    <t>Beistellung Healthfood 24  / 4260262761040</t>
  </si>
  <si>
    <t>V6809_02</t>
  </si>
  <si>
    <t>Wolfsblut Wild Duck Adult 500g  vorgef. Beutel</t>
  </si>
  <si>
    <t>V6810_01</t>
  </si>
  <si>
    <t>Wolfsblut Wide Plain Adult 500g  vorgefer. Btl LA</t>
  </si>
  <si>
    <t>Beistellung Healthfood 24  4260262764201</t>
  </si>
  <si>
    <t>V6811_00</t>
  </si>
  <si>
    <t>Tragegriffetiketten rot 10kg - UVA500</t>
  </si>
  <si>
    <t>290x80 mm  für RB 990 + Seitenfalte 90mm</t>
  </si>
  <si>
    <t>V6812_00</t>
  </si>
  <si>
    <t>Tragegriffetiketten rot 12 + 15 kg - UVA500</t>
  </si>
  <si>
    <t>290x100 mm - NUR für RB 1.000mm,Seitenfalte 110 mm</t>
  </si>
  <si>
    <t>V6820_00</t>
  </si>
  <si>
    <t>Landfuxx Junior glutenfrei 15kg Neu</t>
  </si>
  <si>
    <t>PET/ALU/PE- Beistellung</t>
  </si>
  <si>
    <t>V6821_00</t>
  </si>
  <si>
    <t>Landfuxx Adult glutenfrei 15kg Neu</t>
  </si>
  <si>
    <t>V6822_00</t>
  </si>
  <si>
    <t>Landfuxx Active glutenfrei 15kg NEU</t>
  </si>
  <si>
    <t>V6830_01</t>
  </si>
  <si>
    <t>Wolfsblut Wild Duck Large Breed 2kg - Aufkleber</t>
  </si>
  <si>
    <t>Beistellung Healthfood 24    EAN 4260262764133</t>
  </si>
  <si>
    <t>V6941_00</t>
  </si>
  <si>
    <t>ASCO Adult Sensitiv Rich in Lamb, Rice 10 kg LA</t>
  </si>
  <si>
    <t>Hundetrockenfutter</t>
  </si>
  <si>
    <t>V6942_00</t>
  </si>
  <si>
    <t>ASCO Adult Sensitiv Rich in Lamb, Rice 4 kg LA</t>
  </si>
  <si>
    <t xml:space="preserve">Hundetrockenfutter </t>
  </si>
  <si>
    <t>V6949_00</t>
  </si>
  <si>
    <t xml:space="preserve">UK EDEKA 4 Paws 1x6x400g neutral DECKEL </t>
  </si>
  <si>
    <t>400x150x180 mm Außenmaß</t>
  </si>
  <si>
    <t>V6950_01</t>
  </si>
  <si>
    <t>EDEKA 4 Paws Dry Cat Wide Country Pute 400g</t>
  </si>
  <si>
    <t>RB 481 x AL 230 mm (neue AL)</t>
  </si>
  <si>
    <t>V6951_02</t>
  </si>
  <si>
    <t>EDEKA 4 Paws (Cat Dry) Blue Lake MSC-Fisch 400g</t>
  </si>
  <si>
    <t>RB 481 x AL 230 mm textl. Änderung</t>
  </si>
  <si>
    <t>V6952_00</t>
  </si>
  <si>
    <t>UK EDEKA Paws (Cat Dry) Wilde Country Pute1x6x400g</t>
  </si>
  <si>
    <t>Automatentray CAD 051038b_03</t>
  </si>
  <si>
    <t>V6953_00</t>
  </si>
  <si>
    <t>UK EDEKA Paws (Cat Dry)Blue Lake MSC-Fisch1x6x400g</t>
  </si>
  <si>
    <t>V6954_02</t>
  </si>
  <si>
    <t>EDEKA 4Paws Softbrocken Rind 2kg</t>
  </si>
  <si>
    <t>RB 621 x AL 380 mm Änderung Zusammensetzung</t>
  </si>
  <si>
    <t>V6956_00</t>
  </si>
  <si>
    <t>UK EDEKA 4Paws Softbrocken Rind 1x4x2kg BODEN</t>
  </si>
  <si>
    <t>Automatentray CAD020344b_11</t>
  </si>
  <si>
    <t>V6957_00</t>
  </si>
  <si>
    <t>UK EDEKA 4Paws Softbrocken Geflügel 1x4x2kg BODEN</t>
  </si>
  <si>
    <t>V6959_00</t>
  </si>
  <si>
    <t>Edeka Cadora Vital Supreme Adult 600g LA</t>
  </si>
  <si>
    <t xml:space="preserve">RB 560 x AL 210mm </t>
  </si>
  <si>
    <t>V6960_00</t>
  </si>
  <si>
    <t>EDEKA Cadora Vital Supreme Sensitive 600g LA</t>
  </si>
  <si>
    <t>RB 560 x AL 210mm</t>
  </si>
  <si>
    <t>V6961_00</t>
  </si>
  <si>
    <t>UK EDEKA Cadora Vital Supr. Adult 1x6x600g BO LA</t>
  </si>
  <si>
    <t>CAD131173b_01</t>
  </si>
  <si>
    <t>V6962_00</t>
  </si>
  <si>
    <t xml:space="preserve">UK EDEKA Cadora Vital Sensitive 1x6x600g BODEN </t>
  </si>
  <si>
    <t>V6963_00</t>
  </si>
  <si>
    <t>EDEKA Cadora Komplett-Mix Softbrocken 1,5kg LA</t>
  </si>
  <si>
    <t>V6964_00</t>
  </si>
  <si>
    <t>UK EDEKA Cadora kpl Softbrocken 1x5x1,5kg BODEN</t>
  </si>
  <si>
    <t>Automatentray CAD112387b_02</t>
  </si>
  <si>
    <t>V6968_01</t>
  </si>
  <si>
    <t>EDEKA 4Paws Sunny Hills Softbr. reich an Huhn 2kg</t>
  </si>
  <si>
    <t>V6970_00</t>
  </si>
  <si>
    <t>EDEKA Vital Complete mit Frischgeflü Reis 750gLA</t>
  </si>
  <si>
    <t>RB 481 x AL 330 mm FEDIAF</t>
  </si>
  <si>
    <t>V6972_00</t>
  </si>
  <si>
    <t>EDEKA Vital Complete mit Frischgeflügel Hirse 750g</t>
  </si>
  <si>
    <t xml:space="preserve">RB 481 x AL 330 mm </t>
  </si>
  <si>
    <t>V6974_00</t>
  </si>
  <si>
    <t>EDEKA Vital Supreme L&amp;R Hund 3kg Hirse LA</t>
  </si>
  <si>
    <t>RB: 621 AL: 490 mm</t>
  </si>
  <si>
    <t>V6975_00</t>
  </si>
  <si>
    <t>EDEKA kleine Rassen Hund Trocken 1,5 kg LA</t>
  </si>
  <si>
    <t>RB: 621 AL: 360 mm</t>
  </si>
  <si>
    <t>V6976_00</t>
  </si>
  <si>
    <t xml:space="preserve">UK EDEKA kl.Rassen Hund Trocken 1x5x1,5kg </t>
  </si>
  <si>
    <t>Automatentray CAD112387b_03</t>
  </si>
  <si>
    <t>V6977_00</t>
  </si>
  <si>
    <t>UK EDEKA Vital Supreme L+R  1x4x3kg BO</t>
  </si>
  <si>
    <t>CAD 020344b_14</t>
  </si>
  <si>
    <t>V6978_00</t>
  </si>
  <si>
    <t>Medi Pet + Intestinal 400g Katze Trocken LA</t>
  </si>
  <si>
    <t xml:space="preserve">RB 481 x AL 280 mm </t>
  </si>
  <si>
    <t>V6979_00</t>
  </si>
  <si>
    <t>UK EDEKA Medi Pet Intestinal 1x6x400g BO</t>
  </si>
  <si>
    <t>V6980_00</t>
  </si>
  <si>
    <t xml:space="preserve">Medi Pet + Intestinal 2kg Hund Trocken </t>
  </si>
  <si>
    <t>RB 621 x AL 380mm</t>
  </si>
  <si>
    <t>V6981_00</t>
  </si>
  <si>
    <t>UK EDEKA Medi Pet + Intestinal 1x4x2kg BODEN</t>
  </si>
  <si>
    <t>V6985_00</t>
  </si>
  <si>
    <t>Netto Pablo saftige Happen 1,5kg Relaunch 2022</t>
  </si>
  <si>
    <t>V6986_00</t>
  </si>
  <si>
    <t>UK Pablo Saftige Happen1x5x1,5 kg Relaunch 2022 BO</t>
  </si>
  <si>
    <t>195 x 390 x 80 mm CAD 112387b_02</t>
  </si>
  <si>
    <t>V6987_00</t>
  </si>
  <si>
    <t>Netto Pablo Kraftnahrung 3kg-Beutel Relaunch LA</t>
  </si>
  <si>
    <t xml:space="preserve">RB: 621 AL: 490 mm </t>
  </si>
  <si>
    <t>V6988_00</t>
  </si>
  <si>
    <t>UK EDEKA Pablo Kraftnahrung 3kg Relaunch 2022 BO</t>
  </si>
  <si>
    <t xml:space="preserve">1x4x3kg CAD 020344b_07 </t>
  </si>
  <si>
    <t>V6990_00</t>
  </si>
  <si>
    <t>G+G Lieblingsmenü Huhn, Hirse+Gemüse 10kg</t>
  </si>
  <si>
    <t>RB 1000 x AL 720 UVA</t>
  </si>
  <si>
    <t>V6991_00</t>
  </si>
  <si>
    <t>G+G Lieblingsmenü Rind, Hirse+Gemüse 10kg LA</t>
  </si>
  <si>
    <t>V6992_00</t>
  </si>
  <si>
    <t>G+G Lieblingsmenü Huhn, Hirse +Gemüse 4kg</t>
  </si>
  <si>
    <t>RB 745 x RB 510 mm</t>
  </si>
  <si>
    <t>V6993_00</t>
  </si>
  <si>
    <t xml:space="preserve">G+G Lieblingsmenü mit Rind, Huhn + Hirse 4kg </t>
  </si>
  <si>
    <t>RB 745 x AL 510 mm</t>
  </si>
  <si>
    <t>V6997_00</t>
  </si>
  <si>
    <t>UK Netto Finé Vital Adult 1x6x750g BO (Relaunch)</t>
  </si>
  <si>
    <t>Automat CAD 051038b_03</t>
  </si>
  <si>
    <t>V6999_00</t>
  </si>
  <si>
    <t>UK EDEKA saftige Happen 1x5x1,5 kg BO</t>
  </si>
  <si>
    <t>CAD112387b_02</t>
  </si>
  <si>
    <t>V7004_00</t>
  </si>
  <si>
    <t xml:space="preserve">Progres Healthy Puppy Large Breed Immunity 3 kg </t>
  </si>
  <si>
    <t>Ciam Beistellung 8054619300787</t>
  </si>
  <si>
    <t>V7005_00</t>
  </si>
  <si>
    <t xml:space="preserve">Progres Healthy Puppy Large Breed Immunity 12 kg </t>
  </si>
  <si>
    <t>Ciam Beistellung 8054619300794</t>
  </si>
  <si>
    <t>V7013_00</t>
  </si>
  <si>
    <t>Progres Healthy Adult Sterilized 10 kg</t>
  </si>
  <si>
    <t>Ciam Beistellung 8054619301036</t>
  </si>
  <si>
    <t>V7055_01</t>
  </si>
  <si>
    <t>K-Classic Saftige Ringe mit Rind&amp;Gemüse1,5 kg (D)</t>
  </si>
  <si>
    <t>RB 621 x AL 325 textl. Änderung</t>
  </si>
  <si>
    <t>V7056_01</t>
  </si>
  <si>
    <t>K-Classic Saft.Ringe mit Rind&amp;Gemüse 1,5kg (OE)</t>
  </si>
  <si>
    <t>RB 621 x AL 325 mm textl.Änderung</t>
  </si>
  <si>
    <t>V7060_01</t>
  </si>
  <si>
    <t xml:space="preserve">K-Classic Standard MSC-Fisch 750g (OE) </t>
  </si>
  <si>
    <t xml:space="preserve">Pet 12 my PE weiß 60 my </t>
  </si>
  <si>
    <t>V7069_01</t>
  </si>
  <si>
    <t>K-Classic Kroketten Rind &amp; Gemüse 10kg (OE)</t>
  </si>
  <si>
    <t>vorgef Beutel 375x115x600 mm Recycl.code</t>
  </si>
  <si>
    <t>V7070_01</t>
  </si>
  <si>
    <t>K-Classic Standard Geflügel 750g (OE)</t>
  </si>
  <si>
    <t>Pet 12 my PE weiß 60 my mit Fediaf</t>
  </si>
  <si>
    <t>V7073_01</t>
  </si>
  <si>
    <t>K-Classic Kroketten Lamm + Reis 10kg (OE) LA</t>
  </si>
  <si>
    <t>vorgef.Beutel 375 x115 x 600 mm Recycl.code</t>
  </si>
  <si>
    <t>V7073_02</t>
  </si>
  <si>
    <t>K-Classic Kroketten Lamm + Hirse 10kg (OE)</t>
  </si>
  <si>
    <t xml:space="preserve">vorgef.Beutel 375 x115 x 600 mm </t>
  </si>
  <si>
    <t>V7078_01</t>
  </si>
  <si>
    <t>K-Classic Standard Geflügel 2kg (OE)</t>
  </si>
  <si>
    <t>RB 621 x AL 400 mm</t>
  </si>
  <si>
    <t>V7079_00</t>
  </si>
  <si>
    <t xml:space="preserve">K-Classic Standard Fleisch 2kg (OE) </t>
  </si>
  <si>
    <t>Pet 12 my PE weiß 60 my Relaunch</t>
  </si>
  <si>
    <t>V7080_01</t>
  </si>
  <si>
    <t xml:space="preserve">K-Classic Standard MSC-Fisch 2kg (OE) </t>
  </si>
  <si>
    <t>V7085_00</t>
  </si>
  <si>
    <t>K-Classic TroFu Poultry for sterilized Cats 1,8kg</t>
  </si>
  <si>
    <t>Pet 12 my PE weiß 60 my</t>
  </si>
  <si>
    <t>V7086_00</t>
  </si>
  <si>
    <t>UK K-Classic Poultry sterilized Cats 1x5x1,8kg</t>
  </si>
  <si>
    <t>V7087_01</t>
  </si>
  <si>
    <t>K-Classic Kroketten mit Rind &amp; Gemüse 5 kg (OE)</t>
  </si>
  <si>
    <t>RB 745 x AL 560 Antirutsch mit Recycl.code</t>
  </si>
  <si>
    <t>V7088_02</t>
  </si>
  <si>
    <t>K-Classic Kroketten mit Lamm &amp; Hirse 5 kg (OE)</t>
  </si>
  <si>
    <t xml:space="preserve">RB 745 x AL 560 Antirutsch </t>
  </si>
  <si>
    <t>V7089_00</t>
  </si>
  <si>
    <t>UK K-Classic TroFu Poultry sterilzed 1x5x1,8Deckel</t>
  </si>
  <si>
    <t>D048917121_0_2</t>
  </si>
  <si>
    <t>V7090_03</t>
  </si>
  <si>
    <t>K-Classic Kroketten Lamm &amp; Hirse 10kg (D)</t>
  </si>
  <si>
    <t>RB 1000 x  AL 640 mm für UVA</t>
  </si>
  <si>
    <t>V7091_00</t>
  </si>
  <si>
    <t>K-Classic Kroketten Rind &amp; Gemüse 10kg (D)</t>
  </si>
  <si>
    <t>V7092_00</t>
  </si>
  <si>
    <t>K-Classic Saftige Ringe Rind&amp;Gem 1x5x1,5kg BO</t>
  </si>
  <si>
    <t>Stanze 185608 1_1 - mit Lagerhaltung D/OE</t>
  </si>
  <si>
    <t>V7093_00</t>
  </si>
  <si>
    <t>K-Classic Saftige Ringe  Rind&amp;Gemüse 1,5kg DECKEL</t>
  </si>
  <si>
    <t>Stanze 184634 1_1 - mit Lagerhaltung</t>
  </si>
  <si>
    <t>V7094_00</t>
  </si>
  <si>
    <t>UK K-Classic Fisch+Geflügel 1x4x2kg (OE)BODEN</t>
  </si>
  <si>
    <t>CAD 185624 Relaunch - mit Lagerhaltung</t>
  </si>
  <si>
    <t>V7095_00</t>
  </si>
  <si>
    <t>UK K-Classic Fisch+Geflügel 1x4x2kg (OE,D) DECKEL</t>
  </si>
  <si>
    <t>Relaunch - mit Lagerhaltung</t>
  </si>
  <si>
    <t>V7096_00</t>
  </si>
  <si>
    <t>UK K-Classic Katze Fisch+Geglügel 1x6x750g (OE)</t>
  </si>
  <si>
    <t>CAD 199238 Relaunch - mit Lagerhaltung</t>
  </si>
  <si>
    <t>V7097_00</t>
  </si>
  <si>
    <t>UK K-Classic Geflügel+Fisch 1x6x750g(OE) DECKEL</t>
  </si>
  <si>
    <t>CAD 199236 Relaunch - mit Lagerhaltung</t>
  </si>
  <si>
    <t>V7115_01</t>
  </si>
  <si>
    <t>Romeo Classic 10kg Rind, Reis &amp; Gemüse LA</t>
  </si>
  <si>
    <t>vorgefertigter Beutel Aldi-Aufschaltung HU</t>
  </si>
  <si>
    <t>V7115_02</t>
  </si>
  <si>
    <t xml:space="preserve">Romeo Classic 10kg Rind, Reis &amp; Gemüse - Test </t>
  </si>
  <si>
    <t>vorgefertigter Beutel -   Mono PE</t>
  </si>
  <si>
    <t>V7115_03</t>
  </si>
  <si>
    <t>V7116_01</t>
  </si>
  <si>
    <t>Romeo Classic 10kg Huhn &amp; Reis LA</t>
  </si>
  <si>
    <t>vorgefertigter Beutel ALDI Aufschaltung HU</t>
  </si>
  <si>
    <t>V7116_02</t>
  </si>
  <si>
    <t>Romeo Classic 10kg Huhn &amp; Reis  Test</t>
  </si>
  <si>
    <t>vorgefertigter Beutel ALDI - Mono PE</t>
  </si>
  <si>
    <t>V7116_03</t>
  </si>
  <si>
    <t>V7131_00</t>
  </si>
  <si>
    <t>Trayboden Zooroyal Softbrocken 1x5x1,5kg</t>
  </si>
  <si>
    <t>195 x 390 x 80 mm</t>
  </si>
  <si>
    <t>V7135_01</t>
  </si>
  <si>
    <t>Zooroyal Saftige Ringe 1,5kg ohne Zucker ohne Neu</t>
  </si>
  <si>
    <t>RB 621 x AL 325 mm</t>
  </si>
  <si>
    <t>V7136_00</t>
  </si>
  <si>
    <t>UK Zooroyal saftige Ringe 1x5x1,5kg Geflügel BODEN</t>
  </si>
  <si>
    <t>CAD 112387b_02</t>
  </si>
  <si>
    <t>V7137_00</t>
  </si>
  <si>
    <t>ZooRoyal UHP Sensitive  800g</t>
  </si>
  <si>
    <t xml:space="preserve">RB 734 xAL 220 mm </t>
  </si>
  <si>
    <t>V7138_00</t>
  </si>
  <si>
    <t>UK ZooRoyal UHP Sensitive 1x6x800g</t>
  </si>
  <si>
    <t>CAD 131173_01</t>
  </si>
  <si>
    <t>V7139_00</t>
  </si>
  <si>
    <t>Zooroyal saftige Ringe 1,5kg Geflügel</t>
  </si>
  <si>
    <t>V717_05</t>
  </si>
  <si>
    <t>BISS Titanium 25 12,5kg</t>
  </si>
  <si>
    <t>Vorgefertigter Beutel 375+120x860+50mm</t>
  </si>
  <si>
    <t>V7181_00</t>
  </si>
  <si>
    <t>UK Shah 2x6x750 gr Deckel</t>
  </si>
  <si>
    <t>Automtentray</t>
  </si>
  <si>
    <t>V7185_00</t>
  </si>
  <si>
    <t xml:space="preserve">Tray Romeo Excellence 3x3kg Deckel </t>
  </si>
  <si>
    <t>Automatentray Hofer</t>
  </si>
  <si>
    <t>V7188_00</t>
  </si>
  <si>
    <t>Sancho Multi-Brocken Huhn,Gem,La+Hirse 5kgDigimarc</t>
  </si>
  <si>
    <t>RB 745 x AL 570 mm</t>
  </si>
  <si>
    <t>V7189_00</t>
  </si>
  <si>
    <t>Sancho Multi-Brocken Lamm Reis Gem. 10kg UVA</t>
  </si>
  <si>
    <t>RB 1000 x AL 720 mm</t>
  </si>
  <si>
    <t>V7206_00</t>
  </si>
  <si>
    <t>BO Winston Rossmann 1x5x1,5kg saftige Happen</t>
  </si>
  <si>
    <t>V7208_00</t>
  </si>
  <si>
    <t>UK Winston Katze Rind Faltschachtel 1x7x1kg BO</t>
  </si>
  <si>
    <t xml:space="preserve">386 x 195 x 260 mm </t>
  </si>
  <si>
    <t>V7214_00</t>
  </si>
  <si>
    <t>UK Winston Katzen Knusperk. 1x6x750g (we(we) DE</t>
  </si>
  <si>
    <t>Druck Artikelnummer</t>
  </si>
  <si>
    <t>V7225_00</t>
  </si>
  <si>
    <t>UK Alnuta HP Beste Jahre/Leichter 1x4x2,5 kg BO/LA</t>
  </si>
  <si>
    <t>195 x 390 x 90 mm Stanze 163728 ALDI DK</t>
  </si>
  <si>
    <t>V7261_00</t>
  </si>
  <si>
    <t>Zooroyal Moonranger Landente 4kg LA</t>
  </si>
  <si>
    <t xml:space="preserve">RB 801 AL 480mm </t>
  </si>
  <si>
    <t>V7262_00</t>
  </si>
  <si>
    <t>Zooroyal Moonranger Rind 4kg LA</t>
  </si>
  <si>
    <t>RB 801 AL 480</t>
  </si>
  <si>
    <t>V7263_00</t>
  </si>
  <si>
    <t xml:space="preserve">Zooroyal Moonranger Rind 1x3x4kg Boden </t>
  </si>
  <si>
    <t>V7264_00</t>
  </si>
  <si>
    <t>Zooroyal Moonranger 1x3x4kg Deckel</t>
  </si>
  <si>
    <t>V7265_00</t>
  </si>
  <si>
    <t>Zooroyal Moonranger Landente 1x3x4kg Boden LA</t>
  </si>
  <si>
    <t>V7271_03</t>
  </si>
  <si>
    <t>UK Dein Bestes Huhn Aloe Vera1x5x1kg AC-Karton</t>
  </si>
  <si>
    <t>CAD 180614_00</t>
  </si>
  <si>
    <t>V7274_01</t>
  </si>
  <si>
    <t xml:space="preserve">Dein Bestes Huhn 1kg Hund Aloe Vera </t>
  </si>
  <si>
    <t>RB 481 x AL 350 mm mit Änderungen</t>
  </si>
  <si>
    <t>V7275_01</t>
  </si>
  <si>
    <t>ZooRoyal UHP Adult 800g LA</t>
  </si>
  <si>
    <t>RB 734  x AL 220 mm (ohne Störer)</t>
  </si>
  <si>
    <t>V7276_00</t>
  </si>
  <si>
    <t>UK ZooRoyal UHP Adult 1x6x800g</t>
  </si>
  <si>
    <t>V7277_00</t>
  </si>
  <si>
    <t>ZooRoyal Ente + Kartoffel GF, 3kg</t>
  </si>
  <si>
    <t>RB 621 x AL 510mm</t>
  </si>
  <si>
    <t>V7278_00</t>
  </si>
  <si>
    <t>UK ZooRoyal Ente+Kartoffel GF 1x4x3kg Boden</t>
  </si>
  <si>
    <t>CAD 020344b_07</t>
  </si>
  <si>
    <t>V72831_00</t>
  </si>
  <si>
    <t>Trayboden Winston UHP Senior 1x6x800g LA</t>
  </si>
  <si>
    <t>CAD 131173b_01 Relaunch</t>
  </si>
  <si>
    <t>V7285_01</t>
  </si>
  <si>
    <t>Miau 3-Mix Rind, Geflügel, Gemüse 2kg Denner</t>
  </si>
  <si>
    <t>RB: 621 mm AL: 400 mm</t>
  </si>
  <si>
    <t>V7286_01</t>
  </si>
  <si>
    <t xml:space="preserve">Wau Wau Geflügel 3kg Denner </t>
  </si>
  <si>
    <t xml:space="preserve">RB: 621 AL: 490 </t>
  </si>
  <si>
    <t>V7287_00</t>
  </si>
  <si>
    <t xml:space="preserve">UK Miau 3-Mix 1x4x2kg Boden </t>
  </si>
  <si>
    <t>weiß / weiß</t>
  </si>
  <si>
    <t>V7288_01</t>
  </si>
  <si>
    <t>UK Miau 3-Mix 1x4x2kg Deckel</t>
  </si>
  <si>
    <t>V7289_01</t>
  </si>
  <si>
    <t>UK Wau Wau Gefl. 1x4x3kg Boden</t>
  </si>
  <si>
    <t>V7294_00</t>
  </si>
  <si>
    <t>UK Rainbow/Coop Semi Moist 1x5x1,5kg Boden LA</t>
  </si>
  <si>
    <t>Kleine Rassen Automatentray</t>
  </si>
  <si>
    <t>V7295_00</t>
  </si>
  <si>
    <t>UK COOP Semi Moist kleine Rassen1x5x1,5kg Boden LA</t>
  </si>
  <si>
    <t>V7296_00</t>
  </si>
  <si>
    <t>Sat. Amigo Brocken 15 kg</t>
  </si>
  <si>
    <t>360 +( 2 x 60) x 900 mm  4010492964168</t>
  </si>
  <si>
    <t>V7298_01</t>
  </si>
  <si>
    <t xml:space="preserve">Dein Bestes mit Rind, Gemüse &amp; Reis 3kg </t>
  </si>
  <si>
    <t>RB 621 x AL 490 mm verbesserte Rezeptur</t>
  </si>
  <si>
    <t>V7299_00</t>
  </si>
  <si>
    <t>UK Dein Bestes Rind+Gemüse 1x3x3kg AC-Karton</t>
  </si>
  <si>
    <t>CAD 040059_11</t>
  </si>
  <si>
    <t>V7319_01</t>
  </si>
  <si>
    <t>Boden LuckyCat Knuspermix Hu,En,Truth,Leb&amp;G1x7x1kg</t>
  </si>
  <si>
    <t>195 x 390 x 90 mm ohne Bianco Logo</t>
  </si>
  <si>
    <t>V7321_01</t>
  </si>
  <si>
    <t>Trayboden Lucky Dog Softe Ringe 1x5x1,5kg</t>
  </si>
  <si>
    <t>195 x 390 x 80 mm ohne Spurty Logo</t>
  </si>
  <si>
    <t>V7328_00</t>
  </si>
  <si>
    <t>Lucky Dog Semi Moist 1,5 kg  ALDI NL</t>
  </si>
  <si>
    <t>V7329_00</t>
  </si>
  <si>
    <t>UK Cadora UHP Adult 1x6x600g Deckel</t>
  </si>
  <si>
    <t>CAD 210259d_00</t>
  </si>
  <si>
    <t>V7338_00</t>
  </si>
  <si>
    <t>Zooroyal Senior 4kg</t>
  </si>
  <si>
    <t>V7341_00</t>
  </si>
  <si>
    <t>UK Lucky Dog Semi Moist 1x5x1,5kg Boden</t>
  </si>
  <si>
    <t>CAD 217963 ALDI NL</t>
  </si>
  <si>
    <t>V7350_02</t>
  </si>
  <si>
    <t>Roy Premium Adult 3kg - Triman+Sort.hinweis (FR)</t>
  </si>
  <si>
    <t xml:space="preserve">RB 621 x AL 490mm </t>
  </si>
  <si>
    <t>V7351_01</t>
  </si>
  <si>
    <t>Trayboden Roy Premium Adult 1x4x3kg/2,5kg</t>
  </si>
  <si>
    <t>V7360_00</t>
  </si>
  <si>
    <t>REMA 1000 Semi Moist 1,5kg</t>
  </si>
  <si>
    <t>RB 621 x AL 340 mm Relaunch</t>
  </si>
  <si>
    <t>V7361_00</t>
  </si>
  <si>
    <t>UK REMA 1000 Semi Moist 1x5x1,5kg BODEN</t>
  </si>
  <si>
    <t>V7363_00</t>
  </si>
  <si>
    <t>UK Winston UHP Senior 1x6x800g BO</t>
  </si>
  <si>
    <t xml:space="preserve">CAD 131173b_01 </t>
  </si>
  <si>
    <t>V7365_00</t>
  </si>
  <si>
    <t>Winston Katze Adult Hof-Pute 600g D / LA</t>
  </si>
  <si>
    <t xml:space="preserve">RB: 481 AL: 310 mm </t>
  </si>
  <si>
    <t>V7367_00</t>
  </si>
  <si>
    <t>Winston Katze Adult Hof-Pute 1x6x600g Trayboden</t>
  </si>
  <si>
    <t>CAD051038b_03  HU,PL,CZ</t>
  </si>
  <si>
    <t>V7368_00</t>
  </si>
  <si>
    <t>Winston (D) Geflügel &amp; Hirse Mini 1kg LA</t>
  </si>
  <si>
    <t xml:space="preserve">RB 621 x AL 310 mm </t>
  </si>
  <si>
    <t>V7369_00</t>
  </si>
  <si>
    <t>UK Winston (D) Geflügel &amp; Hirse Mini 1x5x1kg LA</t>
  </si>
  <si>
    <t>CAD 112387b_02 Automat</t>
  </si>
  <si>
    <t>V7371_00</t>
  </si>
  <si>
    <t>BO Winston Rossmann 1x5x1,5kg saftige Happen LA</t>
  </si>
  <si>
    <t>V7373_00</t>
  </si>
  <si>
    <t>UK Winston Trayboden Katzen Duo-Herzen 7x1kg LA</t>
  </si>
  <si>
    <t>386 x 195 x 260 mm zwingend hochschl.Relaunch</t>
  </si>
  <si>
    <t>V7374_00</t>
  </si>
  <si>
    <t>Winston Hunde Rind,Gemüse,Inulin&amp;Reis 3kg LA</t>
  </si>
  <si>
    <t>RB 621 x AL 480 mm</t>
  </si>
  <si>
    <t>V7375_00</t>
  </si>
  <si>
    <t xml:space="preserve">Winston Katzen Knusperkissen Huhn+Gem.750g </t>
  </si>
  <si>
    <t>RB 481 x 330 mm Relaunch</t>
  </si>
  <si>
    <t>V7376_00</t>
  </si>
  <si>
    <t>UK Winston Katzen Knusperk.1x6x750g Boden</t>
  </si>
  <si>
    <t>1-farbig ohne Lack FSC Relaunch</t>
  </si>
  <si>
    <t>V7378_00</t>
  </si>
  <si>
    <t>UK Winston Hunde 1x4x3kg Boden Rind,Gem.InulinLA</t>
  </si>
  <si>
    <t>CAD112387b_02 Relaunch</t>
  </si>
  <si>
    <t>V7389_00</t>
  </si>
  <si>
    <t>UK Winston Hunde 1x4x3kg Boden Rind,Gem.Inulin</t>
  </si>
  <si>
    <t>V7396_00</t>
  </si>
  <si>
    <t>TRAYBODEN Clever Knuspermix Rind 1x4x2kg LA</t>
  </si>
  <si>
    <t>V7400_00</t>
  </si>
  <si>
    <t>Alnutra Softbrocken 1,5kg multiling. PL</t>
  </si>
  <si>
    <t xml:space="preserve">RB 621 x AL 340 </t>
  </si>
  <si>
    <t>V7418_01</t>
  </si>
  <si>
    <t>Cachet Classic RIND 2kg ALDI N+S Logo</t>
  </si>
  <si>
    <t>V7419_01</t>
  </si>
  <si>
    <t>Cachet Classic HUHN 2kg ALDI N+S Logo</t>
  </si>
  <si>
    <t>V7421_00</t>
  </si>
  <si>
    <t>M-Budget reich an Geflügel&amp;Insulin 3kg Migros LA</t>
  </si>
  <si>
    <t>V7422_00</t>
  </si>
  <si>
    <t>M-Budget H Trofu mit Rind 10kg LA</t>
  </si>
  <si>
    <t>Schlauchfolie</t>
  </si>
  <si>
    <t>V7423_00</t>
  </si>
  <si>
    <t>M-Budget Katze Geflügel + Rind 3kg LA</t>
  </si>
  <si>
    <t>RB 745 x AL 440 mm D/FR/IT</t>
  </si>
  <si>
    <t>V7425_00</t>
  </si>
  <si>
    <t>Bodie Soft Brocken 1,5kg</t>
  </si>
  <si>
    <t>RB 621 x AL 325 mm part. Mattlack</t>
  </si>
  <si>
    <t>V7426_00</t>
  </si>
  <si>
    <t>UK Bodie Soft Brocken 1x5x1,5kg BODEN</t>
  </si>
  <si>
    <t>CAD 112387b_03  FSC-R</t>
  </si>
  <si>
    <t>V7430_02</t>
  </si>
  <si>
    <t>Romeo Premium 3kg ALDI N+S Logo</t>
  </si>
  <si>
    <t xml:space="preserve">RB 621 x AL 490 mm </t>
  </si>
  <si>
    <t>V7431_02</t>
  </si>
  <si>
    <t>UK Romeo Premium 1x3x3 kg BODEN Order-Gtin</t>
  </si>
  <si>
    <t xml:space="preserve">Automatentray </t>
  </si>
  <si>
    <t>V7432_00</t>
  </si>
  <si>
    <t>UK Romeo Premium Harmonisierung 2020 /3x3kg DECKEL</t>
  </si>
  <si>
    <t>V7434_00</t>
  </si>
  <si>
    <t>UK Romeo Premium ALDI IT 1x3x3kg BODEN LA</t>
  </si>
  <si>
    <t>V7435_00</t>
  </si>
  <si>
    <t xml:space="preserve">UK Cachet Classic 1x4x2kg BODEN </t>
  </si>
  <si>
    <t>V7436_00</t>
  </si>
  <si>
    <t>UK Cachet Classic 1x4x2kg DECKEL</t>
  </si>
  <si>
    <t>Automatentray CAD210529_00</t>
  </si>
  <si>
    <t>V7438_00</t>
  </si>
  <si>
    <t>Romeo Premium 3kg Hofer LA</t>
  </si>
  <si>
    <t>RB 621 x AL 490 mm</t>
  </si>
  <si>
    <t>V7440_00</t>
  </si>
  <si>
    <t>Lucky Cat LACHS 2kg 4er Set</t>
  </si>
  <si>
    <t>V7441_00</t>
  </si>
  <si>
    <t>Lucky Cat RIND 2kg 4er Set</t>
  </si>
  <si>
    <t>V7442_00</t>
  </si>
  <si>
    <t xml:space="preserve">UK Lucky Cat für Lachs+Rind 1x4x2kg BODEN </t>
  </si>
  <si>
    <t>V745_02</t>
  </si>
  <si>
    <t>UK neutr. Außenabm.: 400x200x400 EB Deckel / INDU</t>
  </si>
  <si>
    <t>1x4x3kg auf Indu-Pal. - mit Lagerhaltung</t>
  </si>
  <si>
    <t>V7455_00</t>
  </si>
  <si>
    <t>Zaaron Fish &amp; Rice ALS dog food 2kg</t>
  </si>
  <si>
    <t xml:space="preserve">RB 621 x AL 400 mm </t>
  </si>
  <si>
    <t>V7456_00</t>
  </si>
  <si>
    <t>Zaaron Fish &amp; Rice ALS dog food 12kg</t>
  </si>
  <si>
    <t>RB 990 x AL 880 mm</t>
  </si>
  <si>
    <t>V7458_00</t>
  </si>
  <si>
    <t>Apollo HP mit Geflügel 3kg</t>
  </si>
  <si>
    <t>V7459_00</t>
  </si>
  <si>
    <t>UK Apollo 2x3x3kg</t>
  </si>
  <si>
    <t>CAD 040059_02</t>
  </si>
  <si>
    <t>V7460_00</t>
  </si>
  <si>
    <t>Winston Katze Adult Hof-Pute 1x6x600g Boden D/ LA</t>
  </si>
  <si>
    <t>CAD051038b_03</t>
  </si>
  <si>
    <t>V7461_00</t>
  </si>
  <si>
    <t>Winston Katze Adult Hof-Pute 1x6x600g Traydeckel</t>
  </si>
  <si>
    <t>weiß/braun CAD 051038d_11</t>
  </si>
  <si>
    <t>V7464_00</t>
  </si>
  <si>
    <t>Rewe Moonranger Fisch 4kg LA</t>
  </si>
  <si>
    <t>RB 801 AL 480 mm</t>
  </si>
  <si>
    <t>V7466_00</t>
  </si>
  <si>
    <t>Rewe Moonranger Huhn 4kg LA</t>
  </si>
  <si>
    <t>V7467_00</t>
  </si>
  <si>
    <t>Rewe Moonranger Huhn 1x3x4kg Boden</t>
  </si>
  <si>
    <t>V7469_00</t>
  </si>
  <si>
    <t>Rewe Moonranger Fisch 1x3x4kg Boden</t>
  </si>
  <si>
    <t>V7474_00</t>
  </si>
  <si>
    <t>Shiro Vollkostmahlzeit Rind &amp; Gemüse 10kg</t>
  </si>
  <si>
    <t>375 x 115 x 680 mm vorgef. Beutel</t>
  </si>
  <si>
    <t>V7477_00</t>
  </si>
  <si>
    <t>Shiro HP Adult reich an Frischgeflügel 3kg LA</t>
  </si>
  <si>
    <t>V7478_00</t>
  </si>
  <si>
    <t>UK Shiro Adult Frischgeflügel 1x3x3 kg BODEN</t>
  </si>
  <si>
    <t>Automatentray D048906651_0_04 - mit Lagerhaltung</t>
  </si>
  <si>
    <t>V7484_00</t>
  </si>
  <si>
    <t>LuckyCat Knusper 4 Mix Rind 2kg (ohne Farbstoffe)</t>
  </si>
  <si>
    <t>V7485_00</t>
  </si>
  <si>
    <t>LuckyCat Knusper 4 Mix Huhn 2kg (ohne Farbstoffe)</t>
  </si>
  <si>
    <t>V7486_00</t>
  </si>
  <si>
    <t xml:space="preserve">UK LuckyCat Knusper 4 Mix Rind 1x4x2kg BODEN </t>
  </si>
  <si>
    <t>V7487_00</t>
  </si>
  <si>
    <t xml:space="preserve">UK LuckyCat Knusper 4 Mix Huhn 1x4x2kg BODEN </t>
  </si>
  <si>
    <t>V7496_00</t>
  </si>
  <si>
    <t>UK Lucky Cat Reich Sortiment 1x4x2kg BO-ALDI BE/LA</t>
  </si>
  <si>
    <t>V7500_00</t>
  </si>
  <si>
    <t xml:space="preserve">Relish Puppy 3kg </t>
  </si>
  <si>
    <t>V7501_00</t>
  </si>
  <si>
    <t>Relish Super Premium 3kg LA</t>
  </si>
  <si>
    <t>V7501_01</t>
  </si>
  <si>
    <t xml:space="preserve">Relish Super Premium 3kg </t>
  </si>
  <si>
    <t>Vorgefertigter Beutel 270 x 120 x 400 + 40mm</t>
  </si>
  <si>
    <t>V7502_00</t>
  </si>
  <si>
    <t xml:space="preserve">Relish Sensitive 3kg </t>
  </si>
  <si>
    <t>V7503_01</t>
  </si>
  <si>
    <t xml:space="preserve">Relish Lamb &amp; Rice 3kg </t>
  </si>
  <si>
    <t>Vorgefertigter Beutel- 270x120x400+40mm</t>
  </si>
  <si>
    <t>V7504_00</t>
  </si>
  <si>
    <t>Relish Junior 15 kg</t>
  </si>
  <si>
    <t>V7505_01</t>
  </si>
  <si>
    <t>Relish Lamb &amp; Rice 15 kg</t>
  </si>
  <si>
    <t>V7506_00</t>
  </si>
  <si>
    <t>Relish Light/Senior 15 kg</t>
  </si>
  <si>
    <t>V7508_00</t>
  </si>
  <si>
    <t>Relish Sensitive 18 kg</t>
  </si>
  <si>
    <t>V7541_00</t>
  </si>
  <si>
    <t>UK ja! Knusper 4 Mix Rind 1x4x2kg Boden LA</t>
  </si>
  <si>
    <t>D048883512_0_2  - mit Lagerhaltung</t>
  </si>
  <si>
    <t>V7542_00</t>
  </si>
  <si>
    <t>UK ZooRoyal Adult Rind 1x7x800g</t>
  </si>
  <si>
    <t>CAD 221195_00</t>
  </si>
  <si>
    <t>V7543_00</t>
  </si>
  <si>
    <t>UK ZooRoyal Adult Huhn 1x7x800g</t>
  </si>
  <si>
    <t>V7544_00</t>
  </si>
  <si>
    <t>ja! Knusper 4 Mix Rind 2kg (ohne Farbstoffe)</t>
  </si>
  <si>
    <t>RB: 621 x AL 400 mm</t>
  </si>
  <si>
    <t>V7545_00</t>
  </si>
  <si>
    <t>UK ja!Knusper 4Mix Rind 1x4x2kg BO (ohne Farbstoff</t>
  </si>
  <si>
    <t>Automat CAD 112387b_03</t>
  </si>
  <si>
    <t>V7546_00</t>
  </si>
  <si>
    <t>ja! Knusper 4 Mix Huhn 2kg (ohne Farbstoffe)</t>
  </si>
  <si>
    <t>V7547_00</t>
  </si>
  <si>
    <t>UK ja!Knusper 4Mix Huhn 1x4x2kg BO (ohne Farbstoff</t>
  </si>
  <si>
    <t>V7548_00</t>
  </si>
  <si>
    <t>ZooRoyal Faltschachtel Huhn Adult 800g</t>
  </si>
  <si>
    <t xml:space="preserve">193 x 54 x227 mm </t>
  </si>
  <si>
    <t>V7549_00</t>
  </si>
  <si>
    <t>ZooRoyal Faltschachtel Rind Adult 800g</t>
  </si>
  <si>
    <t xml:space="preserve">193 x 54 x 227 mm </t>
  </si>
  <si>
    <t>V7553_01</t>
  </si>
  <si>
    <t>UK Shah Premium 2x6x750g BODEN IT-Entsorgung</t>
  </si>
  <si>
    <t>CAD 020340b_10  FSC-R</t>
  </si>
  <si>
    <t>V7555_02</t>
  </si>
  <si>
    <t>Shah Classic HUHN 2kg IT-Entsorgung LA</t>
  </si>
  <si>
    <t>RB 621 x AL 400 mm Hofer</t>
  </si>
  <si>
    <t>V7556_01</t>
  </si>
  <si>
    <t>Shah Classic RIND 2kg IT-Entsorgung</t>
  </si>
  <si>
    <t>V7557_01</t>
  </si>
  <si>
    <t>UK Shah Classic 1x4x2kg BODEN IT-Entsorgung LA</t>
  </si>
  <si>
    <t>CAD 200584_1_1</t>
  </si>
  <si>
    <t>V7558_00</t>
  </si>
  <si>
    <t>UK Shah Classic 1x4x2kg DECKEL</t>
  </si>
  <si>
    <t>200586_1_1  DE/D</t>
  </si>
  <si>
    <t>V7560_00</t>
  </si>
  <si>
    <t xml:space="preserve">UK G+G Knuspermenü Rind 1x4x2kg BODEN </t>
  </si>
  <si>
    <t>D048884061_0_3</t>
  </si>
  <si>
    <t>V7565_01</t>
  </si>
  <si>
    <t>Attica Knuspr.Mischung Rind 2kg StiWa bis 26.04.25</t>
  </si>
  <si>
    <t>V7566_00</t>
  </si>
  <si>
    <t>Attica Knusprige Mischung Huhn 2kg ohne Digimarc</t>
  </si>
  <si>
    <t>V7567_00</t>
  </si>
  <si>
    <t>UK Attica Knuspr.Mischung Rind+Huhn 1x4x2kg BODEN</t>
  </si>
  <si>
    <t>V7568_00</t>
  </si>
  <si>
    <t>UK Attica/G+G Rind + Huhn 1x4x2kg neutral DECKEL</t>
  </si>
  <si>
    <t>D048883229_0_6</t>
  </si>
  <si>
    <t>V7570_00</t>
  </si>
  <si>
    <t>G+G Knuspermenü Rind 2kg LA</t>
  </si>
  <si>
    <t>V7570_01</t>
  </si>
  <si>
    <t>G+G Knuspermenü Rind 2kg StiWA bis 26.04.2025</t>
  </si>
  <si>
    <t>V7571_00</t>
  </si>
  <si>
    <t>G+G Knuspermenü Huhn 2kg</t>
  </si>
  <si>
    <t>V7572_00</t>
  </si>
  <si>
    <t>UK G+G Knuspermenü Rind 1x4x2kg BODEN LA</t>
  </si>
  <si>
    <t>V7573_00</t>
  </si>
  <si>
    <t>UK G+G Knuspermenü Huhn 1x4x2kg BODEN LA</t>
  </si>
  <si>
    <t>V7575_00</t>
  </si>
  <si>
    <t>Clever Knuspermix GEFLÜGEL 2kg</t>
  </si>
  <si>
    <t>V7576_00</t>
  </si>
  <si>
    <t>Clever Knuspermix RIND 2kg</t>
  </si>
  <si>
    <t>V7577_00</t>
  </si>
  <si>
    <t>TRAYBODEN Clever Knuspermix Geflügel 1x4x2kg</t>
  </si>
  <si>
    <t>V7578_00</t>
  </si>
  <si>
    <t>TRAYBODEN Clever Knuspermix Rind 1x4x2kg</t>
  </si>
  <si>
    <t>V7580_00</t>
  </si>
  <si>
    <t>Picnic Cat Food with Chicken 2kg LA</t>
  </si>
  <si>
    <t>V7581_00</t>
  </si>
  <si>
    <t>UK Picnic Cat Chicken 1x4x2kg BODEN</t>
  </si>
  <si>
    <t>V7582_00</t>
  </si>
  <si>
    <t>Picnic Dog Food with Beef+Carrots 1,5kg LA</t>
  </si>
  <si>
    <t>V7583_00</t>
  </si>
  <si>
    <t>UK Picnic Dog Food Beef 1x5x1,5kg BO</t>
  </si>
  <si>
    <t>CAD 112387b_02 Automatentray</t>
  </si>
  <si>
    <t>V7584_00</t>
  </si>
  <si>
    <t>Picnic Dog Premium Chunks  Poultry+Millet  3kg LA</t>
  </si>
  <si>
    <t>V7585_00</t>
  </si>
  <si>
    <t>UK Picnic Dog Premium Chunks 1x4x3kg BO</t>
  </si>
  <si>
    <t>CAD 020344b_14  Automat</t>
  </si>
  <si>
    <t>V7586_00</t>
  </si>
  <si>
    <t>Picnic Dog Food with Beef, Chicken+ Millet 4kg LA</t>
  </si>
  <si>
    <t>V7601_00</t>
  </si>
  <si>
    <t>LIDL Hund "Kleine Rassen" 1,5kg LT LA</t>
  </si>
  <si>
    <t>RB 621 x AL 340 mm  LT</t>
  </si>
  <si>
    <t>V7603_00</t>
  </si>
  <si>
    <t>LIDL Hund Gourmet Adult 1,5kg LA</t>
  </si>
  <si>
    <t>RB: 621 x AL: 370 mm DE/AT</t>
  </si>
  <si>
    <t>V7604_00</t>
  </si>
  <si>
    <t>LIDL Hund Gourmet Balance 1,5kg LA</t>
  </si>
  <si>
    <t>V7605_00</t>
  </si>
  <si>
    <t>LIDL Hund Gourmet Adult 1,5kg ES/PT  LA</t>
  </si>
  <si>
    <t>RB: 621 x AL: 370 mm ES</t>
  </si>
  <si>
    <t>V7606_00</t>
  </si>
  <si>
    <t>LIDL Hund Gourmet Balance 1,5kg ES/PT  LA</t>
  </si>
  <si>
    <t>V7610_00</t>
  </si>
  <si>
    <t>LIDL SOS Papierbeutel Hund Rind + Gemüse 5kg SE/FI</t>
  </si>
  <si>
    <t>Größe 220 x 155 x 430 mm</t>
  </si>
  <si>
    <t>V7611_00</t>
  </si>
  <si>
    <t>LIDL SOS Papierbeutel Hund Lamm + Reis 5kg SE/FI</t>
  </si>
  <si>
    <t>V7614_01</t>
  </si>
  <si>
    <t>LIDL SOS Papierbeutel Hund Rind + Gemüse 5kg LA</t>
  </si>
  <si>
    <t>Größe 220x155x430 mm Änderung Artwork DE/AT</t>
  </si>
  <si>
    <t>V7615_01</t>
  </si>
  <si>
    <t>LIDL SOS Papierbeutel Hund Lamm + Reis 5kg LA</t>
  </si>
  <si>
    <t>Größe 220x155x 430 mm Anpassung Artwork  DE/AT</t>
  </si>
  <si>
    <t>V7622_00</t>
  </si>
  <si>
    <t>LIDL Hund Gourmet Adult 1,5kg OE</t>
  </si>
  <si>
    <t>RO/HR/BG/GR/CY/RO/RS</t>
  </si>
  <si>
    <t>V7623_00</t>
  </si>
  <si>
    <t>LIDL Hund Gourmet Balance 1,5kg OE</t>
  </si>
  <si>
    <t>V7624_00</t>
  </si>
  <si>
    <t>LIDL Hund "Kleine Rassen" 1,5kg PL</t>
  </si>
  <si>
    <t>RB 621 x AL 340 mm  PL</t>
  </si>
  <si>
    <t>V7625_01</t>
  </si>
  <si>
    <t xml:space="preserve">UK LIDL Hund saft. Kroketten Rind 1x5x1,5kg BODEN </t>
  </si>
  <si>
    <t>Stanze-Nr.194706 - textl. Änderung - gelb</t>
  </si>
  <si>
    <t>V7626_00</t>
  </si>
  <si>
    <t>UK LIDL saft.Brocken+Gourmet 1x5x1,5kg DECKEL</t>
  </si>
  <si>
    <t>CAD 112387b_02- braun</t>
  </si>
  <si>
    <t>V7626_01</t>
  </si>
  <si>
    <t>Stanze wie V7092_00- gelb</t>
  </si>
  <si>
    <t>V7627_00</t>
  </si>
  <si>
    <t xml:space="preserve">UK LIDL Hund Gourmet+kl.Rassen 1x5x1,5kg BODEN </t>
  </si>
  <si>
    <t>Stanze-Nr.  194704- braun</t>
  </si>
  <si>
    <t>V7629_00</t>
  </si>
  <si>
    <t>UK LIDL Hund Gourmet+kl.Rassen 1x5x1,5kg BODEN</t>
  </si>
  <si>
    <t>Stanze-Nr.  194704 gelb</t>
  </si>
  <si>
    <t>V7630_00</t>
  </si>
  <si>
    <t>LIDL Kleine Rassen Hundetrockenfutter 4kg</t>
  </si>
  <si>
    <t>RB 801 AL 490 mm  PT</t>
  </si>
  <si>
    <t>V7631_00</t>
  </si>
  <si>
    <t>UK LIDL kleine Rassen Hund 1x3x4kg Boden</t>
  </si>
  <si>
    <t>Automatentray / PT</t>
  </si>
  <si>
    <t>V7632_00</t>
  </si>
  <si>
    <t>UK LIDL kleine Rassen Hund 1x3x4kg Deckel</t>
  </si>
  <si>
    <t>V7633_00</t>
  </si>
  <si>
    <t>LIDL Gourmet Hund Mini Senior 1,5kg FR</t>
  </si>
  <si>
    <t>RB 621 x AL 370 mm</t>
  </si>
  <si>
    <t>V7634_00</t>
  </si>
  <si>
    <t>LIDL Gourmet HundetrockenMini Adult 1,5kg FR</t>
  </si>
  <si>
    <t xml:space="preserve">RB 621 x AL 370 mm </t>
  </si>
  <si>
    <t>V7635_00</t>
  </si>
  <si>
    <t xml:space="preserve">LIDL Gourmet Hundetrocken Mini Adult 1,5kg DE/AT </t>
  </si>
  <si>
    <t xml:space="preserve">RB: 621 x AL: 370 mm </t>
  </si>
  <si>
    <t>V7636_00</t>
  </si>
  <si>
    <t>LIDL Gourmet Hundetrocken Mini Balance 1,5kg DE/AT</t>
  </si>
  <si>
    <t>V7637_00</t>
  </si>
  <si>
    <t>LIDL Gourmet Hundetrocken Mini Balance1,5kgES/PTLA</t>
  </si>
  <si>
    <t>RB: 621 x AL: 370 mm</t>
  </si>
  <si>
    <t>V7638_00</t>
  </si>
  <si>
    <t>LIDL Gourmet Hundetrocken Mini Adult1,5kgES/PTLA</t>
  </si>
  <si>
    <t>V7639_00</t>
  </si>
  <si>
    <t>LIDL Gourmet Hundetrocken Mini Balance 1,5kg NL/BE</t>
  </si>
  <si>
    <t>V7640_00</t>
  </si>
  <si>
    <t>LIDL Gourmet Hundetrockenfutter Mini Adult 1,5kg</t>
  </si>
  <si>
    <t>RB: 621 x AL: 370 mm NL/BE</t>
  </si>
  <si>
    <t>V7641_00</t>
  </si>
  <si>
    <t>LIDL-Orlando Nuggets Lammgeschmack &amp; Reis 3kg</t>
  </si>
  <si>
    <t>RB 621 x AL 510mm PL</t>
  </si>
  <si>
    <t>V7642_00</t>
  </si>
  <si>
    <t>LIDL-Orlando Nuggets Rind &amp; Gemüse 3kg</t>
  </si>
  <si>
    <t>V7643_00</t>
  </si>
  <si>
    <t xml:space="preserve">UK Orlando Nuggets1x4x3kg + Puppy 1x4x2,5kg BO </t>
  </si>
  <si>
    <t xml:space="preserve">CAD 020344b_07 </t>
  </si>
  <si>
    <t>V7646_01</t>
  </si>
  <si>
    <t>LIDL Coshida Katze Adult Huhn reich an Gefl 2kg</t>
  </si>
  <si>
    <t>RB 621xAL 400 mm  Anpassung Artwork</t>
  </si>
  <si>
    <t>V7647_00</t>
  </si>
  <si>
    <t>UK LIDL Coshida Katze Sortiment 1x4x2kg BODEN</t>
  </si>
  <si>
    <t>V7649_00</t>
  </si>
  <si>
    <t>LIDL Orlando Puppy/Small Dogs 2,5kg</t>
  </si>
  <si>
    <t>V7650_00</t>
  </si>
  <si>
    <t>RB 621 x AL 510mm EE/LV/LT/CZ/RO</t>
  </si>
  <si>
    <t>V7651_00</t>
  </si>
  <si>
    <t>V7655_00</t>
  </si>
  <si>
    <t>RB 621 x AL 370 mm HU,SK,CZ,SI,LT,LV,EE</t>
  </si>
  <si>
    <t>V7656_00</t>
  </si>
  <si>
    <t>LIDL Gourmet Hundetrockenfutter Mini Balance 1,5kg</t>
  </si>
  <si>
    <t>V7660_00</t>
  </si>
  <si>
    <t>LIDL saft.Kroketten Hund Rind+Karotte 1,5kg FR</t>
  </si>
  <si>
    <t>RB 621 x AL 340 mm FR</t>
  </si>
  <si>
    <t>V7670_00</t>
  </si>
  <si>
    <t>LIDL Orlando Hund Rind+Gemüse 10kg DE</t>
  </si>
  <si>
    <t>vorgefertigter Beutel 375x115x680 mm</t>
  </si>
  <si>
    <t>V8120_00</t>
  </si>
  <si>
    <t>Pure Instinct Mini Little Glade 1kg</t>
  </si>
  <si>
    <t>V8121_00</t>
  </si>
  <si>
    <t>Pure Instinct Mini Little Wetland 1 kg</t>
  </si>
  <si>
    <t>V8420_00</t>
  </si>
  <si>
    <t>BIOTUR BIODOG Puppy Mini 20kg Aufkleber</t>
  </si>
  <si>
    <t>V8421_00</t>
  </si>
  <si>
    <t>BIOTUR BIODOG Puppy Medium 20kg Aufkleber</t>
  </si>
  <si>
    <t>V8423_00</t>
  </si>
  <si>
    <t>BIOTUR BIODOG Energy 20kg Aufkleber</t>
  </si>
  <si>
    <t>V8425_00</t>
  </si>
  <si>
    <t>BIOTUR BIODOG Adult Mini Lamm &amp; Reis 20kg Aufkl.</t>
  </si>
  <si>
    <t>V8426_00</t>
  </si>
  <si>
    <t>BIOTUR BIOCAT Beef 20kg Aufkleber</t>
  </si>
  <si>
    <t>V8427_00</t>
  </si>
  <si>
    <t>BIOTUR BIOCAT Fish 20kg Aufkleber</t>
  </si>
  <si>
    <t>V8428_00</t>
  </si>
  <si>
    <t>BIOTUR BIOCAT Cocktail 20kg Aufkleber</t>
  </si>
  <si>
    <t>V8429_00</t>
  </si>
  <si>
    <t>BIOTUR BIOCAT Chicken 20kg Aufkleber</t>
  </si>
  <si>
    <t>V8430_00</t>
  </si>
  <si>
    <t>BIOTUR BIOCAT Kitten  20kg Aufkleber</t>
  </si>
  <si>
    <t>V8431_01</t>
  </si>
  <si>
    <t>BIOTUR BIODOG Delicios 20 kg Aufkleber</t>
  </si>
  <si>
    <t>Biotur</t>
  </si>
  <si>
    <t>V8433_01</t>
  </si>
  <si>
    <t xml:space="preserve">Dogman Adult 3kg </t>
  </si>
  <si>
    <t>V8436_01</t>
  </si>
  <si>
    <t>Dogman Adult 10kg</t>
  </si>
  <si>
    <t>Vorgefertigter Beutel -375x115x680+40mm</t>
  </si>
  <si>
    <t>V8437_01</t>
  </si>
  <si>
    <t>Dogman Puppy 10kg</t>
  </si>
  <si>
    <t>Vorgefertigter Beutel 375+115x680+40 mm</t>
  </si>
  <si>
    <t>V8439_00</t>
  </si>
  <si>
    <t>Tierbedarf Meyer Naturbeute Hund 1kg</t>
  </si>
  <si>
    <t>V8440_00</t>
  </si>
  <si>
    <t>Tierbedarf Meyer Naturbeute Hund 12kg</t>
  </si>
  <si>
    <t>V8441</t>
  </si>
  <si>
    <t>Tierbedarf Meyer Naturbeute Hund Pferd 12kg</t>
  </si>
  <si>
    <t>V8442</t>
  </si>
  <si>
    <t>Aufkleber Rückseite</t>
  </si>
  <si>
    <t>V8443</t>
  </si>
  <si>
    <t>Tierbedarf Meyer Naturbeute Hund Welpen 12kg</t>
  </si>
  <si>
    <t>V8444</t>
  </si>
  <si>
    <t>V8445</t>
  </si>
  <si>
    <t>Tierbedarf Meyer Naturbe.HundEnte&amp;Kartoffell12kgLA</t>
  </si>
  <si>
    <t>V8445_01</t>
  </si>
  <si>
    <t>Tierbedarf Meyer Naturbeu Hund Ente&amp;Kartoffel 12kg</t>
  </si>
  <si>
    <t>V8446_01</t>
  </si>
  <si>
    <t>Tierbedarf Meyer Naturbe. Hund Ente&amp;Kartoffel 12kg</t>
  </si>
  <si>
    <t>V8447</t>
  </si>
  <si>
    <t>Tierbedarf Meyer Naturbeute Hund Ente &amp; Reis 12kg</t>
  </si>
  <si>
    <t>V8448</t>
  </si>
  <si>
    <t>V8449</t>
  </si>
  <si>
    <t>Tierbedarf Meyer Naturbeute Hund Geflügel 12kg</t>
  </si>
  <si>
    <t>V8450</t>
  </si>
  <si>
    <t>V8451</t>
  </si>
  <si>
    <t>Tierbedarf Meyer Naturbeute Hund Lachs 12kg</t>
  </si>
  <si>
    <t>V8452</t>
  </si>
  <si>
    <t>V8453</t>
  </si>
  <si>
    <t>Tierbedarf Meyer Naturbe. Hund Lamm&amp;Kartoffel 12kg</t>
  </si>
  <si>
    <t>Tierbedarf Meyer Aufkleber Vorderseite</t>
  </si>
  <si>
    <t>V8454</t>
  </si>
  <si>
    <t>Tierbedarf Meyer Naturbe.Hund Lamm&amp;Kartoffel 12kg</t>
  </si>
  <si>
    <t>V8455</t>
  </si>
  <si>
    <t>Tierbedarf Meyer Naturbeute Hund Lamm &amp; Reis 12kg</t>
  </si>
  <si>
    <t>V8456</t>
  </si>
  <si>
    <t>V8457_00</t>
  </si>
  <si>
    <t>Tierbedarf Meyer Naturbeute Katze 2kg</t>
  </si>
  <si>
    <t>V8458_01</t>
  </si>
  <si>
    <t>Dogman Adult 100g</t>
  </si>
  <si>
    <t>Folie Art.Nr. 470099</t>
  </si>
  <si>
    <t>V8474</t>
  </si>
  <si>
    <t>Tierbedarf Meyer Naturbeute Hund Pferd 1kg</t>
  </si>
  <si>
    <t>V8475</t>
  </si>
  <si>
    <t>V8476</t>
  </si>
  <si>
    <t>Tierbedarf Meyer Naturbeute Hund Welpen 1kg</t>
  </si>
  <si>
    <t>V8477</t>
  </si>
  <si>
    <t>V8478</t>
  </si>
  <si>
    <t>Tierbedarf Meyer Naturbeu. Hund Ente&amp;Kartoffel 1kg</t>
  </si>
  <si>
    <t xml:space="preserve"> Aufkleber Vorderseite</t>
  </si>
  <si>
    <t>V8479</t>
  </si>
  <si>
    <t>Tierbedarf Meyer Naturbe. Hund Ente&amp;Kartoffel 1kg</t>
  </si>
  <si>
    <t>Tierbedarf Meyer Aufkleber Rückseite</t>
  </si>
  <si>
    <t>V8480</t>
  </si>
  <si>
    <t>Tierbedarf Meyer Naturbeute Hund Ente &amp; Reis 1kg</t>
  </si>
  <si>
    <t>V8482</t>
  </si>
  <si>
    <t>Tierbedarf Meyer Naturbeute Hund Geflügel 1kg</t>
  </si>
  <si>
    <t>V8483</t>
  </si>
  <si>
    <t>V8484</t>
  </si>
  <si>
    <t>Tierbedarf Meyer Naturbeute Hund Lachs 1kg</t>
  </si>
  <si>
    <t>V8485</t>
  </si>
  <si>
    <t>V8487</t>
  </si>
  <si>
    <t>Tierbedarf Meyer Naturbeu.Hund Lamm&amp;Kartoffel 1kg</t>
  </si>
  <si>
    <t>V8488</t>
  </si>
  <si>
    <t>Tierbedarf Meyer Naturbeute Hund Lamm &amp; Reis 1kg</t>
  </si>
  <si>
    <t>V8489</t>
  </si>
  <si>
    <t>V8492</t>
  </si>
  <si>
    <t>Tierbedarf Meyer Naturb.Katze Adult Getreidef. 2kg</t>
  </si>
  <si>
    <t>V8493</t>
  </si>
  <si>
    <t>Tierbedarf Meyer Naturb. Katze Adult Getreidef.2kg</t>
  </si>
  <si>
    <t>V8498_00</t>
  </si>
  <si>
    <t>Tierbedarf Meyer Naturbeute Hund Geflügel Maxi 1kg</t>
  </si>
  <si>
    <t>V8499_00</t>
  </si>
  <si>
    <t>V8510_00</t>
  </si>
  <si>
    <t>Gruber Farm Relish Lamb &amp; Rice Aufkleber</t>
  </si>
  <si>
    <t xml:space="preserve">für Probebeutel 100g </t>
  </si>
  <si>
    <t>V8511_00</t>
  </si>
  <si>
    <t>Gruber Farm Relish Sensitive Aufkleber</t>
  </si>
  <si>
    <t>für Probebeutel 100g</t>
  </si>
  <si>
    <t>V8512_00</t>
  </si>
  <si>
    <t>Gruber Farm Relish Premium Aufkleber</t>
  </si>
  <si>
    <t>V8518_01</t>
  </si>
  <si>
    <t>Dogman Adult Active 10kg</t>
  </si>
  <si>
    <t>V8519</t>
  </si>
  <si>
    <t>Dogman Adult Small Breed 2kg LA</t>
  </si>
  <si>
    <t>V8520_01</t>
  </si>
  <si>
    <t>Dogman Adult Small Breed 7,5kg</t>
  </si>
  <si>
    <t>Vorgefertigter Beutel  375+110x600+40 mm</t>
  </si>
  <si>
    <t>V8521_00</t>
  </si>
  <si>
    <t>Gruber Farm Perfect Choice Premium 18kg Aufkleb</t>
  </si>
  <si>
    <t>V8530_00</t>
  </si>
  <si>
    <t>Tierbedarf Meyer Naturbeu. Hund Geflügel Maxi 12kg</t>
  </si>
  <si>
    <t>V8531_00</t>
  </si>
  <si>
    <t>V8534_00</t>
  </si>
  <si>
    <t>Profizoo Profidog Premium All Breeds Light 3kg</t>
  </si>
  <si>
    <t>Flachfolie RB 801 x AL 470 mm</t>
  </si>
  <si>
    <t>V8535_00</t>
  </si>
  <si>
    <t>Profizoo Profidog Premium All Breeds Puppy 3kg</t>
  </si>
  <si>
    <t>V8536_00</t>
  </si>
  <si>
    <t>Profizoo Profidog Premium All Breeds Senior 3kg</t>
  </si>
  <si>
    <t>V8537_00</t>
  </si>
  <si>
    <t>Profizoo Profidog Premium Extra Large Adult 3kg</t>
  </si>
  <si>
    <t>Flachfolie RB 801 x AL 470 mm 4015598015745</t>
  </si>
  <si>
    <t>V8538_00</t>
  </si>
  <si>
    <t>Profizoo Profidog Premium Large Adult 3kg</t>
  </si>
  <si>
    <t>V8539_00</t>
  </si>
  <si>
    <t>Profizoo Profidog Premium Large Junior 3kg</t>
  </si>
  <si>
    <t>V8540_00</t>
  </si>
  <si>
    <t>Profizoo Profidog Premium Medium Adult 3kg</t>
  </si>
  <si>
    <t>V8541_00</t>
  </si>
  <si>
    <t>Profizoo Profidog Premium Mini Adult 3kg</t>
  </si>
  <si>
    <t>V8542_00</t>
  </si>
  <si>
    <t>Profizoo Profidog Premium Mini Light 3kg</t>
  </si>
  <si>
    <t>V8543_00</t>
  </si>
  <si>
    <t>Profizoo Profidog Premium Mini Puppy 3kg</t>
  </si>
  <si>
    <t>V8544_00</t>
  </si>
  <si>
    <t>Profizoo Profidog Premium Mini Senior 3kg</t>
  </si>
  <si>
    <t>V8545_00</t>
  </si>
  <si>
    <t>Tierbedarf Meyer Naturbeute Hund Krokett 12kg</t>
  </si>
  <si>
    <t>V8546_00</t>
  </si>
  <si>
    <t>V8547_01</t>
  </si>
  <si>
    <t>Tierbedarf Meyer Naturbeute Hund Junior Maxi 12kg</t>
  </si>
  <si>
    <t>Aufkleber Front / 210 x 297 mm</t>
  </si>
  <si>
    <t>V8548_01</t>
  </si>
  <si>
    <t>Aufkleber Back / 210 x 297 mm</t>
  </si>
  <si>
    <t>V8549_00</t>
  </si>
  <si>
    <t>Tierbedarf Meyer Naturbeute Hund JuniorMaxi 1kg LA</t>
  </si>
  <si>
    <t>V8550_00</t>
  </si>
  <si>
    <t>V8551</t>
  </si>
  <si>
    <t>Ventile für UVA</t>
  </si>
  <si>
    <t>VLV V00993 Valves / PE-Material</t>
  </si>
  <si>
    <t>V8552</t>
  </si>
  <si>
    <t>Slider Part Specifikation RED S27CSRPP4000</t>
  </si>
  <si>
    <t>für UVA</t>
  </si>
  <si>
    <t>V8553</t>
  </si>
  <si>
    <t xml:space="preserve">TRACK S3T1T9235CLAS TE 14500FT FCR PWE 9LB AS MI </t>
  </si>
  <si>
    <t>RSR170  4420M für UVA</t>
  </si>
  <si>
    <t>V8554_00</t>
  </si>
  <si>
    <t>Tierbedarf Meyer Naturbeute Adult Maxi Rind 1kg</t>
  </si>
  <si>
    <t>V8555_00</t>
  </si>
  <si>
    <t>V8556_00</t>
  </si>
  <si>
    <t>Tierbedarf Meyer Naturbeute Adult Maxi Rind 12kgLA</t>
  </si>
  <si>
    <t>V8556_01</t>
  </si>
  <si>
    <t>Tierbedarf Meyer Naturbeute AdultMaxiRind&amp;Reis12kg</t>
  </si>
  <si>
    <t>V8557_01</t>
  </si>
  <si>
    <t>Tierbedarf Meyer NaturbeuteAdul MaxiRind&amp;Reis12kg</t>
  </si>
  <si>
    <t>V8558_00</t>
  </si>
  <si>
    <t>Tierbedarf Meyer Naturbeute Cat Adult Fisch 2kg</t>
  </si>
  <si>
    <t>V8559_00</t>
  </si>
  <si>
    <t>V862</t>
  </si>
  <si>
    <t>Denver 303 transparent 72mm x 66m</t>
  </si>
  <si>
    <t>Klebeband für Handverpackung, ENVO TAPE7400</t>
  </si>
  <si>
    <t>V863</t>
  </si>
  <si>
    <t>Monta 124 transpar. 50mm x 66m</t>
  </si>
  <si>
    <t>Klebeband für Rovema, Handabroller KOMM2</t>
  </si>
  <si>
    <t>V865</t>
  </si>
  <si>
    <t>Haftetiketten große Rolle, blanko</t>
  </si>
  <si>
    <t>Format (BxH): 152x210mm (Palettenetikett)</t>
  </si>
  <si>
    <t>V866</t>
  </si>
  <si>
    <t>Haftetiketten kleine Rolle, blanko</t>
  </si>
  <si>
    <t>V867</t>
  </si>
  <si>
    <t>Rollenhaftetiketten für UK</t>
  </si>
  <si>
    <t>Format: 74x220mm (BxH) große Rollen</t>
  </si>
  <si>
    <t>V868</t>
  </si>
  <si>
    <t>Format: 74x220mm (BxH) kleine</t>
  </si>
  <si>
    <t>V869</t>
  </si>
  <si>
    <t>Ventile für VPX</t>
  </si>
  <si>
    <t>VLV V00988 Valves</t>
  </si>
  <si>
    <t>V872</t>
  </si>
  <si>
    <t>Klebeband für ULF/Kartonverschließer 48mm x990lfm</t>
  </si>
  <si>
    <t>Envoice Ice+ / Art. 032013</t>
  </si>
  <si>
    <t>V873</t>
  </si>
  <si>
    <t>Klebeband für Handabroller 48mm x100lfm</t>
  </si>
  <si>
    <t>ENVO TAPE 7600 / Art. 013203</t>
  </si>
  <si>
    <t>V875</t>
  </si>
  <si>
    <t>Probebeutel metallic ohne Druck</t>
  </si>
  <si>
    <t>RB 270 x AL 145 mm</t>
  </si>
  <si>
    <t>V889</t>
  </si>
  <si>
    <t>Vorgef. Beutel neutral ohne Druck 15kg</t>
  </si>
  <si>
    <t>V9005</t>
  </si>
  <si>
    <t>Luftpolsterrolle 80cm x 100m</t>
  </si>
  <si>
    <t>Druckvorstufe</t>
  </si>
  <si>
    <t>V9011</t>
  </si>
  <si>
    <t>UK 250 x 175 x 100 mm Postversand</t>
  </si>
  <si>
    <t>W93 Wellpapp-Faltkarton 1.20</t>
  </si>
  <si>
    <t>V9012</t>
  </si>
  <si>
    <t>UK 250 x 200 x 140 mm Postversand</t>
  </si>
  <si>
    <t>Wellpapp-Faltkarton  (W13) für Komm2</t>
  </si>
  <si>
    <t>V9014</t>
  </si>
  <si>
    <t>UK 280 x 280 x 115 mm Postversand</t>
  </si>
  <si>
    <t>Kartonage</t>
  </si>
  <si>
    <t>V9015</t>
  </si>
  <si>
    <t>UK 290x208x530mm Postversand WP braun/braun</t>
  </si>
  <si>
    <t>braucht A. Hecht Stand 01.01.2023</t>
  </si>
  <si>
    <t>V9016</t>
  </si>
  <si>
    <t>UK 290 x 280 x 530 mm Postversand</t>
  </si>
  <si>
    <t>Wellpappkarton 1.20 C T/T braun/braun - ohne Lager</t>
  </si>
  <si>
    <t>V9020</t>
  </si>
  <si>
    <t>UK 400 x 400 x 330 mm Postversand</t>
  </si>
  <si>
    <t>340163 Faltkarton 2.30 BC braun</t>
  </si>
  <si>
    <t>V9021</t>
  </si>
  <si>
    <t>UK 420 x 420 x 450 mm Postversand</t>
  </si>
  <si>
    <t>Kartonage 2.40 BC braun</t>
  </si>
  <si>
    <t>V9022</t>
  </si>
  <si>
    <t>UK 550 x 400 x 300 mm Postversand</t>
  </si>
  <si>
    <t>W528H Wellpapp-Faltkarton 2.30 BC</t>
  </si>
  <si>
    <t>V9024</t>
  </si>
  <si>
    <t>UK 600 x 380 x 120 mm Postversand</t>
  </si>
  <si>
    <t>Wellpappfaltkarton, Qualität 2.40 BC</t>
  </si>
  <si>
    <t>V9025</t>
  </si>
  <si>
    <t>UK 600 x 400 x 300 mm Postversand</t>
  </si>
  <si>
    <t>CAD 28 (Kartonage 2-wellig)</t>
  </si>
  <si>
    <t>V9027</t>
  </si>
  <si>
    <t>UK 610 x 410 x 410 mm Postversand</t>
  </si>
  <si>
    <t>W444 Wellpapp-Faltkarton 2.40 BC braun</t>
  </si>
  <si>
    <t>V9028</t>
  </si>
  <si>
    <t>UK 775 x 400 x 200 mm Postversand</t>
  </si>
  <si>
    <t>Faltkarton 2.30 BC braun</t>
  </si>
  <si>
    <t>V9029</t>
  </si>
  <si>
    <t>UK 820 x 420 x 130 mm Postversand</t>
  </si>
  <si>
    <t>V9031</t>
  </si>
  <si>
    <t>UK 280 x 275 x 215 mm Postversand</t>
  </si>
  <si>
    <t xml:space="preserve">WFK203 Wellpapp-Faltkarton </t>
  </si>
  <si>
    <t>V9038_01</t>
  </si>
  <si>
    <t>vorgefertigte Mustermappen f. Druckvorstufe</t>
  </si>
  <si>
    <t>860x620mm ohne Druck</t>
  </si>
  <si>
    <t>V9040_00</t>
  </si>
  <si>
    <t>Perro Hundeflo Universalack 10kg für Soft Produkte</t>
  </si>
  <si>
    <t>vorgefertiger Beutel</t>
  </si>
  <si>
    <t>V9041_00</t>
  </si>
  <si>
    <t>Kantenschutz-Leisten aus Vollpappe</t>
  </si>
  <si>
    <t>580x50x50mm, 3mm Dicke</t>
  </si>
  <si>
    <t>V9043_02</t>
  </si>
  <si>
    <t>Premiere Sensitive grainfree rich in beef 1kg LA24</t>
  </si>
  <si>
    <t>Flachfolie RB 734 x  AL 240 mm   Recy-Logo</t>
  </si>
  <si>
    <t>V9044_01</t>
  </si>
  <si>
    <t>Premiere Sensi. grainf. Chick. 4kg  Recy-Logo LA24</t>
  </si>
  <si>
    <t>Vorgefertiger Beutel 260 x 130 + 510 mm</t>
  </si>
  <si>
    <t>V9045_02</t>
  </si>
  <si>
    <t>Premiere Sensitive grainfr. rich in beef 4 kg LA24</t>
  </si>
  <si>
    <t>Vorgefertiger Beutel 260 x 130 x 510 mm  Recy-Logo</t>
  </si>
  <si>
    <t>V9046_02</t>
  </si>
  <si>
    <t>Premiere Sensitive grainfree rich in beef 12 LA24</t>
  </si>
  <si>
    <t>Vorgefertigter Beutel 375 x 150 x 730 mm  RecyLogo</t>
  </si>
  <si>
    <t>V9047_01</t>
  </si>
  <si>
    <t>Premiere Sensitive grainf. rich in chic. 12kg LA24</t>
  </si>
  <si>
    <t>V962</t>
  </si>
  <si>
    <t>AC Karton Außenabm.: 400x300x180 EB (we/br)</t>
  </si>
  <si>
    <t>2 x 6 x 300g - ohne Lagerhaltung</t>
  </si>
  <si>
    <t>V984</t>
  </si>
  <si>
    <t>AC Karton Außenabm.: 301x201x184 C (we/br)</t>
  </si>
  <si>
    <t>35 Proben</t>
  </si>
  <si>
    <t>VB0008_01</t>
  </si>
  <si>
    <t>AC Karton Außenabm.: 400x300x300  (br/br)</t>
  </si>
  <si>
    <t>Sorte 230. CB TL braun - mit Lagerhaltung</t>
  </si>
  <si>
    <t>VB0022</t>
  </si>
  <si>
    <t>neutrale Folie RB 455 mm</t>
  </si>
  <si>
    <t>für Alpha, Amigo etc.</t>
  </si>
  <si>
    <t>VB0038</t>
  </si>
  <si>
    <t>UK neutr. Abm.: 303x340x225 B(br/br)</t>
  </si>
  <si>
    <t>2 x 3 x 1kg</t>
  </si>
  <si>
    <t>VB0039</t>
  </si>
  <si>
    <t>UK gelb bedr. neutr. Abm.: 390x148x230 FE (we/we)</t>
  </si>
  <si>
    <t>1 x 5 x 750g</t>
  </si>
  <si>
    <t>VB0042_03</t>
  </si>
  <si>
    <t>Alpha Biskuit 4er-Mix 750g Aufkleber</t>
  </si>
  <si>
    <t>BayWa</t>
  </si>
  <si>
    <t>VB0045_05</t>
  </si>
  <si>
    <t>Alpha Knuddelmix 750g Aufkleber</t>
  </si>
  <si>
    <t>VB0046_05</t>
  </si>
  <si>
    <t>Alpha Knochenmix Puppy 750g Aufkleber</t>
  </si>
  <si>
    <t>VB0056_02</t>
  </si>
  <si>
    <t>MultiFit Biscuits Weizen 5 kg LME  LA</t>
  </si>
  <si>
    <t>Faltbodenschachtel grün (auf Industriepalette)</t>
  </si>
  <si>
    <t>VB0066_00</t>
  </si>
  <si>
    <t>Bubimex Cookies 1kg Aufkleber für Übergangsartikel</t>
  </si>
  <si>
    <t>Format 110 x 150 mm</t>
  </si>
  <si>
    <t>VB0102</t>
  </si>
  <si>
    <t>Folie neutral RB: 340mm</t>
  </si>
  <si>
    <t>500g Dose (AL 270 mm)</t>
  </si>
  <si>
    <t>VB0198_05</t>
  </si>
  <si>
    <t>Booklet Training Mini 1kg</t>
  </si>
  <si>
    <t>VB0207_01</t>
  </si>
  <si>
    <t>DogMio Bonies 1kg Sticker LA</t>
  </si>
  <si>
    <t>Sticker für 1kg Eimer Zooplus</t>
  </si>
  <si>
    <t>VB0208_01</t>
  </si>
  <si>
    <t>DogMio Mark Nuggets 1kg Sticker LA</t>
  </si>
  <si>
    <t>VB0209_01</t>
  </si>
  <si>
    <t>DogMio Duos 5kg Sticker  LA</t>
  </si>
  <si>
    <t>für Zooplus</t>
  </si>
  <si>
    <t>VB0225</t>
  </si>
  <si>
    <t>Eimer quadratisch 3,5 L Boden (1kg)</t>
  </si>
  <si>
    <t>Griff blau Korpus transparent</t>
  </si>
  <si>
    <t>VB0226</t>
  </si>
  <si>
    <t>Eimer quadratisch 3,5 L Deckel (1kg)</t>
  </si>
  <si>
    <t>VB0260</t>
  </si>
  <si>
    <t>UK Agravis Buffo 10kg Backwaren LME</t>
  </si>
  <si>
    <t>378 x 278 x 269 mm</t>
  </si>
  <si>
    <t>VB0262</t>
  </si>
  <si>
    <t>Aufkleber BUFFO/Agravis</t>
  </si>
  <si>
    <t>280 x 200 mm</t>
  </si>
  <si>
    <t>VB0263</t>
  </si>
  <si>
    <t>Aufkl. Buffo Zoo Mix 10kg</t>
  </si>
  <si>
    <t>VB0265</t>
  </si>
  <si>
    <t>Aufkl. Buffo Kaustange 10kg</t>
  </si>
  <si>
    <t>VB0267</t>
  </si>
  <si>
    <t>Aufkl. Buffo Rinder Snack 10kg</t>
  </si>
  <si>
    <t>VB0269</t>
  </si>
  <si>
    <t>Aufkl. Buffo Knochen-Mix Mini 10kg</t>
  </si>
  <si>
    <t>Aufkleber  280 x 200 mm</t>
  </si>
  <si>
    <t>VB0272_01</t>
  </si>
  <si>
    <t>Aufkl. Buffo L/G/Käse Mix 10kg</t>
  </si>
  <si>
    <t>Format: 280 x 200 mm</t>
  </si>
  <si>
    <t>VB0276</t>
  </si>
  <si>
    <t>Aufkl. Buffo Maximus-Taler 10kg</t>
  </si>
  <si>
    <t>280 x 200 mm 4-farbig</t>
  </si>
  <si>
    <t>VB0280_05</t>
  </si>
  <si>
    <t>Bubimex Cookies 1kg</t>
  </si>
  <si>
    <t>Flachfolie RB 455 x AL 340 mm</t>
  </si>
  <si>
    <t>VB0440</t>
  </si>
  <si>
    <t>Hundeknochendose Becher</t>
  </si>
  <si>
    <t>VB0441</t>
  </si>
  <si>
    <t>Hundeknochendose Deckel blanko</t>
  </si>
  <si>
    <t>VB0463_02</t>
  </si>
  <si>
    <t>Booklet FSC Müsli 1kg LA</t>
  </si>
  <si>
    <t>VB0463_03</t>
  </si>
  <si>
    <t>Booklet FSC Müsli 1kg</t>
  </si>
  <si>
    <t>VB0464_02</t>
  </si>
  <si>
    <t>Booklet FSC Cake 1kg LA</t>
  </si>
  <si>
    <t>VB0464_03</t>
  </si>
  <si>
    <t xml:space="preserve">Booklet FSC Cake 1kg </t>
  </si>
  <si>
    <t>VB0465_03</t>
  </si>
  <si>
    <t>Booklet FSC Biscuit Lamm &amp; Reis 1kg LA</t>
  </si>
  <si>
    <t>VB0465_04</t>
  </si>
  <si>
    <t>Booklet FSC Biscuit Lamm &amp; Reis 1kg</t>
  </si>
  <si>
    <t>VB0484</t>
  </si>
  <si>
    <t>Multifit Tragegriffe 5kg</t>
  </si>
  <si>
    <t>VB0493_01</t>
  </si>
  <si>
    <t>Wiederverschluss-Sticker</t>
  </si>
  <si>
    <t>Format: 17x60 mm</t>
  </si>
  <si>
    <t>VB0518</t>
  </si>
  <si>
    <t>Sticker Olivers Crunchy Bites 500g +VB0086 Zippbt</t>
  </si>
  <si>
    <t>beklebt auf Zipperbeutel #5710974015126</t>
  </si>
  <si>
    <t>VB0545</t>
  </si>
  <si>
    <t>Balance Biscuits Bones Lamb&amp;Rice 400g</t>
  </si>
  <si>
    <t>VB0546</t>
  </si>
  <si>
    <t>Balance Biscuits Jungle Mix 400g</t>
  </si>
  <si>
    <t>VB0547</t>
  </si>
  <si>
    <t>Balance Biscuits Bones Mix 400g</t>
  </si>
  <si>
    <t>VB0549</t>
  </si>
  <si>
    <t>AC Karton Außenabm.: 400x240x185 C (br/br)  LA</t>
  </si>
  <si>
    <t>2 x 6 x 400g</t>
  </si>
  <si>
    <t>VB0567</t>
  </si>
  <si>
    <t xml:space="preserve">Verschlussetikett transparent blanko ohne Druck </t>
  </si>
  <si>
    <t>Streifen (blanko) 60 x 17mm (vorsichtig bestellen)</t>
  </si>
  <si>
    <t>VB0595</t>
  </si>
  <si>
    <t>UK neutr. Außenabm.: 395x120x180 E (br/br) Deckel</t>
  </si>
  <si>
    <t>VB0681</t>
  </si>
  <si>
    <t>Buffo Knuddel-Mix 400g</t>
  </si>
  <si>
    <t>Folie RB 385 x AL 275 mm</t>
  </si>
  <si>
    <t>VB0682</t>
  </si>
  <si>
    <t>Buffo Geflügel-Rollen 400g</t>
  </si>
  <si>
    <t>VB0683</t>
  </si>
  <si>
    <t>Buffo Bunte Knochen 400g</t>
  </si>
  <si>
    <t>VB0684_01</t>
  </si>
  <si>
    <t>Buffo Mini-Knochen 400g</t>
  </si>
  <si>
    <t>VB0698</t>
  </si>
  <si>
    <t xml:space="preserve">Happy &amp; Fit Mono Mix 4er 10kg </t>
  </si>
  <si>
    <t xml:space="preserve">Aufkleber Alpha Vet </t>
  </si>
  <si>
    <t>VB0699</t>
  </si>
  <si>
    <t xml:space="preserve">Happy &amp; Fit Duo 3er Mix 10kg </t>
  </si>
  <si>
    <t>VB0701</t>
  </si>
  <si>
    <t xml:space="preserve">Happy &amp; Fit Puppy Knochen 3-Mix 10kg </t>
  </si>
  <si>
    <t>VB0702</t>
  </si>
  <si>
    <t xml:space="preserve">Happy &amp; Fit Knochen schmal Geflügel 10kg </t>
  </si>
  <si>
    <t>VB0739_00</t>
  </si>
  <si>
    <t>AC Karton Außenabm.: 400x240x320 BE (br/br)</t>
  </si>
  <si>
    <t>1 x 3 x 3kg Übersee-Qualität [ohne Lagerhaltung]</t>
  </si>
  <si>
    <t>VB0740_00</t>
  </si>
  <si>
    <t>AC Karton Außenabm.: 400x240x280 C (br/br)</t>
  </si>
  <si>
    <t>1 x 3 x 1,9kg Übersee-Qualität [ohne Lagerhaltung]</t>
  </si>
  <si>
    <t>VB0804</t>
  </si>
  <si>
    <t xml:space="preserve">UK neutr. Außen 359x400x172 EB (br/br) Deckel </t>
  </si>
  <si>
    <t xml:space="preserve">Automatentray 3x6x400g </t>
  </si>
  <si>
    <t>VB0840_00</t>
  </si>
  <si>
    <t>Rema 1000 Kiks med Backware 300g (DK)</t>
  </si>
  <si>
    <t>RB 340 x AL 230</t>
  </si>
  <si>
    <t>VB0845_00</t>
  </si>
  <si>
    <t>UK Rema 1000 Kiks med fjerkrae 2x6x300g Boden</t>
  </si>
  <si>
    <t>CAD 150505b_00</t>
  </si>
  <si>
    <t>VB0847_00</t>
  </si>
  <si>
    <t>UK REMA 1000 Hundekiks  2x4x800g BO</t>
  </si>
  <si>
    <t>Automatentray CAD131520_00</t>
  </si>
  <si>
    <t>VB0869_00</t>
  </si>
  <si>
    <t>REMA 1000 Hundekiks 4-Mix 800g Relaunch</t>
  </si>
  <si>
    <t>Faltschachtel ohne Fenster</t>
  </si>
  <si>
    <t>VB0883</t>
  </si>
  <si>
    <t>Dogman Sticker 10kg Backwaren</t>
  </si>
  <si>
    <t>VB0884</t>
  </si>
  <si>
    <t>AC Karton Außenabm.: 400x300x300 EE (we/br) LME</t>
  </si>
  <si>
    <t>Dogman</t>
  </si>
  <si>
    <t>VB0894</t>
  </si>
  <si>
    <t>UK neutr. Außenabm.: 400x240x145 EB (we/br) Deckel</t>
  </si>
  <si>
    <t xml:space="preserve"> 2x6x300g </t>
  </si>
  <si>
    <t>VB0898</t>
  </si>
  <si>
    <t>Folie neutral RB: 385mm</t>
  </si>
  <si>
    <t>VB0908_01</t>
  </si>
  <si>
    <t>Coop DK Dog Biscuits 300g (DK)</t>
  </si>
  <si>
    <t>RB 340 x AL 230 mm textl. Änderung</t>
  </si>
  <si>
    <t>VB0921_00</t>
  </si>
  <si>
    <t>UK bitsdog Duo Mix 1,5kg NEU</t>
  </si>
  <si>
    <t>1x4x1,5kg Landi</t>
  </si>
  <si>
    <t>VB0923_00</t>
  </si>
  <si>
    <t>UK bitsdog Hundebiscuit 3x5kg NEU</t>
  </si>
  <si>
    <t>VB0931_00</t>
  </si>
  <si>
    <t>UK bitsdog 4er Mix Knochen 1,5kg NEU</t>
  </si>
  <si>
    <t>VB0932_01</t>
  </si>
  <si>
    <t>Gianttiger Giant Value Marr-O Chew 2kg</t>
  </si>
  <si>
    <t>Flachfolie RB 910 x AL 290 mm</t>
  </si>
  <si>
    <t>VB0933</t>
  </si>
  <si>
    <t>AC Karton Außenabm.: 240x383x400 (br/br)</t>
  </si>
  <si>
    <t>1x4x2kg (Gianttiger)</t>
  </si>
  <si>
    <t>VB0936_01</t>
  </si>
  <si>
    <t>Eck-Aufkleber Gianttiger Umkarton 4x2kg</t>
  </si>
  <si>
    <t>Format: 74x220mm (BxH)</t>
  </si>
  <si>
    <t>VB0942</t>
  </si>
  <si>
    <t>Premio Dog Treats Bones Lamb &amp; Rice 500g</t>
  </si>
  <si>
    <t>VB0943</t>
  </si>
  <si>
    <t>Premio Dog Treats Mini's 500g</t>
  </si>
  <si>
    <t>VB0949_02</t>
  </si>
  <si>
    <t>Sancho Biscuits 400g - Knochen-Mix mit Digimarc LA</t>
  </si>
  <si>
    <t>RB 340 x AL 260 mm</t>
  </si>
  <si>
    <t>VB0950_02</t>
  </si>
  <si>
    <t>Sancho Biscuits 400g -Röllchen-Mix mit Digimarc LA</t>
  </si>
  <si>
    <t>VB0951_02</t>
  </si>
  <si>
    <t>Sancho Biscuits 400g-Selection Mix mit Digimarc LA</t>
  </si>
  <si>
    <t>VB0955_00</t>
  </si>
  <si>
    <t>UK Gut &amp; Günstig Knochen Mix 6x400g Boden LA</t>
  </si>
  <si>
    <t>VB0957_00</t>
  </si>
  <si>
    <t>UK Gut &amp; Günstig Biskuit Selection 6x400g Boden LA</t>
  </si>
  <si>
    <t>VB0961_00</t>
  </si>
  <si>
    <t>Premio Marrow Bones Poultry 500g</t>
  </si>
  <si>
    <t>VB0965_00</t>
  </si>
  <si>
    <t>Bitsdog Knochen-Mix 1,5kg LA</t>
  </si>
  <si>
    <t>Landi / Verstärkung Aufreißperfo</t>
  </si>
  <si>
    <t>VB0967_00</t>
  </si>
  <si>
    <t>Bitsdog Biscuits 5kg LA</t>
  </si>
  <si>
    <t>Landi - Papierbeutel</t>
  </si>
  <si>
    <t>VB0968_01</t>
  </si>
  <si>
    <t xml:space="preserve">bitsdog Duo 3-Mix 1,5kg </t>
  </si>
  <si>
    <t>VB0970_01</t>
  </si>
  <si>
    <t xml:space="preserve">AC-Karton Außena: 400x300x300 CB (br/br)10kg </t>
  </si>
  <si>
    <t>lebensmittelunbedenklich - mit Lagerhaltung</t>
  </si>
  <si>
    <t>VB0971_00</t>
  </si>
  <si>
    <t>AC Karton Außenm.: 300x200x330 FE (br/br) 5kg LME</t>
  </si>
  <si>
    <t>Lebensmittelecht</t>
  </si>
  <si>
    <t>VB0980_00</t>
  </si>
  <si>
    <t>Bodie Backwaren Sortiment  FS Knochenmix 400g</t>
  </si>
  <si>
    <t>VB0981_00</t>
  </si>
  <si>
    <t>Bodie Backwaren Sortiment  FS Röllchenmix 400g</t>
  </si>
  <si>
    <t>VB0982_00</t>
  </si>
  <si>
    <t>Trayboden Bodie Backwaren Sortimen FS 400</t>
  </si>
  <si>
    <t>Automatentray 14 stück</t>
  </si>
  <si>
    <t>VB0985_00</t>
  </si>
  <si>
    <t>Globus Knabber-Plätzchen 800g</t>
  </si>
  <si>
    <t>Faltschachtel ohne Sichtfenster</t>
  </si>
  <si>
    <t>VB0986_00</t>
  </si>
  <si>
    <t>UK Globus Knabberplätzchen 2x4x800g</t>
  </si>
  <si>
    <t>Automatentray CAD090299_07</t>
  </si>
  <si>
    <t>VB0991_00</t>
  </si>
  <si>
    <t>Sancho Biscuits-Sortiment TrayBODEN 2x6x400g LA</t>
  </si>
  <si>
    <t>Automatentray CAD211219b_00</t>
  </si>
  <si>
    <t>VB0992_00</t>
  </si>
  <si>
    <t>Sancho Biscuits Sortiment TrayDECKEL 2x6x400g LA</t>
  </si>
  <si>
    <t>Automatentray  CAD: 211219d_00 neutral</t>
  </si>
  <si>
    <t>VB0993_00</t>
  </si>
  <si>
    <t>Gut &amp; Günstig Biskuit Selection 400g (Fediaf)</t>
  </si>
  <si>
    <t>Flachfolie RB 340mm x AL260 mm</t>
  </si>
  <si>
    <t>VB0994_00</t>
  </si>
  <si>
    <t>Gut &amp; Günstig Knochen Mix 400g  (Fediaf)</t>
  </si>
  <si>
    <t>Flachfolie RB 340mm x AL 260 mm</t>
  </si>
  <si>
    <t>VB0995_00</t>
  </si>
  <si>
    <t>Gut &amp; Günstig Biskuit Rolls 400g  (Fediaf)</t>
  </si>
  <si>
    <t>Flachfolie RB 340 x AL 260 mm</t>
  </si>
  <si>
    <t>VB1003_00</t>
  </si>
  <si>
    <t>UK neutr. Außenabm.: 143x375x204mm E (br/br)</t>
  </si>
  <si>
    <t>UK neutral PAH 1x7x400g Automatentray</t>
  </si>
  <si>
    <t>VB1006_00</t>
  </si>
  <si>
    <t>Coop Biscuits 3-Mix 800g Relaunch</t>
  </si>
  <si>
    <t>FS ohne Fenster (B/T/H): 120x88x200mm</t>
  </si>
  <si>
    <t>VB1007_00</t>
  </si>
  <si>
    <t>Dogman Trayboden 7x500g</t>
  </si>
  <si>
    <t>Außenabm.: 406x128x204 B (br/br)  CAD170663_01</t>
  </si>
  <si>
    <t>VB1008_00</t>
  </si>
  <si>
    <t>Dogman Traydeckel 7x500g</t>
  </si>
  <si>
    <t>U-Zuschnitt  CAD170663d_01</t>
  </si>
  <si>
    <t>VB1009_00</t>
  </si>
  <si>
    <t>UK Coop 3-Mix Dog Biscuits 2x4x800g</t>
  </si>
  <si>
    <t>VB1018_00</t>
  </si>
  <si>
    <t>KIK Backwaren 3er Sortiment 3x6x400g TRAYBODEN</t>
  </si>
  <si>
    <t>Automatentray CAD110726b_03</t>
  </si>
  <si>
    <t>VB1019_00</t>
  </si>
  <si>
    <t>Coop DK Dog Biscuits Tray 2x6x300g Boden</t>
  </si>
  <si>
    <t xml:space="preserve">CAD 150505b_00    </t>
  </si>
  <si>
    <t>VB1020_00</t>
  </si>
  <si>
    <t xml:space="preserve">KIK Backwaren 3er Sor. 400g - Kleine Knochen </t>
  </si>
  <si>
    <t>VB1021_00</t>
  </si>
  <si>
    <t xml:space="preserve">KIK Backwaren 3er Sort. 400g - Sandwich Mix </t>
  </si>
  <si>
    <t>VB1022_00</t>
  </si>
  <si>
    <t>KIK Backwaren 3er Sor. 400g - Bunte Markrollen</t>
  </si>
  <si>
    <t>VB1030_00</t>
  </si>
  <si>
    <t>Picnic Dog Milo´s Magic Mix of Bones Poultry  800g</t>
  </si>
  <si>
    <t>VB1031_00</t>
  </si>
  <si>
    <t>UK Picnic Dog Milo´s Magic  2x4x800g</t>
  </si>
  <si>
    <t>Automatentray CAD 090299_07</t>
  </si>
  <si>
    <t>VB1035_00</t>
  </si>
  <si>
    <t>UK G+G Biskuit Knochenmix 1x6x400g BO</t>
  </si>
  <si>
    <t>CAD 110777b_04</t>
  </si>
  <si>
    <t>VB1036_00</t>
  </si>
  <si>
    <t>UK G+G Biskuit Röllchen 1x6x400g BO</t>
  </si>
  <si>
    <t>VB1037_00</t>
  </si>
  <si>
    <t>UK G+G Biskuit Selection 1x6x400g BO</t>
  </si>
  <si>
    <t>VB17028_00</t>
  </si>
  <si>
    <t>AC Karton Außenabm.: 399 x 169 x 233 mm  (br/br)</t>
  </si>
  <si>
    <t>1 x 6 x 425g Übersee-Qualität (ohne Lagerhalt.)</t>
  </si>
  <si>
    <t>VB17029_00</t>
  </si>
  <si>
    <t>AC Karton Außenabm.: 300 x 240 x 315 mm  (br/br)</t>
  </si>
  <si>
    <t>1 x 3 x 1,36 kg Übersee-Qualität (ohne Lagerhalt.)</t>
  </si>
  <si>
    <t>VB17032_00</t>
  </si>
  <si>
    <t>MultiFit Biscuits Bones 5kg Lebensmittelecht</t>
  </si>
  <si>
    <t xml:space="preserve">Faltbodenschachtel </t>
  </si>
  <si>
    <t>VB17034_00</t>
  </si>
  <si>
    <t xml:space="preserve">Happy &amp; Fit Tierfiguren Mix 10kg </t>
  </si>
  <si>
    <t>Aufkleber 210 x 297 mm</t>
  </si>
  <si>
    <t>VB17040_00</t>
  </si>
  <si>
    <t>Sammys Müslitaler 1kg</t>
  </si>
  <si>
    <t>Faltschachtel  Musternr BOS-M111</t>
  </si>
  <si>
    <t>VB17041_00</t>
  </si>
  <si>
    <t>Sammys Müslitaler 5kg - Handverpackung</t>
  </si>
  <si>
    <t>bedrucker AC Karton   Musternr 196659 1_1</t>
  </si>
  <si>
    <t>VB17042_00</t>
  </si>
  <si>
    <t>Sammys Kräuterknochen 1kg</t>
  </si>
  <si>
    <t>VB17043_00</t>
  </si>
  <si>
    <t>Sammys Kräuterknochen 5kg-Handverpackung</t>
  </si>
  <si>
    <t>VB17044_00</t>
  </si>
  <si>
    <t>Sammys Knusper Cracker 1kg LA</t>
  </si>
  <si>
    <t>VB17045_00</t>
  </si>
  <si>
    <t>Sammys Fruchtschnitte 800g</t>
  </si>
  <si>
    <t>Faltschachtel  Musternr BOS-M108a</t>
  </si>
  <si>
    <t>VB17046_01</t>
  </si>
  <si>
    <t>Sammys Herzensbrecher 800g</t>
  </si>
  <si>
    <t>VB17048_01</t>
  </si>
  <si>
    <t>Tray Sammys Backwaren 800g nur Boden</t>
  </si>
  <si>
    <t>Automatenverp. UK  / Musternr. 196665</t>
  </si>
  <si>
    <t>VB17049_01</t>
  </si>
  <si>
    <t>Tray Sammys Backwaren 1kg nur Boden</t>
  </si>
  <si>
    <t>Automatenverp.  UK  / Musternr. 196664</t>
  </si>
  <si>
    <t>VB17051_01</t>
  </si>
  <si>
    <t>Bubimex MAXIS 1kg Faltschachtel  RecyLogo</t>
  </si>
  <si>
    <t>164 x 95 x 220 mm ohne Fenster / BOS015</t>
  </si>
  <si>
    <t>VB17053_00</t>
  </si>
  <si>
    <t>Sammys Herz-Liebe 400g</t>
  </si>
  <si>
    <t>Faltschachtel  Musternr BOS-M118</t>
  </si>
  <si>
    <t>VB17054_00</t>
  </si>
  <si>
    <t>Sammys Mini Möhrchen 400g</t>
  </si>
  <si>
    <t>VB17055_00</t>
  </si>
  <si>
    <t>Sammys Vegan Snackies 400g</t>
  </si>
  <si>
    <t>VB17056_00</t>
  </si>
  <si>
    <t>Tray Sammys Backwaren 4x400g Boden</t>
  </si>
  <si>
    <t>Automatenverp.  UK  / Musternr. 213872</t>
  </si>
  <si>
    <t>VB17057_00</t>
  </si>
  <si>
    <t>E&amp;C Biscuits Chicken 400g</t>
  </si>
  <si>
    <t>Faltschachtel  120x200x48 mm / Musternr. BOS-M126</t>
  </si>
  <si>
    <t>VB17058_00</t>
  </si>
  <si>
    <t>E&amp;C Biscuits Salmon Chicken 400g</t>
  </si>
  <si>
    <t>VB17059_00</t>
  </si>
  <si>
    <t xml:space="preserve">E&amp;C Biscuits Turkey Chicken 400g </t>
  </si>
  <si>
    <t>VB17060_00</t>
  </si>
  <si>
    <t>E&amp;C Biscuits Apple Blueberry 400g LA</t>
  </si>
  <si>
    <t>Faltschachtel  120x200x48 mm 7 Musternr. BOS-M126</t>
  </si>
  <si>
    <t>VB17061_00</t>
  </si>
  <si>
    <t>E&amp;C Biscuits Peanut Butter Banana 400g</t>
  </si>
  <si>
    <t>VB17063_00</t>
  </si>
  <si>
    <t>E&amp;C Biscuits Chicken 400g FR</t>
  </si>
  <si>
    <t>VB17064_00</t>
  </si>
  <si>
    <t>E&amp;C Biscuits Salmon Chicken 400g FR</t>
  </si>
  <si>
    <t>VB17065_00</t>
  </si>
  <si>
    <t>E&amp;C Biscuits Turkey Chicken 400g FR</t>
  </si>
  <si>
    <t>VB17066_00</t>
  </si>
  <si>
    <t>E&amp;C Biscuits Apple Blueberry 400g FR LA</t>
  </si>
  <si>
    <t>VB17067_00</t>
  </si>
  <si>
    <t>E&amp;C Biscuits Peanut Butter Banana 400g FR</t>
  </si>
  <si>
    <t>VB17070_00</t>
  </si>
  <si>
    <t>Lilys Kitchen Dog Biscuit Christmas DECKEL 8x80g</t>
  </si>
  <si>
    <t xml:space="preserve">Handtray CAD 230107d_00  - Aktion </t>
  </si>
  <si>
    <t>VB17072_00</t>
  </si>
  <si>
    <t>Edgard+Cooper Biscuits 7x400g Trayboden</t>
  </si>
  <si>
    <t xml:space="preserve"> Außenmaß128x365x203 mm</t>
  </si>
  <si>
    <t>VB17073_00</t>
  </si>
  <si>
    <t>Edgard+Cooper Biscuits 7x400g Traydeckel</t>
  </si>
  <si>
    <t>U - Zuschnitt zum Stülpen</t>
  </si>
  <si>
    <t>VB200_00</t>
  </si>
  <si>
    <t>Dogman Duokex Mini 500g</t>
  </si>
  <si>
    <t>Faltschachtel</t>
  </si>
  <si>
    <t>VB2001</t>
  </si>
  <si>
    <t>HDPE-Seitenfaltensäcke 600+400x790 mm  10kg</t>
  </si>
  <si>
    <t>für Backwarenkartons ART.Nr.114975</t>
  </si>
  <si>
    <t>VB2002_00</t>
  </si>
  <si>
    <t>HDPE-Seitenfaltensäcke 380+260x600 mm</t>
  </si>
  <si>
    <t>für Backwarenkartons Sammy 5kg    - ruht -</t>
  </si>
  <si>
    <t>VB2003_00</t>
  </si>
  <si>
    <t>HDPE-Seitenfaltensäcke 390+300x720 mm</t>
  </si>
  <si>
    <t xml:space="preserve">für Backwarenkartons Sammy 5kg </t>
  </si>
  <si>
    <t>VB201_00</t>
  </si>
  <si>
    <t>Dogman Miniben Tremix 500g</t>
  </si>
  <si>
    <t>VB202_00</t>
  </si>
  <si>
    <t>PAH Peanut butter and banana animalis 400g FS</t>
  </si>
  <si>
    <t>Abmessung: 135x50x200 mm</t>
  </si>
  <si>
    <t>VB203_00</t>
  </si>
  <si>
    <t>PAH Choc Chip Mini Cookies 400g FS</t>
  </si>
  <si>
    <t>VB204_00</t>
  </si>
  <si>
    <t>Bubimex DUOS 500g Folie  RecyLogo</t>
  </si>
  <si>
    <t>Flachfolie RB 455 x AL 245 mm</t>
  </si>
  <si>
    <t>VB205_01</t>
  </si>
  <si>
    <t xml:space="preserve">Multifit Gemüse Ecken Aufkleber 10kg </t>
  </si>
  <si>
    <t>Format 297x210 mm Querformat</t>
  </si>
  <si>
    <t>VB206_01</t>
  </si>
  <si>
    <t xml:space="preserve">Multifit Pfeffernuss-Mix Aufkleber 10kg </t>
  </si>
  <si>
    <t>VB207_01</t>
  </si>
  <si>
    <t>Multifit Calcium Knochen Aufkleber 10kg</t>
  </si>
  <si>
    <t>Format 297 x 210 mm Querformat</t>
  </si>
  <si>
    <t>VB208_00</t>
  </si>
  <si>
    <t>AC Karton Außenabm.: 400x240x185 (br/br)  RecyLogo</t>
  </si>
  <si>
    <t>VB209_00</t>
  </si>
  <si>
    <t>Bubimex MULTIS 500g Folie</t>
  </si>
  <si>
    <t>VB210_00</t>
  </si>
  <si>
    <t>Chicopee Christmas Cookies 10kg Aufkleber</t>
  </si>
  <si>
    <t xml:space="preserve">Format 297x210 mm </t>
  </si>
  <si>
    <t>VF0009</t>
  </si>
  <si>
    <t>Tray Deckel Filet Snack 1x13x80g neutral</t>
  </si>
  <si>
    <t>CAD 161622d_00 ohne Druck braun/braun</t>
  </si>
  <si>
    <t>VF0015</t>
  </si>
  <si>
    <t>Folie RB 468 x AL 140 transparent mit EVOH</t>
  </si>
  <si>
    <t>für SN mit EL -&gt; Format 140 x 204 + 2x30 mm EVOH</t>
  </si>
  <si>
    <t>VF0040_00</t>
  </si>
  <si>
    <t>Lukullus Fleischsnack Rind 100g  LA</t>
  </si>
  <si>
    <t>Flachfolie RB 450 x AL 140 mm</t>
  </si>
  <si>
    <t>VF0041_00</t>
  </si>
  <si>
    <t>Lukullus Fleischsnack Huhn 100g  LA</t>
  </si>
  <si>
    <t>VF0117_01</t>
  </si>
  <si>
    <t>Einlage neutral HP Snack 3x12x80g FSC-Mix</t>
  </si>
  <si>
    <t>CAD151852e1_05 /Romeo/Alnutra hohe Ausf.175mm</t>
  </si>
  <si>
    <t>VF0124_00</t>
  </si>
  <si>
    <t>Tray Shiro HM Snack Sortiment 3x12x100g Deckel</t>
  </si>
  <si>
    <t>CAD 151852d_00</t>
  </si>
  <si>
    <t>VF0130_02</t>
  </si>
  <si>
    <t>Activa Dog Mini Sticks mit Gemüse 120g LA</t>
  </si>
  <si>
    <t>Flachfolie RB 468 x AL 140 mm   (mit EL)</t>
  </si>
  <si>
    <t>VF0130_03</t>
  </si>
  <si>
    <t>Activa Dog Mini Sticks mit Gemüse 120g</t>
  </si>
  <si>
    <t>VF0131_02</t>
  </si>
  <si>
    <t>Activa Dog Mini Sticks mit Grünlippmuschel 120g LA</t>
  </si>
  <si>
    <t>Flachfolie RB 468 x AL 140 mm  (mit EL)</t>
  </si>
  <si>
    <t>VF0131_03</t>
  </si>
  <si>
    <t>Activa Dog Mini Sticks mit Grünlippmuschel 120 g</t>
  </si>
  <si>
    <t>VF0132_01</t>
  </si>
  <si>
    <t xml:space="preserve">Activa Dog Mini Sticks  1 x 12 x 120g Boden </t>
  </si>
  <si>
    <t>Außenmaß: 150x395x190mm  CAD: 161622b_00</t>
  </si>
  <si>
    <t>VF0146_01</t>
  </si>
  <si>
    <t>4 Paws DogNordic Woods Rentier Kalb&amp;Huhn100g LA</t>
  </si>
  <si>
    <t>RB 450 x AL 140 mm (Änderung Analyt)</t>
  </si>
  <si>
    <t>VF0148_00</t>
  </si>
  <si>
    <t xml:space="preserve">AC-Karton+Aufreißperfo 4PAWS Nordic Woo 1x6x100g </t>
  </si>
  <si>
    <t>CAD 216177_03 EDEKA</t>
  </si>
  <si>
    <t>VF0160_00</t>
  </si>
  <si>
    <t xml:space="preserve">Shiro HM Snack Sortiment Hühnchen Filets 100g </t>
  </si>
  <si>
    <t>RB 450 x AL 140 mm mit EVOH</t>
  </si>
  <si>
    <t>VF0161_00</t>
  </si>
  <si>
    <t>Shiro HM Snack Sortiment Burger Rind 100g</t>
  </si>
  <si>
    <t>VF0162_01</t>
  </si>
  <si>
    <t>Shiro HM Snack Fleischbatzen Sortiment 100g</t>
  </si>
  <si>
    <t>RB 450 x AL 140 mm mit EVOH - Änderung Dekl.</t>
  </si>
  <si>
    <t>VF0163_00</t>
  </si>
  <si>
    <t>Tray Shiro HM Snack Sort. 3x12x100g Boden LA</t>
  </si>
  <si>
    <t>CAD 151852b_00</t>
  </si>
  <si>
    <t>VF0164_02</t>
  </si>
  <si>
    <t>Activa Dog Mini Sticks mit Kürbis 120g</t>
  </si>
  <si>
    <t>VF0166_00</t>
  </si>
  <si>
    <t xml:space="preserve">UK Just Good Food Filet Huhn 1x12x100g BO </t>
  </si>
  <si>
    <t>CAD 161622b_00</t>
  </si>
  <si>
    <t>VF0170_00</t>
  </si>
  <si>
    <t>EDEKA I love Mini Bites 100g (High Meat Würfel)</t>
  </si>
  <si>
    <t xml:space="preserve">RB 450 x AL 140 mm </t>
  </si>
  <si>
    <t>VF0171_00</t>
  </si>
  <si>
    <t>EDEKA I love Chicken+Superfood 100g (Nature Bar)LA</t>
  </si>
  <si>
    <t>VF0172_00</t>
  </si>
  <si>
    <t>EDEKA I love Beef Hearts 100g (Herzen Rind)</t>
  </si>
  <si>
    <t>VF0173_00</t>
  </si>
  <si>
    <t>AC-Karton+Aufreißperfo EDEKA Beef Hearts 1x12x100g</t>
  </si>
  <si>
    <t>CAD 225214_03</t>
  </si>
  <si>
    <t>VF0174_00</t>
  </si>
  <si>
    <t>AC-Karton+Aufreiß EDEKA Nature Bars Chic 1x12x100g</t>
  </si>
  <si>
    <t>VF0175_00</t>
  </si>
  <si>
    <t>AC-Karton+Aufreißperfo EDEKA Mini Bites 1x12x100g</t>
  </si>
  <si>
    <t>VF0180_00</t>
  </si>
  <si>
    <t xml:space="preserve">Pablo Mini Bites 100g (High Meat Würfel) </t>
  </si>
  <si>
    <t>RB 450 x AL 140 mm Netto-Süd</t>
  </si>
  <si>
    <t>VF0183_00</t>
  </si>
  <si>
    <t>AC-Karton+Aufreißperfo Pablo Beef Heart  1x12x100g</t>
  </si>
  <si>
    <t>CAD 225214_03 Netto Süd</t>
  </si>
  <si>
    <t>VF0184_00</t>
  </si>
  <si>
    <t>AC-Karton+Aufreißperfo Chicken+Superf  1x12x100g</t>
  </si>
  <si>
    <t>VF0185_00</t>
  </si>
  <si>
    <t>AC-Karton+Aufreißperfo Pablo Mini Bites  1x12x100g</t>
  </si>
  <si>
    <t>VS0042_00</t>
  </si>
  <si>
    <t>Coop DK DogSticksStripes Chicken 1x18x120g Boden</t>
  </si>
  <si>
    <t>CAD 112583b_00</t>
  </si>
  <si>
    <t>VS0047_00</t>
  </si>
  <si>
    <t>UK ganz schmal neut Abm.: 386x108x178 br/br Deckel</t>
  </si>
  <si>
    <t>Handtray</t>
  </si>
  <si>
    <t>VS0049</t>
  </si>
  <si>
    <t>UK breit neut Abm.: 395x132x175 br/br Deckel</t>
  </si>
  <si>
    <t>VS0094</t>
  </si>
  <si>
    <t>UK ganz schmal neut Abm.: 386x108x178 we/br Boden</t>
  </si>
  <si>
    <t>VS0095</t>
  </si>
  <si>
    <t>UK breit neutral Abm.: 395x132x175 we/br Boden</t>
  </si>
  <si>
    <t>VS0097</t>
  </si>
  <si>
    <t xml:space="preserve">UK neutr. Abm.: 400x375x190 EB (br/br) U-Deckel </t>
  </si>
  <si>
    <t>VS0103</t>
  </si>
  <si>
    <t>Folie transparent RB 230 mm</t>
  </si>
  <si>
    <t>neutral unbedruckt</t>
  </si>
  <si>
    <t>VS0104</t>
  </si>
  <si>
    <t>Folie transparent RB 280 mm</t>
  </si>
  <si>
    <t>VS0105</t>
  </si>
  <si>
    <t>Folie transparent RB 295 mm</t>
  </si>
  <si>
    <t>VS0118</t>
  </si>
  <si>
    <t>UK Deckel  neutral     (z.B. 5x175g)</t>
  </si>
  <si>
    <t>Handtray neutral unbedruckt br/br</t>
  </si>
  <si>
    <t>VS0138</t>
  </si>
  <si>
    <t xml:space="preserve">U-Zuschnitt-Sortiment Shiro/Roy Deckel </t>
  </si>
  <si>
    <t>VS0152</t>
  </si>
  <si>
    <t>UK neutral Abm.: 368x145x178 we/br Boden</t>
  </si>
  <si>
    <t xml:space="preserve">14 x 280g - Handtray </t>
  </si>
  <si>
    <t>VS0154</t>
  </si>
  <si>
    <t>UK neutral Abm.: 368x145x178 br/br Deckel</t>
  </si>
  <si>
    <t>Auchan 14 x 280g - Handtray</t>
  </si>
  <si>
    <t>VS0174_05</t>
  </si>
  <si>
    <t>Finest Snack Fruitees Apfel 200g Becher</t>
  </si>
  <si>
    <t>SLC Becher - neue Banderole</t>
  </si>
  <si>
    <t>VS0175_02</t>
  </si>
  <si>
    <t>Finest Snack Fruitees Geflügel+Apfel 200g Deckel</t>
  </si>
  <si>
    <t>SLC Deckel/ Material 431-C-13051-7</t>
  </si>
  <si>
    <t>VS0175_03</t>
  </si>
  <si>
    <t>VS0176_02</t>
  </si>
  <si>
    <t>UK Fruitees Apfel 4x200g SLC</t>
  </si>
  <si>
    <t>Wellpapp-Tray 1 x 4 x 200g</t>
  </si>
  <si>
    <t>VS0180_03</t>
  </si>
  <si>
    <t>Finest Snack Fruitees Banane 200g Becher</t>
  </si>
  <si>
    <t>SLC Becher -  neue Banderole</t>
  </si>
  <si>
    <t>VS0181_02</t>
  </si>
  <si>
    <t>Finest Snack Fruitees Banane 200g Deckel</t>
  </si>
  <si>
    <t>SLC Deckel  431-C-13052-0</t>
  </si>
  <si>
    <t>VS0182_02</t>
  </si>
  <si>
    <t>UK Fruitees Banane 4x200g SLC</t>
  </si>
  <si>
    <t>VS0183_03</t>
  </si>
  <si>
    <t>Finest Snack Fruitees Mango 200g Becher LA</t>
  </si>
  <si>
    <t>SLC Becher mit Aufreißkerbe</t>
  </si>
  <si>
    <t>VS0183_04</t>
  </si>
  <si>
    <t>Finest Snack Fruitees Mango 200g Becher</t>
  </si>
  <si>
    <t>VS0184_02</t>
  </si>
  <si>
    <t>Finest Snack Fruitees Mango 200g Deckel LA</t>
  </si>
  <si>
    <t>SLC Deckel /431-C-13051-8</t>
  </si>
  <si>
    <t>VS0184_03</t>
  </si>
  <si>
    <t>Finest Snack Fruitees Mango 200g Deckel</t>
  </si>
  <si>
    <t>VS0185_02</t>
  </si>
  <si>
    <t>UK Fruitees Mango 4x200g SLC</t>
  </si>
  <si>
    <t>VS0221_03</t>
  </si>
  <si>
    <t xml:space="preserve">Booklet Fruitees Apfel 200g </t>
  </si>
  <si>
    <t>SLC Snack</t>
  </si>
  <si>
    <t>VS0223_03</t>
  </si>
  <si>
    <t>Booklet Fruitees Banane 200g LA</t>
  </si>
  <si>
    <t>VS0224_03</t>
  </si>
  <si>
    <t>Booklet Fruitees Mango 200g LA</t>
  </si>
  <si>
    <t>VS0232_05</t>
  </si>
  <si>
    <t>Booklet FSC Fruitees Rehwild &amp; Preiselbeere 200gLA</t>
  </si>
  <si>
    <t>VS0270_03</t>
  </si>
  <si>
    <t xml:space="preserve">EDEKA Gelenkfit 7 Stk 175g </t>
  </si>
  <si>
    <t>RB 296 x AL 220 SB - Anpassung</t>
  </si>
  <si>
    <t>VS0271_03</t>
  </si>
  <si>
    <t xml:space="preserve">EDEKA Hair &amp; Skin Kaurollen 175g </t>
  </si>
  <si>
    <t>RB 296 x AL 220 SB Anpassung</t>
  </si>
  <si>
    <t>VS0272_02</t>
  </si>
  <si>
    <t>EDEKA Prodent Kausticks 4x55g/220g (Fediaf)</t>
  </si>
  <si>
    <t>RB 276 x AL 210 BB</t>
  </si>
  <si>
    <t>VS0279_00</t>
  </si>
  <si>
    <t>EDEKA Cadora TO GO Snacks 175g LA</t>
  </si>
  <si>
    <t>RB 270  x AL 220 mm SB</t>
  </si>
  <si>
    <t>VS0280_00</t>
  </si>
  <si>
    <t>UK Cadora to go Snacks 1x14x175g BO LA</t>
  </si>
  <si>
    <t>Handtray CAD112583b_00</t>
  </si>
  <si>
    <t>VS0288</t>
  </si>
  <si>
    <t>Balance Soft Jerky Strips Chicken 200g</t>
  </si>
  <si>
    <t>20er Kaustreifen Kunde Dierservice</t>
  </si>
  <si>
    <t>VS0289</t>
  </si>
  <si>
    <t>Balance Soft Jerky Strips Beef 200g</t>
  </si>
  <si>
    <t>VS0296</t>
  </si>
  <si>
    <t>Balance Cat Crackers with Beef 50g</t>
  </si>
  <si>
    <t>Pouchbeutel Kunde Dierservice</t>
  </si>
  <si>
    <t>VS0297</t>
  </si>
  <si>
    <t>Balance Cat Crackers with Rabbit 50g</t>
  </si>
  <si>
    <t>VS0307</t>
  </si>
  <si>
    <t>AC Karton Außenabm.: 388x122x180 B (br/br)</t>
  </si>
  <si>
    <t>1 x 14 x 200g</t>
  </si>
  <si>
    <t>VS0309</t>
  </si>
  <si>
    <t>AC Karton Außenabm.: 300x133x145 B (br/br)</t>
  </si>
  <si>
    <t>1 x 16 x 120g</t>
  </si>
  <si>
    <t>VS0352_03</t>
  </si>
  <si>
    <t>Finest Fruitees Rehwild &amp; Preiselbeere 200g Becher</t>
  </si>
  <si>
    <t>SLC Becher, mit Aufreißkerbe</t>
  </si>
  <si>
    <t>VS0353_01</t>
  </si>
  <si>
    <t xml:space="preserve">Finest Fruitees Rehwild &amp; Preiselbeere 200gDeckel </t>
  </si>
  <si>
    <t>SLC Deckel/ Material  431c130542</t>
  </si>
  <si>
    <t>VS0354</t>
  </si>
  <si>
    <t xml:space="preserve">UK Fruitees Rehwild &amp; Preiselbeere 4x200g SLC </t>
  </si>
  <si>
    <t>VS0431_01</t>
  </si>
  <si>
    <t>True Leaf Handtray</t>
  </si>
  <si>
    <t>CAD: 150930.02  / für alle Sorten</t>
  </si>
  <si>
    <t>VS0486_00</t>
  </si>
  <si>
    <t>True Hemp Multibox Dental Stick Calming 4 x 100gLA</t>
  </si>
  <si>
    <t>VS0486_01</t>
  </si>
  <si>
    <t>True Hemp Multibox Dental Stick Calming 4 x 100g</t>
  </si>
  <si>
    <t>Beistellung Multibox</t>
  </si>
  <si>
    <t>VS0487_01</t>
  </si>
  <si>
    <t>True Hemp Multibox Dental Stick Hip Joint 4 x 100g</t>
  </si>
  <si>
    <t>Beistellung Multipack</t>
  </si>
  <si>
    <t>VS0488_01</t>
  </si>
  <si>
    <t>True Hemp Multibox Dental Stick Skin Coat 4x100g</t>
  </si>
  <si>
    <t>VS0489_00</t>
  </si>
  <si>
    <t>UK Multibox True Hemp Dental Stick 3 x 400g</t>
  </si>
  <si>
    <t>VS0498_00</t>
  </si>
  <si>
    <t>Handtray True Hemp Cat Pillows 8x50g LA</t>
  </si>
  <si>
    <t>für alle Sorten</t>
  </si>
  <si>
    <t>VS0501</t>
  </si>
  <si>
    <t>UK PAH Multipack 4x440g  LA</t>
  </si>
  <si>
    <t xml:space="preserve">Aufrichteschachtel 4 Punktklebung </t>
  </si>
  <si>
    <t>VS0503</t>
  </si>
  <si>
    <t xml:space="preserve">UK PAH Multipack 4x720g/ 880g  </t>
  </si>
  <si>
    <t xml:space="preserve">AC-Karton </t>
  </si>
  <si>
    <t>VS0505_01</t>
  </si>
  <si>
    <t>Reseal sticker black</t>
  </si>
  <si>
    <t>VS0542_00</t>
  </si>
  <si>
    <t>UK neutral Außen.B:130xT:242 H:191 B130 (br/br)</t>
  </si>
  <si>
    <t>6x140g Pouchbeutel PAH Automatentray</t>
  </si>
  <si>
    <t>VS0548_00</t>
  </si>
  <si>
    <t>E&amp;C Beef Jerky Strawberry 150g EXPORT  LA</t>
  </si>
  <si>
    <t>Kunde 4HealthyPets RB 578 x AL 190 mm</t>
  </si>
  <si>
    <t>VS0550_00</t>
  </si>
  <si>
    <t>edgard &amp; cooper Duck Jerky Pumpkin 150g EXPORT LA</t>
  </si>
  <si>
    <t>VS0551_00</t>
  </si>
  <si>
    <t>edgard &amp; cooper Lamb Jerky Pear 150g EXPORT LA</t>
  </si>
  <si>
    <t>VS0552_01</t>
  </si>
  <si>
    <t>edgard &amp; cooper Beef Bites Strawberry 50g EXPORT</t>
  </si>
  <si>
    <t>Kunde 4HealthyPets RB 270 x AL 170 mm</t>
  </si>
  <si>
    <t>VS0553_01</t>
  </si>
  <si>
    <t>edgard &amp; cooper Chicken Bites Blueberry 50g EXPORT</t>
  </si>
  <si>
    <t>VS0556_02</t>
  </si>
  <si>
    <t>edgard &amp; cooper Beef busy day bar 25g EXPORT</t>
  </si>
  <si>
    <t>Kunde 4HealthyPets RB145xAL145 Proteinbar tex. Änd</t>
  </si>
  <si>
    <t>VS0557_01</t>
  </si>
  <si>
    <t>edgard &amp; cooper Chicken busy day bar 25g EXPORT LA</t>
  </si>
  <si>
    <t>Kunde 4HealthyPets RB145xAL145 Proteinbar texl.Änd</t>
  </si>
  <si>
    <t>VS0557_02</t>
  </si>
  <si>
    <t>edgard &amp; cooper Chicken busy day bar 25g EXPORT</t>
  </si>
  <si>
    <t xml:space="preserve">Kunde 4HealthyPets RB 145 x AL 145 Proteinbar </t>
  </si>
  <si>
    <t>VS0558_02</t>
  </si>
  <si>
    <t>edgard &amp; cooper Duck busy day bar 25g EXPORT</t>
  </si>
  <si>
    <t xml:space="preserve">Kunde 4HealthyPets RB145xAL145 Proteinbar </t>
  </si>
  <si>
    <t>VS0559_01</t>
  </si>
  <si>
    <t>edgard &amp; cooper Lamb busy day bar 25g EXPORT  LA</t>
  </si>
  <si>
    <t>Kunde 4HealthyPets RB145xAL145 Proteinbar text. Än</t>
  </si>
  <si>
    <t>VS0560_00</t>
  </si>
  <si>
    <t>edgard &amp; cooper Beef Jerky Strawberry 150g FRENCH</t>
  </si>
  <si>
    <t>VS0562_00</t>
  </si>
  <si>
    <t>edgard &amp; cooper Duck Jerky Pumpkin 150g FRENCH</t>
  </si>
  <si>
    <t>VS0564_00</t>
  </si>
  <si>
    <t>edgard &amp; cooper Beef Bites Strawberry 50g FRENCH</t>
  </si>
  <si>
    <t>VS0565_00</t>
  </si>
  <si>
    <t>edgard &amp; cooper Chicken Bites Blueberry 50g FRENCH</t>
  </si>
  <si>
    <t>VS0566_00</t>
  </si>
  <si>
    <t>edgard &amp; cooper Duck Bites Pumpkin 50g FRENCH</t>
  </si>
  <si>
    <t>VS0568_00</t>
  </si>
  <si>
    <t>edgard &amp; cooper Beef busy day bar 25g FRENCH LA</t>
  </si>
  <si>
    <t>Kunde 4HealthyPets RB 145 x AL 145 Proteinbar</t>
  </si>
  <si>
    <t>VS0568_01</t>
  </si>
  <si>
    <t>edgard &amp; cooper Beef busy day bar 25g FRENCH</t>
  </si>
  <si>
    <t>Kunde 4HealthyPets RB145xAL145 Proteinbar text.Änd</t>
  </si>
  <si>
    <t>VS0569_01</t>
  </si>
  <si>
    <t>edgard &amp; cooper Chicken busy day bar 25g FRENCH</t>
  </si>
  <si>
    <t>VS0570_00</t>
  </si>
  <si>
    <t>edgard &amp; cooper Duck busy day bar 25g FRENCH LA</t>
  </si>
  <si>
    <t>VS0571_00</t>
  </si>
  <si>
    <t>edgard &amp; cooper Lamb busy day bar 25g FRENCH LA</t>
  </si>
  <si>
    <t>VS0572_00</t>
  </si>
  <si>
    <t>E&amp;C Dog Adult Bite Chicken 50g German</t>
  </si>
  <si>
    <t>VS0573_00</t>
  </si>
  <si>
    <t>E&amp;C Dog Adult Bite Beef 50g German</t>
  </si>
  <si>
    <t>VS0574_00</t>
  </si>
  <si>
    <t>E&amp;C Dog Adult Bite Lamb Beef 50g German</t>
  </si>
  <si>
    <t>VS0575_00</t>
  </si>
  <si>
    <t>E&amp;C Dog Adult Bite Duck Chicken 50g German</t>
  </si>
  <si>
    <t>VS0576_00</t>
  </si>
  <si>
    <t>E&amp;C Dog Adult Jerky Chicken 150g German</t>
  </si>
  <si>
    <t>VS0577_00</t>
  </si>
  <si>
    <t>E&amp;C Dog Adult Jerky Beef 150g German</t>
  </si>
  <si>
    <t>VS0578_00</t>
  </si>
  <si>
    <t>E&amp;C Dog Adult Jerky Lamb Beef 150g German</t>
  </si>
  <si>
    <t>VS0579_00</t>
  </si>
  <si>
    <t>E&amp;C Dog Adult Jerky Duck Chicken 150g German</t>
  </si>
  <si>
    <t>VS0580_01</t>
  </si>
  <si>
    <t>E&amp;C Dog Adult Bar Chicken 25g German</t>
  </si>
  <si>
    <t>VS0581_01</t>
  </si>
  <si>
    <t>E&amp;C Dog Adult Bar Beef 25g German</t>
  </si>
  <si>
    <t>VS0582_01</t>
  </si>
  <si>
    <t>E&amp;C Dog Adult Bar Lamb Beef 25g German</t>
  </si>
  <si>
    <t>VS0601</t>
  </si>
  <si>
    <t>Snack Tray schmal Deckel Automat</t>
  </si>
  <si>
    <t>CAD 150019d.01</t>
  </si>
  <si>
    <t>VS0602</t>
  </si>
  <si>
    <t>Snack Tray ganz schmal Deckel Automat</t>
  </si>
  <si>
    <t>CAD 150373d_01</t>
  </si>
  <si>
    <t>VS0603</t>
  </si>
  <si>
    <t>Snack Tray breit Deckel Automat neutral</t>
  </si>
  <si>
    <t>CAD 150374d_01</t>
  </si>
  <si>
    <t>VS0612_02</t>
  </si>
  <si>
    <t>UK Apollo Dentinis D/NL/EST 16 Stk. BO  IT-Ents LA</t>
  </si>
  <si>
    <t>Automat CAD 150374b_03</t>
  </si>
  <si>
    <t>VS0619_00</t>
  </si>
  <si>
    <t>UK Rema 1000 Meatstrips 18 Stk. Boden</t>
  </si>
  <si>
    <t>Automat. hochschließend ganz schmal</t>
  </si>
  <si>
    <t>VS0659_00</t>
  </si>
  <si>
    <t xml:space="preserve">Apollo Dentinis 7 Stk / 180g </t>
  </si>
  <si>
    <t>RB 296 x AL 235 SB</t>
  </si>
  <si>
    <t>VS0660_00</t>
  </si>
  <si>
    <t xml:space="preserve">Apollo Kleine Happen Rind 200g </t>
  </si>
  <si>
    <t>RB 270 x AL 230 mm</t>
  </si>
  <si>
    <t>VS0661_00</t>
  </si>
  <si>
    <t xml:space="preserve">UK Apollo kleine Happen Rind 1x14x200g BO  </t>
  </si>
  <si>
    <t>Automat CAD150019b_05</t>
  </si>
  <si>
    <t>VS0662_00</t>
  </si>
  <si>
    <t xml:space="preserve">Apollo Twister Rind Lamm&amp;Geflügel 6er/120g </t>
  </si>
  <si>
    <t>RB 276 x AL 210 mm</t>
  </si>
  <si>
    <t>VS0663_00</t>
  </si>
  <si>
    <t>UK Apollo Twister Rind Lamm+Geflügel1x18x120g BO</t>
  </si>
  <si>
    <t>CAD 150019b.05</t>
  </si>
  <si>
    <t>VS0665_00</t>
  </si>
  <si>
    <t xml:space="preserve">UK Apollo Dentinis 1x20x180g BO  </t>
  </si>
  <si>
    <t>VS0666_00</t>
  </si>
  <si>
    <t>Apollo H-Duo Kaustreifen HU+TR 20er/200g</t>
  </si>
  <si>
    <t xml:space="preserve">RB 276 x AL 210 BB </t>
  </si>
  <si>
    <t>VS0667_00</t>
  </si>
  <si>
    <t xml:space="preserve">UK Apollo H-Duo Kaustr. HU+TR 1x14x200g BO  </t>
  </si>
  <si>
    <t>Automat. CAD 150019b_05</t>
  </si>
  <si>
    <t>VS0668_00</t>
  </si>
  <si>
    <t>Apollo H-Duo Kaustreifen RI+LE 20er/200g</t>
  </si>
  <si>
    <t>RB 276 x AL 210 mm BB</t>
  </si>
  <si>
    <t>VS0669_00</t>
  </si>
  <si>
    <t xml:space="preserve">UK Apollo H-Duo KS Ri+Le 1x14x200g BO </t>
  </si>
  <si>
    <t xml:space="preserve">CAD150019b_05  Automat </t>
  </si>
  <si>
    <t>VS0671_00</t>
  </si>
  <si>
    <t>UK EDEKA Hair &amp; Skin Kaurollen 1x18x175g BO</t>
  </si>
  <si>
    <t>CAD 150374b_03</t>
  </si>
  <si>
    <t>VS0673_00</t>
  </si>
  <si>
    <t>EDEKA Trainingssnack ProEnergie 1x16x100g BO</t>
  </si>
  <si>
    <t>CAD 150373b_03</t>
  </si>
  <si>
    <t>VS0674_00</t>
  </si>
  <si>
    <t>EDEKA Knusperkissen 1x10x60g BO</t>
  </si>
  <si>
    <t>CAD 181099b_00 Handtray</t>
  </si>
  <si>
    <t>VS0740</t>
  </si>
  <si>
    <t>Horizon Soft Bones Tricolor 500g</t>
  </si>
  <si>
    <t>VS0741_02</t>
  </si>
  <si>
    <t>Real Nature Wilderness Meat Snack Beef 150g RecyLo</t>
  </si>
  <si>
    <t>VS0743_01</t>
  </si>
  <si>
    <t>Real Nature Wilderness MeatSnack Chicken150g RecyL</t>
  </si>
  <si>
    <t>VS0745_00</t>
  </si>
  <si>
    <t>UK Boden Real Nature Wilderness Meat Snack 5x150g</t>
  </si>
  <si>
    <t>VS0750</t>
  </si>
  <si>
    <t>Hamiform Dental Stick Mini 120g</t>
  </si>
  <si>
    <t>mit Eurolochung RB 276 x AL 180 mm</t>
  </si>
  <si>
    <t>VS0751</t>
  </si>
  <si>
    <t>Hamiform Dental Stick Medium 175g</t>
  </si>
  <si>
    <t>mit Eurolochung RB 276 x AL 220 mm</t>
  </si>
  <si>
    <t>VS0753_00</t>
  </si>
  <si>
    <t>Hamiform Universaltray für Dental Sticks</t>
  </si>
  <si>
    <t>8x275g 10x120g/175g Handtray</t>
  </si>
  <si>
    <t>VS0802_00</t>
  </si>
  <si>
    <t xml:space="preserve">K-Classic Mini-Würstchen 1x20x60g D UK Deckel </t>
  </si>
  <si>
    <t>FSC!!!!</t>
  </si>
  <si>
    <t>VS0813_00</t>
  </si>
  <si>
    <t>Traydeckel To Go Snack 1x6x240g Überstülper</t>
  </si>
  <si>
    <t>CAD 141797d_05</t>
  </si>
  <si>
    <t>VS0814_01</t>
  </si>
  <si>
    <t>K-Classic Hund Trainingssnack Geflügel 240g (D+OE)</t>
  </si>
  <si>
    <t>RB 296 x AL 210 SB mit Recyclingcode</t>
  </si>
  <si>
    <t>VS0815_00</t>
  </si>
  <si>
    <t>K-Classic saftige Mini-Würstchen Rind 8St. 60g LA</t>
  </si>
  <si>
    <t>RB 230 x AL 165 mm</t>
  </si>
  <si>
    <t>VS0817_01</t>
  </si>
  <si>
    <t>K-Classic saftige Mini-Würstchen Rind 8St. 60g OE</t>
  </si>
  <si>
    <t>RB 230 x AL 165 mm D,CZ,SK,HR</t>
  </si>
  <si>
    <t>VS0818_01</t>
  </si>
  <si>
    <t>K-Classic Hund to Go 1x6x240g (D) BODEN</t>
  </si>
  <si>
    <t>CAD 141797b_02 mit PAP20</t>
  </si>
  <si>
    <t>VS0819_01</t>
  </si>
  <si>
    <t>UK K-Classic Saftige Würstchen 1x20x60  BODEN</t>
  </si>
  <si>
    <t>FSC Relaunch D+ OE</t>
  </si>
  <si>
    <t>VS0840_00</t>
  </si>
  <si>
    <t>LIDL USA Long Lasting Munchy Bones Dog 3er</t>
  </si>
  <si>
    <t>RB 296 x AL 220 mm BB</t>
  </si>
  <si>
    <t>VS0841_00</t>
  </si>
  <si>
    <t>LIDL USA Long Lasting Munchy Bones Dog Treats 7er</t>
  </si>
  <si>
    <t>RB 296 x AL 220 BB</t>
  </si>
  <si>
    <t>VS0842_00</t>
  </si>
  <si>
    <t>UK Long Lasting Munchy Bones Dog Treats BODEN</t>
  </si>
  <si>
    <t>CAD 152143b_02 / Inhalt 35 St.</t>
  </si>
  <si>
    <t>VS0843_00</t>
  </si>
  <si>
    <t>UK Long Lasting Munchy Bones Dog Treats DECKEL</t>
  </si>
  <si>
    <t>CAD 152143d_03 / Inhalt 35 St.</t>
  </si>
  <si>
    <t>VS0854_00</t>
  </si>
  <si>
    <t>UK Rema 1000 Trainingssnack 1x14x200g BODEN</t>
  </si>
  <si>
    <t>VS0869_00</t>
  </si>
  <si>
    <t>UK REMA 1000 Jumbo Bones 1x14x200g BO</t>
  </si>
  <si>
    <t>VS0870_01</t>
  </si>
  <si>
    <t>REMA 1000 Dental Snacks 180g 7 Stück LA</t>
  </si>
  <si>
    <t>RB 296 x AL 235 textl. Änderung</t>
  </si>
  <si>
    <t>VS0871_00</t>
  </si>
  <si>
    <t>REMA 1000 Meatstrips pou. 12er /120g</t>
  </si>
  <si>
    <t>RB 231 x AL 220 SB Relaunch</t>
  </si>
  <si>
    <t>VS0872_00</t>
  </si>
  <si>
    <t xml:space="preserve">REMA Jumbo Kaubarren 2er / 200g Folie </t>
  </si>
  <si>
    <t>RB 231 x AL 220 BBB siehe Bemerk.</t>
  </si>
  <si>
    <t>VS0873_00</t>
  </si>
  <si>
    <t>REMA 1000 Trainingssnacks 200g</t>
  </si>
  <si>
    <t>RB 270 x AL 230 SB Relaunch</t>
  </si>
  <si>
    <t>VS0875_02</t>
  </si>
  <si>
    <t>UK Rema 1000 Dentinis Boden 1x20x180g</t>
  </si>
  <si>
    <t>CAD 150374b_03 Automat</t>
  </si>
  <si>
    <t>VS100_00</t>
  </si>
  <si>
    <t>True Leaf Dental Sticks LARGE Calming 125g LA</t>
  </si>
  <si>
    <t>Flachfolie RB 276 x AL 220 mm    Nachhaltig, PFM</t>
  </si>
  <si>
    <t>VS10091_00</t>
  </si>
  <si>
    <t>Pet Balance Medica Nierendiät Snack 125g  LA</t>
  </si>
  <si>
    <t xml:space="preserve">RB 468 x AL 140 mm </t>
  </si>
  <si>
    <t>VS10092_00</t>
  </si>
  <si>
    <t>UK Tray Boden Pet Balance Medica 4 x 125g</t>
  </si>
  <si>
    <t>VS101_00</t>
  </si>
  <si>
    <t>True Leaf Dental Sticks LARGE  Hip&amp;Joint 125g  LA</t>
  </si>
  <si>
    <t>VS1012_00</t>
  </si>
  <si>
    <t>UK breit neut Abm.: 395x132x175 w/w FSC Mix Deckel</t>
  </si>
  <si>
    <t>für Winston Fleischbatzen nur Artikel-Nr.</t>
  </si>
  <si>
    <t>VS1017_01</t>
  </si>
  <si>
    <t>UK Pablo Kaurollen Trayboden 18x175g (EUCO)</t>
  </si>
  <si>
    <t xml:space="preserve">2x1er Facing </t>
  </si>
  <si>
    <t>VS1019_00</t>
  </si>
  <si>
    <t>Tray Bitsdog Dental Stick 2x4x720g</t>
  </si>
  <si>
    <t xml:space="preserve">340 x 264 x 67mm  </t>
  </si>
  <si>
    <t>VS102_00</t>
  </si>
  <si>
    <t>True Leaf Dental Sticks LARGE Skin &amp; Coat 125g  LA</t>
  </si>
  <si>
    <t>VS103_00</t>
  </si>
  <si>
    <t>True Leaf Dog Treats Dental Sticks 100g  LA</t>
  </si>
  <si>
    <t>VS104_00</t>
  </si>
  <si>
    <t>True Leaf Dental Sticks Hip &amp; Joint 100g LA</t>
  </si>
  <si>
    <t>VS1040_00</t>
  </si>
  <si>
    <t>ZooRoyal Knusper Dentinis 100g Katze</t>
  </si>
  <si>
    <t>VS1041_00</t>
  </si>
  <si>
    <t>UK ZooRoyal Knusper Dentinis Katze 1x8x100g BO</t>
  </si>
  <si>
    <t>CAD 181099b_00</t>
  </si>
  <si>
    <t>VS1046_00</t>
  </si>
  <si>
    <t>Trayboden Winston Knusperk. 10x60g Beta Glucan LA</t>
  </si>
  <si>
    <t xml:space="preserve">Außenab. 108x193x178mm </t>
  </si>
  <si>
    <t>VS1048_00</t>
  </si>
  <si>
    <t>Traydeckel Winston Knusperk. 10x60g Beta Glucan</t>
  </si>
  <si>
    <t>br/br - Palettierung Fertigwarenartikel prüfen!</t>
  </si>
  <si>
    <t>VS105_00</t>
  </si>
  <si>
    <t>True Leaf Dental Sticks Skin &amp; Coat 100g  LA</t>
  </si>
  <si>
    <t>VS106_00</t>
  </si>
  <si>
    <t>True Leaf Cat Pockets Calming 50g  LA</t>
  </si>
  <si>
    <t>Flachfolie RB 425 x AL 110 mm    Nachhaltig, SN</t>
  </si>
  <si>
    <t>VS107_00</t>
  </si>
  <si>
    <t>True Leaf Cat Pockets Senior 50g  LA</t>
  </si>
  <si>
    <t>VS1078_01</t>
  </si>
  <si>
    <t>EDEKA Trainingssnack Pro Energy 100g FEDIAF</t>
  </si>
  <si>
    <t>AL 231 x RB 200 SB</t>
  </si>
  <si>
    <t>VS1079_02</t>
  </si>
  <si>
    <t>EDEKA Knusperkissen mit Beta-Glucan 60g Fediaf</t>
  </si>
  <si>
    <t>RB 425 x AL 110 mm Änderung Rezeptur</t>
  </si>
  <si>
    <t>VS108_00</t>
  </si>
  <si>
    <t>True Leaf Cat Pockets Anti Hairball 50g LA</t>
  </si>
  <si>
    <t xml:space="preserve">Flachfolie RB 425 x AL 110 mm    Nachhaltig, SN </t>
  </si>
  <si>
    <t>VS1082_00</t>
  </si>
  <si>
    <t>Pablo Gelenkfit Kaurollen 175g Relaunch 2022</t>
  </si>
  <si>
    <t xml:space="preserve">RB 296 x AL 220 SB </t>
  </si>
  <si>
    <t>VS1083_00</t>
  </si>
  <si>
    <t>Pablo Hair&amp;Skin Kaurollen 175g Relaunch 2022</t>
  </si>
  <si>
    <t>VS1084_00</t>
  </si>
  <si>
    <t>UK Pablo Kaurollen 1x18x175g Sort. Relaunch BO</t>
  </si>
  <si>
    <t>2x1er Facing zusammengeklebt</t>
  </si>
  <si>
    <t>VS1100_00</t>
  </si>
  <si>
    <t>KIK Flexibar 1x11x100g Boden LA</t>
  </si>
  <si>
    <t>381x80x173 mm</t>
  </si>
  <si>
    <t>VS1101_00</t>
  </si>
  <si>
    <t>KIK Geflügelbones 1x14x150g TRAYBODEN</t>
  </si>
  <si>
    <t>E-Welle /150019b_05 Automat 0000</t>
  </si>
  <si>
    <t>VS1106_00</t>
  </si>
  <si>
    <t xml:space="preserve">Flexibar 1x11x100g Boden </t>
  </si>
  <si>
    <t>CAD 201683b_00  Automat</t>
  </si>
  <si>
    <t>VS1107_00</t>
  </si>
  <si>
    <t xml:space="preserve">UK neutral Flexibar 1x11x100g Deckel </t>
  </si>
  <si>
    <t>CAD201683d_00  Automat</t>
  </si>
  <si>
    <t>VS1126_01</t>
  </si>
  <si>
    <t>Multifit Chunky Trainies Medium 250g Becher LA</t>
  </si>
  <si>
    <t>SLC Becher  textl. Änderung</t>
  </si>
  <si>
    <t>VS1127_00</t>
  </si>
  <si>
    <t>Multifit Chunky Trainies Medium 250g Deckel</t>
  </si>
  <si>
    <t>SLC Deckel</t>
  </si>
  <si>
    <t>VS1141_00</t>
  </si>
  <si>
    <t xml:space="preserve">PAH (Umkarton) PAH Grocery Dental Stick SRP </t>
  </si>
  <si>
    <t>240x118x175 mm</t>
  </si>
  <si>
    <t>VS1143_00</t>
  </si>
  <si>
    <t>UK Winston Milky Crunchies Beta Glucan 10x60g BO</t>
  </si>
  <si>
    <t>VS1145_00</t>
  </si>
  <si>
    <t xml:space="preserve">Trayboden Winston Knusperk. 10x60g Beta Glucan </t>
  </si>
  <si>
    <t>VS1147_00</t>
  </si>
  <si>
    <t>UK Winston Trayboden 1x12x100g Rind LA</t>
  </si>
  <si>
    <t>1-farbig ohne Lack  CAD 111065b_00</t>
  </si>
  <si>
    <t>VS1150_03</t>
  </si>
  <si>
    <t>Animonda / Denta Stick Maxi more flexible 165g</t>
  </si>
  <si>
    <t>Flachfolie RB 276 x AL 230 mm</t>
  </si>
  <si>
    <t>VS1151_01</t>
  </si>
  <si>
    <t>Animonda/Denta Stick Medium Multipack 2x4 x720g</t>
  </si>
  <si>
    <t>130x83x150 mm textl. Änderung</t>
  </si>
  <si>
    <t>VS1152_00</t>
  </si>
  <si>
    <t>Tray für Multipack Animonda Stick 2x4x720g</t>
  </si>
  <si>
    <t>340x264x67 mm br/br</t>
  </si>
  <si>
    <t>VS1155_00</t>
  </si>
  <si>
    <t>Handtray Coop/Rainbow Snack Bites Beef BODEN LA</t>
  </si>
  <si>
    <t>Innenmaß: 381x115x173 mm 14 STK siehe Bem.</t>
  </si>
  <si>
    <t>VS1157_00</t>
  </si>
  <si>
    <t>COOP Optimal Dental Sticks Eucalyptus 7er/180g</t>
  </si>
  <si>
    <t>RB 296 AL 220 mm</t>
  </si>
  <si>
    <t>VS1160_00</t>
  </si>
  <si>
    <t>Coop Denta Sticks 7er/180g LA</t>
  </si>
  <si>
    <t>RB 296 x 220 SB</t>
  </si>
  <si>
    <t>VS1161_00</t>
  </si>
  <si>
    <t xml:space="preserve">Coop Snack Stripes Beef 12er/120g </t>
  </si>
  <si>
    <t>RB 231 x 220 SB</t>
  </si>
  <si>
    <t>VS1162_00</t>
  </si>
  <si>
    <t>Coop Small bites for Dogs Beef 200g</t>
  </si>
  <si>
    <t>RB 270 x 215 SB</t>
  </si>
  <si>
    <t>VS1163_00</t>
  </si>
  <si>
    <t xml:space="preserve">Coop Twister Snacks 120g 6er </t>
  </si>
  <si>
    <t>RB 276 x AL 210 SB / Material geändert!!</t>
  </si>
  <si>
    <t>VS1166_00</t>
  </si>
  <si>
    <t>Rainbow Multipack Denta Sticks 4x180g = 720g LA</t>
  </si>
  <si>
    <t>Innenab. 130x83x150 mm Relaunch</t>
  </si>
  <si>
    <t>VS1169_00</t>
  </si>
  <si>
    <t>PAH WW Dental Stick SRP Tray 10 Stk /UK LA</t>
  </si>
  <si>
    <t xml:space="preserve">235x112x167mm </t>
  </si>
  <si>
    <t>VS1170_00</t>
  </si>
  <si>
    <t>PAH Grocery Meatstripc SRP Tray  8Stk /UK</t>
  </si>
  <si>
    <t>VS1171_00</t>
  </si>
  <si>
    <t xml:space="preserve">Winston Fleischbatzen mit Rind 100g </t>
  </si>
  <si>
    <t>RB 270 x AL 220 BBB mit Haptik-lack</t>
  </si>
  <si>
    <t>VS1172_00</t>
  </si>
  <si>
    <t>UK Winston Fleischbatzen Rind 1x12x100g  BO  LA</t>
  </si>
  <si>
    <t>CAD 111065b_00</t>
  </si>
  <si>
    <t>VS1175_00</t>
  </si>
  <si>
    <t>Pussycat Knusperkissen Sortiment Rind 70g LA</t>
  </si>
  <si>
    <t>Format: RB: 450 mm AL 110 mm</t>
  </si>
  <si>
    <t>VS1176_00</t>
  </si>
  <si>
    <t>Pussycat Knusperkissen Sortiment Lachs 70g LA</t>
  </si>
  <si>
    <t>VS1177_00</t>
  </si>
  <si>
    <t>Pussycat Knusperkissen Sort.Geflügel+Käse 70g LA</t>
  </si>
  <si>
    <t>VS1178_00</t>
  </si>
  <si>
    <t>UK Pussycat Knusperkissen Sortiment 1x16x70g BO</t>
  </si>
  <si>
    <t xml:space="preserve">Außenab. 108x386x178mm </t>
  </si>
  <si>
    <t>VS1184_00</t>
  </si>
  <si>
    <t>Rainbow Denta Sticks 7er/180g LA</t>
  </si>
  <si>
    <t>RB 296 x 220 SB / Material geändert!</t>
  </si>
  <si>
    <t>VS1185_00</t>
  </si>
  <si>
    <t>Rainbow Small bites Dogs Beef 200g</t>
  </si>
  <si>
    <t>RB 270 x 215 SB/ Material geändert!</t>
  </si>
  <si>
    <t>VS1190_00</t>
  </si>
  <si>
    <t>UK COOP Twister Snacks 1x20x120g BODEN (nur Twiste</t>
  </si>
  <si>
    <t>CAD 150019b_05</t>
  </si>
  <si>
    <t>VS1191_00</t>
  </si>
  <si>
    <t>UK Rainbow + COOP Denta Sticks 1x20x180g BODEN</t>
  </si>
  <si>
    <t>CAD150374b_03</t>
  </si>
  <si>
    <t>VS1193_00</t>
  </si>
  <si>
    <t>UK Coop Denta Sticks Eucalyptus 1x20x180g BODEN</t>
  </si>
  <si>
    <t>VS1196_00</t>
  </si>
  <si>
    <t xml:space="preserve">UK RAINBOW Small bites Beef 1x14x200g BODEN </t>
  </si>
  <si>
    <t>VS1197_00</t>
  </si>
  <si>
    <t xml:space="preserve">UK COOP/Rainbow Snack Stripes 1x18x120g BO </t>
  </si>
  <si>
    <t>VS1198_00</t>
  </si>
  <si>
    <t>UK RAINBOW Denta Sticks more flexible  2x4x720g BO</t>
  </si>
  <si>
    <t>VS1199_00</t>
  </si>
  <si>
    <t>Multifit Chunky Trainies  1x3x250g Tray</t>
  </si>
  <si>
    <t>CAD: 191978-01</t>
  </si>
  <si>
    <t>VS1204_04</t>
  </si>
  <si>
    <t>KIK 6-Eck-Stangen 7er 200g/Anpassung Preisausz.</t>
  </si>
  <si>
    <t>RB 296 AL 230 mm SB</t>
  </si>
  <si>
    <t>VS1205_03</t>
  </si>
  <si>
    <t>KIK Twister Geflügel + Wild 8er/160g Anpassung</t>
  </si>
  <si>
    <t xml:space="preserve">RB 296 AL 250 mm SB </t>
  </si>
  <si>
    <t>VS1208_00</t>
  </si>
  <si>
    <t>KIK Knusperkissen Geflügel + Käse 100g</t>
  </si>
  <si>
    <t>RB 231 x AL 200 SB</t>
  </si>
  <si>
    <t>VS1209_00</t>
  </si>
  <si>
    <t>KIK Knusperkissen Lachs+Rind 100g</t>
  </si>
  <si>
    <t>VS1210_00</t>
  </si>
  <si>
    <t>UK KIK Knusperkissen/Krokettenmix 1x16x100g Boden</t>
  </si>
  <si>
    <t>CAD 150373b_03 neutral</t>
  </si>
  <si>
    <t>VS1211_00</t>
  </si>
  <si>
    <t>KIK Krokettenmix Sortiment Rind 100g</t>
  </si>
  <si>
    <t>VS1212_00</t>
  </si>
  <si>
    <t>KIK Krokettenmix Sortiment Lachs 100g</t>
  </si>
  <si>
    <t>VS1216_00</t>
  </si>
  <si>
    <t>M-Budget Dental Sticks 1x12x360g BODEN LA</t>
  </si>
  <si>
    <t>VS1218_00</t>
  </si>
  <si>
    <t>Picnic Dog Vinnie´s Training Snack 100g</t>
  </si>
  <si>
    <t>VS1219_00</t>
  </si>
  <si>
    <t>UK Picnic Dog Vinie´s Training Snack 1x16x100g BO</t>
  </si>
  <si>
    <t>VS1230_00</t>
  </si>
  <si>
    <t>Bitsdog Dental Stick MP 4x7er / 180g LA</t>
  </si>
  <si>
    <t>Innenab. 130x83x150 mm</t>
  </si>
  <si>
    <t>VS1231_01</t>
  </si>
  <si>
    <t>Bitscat Knusperkissen Lachs 100g</t>
  </si>
  <si>
    <t>RB 450 x AL 110</t>
  </si>
  <si>
    <t>VS1232_00</t>
  </si>
  <si>
    <t>Bitscat Knusperkissen Geflügel + Käse 100g LA</t>
  </si>
  <si>
    <t>VS1232_01</t>
  </si>
  <si>
    <t>Bitscat Knusperkissen Geflügel + Käse 100g</t>
  </si>
  <si>
    <t>RB 450 x AL 110 mm textl. Änderung</t>
  </si>
  <si>
    <t>VS1234_00</t>
  </si>
  <si>
    <t>bitscat Knusperkissen mit Biotin 60g LA</t>
  </si>
  <si>
    <t>VS1235_00</t>
  </si>
  <si>
    <t>UK bitscat Knusperkissen Biotin 1x20x60g BO</t>
  </si>
  <si>
    <t>VS1236_00</t>
  </si>
  <si>
    <t>bitscat Mini Catsticks Seelachs+Feige 55g</t>
  </si>
  <si>
    <t>VS1237_00</t>
  </si>
  <si>
    <t>bitscat Mini Catsticks Lamm + Holunder 55g</t>
  </si>
  <si>
    <t>VS1241_00</t>
  </si>
  <si>
    <t>Shiro HP Snack Sortiment Duo-Dental Kaub. 2er/200g</t>
  </si>
  <si>
    <t>RB 276 AL 220 mm BB</t>
  </si>
  <si>
    <t>VS1242_00</t>
  </si>
  <si>
    <t>Shiro HP Snack Sortiment Gelenkfit Kauröll 7er/17g</t>
  </si>
  <si>
    <t>RB 296 AL 220 mm SB</t>
  </si>
  <si>
    <t>VS1243_00</t>
  </si>
  <si>
    <t>Shiro HP Snack Kaustangen Aroniabeere 3er/165g</t>
  </si>
  <si>
    <t>VS1244_00</t>
  </si>
  <si>
    <t>Shiro HP Snack Sortiment Flexi St. Dental 7er/175g</t>
  </si>
  <si>
    <t>VS1245_00</t>
  </si>
  <si>
    <t>Shiro HP Snack Sort. Saftige Würstchen Rind 100g</t>
  </si>
  <si>
    <t>RB 270 AL 200 mm SB</t>
  </si>
  <si>
    <t>VS1246_00</t>
  </si>
  <si>
    <t>UK HP Snack Sortiment Tray (1er Facing) 13 Stk. BO</t>
  </si>
  <si>
    <t xml:space="preserve">3x 1er Facing </t>
  </si>
  <si>
    <t>VS1247_00</t>
  </si>
  <si>
    <t>UK Shiro HP Snack Sortiment 38 Stk. Boden</t>
  </si>
  <si>
    <t>Einzeltray groß CAD121557b_01</t>
  </si>
  <si>
    <t>VS1250_00</t>
  </si>
  <si>
    <t>Shiro Standard "To Go" Snack Rind 150g LA</t>
  </si>
  <si>
    <t>RB 270 AL 220 mm SB</t>
  </si>
  <si>
    <t>VS1251_00</t>
  </si>
  <si>
    <t>Shiro Snack Kaustr Huhn&amp;Truthahn 10er/200g LA</t>
  </si>
  <si>
    <t>RB 276 mm AL 210 mm SB</t>
  </si>
  <si>
    <t>VS1252_00</t>
  </si>
  <si>
    <t>Shiro Snack Sortiment Dentinis 7er/180g LA</t>
  </si>
  <si>
    <t>VS1253_00</t>
  </si>
  <si>
    <t>Shiro Snack Sortiment Twister 8er/160g LA</t>
  </si>
  <si>
    <t>VS1254_00</t>
  </si>
  <si>
    <t>Shiro Snack Sortiment Kauröll Pansen15er/150g LA</t>
  </si>
  <si>
    <t>RB 276 AL 210 mm SB</t>
  </si>
  <si>
    <t>VS1255_00</t>
  </si>
  <si>
    <t>UK Shiro Snack Sortiment 1er Facing BO 17 St.</t>
  </si>
  <si>
    <t>CAD 121535b_02</t>
  </si>
  <si>
    <t>VS1256_00</t>
  </si>
  <si>
    <t>UK Shiro Snack Sortiment 49 Stk Boden</t>
  </si>
  <si>
    <t>Boden für 3 Trays/ 121557b_02</t>
  </si>
  <si>
    <t>VS1260_00</t>
  </si>
  <si>
    <t xml:space="preserve">Lilys Kitchen Katze Knusperkissen Handtray 10x60g </t>
  </si>
  <si>
    <t>235x112x167mm  CAD: 150930_00</t>
  </si>
  <si>
    <t>VS1266_00</t>
  </si>
  <si>
    <t>PAH Step up  Puppy 7 Stück</t>
  </si>
  <si>
    <t>RB 240 x AL 210 mm</t>
  </si>
  <si>
    <t>VS1269_00</t>
  </si>
  <si>
    <t>PAH Puppy Meatstrips CKN 120g</t>
  </si>
  <si>
    <t xml:space="preserve">Flachfolie RB 276 x AL 220 mm </t>
  </si>
  <si>
    <t>VS1270_00</t>
  </si>
  <si>
    <t>PAH Step up Puppy UK für Multipack / 4x28 Stk. LA</t>
  </si>
  <si>
    <t>Innenformat 295x113x175mm</t>
  </si>
  <si>
    <t>VS1271_00</t>
  </si>
  <si>
    <t>PAH Kaustreifen Huhn 200g</t>
  </si>
  <si>
    <t>VS1274_00</t>
  </si>
  <si>
    <t>PAH Toy Dogs Dental Sticks 7 x 80g</t>
  </si>
  <si>
    <t>RB 276 x AL 150 mm</t>
  </si>
  <si>
    <t>VS1279_01</t>
  </si>
  <si>
    <t>Dental Sticks Vegetarian Medium 5er/150g</t>
  </si>
  <si>
    <t>Flachfolie RB 296 x AL 230 mm  BBB</t>
  </si>
  <si>
    <t>VS1280_00</t>
  </si>
  <si>
    <t>Feelwell´s Denta Treats Chicken 7pc/180g</t>
  </si>
  <si>
    <t>RB 296 x AL 230 mm</t>
  </si>
  <si>
    <t>VS1281_00</t>
  </si>
  <si>
    <t>UK Feelwell´s Denta Chicken 1x16x180g Boden</t>
  </si>
  <si>
    <t>VS1282_00</t>
  </si>
  <si>
    <t>Ciam Mini Kaubarren 3er/150g Faltschachtel-Tray</t>
  </si>
  <si>
    <t>Stanze BOS-M110/b</t>
  </si>
  <si>
    <t>VS1290_00</t>
  </si>
  <si>
    <t>Smilla Toothies 125g SLC Becher  LA</t>
  </si>
  <si>
    <t>VS1290_01</t>
  </si>
  <si>
    <t>Smilla Toothies 125g SLC Becher</t>
  </si>
  <si>
    <t>VS1291_00</t>
  </si>
  <si>
    <t>Smilla Toothies 125g SLC Deckel  LA</t>
  </si>
  <si>
    <t>431c130525</t>
  </si>
  <si>
    <t>VS1291_01</t>
  </si>
  <si>
    <t>Smilla Toothies 125g SLC Deckel</t>
  </si>
  <si>
    <t>431-c-130525</t>
  </si>
  <si>
    <t>VS1292_00</t>
  </si>
  <si>
    <t>Smilla Hearties 125g SLC Becher LA</t>
  </si>
  <si>
    <t>VS1292_01</t>
  </si>
  <si>
    <t>Smilla Hearties 125g SLC Becher</t>
  </si>
  <si>
    <t>VS1293_00</t>
  </si>
  <si>
    <t>Smilla Hearties 125g SLC Deckel  LA</t>
  </si>
  <si>
    <t>431c130526</t>
  </si>
  <si>
    <t>VS1293_01</t>
  </si>
  <si>
    <t>Smilla Hearties 125g SLC Deckel</t>
  </si>
  <si>
    <t>VS1295_00</t>
  </si>
  <si>
    <t>Dechra Tray CT-DC-S Dental Chew Small 4x200g</t>
  </si>
  <si>
    <t>190x250x60 mm Thekendisplay</t>
  </si>
  <si>
    <t>VS1296_01</t>
  </si>
  <si>
    <t>Lilys Kitchen Katze Knusperkissen Chicken 60g   LA</t>
  </si>
  <si>
    <t>Flachfolie RB 425 x AL 110 mm  - RecyLogo</t>
  </si>
  <si>
    <t>VS1304_01</t>
  </si>
  <si>
    <t>LIDL Snacks Hund Meaty Rolls Geflügel 15er/135g LA</t>
  </si>
  <si>
    <t>RB 276 AL 210 mm SB  GB/ IE  textl Änderung</t>
  </si>
  <si>
    <t>VS1305_01</t>
  </si>
  <si>
    <t>LIDL Snacks Hund Mini Chew Bones 4er/180g LA</t>
  </si>
  <si>
    <t>RB 276 AL 210 mm SB  GB/IE textl. Änderung</t>
  </si>
  <si>
    <t>VS1306_01</t>
  </si>
  <si>
    <t>LIDL Snacks Hund Tasty Twists 5er/105g LA</t>
  </si>
  <si>
    <t>RB 276 AL 210 mm SB  GB/IE  textl. Änderung</t>
  </si>
  <si>
    <t>VS1307_00</t>
  </si>
  <si>
    <t>UK LIDL Hund Snacks Sortiment 3x10x BODEN/INDU</t>
  </si>
  <si>
    <t xml:space="preserve">Stanze-Nr. 194698 </t>
  </si>
  <si>
    <t>VS1308_00</t>
  </si>
  <si>
    <t>UK LIDL Hund Snack Sortiment 3x10 DECKEL</t>
  </si>
  <si>
    <t>Stanze-Nr.  194700</t>
  </si>
  <si>
    <t>VS1309_00</t>
  </si>
  <si>
    <t xml:space="preserve">UK LIDL Snacks Sortim. 3x10 MITTELSTEG </t>
  </si>
  <si>
    <t>Stanze-Nr. 194699</t>
  </si>
  <si>
    <t>VS1310_01</t>
  </si>
  <si>
    <t>LIDL Kaurollen gefüllt - Hair&amp;Skin 7er/ 175g DE</t>
  </si>
  <si>
    <t>RB 296xAL 220 mm SB Anpassung Artwork</t>
  </si>
  <si>
    <t>VS1311_01</t>
  </si>
  <si>
    <t>LIDL Kaurollen gefüllt - Gelenkfit 7er/ 175g DE</t>
  </si>
  <si>
    <t>VS1312_01</t>
  </si>
  <si>
    <t>LIDL Kaurollen geflt. - Geflügel&amp;Pansen 5er/175gDE</t>
  </si>
  <si>
    <t>RB 296 x AL 220 mm BB Anpassung Artwork</t>
  </si>
  <si>
    <t>VS1315_00</t>
  </si>
  <si>
    <t>LIDL Kaurollen gefüllt - Hair&amp;Skin 7er/ 175g CZ/SK</t>
  </si>
  <si>
    <t>RB 296 x AL 220 mm SB</t>
  </si>
  <si>
    <t>VS1316_00</t>
  </si>
  <si>
    <t>LIDL Kaurollen gefüllt - Gelenkfit 7er/ 175g CZ/SK</t>
  </si>
  <si>
    <t>VS1317_00</t>
  </si>
  <si>
    <t>LIDL Kauroll geflt.-Geflügel&amp;Pansen 5er/275g CZ/SK</t>
  </si>
  <si>
    <t>VS1320_00</t>
  </si>
  <si>
    <t>LIDL Orlando Fleischstreifen Hund Rind XXL 240g</t>
  </si>
  <si>
    <t>RB 296 AL 220 mm  PT,IE,IT,NL,ES</t>
  </si>
  <si>
    <t>VS1321_00</t>
  </si>
  <si>
    <t>LIDL Orlando Fleischstr. Hund Geflügel XXL 240g</t>
  </si>
  <si>
    <t>VS1322_00</t>
  </si>
  <si>
    <t>LIDL Orlando Fleischstr. Hund Rind XXL 240g LA</t>
  </si>
  <si>
    <t>RB 296 AL 220 mm  CZ,SK,HU,GR/CY</t>
  </si>
  <si>
    <t>VS1323_00</t>
  </si>
  <si>
    <t>LIDL Orlando Fleischstr. Hund Geflügel XXL 240g LA</t>
  </si>
  <si>
    <t>VS1324_00</t>
  </si>
  <si>
    <t>UK LIDL Orlando Fleischstreifen Hunde 1x14x240g BO</t>
  </si>
  <si>
    <t>VS1325_01</t>
  </si>
  <si>
    <t xml:space="preserve">LIDL Orlando Kaurollen gefüllt XXL Multip. 4x175g </t>
  </si>
  <si>
    <t>130x83x150 mm Design-Änderung USA</t>
  </si>
  <si>
    <t>VS1326_00</t>
  </si>
  <si>
    <t xml:space="preserve">UK LIDL Orlando Kaurollen Multipack  2x4x700g </t>
  </si>
  <si>
    <t>340 x 264 x 67mm  Innenmaß</t>
  </si>
  <si>
    <t>VS1327_00</t>
  </si>
  <si>
    <t>LIDL Dentalsnacks/Kaurollen gedreht 2er/200g</t>
  </si>
  <si>
    <t>RB 231 x AL 220 BB - BG,HU,LT,RS</t>
  </si>
  <si>
    <t>VS1328_00</t>
  </si>
  <si>
    <t>LIDL Kaurollen gefüllt - Gelenkfit 7er/ 175g FR</t>
  </si>
  <si>
    <t>VS1329_00</t>
  </si>
  <si>
    <t>LIDL Kaurollen geflt - Geflügel&amp;Pansen 5er/275g FR</t>
  </si>
  <si>
    <t>VS1330_00</t>
  </si>
  <si>
    <t>LIDL Kaurollen gefüllt - Hair &amp; Skin 7er/ 175g FR</t>
  </si>
  <si>
    <t>VS1334_00</t>
  </si>
  <si>
    <t xml:space="preserve">LIDL Kaurollen gefüllt - Hair &amp; Skin 7er/ 175g </t>
  </si>
  <si>
    <t>RB 296 x AL 220 mm SB  HU,BG,LT,RS</t>
  </si>
  <si>
    <t>VS1336_00</t>
  </si>
  <si>
    <t>LIDL Kaurollen gefüllt - Gelenkfit 7er/ 175g</t>
  </si>
  <si>
    <t>RB 296 x AL 220 SB/   RO,GR/CY,HR,SI,LV,EE</t>
  </si>
  <si>
    <t>VS1337_00</t>
  </si>
  <si>
    <t>LIDL Kauroll geflt. Gefl.+Panzen HU,BG,LT,RS 275g</t>
  </si>
  <si>
    <t>RB 296 x AL 220 mm BB  5er/275g</t>
  </si>
  <si>
    <t>VS1340_00</t>
  </si>
  <si>
    <t>UK LIDL Orlando Kaurollen Handtray 32 St. BODEN</t>
  </si>
  <si>
    <t>groß CAD 4899441987</t>
  </si>
  <si>
    <t>VS1341_00</t>
  </si>
  <si>
    <t>UK LIDL Orlando Kaurollen Handtray 32 St.DECKEL</t>
  </si>
  <si>
    <t>VS1342_00</t>
  </si>
  <si>
    <t>UK LIDL Orlando Kaurollen(3x1er Facing) 11 St/INDU</t>
  </si>
  <si>
    <t>CAD 4899441994 AUTOMAT</t>
  </si>
  <si>
    <t>VS1343_00</t>
  </si>
  <si>
    <t>UK LIDL Orlando Kaurollen (3x1er Facing) ca. 11 St</t>
  </si>
  <si>
    <t>CAD 4899442547 HANDTRAY</t>
  </si>
  <si>
    <t>VS1345_00</t>
  </si>
  <si>
    <t>130x83x150 mm GB,ES,PT,GR/CY</t>
  </si>
  <si>
    <t>VS1350_00</t>
  </si>
  <si>
    <t>LIDL Orlando Kaustreifen Hund Geflügel XXL 240g</t>
  </si>
  <si>
    <t>RB 296 x AL 220 mm  CZ,SK,HU,GR/CY</t>
  </si>
  <si>
    <t>VS1351_00</t>
  </si>
  <si>
    <t>LIDL Orlando Kaustreifen Hund Rind XXL 240g</t>
  </si>
  <si>
    <t>VS1403_00</t>
  </si>
  <si>
    <t xml:space="preserve">Packschema 3b / neutraler Deckel </t>
  </si>
  <si>
    <t>Deckel CAD 201684d_00 (PFUK Roll overs,Whine Gums)</t>
  </si>
  <si>
    <t>VS1420_00</t>
  </si>
  <si>
    <t>USA Rush Direct Heart tail Cat Treats Salmon 85g</t>
  </si>
  <si>
    <t>VS1421_00</t>
  </si>
  <si>
    <t>USA Rush Direct Heart tail Cat Treats Chicken 85g</t>
  </si>
  <si>
    <t>VS1422_00</t>
  </si>
  <si>
    <t>USA Rush Direct Heart tail Cat Treats Seafood 85g</t>
  </si>
  <si>
    <t>VS1423_01</t>
  </si>
  <si>
    <t>UK Rush Direct Heart to tail Cat 1x8x85g BODEN</t>
  </si>
  <si>
    <t>3 x1er Facing CAD 211488b_01 EAN</t>
  </si>
  <si>
    <t>VS1424_00</t>
  </si>
  <si>
    <t>UK Rush Direct Heart to tail Cat 1x8x85g DECKEL</t>
  </si>
  <si>
    <t>3 x1er Facing CAD 211488d_02</t>
  </si>
  <si>
    <t>VS1500_00</t>
  </si>
  <si>
    <t>PAH Large Dog Dental Sticks 200g (7 Stück)</t>
  </si>
  <si>
    <t>RB 276 x AL 230 mm</t>
  </si>
  <si>
    <t>VS1501_00</t>
  </si>
  <si>
    <t>PAH generic Dogs Dental Sticks 10 Stück</t>
  </si>
  <si>
    <t>240x118x175 mm   CAD: 150930_00</t>
  </si>
  <si>
    <t>VS1502_00</t>
  </si>
  <si>
    <t>PAH Toy Dogs Dental Sticks 28 Pack 320g Multipack</t>
  </si>
  <si>
    <t>Innenab. 106x69x134mm</t>
  </si>
  <si>
    <t>VS1503_00</t>
  </si>
  <si>
    <t>PAH Small Dogs Dental Sticks 28 Pack 440g Multipac</t>
  </si>
  <si>
    <t>VS1504_00</t>
  </si>
  <si>
    <t>PAH Toy Dental Sticks 56 St. 640g Multipack</t>
  </si>
  <si>
    <t>Innenab. 139x106x134mm</t>
  </si>
  <si>
    <t>VS1505_00</t>
  </si>
  <si>
    <t>PAH Small Dogs Dental Sticks 56 St. 880g Multipack</t>
  </si>
  <si>
    <t>VS1506_00</t>
  </si>
  <si>
    <t>PAH Medium Dogs Dental Sticks 28 Pack 720g Multipa</t>
  </si>
  <si>
    <t>Innenab. 124x89x163mm</t>
  </si>
  <si>
    <t>VS1507_00</t>
  </si>
  <si>
    <t>PAH Large Dogs Dental Sticks 28 Pack 880g Multipa</t>
  </si>
  <si>
    <t>VS1508_00</t>
  </si>
  <si>
    <t>PAH Large Dogs Dental Sticks 56 Stück 1,76kg Multi</t>
  </si>
  <si>
    <t xml:space="preserve">Innenab. 164x116x175mm </t>
  </si>
  <si>
    <t>VS1509_00</t>
  </si>
  <si>
    <t>PAH Medium Dogs Dental Sticks 56 Stück 1,44g Multi</t>
  </si>
  <si>
    <t>VS1510_00</t>
  </si>
  <si>
    <t>PAH meaty strips SRP 8 Stück</t>
  </si>
  <si>
    <t>240x118x175 mm   CAD: 150930_02</t>
  </si>
  <si>
    <t>VS1515_00</t>
  </si>
  <si>
    <t>Dehner Lieblinge Knusperkissen Geflügel 60g</t>
  </si>
  <si>
    <t>Flachfolie Pouch  RB 425 x AL 110 mm</t>
  </si>
  <si>
    <t>VS1517_00</t>
  </si>
  <si>
    <t>Papky Kaustreifen 120g - Akinu</t>
  </si>
  <si>
    <t>Flachfolie RB 231 x AL 220 mm</t>
  </si>
  <si>
    <t>VS1518_00</t>
  </si>
  <si>
    <t>Papky Hair &amp; Skin 120g - Akinu</t>
  </si>
  <si>
    <t>VS1520_00</t>
  </si>
  <si>
    <t>PAH Puppy Dental Sticks 12 St. 320g Multipack</t>
  </si>
  <si>
    <t>Innenab. 94x89x134mm</t>
  </si>
  <si>
    <t>VS1521_00</t>
  </si>
  <si>
    <t>PAH Puppy Dental Sticks 30 St. 780g Multipack</t>
  </si>
  <si>
    <t>VS1522_00</t>
  </si>
  <si>
    <t>WOW Natural Dentals Geflügel 7er/ 180g  LA</t>
  </si>
  <si>
    <t xml:space="preserve">Flachfolie RB 296 x AL 230 mm  </t>
  </si>
  <si>
    <t>VS1522_01</t>
  </si>
  <si>
    <t>WOW Natural Dentals Geflügel 7er/ 180g</t>
  </si>
  <si>
    <t>VS1523_00</t>
  </si>
  <si>
    <t>WOW Natural Dentals Geflügel 9x180g Boden</t>
  </si>
  <si>
    <t>CAD220637b_02  - Automatentray</t>
  </si>
  <si>
    <t>VS1524_00</t>
  </si>
  <si>
    <t xml:space="preserve">WOW Natural Dent. Geflügel 9x180g / 8x275g Deckel </t>
  </si>
  <si>
    <t>CAD220637d_00 - Automatenntray</t>
  </si>
  <si>
    <t>VS1525_00</t>
  </si>
  <si>
    <t>Q-Petfood Mini Sausages Beef 60g</t>
  </si>
  <si>
    <t>VS1526_00</t>
  </si>
  <si>
    <t>Q-Petfood High Meat Cubes Poultry 60g</t>
  </si>
  <si>
    <t>VS1527_00</t>
  </si>
  <si>
    <t>Q-Petfood High Meat Thaler Beef 60g</t>
  </si>
  <si>
    <t>VS1528_00</t>
  </si>
  <si>
    <t>Finest Fruitees Wachtel &amp; Feige 200g Becher LA</t>
  </si>
  <si>
    <t>SLC Becher  mit Aufreißkerbe</t>
  </si>
  <si>
    <t>VS1528_01</t>
  </si>
  <si>
    <t>Finest Fruitees Wachtel &amp; Feige 200g Becher</t>
  </si>
  <si>
    <t>VS1529_00</t>
  </si>
  <si>
    <t>Finest Fruitees Wachtel &amp; Feige 200g Deckel LA</t>
  </si>
  <si>
    <t>VS1529_01</t>
  </si>
  <si>
    <t>Finest Fruitees Wachtel &amp; Feige 200g Deckel</t>
  </si>
  <si>
    <t>VS1530_00</t>
  </si>
  <si>
    <t>UK Fruitees Wachtel &amp; Feige 4x200g SLC</t>
  </si>
  <si>
    <t>VS1531_00</t>
  </si>
  <si>
    <t>PAH Puppy Dental Sticks 80g</t>
  </si>
  <si>
    <t>RB 231 x AL 220 mm</t>
  </si>
  <si>
    <t>VS1532_00</t>
  </si>
  <si>
    <t>PAH Tasty Strips Puppy with Chicken 120g</t>
  </si>
  <si>
    <t>VS1533_00</t>
  </si>
  <si>
    <t>Pro Pet Tundra Snack Lachs 100g Recyl.</t>
  </si>
  <si>
    <t>Flachfolie RB 468 x AL 140 mm  -nachhaltig</t>
  </si>
  <si>
    <t>VS1534_00</t>
  </si>
  <si>
    <t>Pro Pet Tundra Snack Lamm 100g Recyl.</t>
  </si>
  <si>
    <t>Flachfolie RB 468 x AL 140 mm - nachhaltig</t>
  </si>
  <si>
    <t>VS1535_00</t>
  </si>
  <si>
    <t>Pro Pet Tundra Snack Pute 100g Recyl.</t>
  </si>
  <si>
    <t>VS1537_00</t>
  </si>
  <si>
    <t>Pro Pet Mac´s Vetcare Kaninchen 100g Recyl.</t>
  </si>
  <si>
    <t>VS1538_00</t>
  </si>
  <si>
    <t>Pro Pet Mac´s Vetcare Ente 100g Recyl.</t>
  </si>
  <si>
    <t>VS1539_00</t>
  </si>
  <si>
    <t>Pro Pet Tundra Snack Ente, Lachs &amp; Wild100g Recyl.</t>
  </si>
  <si>
    <t>VS1540_00</t>
  </si>
  <si>
    <t>Pro Pet Mac´s Meat Bits Rind 120g Recyl.</t>
  </si>
  <si>
    <t>VS1541_00</t>
  </si>
  <si>
    <t>Pro Pet Mac´s Meat Bits Geflügel 120g Recyl.</t>
  </si>
  <si>
    <t>VS1542_00</t>
  </si>
  <si>
    <t>Pro Pet Mac´s Meat Bits Huhn &amp; Lamm 120g Recyl.</t>
  </si>
  <si>
    <t>VS1543_00</t>
  </si>
  <si>
    <t>WOW Natural Dentals Geflügel 5er/ 275g</t>
  </si>
  <si>
    <t>VS1544_00</t>
  </si>
  <si>
    <t>WOW Natural Dentals Geflügel Trayboden 8x275g</t>
  </si>
  <si>
    <t>CAD220637b_02 - Automatentray</t>
  </si>
  <si>
    <t>VS1545_00</t>
  </si>
  <si>
    <t>MACs Meat Bits + Vetcare Universaltray Boden</t>
  </si>
  <si>
    <t>Handtray CAD11065b_00</t>
  </si>
  <si>
    <t>VS1546_00</t>
  </si>
  <si>
    <t>Pro Pet Tundra Snacks Universaltray Boden</t>
  </si>
  <si>
    <t>VS1547_00</t>
  </si>
  <si>
    <t>neutrale Folie Adventskalender Sammy 2023</t>
  </si>
  <si>
    <t>Flachfolie RB 230 x AL o. Steuermarke ü. Indikator</t>
  </si>
  <si>
    <t>VS1548_00</t>
  </si>
  <si>
    <t>Scrumbles Dog Cubes Salmon 60g</t>
  </si>
  <si>
    <t>Flachfolie RB 425 x AL 110 mm - nachhaltig</t>
  </si>
  <si>
    <t>VS1549_00</t>
  </si>
  <si>
    <t>Scrumbles Dog Cubes Chicken 60g</t>
  </si>
  <si>
    <t>VS1551_00</t>
  </si>
  <si>
    <t>Scrumbles Cat Sticks Salmon 50g</t>
  </si>
  <si>
    <t>VS1552_00</t>
  </si>
  <si>
    <t>Scrumbles Cat Sticks Chicken 50g</t>
  </si>
  <si>
    <t>VS1553_00</t>
  </si>
  <si>
    <t>Scrumbles Cat Pillows Chicken 60g</t>
  </si>
  <si>
    <t>VS1554_00</t>
  </si>
  <si>
    <t>Scrumbles Tray Cat &amp; Dog Snacks 12 x 50g/60g *InDu</t>
  </si>
  <si>
    <t>CAD 231172_00</t>
  </si>
  <si>
    <t>VS200_02</t>
  </si>
  <si>
    <t>Sammys Gelenkhappen 350g  SN LA</t>
  </si>
  <si>
    <t>Papier-Flachfolie RB 578 x AL 190 mm</t>
  </si>
  <si>
    <t>VS201_02</t>
  </si>
  <si>
    <t>Sammys Zahnstengel 300g  SN LA</t>
  </si>
  <si>
    <t>VS202_02</t>
  </si>
  <si>
    <t>Sammys Zahnriegel 250g  SN LA</t>
  </si>
  <si>
    <t>VS203_00</t>
  </si>
  <si>
    <t>Sammys Zahnfee 60g  PFM</t>
  </si>
  <si>
    <t>Papier-Flachfolie RB 180  x AL 160 mm</t>
  </si>
  <si>
    <t>VS207_00</t>
  </si>
  <si>
    <t>Sammys Fitness-Schnitte Brokkoli&amp;Karotte25g PFM LA</t>
  </si>
  <si>
    <t>Papier-Flachfolie  RB 145 x AL 145 mm</t>
  </si>
  <si>
    <t>VS207_01</t>
  </si>
  <si>
    <t>Sammys Fitness-Schnitte Brokkoli&amp;Karotte 25g  PFM</t>
  </si>
  <si>
    <t>VS208_00</t>
  </si>
  <si>
    <t>Sammys Fitness-Schnitte mit Apfel&amp;Blaube.25gPFM LA</t>
  </si>
  <si>
    <t>VS208_01</t>
  </si>
  <si>
    <t>Sammys Fitness-Schnitte mit Apfel&amp;Blaube. 25g PFM</t>
  </si>
  <si>
    <t>VS209_03</t>
  </si>
  <si>
    <t>Sammys Fitness-Schnitte mit Grünlippm. 25g PFM</t>
  </si>
  <si>
    <t>VS210_00</t>
  </si>
  <si>
    <t>Sammys Fleischsnack Hühnchenfilet 190g  SN  LA</t>
  </si>
  <si>
    <t>VS210_01</t>
  </si>
  <si>
    <t>Sammys Fleischsnack Hühnchenfilet 190g  SN</t>
  </si>
  <si>
    <t>VS211_00</t>
  </si>
  <si>
    <t xml:space="preserve">Sammys Fleischsnack Rinderstreifen 190g  SN </t>
  </si>
  <si>
    <t>VS212_02</t>
  </si>
  <si>
    <t>Sammys Gourmetstreifen Ente&amp;Hühnchen 180g  SN LA</t>
  </si>
  <si>
    <t>VS212_03</t>
  </si>
  <si>
    <t>Sammys Gourmetstreifen Ente&amp;Hühnchen 180g  SN</t>
  </si>
  <si>
    <t>VS222_01</t>
  </si>
  <si>
    <t>Lilys Kitchen Dental Sticks Salmon 3er/120g LA</t>
  </si>
  <si>
    <t>VS223_01</t>
  </si>
  <si>
    <t>Lilys Kitchen Dental Sticks Beef 3er/120g  LA</t>
  </si>
  <si>
    <t>VS225_01</t>
  </si>
  <si>
    <t>Lilys Kitchen Dental Sticks Lamb 3er/120g  LA</t>
  </si>
  <si>
    <t>VS228_00</t>
  </si>
  <si>
    <t>PFUK Dental Stick Vegetarian Small 5er/100g Boden</t>
  </si>
  <si>
    <t>CAD: 201677b_00  Handverpackung</t>
  </si>
  <si>
    <t>VS229_00</t>
  </si>
  <si>
    <t>PFUK Dental Stick Vegetarian Small 5er/100g Deckel</t>
  </si>
  <si>
    <t>CAD: 201677d_00  Handverpackung</t>
  </si>
  <si>
    <t>VS240_00</t>
  </si>
  <si>
    <t xml:space="preserve">Thekendisplay Hundesnack Zahnfee 8 x 60g LA </t>
  </si>
  <si>
    <t>150x70x255 mm  Bosch</t>
  </si>
  <si>
    <t>VS240_01</t>
  </si>
  <si>
    <t xml:space="preserve">Thekendisplay Hundesnack Zahnfee 8 x 60g </t>
  </si>
  <si>
    <t>VS241_02</t>
  </si>
  <si>
    <t>Sammys Gourmetstreifen Lamm&amp;Hühnchen 180g  SN</t>
  </si>
  <si>
    <t>VS242_02</t>
  </si>
  <si>
    <t>Sammys Würstchen Wasserbüffel 240g  SN LA</t>
  </si>
  <si>
    <t>VS243_01</t>
  </si>
  <si>
    <t>UK Tray BODEN Sammys Pouchbeutel X x g</t>
  </si>
  <si>
    <t xml:space="preserve">Stanze: CAD170367b_04  Automatenverpackung </t>
  </si>
  <si>
    <t>VS244_00</t>
  </si>
  <si>
    <t>UK Tray DECKEL Sammys Pouchbeutel X x g</t>
  </si>
  <si>
    <t>Stanze: CAD170367d_02   Automatenverpackung</t>
  </si>
  <si>
    <t>VS245_00</t>
  </si>
  <si>
    <t>Smilla Snack Crossies SLC Becher 125g LA</t>
  </si>
  <si>
    <t>VS245_01</t>
  </si>
  <si>
    <t>Smilla Snack Crossies SLC Becher 125g  2023</t>
  </si>
  <si>
    <t>VS246_00</t>
  </si>
  <si>
    <t>Smilla Snack Crossies SLC Deckel 125g LA</t>
  </si>
  <si>
    <t>431v130527</t>
  </si>
  <si>
    <t>VS246_01</t>
  </si>
  <si>
    <t>Smilla Snack Crossies SLC Deckel 125g  2023</t>
  </si>
  <si>
    <t>VS247_01</t>
  </si>
  <si>
    <t>Smilla Snack Ringlies SLC Becher 125g  2023</t>
  </si>
  <si>
    <t>neues Sichtfenster</t>
  </si>
  <si>
    <t>VS248_01</t>
  </si>
  <si>
    <t>Smilla Snack Ringlies SLC Deckel 125g  2023</t>
  </si>
  <si>
    <t>VS249_00</t>
  </si>
  <si>
    <t>PFUK BH Roll´overs 1x12x150g Boden</t>
  </si>
  <si>
    <t>CAD: 201684b_00  - Automatentray</t>
  </si>
  <si>
    <t>VS250_00</t>
  </si>
  <si>
    <t>PFUK BH White Gums 1x8x150g Boden</t>
  </si>
  <si>
    <t>VS251_00</t>
  </si>
  <si>
    <t>PFUK BH Gnawbreakers 1x7x200g Boden</t>
  </si>
  <si>
    <t>CAD: 210883b_01  - Automatentray</t>
  </si>
  <si>
    <t>VS252_00</t>
  </si>
  <si>
    <t>PFUK BH Slobstoppers 1x8x200g Boden</t>
  </si>
  <si>
    <t>VS253_00</t>
  </si>
  <si>
    <t>PFUK BH Gnawbreakers&amp;Slobstoppers 1x8x200g Deckel</t>
  </si>
  <si>
    <t>CAD: 210883d_01  - Automatentray</t>
  </si>
  <si>
    <t>VS254_01</t>
  </si>
  <si>
    <t>Booklet Sammys Würstchen Wasserbüffel</t>
  </si>
  <si>
    <t>Snack</t>
  </si>
  <si>
    <t>VS255_01</t>
  </si>
  <si>
    <t>Booklet Sammys Zahnfee</t>
  </si>
  <si>
    <t>VS256_00</t>
  </si>
  <si>
    <t>Booklet Sammys Kräuterknochen LA</t>
  </si>
  <si>
    <t>VS256_01</t>
  </si>
  <si>
    <t>Booklet Sammys Kräuterknochen</t>
  </si>
  <si>
    <t>VS257_02</t>
  </si>
  <si>
    <t>Booklet Sammys Fitnessschnitte Äpfeln &amp; Blaubeeren</t>
  </si>
  <si>
    <t>VS258_02</t>
  </si>
  <si>
    <t>Booklet Sammys Fitnessschnitte Brokkoli &amp; Karotten</t>
  </si>
  <si>
    <t>VS259_02</t>
  </si>
  <si>
    <t>Booklet Sammys Fitnessschnitte Grünlippmus&amp;Lachsöl</t>
  </si>
  <si>
    <t>VS260_00</t>
  </si>
  <si>
    <t>Booklet Sammys Fruchtschnitten LA</t>
  </si>
  <si>
    <t>VS260_01</t>
  </si>
  <si>
    <t>Booklet Sammys Fruchtschnitten</t>
  </si>
  <si>
    <t>VS261_00</t>
  </si>
  <si>
    <t>Booklet Sammys Gelenkhappen LA</t>
  </si>
  <si>
    <t>VS261_01</t>
  </si>
  <si>
    <t>Booklet Sammys Gelenkhappen</t>
  </si>
  <si>
    <t>VS262_01</t>
  </si>
  <si>
    <t>Booklet Sammys Gourmetstreifen Hühnchen &amp; Ente</t>
  </si>
  <si>
    <t>VS263_01</t>
  </si>
  <si>
    <t>Booklet Sammys Gourmetstreifen Hühnchen &amp; Lamm</t>
  </si>
  <si>
    <t>VS264_00</t>
  </si>
  <si>
    <t>Booklet Sammys Herzensbrecher</t>
  </si>
  <si>
    <t>VS264_01</t>
  </si>
  <si>
    <t>VS265_01</t>
  </si>
  <si>
    <t>Booklet Sammys Hühnchenfilet</t>
  </si>
  <si>
    <t>VS266_00</t>
  </si>
  <si>
    <t>Booklet Sammys Knusper-Cracker LA</t>
  </si>
  <si>
    <t>VS266_01</t>
  </si>
  <si>
    <t>Booklet Sammys Knusper-Cracker</t>
  </si>
  <si>
    <t>VS267_00</t>
  </si>
  <si>
    <t>Booklet Sammys Müslitaler</t>
  </si>
  <si>
    <t>VS268_00</t>
  </si>
  <si>
    <t>Booklet Sammys Rinderstreifen</t>
  </si>
  <si>
    <t>VS269_00</t>
  </si>
  <si>
    <t>Booklet Sammys Zahnriegel LA</t>
  </si>
  <si>
    <t>Snackvs269</t>
  </si>
  <si>
    <t>VS269_01</t>
  </si>
  <si>
    <t>Booklet Sammys Zahnriegel</t>
  </si>
  <si>
    <t>VS270_01</t>
  </si>
  <si>
    <t>Booklet Sammys Zahnstengel</t>
  </si>
  <si>
    <t>VS271_00</t>
  </si>
  <si>
    <t>Chicopee HNL Dog Snacks - Dental Sticks 300g</t>
  </si>
  <si>
    <t>VS272_00</t>
  </si>
  <si>
    <t>Chicopee HNL Dog Snacks - Joint Bites 350g</t>
  </si>
  <si>
    <t>VS273_00</t>
  </si>
  <si>
    <t xml:space="preserve">Chicopee HNL Dog Snacks - Protein Bar 2x12,5kg </t>
  </si>
  <si>
    <t>VS274_00</t>
  </si>
  <si>
    <t>Thekendisplay Chicopee HNL Protein Bar 20x25g</t>
  </si>
  <si>
    <t xml:space="preserve">150x70x255 mm  </t>
  </si>
  <si>
    <t>VS275_00</t>
  </si>
  <si>
    <t>Lilys Kitchen on the go Bar Beef 40g - Recyl.  LA</t>
  </si>
  <si>
    <t>Flachfolie RB 145 x AL 145 mm</t>
  </si>
  <si>
    <t>VS277_00</t>
  </si>
  <si>
    <t>Lilys Kitchen on the go Bar Chicken 40g - LA</t>
  </si>
  <si>
    <t>VS279_00</t>
  </si>
  <si>
    <t>Thekendisplay Lilys on the go Bar SRP 16x40g LA</t>
  </si>
  <si>
    <t>150x60x255 mm / Universal für alle 3 Sorten</t>
  </si>
  <si>
    <t>VS283_00</t>
  </si>
  <si>
    <t>Lilys Kitchen on the go Bar Multip. Chicken3x40gLA</t>
  </si>
  <si>
    <t>Multipack flach 150x150x20 mm</t>
  </si>
  <si>
    <t>VS285_00</t>
  </si>
  <si>
    <t>Forthglade Dental Sticks 5 Pack 170g Recyl. LA</t>
  </si>
  <si>
    <t>Flachfolie RB 296 x AL 230 mm  -nachhaltig</t>
  </si>
  <si>
    <t>VS286_00</t>
  </si>
  <si>
    <t>Forthglade Dental Sticks 20 Pack 680g Multipack</t>
  </si>
  <si>
    <t>VS287_00</t>
  </si>
  <si>
    <t>Forthglade Dental Stick Tray 10x170g</t>
  </si>
  <si>
    <t>VS288_00</t>
  </si>
  <si>
    <t>PFUK Dental Sticks Vegetarian Medium 10x150g</t>
  </si>
  <si>
    <t>VS289_00</t>
  </si>
  <si>
    <t>Premiere Bonies Grainfree Pferdeknochen 175g  LA</t>
  </si>
  <si>
    <t>Flachfolie RB 468 x AL 140 mm  (SN Format)</t>
  </si>
  <si>
    <t>VS290_00</t>
  </si>
  <si>
    <t>UK Boden Premiere Bonies Grainfree 5x175g  LA</t>
  </si>
  <si>
    <t>Handtray  CAD: 161881b_1</t>
  </si>
  <si>
    <t>VS292_00</t>
  </si>
  <si>
    <t>Amanova Dental Chews Small &amp; Mini 110g  (Visan)</t>
  </si>
  <si>
    <t>Flachfolie RB 276 x AL 210 mm</t>
  </si>
  <si>
    <t>VS293_00</t>
  </si>
  <si>
    <t>Amanova Dental Chews Small &amp; Mini 110g - Handtray</t>
  </si>
  <si>
    <t>VS294_00</t>
  </si>
  <si>
    <t>Amanova Dental Chews Medium &amp; Large 180g -Handtray</t>
  </si>
  <si>
    <t>VS295_00</t>
  </si>
  <si>
    <t>Wolfsblut Squashies Cold River 300g</t>
  </si>
  <si>
    <t>Flachfolie RB 540 x AL 165 mm</t>
  </si>
  <si>
    <t>VS296_00</t>
  </si>
  <si>
    <t>Wolfsblut Squashies Dark Forest 300g</t>
  </si>
  <si>
    <t>VS297_00</t>
  </si>
  <si>
    <t>Wolfsblut Squashies Green Valley 300g</t>
  </si>
  <si>
    <t>VS298_00</t>
  </si>
  <si>
    <t>Wolfsblut Squashies Red Rock 300g</t>
  </si>
  <si>
    <t>VS299_00</t>
  </si>
  <si>
    <t>Wolfsblut Squashies Polar Night 300g</t>
  </si>
  <si>
    <t>VS300_00</t>
  </si>
  <si>
    <t>Wolfsblut Squashies Blue Mountain 300g</t>
  </si>
  <si>
    <t>VS301_00</t>
  </si>
  <si>
    <t xml:space="preserve">Wolfsblut Squashies Grey Peak 300g </t>
  </si>
  <si>
    <t>VS302_00</t>
  </si>
  <si>
    <t>Wolfsblut Squashies Black Marsh 300g</t>
  </si>
  <si>
    <t>VS303_00</t>
  </si>
  <si>
    <t>Wolfsblut Squashies Wide Plain 300g</t>
  </si>
  <si>
    <t>VS304_00</t>
  </si>
  <si>
    <t>Wolfsblut Squashies Wild Duck Adult 300g</t>
  </si>
  <si>
    <t>VS305_00</t>
  </si>
  <si>
    <t>Lilys Kitchen on the go Bar UK BODEN  12x3x40g</t>
  </si>
  <si>
    <t>CAD 211920b_00  Handtray  (für Multipack)</t>
  </si>
  <si>
    <t>VS306_00</t>
  </si>
  <si>
    <t>Lilys Kitchen on the go Bar UK DECKEL 12x3x40g</t>
  </si>
  <si>
    <t>CAD 211920d_00 Handtray  (für Multipack)</t>
  </si>
  <si>
    <t>VS307_00</t>
  </si>
  <si>
    <t>Alpha Kaustreifen Geflügel 280g  Digitaldruck</t>
  </si>
  <si>
    <t>Flachfolie RB 340 x AL 210 mm</t>
  </si>
  <si>
    <t>VS308_01</t>
  </si>
  <si>
    <t>Alpha Dental Sticks 300g  Digitaldruck</t>
  </si>
  <si>
    <t>Flachfolie RB 296 x AL 230 mm</t>
  </si>
  <si>
    <t>VS310_01</t>
  </si>
  <si>
    <t>Amanova Chicken Bites 100g - Visan</t>
  </si>
  <si>
    <t>VS311_01</t>
  </si>
  <si>
    <t>Amanova Turkey Bites 100g - Visan</t>
  </si>
  <si>
    <t>VS312_01</t>
  </si>
  <si>
    <t>Amanova Lamb Bites 100g - Visan</t>
  </si>
  <si>
    <t>VS313_00</t>
  </si>
  <si>
    <t>Amanova Salmon Bites 100g - Visan  LA</t>
  </si>
  <si>
    <t>VS313_01</t>
  </si>
  <si>
    <t>Amanova Salmon Bites 100g - Visan</t>
  </si>
  <si>
    <t>VS314_00</t>
  </si>
  <si>
    <t>Amanova Rabbit Bites 100g - Visan  LA</t>
  </si>
  <si>
    <t>VS314_01</t>
  </si>
  <si>
    <t>Amanova Rabbit Bites 100g - Visan</t>
  </si>
  <si>
    <t>VS315_00</t>
  </si>
  <si>
    <t>Wolfsblut Squashies Cold River 100g</t>
  </si>
  <si>
    <t>VS316_00</t>
  </si>
  <si>
    <t>Wolfsblut Squashies Dark Forest 100g</t>
  </si>
  <si>
    <t>VS317_00</t>
  </si>
  <si>
    <t>Wolfsblut Squashies Black Bird 100g</t>
  </si>
  <si>
    <t>VS319_00</t>
  </si>
  <si>
    <t>Wolfsblut Squashies Wild Duck Adult 100g</t>
  </si>
  <si>
    <t>VS320_00</t>
  </si>
  <si>
    <t>Squashies Wolfsblut  1-teiliges Tray 100g neutral</t>
  </si>
  <si>
    <t>B/T/H: 120x200x190mm  CAD: 216200_02</t>
  </si>
  <si>
    <t>VS321_00</t>
  </si>
  <si>
    <t>Squashies 1-teiliges Tray neutral 300g m Wolfskopf</t>
  </si>
  <si>
    <t>CAD: 210733_02</t>
  </si>
  <si>
    <t>VS322_00</t>
  </si>
  <si>
    <t>Neutrale Folie für Caniland</t>
  </si>
  <si>
    <t xml:space="preserve">Flachfolie RB 270 x AL 200 mm  </t>
  </si>
  <si>
    <t>VS323_00</t>
  </si>
  <si>
    <t>Lilys Kitchen Dental Sticks 10x120g BODEN</t>
  </si>
  <si>
    <t>235x107x173mm  CAD: 220108b_00 Automatentray</t>
  </si>
  <si>
    <t>VS324_00</t>
  </si>
  <si>
    <t>Lilys Kitchen Dental Sticks 10x120g DECKEL</t>
  </si>
  <si>
    <t>224x100x170 mm  CAD: 220108d_00 Automatentray</t>
  </si>
  <si>
    <t>VS325_00</t>
  </si>
  <si>
    <t>Eupet Cat Crackers mit Lammgeschmack 50g</t>
  </si>
  <si>
    <t>Beistellung Eupet</t>
  </si>
  <si>
    <t>VS326_00</t>
  </si>
  <si>
    <t>Eupet Cat Crackers mit Lachsgeschmack 50g</t>
  </si>
  <si>
    <t>VS330_00</t>
  </si>
  <si>
    <t xml:space="preserve">Hofseth Biocare to go Snack Brillinat Hip &amp; Joint </t>
  </si>
  <si>
    <t>Aufkleber Back  120g / Format 70x100mm</t>
  </si>
  <si>
    <t>VS331_00</t>
  </si>
  <si>
    <t>Hofseth Biocare Dental Stick Brilliant Teeth&amp;Gum</t>
  </si>
  <si>
    <t>Aufkleber Front 180g / Format 70x100mm</t>
  </si>
  <si>
    <t>VS333_00</t>
  </si>
  <si>
    <t>Amanova Dental Chews Medium&amp;Large 180g (Visan) NEU</t>
  </si>
  <si>
    <t>VS334_00</t>
  </si>
  <si>
    <t>Amanova Chicken Bites 9x100g Boden - Visan</t>
  </si>
  <si>
    <t>Automatentray hochschließend  / CAD 111065b_03</t>
  </si>
  <si>
    <t>VS335_00</t>
  </si>
  <si>
    <t>Amanova Lamb Bites 9x100g Boden - Visan</t>
  </si>
  <si>
    <t>VS336_00</t>
  </si>
  <si>
    <t>Amanova Rabbit Bites 9x100g Boden - Visan</t>
  </si>
  <si>
    <t>VS337_00</t>
  </si>
  <si>
    <t>Amanova Turkey Bites 9x100g Boden - Visan</t>
  </si>
  <si>
    <t>VS338_00</t>
  </si>
  <si>
    <t>Amanova Salmon Bites 9x100g Boden - Visan</t>
  </si>
  <si>
    <t>VS342_00</t>
  </si>
  <si>
    <t>Booklet FSC Fruitees Wachtel &amp; Feige</t>
  </si>
  <si>
    <t>VS400_00</t>
  </si>
  <si>
    <t>Thekendisplay Fitness-Schnitte Apfel 20 x 25g</t>
  </si>
  <si>
    <t>VS401_00</t>
  </si>
  <si>
    <t>Thekendisplay Fitness-Schnitte Brokkoli 20 x 25g</t>
  </si>
  <si>
    <t>VS402_00</t>
  </si>
  <si>
    <t>Thekendisplay Fitness-Schnitte Grünlippmusc 20x25g</t>
  </si>
  <si>
    <t>VS403_00</t>
  </si>
  <si>
    <t>Ultra Pre.Direct Dental Stick LargeBreed 4/220g LA</t>
  </si>
  <si>
    <t>Flachfolie RB 276 x AL 210 mm   16 Btl/UK</t>
  </si>
  <si>
    <t>VS404_01</t>
  </si>
  <si>
    <t>Ultra Prem Direct Dental Stick Med. Breed 7er/180g</t>
  </si>
  <si>
    <t>Flachfolie RB 296 x AL 220 mm  18 Btl / UK</t>
  </si>
  <si>
    <t>VS405_00</t>
  </si>
  <si>
    <t>Wolfsblut Jerkys Dark Forest 80g LA</t>
  </si>
  <si>
    <t>Flachfolie RB 470 x AL 140 mm</t>
  </si>
  <si>
    <t>VS406_00</t>
  </si>
  <si>
    <t>Wolfsblut Jerkys Wild Duck &amp; Turkey 80g LA</t>
  </si>
  <si>
    <t>VS407_00</t>
  </si>
  <si>
    <t>Wolfsblut Jerkys Black Bird 80g  LA</t>
  </si>
  <si>
    <t>VS408_00</t>
  </si>
  <si>
    <t>Wolfsblut Jerkys 6x80g  AC Karton mit Perforation</t>
  </si>
  <si>
    <t xml:space="preserve">CAD 216177_05  </t>
  </si>
  <si>
    <t>VS409_00</t>
  </si>
  <si>
    <t>Wolfsblut Squashies Wide Plain Large Breed 300g</t>
  </si>
  <si>
    <t>VS410_00</t>
  </si>
  <si>
    <t>Wolfsblut Squashies Black Bird 300g</t>
  </si>
  <si>
    <t>VS411_00</t>
  </si>
  <si>
    <t>Wolfsblut Squashies Wild Duck Small Breed 350g</t>
  </si>
  <si>
    <t>VS414_00</t>
  </si>
  <si>
    <t>Premiere Creamy Crunch mit Geflügel &amp; Kürbis  60g</t>
  </si>
  <si>
    <t>Pouch Flachfolie RB 425 x AL 110 mm</t>
  </si>
  <si>
    <t>VS415_00</t>
  </si>
  <si>
    <t>Arden Grange Chicken 80g - Nachhaltig  LAmN</t>
  </si>
  <si>
    <t>VS417_00</t>
  </si>
  <si>
    <t>Arden Grange  Lamb 80g - Nachhaltig  LAmN</t>
  </si>
  <si>
    <t>VS419_00</t>
  </si>
  <si>
    <t>Arden Grange  Duck 80g - Nachhaltig  LAmN</t>
  </si>
  <si>
    <t>VS420_00</t>
  </si>
  <si>
    <t>Arden Grange White Fish 80g - Nachhaltig  LAmN</t>
  </si>
  <si>
    <t>VS422_00</t>
  </si>
  <si>
    <t>Chicopee HNL Dog Snacks 6er Tray Pouchbeutel BODEN</t>
  </si>
  <si>
    <t>VS424_00</t>
  </si>
  <si>
    <t>Premiere Creamy Crunch mit Huhn &amp; Feige 180g</t>
  </si>
  <si>
    <t>Pouch Flachfolie RB 468 x AL 140 mm</t>
  </si>
  <si>
    <t>VS429_00</t>
  </si>
  <si>
    <t>Premiere Creamy Cruch Adult 4x180g Tray BODEN</t>
  </si>
  <si>
    <t>Handtray  CAD: 161881b_05</t>
  </si>
  <si>
    <t>VS430_00</t>
  </si>
  <si>
    <t>Premiere Creamy Cruch Adult 6x60g Tray BODEN</t>
  </si>
  <si>
    <t>Handtray  CAD: 211624b_00</t>
  </si>
  <si>
    <t>VS431_00</t>
  </si>
  <si>
    <t>Premiere Creamy Cruch Kitten 6x60g Tray BODEN</t>
  </si>
  <si>
    <t>VS432_00</t>
  </si>
  <si>
    <t xml:space="preserve">Premiere Creamy Cruch Kitten &amp; Adult 6x60g DECKEL </t>
  </si>
  <si>
    <t>Handtray  CAD: 211624d_00</t>
  </si>
  <si>
    <t>VS435_00</t>
  </si>
  <si>
    <t>HeyHoly High Meat Würfel Lamm Ravishing Retrie150g</t>
  </si>
  <si>
    <t>vorgf. Pouchbeutel SN3 160x70x270 mm</t>
  </si>
  <si>
    <t>VS436_00</t>
  </si>
  <si>
    <t>Arden Grange Training Treats neutrales Tray  80g</t>
  </si>
  <si>
    <t>CAD:225377_00 / 200x120x190mm</t>
  </si>
  <si>
    <t>VS437_00</t>
  </si>
  <si>
    <t>Always Pet Care Cat Adult the tasty chicken 60g</t>
  </si>
  <si>
    <t>Flachf. Pouch RB425xAL110 -Beist. EAN0602464538701</t>
  </si>
  <si>
    <t>VS444_00</t>
  </si>
  <si>
    <t xml:space="preserve">Organic Dental Treats 50g  -  Beistellung Rocketo </t>
  </si>
  <si>
    <t>Pouch Flachfolie RB425 x AL110mm EAN 4779046392481</t>
  </si>
  <si>
    <t>VS445_00</t>
  </si>
  <si>
    <t xml:space="preserve">Organic Gut Treats 50g  -  Beistellung Rocketo </t>
  </si>
  <si>
    <t>Pouch Flachfolie RB425 x AL110mm EAN 4779046392498</t>
  </si>
  <si>
    <t>VS446_00</t>
  </si>
  <si>
    <t xml:space="preserve">Organic Skin&amp;Coat Treats 50g -Beistellung Rocketo </t>
  </si>
  <si>
    <t>Pouch Flachfolie RB425 x AL110mm EAN 4779046392504</t>
  </si>
  <si>
    <t>VS447_00</t>
  </si>
  <si>
    <t>Rocketo Bio Snacks 12x50g Umkarton  - Beistellung</t>
  </si>
  <si>
    <t>analog CAD150930.02</t>
  </si>
  <si>
    <t>VS448_00</t>
  </si>
  <si>
    <t>Always Pet Care Adult - tasty chicken 10x60g Tray</t>
  </si>
  <si>
    <t>CAD 150930_00</t>
  </si>
  <si>
    <t>VS451_00</t>
  </si>
  <si>
    <t>HeyHoly HighMeat Würfel Huhn Happy Herders 150g</t>
  </si>
  <si>
    <t>VS459_00</t>
  </si>
  <si>
    <t>UK Boden neutral für PAH - Multipack 4x320g</t>
  </si>
  <si>
    <t>CAD 221421_00</t>
  </si>
  <si>
    <t>VS460_00</t>
  </si>
  <si>
    <t>Booklet Chicopee HNL Snack Dental Sticks -Harrison</t>
  </si>
  <si>
    <t xml:space="preserve">Format 73 x 416,5mm </t>
  </si>
  <si>
    <t>VS461_00</t>
  </si>
  <si>
    <t>Booklet Chicopee HNL Snack Joint Bites  - Harrison</t>
  </si>
  <si>
    <t>VS462_00</t>
  </si>
  <si>
    <t>Booklet Chicopee HNL Snack Protein Bar  - Harrison</t>
  </si>
  <si>
    <t>VS463_00</t>
  </si>
  <si>
    <t>Healthcare Maxi 275g Dental Sticks  / Hamiform</t>
  </si>
  <si>
    <t>Flachfolie RB 340 x AL 240 mm</t>
  </si>
  <si>
    <t>VS464_00</t>
  </si>
  <si>
    <t>E&amp;C Soft Bites Chicken 50g</t>
  </si>
  <si>
    <t xml:space="preserve">RB 270 x AL 170 mm </t>
  </si>
  <si>
    <t>VS465_00</t>
  </si>
  <si>
    <t>E&amp;C Soft Bites Duck Chicken 50g</t>
  </si>
  <si>
    <t>VS466_00</t>
  </si>
  <si>
    <t>E&amp;C Soft Bites Salmon Chicken 50g</t>
  </si>
  <si>
    <t>VS467_00</t>
  </si>
  <si>
    <t>E&amp;C Soft Bites Turkey Chicken 50g LA</t>
  </si>
  <si>
    <t>VS468_00</t>
  </si>
  <si>
    <t>E&amp;C Soft Bites Lamb Turkey 50g</t>
  </si>
  <si>
    <t>VS470_00</t>
  </si>
  <si>
    <t>E&amp;C Soft Bites Chicken - large bites 50g</t>
  </si>
  <si>
    <t>VS471_00</t>
  </si>
  <si>
    <t>E&amp;C Soft Bites Salmon Chicken - large bites 50g</t>
  </si>
  <si>
    <t>VS473_00</t>
  </si>
  <si>
    <t>E&amp;C Soft Bites Chicken 120g</t>
  </si>
  <si>
    <t>VS474_00</t>
  </si>
  <si>
    <t>E&amp;C Soft Bites Duck Chicken 120g</t>
  </si>
  <si>
    <t>VS475_00</t>
  </si>
  <si>
    <t xml:space="preserve">E&amp;C Strips Chicken 75g </t>
  </si>
  <si>
    <t>VS476_00</t>
  </si>
  <si>
    <t xml:space="preserve">E&amp;C Strips Salmon Chicken 75g </t>
  </si>
  <si>
    <t>VS477_00</t>
  </si>
  <si>
    <t>E&amp;C Strips Turkey Chicken 75g LA</t>
  </si>
  <si>
    <t>VS478_00</t>
  </si>
  <si>
    <t xml:space="preserve">E&amp;C Strips Lamb Turkey 75g </t>
  </si>
  <si>
    <t>VS479_00</t>
  </si>
  <si>
    <t xml:space="preserve">E&amp;C Bars Chicken 25g </t>
  </si>
  <si>
    <t xml:space="preserve">RB 145 x AL 145 mm </t>
  </si>
  <si>
    <t>VS480_00</t>
  </si>
  <si>
    <t>E&amp;C Bars Turkey 25g LA</t>
  </si>
  <si>
    <t>VS481_00</t>
  </si>
  <si>
    <t xml:space="preserve">E&amp;C Bars Lamb 25g </t>
  </si>
  <si>
    <t>VS483_00</t>
  </si>
  <si>
    <t>E&amp;C Soft Bites Chicken 50g FR</t>
  </si>
  <si>
    <t>VS484_00</t>
  </si>
  <si>
    <t>E&amp;C Soft Bites Duck Chicken 50g FR</t>
  </si>
  <si>
    <t>VS485_00</t>
  </si>
  <si>
    <t>E&amp;C Soft Bites Salmon Chicken 50g FR</t>
  </si>
  <si>
    <t>VS487_00</t>
  </si>
  <si>
    <t>E&amp;C Soft Bites Lamb Turkey 50g FR</t>
  </si>
  <si>
    <t>VS489_00</t>
  </si>
  <si>
    <t>E&amp;C Soft Bites Chicken - large bites 50g FR</t>
  </si>
  <si>
    <t>VS490_00</t>
  </si>
  <si>
    <t>E&amp;C Soft Bites Salmon Chicken - large bites 50g FR</t>
  </si>
  <si>
    <t>VS493_00</t>
  </si>
  <si>
    <t>E&amp;C Soft Bites Duck Chicken 120g FR</t>
  </si>
  <si>
    <t>VS494_00</t>
  </si>
  <si>
    <t>E&amp;C Strips Chicken 75g FR</t>
  </si>
  <si>
    <t>VS496_00</t>
  </si>
  <si>
    <t>E&amp;C Strips Turkey Chicken 75g FR  LA</t>
  </si>
  <si>
    <t>VS497_00</t>
  </si>
  <si>
    <t>E&amp;C Strips Lamb Turkey 75g FR</t>
  </si>
  <si>
    <t>VS502_00</t>
  </si>
  <si>
    <t>Activa Friends Knusperspaß Milch 60g</t>
  </si>
  <si>
    <t>VS503_00</t>
  </si>
  <si>
    <t>Activa Friends Knusperspaß m. roter Beete 60g</t>
  </si>
  <si>
    <t>VS504_00</t>
  </si>
  <si>
    <t>Activa Friends Knusperspaß Tray 8x60g</t>
  </si>
  <si>
    <t>B/T/H: 120x200x190mm  CAD: 216200_01</t>
  </si>
  <si>
    <t>VS506_00</t>
  </si>
  <si>
    <t xml:space="preserve">Arden Grange Grainfree Lamb 80g  </t>
  </si>
  <si>
    <t>Flachfolie RB 425 x AL 110 mm - Nachhaltig</t>
  </si>
  <si>
    <t>VS509_00</t>
  </si>
  <si>
    <t>Premiere Snack Riegel Huhn mit Karotte 25g LA</t>
  </si>
  <si>
    <t>VS510_00</t>
  </si>
  <si>
    <t>Premiere Snack Riegel Rind mit Apfel 25g</t>
  </si>
  <si>
    <t>VS512_00</t>
  </si>
  <si>
    <t>Premiere Snack Riegel Huhn mit Karotte 16x25g</t>
  </si>
  <si>
    <t xml:space="preserve">Thekendisplay  150x205x70 mm  </t>
  </si>
  <si>
    <t>VS513_00</t>
  </si>
  <si>
    <t xml:space="preserve">Premiere Snack Riegel Huhn mit Karotte 25g </t>
  </si>
  <si>
    <t xml:space="preserve">Multipack flach 4x25g </t>
  </si>
  <si>
    <t>VS514_00</t>
  </si>
  <si>
    <t xml:space="preserve">Premiere Snack Riegel Rind mit Apfel 25g </t>
  </si>
  <si>
    <t>VS515_00</t>
  </si>
  <si>
    <t xml:space="preserve">Premiere Snack Riegel Lamm mit Blaubeere 25g </t>
  </si>
  <si>
    <t>VS516_00</t>
  </si>
  <si>
    <t>Premiere Snack Riegel BODEN für Multipack 10x4x25g</t>
  </si>
  <si>
    <t>Innenformat 215x200x150 mm</t>
  </si>
  <si>
    <t>VS517_00</t>
  </si>
  <si>
    <t>Premiere Snack Riegel DECKEL f. Multipack 10x4x25g</t>
  </si>
  <si>
    <t>Innenformat 220x205x153 mm</t>
  </si>
  <si>
    <t>VS600_00</t>
  </si>
  <si>
    <t>Sammys Fitness-Schnitte VFB Apfel&amp;Blaubeer 25g PFM</t>
  </si>
  <si>
    <t>VS601_00</t>
  </si>
  <si>
    <t>Thekendisplay SammFitness-SchnitteVFB Äpfel 20x25g</t>
  </si>
  <si>
    <t>VST0016_00</t>
  </si>
  <si>
    <t>Mittelsteg für 2er facing  60x50g Catsticks</t>
  </si>
  <si>
    <t>1 x pro Tray L520xH180</t>
  </si>
  <si>
    <t>VST0017</t>
  </si>
  <si>
    <t>Folie neutral große Dog Sticks silber mit Alu</t>
  </si>
  <si>
    <t>RB 460 / AL 40 mm</t>
  </si>
  <si>
    <t>VST0045_01</t>
  </si>
  <si>
    <t>PAH Grocery Lines MTY Saus Vension 100 g</t>
  </si>
  <si>
    <t>Sticks RB 468 x AL 140 mm</t>
  </si>
  <si>
    <t>VST0048</t>
  </si>
  <si>
    <t>UK neutr. Abm: 400x100x190 (br/br) Deckel</t>
  </si>
  <si>
    <t>UK Catsticks 1reihig 30x50g Deckel</t>
  </si>
  <si>
    <t>VST0058</t>
  </si>
  <si>
    <t>UK neutr. Abm: 400x100x190 (w/w) Boden</t>
  </si>
  <si>
    <t>1reihig 30x50g</t>
  </si>
  <si>
    <t>VST0064_01</t>
  </si>
  <si>
    <t>f+f Lachs &amp; Forelle 50g/10er  LA</t>
  </si>
  <si>
    <t>Catsticks Flachfolie RB 370 x AL 300 mm</t>
  </si>
  <si>
    <t>VST0067_01</t>
  </si>
  <si>
    <t>f+f Truthahn &amp; Lamm 50g/10er  LA</t>
  </si>
  <si>
    <t>VST0068_00</t>
  </si>
  <si>
    <t>UK f+f Catsticks 1reihig 25x50g Boden</t>
  </si>
  <si>
    <t>Handtray Außen 400x100x190 mm</t>
  </si>
  <si>
    <t>VST0072_01</t>
  </si>
  <si>
    <t>MultiFit Grillsticks Lachs BBQ 8x5g - LA</t>
  </si>
  <si>
    <t>Flachfolie RB 370 x AL 240 mm RecyLogo</t>
  </si>
  <si>
    <t>VST0075_04</t>
  </si>
  <si>
    <t>Trixie Premio Quintett Geflüg&amp;Leber 25g/5x5 Sticks</t>
  </si>
  <si>
    <t>Flachfolie RB 370 x AL 150 mm</t>
  </si>
  <si>
    <t>VST0076_04</t>
  </si>
  <si>
    <t>Trixie Premio Quintett Lamm&amp;Truthah 25g/5x5 Sticks</t>
  </si>
  <si>
    <t>VST0077_04</t>
  </si>
  <si>
    <t>Trixie Premio Quintett Lachs&amp;Fore. 25g/5x5 Sticks</t>
  </si>
  <si>
    <t>VST0083_02</t>
  </si>
  <si>
    <t>activa Friends Mini Sticks Lamm &amp; Katzenminze 55g</t>
  </si>
  <si>
    <t>Flachfolie RB 425 x AL 110 mm  Cat Sticks</t>
  </si>
  <si>
    <t>VST0084_02</t>
  </si>
  <si>
    <t>activa Friends Mini Sticks Huhn &amp; Käse 55g</t>
  </si>
  <si>
    <t>VST0086_01</t>
  </si>
  <si>
    <t>UK activa Friends Mini Sticks 20x55g Boden -Bemerk</t>
  </si>
  <si>
    <t>Außen 386 x 108 x 178mm ganz schmal CAD 112583b_00</t>
  </si>
  <si>
    <t>VST0097_01</t>
  </si>
  <si>
    <t>Handtray True hemp treats 10x50g LA</t>
  </si>
  <si>
    <t>VST0107_02</t>
  </si>
  <si>
    <t>UK Trixie Cat Geflügel &amp; Leber 24x25g Boden</t>
  </si>
  <si>
    <t>Außenabm 240x100x195mm weiß/weiß</t>
  </si>
  <si>
    <t>VST0108_02</t>
  </si>
  <si>
    <t>UK Trixie Cat Lamm &amp; Truthahn 24 x 25g Boden</t>
  </si>
  <si>
    <t>Außenabm 240 x100x195mm weiß/weiß</t>
  </si>
  <si>
    <t>VST0109_02</t>
  </si>
  <si>
    <t>UK Trixie Cat Lachs &amp; Forelle 24 x 25g Boden</t>
  </si>
  <si>
    <t>VST0124_02</t>
  </si>
  <si>
    <t>Rocco Dog Sticks Geflügel 12er / 120g</t>
  </si>
  <si>
    <t>Flachfolie RB 370 x AL 480 mm</t>
  </si>
  <si>
    <t>VST0125_02</t>
  </si>
  <si>
    <t>Rocco Dog Sticks Beef 12er / 120g</t>
  </si>
  <si>
    <t>VST0148_01</t>
  </si>
  <si>
    <t>UK Sanabelle Cat Sticks Boden 1 x 20 x 55g</t>
  </si>
  <si>
    <t>Außen 108 x 377 x 193 mm</t>
  </si>
  <si>
    <t>VST0149</t>
  </si>
  <si>
    <t>UK neutr. Abm.: 377x108x193 B (br/br) Deckel</t>
  </si>
  <si>
    <t>20 x 55g Pouches Sanabelle</t>
  </si>
  <si>
    <t>VST0153_01</t>
  </si>
  <si>
    <t>MultiFit Fruity Sticks Huhn &amp; Apfel 8x5g - LA</t>
  </si>
  <si>
    <t>Flachfolie RB 370 x AL 240 mm  RecyLogo</t>
  </si>
  <si>
    <t>VST0155_01</t>
  </si>
  <si>
    <t>UK Multifit 7x8er Fahnen Boden kurze Ver. RecyLogo</t>
  </si>
  <si>
    <t>Handtray: Außenab. 130x100x190 mm</t>
  </si>
  <si>
    <t>VST0156</t>
  </si>
  <si>
    <t>UK Multifit 7x8er Fahnen Deckel NEU "kurze Version</t>
  </si>
  <si>
    <t>VST0157</t>
  </si>
  <si>
    <t>Mittelsteg für 60 x 88 g neutral Dog Sticks</t>
  </si>
  <si>
    <t>1 x pro Tray Orlando</t>
  </si>
  <si>
    <t>VST0179_01</t>
  </si>
  <si>
    <t>f+f Multipack 250g = 5x50g/5x10er Fahne  LA</t>
  </si>
  <si>
    <t>Catsticks 4 Sorten   RecyLogo</t>
  </si>
  <si>
    <t>VST0181_01</t>
  </si>
  <si>
    <t>Tray f+f Multipack 8 x 250g  RecyLogo</t>
  </si>
  <si>
    <t>Handtray Außenabmessung 380x194x93 mm [ohne Lager]</t>
  </si>
  <si>
    <t>VST0190_00</t>
  </si>
  <si>
    <t>Shiro Dogsticks neutral Handtray 60x88g Deckel</t>
  </si>
  <si>
    <t>2-reihig</t>
  </si>
  <si>
    <t>VST0200</t>
  </si>
  <si>
    <t>O2Zero Oxygen Absorber 20cc</t>
  </si>
  <si>
    <t>VST0206_01</t>
  </si>
  <si>
    <t>Sanabelle Snack Lamm &amp; Holunder 55g - Delo LA</t>
  </si>
  <si>
    <t>Cat Sticks Pouch auf SN</t>
  </si>
  <si>
    <t>VST0206_02</t>
  </si>
  <si>
    <t>Flachfolie RB 408 x AL 100mm</t>
  </si>
  <si>
    <t>VST0207_03</t>
  </si>
  <si>
    <t>Sanabelle Snack Ente &amp; Granatapfel 55g - DeloLA</t>
  </si>
  <si>
    <t>Ca Sticks Pouch SN /  RB 408 x AL 100 mm</t>
  </si>
  <si>
    <t>VST0207_04</t>
  </si>
  <si>
    <t>Sanabelle Snack Ente &amp; Granatapfel 55g - Delo</t>
  </si>
  <si>
    <t>VST0208_02</t>
  </si>
  <si>
    <t>Sanabelle Snack Forelle&amp;Preiselbeere 55g - Delo</t>
  </si>
  <si>
    <t>VST0209_02</t>
  </si>
  <si>
    <t>Sanabelle Snack Seelachs &amp; Feige 55g - Delo</t>
  </si>
  <si>
    <t>VST0217_00</t>
  </si>
  <si>
    <t>Tundra Snacks Universaltray Boden 9x100g LA</t>
  </si>
  <si>
    <t>Handtray breit  ohne Art.</t>
  </si>
  <si>
    <t>VST0221_00</t>
  </si>
  <si>
    <t>MACs Meat Bits + Vetcare Universaltray Boden LA</t>
  </si>
  <si>
    <t>Handtray breit 9 x 100g / 120g  Gran Free</t>
  </si>
  <si>
    <t>VST0228_01</t>
  </si>
  <si>
    <t>Fit+Fun Katze Mini Sticks 40 Stk. Front LA</t>
  </si>
  <si>
    <t>Catsticks RB 603 x AL 370 mm  Recy-Logo</t>
  </si>
  <si>
    <t>VST0231_00</t>
  </si>
  <si>
    <t>UK Bioplan Organic Cat Sticks Boden 7 x 30 g  LA</t>
  </si>
  <si>
    <t>VST0232_01</t>
  </si>
  <si>
    <t>Fit+Fun Katze Mini Sticks Multipack 40 Stk. LA</t>
  </si>
  <si>
    <t>Handfaltschachtel  95x45x180 mm</t>
  </si>
  <si>
    <t>VST0233_01</t>
  </si>
  <si>
    <t>Fit+Fun Katze Mini Sticks 1 x 40 Stk.Tray Boden</t>
  </si>
  <si>
    <t>CAD: 171390_00, Handtray  - Recy Logo</t>
  </si>
  <si>
    <t>VST0234_01</t>
  </si>
  <si>
    <t>Fit+Fun Katzensticks Multifahne 40g Front  LA</t>
  </si>
  <si>
    <t>Catsticks RB 603 x AL 370 mm</t>
  </si>
  <si>
    <t>VST0235_01</t>
  </si>
  <si>
    <t>Fit+Fun Katzensticks Multifahne 40g Back  LA</t>
  </si>
  <si>
    <t>VST0236_01</t>
  </si>
  <si>
    <t>Fit+Fun Katzensticks Multifahne Boden 25x40g</t>
  </si>
  <si>
    <t>CAD 190444b_0   RecyLogo</t>
  </si>
  <si>
    <t>VST0237_00</t>
  </si>
  <si>
    <t>Fit+Fun Katzensticks Multifahne Deckel 25x40g</t>
  </si>
  <si>
    <t>CAD 190444d_0</t>
  </si>
  <si>
    <t>VST0239_00</t>
  </si>
  <si>
    <t>PAH Cat Treats Grocery SRP 10 Sticks/UK - Boden</t>
  </si>
  <si>
    <t>CAD 152137b_01</t>
  </si>
  <si>
    <t>VST0524</t>
  </si>
  <si>
    <t>UK PAH Cat Sticks Turkey</t>
  </si>
  <si>
    <t>VST0525</t>
  </si>
  <si>
    <t>UK PAH Cat Sticks Salmon</t>
  </si>
  <si>
    <t>VST0528_00</t>
  </si>
  <si>
    <t xml:space="preserve">UK PAH Cat sticks Grocery </t>
  </si>
  <si>
    <t>10 Stück pro UK</t>
  </si>
  <si>
    <t>VST0529_00</t>
  </si>
  <si>
    <t>UK PAH/Trixie Cat Sticks - Deckel neutral</t>
  </si>
  <si>
    <t>VST0531_00</t>
  </si>
  <si>
    <t>Nestor Bio Dog Sticks ChienToutes Races 6er</t>
  </si>
  <si>
    <t>RB 370 mm x 240 mm</t>
  </si>
  <si>
    <t>VST0606_01</t>
  </si>
  <si>
    <t>Apollo Saftige Kausticks Huhn 55g/5er IT-EntsorgLA</t>
  </si>
  <si>
    <t xml:space="preserve">RB 370 x AL 200 mm </t>
  </si>
  <si>
    <t>VST0615_00</t>
  </si>
  <si>
    <t>Asco A´Petito Dog Sticks Wild 8x11g / 88g LA</t>
  </si>
  <si>
    <t>Dogsticks RB 370 x AL 320 mm</t>
  </si>
  <si>
    <t>VST0616_00</t>
  </si>
  <si>
    <t>Asco A´Petito Dog Sticks Geflügel 8x11g / 88g LA</t>
  </si>
  <si>
    <t>VST0617_00</t>
  </si>
  <si>
    <t>Asco A´Petito Dog Sticks Wild 1x30x88g Boden</t>
  </si>
  <si>
    <t>VST0618_00</t>
  </si>
  <si>
    <t>Asco A´Petito Dog Sticks Geflügel 1x30x88g Boden</t>
  </si>
  <si>
    <t>VST0619_00</t>
  </si>
  <si>
    <t>Tray-Deckel Dog Sticks 30x88g neutral</t>
  </si>
  <si>
    <t>VST0625_01</t>
  </si>
  <si>
    <t>Activa Friends Mini Sticks Ente &amp;  Lachsöl 55g  LA</t>
  </si>
  <si>
    <t>RB 425 x AL 110/ Pouch für Cat Sticks kurz abgesch</t>
  </si>
  <si>
    <t>VST0627_01</t>
  </si>
  <si>
    <t xml:space="preserve">Activa Friends Mini Sticks Geflügel&amp;Petersile 55g </t>
  </si>
  <si>
    <t>Flachfolie RB 425 x AL 110mm</t>
  </si>
  <si>
    <t>VST0634_00</t>
  </si>
  <si>
    <t>Traydeckel Winston 2x5 Würstchen 1x30x40g</t>
  </si>
  <si>
    <t>CAD 181207d_00</t>
  </si>
  <si>
    <t>VST0640_00</t>
  </si>
  <si>
    <t>Athena saftige Kauröllchen Quattrofahne FRONT  LA</t>
  </si>
  <si>
    <t>RB 603 x AL 370 mm</t>
  </si>
  <si>
    <t>VST0641_00</t>
  </si>
  <si>
    <t>Athena saftige Kauröllchen Quattrofahne BACK  LA</t>
  </si>
  <si>
    <t>VST0642_00</t>
  </si>
  <si>
    <t xml:space="preserve">UK Athena saft. Kauröllchen Quattro 1x30x50g BO  </t>
  </si>
  <si>
    <t>CAD191209b_00 Schuhkarton-Variante</t>
  </si>
  <si>
    <t>VST0643_01</t>
  </si>
  <si>
    <t>Athena Kauröllchen Geflügel &amp; Leber 10er/50g</t>
  </si>
  <si>
    <t>RB 370 x AL 300 mm textl. Änderung</t>
  </si>
  <si>
    <t>VST0644_00</t>
  </si>
  <si>
    <t xml:space="preserve">UK Athena saft. Kauröllchen Gefl+Leb 1x30x50g BO  </t>
  </si>
  <si>
    <t>VST0645_00</t>
  </si>
  <si>
    <t>Athena Catsticks Kauröllchen Lachs-Forelle 50g LA</t>
  </si>
  <si>
    <t>RB 370 x AL 300 mm D,I,NL,EST,F,DK,SE</t>
  </si>
  <si>
    <t>VST0646_00</t>
  </si>
  <si>
    <t xml:space="preserve">UK Athena saft. Kaur. Lachs+Forelle 1x30x50g BO  </t>
  </si>
  <si>
    <t>VST0647_00</t>
  </si>
  <si>
    <t xml:space="preserve">Apollo Saftige Kausticks Huhn 55g/5er </t>
  </si>
  <si>
    <t>VST0648_00</t>
  </si>
  <si>
    <t xml:space="preserve">UK Apollo saft.Kausticks Huhn 1x30x55g BO </t>
  </si>
  <si>
    <t>Handtray CAD141218b_02</t>
  </si>
  <si>
    <t>VST0683_00</t>
  </si>
  <si>
    <t>Asco A Petito DogSticks Rind 8x11g LA</t>
  </si>
  <si>
    <t>RB 370 x AL 320 mm</t>
  </si>
  <si>
    <t>VST0684_00</t>
  </si>
  <si>
    <t>Asco A Petito Dog Sticks Schinken 8x11g LA</t>
  </si>
  <si>
    <t xml:space="preserve">RB 370 x AL 320 mm </t>
  </si>
  <si>
    <t>VST0685_00</t>
  </si>
  <si>
    <t>Asco A´Petito Dog Sticks Rind 1x30x88g Boden</t>
  </si>
  <si>
    <t>VST0686_00</t>
  </si>
  <si>
    <t>Asco A´Petito Dog Sticks Schinken 1x30x88g Boden</t>
  </si>
  <si>
    <t>VST0701_00</t>
  </si>
  <si>
    <t>Tray Aufreißperforation Winston Leckerst. Geflügel</t>
  </si>
  <si>
    <t>1x32x12g  CAD 181264_00</t>
  </si>
  <si>
    <t>VST0703_00</t>
  </si>
  <si>
    <t>Tray Aufreißperforation Winston Leckerst. Rind LA</t>
  </si>
  <si>
    <t>1x32x12g  CAD 181264_00 Relaunch</t>
  </si>
  <si>
    <t>VST0705_00</t>
  </si>
  <si>
    <t>Trayboden Winston 2x5 Käse/Leberw.1x30x40g LA</t>
  </si>
  <si>
    <t>CAD 181207b_00 Relaunch</t>
  </si>
  <si>
    <t>VST0707_00</t>
  </si>
  <si>
    <t>Trayboden Winston 2x5 Rind/Gefl. 1x30x40g</t>
  </si>
  <si>
    <t>VST0715_00</t>
  </si>
  <si>
    <t>Ricki Cat Knabberst.Gefl.Leber&amp;Katzengras10x5 LA</t>
  </si>
  <si>
    <t>RB 370 x AL 300 mm FLEXODRUCK</t>
  </si>
  <si>
    <t>VST0716_00</t>
  </si>
  <si>
    <t>Ricki Cat KnabberstMSC Seelachs+MSC Scholle10x5 LA</t>
  </si>
  <si>
    <t>VST0718_00</t>
  </si>
  <si>
    <t>UK Ricki Catsticks 4er Sortiment 60x50g Boden LA</t>
  </si>
  <si>
    <t>CAD190626b_05 Schuhkarton-Ausführung</t>
  </si>
  <si>
    <t>VST0719_00</t>
  </si>
  <si>
    <t>UK Catsticks neutr. Schuhkarton 30x50g Deckel</t>
  </si>
  <si>
    <t>Handtray CAD191209d_00</t>
  </si>
  <si>
    <t>VST0720_00</t>
  </si>
  <si>
    <t>Ricki Cat Knabberst. Hähnchen &amp; Ente 10x5g LA</t>
  </si>
  <si>
    <t>VST0721_00</t>
  </si>
  <si>
    <t>Ricki Cat Knabberst. Kalb &amp; Lamm 10x5g LA</t>
  </si>
  <si>
    <t>VST0725_00</t>
  </si>
  <si>
    <t>bitscat Cat Sticks Quattro 4x5=20er40g FRONT LA</t>
  </si>
  <si>
    <t>4x5=20er/40g  RB603xAL370mm</t>
  </si>
  <si>
    <t>VST0726_00</t>
  </si>
  <si>
    <t>bitscat Cat Sticks Quattro 4x5=20er40g BACK LA</t>
  </si>
  <si>
    <t>VST0727_00</t>
  </si>
  <si>
    <t>UK bitscats Cat Sticks Quattrofahne 1x30x40g BODEN</t>
  </si>
  <si>
    <t>Handtray: Abm: 395x95x185 mm</t>
  </si>
  <si>
    <t>VST0730_01</t>
  </si>
  <si>
    <t>Apollo Saftige Kausticks Rind 55g</t>
  </si>
  <si>
    <t>RB 370 x AL 200 mm</t>
  </si>
  <si>
    <t>VST0731_00</t>
  </si>
  <si>
    <t>UK Apollo Saftige Kausticks Rind 1x30x55g BO</t>
  </si>
  <si>
    <t>Handtray Dogsticks CAD141218b_02</t>
  </si>
  <si>
    <t>VST0735_00</t>
  </si>
  <si>
    <t>Winston Würstchen Käse/Leberwurst 2x5g = 40g</t>
  </si>
  <si>
    <t>VST0736_00</t>
  </si>
  <si>
    <t>UK Winston Würstchen Käse/Leberw.1x30x40g BO</t>
  </si>
  <si>
    <t xml:space="preserve">CAD 181207b_00 </t>
  </si>
  <si>
    <t>VST0737_00</t>
  </si>
  <si>
    <t xml:space="preserve">Winston Leckerstick 1er Dog Geflügel 12g </t>
  </si>
  <si>
    <t xml:space="preserve">RB 460 x AL 40 mm </t>
  </si>
  <si>
    <t>VST0738_00</t>
  </si>
  <si>
    <t>VST1040_00</t>
  </si>
  <si>
    <t>Premio Pillows Salmon 60g</t>
  </si>
  <si>
    <t>Catsticks RB 425 x AL 110 mm</t>
  </si>
  <si>
    <t>VST1041_00</t>
  </si>
  <si>
    <t>Premio Pillows Anti-Hairball 60g</t>
  </si>
  <si>
    <t>VST1042_02</t>
  </si>
  <si>
    <t>Sanabelle Snack Knusperkissen Huhn + Milch 55g LA</t>
  </si>
  <si>
    <t>Pouch auf SN  - Flachfolie RB 408 x AL 100 mm</t>
  </si>
  <si>
    <t>VST1042_03</t>
  </si>
  <si>
    <t>Sanabelle Snack Knusperkissen Huhn + Milch 55g</t>
  </si>
  <si>
    <t>VST1043_02</t>
  </si>
  <si>
    <t>Sanabelle Snack Knusperkis Huhn+Rote Beete 55g LA</t>
  </si>
  <si>
    <t>Pouch auf SN - Flachfolie RB 408 x AL 100 mm</t>
  </si>
  <si>
    <t>VST1043_03</t>
  </si>
  <si>
    <t>Sanabelle Snack Knusperkis Huhn+Rote Beete 55g</t>
  </si>
  <si>
    <t>VST1044_02</t>
  </si>
  <si>
    <t>Sanabelle Snack Knusperkiss Huhn + Spinat 55g</t>
  </si>
  <si>
    <t>Pouch auf SN -  Flachfolie RB 408 x AL 100 mm</t>
  </si>
  <si>
    <t>VST1045_00</t>
  </si>
  <si>
    <t>Premio T-Bonz Lamb 150g Pouch</t>
  </si>
  <si>
    <t>Format: RB: 450 mm AL 140 mm</t>
  </si>
  <si>
    <t>VST1046_00</t>
  </si>
  <si>
    <t>Premio T-Bonz Chicken 150g Pouch</t>
  </si>
  <si>
    <t>VST1054_00</t>
  </si>
  <si>
    <t xml:space="preserve">Animonda / High Meat Snack Huhn 80g </t>
  </si>
  <si>
    <t>RB 468 x AL 140 mm</t>
  </si>
  <si>
    <t>VST1055_00</t>
  </si>
  <si>
    <t xml:space="preserve">Animonda / High Meat Snack Rind 80g </t>
  </si>
  <si>
    <t>VST1056_00</t>
  </si>
  <si>
    <t xml:space="preserve">Animonda / High Meat Snack Lamm 60g </t>
  </si>
  <si>
    <t>VST1057_00</t>
  </si>
  <si>
    <t xml:space="preserve">Animonda / High Meat Snack Pute 60g </t>
  </si>
  <si>
    <t>VST1066_00</t>
  </si>
  <si>
    <t>Animonda Traydeckel 16x60g / 16x165g</t>
  </si>
  <si>
    <t>374 x 108 x 170 mm</t>
  </si>
  <si>
    <t>VST1068_00</t>
  </si>
  <si>
    <t>Animonda Denta sticks 18 x 180g Trayboden</t>
  </si>
  <si>
    <t>389 x 126 x 170 mm</t>
  </si>
  <si>
    <t>VST1072_01</t>
  </si>
  <si>
    <t xml:space="preserve">Animonda Denta sticks 16 x 165g Trayboden-MAXI </t>
  </si>
  <si>
    <t>381 x 115 x 173 mm</t>
  </si>
  <si>
    <t>VST1087_00</t>
  </si>
  <si>
    <t>Ja!4er CatSt(2 Sorten) Hähnch +Ente10x5g FRONT LA</t>
  </si>
  <si>
    <t>RB603xAL370</t>
  </si>
  <si>
    <t>VST1088_00</t>
  </si>
  <si>
    <t>Ja!4er CatSti(2 Sorten)Hähnchen+Ente10x5g BACK LA</t>
  </si>
  <si>
    <t>VST1090_00</t>
  </si>
  <si>
    <t>UK Ja! 4er Catsticks Sortiment 60 x 50g Boden LA</t>
  </si>
  <si>
    <t>Schuhkarton-Variante Handtray</t>
  </si>
  <si>
    <t>VST1091_00</t>
  </si>
  <si>
    <t>TRAYDECKEL Dog&amp;Catsticks 40x88g neutral</t>
  </si>
  <si>
    <t>Handtray: Abm: 389x193x46mm br/br</t>
  </si>
  <si>
    <t>VST1092_00</t>
  </si>
  <si>
    <t>Ja!4er CatSti(2 Sorten) MSC Seelachs+Kalb FRONT LA</t>
  </si>
  <si>
    <t>RB603xAL370  10x5g</t>
  </si>
  <si>
    <t>VST1094_00</t>
  </si>
  <si>
    <t>UK Ja! feine Catsticks Sortiment 60 x 50g Boden</t>
  </si>
  <si>
    <t>VST1096_00</t>
  </si>
  <si>
    <t>Pussycat Sticks MSC Seelachs &amp; Scholle 10x5g LA</t>
  </si>
  <si>
    <t xml:space="preserve">RB 370 x AL 300 mm </t>
  </si>
  <si>
    <t>VST1100_00</t>
  </si>
  <si>
    <t>Ja!4er CatStick(2 Sorten)Kalb/Lamm+MSC Fisch FRONT</t>
  </si>
  <si>
    <t>RB 603 x AL 370  10x5g</t>
  </si>
  <si>
    <t>VST1101_00</t>
  </si>
  <si>
    <t>Ja!4er CatSticks(2 Sorten)Kalb Lamm_MSC Fisch BACK</t>
  </si>
  <si>
    <t>RB 603 x AL 370 mm  10x5g</t>
  </si>
  <si>
    <t>VST1102_00</t>
  </si>
  <si>
    <t>Ja!4er CatStick(2 Sorten)GeflLeber_Hähn.Ente FRONT</t>
  </si>
  <si>
    <t>RB 603 x AL 370 mm 10x5g</t>
  </si>
  <si>
    <t>VST1103_00</t>
  </si>
  <si>
    <t>Ja!4er CatStick(2 Sorten)Gefl.Leber+Hähn.Ente BACK</t>
  </si>
  <si>
    <t>VST1192_00</t>
  </si>
  <si>
    <t>Ja! 8er Dogsticks Sortiment 8x11g Geflügel LA</t>
  </si>
  <si>
    <t>VST1193_00</t>
  </si>
  <si>
    <t>Ja! 8er DogStick Sortiment 8x11g RIND LA</t>
  </si>
  <si>
    <t>VST1194_00</t>
  </si>
  <si>
    <t>Ja! 8er DogStick Sortiment 8x11g WILD LA</t>
  </si>
  <si>
    <t>VST1195_00</t>
  </si>
  <si>
    <t>Ja! 8er DogStick Sortiment 8x11g KALB LA</t>
  </si>
  <si>
    <t>VST1196_00</t>
  </si>
  <si>
    <t>UK Ja! 4er DOGsticks Sortiment 40 x 88g Boden LA</t>
  </si>
  <si>
    <t>VST1210_01</t>
  </si>
  <si>
    <t>LuckyCat 2er Catstick 10x5g Gefl.Leber+Gras</t>
  </si>
  <si>
    <t>RB 370 x AL 300 mm /Kartoffelfaser</t>
  </si>
  <si>
    <t>VST1211_01</t>
  </si>
  <si>
    <t>LuckyCat 2erCatstick 10x5g MSC Seelachs+Sch</t>
  </si>
  <si>
    <t>RB 370 x AL 300 mm Kartoffelfaser</t>
  </si>
  <si>
    <t>VST1213_00</t>
  </si>
  <si>
    <t>Trayboden LuckyCat 2er Sort.Catsticks 60x50g</t>
  </si>
  <si>
    <t>VST1229_00</t>
  </si>
  <si>
    <t>LuckyDog R+W 2er Dogstick Sort. 8x11g Wild LA</t>
  </si>
  <si>
    <t xml:space="preserve">RB 370 x AL 320 mm + part. Mattlack </t>
  </si>
  <si>
    <t>VST1230_00</t>
  </si>
  <si>
    <t xml:space="preserve">LuckyDog R+W 2er Dogstick Sort. 8x11g Rind </t>
  </si>
  <si>
    <t>VST1231_00</t>
  </si>
  <si>
    <t xml:space="preserve">Trayboden LuckyDog G+K Dogstick Sort.40x88g </t>
  </si>
  <si>
    <t xml:space="preserve">Schuhkarton-Variante Handtray </t>
  </si>
  <si>
    <t>VST1232_00</t>
  </si>
  <si>
    <t>Traydeckel LuckyDog W+R 2er Sort. 40x88g</t>
  </si>
  <si>
    <t>VST1237_00</t>
  </si>
  <si>
    <t>UK Clever+Mercadona Catsticks 20x110g neutral DE</t>
  </si>
  <si>
    <t>VST1240_00</t>
  </si>
  <si>
    <t>Clever Catsticks Gefl. Leber Katzengras 22x5g LA</t>
  </si>
  <si>
    <t xml:space="preserve">RB 370 x AL 660 mm </t>
  </si>
  <si>
    <t>VST1241_00</t>
  </si>
  <si>
    <t>UK Clever Catsticks Gefl.Le Katzengras 20x110g BO</t>
  </si>
  <si>
    <t>VST1273_00</t>
  </si>
  <si>
    <t>Animonda Meat Chunks Lamm 1x 8 x 60g Trayboden NEU</t>
  </si>
  <si>
    <t>185x115x185 mm,   CAD 200570b_01</t>
  </si>
  <si>
    <t>VST1274_00</t>
  </si>
  <si>
    <t>Animonda Deckel MeatChun8x60g/DentaSticks8x165gNEU</t>
  </si>
  <si>
    <t>178x108x182mm,    CAD 200570d_01</t>
  </si>
  <si>
    <t>VST1276_00</t>
  </si>
  <si>
    <t>Animonda Meat Chunks Pute 1x 8 x 60g Trayboden NEU</t>
  </si>
  <si>
    <t>VST1277_00</t>
  </si>
  <si>
    <t>Animonda Meat Chunks Huhn 1 x 6 x 80g Boden NEU</t>
  </si>
  <si>
    <t>185x130x185 mm   CAD: 200572b_01</t>
  </si>
  <si>
    <t>VST1278_00</t>
  </si>
  <si>
    <t>Animonda Meat Chunks Rind 1 x 6 x 80g Boden NEU</t>
  </si>
  <si>
    <t>VST1280_00</t>
  </si>
  <si>
    <t>Animonda Meat Chunks 6x80g/9x180g Deckel NEU</t>
  </si>
  <si>
    <t>178x123x182 mm,  CAD: 200572d_01</t>
  </si>
  <si>
    <t>VST1290_00</t>
  </si>
  <si>
    <t>Shiro Dog Sticks Sortiment  Rind 8x11g / 88g LA</t>
  </si>
  <si>
    <t>VST1291_00</t>
  </si>
  <si>
    <t>Shiro Dog Sticks Sortiment Geflügel 8x11g / 88g LA</t>
  </si>
  <si>
    <t>VST1292_00</t>
  </si>
  <si>
    <t>Shiro Dog Sticks Sortiment Wild 8x11g / 88g LA</t>
  </si>
  <si>
    <t>VST1293_00</t>
  </si>
  <si>
    <t>UK Shiro Dogsticks Sortiment 2x30x88g Boden</t>
  </si>
  <si>
    <t>Handtray CAD 151043</t>
  </si>
  <si>
    <t>VST1296_00</t>
  </si>
  <si>
    <t xml:space="preserve">Globus Catsticks Mini Quattrofahne 40g FRONT </t>
  </si>
  <si>
    <t>VST1297_00</t>
  </si>
  <si>
    <t>Globus Catsticks Mini Quattrofahne 40g BACK</t>
  </si>
  <si>
    <t>VST1298_00</t>
  </si>
  <si>
    <t xml:space="preserve">UK Globus Catsticks Mini  1x30x50g Boden </t>
  </si>
  <si>
    <t>Handtray: Abm: 395x95x185 weiß/weiß</t>
  </si>
  <si>
    <t>VST1299_00</t>
  </si>
  <si>
    <t xml:space="preserve">UK M-Budget Catsticks 30x50g Boden </t>
  </si>
  <si>
    <t>CAD191209b_00 Schuhkarton-Ausführung</t>
  </si>
  <si>
    <t>VST1301_00</t>
  </si>
  <si>
    <t>M-Budget CatSticks Forelle+Lachs 10er/50g LA</t>
  </si>
  <si>
    <t>RB 370 x AL 300 mm D/FR/IT</t>
  </si>
  <si>
    <t>VST1302_00</t>
  </si>
  <si>
    <t>M-Budget CatSticks Lamm+Truthahn 10er/50g LA</t>
  </si>
  <si>
    <t>VST1306_00</t>
  </si>
  <si>
    <t>Randi Katzensticks Quattrofahne Mini 20 Stk BACK</t>
  </si>
  <si>
    <t>Flachfolie RB 603 x AL 370 mm</t>
  </si>
  <si>
    <t>VST1310_00</t>
  </si>
  <si>
    <t>Alexis Knabberröllchen Lamm &amp; Truthahn 10x50g</t>
  </si>
  <si>
    <t>RB 370 x AL 300 mm Aldi NL</t>
  </si>
  <si>
    <t>VST1311_00</t>
  </si>
  <si>
    <t>Alexis Knabberröllchen Geflügel &amp; Leber 10x50g</t>
  </si>
  <si>
    <t>VST1312_00</t>
  </si>
  <si>
    <t>Alexis Knabberröllchen Lachs &amp; Forelle 10x50g</t>
  </si>
  <si>
    <t>VST1313_00</t>
  </si>
  <si>
    <t>Alexis Knabberröllchen Quattrofahne 40g FRONT</t>
  </si>
  <si>
    <t xml:space="preserve">RB 603 x AL 370 </t>
  </si>
  <si>
    <t>VST1314_00</t>
  </si>
  <si>
    <t>Alexis Knabberröllchen Quattrofahne 40g BACK</t>
  </si>
  <si>
    <t>VST1315_00</t>
  </si>
  <si>
    <t xml:space="preserve">UK Alexis Knabberröllchen Sortiment 60x50g BODEN </t>
  </si>
  <si>
    <t>CAD 190626b_05 Schuhkarton-Variante</t>
  </si>
  <si>
    <t>VST1317_00</t>
  </si>
  <si>
    <t>UK Mercadona Cat Sticks 30x50g BODEN</t>
  </si>
  <si>
    <t>VST1318_00</t>
  </si>
  <si>
    <t>Mercadona Compy Cat Sticks Salmon+Trout 50g FRONT</t>
  </si>
  <si>
    <t>RB 603 x AL 370  (Quattrofahne)</t>
  </si>
  <si>
    <t>VST1319_00</t>
  </si>
  <si>
    <t>Mercadona Compy Cat Sticks Salmon+Trout 50g BACK</t>
  </si>
  <si>
    <t>VST1320_00</t>
  </si>
  <si>
    <t>Mercadona Compy Cat Sticks Chicken 10er/50g FRONT</t>
  </si>
  <si>
    <t>VST1321_01</t>
  </si>
  <si>
    <t>Mercadona Compy Cat Sticks Chicken 10er/50g BACK</t>
  </si>
  <si>
    <t>RB 603 x AL 370  (Quattrofahne) mit Änderungen</t>
  </si>
  <si>
    <t>VST1324_00</t>
  </si>
  <si>
    <t>Mercadona Compy Dog Sticks Chicken 8er/88g FRONT</t>
  </si>
  <si>
    <t>VST1325_01</t>
  </si>
  <si>
    <t>Mercadona Compy Dog Sticks Chicken 8er/88g BACK</t>
  </si>
  <si>
    <t>RB 603 x AL 370  (Quattrofahne) Änderung</t>
  </si>
  <si>
    <t>VST1327_00</t>
  </si>
  <si>
    <t>UK Mercadona Salmon Compy Dog 1x30x88g Boden LA</t>
  </si>
  <si>
    <t>CAD 191209b_01 Schuhkarton</t>
  </si>
  <si>
    <t>VST1329_00</t>
  </si>
  <si>
    <t>Winston (D) Nature Dog Sticks Geflügel 5er LA</t>
  </si>
  <si>
    <t>Flachfolie RB 370 x AL 200 mm</t>
  </si>
  <si>
    <t>VST1330_00</t>
  </si>
  <si>
    <t>Winston (D)Nature Dog St Geflügel 5er/30St. BO/LA</t>
  </si>
  <si>
    <t>VST1335_00</t>
  </si>
  <si>
    <t>Mercadona Compy Dog Sticks Calf+Lamb 8er/88g FRONT</t>
  </si>
  <si>
    <t>VST1336_00</t>
  </si>
  <si>
    <t>Mercadona Compy Dog Sticks Calf +Lamb 88g BACK</t>
  </si>
  <si>
    <t>VST1337_00</t>
  </si>
  <si>
    <t>UK Mercadona Dog Sticks 1x30x88g BODEN</t>
  </si>
  <si>
    <t>VST140_01</t>
  </si>
  <si>
    <t>Bubimex Geflügel &amp; Leber Catsticks 6er Fahne</t>
  </si>
  <si>
    <t>Flachfolie RB 370 x AL 180 mm</t>
  </si>
  <si>
    <t>VST141_01</t>
  </si>
  <si>
    <t>Bubimex Lachs &amp; Forelle Catsticks 6er Fahne</t>
  </si>
  <si>
    <t>VST142_00</t>
  </si>
  <si>
    <t xml:space="preserve">Bubimex Catsticks Tray 36x30g </t>
  </si>
  <si>
    <t>CAD 201935_00 - Automatenverpackung</t>
  </si>
  <si>
    <t>VST143_00</t>
  </si>
  <si>
    <t>True Leaf Dog Treats Calming 50g Nachh. SN   LA</t>
  </si>
  <si>
    <t>VST144_00</t>
  </si>
  <si>
    <t>True Leaf Dog Treats Hip&amp;Joint 50g  LA</t>
  </si>
  <si>
    <t>Nachhaltig SN Flachfolie RB 425 x AL 110 mm</t>
  </si>
  <si>
    <t>VST145_00</t>
  </si>
  <si>
    <t>True Leaf Dog Treats Skin &amp; Coat 50g  LA</t>
  </si>
  <si>
    <t>VST147_00</t>
  </si>
  <si>
    <t>Müllers Naturhof Hund Sticks Huhn &amp; Apfel 70g</t>
  </si>
  <si>
    <t>VST148_00</t>
  </si>
  <si>
    <t>Müllers Naturhof Hund 1-teiliges Tray 1x10x70g</t>
  </si>
  <si>
    <t>B/T/H 120x200x190 mm   CAD 216200_01</t>
  </si>
  <si>
    <t>VST149_00</t>
  </si>
  <si>
    <t xml:space="preserve">Rocco Dog Sticks Rind &amp; Huhn 12er / 120g </t>
  </si>
  <si>
    <t>VST150_00</t>
  </si>
  <si>
    <t>Rocco Dog Sticks Huhn &amp; Lachs 12er / 120g</t>
  </si>
  <si>
    <t>VST151_00</t>
  </si>
  <si>
    <t>Catessy BBQ-Pute 2x25g / 10er Fahne</t>
  </si>
  <si>
    <t>VST152_00</t>
  </si>
  <si>
    <t>Catessy Sticks Lachs &amp; Forelle 2x25g / 10er Fahne</t>
  </si>
  <si>
    <t>VST153_00</t>
  </si>
  <si>
    <t>Catessy Sticks Kaninchen &amp; Pute 2x25g / 10er Fahne</t>
  </si>
  <si>
    <t>VST154_00</t>
  </si>
  <si>
    <t>Catessy Sticks Geflügel &amp; Leber 2x25g / 10er Fahne</t>
  </si>
  <si>
    <t>VST155_00</t>
  </si>
  <si>
    <t>Catessy BBQ-Lachs 2x25 g/ 10er Fahne</t>
  </si>
  <si>
    <t>VST1601_00</t>
  </si>
  <si>
    <t>PAH Cat Sticks Turkey and Lamb 10er</t>
  </si>
  <si>
    <t>VST1602_00</t>
  </si>
  <si>
    <t>PAH Cat Sticks Salmon and Trout 10er</t>
  </si>
  <si>
    <t>VST1603_00</t>
  </si>
  <si>
    <t>PAH generic cat treats 10 Sticks/UK - Boden</t>
  </si>
  <si>
    <t>83489K</t>
  </si>
  <si>
    <t>83479K</t>
  </si>
  <si>
    <t>83469K</t>
  </si>
  <si>
    <t>83459K</t>
  </si>
  <si>
    <t>83449K</t>
  </si>
  <si>
    <t>8344005K</t>
  </si>
  <si>
    <t>83439K</t>
  </si>
  <si>
    <t>83429K</t>
  </si>
  <si>
    <t>83419K</t>
  </si>
  <si>
    <t>83409K</t>
  </si>
  <si>
    <t>83399K</t>
  </si>
  <si>
    <t>83389K</t>
  </si>
  <si>
    <t>83379K</t>
  </si>
  <si>
    <t>83369K</t>
  </si>
  <si>
    <t>83359K</t>
  </si>
  <si>
    <t>83319K</t>
  </si>
  <si>
    <t>83299K</t>
  </si>
  <si>
    <t>81649K</t>
  </si>
  <si>
    <t>80899K</t>
  </si>
  <si>
    <t>80789K</t>
  </si>
  <si>
    <t>649800025K</t>
  </si>
  <si>
    <t>58949K</t>
  </si>
  <si>
    <t>56129K</t>
  </si>
  <si>
    <t>56089K</t>
  </si>
  <si>
    <t>53649K</t>
  </si>
  <si>
    <t>53609K</t>
  </si>
  <si>
    <t>53599K</t>
  </si>
  <si>
    <t>52229K</t>
  </si>
  <si>
    <t>52219K</t>
  </si>
  <si>
    <t>52199K</t>
  </si>
  <si>
    <t>52169K</t>
  </si>
  <si>
    <t>52159K</t>
  </si>
  <si>
    <t>52149K</t>
  </si>
  <si>
    <t>52119K</t>
  </si>
  <si>
    <t>52109K</t>
  </si>
  <si>
    <t>52099K</t>
  </si>
  <si>
    <t>52089K</t>
  </si>
  <si>
    <t>52079K</t>
  </si>
  <si>
    <t>52069K</t>
  </si>
  <si>
    <t>52059K</t>
  </si>
  <si>
    <t>52049K</t>
  </si>
  <si>
    <t>52039K</t>
  </si>
  <si>
    <t>52029K</t>
  </si>
  <si>
    <t>52019K</t>
  </si>
  <si>
    <t>50709K</t>
  </si>
  <si>
    <t>50599K</t>
  </si>
  <si>
    <t>5056005K</t>
  </si>
  <si>
    <t>5055005K</t>
  </si>
  <si>
    <t>5054005K</t>
  </si>
  <si>
    <t>33959K</t>
  </si>
  <si>
    <t>33949K</t>
  </si>
  <si>
    <t>3366304K</t>
  </si>
  <si>
    <t>3331504K</t>
  </si>
  <si>
    <t>3269704K</t>
  </si>
  <si>
    <t>Sanabelle Dental Snack 25 x 20 g</t>
  </si>
  <si>
    <t xml:space="preserve">Adult Ente &amp; Reis </t>
  </si>
  <si>
    <t>Sanabelle Thanks Snack 25 x 20 g</t>
  </si>
  <si>
    <t>Sanabelle Vitality Snack 25 x 20 g</t>
  </si>
  <si>
    <t>Sanabelle Hairball-Snack 25 x 20 g</t>
  </si>
  <si>
    <t>KIK Sandwich Mix</t>
  </si>
  <si>
    <t>Sancho Selection Mix</t>
  </si>
  <si>
    <t>KIK Kleine Knochen</t>
  </si>
  <si>
    <t>Gitterbox - Halbf.</t>
  </si>
  <si>
    <t>Summe</t>
  </si>
  <si>
    <t>Zeilenbeschriftungen</t>
  </si>
  <si>
    <t>Gesamtergebnis</t>
  </si>
  <si>
    <t>Summe von Nettogewicht kg</t>
  </si>
  <si>
    <t>Summe von  Bewertungspreis €</t>
  </si>
  <si>
    <t>Summen</t>
  </si>
  <si>
    <t>bei Halbfabrikate</t>
  </si>
  <si>
    <t>Anmerkung für 2022</t>
  </si>
  <si>
    <t>Bei der FW wurde Verpackungsschwund und Mischkosten, reduzierte Palettenpreise</t>
  </si>
  <si>
    <t>mit 8% in Abzug gebracht</t>
  </si>
  <si>
    <t>Anmerkung für 2023</t>
  </si>
  <si>
    <t>Vergleich zum VJ</t>
  </si>
  <si>
    <t>Summe von Nettogewicht</t>
  </si>
  <si>
    <t>Summe von  Bewertungspreis</t>
  </si>
  <si>
    <t>Ersatzteile/Motorenteile</t>
  </si>
  <si>
    <t>Bezeichnung</t>
  </si>
  <si>
    <t>Summe von Bewertung</t>
  </si>
  <si>
    <t>Bezeichung</t>
  </si>
  <si>
    <t xml:space="preserve">Fertigware </t>
  </si>
  <si>
    <t>Roh- Hilfs- und Betriebsstoffe</t>
  </si>
  <si>
    <t>Halbfertigwaren</t>
  </si>
  <si>
    <t>Unfertige Erzeugnisse</t>
  </si>
  <si>
    <t>unfertige Erzeugnisse</t>
  </si>
  <si>
    <t>fertige Erzeugnisse und Waren</t>
  </si>
  <si>
    <t xml:space="preserve">Verpackungen </t>
  </si>
  <si>
    <t>Gesamt</t>
  </si>
  <si>
    <t>Motorenteile</t>
  </si>
  <si>
    <t>Werkstatt</t>
  </si>
  <si>
    <t>Gas Heizöl Diesel AdBlue</t>
  </si>
  <si>
    <t>Anmerkung für 2019</t>
  </si>
  <si>
    <t>Anmerkung für 2021</t>
  </si>
  <si>
    <t>Anmerkung für 2020</t>
  </si>
  <si>
    <t>Anmerkung für 2018:</t>
  </si>
  <si>
    <t>Bei der FW wurde Verpackungsschwund und Mischkosten, reduzierte Palettenpreise mit 8% in Abzug gebracht.</t>
  </si>
  <si>
    <t>R2029</t>
  </si>
  <si>
    <t>Lachs TK</t>
  </si>
  <si>
    <t>R137</t>
  </si>
  <si>
    <t>Gans</t>
  </si>
  <si>
    <t>R369</t>
  </si>
  <si>
    <t>Leber</t>
  </si>
  <si>
    <t>R485</t>
  </si>
  <si>
    <t>Pute</t>
  </si>
  <si>
    <t>davon nur Diesel</t>
  </si>
  <si>
    <t>davon nur Heizöl</t>
  </si>
  <si>
    <t>davon nur Gas Propan</t>
  </si>
  <si>
    <t>davon nur Gas Stapler</t>
  </si>
  <si>
    <t>Summe:</t>
  </si>
  <si>
    <t>X60 / X65 Druckkopf kleiner Stecker</t>
  </si>
  <si>
    <t>Markem MHD, kleiner Stecker</t>
  </si>
  <si>
    <t>X60 / X65 Druckkopf großer Stecker</t>
  </si>
  <si>
    <t>Markem MHD großer Stecker</t>
  </si>
  <si>
    <t>Serie 2200 Druckleisten Anpress-Feder</t>
  </si>
  <si>
    <t>Serie 2200 Druckkopf 4'' 300dpi Eckettiketierer</t>
  </si>
  <si>
    <t>4'' 300dpi Eckettiketierer</t>
  </si>
  <si>
    <t>Serie 2200 Mechanik Anbausatzt Druckkopf</t>
  </si>
  <si>
    <t>Kann das wieder so angesetzt werden? Wird seit 2018 so angesetzt .</t>
  </si>
  <si>
    <t>War früher extra Liste. Jetzt eine komplette Datei</t>
  </si>
  <si>
    <t>davon rein Ersatzteile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</si>
</sst>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center"/>
    </xf>
    <xf numFmtId="0" fontId="16" fillId="34" borderId="10" xfId="0" applyFont="1" applyFill="1" applyBorder="1"/>
    <xf numFmtId="0" fontId="16" fillId="34" borderId="11" xfId="0" applyFont="1" applyFill="1" applyBorder="1" applyAlignment="1">
      <alignment horizontal="left"/>
    </xf>
    <xf numFmtId="4" fontId="0" fillId="33" borderId="0" xfId="0" applyNumberFormat="1" applyFill="1"/>
    <xf numFmtId="4" fontId="16" fillId="34" borderId="11" xfId="0" applyNumberFormat="1" applyFont="1" applyFill="1" applyBorder="1" applyAlignment="1">
      <alignment horizontal="right"/>
    </xf>
    <xf numFmtId="0" fontId="16" fillId="33" borderId="0" xfId="0" applyFont="1" applyFill="1"/>
    <xf numFmtId="0" fontId="16" fillId="0" borderId="0" xfId="0" applyFont="1"/>
    <xf numFmtId="0" fontId="0" fillId="33" borderId="12" xfId="0" applyFill="1" applyBorder="1" applyAlignment="1">
      <alignment horizontal="center"/>
    </xf>
    <xf numFmtId="0" fontId="0" fillId="33" borderId="12" xfId="0" applyFill="1" applyBorder="1"/>
    <xf numFmtId="0" fontId="0" fillId="0" borderId="13" xfId="0" applyBorder="1"/>
    <xf numFmtId="0" fontId="16" fillId="33" borderId="16" xfId="0" applyFont="1" applyFill="1" applyBorder="1"/>
    <xf numFmtId="0" fontId="0" fillId="0" borderId="12" xfId="0" applyBorder="1"/>
    <xf numFmtId="0" fontId="16" fillId="33" borderId="12" xfId="0" applyFont="1" applyFill="1" applyBorder="1"/>
    <xf numFmtId="0" fontId="0" fillId="0" borderId="20" xfId="0" applyBorder="1"/>
    <xf numFmtId="164" fontId="0" fillId="0" borderId="21" xfId="0" applyNumberFormat="1" applyBorder="1"/>
    <xf numFmtId="10" fontId="0" fillId="0" borderId="20" xfId="0" applyNumberFormat="1" applyBorder="1"/>
    <xf numFmtId="10" fontId="0" fillId="0" borderId="0" xfId="0" applyNumberFormat="1"/>
    <xf numFmtId="164" fontId="0" fillId="0" borderId="20" xfId="0" applyNumberFormat="1" applyBorder="1"/>
    <xf numFmtId="0" fontId="16" fillId="0" borderId="20" xfId="0" applyFont="1" applyBorder="1"/>
    <xf numFmtId="4" fontId="16" fillId="33" borderId="0" xfId="0" applyNumberFormat="1" applyFont="1" applyFill="1"/>
    <xf numFmtId="2" fontId="0" fillId="0" borderId="0" xfId="0" applyNumberFormat="1"/>
    <xf numFmtId="0" fontId="0" fillId="0" borderId="12" xfId="0" applyBorder="1" applyAlignment="1">
      <alignment horizontal="left"/>
    </xf>
    <xf numFmtId="4" fontId="0" fillId="0" borderId="12" xfId="0" applyNumberFormat="1" applyBorder="1"/>
    <xf numFmtId="4" fontId="16" fillId="33" borderId="12" xfId="0" applyNumberFormat="1" applyFont="1" applyFill="1" applyBorder="1"/>
    <xf numFmtId="2" fontId="0" fillId="0" borderId="12" xfId="0" applyNumberFormat="1" applyBorder="1"/>
    <xf numFmtId="164" fontId="0" fillId="0" borderId="22" xfId="0" applyNumberFormat="1" applyBorder="1"/>
    <xf numFmtId="10" fontId="0" fillId="0" borderId="12" xfId="0" applyNumberFormat="1" applyBorder="1"/>
    <xf numFmtId="164" fontId="0" fillId="0" borderId="12" xfId="0" applyNumberFormat="1" applyBorder="1"/>
    <xf numFmtId="0" fontId="0" fillId="0" borderId="23" xfId="0" applyBorder="1"/>
    <xf numFmtId="164" fontId="0" fillId="0" borderId="23" xfId="0" applyNumberFormat="1" applyBorder="1"/>
    <xf numFmtId="0" fontId="16" fillId="0" borderId="14" xfId="0" applyFont="1" applyBorder="1"/>
    <xf numFmtId="164" fontId="16" fillId="0" borderId="17" xfId="0" applyNumberFormat="1" applyFont="1" applyBorder="1"/>
    <xf numFmtId="2" fontId="0" fillId="0" borderId="23" xfId="0" applyNumberFormat="1" applyBorder="1"/>
    <xf numFmtId="164" fontId="0" fillId="0" borderId="24" xfId="0" applyNumberFormat="1" applyBorder="1"/>
    <xf numFmtId="10" fontId="0" fillId="0" borderId="23" xfId="0" applyNumberFormat="1" applyBorder="1"/>
    <xf numFmtId="2" fontId="0" fillId="0" borderId="13" xfId="0" applyNumberFormat="1" applyBorder="1"/>
    <xf numFmtId="164" fontId="16" fillId="0" borderId="15" xfId="0" applyNumberFormat="1" applyFont="1" applyBorder="1"/>
    <xf numFmtId="10" fontId="16" fillId="0" borderId="16" xfId="0" applyNumberFormat="1" applyFont="1" applyBorder="1"/>
    <xf numFmtId="10" fontId="16" fillId="0" borderId="0" xfId="0" applyNumberFormat="1" applyFont="1"/>
    <xf numFmtId="164" fontId="16" fillId="0" borderId="0" xfId="0" applyNumberFormat="1" applyFont="1"/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2" xfId="0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Inventur\Inventur%202022\2022_Inventur%20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Inventur\Inventur%202021\Inventurbestand_2021%20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Rück" refreshedDate="45077.487364120374" createdVersion="6" refreshedVersion="6" minRefreshableVersion="3" recordCount="5713" xr:uid="{00000000-000A-0000-FFFF-FFFF00000000}">
  <cacheSource type="worksheet">
    <worksheetSource ref="A4:K5717" sheet="Inventur_2022_Datensätze" r:id="rId2"/>
  </cacheSource>
  <cacheFields count="11">
    <cacheField name="Nr" numFmtId="0">
      <sharedItems containsMixedTypes="1" containsNumber="1" containsInteger="1" minValue="3001" maxValue="1608100700"/>
    </cacheField>
    <cacheField name="Beschreibung" numFmtId="0">
      <sharedItems/>
    </cacheField>
    <cacheField name="Beschreibung 2" numFmtId="0">
      <sharedItems containsBlank="1" containsMixedTypes="1" containsNumber="1" containsInteger="1" minValue="2020" maxValue="5060189111237"/>
    </cacheField>
    <cacheField name="Produktgruppencode" numFmtId="0">
      <sharedItems containsSemiMixedTypes="0" containsString="0" containsNumber="1" containsInteger="1" minValue="501" maxValue="877"/>
    </cacheField>
    <cacheField name="Inventurgruppencode" numFmtId="0">
      <sharedItems containsBlank="1" count="9">
        <s v="Halbfabrikate"/>
        <s v="Monokroketten"/>
        <s v="Extrudate"/>
        <s v="Fertigwaren"/>
        <s v="Verpackungen"/>
        <s v="Rohstoffe"/>
        <s v="Ersatzteile" u="1"/>
        <m u="1"/>
        <s v="Werbeartikel" u="1"/>
      </sharedItems>
    </cacheField>
    <cacheField name="Bestand Datum" numFmtId="0">
      <sharedItems containsSemiMixedTypes="0" containsString="0" containsNumber="1" minValue="1" maxValue="2998998"/>
    </cacheField>
    <cacheField name="Basiseinheit" numFmtId="0">
      <sharedItems/>
    </cacheField>
    <cacheField name="Nettogewicht kg/ Einheit" numFmtId="0">
      <sharedItems containsSemiMixedTypes="0" containsString="0" containsNumber="1" minValue="0" maxValue="85"/>
    </cacheField>
    <cacheField name="Nettogewicht kg" numFmtId="4">
      <sharedItems containsSemiMixedTypes="0" containsString="0" containsNumber="1" minValue="0" maxValue="1704949"/>
    </cacheField>
    <cacheField name="Bewertungspreis € / Einheit" numFmtId="0">
      <sharedItems containsSemiMixedTypes="0" containsString="0" containsNumber="1" minValue="0" maxValue="165"/>
    </cacheField>
    <cacheField name=" Bewertungspreis €" numFmtId="4">
      <sharedItems containsSemiMixedTypes="0" containsString="0" containsNumber="1" minValue="0" maxValue="511166.7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d Kastler" refreshedDate="44742.452759953703" createdVersion="6" refreshedVersion="6" minRefreshableVersion="3" recordCount="7026" xr:uid="{00000000-000A-0000-FFFF-FFFF01000000}">
  <cacheSource type="worksheet">
    <worksheetSource ref="A3:K7029" sheet="Artikelauswertung (00A)" r:id="rId2"/>
  </cacheSource>
  <cacheFields count="11">
    <cacheField name="Nr" numFmtId="0">
      <sharedItems containsMixedTypes="1" containsNumber="1" containsInteger="1" minValue="981" maxValue="6274000100"/>
    </cacheField>
    <cacheField name="Beschreibung" numFmtId="0">
      <sharedItems/>
    </cacheField>
    <cacheField name="Beschreibung 2" numFmtId="0">
      <sharedItems containsBlank="1" containsMixedTypes="1" containsNumber="1" containsInteger="1" minValue="2020" maxValue="4324883492117"/>
    </cacheField>
    <cacheField name="Produktgruppencode" numFmtId="0">
      <sharedItems containsSemiMixedTypes="0" containsString="0" containsNumber="1" containsInteger="1" minValue="501" maxValue="877"/>
    </cacheField>
    <cacheField name="Inventurgruppencode" numFmtId="0">
      <sharedItems count="8">
        <s v="Extrudate"/>
        <s v="Halbfabrikate"/>
        <s v="Monokroketten"/>
        <s v="Fertigwaren"/>
        <s v="Ersatzteile"/>
        <s v="Werbeartikel"/>
        <s v="Verpackungen"/>
        <s v="Rohstoffe"/>
      </sharedItems>
    </cacheField>
    <cacheField name="Bestand Datum" numFmtId="0">
      <sharedItems containsSemiMixedTypes="0" containsString="0" containsNumber="1" minValue="0" maxValue="10366756"/>
    </cacheField>
    <cacheField name="Basiseinheit" numFmtId="0">
      <sharedItems/>
    </cacheField>
    <cacheField name="Nettogewicht  kg / Einheit" numFmtId="0">
      <sharedItems containsSemiMixedTypes="0" containsString="0" containsNumber="1" minValue="0" maxValue="360"/>
    </cacheField>
    <cacheField name="Nettogewicht kg" numFmtId="0">
      <sharedItems containsSemiMixedTypes="0" containsString="0" containsNumber="1" minValue="0" maxValue="2050000"/>
    </cacheField>
    <cacheField name="Bewertungspreis € / Einheit" numFmtId="0">
      <sharedItems containsSemiMixedTypes="0" containsString="0" containsNumber="1" minValue="0" maxValue="324.72190000000001"/>
    </cacheField>
    <cacheField name=" Bewertungspreis €" numFmtId="4">
      <sharedItems containsSemiMixedTypes="0" containsString="0" containsNumber="1" minValue="0" maxValue="5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13">
  <r>
    <n v="3001"/>
    <s v="Mehl 3001 Kalcium"/>
    <m/>
    <n v="849"/>
    <x v="0"/>
    <n v="3000"/>
    <s v="KG"/>
    <n v="1"/>
    <n v="3000"/>
    <n v="0.24093000000000001"/>
    <n v="722.79"/>
  </r>
  <r>
    <n v="3013"/>
    <s v="Mehl 3013 Kuchen bosch/RC"/>
    <m/>
    <n v="849"/>
    <x v="0"/>
    <n v="5350"/>
    <s v="KG"/>
    <n v="1"/>
    <n v="5350"/>
    <n v="0.44892000000000004"/>
    <n v="2401.7220000000002"/>
  </r>
  <r>
    <n v="3128"/>
    <s v="Mehl 3128 Lachs"/>
    <m/>
    <n v="849"/>
    <x v="0"/>
    <n v="3000"/>
    <s v="KG"/>
    <n v="1"/>
    <n v="3000"/>
    <n v="0.28079999999999999"/>
    <n v="842.4"/>
  </r>
  <r>
    <n v="3135"/>
    <s v="Mehl 3135 Geflügel Backlinie1"/>
    <m/>
    <n v="849"/>
    <x v="0"/>
    <n v="500"/>
    <s v="KG"/>
    <n v="1"/>
    <n v="500"/>
    <n v="0.41994000000000004"/>
    <n v="209.97000000000003"/>
  </r>
  <r>
    <n v="5000"/>
    <s v="Olivers  Start Grain free"/>
    <s v="dunkelbrauner kleiner Zylinder"/>
    <n v="853"/>
    <x v="1"/>
    <n v="700"/>
    <s v="KG"/>
    <n v="1"/>
    <n v="700"/>
    <n v="0.68193000000000004"/>
    <n v="477.351"/>
  </r>
  <r>
    <n v="5002"/>
    <s v="Olivers Active grain free"/>
    <s v="brauner mittelgroßer Zylinder"/>
    <n v="853"/>
    <x v="1"/>
    <n v="2800"/>
    <s v="KG"/>
    <n v="1"/>
    <n v="2800"/>
    <n v="0.62739000000000011"/>
    <n v="1756.6920000000002"/>
  </r>
  <r>
    <n v="5006"/>
    <s v="Olivers Adult Chicken Grain"/>
    <s v="dunkelbrauner mittelgroßer Zylinder"/>
    <n v="853"/>
    <x v="1"/>
    <n v="4200"/>
    <s v="KG"/>
    <n v="1"/>
    <n v="4200"/>
    <n v="0.71091000000000004"/>
    <n v="2985.8220000000001"/>
  </r>
  <r>
    <n v="5044"/>
    <s v="Buffo Single Ente No Grain "/>
    <s v="braune mittelgroße Scheibe "/>
    <n v="853"/>
    <x v="1"/>
    <n v="9300"/>
    <s v="KG"/>
    <n v="1"/>
    <n v="9300"/>
    <n v="0.73431000000000002"/>
    <n v="6829.0830000000005"/>
  </r>
  <r>
    <n v="5046"/>
    <s v="Oliver's Senior grain free"/>
    <s v="brauner mittelgroßer Zylinder"/>
    <n v="853"/>
    <x v="1"/>
    <n v="3500"/>
    <s v="KG"/>
    <n v="1"/>
    <n v="3500"/>
    <n v="0.72387000000000001"/>
    <n v="2533.5450000000001"/>
  </r>
  <r>
    <n v="5047"/>
    <s v="Oliver's Weight Control grain"/>
    <s v="brauner mittelgroßer Zylinder"/>
    <n v="853"/>
    <x v="1"/>
    <n v="2800"/>
    <s v="KG"/>
    <n v="1"/>
    <n v="2800"/>
    <n v="0.69300000000000006"/>
    <n v="1940.4"/>
  </r>
  <r>
    <n v="5053"/>
    <s v="Katze HP Senior m. Frischfleisch"/>
    <s v="hellbraune kleine Scheibe"/>
    <n v="853"/>
    <x v="1"/>
    <n v="3150"/>
    <s v="KG"/>
    <n v="1"/>
    <n v="3150"/>
    <n v="0.84023999999999999"/>
    <n v="2646.7559999999999"/>
  </r>
  <r>
    <n v="5054"/>
    <s v="Sanabelle Hairball-Snack Relaunch"/>
    <s v="braune kleine Scheibe"/>
    <n v="853"/>
    <x v="1"/>
    <n v="1500"/>
    <s v="KG"/>
    <n v="1"/>
    <n v="1500"/>
    <n v="1.23183"/>
    <n v="1847.7449999999999"/>
  </r>
  <r>
    <n v="5056"/>
    <s v="Sanabelle Thanks-Snack Relaunch"/>
    <s v="braunes mittelgroßes Herz "/>
    <n v="853"/>
    <x v="1"/>
    <n v="700"/>
    <s v="KG"/>
    <n v="1"/>
    <n v="700"/>
    <n v="1.1718900000000001"/>
    <n v="820.32300000000009"/>
  </r>
  <r>
    <n v="5059"/>
    <s v="HPC soft Plus Ziege"/>
    <s v="braunes großes Viereck SOFT"/>
    <n v="853"/>
    <x v="1"/>
    <n v="15000"/>
    <s v="KG"/>
    <n v="1"/>
    <n v="15000"/>
    <n v="0.86337000000000008"/>
    <n v="12950.550000000001"/>
  </r>
  <r>
    <n v="5062"/>
    <s v="Briantos Adult Lachs &amp; Reis"/>
    <s v="braune große Scheibe "/>
    <n v="853"/>
    <x v="1"/>
    <n v="3425"/>
    <s v="KG"/>
    <n v="1"/>
    <n v="3425"/>
    <n v="0.57645000000000002"/>
    <n v="1974.3412500000002"/>
  </r>
  <r>
    <n v="5063"/>
    <s v="Briantos Adult Lamm &amp; Reis"/>
    <s v="braune große Scheibe "/>
    <n v="853"/>
    <x v="1"/>
    <n v="700"/>
    <s v="KG"/>
    <n v="1"/>
    <n v="700"/>
    <n v="0.54666000000000003"/>
    <n v="382.66200000000003"/>
  </r>
  <r>
    <n v="5067"/>
    <s v="Briantos Adult Maxi Huhn &amp; Reis"/>
    <s v="braune große Scheibe "/>
    <n v="853"/>
    <x v="1"/>
    <n v="3000"/>
    <s v="KG"/>
    <n v="1"/>
    <n v="3000"/>
    <n v="0.57798000000000005"/>
    <n v="1733.94"/>
  </r>
  <r>
    <n v="5069"/>
    <s v="Fine HP Adult mit Frischgeflügel"/>
    <s v="braune kleine Scheibe"/>
    <n v="853"/>
    <x v="1"/>
    <n v="45750"/>
    <s v="KG"/>
    <n v="1"/>
    <n v="45750"/>
    <n v="0.45540000000000003"/>
    <n v="20834.550000000003"/>
  </r>
  <r>
    <n v="5080"/>
    <s v="PFUK vegetarian Dog Food"/>
    <s v="brauner mittelgroßer Ring "/>
    <n v="853"/>
    <x v="1"/>
    <n v="1400"/>
    <s v="KG"/>
    <n v="1"/>
    <n v="1400"/>
    <n v="1.08135"/>
    <n v="1513.89"/>
  </r>
  <r>
    <n v="5081"/>
    <s v="Multifit Mellos Mini Rind Soft"/>
    <s v="roter mittelgroßer Ring SOFT"/>
    <n v="853"/>
    <x v="1"/>
    <n v="1850"/>
    <s v="KG"/>
    <n v="1"/>
    <n v="1850"/>
    <n v="0.67994999999999994"/>
    <n v="1257.9074999999998"/>
  </r>
  <r>
    <n v="5087"/>
    <s v="BTG Wildborn African Outback"/>
    <s v="dunkelbraune große Scheibe"/>
    <n v="853"/>
    <x v="1"/>
    <n v="7500"/>
    <s v="KG"/>
    <n v="1"/>
    <n v="7500"/>
    <n v="0.95516999999999996"/>
    <n v="7163.7749999999996"/>
  </r>
  <r>
    <n v="5089"/>
    <s v="BTG Wildborn Crystal Stream"/>
    <s v="braunes kleines Viereck "/>
    <n v="853"/>
    <x v="1"/>
    <n v="3500"/>
    <s v="KG"/>
    <n v="1"/>
    <n v="3500"/>
    <n v="0.87453000000000003"/>
    <n v="3060.855"/>
  </r>
  <r>
    <n v="5100"/>
    <s v="BTG Wildborn Open Plains"/>
    <s v="braunes mittelgroßes Dreieck"/>
    <n v="853"/>
    <x v="1"/>
    <n v="700"/>
    <s v="KG"/>
    <n v="1"/>
    <n v="700"/>
    <n v="1.32399"/>
    <n v="926.79300000000001"/>
  </r>
  <r>
    <n v="5102"/>
    <s v="Wolfsblut Wide Plain Senior"/>
    <s v="braunes mittelgroßes Viereck"/>
    <n v="853"/>
    <x v="1"/>
    <n v="2100"/>
    <s v="KG"/>
    <n v="1"/>
    <n v="2100"/>
    <n v="0.55925999999999998"/>
    <n v="1174.4459999999999"/>
  </r>
  <r>
    <n v="5112"/>
    <s v="BTG Wildborn Meadows  Lamb"/>
    <s v="dunkelbraune mittelgroße Scheibe"/>
    <n v="853"/>
    <x v="1"/>
    <n v="700"/>
    <s v="KG"/>
    <n v="1"/>
    <n v="700"/>
    <n v="1.4361299999999999"/>
    <n v="1005.2909999999999"/>
  </r>
  <r>
    <n v="5116"/>
    <s v="Alnutra leichter Genuss Kolostrum"/>
    <s v="mittelgroße Scheibe"/>
    <n v="853"/>
    <x v="1"/>
    <n v="33350"/>
    <s v="KG"/>
    <n v="1"/>
    <n v="33350"/>
    <n v="0.40059"/>
    <n v="13359.6765"/>
  </r>
  <r>
    <n v="5117"/>
    <s v="Alnutra Beste Jahre Kolostrum"/>
    <s v="braunes mittelgroßes Viereck"/>
    <n v="853"/>
    <x v="1"/>
    <n v="52500"/>
    <s v="KG"/>
    <n v="1"/>
    <n v="52500"/>
    <n v="0.40176000000000001"/>
    <n v="21092.400000000001"/>
  </r>
  <r>
    <n v="5171"/>
    <s v="Winston 70/30/0 Geflügel-Pute, grainfree"/>
    <s v="braune kleine Scheibe"/>
    <n v="853"/>
    <x v="1"/>
    <n v="12500"/>
    <s v="KG"/>
    <n v="1"/>
    <n v="12500"/>
    <n v="1.1893499999999999"/>
    <n v="14866.874999999998"/>
  </r>
  <r>
    <n v="5174"/>
    <s v="My green field  Genesis Pure Canada Cat"/>
    <s v="Viereck mit abgerundeten Ecken"/>
    <n v="853"/>
    <x v="1"/>
    <n v="5000"/>
    <s v="KG"/>
    <n v="1"/>
    <n v="5000"/>
    <n v="1.9242900000000001"/>
    <n v="9621.4500000000007"/>
  </r>
  <r>
    <n v="5175"/>
    <s v="My wild forest Genesis Pure Canada Cat"/>
    <s v="kleiner brauner Ring"/>
    <n v="853"/>
    <x v="1"/>
    <n v="2200"/>
    <s v="KG"/>
    <n v="1"/>
    <n v="2200"/>
    <n v="0.92691000000000001"/>
    <n v="2039.202"/>
  </r>
  <r>
    <n v="5183"/>
    <s v="FN Kietties Cuisine Adult Lachsliebe"/>
    <s v="braunes kleines Dreieck "/>
    <n v="853"/>
    <x v="1"/>
    <n v="3500"/>
    <s v="KG"/>
    <n v="1"/>
    <n v="3500"/>
    <n v="1.70028"/>
    <n v="5950.9800000000005"/>
  </r>
  <r>
    <n v="5187"/>
    <s v="FN Kietties Cuisine Adult Rindliebe"/>
    <s v="dunkelbraune kleine Scheibe"/>
    <n v="853"/>
    <x v="1"/>
    <n v="700"/>
    <s v="KG"/>
    <n v="1"/>
    <n v="700"/>
    <n v="0.98585999999999996"/>
    <n v="690.10199999999998"/>
  </r>
  <r>
    <n v="5194"/>
    <s v="Kaufland Lamm &amp; Reis"/>
    <s v="braunes großes Stäbchen "/>
    <n v="853"/>
    <x v="1"/>
    <n v="75000"/>
    <s v="KG"/>
    <n v="1"/>
    <n v="75000"/>
    <n v="0.37304999999999999"/>
    <n v="27978.75"/>
  </r>
  <r>
    <n v="5207"/>
    <s v="HPC Adult Geflügel &amp; Hirse Relaunch"/>
    <s v="braunes mittelgroßes Viereck"/>
    <n v="853"/>
    <x v="1"/>
    <n v="35000"/>
    <s v="KG"/>
    <n v="1"/>
    <n v="35000"/>
    <n v="0.60731999999999997"/>
    <n v="21256.2"/>
  </r>
  <r>
    <n v="5208"/>
    <s v="HPC Adult Lamm &amp; Reis Relaunch"/>
    <s v="braunes großes Dreieck"/>
    <n v="853"/>
    <x v="1"/>
    <n v="58000"/>
    <s v="KG"/>
    <n v="1"/>
    <n v="58000"/>
    <n v="0.63900000000000001"/>
    <n v="37062"/>
  </r>
  <r>
    <n v="5209"/>
    <s v="HPC Adult Lachs &amp; Kartoffel Kolostrum"/>
    <s v="brauner großer Fisch&amp;braunes mittelgroßes Dreieck"/>
    <n v="853"/>
    <x v="1"/>
    <n v="2367"/>
    <s v="KG"/>
    <n v="1"/>
    <n v="2367"/>
    <n v="0.55044000000000004"/>
    <n v="1302.89148"/>
  </r>
  <r>
    <n v="5210"/>
    <s v="HPC Maxi Adult Relaunch"/>
    <s v="braunes großes Viereck"/>
    <n v="853"/>
    <x v="1"/>
    <n v="46000"/>
    <s v="KG"/>
    <n v="1"/>
    <n v="46000"/>
    <n v="0.54971999999999999"/>
    <n v="25287.119999999999"/>
  </r>
  <r>
    <n v="5211"/>
    <s v="HPC Active Relaunch"/>
    <s v="braunes mittelgroßes Viereck"/>
    <n v="853"/>
    <x v="1"/>
    <n v="7548"/>
    <s v="KG"/>
    <n v="1"/>
    <n v="7548"/>
    <n v="0.58788000000000007"/>
    <n v="4437.3182400000005"/>
  </r>
  <r>
    <n v="5216"/>
    <s v="HPC Senior Relaunch"/>
    <s v="braunes mittelgroßes Viereck"/>
    <n v="853"/>
    <x v="1"/>
    <n v="28000"/>
    <s v="KG"/>
    <n v="1"/>
    <n v="28000"/>
    <n v="0.51551999999999998"/>
    <n v="14434.56"/>
  </r>
  <r>
    <n v="5219"/>
    <s v="HPC Sensitive Lamm &amp; Reis Relaunch"/>
    <s v="braune mittelgroße Scheibe "/>
    <n v="853"/>
    <x v="1"/>
    <n v="85125"/>
    <s v="KG"/>
    <n v="1"/>
    <n v="85125"/>
    <n v="0.9700200000000001"/>
    <n v="82572.952500000014"/>
  </r>
  <r>
    <n v="5221"/>
    <s v="HPC Maxi Senior Geflügel &amp; Reis Kolostrum"/>
    <s v="braunes großes Viereck"/>
    <n v="853"/>
    <x v="1"/>
    <n v="22150"/>
    <s v="KG"/>
    <n v="1"/>
    <n v="22150"/>
    <n v="0.43443000000000004"/>
    <n v="9622.6245000000017"/>
  </r>
  <r>
    <n v="5233"/>
    <s v="Wilderness Pure Adult Huhn soft"/>
    <s v="braunes mittelgroßes Viereck SOFT"/>
    <n v="853"/>
    <x v="1"/>
    <n v="5600"/>
    <s v="KG"/>
    <n v="1"/>
    <n v="5600"/>
    <n v="1.0055700000000001"/>
    <n v="5631.192"/>
  </r>
  <r>
    <n v="5234"/>
    <s v="Wolf of Wilderness Soft Mini Ente"/>
    <s v="Braunes kleines Viereck"/>
    <n v="853"/>
    <x v="1"/>
    <n v="12200"/>
    <s v="KG"/>
    <n v="1"/>
    <n v="12200"/>
    <n v="1.0658699999999999"/>
    <n v="13003.613999999998"/>
  </r>
  <r>
    <n v="5241"/>
    <s v="Edeka Dog HP &amp; Kolostrum"/>
    <s v="braunes großes Dreieck"/>
    <n v="853"/>
    <x v="1"/>
    <n v="14000"/>
    <s v="KG"/>
    <n v="1"/>
    <n v="14000"/>
    <n v="0.66761999999999999"/>
    <n v="9346.68"/>
  </r>
  <r>
    <n v="5242"/>
    <s v="Activa Selection Senior/Light ab 25 kg"/>
    <s v="braune große Scheibe "/>
    <n v="853"/>
    <x v="1"/>
    <n v="700"/>
    <s v="KG"/>
    <n v="1"/>
    <n v="700"/>
    <n v="0.36513000000000001"/>
    <n v="255.59100000000001"/>
  </r>
  <r>
    <n v="5243"/>
    <s v="Olivers Adult fisch grain free"/>
    <s v="brauner mittelgroßer Zylinder"/>
    <n v="853"/>
    <x v="1"/>
    <n v="700"/>
    <s v="KG"/>
    <n v="1"/>
    <n v="700"/>
    <n v="0.81413999999999997"/>
    <n v="569.89800000000002"/>
  </r>
  <r>
    <n v="5270"/>
    <s v="Katze Shah Sensitiv"/>
    <s v="kleine braune Scheibe"/>
    <n v="853"/>
    <x v="1"/>
    <n v="2100"/>
    <s v="KG"/>
    <n v="1"/>
    <n v="2100"/>
    <n v="0.60551999999999995"/>
    <n v="1271.5919999999999"/>
  </r>
  <r>
    <n v="5291"/>
    <s v="BC Ente &amp; Kartoffel – Relaunch 16"/>
    <s v="dunkelbraune mittelgroße Scheibe"/>
    <n v="853"/>
    <x v="1"/>
    <n v="9316.6769999999997"/>
    <s v="KG"/>
    <n v="1"/>
    <n v="9316.6769999999997"/>
    <n v="0.97974000000000006"/>
    <n v="9127.9211239800006"/>
  </r>
  <r>
    <n v="5293"/>
    <s v="BC Junior SB_MB – Relaunch 17"/>
    <s v="braune kleine Scheibe"/>
    <n v="853"/>
    <x v="1"/>
    <n v="2100"/>
    <s v="KG"/>
    <n v="1"/>
    <n v="2100"/>
    <n v="0.39681"/>
    <n v="833.30100000000004"/>
  </r>
  <r>
    <n v="5297"/>
    <s v="Roy Gourmet Junior CGI3-Komplex Kolostrum"/>
    <s v="braunes mittelgroßes Viereck"/>
    <n v="853"/>
    <x v="1"/>
    <n v="10500"/>
    <s v="KG"/>
    <n v="1"/>
    <n v="10500"/>
    <n v="0.55035000000000001"/>
    <n v="5778.6750000000002"/>
  </r>
  <r>
    <n v="5298"/>
    <s v="Wolfsblut Black Bird SB &amp; Puppy"/>
    <s v="braunes kleines Viereck "/>
    <n v="853"/>
    <x v="1"/>
    <n v="700"/>
    <s v="KG"/>
    <n v="1"/>
    <n v="700"/>
    <n v="0.76661999999999997"/>
    <n v="536.63400000000001"/>
  </r>
  <r>
    <n v="5299"/>
    <s v="Premiere Soft Mini"/>
    <s v="braunes kleines Dreieck SOFT"/>
    <n v="853"/>
    <x v="1"/>
    <n v="4200"/>
    <s v="KG"/>
    <n v="1"/>
    <n v="4200"/>
    <n v="0.47025"/>
    <n v="1975.05"/>
  </r>
  <r>
    <n v="5311"/>
    <s v="Briantos Prive Adult Ente Soft"/>
    <s v="Große braune Scheibe "/>
    <n v="853"/>
    <x v="1"/>
    <n v="3500"/>
    <s v="KG"/>
    <n v="1"/>
    <n v="3500"/>
    <n v="0.59741999999999995"/>
    <n v="2090.9699999999998"/>
  </r>
  <r>
    <n v="5312"/>
    <s v="Briantos Prive Adult Lachs Soft "/>
    <s v="Große braune Scheibe "/>
    <n v="853"/>
    <x v="1"/>
    <n v="56278.36"/>
    <s v="KG"/>
    <n v="1"/>
    <n v="56278.36"/>
    <n v="0.64224000000000003"/>
    <n v="36144.2139264"/>
  </r>
  <r>
    <n v="5315"/>
    <s v="Paws Edeka Naturals Katze Pute 70-30-0"/>
    <s v="braunes kleines Dreieck "/>
    <n v="853"/>
    <x v="1"/>
    <n v="700"/>
    <s v="KG"/>
    <n v="1"/>
    <n v="700"/>
    <n v="1.6204499999999999"/>
    <n v="1134.3150000000001"/>
  </r>
  <r>
    <n v="5318"/>
    <s v="Multifit Farmers Lamm"/>
    <s v="hellbaunes großes Dreieck"/>
    <n v="853"/>
    <x v="1"/>
    <n v="6500"/>
    <s v="KG"/>
    <n v="1"/>
    <n v="6500"/>
    <n v="0.46053000000000005"/>
    <n v="2993.4450000000002"/>
  </r>
  <r>
    <n v="5324"/>
    <s v="Wolfsblut Deep Glade"/>
    <s v="braunes mittelgroßes Viereck"/>
    <n v="853"/>
    <x v="1"/>
    <n v="2800"/>
    <s v="KG"/>
    <n v="1"/>
    <n v="2800"/>
    <n v="0.71018999999999999"/>
    <n v="1988.5319999999999"/>
  </r>
  <r>
    <n v="5326"/>
    <s v="Wolfsblut Cold River SB &amp; Puppy"/>
    <s v="braunes kleines Dreieck "/>
    <n v="853"/>
    <x v="1"/>
    <n v="2100"/>
    <s v="KG"/>
    <n v="1"/>
    <n v="2100"/>
    <n v="1.0614600000000001"/>
    <n v="2229.0660000000003"/>
  </r>
  <r>
    <n v="5338"/>
    <s v="Multifit Farmers Senior"/>
    <s v="hellbaunes großes Dreieck"/>
    <n v="853"/>
    <x v="1"/>
    <n v="5600"/>
    <s v="KG"/>
    <n v="1"/>
    <n v="5600"/>
    <n v="0.61343999999999999"/>
    <n v="3435.2640000000001"/>
  </r>
  <r>
    <n v="5341"/>
    <s v="Pets Deli Soft Adult Rind"/>
    <s v="braunes großes Viereck SOFT"/>
    <n v="853"/>
    <x v="1"/>
    <n v="500"/>
    <s v="KG"/>
    <n v="1"/>
    <n v="500"/>
    <n v="1.45242"/>
    <n v="726.21"/>
  </r>
  <r>
    <n v="5358"/>
    <s v="Moonranger Ente"/>
    <s v="braunes mittelgroßes Viereck"/>
    <n v="853"/>
    <x v="1"/>
    <n v="600"/>
    <s v="KG"/>
    <n v="1"/>
    <n v="600"/>
    <n v="2.1737699999999998"/>
    <n v="1304.2619999999999"/>
  </r>
  <r>
    <n v="5365"/>
    <s v="REWE Saftige Happen Soft ohne Farbstoffe &amp; Melasse"/>
    <s v="brauner großer Ring SOFT"/>
    <n v="853"/>
    <x v="1"/>
    <n v="27658"/>
    <s v="KG"/>
    <n v="1"/>
    <n v="27658"/>
    <n v="0.56726999999999994"/>
    <n v="15689.553659999998"/>
  </r>
  <r>
    <n v="5366"/>
    <s v="Olivers Start Large Breed Grain Free"/>
    <s v="brauner Zylinder"/>
    <n v="853"/>
    <x v="1"/>
    <n v="1200"/>
    <s v="KG"/>
    <n v="1"/>
    <n v="1200"/>
    <n v="0.66006000000000009"/>
    <n v="792.07200000000012"/>
  </r>
  <r>
    <n v="5418"/>
    <s v="Wilderness Pure Adult Rind soft"/>
    <s v="braunes mittelgroßes Viereck"/>
    <n v="853"/>
    <x v="1"/>
    <n v="433"/>
    <s v="KG"/>
    <n v="1"/>
    <n v="433"/>
    <n v="1.1547000000000001"/>
    <n v="499.98510000000005"/>
  </r>
  <r>
    <n v="5434"/>
    <s v="Versuch 1 saftige Happen Konservierung"/>
    <s v="hellroter großer Ring SOFT"/>
    <n v="853"/>
    <x v="1"/>
    <n v="700"/>
    <s v="KG"/>
    <n v="1"/>
    <n v="700"/>
    <n v="0.49221000000000004"/>
    <n v="344.54700000000003"/>
  </r>
  <r>
    <n v="5435"/>
    <s v="Versuch 2 saftige Happen Konservierung"/>
    <s v="hellroter großer Ring SOFT"/>
    <n v="853"/>
    <x v="1"/>
    <n v="700"/>
    <s v="KG"/>
    <n v="1"/>
    <n v="700"/>
    <n v="0.48941999999999997"/>
    <n v="342.59399999999999"/>
  </r>
  <r>
    <n v="5436"/>
    <s v="HeyHoly Zwerge/Minis"/>
    <s v="braune kleine Scheibe"/>
    <n v="853"/>
    <x v="1"/>
    <n v="1400"/>
    <s v="KG"/>
    <n v="1"/>
    <n v="1400"/>
    <n v="1.3856400000000002"/>
    <n v="1939.8960000000002"/>
  </r>
  <r>
    <n v="5440"/>
    <s v="Harmony Baloony Süßkartoffel &amp; Reis Vegan"/>
    <s v="Braunes kleines Viereck  (kleine Krokette)"/>
    <n v="853"/>
    <x v="1"/>
    <n v="2100"/>
    <s v="KG"/>
    <n v="1"/>
    <n v="2100"/>
    <n v="1.3011300000000001"/>
    <n v="2732.373"/>
  </r>
  <r>
    <n v="5445"/>
    <s v="Eat Small Balance Mini"/>
    <s v="Braunes kleines Viereck"/>
    <n v="853"/>
    <x v="1"/>
    <n v="700"/>
    <s v="KG"/>
    <n v="1"/>
    <n v="700"/>
    <n v="1.4619600000000001"/>
    <n v="1023.3720000000001"/>
  </r>
  <r>
    <n v="5460"/>
    <s v="Clydach Farm Dog Adult Salmon Grain Free"/>
    <s v="braune mittelgroße Scheibe"/>
    <n v="853"/>
    <x v="1"/>
    <n v="3500"/>
    <s v="KG"/>
    <n v="1"/>
    <n v="3500"/>
    <n v="1.19079"/>
    <n v="4167.7650000000003"/>
  </r>
  <r>
    <n v="5503"/>
    <s v="Bosch Heimat GF Bodenhaltungshuhn &amp; Simmenent.Rind"/>
    <s v="Braune mittelgroße Scheibe"/>
    <n v="853"/>
    <x v="1"/>
    <n v="2910"/>
    <s v="KG"/>
    <n v="1"/>
    <n v="2910"/>
    <n v="0.88794000000000006"/>
    <n v="2583.9054000000001"/>
  </r>
  <r>
    <n v="5512"/>
    <s v="Ex. Knusperkissen Katze Vit.B Komplex &amp; RoteBeete"/>
    <s v="Katzeknusperkissen mit roter Füllung"/>
    <n v="851"/>
    <x v="2"/>
    <n v="2100"/>
    <s v="KG"/>
    <n v="1"/>
    <n v="2100"/>
    <n v="0.89405999999999997"/>
    <n v="1877.5259999999998"/>
  </r>
  <r>
    <n v="5513"/>
    <s v="Ex. Knusperkissen Katze getr.frei&amp; Vit E &amp; Spinat"/>
    <s v="Katzeknusperkissen mit grüner Füllung"/>
    <n v="851"/>
    <x v="2"/>
    <n v="2800"/>
    <s v="KG"/>
    <n v="1"/>
    <n v="2800"/>
    <n v="0.86445000000000005"/>
    <n v="2420.46"/>
  </r>
  <r>
    <n v="5519"/>
    <s v="Aldi High Premium mit 25% Frisch"/>
    <s v="Braunes mittelgroßes Viereck"/>
    <n v="853"/>
    <x v="1"/>
    <n v="75200"/>
    <s v="KG"/>
    <n v="1"/>
    <n v="75200"/>
    <n v="0.54071999999999998"/>
    <n v="40662.144"/>
  </r>
  <r>
    <n v="5522"/>
    <s v="PFUK- Barking Head Golden Years"/>
    <s v="Braunes mittelgroßes Oval"/>
    <n v="853"/>
    <x v="1"/>
    <n v="1950"/>
    <s v="KG"/>
    <n v="1"/>
    <n v="1950"/>
    <n v="0.51039000000000001"/>
    <n v="995.26049999999998"/>
  </r>
  <r>
    <n v="5523"/>
    <s v="PFUK- Barking Head Puppy days"/>
    <s v="Brauner mittelgroßer Ring"/>
    <n v="853"/>
    <x v="1"/>
    <n v="3500"/>
    <s v="KG"/>
    <n v="1"/>
    <n v="3500"/>
    <n v="0.61253999999999997"/>
    <n v="2143.89"/>
  </r>
  <r>
    <n v="5524"/>
    <s v="PFUK- Barking Head Top Dog Turkey Adult"/>
    <s v="Braune mittelgroße Scheibe"/>
    <n v="853"/>
    <x v="1"/>
    <n v="14589"/>
    <s v="KG"/>
    <n v="1"/>
    <n v="14589"/>
    <n v="0.83340000000000003"/>
    <n v="12158.472600000001"/>
  </r>
  <r>
    <n v="5542"/>
    <s v="Buffo Delikat"/>
    <s v="Braune mittelgroße Scheibe"/>
    <n v="853"/>
    <x v="1"/>
    <n v="1100"/>
    <s v="KG"/>
    <n v="1"/>
    <n v="1100"/>
    <n v="0.64098000000000011"/>
    <n v="705.07800000000009"/>
  </r>
  <r>
    <n v="5548"/>
    <s v="PFUK Barking Head Fish 'n' Delish          "/>
    <s v="Braune mittelgroße Scheibe"/>
    <n v="853"/>
    <x v="1"/>
    <n v="4900"/>
    <s v="KG"/>
    <n v="1"/>
    <n v="4900"/>
    <n v="0.67122000000000004"/>
    <n v="3288.9780000000001"/>
  </r>
  <r>
    <n v="5554"/>
    <s v="Premiere Adult Geflügel Light"/>
    <s v="braune runde Scheibe"/>
    <n v="853"/>
    <x v="1"/>
    <n v="22315"/>
    <s v="KG"/>
    <n v="1"/>
    <n v="22315"/>
    <n v="0.76949999999999996"/>
    <n v="17171.392499999998"/>
  </r>
  <r>
    <n v="5556"/>
    <s v="Premiere Kitten Geflügel"/>
    <s v="brauner kleiner Zylinder"/>
    <n v="853"/>
    <x v="1"/>
    <n v="4450"/>
    <s v="KG"/>
    <n v="1"/>
    <n v="4450"/>
    <n v="0.82853999999999994"/>
    <n v="3687.0029999999997"/>
  </r>
  <r>
    <n v="5570"/>
    <s v="Sagaflor Pure Instinct Hund Adult Rind"/>
    <s v="Braune mittelgroße Scheibe"/>
    <n v="853"/>
    <x v="1"/>
    <n v="4500"/>
    <s v="KG"/>
    <n v="1"/>
    <n v="4500"/>
    <n v="0.72963"/>
    <n v="3283.335"/>
  </r>
  <r>
    <n v="5584"/>
    <s v="Landfuxx Lamm &amp; Reis"/>
    <s v="Braune mittelgroße Scheibe"/>
    <n v="853"/>
    <x v="1"/>
    <n v="1500"/>
    <s v="KG"/>
    <n v="1"/>
    <n v="1500"/>
    <n v="0.53073000000000004"/>
    <n v="796.09500000000003"/>
  </r>
  <r>
    <n v="5596"/>
    <s v="Enova Grain Free"/>
    <s v="Dunkelbraune mittelgroße Scheibe"/>
    <n v="853"/>
    <x v="1"/>
    <n v="9879.6620000000003"/>
    <s v="KG"/>
    <n v="1"/>
    <n v="9879.6620000000003"/>
    <n v="0.48069000000000001"/>
    <n v="4749.0547267800002"/>
  </r>
  <r>
    <n v="5612"/>
    <s v="HPC SOFT Mini 50 % Perlhuhn &amp; Süßkartoffel"/>
    <s v="Braunes mittelgroßes Viereck Soft"/>
    <n v="853"/>
    <x v="1"/>
    <n v="20890"/>
    <s v="KG"/>
    <n v="1"/>
    <n v="20890"/>
    <n v="1.5337799999999999"/>
    <n v="32040.664199999999"/>
  </r>
  <r>
    <n v="5618"/>
    <s v="Kenner Fleisch Rinti Huhn o. Capryl"/>
    <s v="Braunes mittelgroßes Viereck"/>
    <n v="853"/>
    <x v="1"/>
    <n v="38100"/>
    <s v="KG"/>
    <n v="1"/>
    <n v="38100"/>
    <n v="0.90153000000000005"/>
    <n v="34348.293000000005"/>
  </r>
  <r>
    <n v="5619"/>
    <s v="Kenner Fleisch Rinti Rind o. Capryl"/>
    <s v="Braunes mittelgroßes Viereck"/>
    <n v="853"/>
    <x v="1"/>
    <n v="8400"/>
    <s v="KG"/>
    <n v="1"/>
    <n v="8400"/>
    <n v="1.18737"/>
    <n v="9973.9079999999994"/>
  </r>
  <r>
    <n v="5620"/>
    <s v="Rinti Huhn Senior Kartoffelmehl o. Capryl"/>
    <s v="Braunes mittelgroßes Viereck"/>
    <n v="853"/>
    <x v="1"/>
    <n v="20528"/>
    <s v="KG"/>
    <n v="1"/>
    <n v="20528"/>
    <n v="0.85077000000000003"/>
    <n v="17464.60656"/>
  </r>
  <r>
    <n v="5621"/>
    <s v="Rinti Huhn Adult Pansen &amp; Kartoffelmehl o. Capryl"/>
    <s v="Braunes mittelgroßes Viereck"/>
    <n v="853"/>
    <x v="1"/>
    <n v="14000"/>
    <s v="KG"/>
    <n v="1"/>
    <n v="14000"/>
    <n v="1.2217499999999999"/>
    <n v="17104.5"/>
  </r>
  <r>
    <n v="5631"/>
    <s v="Rinti Junior Huhn"/>
    <s v="Brauner kleiner Zylinder"/>
    <n v="853"/>
    <x v="1"/>
    <n v="12333"/>
    <s v="KG"/>
    <n v="1"/>
    <n v="12333"/>
    <n v="0.95660999999999996"/>
    <n v="11797.87113"/>
  </r>
  <r>
    <n v="5662"/>
    <s v="Senior Age &amp; Weight LPC"/>
    <s v="Hellbraune mittelgroße Scheibe"/>
    <n v="853"/>
    <x v="1"/>
    <n v="20900"/>
    <s v="KG"/>
    <n v="1"/>
    <n v="20900"/>
    <n v="0.64485000000000003"/>
    <n v="13477.365000000002"/>
  </r>
  <r>
    <n v="5665"/>
    <s v="M-Budget Katze Fleischmix"/>
    <s v="brauner mittelgroßer Dreistern"/>
    <n v="853"/>
    <x v="1"/>
    <n v="1000"/>
    <s v="KG"/>
    <n v="1"/>
    <n v="1000"/>
    <n v="0.28116000000000002"/>
    <n v="281.16000000000003"/>
  </r>
  <r>
    <n v="5671"/>
    <s v="BC Junior LB - Relaunch 17"/>
    <s v="Brauner mittelgroßer Zyliner"/>
    <n v="853"/>
    <x v="1"/>
    <n v="700"/>
    <s v="KG"/>
    <n v="1"/>
    <n v="700"/>
    <n v="0.62270999999999999"/>
    <n v="435.89699999999999"/>
  </r>
  <r>
    <n v="5695"/>
    <s v="Biss 25 Titanium"/>
    <s v="Braune große Scheibe"/>
    <n v="853"/>
    <x v="1"/>
    <n v="700"/>
    <s v="STÜCK"/>
    <n v="1"/>
    <n v="700"/>
    <n v="0.74025000000000007"/>
    <n v="518.17500000000007"/>
  </r>
  <r>
    <n v="5772"/>
    <s v="HPC SOFT Junior Hühnchen &amp; Süßkartoffel"/>
    <s v="Braune mittelgroße Scheibe Soft"/>
    <n v="853"/>
    <x v="1"/>
    <n v="1400"/>
    <s v="KG"/>
    <n v="1"/>
    <n v="1400"/>
    <n v="0.66366000000000003"/>
    <n v="929.12400000000002"/>
  </r>
  <r>
    <n v="5793"/>
    <s v="Perro Lamm &amp; Reis"/>
    <s v="Braune mittelgroße Scheibe"/>
    <n v="853"/>
    <x v="1"/>
    <n v="700"/>
    <s v="KG"/>
    <n v="1"/>
    <n v="700"/>
    <n v="0.63998999999999995"/>
    <n v="447.99299999999994"/>
  </r>
  <r>
    <n v="5794"/>
    <s v="BTG Wildborn Wild Turkey"/>
    <s v="Brauner Würfel"/>
    <n v="853"/>
    <x v="1"/>
    <n v="7700"/>
    <s v="KG"/>
    <n v="1"/>
    <n v="7700"/>
    <n v="0.73836000000000002"/>
    <n v="5685.3720000000003"/>
  </r>
  <r>
    <n v="5922"/>
    <s v="Barking Head Salmon Adult"/>
    <s v="Brauner mittelgroßer Zylinder"/>
    <n v="853"/>
    <x v="1"/>
    <n v="2800"/>
    <s v="KG"/>
    <n v="1"/>
    <n v="2800"/>
    <n v="0.93420000000000003"/>
    <n v="2615.7600000000002"/>
  </r>
  <r>
    <n v="5933"/>
    <s v="Oliver’s Adult Fish Grain Free Large"/>
    <s v="braunes großes Viereck"/>
    <n v="853"/>
    <x v="1"/>
    <n v="4500"/>
    <s v="KG"/>
    <n v="1"/>
    <n v="4500"/>
    <n v="0.76194000000000006"/>
    <n v="3428.7300000000005"/>
  </r>
  <r>
    <n v="5937"/>
    <s v="Alpha pet Huhn 60%  soft"/>
    <s v="Braunes mittelgroßes Viereck Soft"/>
    <n v="853"/>
    <x v="1"/>
    <n v="700"/>
    <s v="KG"/>
    <n v="1"/>
    <n v="700"/>
    <n v="0.55152000000000001"/>
    <n v="386.06400000000002"/>
  </r>
  <r>
    <n v="5968"/>
    <s v="Perro Light"/>
    <s v="Hellbraune mittelgroße Scheibe"/>
    <n v="853"/>
    <x v="1"/>
    <n v="4000"/>
    <s v="KG"/>
    <n v="1"/>
    <n v="4000"/>
    <n v="0.54585000000000006"/>
    <n v="2183.4"/>
  </r>
  <r>
    <n v="5987"/>
    <s v="Enova Cane Adult Huhn &amp; Reis – Relaunch 17"/>
    <s v="Braune große Scheibe"/>
    <n v="853"/>
    <x v="1"/>
    <n v="2800"/>
    <s v="KG"/>
    <n v="1"/>
    <n v="2800"/>
    <n v="0.40806000000000003"/>
    <n v="1142.568"/>
  </r>
  <r>
    <n v="6800"/>
    <s v="Ex.Cat dunkelbraunes Herz 2% Wild (Hirsch)"/>
    <s v="Braunes mittelgroßes Herz"/>
    <n v="851"/>
    <x v="2"/>
    <n v="16799.804"/>
    <s v="KG"/>
    <n v="1"/>
    <n v="16799.804"/>
    <n v="0.46881000000000006"/>
    <n v="7875.9161132400013"/>
  </r>
  <r>
    <n v="6802"/>
    <s v="Ex.Cat dunkler Fisch 4% MSC-Weißfisch o. Rework!"/>
    <s v="Dunklerbrauner großer Fisch"/>
    <n v="851"/>
    <x v="2"/>
    <n v="13248"/>
    <s v="KG"/>
    <n v="1"/>
    <n v="13248"/>
    <n v="0.51795000000000002"/>
    <n v="6861.8016000000007"/>
  </r>
  <r>
    <n v="6902"/>
    <s v="Ex.Cat dunkler Fisch 4 % Lachs"/>
    <s v="dunkelbrauner großer Fisch"/>
    <n v="851"/>
    <x v="2"/>
    <n v="6699.3969999999999"/>
    <s v="KG"/>
    <n v="1"/>
    <n v="6699.3969999999999"/>
    <n v="0.46548"/>
    <n v="3118.4353155600002"/>
  </r>
  <r>
    <n v="6905"/>
    <s v="Ex.Cat rote Keule 4 % Ente"/>
    <s v="rotbraune mittelgroße Keule"/>
    <n v="851"/>
    <x v="2"/>
    <n v="14245"/>
    <s v="KG"/>
    <n v="1"/>
    <n v="14245"/>
    <n v="0.45504000000000006"/>
    <n v="6482.0448000000006"/>
  </r>
  <r>
    <n v="6907"/>
    <s v="Ex.Cat heller Ring 4% Pute 14 % Geflügel 4 % Huhn"/>
    <s v="hellbrauner mittelgroßer Ring"/>
    <n v="851"/>
    <x v="2"/>
    <n v="44252"/>
    <s v="KG"/>
    <n v="1"/>
    <n v="44252"/>
    <n v="0.46457999999999999"/>
    <n v="20558.594160000001"/>
  </r>
  <r>
    <n v="6909"/>
    <s v="Ex.Cat braunes Dreistern 4% Pute 4 % Huhn"/>
    <s v="hellbrauner mittelgroßer Dreistern"/>
    <n v="851"/>
    <x v="2"/>
    <n v="15651"/>
    <s v="KG"/>
    <n v="1"/>
    <n v="15651"/>
    <n v="0.42201"/>
    <n v="6604.8785099999996"/>
  </r>
  <r>
    <n v="6910"/>
    <s v="Ex.Cat rotes Leibchen 4% Rind 14% Geflügel"/>
    <s v="rotes mittelgroßes Leibchen"/>
    <n v="851"/>
    <x v="2"/>
    <n v="35689"/>
    <s v="KG"/>
    <n v="1"/>
    <n v="35689"/>
    <n v="0.44423999999999997"/>
    <n v="15854.48136"/>
  </r>
  <r>
    <n v="6914"/>
    <s v="Kaufland Katze Sterilized "/>
    <s v="braunes mittelgroßes Dreieck mit Loch"/>
    <n v="853"/>
    <x v="1"/>
    <n v="16000"/>
    <s v="KG"/>
    <n v="1"/>
    <n v="16000"/>
    <n v="0.50148000000000004"/>
    <n v="8023.68"/>
  </r>
  <r>
    <n v="6921"/>
    <s v="Ex.Cat roter Vierstern 4% Rind 0,5% Sonnenblu-öl"/>
    <s v="roter mittelgroßer Vierstern"/>
    <n v="851"/>
    <x v="2"/>
    <n v="28705"/>
    <s v="KG"/>
    <n v="1"/>
    <n v="28705"/>
    <n v="0.41796"/>
    <n v="11997.541799999999"/>
  </r>
  <r>
    <n v="6931"/>
    <s v="Ex.Cat heller Ring 4 % Leber"/>
    <s v="hellbrauner mittelgroßer Ring"/>
    <n v="851"/>
    <x v="2"/>
    <n v="25617.14"/>
    <s v="KG"/>
    <n v="1"/>
    <n v="25617.14"/>
    <n v="0.55395000000000005"/>
    <n v="14190.614703000001"/>
  </r>
  <r>
    <n v="6940"/>
    <s v="Ex.Cat zweifarbiges Herz 1% MSC-Fischöl"/>
    <s v="rot-braunes zweifarbiges mittelgroßes Herz"/>
    <n v="851"/>
    <x v="2"/>
    <n v="10150"/>
    <s v="KG"/>
    <n v="1"/>
    <n v="10150"/>
    <n v="0.50102999999999998"/>
    <n v="5085.4544999999998"/>
  </r>
  <r>
    <n v="6951"/>
    <s v="Ex. Katze HP Sensitive"/>
    <s v="Braune kleine Scheibe"/>
    <n v="851"/>
    <x v="2"/>
    <n v="11042.476000000001"/>
    <s v="KG"/>
    <n v="1"/>
    <n v="11042.476000000001"/>
    <n v="0.61560000000000004"/>
    <n v="6797.7482256000003"/>
  </r>
  <r>
    <n v="6955"/>
    <s v="Ex. Knusperkissen Katze getreidefrei Glucane"/>
    <s v="braunes Knusperkissen mit weißer Füllung"/>
    <n v="851"/>
    <x v="2"/>
    <n v="1400"/>
    <s v="KG"/>
    <n v="1"/>
    <n v="1400"/>
    <n v="0.87633000000000005"/>
    <n v="1226.8620000000001"/>
  </r>
  <r>
    <n v="6956"/>
    <s v="Ex.Cat braunes Dreieck 4% Mais 0,07 % Yucca"/>
    <s v="dunkelbraunes kleines Dreieck"/>
    <n v="851"/>
    <x v="2"/>
    <n v="40218"/>
    <s v="KG"/>
    <n v="1"/>
    <n v="40218"/>
    <n v="0.46278000000000002"/>
    <n v="18612.086040000002"/>
  </r>
  <r>
    <n v="6968"/>
    <s v="Ex.Cat helle Blume 4% Geflügel 1% Zellulose"/>
    <s v="hellbraune mittelgroße Blume"/>
    <n v="851"/>
    <x v="2"/>
    <n v="2590"/>
    <s v="KG"/>
    <n v="1"/>
    <n v="2590"/>
    <n v="0.43317"/>
    <n v="1121.9103"/>
  </r>
  <r>
    <n v="6970"/>
    <s v="Ex.Cat dunkler Dreistern 4 % Huhn"/>
    <s v="dunkelbrauner mittelgroßer Dreistern"/>
    <n v="851"/>
    <x v="2"/>
    <n v="13508"/>
    <s v="KG"/>
    <n v="1"/>
    <n v="13508"/>
    <n v="0.44721"/>
    <n v="6040.9126800000004"/>
  </r>
  <r>
    <n v="6971"/>
    <s v="Ex.Cat dunkler Vierstern 4 % Huhn 4 % Rind"/>
    <s v="dunkelbrauner mittelgroßer Vierstern"/>
    <n v="851"/>
    <x v="2"/>
    <n v="1045"/>
    <s v="KG"/>
    <n v="1"/>
    <n v="1045"/>
    <n v="0.51408000000000009"/>
    <n v="537.21360000000004"/>
  </r>
  <r>
    <n v="6982"/>
    <s v="Ex.Cat heller Vierstern 4 % Huhn"/>
    <s v="hellbrauner mittelgroßer Vierstern"/>
    <n v="851"/>
    <x v="2"/>
    <n v="1771"/>
    <s v="KG"/>
    <n v="1"/>
    <n v="1771"/>
    <n v="0.30870000000000003"/>
    <n v="546.70770000000005"/>
  </r>
  <r>
    <n v="6984"/>
    <s v="Ex Cat hellbraunes Herz 14 % Huhn"/>
    <s v="hellbraunes mittelgroßes Herz"/>
    <n v="851"/>
    <x v="2"/>
    <n v="21485"/>
    <s v="KG"/>
    <n v="1"/>
    <n v="21485"/>
    <n v="0.45008999999999999"/>
    <n v="9670.183649999999"/>
  </r>
  <r>
    <n v="6986"/>
    <s v="Ex.Cat rote Blume m.Loch 4% Ente 4% Pute 4% Rind"/>
    <s v="rote mittelgroße Blume mit Loch"/>
    <n v="851"/>
    <x v="2"/>
    <n v="14040"/>
    <s v="KG"/>
    <n v="1"/>
    <n v="14040"/>
    <n v="0.46449000000000001"/>
    <n v="6521.4396000000006"/>
  </r>
  <r>
    <n v="6990"/>
    <s v="Ex.Cat roter Dreistern 4 % Rind"/>
    <s v="roter mittelgroßer Dreistern"/>
    <n v="851"/>
    <x v="2"/>
    <n v="9725"/>
    <s v="KG"/>
    <n v="1"/>
    <n v="9725"/>
    <n v="0.45296999999999998"/>
    <n v="4405.1332499999999"/>
  </r>
  <r>
    <n v="6993"/>
    <s v="Ex.Cat roter Mond 4 % Garnele 4% Forelle"/>
    <s v="roter mittelgroßer Mond"/>
    <n v="851"/>
    <x v="2"/>
    <n v="14424"/>
    <s v="KG"/>
    <n v="1"/>
    <n v="14424"/>
    <n v="0.50247000000000008"/>
    <n v="7247.6272800000015"/>
  </r>
  <r>
    <n v="6996"/>
    <s v="Ex.Cat rotes Herz 4 % Pute 1,5 % Ente"/>
    <s v="rotes mittelgroßes Herz"/>
    <n v="851"/>
    <x v="2"/>
    <n v="11381"/>
    <s v="KG"/>
    <n v="1"/>
    <n v="11381"/>
    <n v="0.44235000000000002"/>
    <n v="5034.3853500000005"/>
  </r>
  <r>
    <n v="7804"/>
    <s v="Zwischenm. Soft Brocken Mix"/>
    <m/>
    <n v="852"/>
    <x v="0"/>
    <n v="4200"/>
    <s v="KG"/>
    <n v="1"/>
    <n v="4200"/>
    <n v="0.38097000000000003"/>
    <n v="1600.0740000000001"/>
  </r>
  <r>
    <n v="7818"/>
    <s v="Zwischenm. Ex. Adult Menue"/>
    <m/>
    <n v="852"/>
    <x v="0"/>
    <n v="15200"/>
    <s v="KG"/>
    <n v="1"/>
    <n v="15200"/>
    <n v="0.44009999999999999"/>
    <n v="6689.5199999999995"/>
  </r>
  <r>
    <n v="7819"/>
    <s v="Zwischenm. Multifit Senior neu"/>
    <m/>
    <n v="852"/>
    <x v="0"/>
    <n v="5500"/>
    <s v="KG"/>
    <n v="1"/>
    <n v="5500"/>
    <n v="0.31743000000000005"/>
    <n v="1745.8650000000002"/>
  </r>
  <r>
    <n v="7820"/>
    <s v="Zwischenmischung MF Adult"/>
    <m/>
    <n v="852"/>
    <x v="0"/>
    <n v="7700"/>
    <s v="KG"/>
    <n v="1"/>
    <n v="7700"/>
    <n v="0.36108000000000001"/>
    <n v="2780.3160000000003"/>
  </r>
  <r>
    <n v="7824"/>
    <s v="Ex. Kaufland Rind &amp; Gemüse"/>
    <s v="braunes großes Stäbchen"/>
    <n v="851"/>
    <x v="2"/>
    <n v="62300"/>
    <s v="KG"/>
    <n v="1"/>
    <n v="62300"/>
    <n v="0.34182000000000001"/>
    <n v="21295.386000000002"/>
  </r>
  <r>
    <n v="7833"/>
    <s v="Ex.Dog brauner Knochen 4 % Geflügel"/>
    <s v="Brauner großer Knochen"/>
    <n v="851"/>
    <x v="2"/>
    <n v="6684"/>
    <s v="KG"/>
    <n v="1"/>
    <n v="6684"/>
    <n v="0.32895000000000002"/>
    <n v="2198.7018000000003"/>
  </r>
  <r>
    <n v="7835"/>
    <s v="Zwischenmischung 5691 6993-9476-6956"/>
    <m/>
    <n v="852"/>
    <x v="0"/>
    <n v="5600"/>
    <s v="KG"/>
    <n v="1"/>
    <n v="5600"/>
    <n v="0.52730999999999995"/>
    <n v="2952.9359999999997"/>
  </r>
  <r>
    <n v="7836"/>
    <s v="Zwischenmischung 5692 6996-9476-6956"/>
    <m/>
    <n v="852"/>
    <x v="0"/>
    <n v="2100"/>
    <s v="KG"/>
    <n v="1"/>
    <n v="2100"/>
    <n v="0.49202999999999997"/>
    <n v="1033.2629999999999"/>
  </r>
  <r>
    <n v="7907"/>
    <s v="Lidl Gourmet Adult kleine Rassen"/>
    <s v="Braune kleine Scheibe"/>
    <n v="853"/>
    <x v="1"/>
    <n v="18000"/>
    <s v="KG"/>
    <n v="1"/>
    <n v="18000"/>
    <n v="0.48618"/>
    <n v="8751.24"/>
  </r>
  <r>
    <n v="7911"/>
    <s v="Mehlmischung E &amp; C Dentasticks Apple"/>
    <m/>
    <n v="851"/>
    <x v="2"/>
    <n v="10219.33"/>
    <s v="KG"/>
    <n v="1"/>
    <n v="10219.33"/>
    <n v="0.89460000000000006"/>
    <n v="9142.2126180000014"/>
  </r>
  <r>
    <n v="7913"/>
    <s v="VM Vorextrusion für 8130 Lily"/>
    <m/>
    <n v="851"/>
    <x v="2"/>
    <n v="33965"/>
    <s v="KG"/>
    <n v="1"/>
    <n v="33965"/>
    <n v="0.81540000000000001"/>
    <n v="27695.061000000002"/>
  </r>
  <r>
    <n v="7914"/>
    <s v="VM Vorextrusion für 8134 Lily Kitchen Cat Chicken"/>
    <m/>
    <n v="851"/>
    <x v="2"/>
    <n v="12600"/>
    <s v="KG"/>
    <n v="1"/>
    <n v="12600"/>
    <n v="0.60840000000000005"/>
    <n v="7665.8400000000011"/>
  </r>
  <r>
    <n v="7916"/>
    <s v="VM Vorextrusion für 5624 "/>
    <m/>
    <n v="851"/>
    <x v="2"/>
    <n v="6300"/>
    <s v="KG"/>
    <n v="1"/>
    <n v="6300"/>
    <n v="1.5306300000000002"/>
    <n v="9642.969000000001"/>
  </r>
  <r>
    <n v="7949"/>
    <s v="Ex.Dog braunes Viereck 4% Rind 4 % Geflügel"/>
    <s v="braunes großes Viereck"/>
    <n v="851"/>
    <x v="2"/>
    <n v="37439"/>
    <s v="KG"/>
    <n v="1"/>
    <n v="37439"/>
    <n v="0.35748000000000002"/>
    <n v="13383.693720000001"/>
  </r>
  <r>
    <n v="7954"/>
    <s v="Ex. gelbe Scheibe "/>
    <s v="gelbe große Scheibe"/>
    <n v="851"/>
    <x v="2"/>
    <n v="6300"/>
    <s v="KG"/>
    <n v="1"/>
    <n v="6300"/>
    <n v="0.37413000000000002"/>
    <n v="2357.0190000000002"/>
  </r>
  <r>
    <n v="7964"/>
    <s v="Ex. Semi Moist Würfel rot Soft"/>
    <s v="roter großer Würfel Soft"/>
    <n v="851"/>
    <x v="2"/>
    <n v="6668.6049999999996"/>
    <s v="KG"/>
    <n v="1"/>
    <n v="6668.6049999999996"/>
    <n v="0.48825000000000002"/>
    <n v="3255.94639125"/>
  </r>
  <r>
    <n v="7965"/>
    <s v="Ex. DM Hund Rind &amp; Reis"/>
    <s v="braunes großes Stäbchen + mittelgroße Scheibe"/>
    <n v="851"/>
    <x v="2"/>
    <n v="54215"/>
    <s v="KG"/>
    <n v="1"/>
    <n v="54215"/>
    <n v="0.33003000000000005"/>
    <n v="17892.576450000004"/>
  </r>
  <r>
    <n v="7971"/>
    <s v="Gourmet Hundetrockenfutter Adult Mini"/>
    <s v="Braune kleine Scheibe"/>
    <n v="853"/>
    <x v="1"/>
    <n v="80500"/>
    <s v="KG"/>
    <n v="1"/>
    <n v="80500"/>
    <n v="0.55169999999999997"/>
    <n v="44411.85"/>
  </r>
  <r>
    <n v="7973"/>
    <s v="Gourmet Hundetrockenfutter Balance Mini"/>
    <s v="Braunes kleines Viereck"/>
    <n v="853"/>
    <x v="1"/>
    <n v="32546"/>
    <s v="KG"/>
    <n v="1"/>
    <n v="32546"/>
    <n v="0.40221000000000001"/>
    <n v="13090.326660000001"/>
  </r>
  <r>
    <n v="7974"/>
    <s v="Ex. Knochen für Soft Mix"/>
    <s v="Brauner großer Knochen Soft"/>
    <n v="851"/>
    <x v="2"/>
    <n v="13956.04"/>
    <s v="KG"/>
    <n v="1"/>
    <n v="13956.04"/>
    <n v="0.49860000000000004"/>
    <n v="6958.4815440000011"/>
  </r>
  <r>
    <n v="7977"/>
    <s v="Ex.Dog brauner Knochen 4 % Reis 4 % Hirse"/>
    <s v="hellbrauner großer Knochen"/>
    <n v="851"/>
    <x v="2"/>
    <n v="85200"/>
    <s v="KG"/>
    <n v="1"/>
    <n v="85200"/>
    <n v="0.31149000000000004"/>
    <n v="26538.948000000004"/>
  </r>
  <r>
    <n v="7979"/>
    <s v="Ex.Dog rotes geriffeltes Ei 4 % Rind 4 % Erbsen"/>
    <s v="rotes großes geriffeltes Ei"/>
    <n v="851"/>
    <x v="2"/>
    <n v="80560"/>
    <s v="KG"/>
    <n v="1"/>
    <n v="80560"/>
    <n v="0.34200000000000003"/>
    <n v="27551.52"/>
  </r>
  <r>
    <n v="7980"/>
    <s v="Ex. Deuka Vollwertkost"/>
    <s v="Braune mittelgroße Scheibe"/>
    <n v="851"/>
    <x v="2"/>
    <n v="2100"/>
    <s v="KG"/>
    <n v="1"/>
    <n v="2100"/>
    <n v="0.41607"/>
    <n v="873.74699999999996"/>
  </r>
  <r>
    <n v="7981"/>
    <s v="Ex. Karotte Hund lang"/>
    <s v="Oranges großes Dreieck"/>
    <n v="851"/>
    <x v="2"/>
    <n v="8120"/>
    <s v="KG"/>
    <n v="1"/>
    <n v="8120"/>
    <n v="0.34326000000000001"/>
    <n v="2787.2712000000001"/>
  </r>
  <r>
    <n v="7989"/>
    <s v="Ex. grüne dicke runde Scheibe"/>
    <s v="Grüne mittelgroße Scheibe"/>
    <n v="851"/>
    <x v="2"/>
    <n v="38250"/>
    <s v="KG"/>
    <n v="1"/>
    <n v="38250"/>
    <n v="0.33183000000000001"/>
    <n v="12692.497500000001"/>
  </r>
  <r>
    <n v="8031"/>
    <s v="Zooplus Rocco Hund Junior Huhn"/>
    <s v="braunes kleines Viereck "/>
    <n v="853"/>
    <x v="1"/>
    <n v="4200"/>
    <s v="KG"/>
    <n v="1"/>
    <n v="4200"/>
    <n v="0.53351999999999999"/>
    <n v="2240.7840000000001"/>
  </r>
  <r>
    <n v="8053"/>
    <s v="HF24 Wolfsblut Dark Forest"/>
    <s v="Braunes mittelgroßes Viereck "/>
    <n v="853"/>
    <x v="1"/>
    <n v="5200"/>
    <s v="KG"/>
    <n v="1"/>
    <n v="5200"/>
    <n v="0.65159999999999996"/>
    <n v="3388.3199999999997"/>
  </r>
  <r>
    <n v="8078"/>
    <s v="HPC ADULT Ente &amp; Reis"/>
    <s v="Braunes großes Dreieck"/>
    <n v="853"/>
    <x v="1"/>
    <n v="73900"/>
    <s v="KG"/>
    <n v="1"/>
    <n v="73900"/>
    <n v="0.53171999999999997"/>
    <n v="39294.108"/>
  </r>
  <r>
    <n v="8089"/>
    <s v="HPC Sensitive Ente &amp; Kartoffel"/>
    <s v="Braune mittelgroße Scheibe"/>
    <n v="853"/>
    <x v="1"/>
    <n v="4200"/>
    <s v="KG"/>
    <n v="1"/>
    <n v="4200"/>
    <n v="0.87921000000000005"/>
    <n v="3692.6820000000002"/>
  </r>
  <r>
    <n v="8091"/>
    <s v="Wolfsblut Wide Plain Puppy / Small Breed"/>
    <s v="Braunes kleines Dreieck"/>
    <n v="853"/>
    <x v="1"/>
    <n v="16800"/>
    <s v="KG"/>
    <n v="1"/>
    <n v="16800"/>
    <n v="0.37701000000000001"/>
    <n v="6333.768"/>
  </r>
  <r>
    <n v="8110"/>
    <s v="Premiere Rind Kolostrum"/>
    <s v="braune mttelgroße Scheibe"/>
    <n v="853"/>
    <x v="1"/>
    <n v="17400"/>
    <s v="KG"/>
    <n v="1"/>
    <n v="17400"/>
    <n v="0.93518999999999997"/>
    <n v="16272.305999999999"/>
  </r>
  <r>
    <n v="8112"/>
    <s v="Premiere Huhn Kolostrum"/>
    <s v="Braune mittelgroße Scheibe"/>
    <n v="853"/>
    <x v="1"/>
    <n v="1400"/>
    <s v="KG"/>
    <n v="1"/>
    <n v="1400"/>
    <n v="0.72108000000000005"/>
    <n v="1009.5120000000001"/>
  </r>
  <r>
    <n v="8114"/>
    <s v="Fit &amp; Fun Lucky Meal"/>
    <s v="braune große Scheibe"/>
    <n v="853"/>
    <x v="1"/>
    <n v="12500"/>
    <s v="KG"/>
    <n v="1"/>
    <n v="12500"/>
    <n v="0.25155000000000005"/>
    <n v="3144.3750000000005"/>
  </r>
  <r>
    <n v="8137"/>
    <s v="Pure Instinct Adult Huhn Ente"/>
    <s v="Braune mittelgroße Scheibe"/>
    <n v="853"/>
    <x v="1"/>
    <n v="700"/>
    <s v="KG"/>
    <n v="1"/>
    <n v="700"/>
    <n v="0.57600000000000007"/>
    <n v="403.20000000000005"/>
  </r>
  <r>
    <n v="8141"/>
    <s v="Pure Instinct Adult Huhn"/>
    <s v="braune mittelgroße Scheibe"/>
    <n v="853"/>
    <x v="1"/>
    <n v="15325"/>
    <s v="KG"/>
    <n v="1"/>
    <n v="15325"/>
    <n v="1.1456999999999999"/>
    <n v="17557.852500000001"/>
  </r>
  <r>
    <n v="8158"/>
    <s v="Wolfsblut Grey Peak Adult"/>
    <s v="Braunes mittelgroßes Viereck"/>
    <n v="853"/>
    <x v="1"/>
    <n v="700"/>
    <s v="KG"/>
    <n v="1"/>
    <n v="700"/>
    <n v="0.50453999999999999"/>
    <n v="353.178"/>
  </r>
  <r>
    <n v="8194"/>
    <s v="Zooplus Rocco Hund Adult Pansen"/>
    <s v="braunes mittelgroßes Viereck"/>
    <n v="853"/>
    <x v="1"/>
    <n v="700"/>
    <s v="KG"/>
    <n v="1"/>
    <n v="700"/>
    <n v="0.99216000000000004"/>
    <n v="694.51200000000006"/>
  </r>
  <r>
    <n v="8195"/>
    <s v="Zooplus Rocco Hund Adult Pute"/>
    <s v="braunes mittelgroßes Viereck"/>
    <n v="853"/>
    <x v="1"/>
    <n v="700"/>
    <s v="KG"/>
    <n v="1"/>
    <n v="700"/>
    <n v="0.70784999999999998"/>
    <n v="495.495"/>
  </r>
  <r>
    <n v="8210"/>
    <s v="Chicopee Holistic Adult Lamm"/>
    <s v="Braunes mittelgroßes Viereck"/>
    <n v="853"/>
    <x v="1"/>
    <n v="8400"/>
    <s v="KG"/>
    <n v="1"/>
    <n v="8400"/>
    <n v="0.92771999999999999"/>
    <n v="7792.848"/>
  </r>
  <r>
    <n v="8287"/>
    <s v="Chicopee Puppy Lamm &amp; Reis"/>
    <s v="Braune mittelgroße Scheibe"/>
    <n v="853"/>
    <x v="1"/>
    <n v="700"/>
    <s v="KG"/>
    <n v="1"/>
    <n v="700"/>
    <n v="0.63269999999999993"/>
    <n v="442.88999999999993"/>
  </r>
  <r>
    <n v="8290"/>
    <s v="Chicopee Adult Huhn &amp; Reis"/>
    <s v="Braune mittegroße Scheibe"/>
    <n v="853"/>
    <x v="1"/>
    <n v="2800"/>
    <s v="KG"/>
    <n v="1"/>
    <n v="2800"/>
    <n v="0.32976"/>
    <n v="923.32799999999997"/>
  </r>
  <r>
    <n v="8293"/>
    <s v="Chicopee Adult Soft Lachs &amp; Reis"/>
    <s v="Dunkelbraunes mittelgroßes Viereck Soft"/>
    <n v="853"/>
    <x v="1"/>
    <n v="24586"/>
    <s v="KG"/>
    <n v="1"/>
    <n v="24586"/>
    <n v="0.75402000000000002"/>
    <n v="18538.335719999999"/>
  </r>
  <r>
    <n v="8294"/>
    <s v="Chicopee Active Huhn &amp; Reis"/>
    <s v="Braune kleine Scheibe"/>
    <n v="853"/>
    <x v="1"/>
    <n v="16000"/>
    <s v="KG"/>
    <n v="1"/>
    <n v="16000"/>
    <n v="0.44712000000000002"/>
    <n v="7153.92"/>
  </r>
  <r>
    <n v="8296"/>
    <s v="Chicopee Light"/>
    <s v="Braune mittelgroße Scheibe"/>
    <n v="853"/>
    <x v="1"/>
    <n v="1400"/>
    <s v="KG"/>
    <n v="1"/>
    <n v="1400"/>
    <n v="0.58383000000000007"/>
    <n v="817.36200000000008"/>
  </r>
  <r>
    <n v="8315"/>
    <s v="Daily Grainfree Ente &amp; Kartoffel"/>
    <s v="Braunes großes Dreieck"/>
    <n v="853"/>
    <x v="1"/>
    <n v="21989.45"/>
    <s v="KG"/>
    <n v="1"/>
    <n v="21989.45"/>
    <n v="0.75897000000000003"/>
    <n v="16689.332866500001"/>
  </r>
  <r>
    <n v="8329"/>
    <s v="Sanabelle Kitten Relaunch 2018"/>
    <s v="Brauner kleiner Vierstern"/>
    <n v="853"/>
    <x v="1"/>
    <n v="1400"/>
    <s v="KG"/>
    <n v="1"/>
    <n v="1400"/>
    <n v="1.51389"/>
    <n v="2119.4459999999999"/>
  </r>
  <r>
    <n v="8336"/>
    <s v="Sanabelle Sensitiv Geflügel Relaunch 2018"/>
    <s v="Dunkelbraune kleine Scheibe"/>
    <n v="853"/>
    <x v="1"/>
    <n v="33171"/>
    <s v="KG"/>
    <n v="1"/>
    <n v="33171"/>
    <n v="1.44468"/>
    <n v="47921.480279999996"/>
  </r>
  <r>
    <n v="8337"/>
    <s v="Sanabelle Sensitiv Lamm Relaunch 2018"/>
    <s v="Dunkelbraune kleine Scheibe"/>
    <n v="853"/>
    <x v="1"/>
    <n v="1000"/>
    <s v="KG"/>
    <n v="1"/>
    <n v="1000"/>
    <n v="1.4945400000000002"/>
    <n v="1494.5400000000002"/>
  </r>
  <r>
    <n v="8339"/>
    <s v="Sanabelle No Grain Relaunch 2018"/>
    <s v="Dunkelbraune kleine Scheibe"/>
    <n v="853"/>
    <x v="1"/>
    <n v="21452.345000000001"/>
    <s v="KG"/>
    <n v="1"/>
    <n v="21452.345000000001"/>
    <n v="1.4481900000000001"/>
    <n v="31067.071505550004"/>
  </r>
  <r>
    <n v="8344"/>
    <s v="Sanabelle Dental Relaunch 2018"/>
    <s v="Braune mittelgroße Zahnform"/>
    <n v="853"/>
    <x v="1"/>
    <n v="1400"/>
    <s v="KG"/>
    <n v="1"/>
    <n v="1400"/>
    <n v="1.4006700000000001"/>
    <n v="1960.9380000000001"/>
  </r>
  <r>
    <n v="8345"/>
    <s v="Sanabelle Urinary Relaunch 2018"/>
    <s v="Braune mittelgroße Nierenform"/>
    <n v="853"/>
    <x v="1"/>
    <n v="29734"/>
    <s v="KG"/>
    <n v="1"/>
    <n v="29734"/>
    <n v="1.2504599999999999"/>
    <n v="37181.177639999994"/>
  </r>
  <r>
    <n v="8346"/>
    <s v="Sanabelle Sterilized Relaunch 2018"/>
    <s v="Braune kleine Scheibe"/>
    <n v="853"/>
    <x v="1"/>
    <n v="27497.66"/>
    <s v="KG"/>
    <n v="1"/>
    <n v="27497.66"/>
    <n v="1.3313700000000002"/>
    <n v="36609.559594200007"/>
  </r>
  <r>
    <n v="8347"/>
    <s v="Sanabelle Light Relaunch 2018"/>
    <s v="Braune kleine Scheibe"/>
    <n v="853"/>
    <x v="1"/>
    <n v="2000"/>
    <s v="KG"/>
    <n v="1"/>
    <n v="2000"/>
    <n v="1.18791"/>
    <n v="2375.8200000000002"/>
  </r>
  <r>
    <n v="8356"/>
    <s v="Aldi UHP Sterilized Katze Kolostrum"/>
    <s v="Dunkelbraune kleine Scheibe"/>
    <n v="853"/>
    <x v="1"/>
    <n v="33758.074999999997"/>
    <s v="KG"/>
    <n v="1"/>
    <n v="33758.074999999997"/>
    <n v="0.98280000000000012"/>
    <n v="33177.436110000002"/>
  </r>
  <r>
    <n v="8391"/>
    <s v="Multifit Junior"/>
    <s v="Braune kleine Scheibe"/>
    <n v="853"/>
    <x v="1"/>
    <n v="6300"/>
    <s v="KG"/>
    <n v="1"/>
    <n v="6300"/>
    <n v="0.53874"/>
    <n v="3394.0619999999999"/>
  </r>
  <r>
    <n v="8395"/>
    <s v="Aldi UHP Relaunch Adult Katze MSC"/>
    <s v="Braune kleine Scheibe"/>
    <n v="853"/>
    <x v="1"/>
    <n v="15786"/>
    <s v="KG"/>
    <n v="1"/>
    <n v="15786"/>
    <n v="0.87345000000000006"/>
    <n v="13788.281700000001"/>
  </r>
  <r>
    <n v="9009"/>
    <s v="BC Senior_Light – Relaunch 17"/>
    <s v="Braune mittelgroße Scheibe"/>
    <n v="853"/>
    <x v="1"/>
    <n v="1400"/>
    <s v="KG"/>
    <n v="1"/>
    <n v="1400"/>
    <n v="0.39942"/>
    <n v="559.18799999999999"/>
  </r>
  <r>
    <n v="9010"/>
    <s v="VM für 6200 Gourmetstreifen"/>
    <m/>
    <n v="855"/>
    <x v="2"/>
    <n v="550"/>
    <s v="KG"/>
    <n v="1"/>
    <n v="550"/>
    <n v="1.3314600000000001"/>
    <n v="732.303"/>
  </r>
  <r>
    <n v="9013"/>
    <s v="VM Filets Gen IV "/>
    <m/>
    <n v="855"/>
    <x v="2"/>
    <n v="450"/>
    <s v="KG"/>
    <n v="1"/>
    <n v="450"/>
    <n v="3.15801"/>
    <n v="1421.1044999999999"/>
  </r>
  <r>
    <n v="9014"/>
    <s v="FP CN MAIN POL/TAC"/>
    <s v="Braunes großes Viereck"/>
    <n v="853"/>
    <x v="1"/>
    <n v="2100"/>
    <s v="KG"/>
    <n v="1"/>
    <n v="2100"/>
    <n v="0.5349600000000001"/>
    <n v="1123.4160000000002"/>
  </r>
  <r>
    <n v="9201"/>
    <s v="VM R200 + R202 FF Tank"/>
    <m/>
    <n v="856"/>
    <x v="2"/>
    <n v="34000"/>
    <s v="KG"/>
    <n v="1"/>
    <n v="34000"/>
    <n v="0.43128"/>
    <n v="14663.52"/>
  </r>
  <r>
    <n v="9241"/>
    <s v="VM R241 FF-Tank"/>
    <m/>
    <n v="856"/>
    <x v="2"/>
    <n v="37000"/>
    <s v="KG"/>
    <n v="1"/>
    <n v="37000"/>
    <n v="0.41561999999999999"/>
    <n v="15377.94"/>
  </r>
  <r>
    <n v="9242"/>
    <s v="VM R585 FF-Tank"/>
    <m/>
    <n v="856"/>
    <x v="2"/>
    <n v="8500"/>
    <s v="KG"/>
    <n v="1"/>
    <n v="8500"/>
    <n v="1.41723"/>
    <n v="12046.455"/>
  </r>
  <r>
    <n v="9250"/>
    <s v="VM R250 FF-Tank"/>
    <m/>
    <n v="856"/>
    <x v="2"/>
    <n v="27500"/>
    <s v="KG"/>
    <n v="1"/>
    <n v="27500"/>
    <n v="0.23246999999999998"/>
    <n v="6392.9249999999993"/>
  </r>
  <r>
    <n v="9253"/>
    <s v="VM R253 FF-Tank"/>
    <m/>
    <n v="856"/>
    <x v="2"/>
    <n v="30500"/>
    <s v="KG"/>
    <n v="1"/>
    <n v="30500"/>
    <n v="1.2877200000000002"/>
    <n v="39275.460000000006"/>
  </r>
  <r>
    <n v="9343"/>
    <s v="VM Hund Lily Kitchen"/>
    <m/>
    <n v="855"/>
    <x v="2"/>
    <n v="1750"/>
    <s v="KG"/>
    <n v="1"/>
    <n v="1750"/>
    <n v="8.2164600000000014"/>
    <n v="14378.805000000002"/>
  </r>
  <r>
    <n v="9345"/>
    <s v="VM Katze Lily Kitchen"/>
    <m/>
    <n v="855"/>
    <x v="2"/>
    <n v="1000"/>
    <s v="KG"/>
    <n v="1"/>
    <n v="1000"/>
    <n v="3.7327500000000002"/>
    <n v="3732.7500000000005"/>
  </r>
  <r>
    <n v="9348"/>
    <s v="VM Bio Hund Lily Kitchen"/>
    <m/>
    <n v="855"/>
    <x v="2"/>
    <n v="420.94400000000002"/>
    <s v="KG"/>
    <n v="1"/>
    <n v="420.94400000000002"/>
    <n v="16.742249999999999"/>
    <n v="7047.5496839999996"/>
  </r>
  <r>
    <n v="9350"/>
    <s v="VM B-Vitamine für 5512 Kissen 10 kg"/>
    <m/>
    <n v="855"/>
    <x v="2"/>
    <n v="190"/>
    <s v="KG"/>
    <n v="1"/>
    <n v="190"/>
    <n v="10.5138"/>
    <n v="1997.6220000000001"/>
  </r>
  <r>
    <n v="9378"/>
    <s v="VM Real Nature Wilderness"/>
    <m/>
    <n v="855"/>
    <x v="2"/>
    <n v="500"/>
    <s v="KG"/>
    <n v="1"/>
    <n v="500"/>
    <n v="1.7772299999999999"/>
    <n v="888.6149999999999"/>
  </r>
  <r>
    <n v="9381"/>
    <s v="VM Hundefutter in Silo 85"/>
    <m/>
    <n v="855"/>
    <x v="2"/>
    <n v="7269.4"/>
    <s v="KG"/>
    <n v="1"/>
    <n v="7269.4"/>
    <n v="1.3797899999999998"/>
    <n v="10030.245425999998"/>
  </r>
  <r>
    <n v="9382"/>
    <s v="VM Katzenfutter Premium in Silo 83"/>
    <m/>
    <n v="855"/>
    <x v="2"/>
    <n v="1000"/>
    <s v="KG"/>
    <n v="1"/>
    <n v="1000"/>
    <n v="1.26081"/>
    <n v="1260.81"/>
  </r>
  <r>
    <n v="9383"/>
    <s v="VM Hundefutter Standard in Silo 94"/>
    <m/>
    <n v="855"/>
    <x v="2"/>
    <n v="7210.61"/>
    <s v="KG"/>
    <n v="1"/>
    <n v="7210.61"/>
    <n v="1.74339"/>
    <n v="12570.905367899999"/>
  </r>
  <r>
    <n v="9386"/>
    <s v="VM Katzenfutter Standard Konzentrat in Silo92"/>
    <m/>
    <n v="855"/>
    <x v="2"/>
    <n v="4041.93"/>
    <s v="KG"/>
    <n v="1"/>
    <n v="4041.93"/>
    <n v="2.4967800000000002"/>
    <n v="10091.809985400001"/>
  </r>
  <r>
    <n v="9390"/>
    <s v="VM Bio Katze Premium"/>
    <m/>
    <n v="855"/>
    <x v="2"/>
    <n v="195"/>
    <s v="KG"/>
    <n v="1"/>
    <n v="195"/>
    <n v="9.2609099999999991"/>
    <n v="1805.8774499999997"/>
  </r>
  <r>
    <n v="9391"/>
    <s v="VM Vitake"/>
    <m/>
    <n v="855"/>
    <x v="2"/>
    <n v="250.53200000000001"/>
    <s v="KG"/>
    <n v="1"/>
    <n v="250.53200000000001"/>
    <n v="2.4251399999999999"/>
    <n v="607.57517447999999"/>
  </r>
  <r>
    <n v="9394"/>
    <s v="VM Dechra CED"/>
    <m/>
    <n v="855"/>
    <x v="2"/>
    <n v="100"/>
    <s v="KG"/>
    <n v="1"/>
    <n v="100"/>
    <n v="5.4027900000000004"/>
    <n v="540.279"/>
  </r>
  <r>
    <n v="9396"/>
    <s v="VM Fischöl in Mehlmischerei"/>
    <m/>
    <n v="857"/>
    <x v="2"/>
    <n v="2750"/>
    <s v="KG"/>
    <n v="1"/>
    <n v="2750"/>
    <n v="0.9662400000000001"/>
    <n v="2657.1600000000003"/>
  </r>
  <r>
    <n v="9399"/>
    <s v="VM Geflügelfett (Stab.)"/>
    <m/>
    <n v="857"/>
    <x v="2"/>
    <n v="56700"/>
    <s v="KG"/>
    <n v="1"/>
    <n v="56700"/>
    <n v="1.4859900000000001"/>
    <n v="84255.633000000002"/>
  </r>
  <r>
    <n v="9404"/>
    <s v="VM Mais-Flocken"/>
    <m/>
    <n v="851"/>
    <x v="2"/>
    <n v="19400"/>
    <s v="KG"/>
    <n v="1"/>
    <n v="19400"/>
    <n v="0.16650000000000001"/>
    <n v="3230.1000000000004"/>
  </r>
  <r>
    <n v="9405"/>
    <s v="VM Weizen-Flocken"/>
    <m/>
    <n v="851"/>
    <x v="2"/>
    <n v="7380"/>
    <s v="KG"/>
    <n v="1"/>
    <n v="7380"/>
    <n v="0.16200000000000001"/>
    <n v="1195.56"/>
  </r>
  <r>
    <n v="9406"/>
    <s v="VM Hafer extrudiert  1/3 Gerste"/>
    <m/>
    <n v="851"/>
    <x v="2"/>
    <n v="4500"/>
    <s v="KG"/>
    <n v="1"/>
    <n v="4500"/>
    <n v="0.24300000000000002"/>
    <n v="1093.5"/>
  </r>
  <r>
    <n v="9409"/>
    <s v="VM Fett Heimtierfutter"/>
    <m/>
    <n v="857"/>
    <x v="2"/>
    <n v="23000"/>
    <s v="KG"/>
    <n v="1"/>
    <n v="23000"/>
    <n v="0.63306000000000007"/>
    <n v="14560.380000000001"/>
  </r>
  <r>
    <n v="9410"/>
    <s v="VM Schweineschmalz (Stab.)"/>
    <m/>
    <n v="857"/>
    <x v="2"/>
    <n v="20487"/>
    <s v="KG"/>
    <n v="1"/>
    <n v="20487"/>
    <n v="0.64763999999999999"/>
    <n v="13268.20068"/>
  </r>
  <r>
    <n v="9420"/>
    <s v="Ex. Multifit Senior"/>
    <s v="dunkelbrauner großer Mond"/>
    <n v="851"/>
    <x v="2"/>
    <n v="2100"/>
    <s v="KG"/>
    <n v="1"/>
    <n v="2100"/>
    <n v="0.21375"/>
    <n v="448.875"/>
  </r>
  <r>
    <n v="9424"/>
    <s v="Mischung Rind I: Milz, Fleisch"/>
    <m/>
    <n v="856"/>
    <x v="2"/>
    <n v="34800"/>
    <s v="KG"/>
    <n v="1"/>
    <n v="34800"/>
    <n v="0.49086000000000002"/>
    <n v="17081.928"/>
  </r>
  <r>
    <n v="9431"/>
    <s v="Ex.Dog dunkelbraune runde Scheibe 4% Huhn"/>
    <s v="braune mittelgroße Scheibe"/>
    <n v="851"/>
    <x v="2"/>
    <n v="35500"/>
    <s v="KG"/>
    <n v="1"/>
    <n v="35500"/>
    <n v="0.36891000000000002"/>
    <n v="13096.305"/>
  </r>
  <r>
    <n v="9432"/>
    <s v="Ex.Dog dunkelbraunes Stäbchen 2% Lamm 4% Huhn"/>
    <s v="braunes großes Stäbchen"/>
    <n v="851"/>
    <x v="2"/>
    <n v="36250"/>
    <s v="KG"/>
    <n v="1"/>
    <n v="36250"/>
    <n v="0.36639000000000005"/>
    <n v="13281.637500000003"/>
  </r>
  <r>
    <n v="9436"/>
    <s v="Ex. Dunkel My Friend"/>
    <s v="braunes mittelgroßes Viereck"/>
    <n v="851"/>
    <x v="2"/>
    <n v="13853.98"/>
    <s v="KG"/>
    <n v="1"/>
    <n v="13853.98"/>
    <n v="0.28926000000000002"/>
    <n v="4007.4022548000003"/>
  </r>
  <r>
    <n v="9459"/>
    <s v="VM R479 + R557 FF-Tank"/>
    <m/>
    <n v="856"/>
    <x v="2"/>
    <n v="23073.436000000002"/>
    <s v="KG"/>
    <n v="1"/>
    <n v="23073.436000000002"/>
    <n v="0.39968999999999999"/>
    <n v="9222.2216348399998"/>
  </r>
  <r>
    <n v="9468"/>
    <s v="VM R468 FF-Tank"/>
    <m/>
    <n v="856"/>
    <x v="2"/>
    <n v="12500"/>
    <s v="KG"/>
    <n v="1"/>
    <n v="12500"/>
    <n v="1.54278"/>
    <n v="19284.75"/>
  </r>
  <r>
    <n v="9476"/>
    <s v="Ex.Cat grüne runde Scheibe 4 % Erbsen 4 % Spinat"/>
    <s v="Grüne kleine Scheibe"/>
    <n v="851"/>
    <x v="2"/>
    <n v="10600"/>
    <s v="KG"/>
    <n v="1"/>
    <n v="10600"/>
    <n v="0.44028"/>
    <n v="4666.9679999999998"/>
  </r>
  <r>
    <n v="9479"/>
    <s v="VM R479 FF-Tank"/>
    <m/>
    <n v="856"/>
    <x v="2"/>
    <n v="32200"/>
    <s v="KG"/>
    <n v="1"/>
    <n v="32200"/>
    <n v="0.33722999999999997"/>
    <n v="10858.805999999999"/>
  </r>
  <r>
    <n v="9500"/>
    <s v="VM Fischöl (stabilisiert)"/>
    <m/>
    <n v="857"/>
    <x v="2"/>
    <n v="36580"/>
    <s v="KG"/>
    <n v="1"/>
    <n v="36580"/>
    <n v="1.0110600000000001"/>
    <n v="36984.574800000002"/>
  </r>
  <r>
    <n v="9506"/>
    <s v="VM Glucosamin CHICOPEE in Big Bag"/>
    <m/>
    <n v="855"/>
    <x v="2"/>
    <n v="1600"/>
    <s v="KG"/>
    <n v="1"/>
    <n v="1600"/>
    <n v="2.1499199999999998"/>
    <n v="3439.8719999999998"/>
  </r>
  <r>
    <n v="9508"/>
    <s v="VM Eye Care in Silo 88"/>
    <m/>
    <n v="855"/>
    <x v="2"/>
    <n v="1806.75"/>
    <s v="KG"/>
    <n v="1"/>
    <n v="1806.75"/>
    <n v="1.3513500000000001"/>
    <n v="2441.5516124999999"/>
  </r>
  <r>
    <n v="9509"/>
    <s v="VM Senior"/>
    <m/>
    <n v="855"/>
    <x v="2"/>
    <n v="4478.1000000000004"/>
    <s v="KG"/>
    <n v="1"/>
    <n v="4478.1000000000004"/>
    <n v="0.73170000000000002"/>
    <n v="3276.6257700000006"/>
  </r>
  <r>
    <n v="9514"/>
    <s v="VM Frettchenfutter"/>
    <m/>
    <n v="855"/>
    <x v="2"/>
    <n v="175"/>
    <s v="KG"/>
    <n v="1"/>
    <n v="175"/>
    <n v="2.3728500000000001"/>
    <n v="415.24875000000003"/>
  </r>
  <r>
    <n v="9516"/>
    <s v="VM Backwaren in Silo 86"/>
    <m/>
    <n v="855"/>
    <x v="2"/>
    <n v="2061.6219999999998"/>
    <s v="KG"/>
    <n v="1"/>
    <n v="2061.6219999999998"/>
    <n v="0.63405"/>
    <n v="1307.1714290999998"/>
  </r>
  <r>
    <n v="9520"/>
    <s v="VM Früchtemix Genesis"/>
    <m/>
    <n v="855"/>
    <x v="2"/>
    <n v="950"/>
    <s v="KG"/>
    <n v="1"/>
    <n v="950"/>
    <n v="1.7989199999999999"/>
    <n v="1708.9739999999999"/>
  </r>
  <r>
    <n v="9521"/>
    <s v="VM Melasse-Glycerin-Snackextruder"/>
    <m/>
    <n v="857"/>
    <x v="2"/>
    <n v="1200"/>
    <s v="KG"/>
    <n v="1"/>
    <n v="1200"/>
    <n v="0.26729999999999998"/>
    <n v="320.76"/>
  </r>
  <r>
    <n v="9522"/>
    <s v="VM Puggo Mango"/>
    <m/>
    <n v="855"/>
    <x v="2"/>
    <n v="250"/>
    <s v="KG"/>
    <n v="1"/>
    <n v="250"/>
    <n v="6.2073"/>
    <n v="1551.825"/>
  </r>
  <r>
    <n v="9523"/>
    <s v="VM Puggo Erdbeere"/>
    <m/>
    <n v="855"/>
    <x v="2"/>
    <n v="275"/>
    <s v="KG"/>
    <n v="1"/>
    <n v="275"/>
    <n v="3.0793500000000003"/>
    <n v="846.82125000000008"/>
  </r>
  <r>
    <n v="9525"/>
    <s v="VM Puggo Banane"/>
    <m/>
    <n v="855"/>
    <x v="2"/>
    <n v="325"/>
    <s v="KG"/>
    <n v="1"/>
    <n v="325"/>
    <n v="1.8045"/>
    <n v="586.46249999999998"/>
  </r>
  <r>
    <n v="9529"/>
    <s v="VM Bio Getreide"/>
    <m/>
    <n v="851"/>
    <x v="2"/>
    <n v="2450"/>
    <s v="KG"/>
    <n v="1"/>
    <n v="2450"/>
    <n v="0.63449999999999995"/>
    <n v="1554.5249999999999"/>
  </r>
  <r>
    <n v="9532"/>
    <s v="VM Puggo Maca"/>
    <m/>
    <n v="855"/>
    <x v="2"/>
    <n v="95.664000000000001"/>
    <s v="KG"/>
    <n v="1"/>
    <n v="95.664000000000001"/>
    <n v="5.9922000000000004"/>
    <n v="573.23782080000001"/>
  </r>
  <r>
    <n v="9533"/>
    <s v="VM Dental-Mix Katzenfutter"/>
    <m/>
    <n v="855"/>
    <x v="2"/>
    <n v="250.55"/>
    <s v="KG"/>
    <n v="1"/>
    <n v="250.55"/>
    <n v="7.3443599999999991"/>
    <n v="1840.1293979999998"/>
  </r>
  <r>
    <n v="9535"/>
    <s v="VM Sanabelle in Silo 91"/>
    <m/>
    <n v="855"/>
    <x v="2"/>
    <n v="1305.0999999999999"/>
    <s v="KG"/>
    <n v="1"/>
    <n v="1305.0999999999999"/>
    <n v="5.0983200000000002"/>
    <n v="6653.8174319999998"/>
  </r>
  <r>
    <n v="9536"/>
    <s v="VM Vit + Spuren Life Concept"/>
    <m/>
    <n v="855"/>
    <x v="2"/>
    <n v="276.04000000000002"/>
    <s v="KG"/>
    <n v="1"/>
    <n v="276.04000000000002"/>
    <n v="4.2046200000000002"/>
    <n v="1160.6433048000001"/>
  </r>
  <r>
    <n v="9537"/>
    <s v="VM Puggo Meersalz"/>
    <m/>
    <n v="855"/>
    <x v="2"/>
    <n v="1250"/>
    <s v="KG"/>
    <n v="1"/>
    <n v="1250"/>
    <n v="4.4486100000000004"/>
    <n v="5560.7625000000007"/>
  </r>
  <r>
    <n v="9540"/>
    <s v="VM Puggo Bio-Chia Saat"/>
    <m/>
    <n v="855"/>
    <x v="2"/>
    <n v="379.99700000000001"/>
    <s v="KG"/>
    <n v="1"/>
    <n v="379.99700000000001"/>
    <n v="6.4980000000000002"/>
    <n v="2469.2205060000001"/>
  </r>
  <r>
    <n v="9541"/>
    <s v="VM Puggo Bio-Kokos"/>
    <m/>
    <n v="855"/>
    <x v="2"/>
    <n v="500"/>
    <s v="KG"/>
    <n v="1"/>
    <n v="500"/>
    <n v="3.2309999999999999"/>
    <n v="1615.5"/>
  </r>
  <r>
    <n v="9542"/>
    <s v="VM Früchtemix Life Concept"/>
    <m/>
    <n v="855"/>
    <x v="2"/>
    <n v="1250"/>
    <s v="KG"/>
    <n v="1"/>
    <n v="1250"/>
    <n v="1.7892000000000001"/>
    <n v="2236.5"/>
  </r>
  <r>
    <n v="9546"/>
    <s v="VM Dentasticks"/>
    <m/>
    <n v="855"/>
    <x v="2"/>
    <n v="750"/>
    <s v="KG"/>
    <n v="1"/>
    <n v="750"/>
    <n v="0.70947000000000005"/>
    <n v="532.10250000000008"/>
  </r>
  <r>
    <n v="9548"/>
    <s v="VM Melasse-Glycerin-"/>
    <s v="Semi Moist"/>
    <n v="857"/>
    <x v="2"/>
    <n v="2500"/>
    <s v="KG"/>
    <n v="1"/>
    <n v="2500"/>
    <n v="0.26729999999999998"/>
    <n v="668.25"/>
  </r>
  <r>
    <n v="9575"/>
    <s v="KK Hundefutter Premium"/>
    <m/>
    <n v="855"/>
    <x v="2"/>
    <n v="45.04"/>
    <s v="KG"/>
    <n v="1"/>
    <n v="45.04"/>
    <n v="21.994019999999999"/>
    <n v="990.61066079999989"/>
  </r>
  <r>
    <n v="9577"/>
    <s v="KK Katzenfutter Premium"/>
    <m/>
    <n v="855"/>
    <x v="2"/>
    <n v="91.8"/>
    <s v="KG"/>
    <n v="1"/>
    <n v="91.8"/>
    <n v="15.82443"/>
    <n v="1452.6826739999999"/>
  </r>
  <r>
    <n v="9579"/>
    <s v="KK Welpen-Futter"/>
    <m/>
    <n v="855"/>
    <x v="2"/>
    <n v="92.6"/>
    <s v="KG"/>
    <n v="1"/>
    <n v="92.6"/>
    <n v="18.605250000000002"/>
    <n v="1722.8461500000001"/>
  </r>
  <r>
    <n v="9593"/>
    <s v="VM Geflügelfett ohne Propylgal"/>
    <m/>
    <n v="857"/>
    <x v="2"/>
    <n v="25451"/>
    <s v="KG"/>
    <n v="1"/>
    <n v="25451"/>
    <n v="0.63126000000000004"/>
    <n v="16066.198260000001"/>
  </r>
  <r>
    <n v="9598"/>
    <s v="VM Leberdiät"/>
    <m/>
    <n v="855"/>
    <x v="2"/>
    <n v="250"/>
    <s v="KG"/>
    <n v="1"/>
    <n v="250"/>
    <n v="1.7148600000000001"/>
    <n v="428.71500000000003"/>
  </r>
  <r>
    <n v="9599"/>
    <s v="Lilys Kitchen Mehlmischung für 6054, 6065,6105"/>
    <m/>
    <n v="851"/>
    <x v="2"/>
    <n v="575"/>
    <s v="KG"/>
    <n v="1"/>
    <n v="575"/>
    <n v="1.2841200000000002"/>
    <n v="738.36900000000014"/>
  </r>
  <r>
    <n v="9600"/>
    <s v="Lilys Kitchen Mehlmischung"/>
    <s v="für 6074, 6053"/>
    <n v="851"/>
    <x v="2"/>
    <n v="625"/>
    <s v="KG"/>
    <n v="1"/>
    <n v="625"/>
    <n v="1.2619799999999999"/>
    <n v="788.73749999999995"/>
  </r>
  <r>
    <n v="9612"/>
    <s v="VM Mehl für Formfleisch Standard"/>
    <m/>
    <n v="855"/>
    <x v="2"/>
    <n v="150"/>
    <s v="KG"/>
    <n v="1"/>
    <n v="150"/>
    <n v="3.0592800000000002"/>
    <n v="458.89200000000005"/>
  </r>
  <r>
    <n v="9619"/>
    <s v="VM Hundefutter Puggo"/>
    <m/>
    <n v="855"/>
    <x v="2"/>
    <n v="1500"/>
    <s v="KG"/>
    <n v="1"/>
    <n v="1500"/>
    <n v="1.9340099999999998"/>
    <n v="2901.0149999999999"/>
  </r>
  <r>
    <n v="9629"/>
    <s v="VM für Mehl 3105 in Big Bag"/>
    <m/>
    <n v="855"/>
    <x v="2"/>
    <n v="850"/>
    <s v="KG"/>
    <n v="1"/>
    <n v="850"/>
    <n v="0.31319999999999998"/>
    <n v="266.21999999999997"/>
  </r>
  <r>
    <n v="9632"/>
    <s v="VM für Hühnerfilet Gen II &amp; III"/>
    <m/>
    <n v="855"/>
    <x v="2"/>
    <n v="300"/>
    <s v="KG"/>
    <n v="1"/>
    <n v="300"/>
    <n v="12.104100000000001"/>
    <n v="3631.23"/>
  </r>
  <r>
    <n v="9643"/>
    <s v="VM Konservierung SNACK II Hund"/>
    <m/>
    <n v="855"/>
    <x v="2"/>
    <n v="727.25"/>
    <s v="KG"/>
    <n v="1"/>
    <n v="727.25"/>
    <n v="4.6294199999999996"/>
    <n v="3366.7456949999996"/>
  </r>
  <r>
    <n v="9646"/>
    <s v="VM für 6443 Edgard &amp; Cooper"/>
    <m/>
    <n v="855"/>
    <x v="2"/>
    <n v="275"/>
    <s v="KG"/>
    <n v="1"/>
    <n v="275"/>
    <n v="1.3274100000000002"/>
    <n v="365.03775000000007"/>
  </r>
  <r>
    <n v="9650"/>
    <s v="VM für 6439 Edgard &amp; Cooper"/>
    <m/>
    <n v="855"/>
    <x v="2"/>
    <n v="500"/>
    <s v="KG"/>
    <n v="1"/>
    <n v="500"/>
    <n v="1.3254299999999999"/>
    <n v="662.71499999999992"/>
  </r>
  <r>
    <n v="9651"/>
    <s v="VM für 6444 Edgard &amp; Cooper"/>
    <m/>
    <n v="855"/>
    <x v="2"/>
    <n v="500"/>
    <s v="KG"/>
    <n v="1"/>
    <n v="500"/>
    <n v="1.1919600000000001"/>
    <n v="595.98"/>
  </r>
  <r>
    <n v="9652"/>
    <s v="VM für 6445 Edgard &amp; Cooper"/>
    <m/>
    <n v="855"/>
    <x v="2"/>
    <n v="750"/>
    <s v="KG"/>
    <n v="1"/>
    <n v="750"/>
    <n v="1.20591"/>
    <n v="904.4325"/>
  </r>
  <r>
    <n v="9655"/>
    <s v="VM Kräutermischung PFUK"/>
    <m/>
    <n v="855"/>
    <x v="2"/>
    <n v="250"/>
    <s v="KG"/>
    <n v="1"/>
    <n v="250"/>
    <n v="1.68075"/>
    <n v="420.1875"/>
  </r>
  <r>
    <n v="9660"/>
    <s v="VM Kräuter Zaaron Adult Chicken"/>
    <m/>
    <n v="855"/>
    <x v="2"/>
    <n v="500"/>
    <s v="KG"/>
    <n v="1"/>
    <n v="500"/>
    <n v="2.7338399999999998"/>
    <n v="1366.9199999999998"/>
  </r>
  <r>
    <n v="9661"/>
    <s v="VM für Dog Sticks für 6454"/>
    <m/>
    <n v="855"/>
    <x v="2"/>
    <n v="350"/>
    <s v="KG"/>
    <n v="1"/>
    <n v="350"/>
    <n v="4.3227899999999995"/>
    <n v="1512.9764999999998"/>
  </r>
  <r>
    <n v="9663"/>
    <s v="Vorvormischung Kräutermischung H24 herb Mix"/>
    <s v="für alle Wolfsblut Vormischungen"/>
    <n v="855"/>
    <x v="2"/>
    <n v="2420"/>
    <s v="KG"/>
    <n v="1"/>
    <n v="2420"/>
    <n v="2.0024999999999999"/>
    <n v="4846.05"/>
  </r>
  <r>
    <n v="9664"/>
    <s v="Vorvormischung Kräutermischung HF24BotanicalBlend"/>
    <s v="für alle Wolfsblut Vormischungen"/>
    <n v="855"/>
    <x v="2"/>
    <n v="650"/>
    <s v="KG"/>
    <n v="1"/>
    <n v="650"/>
    <n v="2.61198"/>
    <n v="1697.787"/>
  </r>
  <r>
    <n v="9675"/>
    <s v="VM Dog Sticks &amp; Würstchen"/>
    <m/>
    <n v="855"/>
    <x v="2"/>
    <n v="600"/>
    <s v="KG"/>
    <n v="1"/>
    <n v="600"/>
    <n v="2.7438300000000004"/>
    <n v="1646.2980000000002"/>
  </r>
  <r>
    <n v="9682"/>
    <s v="Mehlmischung für 8039 Wolfsblut"/>
    <m/>
    <n v="855"/>
    <x v="2"/>
    <n v="225"/>
    <s v="KG"/>
    <n v="1"/>
    <n v="225"/>
    <n v="3.6358199999999998"/>
    <n v="818.05949999999996"/>
  </r>
  <r>
    <n v="9694"/>
    <s v="VM Knupserkissen USA für 6897"/>
    <m/>
    <n v="855"/>
    <x v="2"/>
    <n v="250"/>
    <s v="KG"/>
    <n v="1"/>
    <n v="250"/>
    <n v="1.4960700000000002"/>
    <n v="374.01750000000004"/>
  </r>
  <r>
    <n v="9698"/>
    <s v="VM Kräutermischung Alpha Pet Wildes Land"/>
    <m/>
    <n v="855"/>
    <x v="2"/>
    <n v="225"/>
    <s v="KG"/>
    <n v="1"/>
    <n v="225"/>
    <n v="2.3803200000000002"/>
    <n v="535.572"/>
  </r>
  <r>
    <n v="9700"/>
    <s v="VM Früchte &amp; Kräutermix für 5690"/>
    <m/>
    <n v="855"/>
    <x v="2"/>
    <n v="125"/>
    <s v="KG"/>
    <n v="1"/>
    <n v="125"/>
    <n v="3.42333"/>
    <n v="427.91624999999999"/>
  </r>
  <r>
    <n v="9703"/>
    <s v="Mehlmischung in VM für 8373 Dechra CED DM V7"/>
    <m/>
    <n v="855"/>
    <x v="2"/>
    <n v="150"/>
    <s v="KG"/>
    <n v="1"/>
    <n v="150"/>
    <n v="13.82949"/>
    <n v="2074.4234999999999"/>
  </r>
  <r>
    <n v="9707"/>
    <s v="VM für 8161 Wolfsblut Black Marsh Adult"/>
    <m/>
    <n v="855"/>
    <x v="2"/>
    <n v="750"/>
    <s v="KG"/>
    <n v="1"/>
    <n v="750"/>
    <n v="1.0665"/>
    <n v="799.875"/>
  </r>
  <r>
    <n v="9710"/>
    <s v="VM Hunde E &amp; C o. Vitamin D3"/>
    <m/>
    <n v="855"/>
    <x v="2"/>
    <n v="450"/>
    <s v="KG"/>
    <n v="1"/>
    <n v="450"/>
    <n v="2.5805700000000003"/>
    <n v="1161.2565000000002"/>
  </r>
  <r>
    <n v="9712"/>
    <s v="VM für 8122 Lily Kitchen Dog C"/>
    <m/>
    <n v="855"/>
    <x v="2"/>
    <n v="800"/>
    <s v="KG"/>
    <n v="1"/>
    <n v="800"/>
    <n v="5.3752500000000003"/>
    <n v="4300.2"/>
  </r>
  <r>
    <n v="9720"/>
    <s v="Mehlmischung für 5307 Wolfsblut Wild Duck LB"/>
    <m/>
    <n v="855"/>
    <x v="2"/>
    <n v="120"/>
    <s v="KG"/>
    <n v="1"/>
    <n v="120"/>
    <n v="3.7566000000000006"/>
    <n v="450.79200000000009"/>
  </r>
  <r>
    <n v="9721"/>
    <s v="VM für 5327 Wolfsblut Grey Peak Senior"/>
    <m/>
    <n v="855"/>
    <x v="2"/>
    <n v="300"/>
    <s v="KG"/>
    <n v="1"/>
    <n v="300"/>
    <n v="9.5228999999999999"/>
    <n v="2856.87"/>
  </r>
  <r>
    <n v="9723"/>
    <s v="Mehlmischung für 8105 Wolfsblut Grey Peak Puppy SB"/>
    <m/>
    <n v="855"/>
    <x v="2"/>
    <n v="300"/>
    <s v="KG"/>
    <n v="1"/>
    <n v="300"/>
    <n v="4.0911300000000006"/>
    <n v="1227.3390000000002"/>
  </r>
  <r>
    <n v="9725"/>
    <s v="Mehlmischung für 5102 Wolfsblut Wide Plain Senior"/>
    <m/>
    <n v="855"/>
    <x v="2"/>
    <n v="775"/>
    <s v="KG"/>
    <n v="1"/>
    <n v="775"/>
    <n v="7.7971500000000011"/>
    <n v="6042.7912500000011"/>
  </r>
  <r>
    <n v="9726"/>
    <s v="Mehlmischung für 8159 Wolfsblut Down Under Adult"/>
    <m/>
    <n v="855"/>
    <x v="2"/>
    <n v="580"/>
    <s v="KG"/>
    <n v="1"/>
    <n v="580"/>
    <n v="1.7294400000000001"/>
    <n v="1003.0752"/>
  </r>
  <r>
    <n v="9728"/>
    <s v="Mehlmischung für 5324 Wolfsblut Deep Glade"/>
    <m/>
    <n v="855"/>
    <x v="2"/>
    <n v="281.67200000000003"/>
    <s v="KG"/>
    <n v="1"/>
    <n v="281.67200000000003"/>
    <n v="5.45913"/>
    <n v="1537.6840653600002"/>
  </r>
  <r>
    <n v="9731"/>
    <s v="VM Katze E &amp; C o. Vitamin D3"/>
    <m/>
    <n v="855"/>
    <x v="2"/>
    <n v="720.63300000000004"/>
    <s v="KG"/>
    <n v="1"/>
    <n v="720.63300000000004"/>
    <n v="1.6414200000000001"/>
    <n v="1182.8614188600002"/>
  </r>
  <r>
    <n v="9732"/>
    <s v="VM für 6304"/>
    <m/>
    <n v="855"/>
    <x v="2"/>
    <n v="1000"/>
    <s v="KG"/>
    <n v="1"/>
    <n v="1000"/>
    <n v="2.0430000000000001"/>
    <n v="2043.0000000000002"/>
  </r>
  <r>
    <n v="9733"/>
    <s v="Mehlmischung für 6434"/>
    <m/>
    <n v="855"/>
    <x v="2"/>
    <n v="400"/>
    <s v="KG"/>
    <n v="1"/>
    <n v="400"/>
    <n v="1.1457899999999999"/>
    <n v="458.31599999999992"/>
  </r>
  <r>
    <n v="9738"/>
    <s v="Mehlmischung für 6471 Pute Snack 2 Visan "/>
    <m/>
    <n v="855"/>
    <x v="2"/>
    <n v="1200"/>
    <s v="KG"/>
    <n v="1"/>
    <n v="1200"/>
    <n v="1.02834"/>
    <n v="1234.008"/>
  </r>
  <r>
    <n v="9741"/>
    <s v="VM 9741 Wolfsblut Jerkys Wild &amp; Lamm"/>
    <m/>
    <n v="855"/>
    <x v="2"/>
    <n v="402"/>
    <s v="KG"/>
    <n v="1"/>
    <n v="402"/>
    <n v="1.9712700000000001"/>
    <n v="792.45054000000005"/>
  </r>
  <r>
    <n v="9743"/>
    <s v="Mehlmischung für 6410"/>
    <m/>
    <n v="855"/>
    <x v="2"/>
    <n v="500"/>
    <s v="KG"/>
    <n v="1"/>
    <n v="500"/>
    <n v="1.20204"/>
    <n v="601.02"/>
  </r>
  <r>
    <n v="9744"/>
    <s v="Mehlmischung für 6456"/>
    <m/>
    <n v="855"/>
    <x v="2"/>
    <n v="750"/>
    <s v="KG"/>
    <n v="1"/>
    <n v="750"/>
    <n v="1.16262"/>
    <n v="871.96500000000003"/>
  </r>
  <r>
    <n v="9746"/>
    <s v="Mehlmischung für 6455"/>
    <m/>
    <n v="855"/>
    <x v="2"/>
    <n v="500"/>
    <s v="KG"/>
    <n v="1"/>
    <n v="500"/>
    <n v="1.00179"/>
    <n v="500.89499999999998"/>
  </r>
  <r>
    <n v="9747"/>
    <s v="Mehlmischung für 6406"/>
    <m/>
    <n v="855"/>
    <x v="2"/>
    <n v="700"/>
    <s v="KG"/>
    <n v="1"/>
    <n v="700"/>
    <n v="1.5593399999999999"/>
    <n v="1091.538"/>
  </r>
  <r>
    <n v="9748"/>
    <s v="Mehlmischung für 6478"/>
    <m/>
    <n v="855"/>
    <x v="2"/>
    <n v="400"/>
    <s v="KG"/>
    <n v="1"/>
    <n v="400"/>
    <n v="2.9483100000000002"/>
    <n v="1179.3240000000001"/>
  </r>
  <r>
    <n v="9750"/>
    <s v="Mehlmischung für 6183+6184+6185"/>
    <m/>
    <n v="851"/>
    <x v="2"/>
    <n v="1250"/>
    <s v="KG"/>
    <n v="1"/>
    <n v="1250"/>
    <n v="0.59012999999999993"/>
    <n v="737.66249999999991"/>
  </r>
  <r>
    <n v="9924"/>
    <s v="VM Dog Sticks Generation II"/>
    <m/>
    <n v="855"/>
    <x v="2"/>
    <n v="500"/>
    <s v="KG"/>
    <n v="1"/>
    <n v="500"/>
    <n v="2.8525500000000004"/>
    <n v="1426.2750000000001"/>
  </r>
  <r>
    <n v="9926"/>
    <s v="VM Catsticks mit MSC Generation II"/>
    <m/>
    <n v="855"/>
    <x v="2"/>
    <n v="400"/>
    <s v="KG"/>
    <n v="1"/>
    <n v="400"/>
    <n v="4.2730199999999998"/>
    <n v="1709.2079999999999"/>
  </r>
  <r>
    <n v="98021"/>
    <s v="Vi-Min"/>
    <m/>
    <n v="502"/>
    <x v="3"/>
    <n v="281"/>
    <s v="STÜCK"/>
    <n v="1"/>
    <n v="281"/>
    <n v="1.6649100000000001"/>
    <n v="467.83971000000003"/>
  </r>
  <r>
    <n v="320010"/>
    <s v="Mono Knochen Mini 4er Mix"/>
    <m/>
    <n v="513"/>
    <x v="3"/>
    <n v="94"/>
    <s v="STÜCK"/>
    <n v="10"/>
    <n v="940"/>
    <n v="6.9399000000000006"/>
    <n v="652.3506000000001"/>
  </r>
  <r>
    <n v="320110"/>
    <s v="Mono Müslibrocken"/>
    <m/>
    <n v="513"/>
    <x v="3"/>
    <n v="8"/>
    <s v="STÜCK"/>
    <n v="10"/>
    <n v="80"/>
    <n v="6.4968300000000001"/>
    <n v="51.974640000000001"/>
  </r>
  <r>
    <n v="321110"/>
    <s v="Duo Mini Mix 3 Sorten"/>
    <m/>
    <n v="513"/>
    <x v="3"/>
    <n v="84"/>
    <s v="STÜCK"/>
    <n v="10"/>
    <n v="840"/>
    <n v="6.7023900000000003"/>
    <n v="563.00076000000001"/>
  </r>
  <r>
    <n v="321510"/>
    <s v="Duo Geflügel"/>
    <m/>
    <n v="513"/>
    <x v="3"/>
    <n v="89"/>
    <s v="STÜCK"/>
    <n v="10"/>
    <n v="890"/>
    <n v="6.1602299999999994"/>
    <n v="548.26046999999994"/>
  </r>
  <r>
    <n v="322010"/>
    <s v="Duo Lachs"/>
    <m/>
    <n v="513"/>
    <x v="3"/>
    <n v="96"/>
    <s v="STÜCK"/>
    <n v="10"/>
    <n v="960"/>
    <n v="6.5641499999999997"/>
    <n v="630.15840000000003"/>
  </r>
  <r>
    <n v="322710"/>
    <s v="Mono Knochen Groß"/>
    <m/>
    <n v="513"/>
    <x v="3"/>
    <n v="48"/>
    <s v="STÜCK"/>
    <n v="10"/>
    <n v="480"/>
    <n v="7.2621000000000011"/>
    <n v="348.58080000000007"/>
  </r>
  <r>
    <n v="322910"/>
    <s v="Duo Käse"/>
    <m/>
    <n v="513"/>
    <x v="3"/>
    <n v="59"/>
    <s v="STÜCK"/>
    <n v="10"/>
    <n v="590"/>
    <n v="7.1862300000000001"/>
    <n v="423.98757000000001"/>
  </r>
  <r>
    <n v="323010"/>
    <s v="Mono Mix 4er"/>
    <m/>
    <n v="513"/>
    <x v="3"/>
    <n v="36"/>
    <s v="STÜCK"/>
    <n v="10"/>
    <n v="360"/>
    <n v="6.9778799999999999"/>
    <n v="251.20367999999999"/>
  </r>
  <r>
    <n v="323210"/>
    <s v="Duo Rind"/>
    <m/>
    <n v="513"/>
    <x v="3"/>
    <n v="85"/>
    <s v="STÜCK"/>
    <n v="10"/>
    <n v="850"/>
    <n v="6.5641499999999997"/>
    <n v="557.95274999999992"/>
  </r>
  <r>
    <n v="323610"/>
    <s v="Duo Mini Lachs"/>
    <m/>
    <n v="513"/>
    <x v="3"/>
    <n v="59"/>
    <s v="STÜCK"/>
    <n v="10"/>
    <n v="590"/>
    <n v="6.6661199999999994"/>
    <n v="393.30107999999996"/>
  </r>
  <r>
    <n v="324010"/>
    <s v="Mono Knochen klein"/>
    <m/>
    <n v="513"/>
    <x v="3"/>
    <n v="64"/>
    <s v="STÜCK"/>
    <n v="10"/>
    <n v="640"/>
    <n v="7.2809999999999997"/>
    <n v="465.98399999999998"/>
  </r>
  <r>
    <n v="325910"/>
    <s v="Mono Kuchen"/>
    <m/>
    <n v="513"/>
    <x v="3"/>
    <n v="12"/>
    <s v="STÜCK"/>
    <n v="10"/>
    <n v="120"/>
    <n v="7.3205100000000005"/>
    <n v="87.846120000000013"/>
  </r>
  <r>
    <n v="326710"/>
    <s v="Knuddelmix"/>
    <m/>
    <n v="513"/>
    <x v="3"/>
    <n v="98"/>
    <s v="STÜCK"/>
    <n v="10"/>
    <n v="980"/>
    <n v="6.6294900000000005"/>
    <n v="649.69002"/>
  </r>
  <r>
    <n v="326810"/>
    <s v="Tierfiguren Mix"/>
    <m/>
    <n v="513"/>
    <x v="3"/>
    <n v="88"/>
    <s v="STÜCK"/>
    <n v="10"/>
    <n v="880"/>
    <n v="7.0148700000000002"/>
    <n v="617.30856000000006"/>
  </r>
  <r>
    <n v="326910"/>
    <s v="Mono Knochen Puppy Mix"/>
    <m/>
    <n v="513"/>
    <x v="3"/>
    <n v="87"/>
    <s v="STÜCK"/>
    <n v="10"/>
    <n v="870"/>
    <n v="6.8445900000000002"/>
    <n v="595.47933"/>
  </r>
  <r>
    <n v="539604"/>
    <s v="Biss 25 High Premium Fresh"/>
    <s v="Frische Ente, Huhn &amp; Truthahn"/>
    <n v="510"/>
    <x v="3"/>
    <n v="1350"/>
    <s v="STÜCK"/>
    <n v="4"/>
    <n v="5400"/>
    <n v="6.8115600000000001"/>
    <n v="9195.6059999999998"/>
  </r>
  <r>
    <n v="557714"/>
    <s v="Tales u Tails Soft Lamm"/>
    <m/>
    <n v="510"/>
    <x v="3"/>
    <n v="1839"/>
    <s v="STÜCK"/>
    <n v="4"/>
    <n v="7356"/>
    <n v="14.683410000000002"/>
    <n v="27002.790990000005"/>
  </r>
  <r>
    <n v="563014"/>
    <s v="Tales u Tails Soft Forelle &amp; Hering"/>
    <s v="Forelle &amp; Hering"/>
    <n v="510"/>
    <x v="3"/>
    <n v="8136"/>
    <s v="STÜCK"/>
    <n v="4"/>
    <n v="32544"/>
    <n v="9.1512900000000013"/>
    <n v="74454.895440000008"/>
  </r>
  <r>
    <n v="565304"/>
    <s v="Tales u Tails Soft Junior Lamm "/>
    <m/>
    <n v="510"/>
    <x v="3"/>
    <n v="8856"/>
    <s v="STÜCK"/>
    <n v="4"/>
    <n v="35424"/>
    <n v="15.82002"/>
    <n v="140102.09711999999"/>
  </r>
  <r>
    <n v="930420"/>
    <s v="Dog-Premium"/>
    <m/>
    <n v="505"/>
    <x v="3"/>
    <n v="6289"/>
    <s v="STÜCK"/>
    <n v="20"/>
    <n v="125780"/>
    <n v="10.80711"/>
    <n v="67965.914789999995"/>
  </r>
  <r>
    <n v="932220"/>
    <s v="My Friend"/>
    <m/>
    <n v="505"/>
    <x v="3"/>
    <n v="1324"/>
    <s v="STÜCK"/>
    <n v="20"/>
    <n v="26480"/>
    <n v="7.5734999999999992"/>
    <n v="10027.313999999998"/>
  </r>
  <r>
    <n v="934220"/>
    <s v="My friend Mix"/>
    <m/>
    <n v="505"/>
    <x v="3"/>
    <n v="997"/>
    <s v="STÜCK"/>
    <n v="20"/>
    <n v="19940"/>
    <n v="8.4399300000000004"/>
    <n v="8414.6102100000007"/>
  </r>
  <r>
    <n v="3200804"/>
    <s v="BUFFO Feines Knabbergebäck Bunte Knochen"/>
    <m/>
    <n v="513"/>
    <x v="3"/>
    <n v="2400"/>
    <s v="STÜCK"/>
    <n v="0.4"/>
    <n v="960"/>
    <n v="0.36135"/>
    <n v="867.24"/>
  </r>
  <r>
    <n v="3202008"/>
    <s v="Globus Knabber-Plätzchen "/>
    <m/>
    <n v="513"/>
    <x v="3"/>
    <n v="3500"/>
    <s v="STÜCK"/>
    <n v="0.8"/>
    <n v="2800"/>
    <n v="0.81692999999999993"/>
    <n v="2859.2549999999997"/>
  </r>
  <r>
    <n v="3203104"/>
    <s v="Gut &amp; Günstig Biskuit Rolls"/>
    <m/>
    <n v="513"/>
    <x v="3"/>
    <n v="35388"/>
    <s v="STÜCK"/>
    <n v="0.4"/>
    <n v="14155.2"/>
    <n v="0.34532999999999997"/>
    <n v="12220.538039999999"/>
  </r>
  <r>
    <n v="3208008"/>
    <s v="bosch Sammy´s Fruchtschnitte"/>
    <m/>
    <n v="501"/>
    <x v="3"/>
    <n v="4929"/>
    <s v="STÜCK"/>
    <n v="0.8"/>
    <n v="3943.2000000000003"/>
    <n v="1.0243800000000001"/>
    <n v="5049.1690200000003"/>
  </r>
  <r>
    <n v="3209001"/>
    <s v="bosch Sammy´s Knusper-Cracker"/>
    <m/>
    <n v="501"/>
    <x v="3"/>
    <n v="3182"/>
    <s v="STÜCK"/>
    <n v="1"/>
    <n v="3182"/>
    <n v="1.1031299999999999"/>
    <n v="3510.1596599999998"/>
  </r>
  <r>
    <n v="3212101"/>
    <s v="Bubimex Maxis"/>
    <m/>
    <n v="513"/>
    <x v="3"/>
    <n v="1244"/>
    <s v="STÜCK"/>
    <n v="1"/>
    <n v="1244"/>
    <n v="0.98009999999999997"/>
    <n v="1219.2444"/>
  </r>
  <r>
    <n v="3212105"/>
    <s v="bitsdog Biskuits"/>
    <m/>
    <n v="513"/>
    <x v="3"/>
    <n v="768"/>
    <s v="STÜCK"/>
    <n v="5"/>
    <n v="3840"/>
    <n v="3.8520000000000003"/>
    <n v="2958.3360000000002"/>
  </r>
  <r>
    <n v="3212305"/>
    <s v="Doggy Time Duos"/>
    <m/>
    <n v="513"/>
    <x v="3"/>
    <n v="5601"/>
    <s v="STÜCK"/>
    <n v="5"/>
    <n v="28005"/>
    <n v="3.8355300000000003"/>
    <n v="21482.803530000001"/>
  </r>
  <r>
    <n v="3215203"/>
    <s v="Coop Dog Biscucits"/>
    <m/>
    <n v="513"/>
    <x v="3"/>
    <n v="290"/>
    <s v="STÜCK"/>
    <n v="0.3"/>
    <n v="87"/>
    <n v="0.24731999999999998"/>
    <n v="71.722799999999992"/>
  </r>
  <r>
    <n v="3215705"/>
    <s v="Premio Marrow bones"/>
    <m/>
    <n v="513"/>
    <x v="3"/>
    <n v="2200"/>
    <s v="STÜCK"/>
    <n v="0.5"/>
    <n v="1100"/>
    <n v="0.37296000000000001"/>
    <n v="820.51200000000006"/>
  </r>
  <r>
    <n v="3221001"/>
    <s v="Doggy Time Mark Nuggets"/>
    <m/>
    <n v="513"/>
    <x v="3"/>
    <n v="37917"/>
    <s v="STÜCK"/>
    <n v="1"/>
    <n v="37917"/>
    <n v="1.2117600000000002"/>
    <n v="45946.303920000006"/>
  </r>
  <r>
    <n v="3221010"/>
    <s v="Duo Mix 3er"/>
    <m/>
    <n v="513"/>
    <x v="3"/>
    <n v="84"/>
    <s v="STÜCK"/>
    <n v="10"/>
    <n v="840"/>
    <n v="6.63687"/>
    <n v="557.49707999999998"/>
  </r>
  <r>
    <n v="3221015"/>
    <s v="bitsdog Duo 3-Mix"/>
    <m/>
    <n v="513"/>
    <x v="3"/>
    <n v="2304"/>
    <s v="STÜCK"/>
    <n v="1.5"/>
    <n v="3456"/>
    <n v="1.30176"/>
    <n v="2999.25504"/>
  </r>
  <r>
    <n v="3221110"/>
    <s v="Buffo Lachs, Geflügel &amp; Käse"/>
    <s v="Mix"/>
    <n v="513"/>
    <x v="3"/>
    <n v="76"/>
    <s v="STÜCK"/>
    <n v="10"/>
    <n v="760"/>
    <n v="6.4961100000000007"/>
    <n v="493.70436000000007"/>
  </r>
  <r>
    <n v="3224110"/>
    <s v="Sandwich Knochen Geflügel"/>
    <m/>
    <n v="513"/>
    <x v="3"/>
    <n v="81"/>
    <s v="STÜCK"/>
    <n v="10"/>
    <n v="810"/>
    <n v="5.6480399999999999"/>
    <n v="457.49124"/>
  </r>
  <r>
    <n v="3224810"/>
    <s v="Sandwich Knochen Geflügel"/>
    <m/>
    <n v="513"/>
    <x v="3"/>
    <n v="48"/>
    <s v="STÜCK"/>
    <n v="10"/>
    <n v="480"/>
    <n v="5.6480399999999999"/>
    <n v="271.10591999999997"/>
  </r>
  <r>
    <n v="3226010"/>
    <s v="Multifit Calcium Knochen"/>
    <m/>
    <n v="513"/>
    <x v="3"/>
    <n v="131"/>
    <s v="STÜCK"/>
    <n v="10"/>
    <n v="1310"/>
    <n v="6.8465700000000007"/>
    <n v="896.9006700000001"/>
  </r>
  <r>
    <n v="3228010"/>
    <s v="Mono Knochen Groß Lamm &amp; Reis"/>
    <m/>
    <n v="513"/>
    <x v="3"/>
    <n v="19"/>
    <s v="STÜCK"/>
    <n v="10"/>
    <n v="190"/>
    <n v="7.2621000000000011"/>
    <n v="137.97990000000001"/>
  </r>
  <r>
    <n v="3240005"/>
    <s v="Oliver's Crunchy Bites"/>
    <m/>
    <n v="513"/>
    <x v="3"/>
    <n v="800"/>
    <s v="STÜCK"/>
    <n v="0.5"/>
    <n v="400"/>
    <n v="0.58265999999999996"/>
    <n v="466.12799999999999"/>
  </r>
  <r>
    <n v="3244208"/>
    <s v="Baldo Hundekiks"/>
    <s v="Aldi DK"/>
    <n v="513"/>
    <x v="3"/>
    <n v="288"/>
    <s v="STÜCK"/>
    <n v="0.8"/>
    <n v="230.4"/>
    <n v="0.66356999999999999"/>
    <n v="191.10816"/>
  </r>
  <r>
    <n v="3254210"/>
    <s v="Mono Knochen klein"/>
    <s v="Lamm &amp; Reis"/>
    <n v="513"/>
    <x v="3"/>
    <n v="91"/>
    <s v="STÜCK"/>
    <n v="10"/>
    <n v="910"/>
    <n v="7.2809999999999997"/>
    <n v="662.57100000000003"/>
  </r>
  <r>
    <n v="3261010"/>
    <s v="Duo Mini Geflügel"/>
    <m/>
    <n v="513"/>
    <x v="3"/>
    <n v="84"/>
    <s v="STÜCK"/>
    <n v="10"/>
    <n v="840"/>
    <n v="6.2548199999999996"/>
    <n v="525.40487999999993"/>
  </r>
  <r>
    <n v="3267304"/>
    <s v="BUFFO Feines Knabbergebäck Knuddelmix"/>
    <m/>
    <n v="513"/>
    <x v="3"/>
    <n v="1548"/>
    <s v="STÜCK"/>
    <n v="0.4"/>
    <n v="619.20000000000005"/>
    <n v="0.36414000000000002"/>
    <n v="563.68871999999999"/>
  </r>
  <r>
    <n v="3267510"/>
    <s v="Multifit Pfeffernuss-Mix"/>
    <s v="Knuddelmix"/>
    <n v="513"/>
    <x v="3"/>
    <n v="1043"/>
    <s v="STÜCK"/>
    <n v="10"/>
    <n v="10430"/>
    <n v="6.7733100000000004"/>
    <n v="7064.5623300000007"/>
  </r>
  <r>
    <n v="3269610"/>
    <s v="Mono Knochen Puppy Mix"/>
    <m/>
    <n v="513"/>
    <x v="3"/>
    <n v="88"/>
    <s v="STÜCK"/>
    <n v="10"/>
    <n v="880"/>
    <n v="6.8445900000000002"/>
    <n v="602.32392000000004"/>
  </r>
  <r>
    <n v="3278110"/>
    <s v="Multifit Gemüse-Ecken"/>
    <s v="Karotte &amp; Spinat"/>
    <n v="513"/>
    <x v="3"/>
    <n v="511"/>
    <s v="STÜCK"/>
    <n v="10"/>
    <n v="5110"/>
    <n v="7.1425800000000006"/>
    <n v="3649.8583800000001"/>
  </r>
  <r>
    <n v="3330404"/>
    <s v="Gut &amp; Günstig Biskuit Knochenmix"/>
    <m/>
    <n v="513"/>
    <x v="3"/>
    <n v="42000"/>
    <s v="STÜCK"/>
    <n v="0.4"/>
    <n v="16800"/>
    <n v="0.36665999999999999"/>
    <n v="15399.72"/>
  </r>
  <r>
    <n v="3331404"/>
    <s v="Gut &amp; Günstig Biskuit Selection"/>
    <m/>
    <n v="513"/>
    <x v="3"/>
    <n v="3600"/>
    <s v="STÜCK"/>
    <n v="0.4"/>
    <n v="1440"/>
    <n v="0.34856999999999999"/>
    <n v="1254.8519999999999"/>
  </r>
  <r>
    <n v="3342010"/>
    <s v="Multifit Training Gnocchi"/>
    <s v="mit Spinat grainfree"/>
    <n v="513"/>
    <x v="3"/>
    <n v="245"/>
    <s v="STÜCK"/>
    <n v="10"/>
    <n v="2450"/>
    <n v="11.7621"/>
    <n v="2881.7145"/>
  </r>
  <r>
    <n v="3359010"/>
    <s v="Multifit Keks"/>
    <s v="mit Johannisbrot grainfree "/>
    <n v="513"/>
    <x v="3"/>
    <n v="140"/>
    <s v="STÜCK"/>
    <n v="10"/>
    <n v="1400"/>
    <n v="10.89"/>
    <n v="1524.6000000000001"/>
  </r>
  <r>
    <n v="3363108"/>
    <s v="REMA 1000 Hundekiks"/>
    <m/>
    <n v="513"/>
    <x v="3"/>
    <n v="13384"/>
    <s v="STÜCK"/>
    <n v="0.8"/>
    <n v="10707.2"/>
    <n v="0.72297"/>
    <n v="9676.2304800000002"/>
  </r>
  <r>
    <n v="3375208"/>
    <s v="Coop 3-Mix Dog Biscuits"/>
    <m/>
    <n v="513"/>
    <x v="3"/>
    <n v="8640"/>
    <s v="STÜCK"/>
    <n v="0.8"/>
    <n v="6912"/>
    <n v="0.74124000000000001"/>
    <n v="6404.3136000000004"/>
  </r>
  <r>
    <n v="3381004"/>
    <s v="PAH Choc Chip Mini Cookies"/>
    <s v="Deli Baked"/>
    <n v="513"/>
    <x v="3"/>
    <n v="1680"/>
    <s v="STÜCK"/>
    <n v="0.4"/>
    <n v="672"/>
    <n v="0.45665999999999995"/>
    <n v="767.1887999999999"/>
  </r>
  <r>
    <n v="3381104"/>
    <s v="PAH Choc Chip Mini Cookies"/>
    <s v="Deli Baked"/>
    <n v="513"/>
    <x v="3"/>
    <n v="4494"/>
    <s v="STÜCK"/>
    <n v="0.4"/>
    <n v="1797.6000000000001"/>
    <n v="0.45215999999999995"/>
    <n v="2032.0070399999997"/>
  </r>
  <r>
    <n v="3386104"/>
    <s v="PAH Peanut Butter &amp; Banana Flavour Animal Shape"/>
    <s v="Deli Baked"/>
    <n v="513"/>
    <x v="3"/>
    <n v="10722"/>
    <s v="STÜCK"/>
    <n v="0.4"/>
    <n v="4288.8"/>
    <n v="0.46449000000000001"/>
    <n v="4980.2617799999998"/>
  </r>
  <r>
    <n v="3391005"/>
    <s v="Multifit Biscuits Bones"/>
    <m/>
    <n v="513"/>
    <x v="3"/>
    <n v="472"/>
    <s v="STÜCK"/>
    <n v="5"/>
    <n v="2360"/>
    <n v="4.0670100000000007"/>
    <n v="1919.6287200000004"/>
  </r>
  <r>
    <n v="3394008"/>
    <s v="HPC Oven Baked Huhn"/>
    <m/>
    <n v="527"/>
    <x v="3"/>
    <n v="1381"/>
    <s v="STÜCK"/>
    <n v="0.8"/>
    <n v="1104.8"/>
    <n v="2.0682"/>
    <n v="2856.1842000000001"/>
  </r>
  <r>
    <n v="3394025"/>
    <s v="HPC Oven Baked Huhn"/>
    <m/>
    <n v="527"/>
    <x v="3"/>
    <n v="1158"/>
    <s v="STÜCK"/>
    <n v="2.5"/>
    <n v="2895"/>
    <n v="4.9050900000000004"/>
    <n v="5680.0942200000009"/>
  </r>
  <r>
    <n v="3395008"/>
    <s v="HPC Oven Baked Rind"/>
    <m/>
    <n v="527"/>
    <x v="3"/>
    <n v="992"/>
    <s v="STÜCK"/>
    <n v="0.8"/>
    <n v="793.6"/>
    <n v="2.6261100000000002"/>
    <n v="2605.1011200000003"/>
  </r>
  <r>
    <n v="3395025"/>
    <s v="HPC Oven Baked Rind"/>
    <m/>
    <n v="527"/>
    <x v="3"/>
    <n v="583"/>
    <s v="STÜCK"/>
    <n v="2.5"/>
    <n v="1457.5"/>
    <n v="7.3967400000000003"/>
    <n v="4312.2994200000003"/>
  </r>
  <r>
    <n v="3407008"/>
    <s v="bosch Sammy´s Herzensbrecher"/>
    <m/>
    <n v="501"/>
    <x v="3"/>
    <n v="2289"/>
    <s v="STÜCK"/>
    <n v="0.8"/>
    <n v="1831.2"/>
    <n v="1.1217600000000001"/>
    <n v="2567.7086400000003"/>
  </r>
  <r>
    <n v="3429001"/>
    <s v="bosch Sammy´s Kräuterknochen"/>
    <m/>
    <n v="501"/>
    <x v="3"/>
    <n v="1746"/>
    <s v="STÜCK"/>
    <n v="1"/>
    <n v="1746"/>
    <n v="1.31724"/>
    <n v="2299.9010399999997"/>
  </r>
  <r>
    <n v="3429005"/>
    <s v="bosch Sammy´s Kräuterknochen"/>
    <m/>
    <n v="501"/>
    <x v="3"/>
    <n v="544"/>
    <s v="STÜCK"/>
    <n v="5"/>
    <n v="2720"/>
    <n v="4.7517300000000002"/>
    <n v="2584.94112"/>
  </r>
  <r>
    <n v="3432001"/>
    <s v="bosch Sammy´s Müslitaler"/>
    <m/>
    <n v="501"/>
    <x v="3"/>
    <n v="560"/>
    <s v="STÜCK"/>
    <n v="1"/>
    <n v="560"/>
    <n v="1.3719600000000001"/>
    <n v="768.29759999999999"/>
  </r>
  <r>
    <n v="3432005"/>
    <s v="bosch Sammy´s Müslitaler"/>
    <m/>
    <n v="501"/>
    <x v="3"/>
    <n v="599"/>
    <s v="STÜCK"/>
    <n v="5"/>
    <n v="2995"/>
    <n v="4.3384499999999999"/>
    <n v="2598.73155"/>
  </r>
  <r>
    <n v="3454003"/>
    <s v="Dechra CT-SC Special Care Treats"/>
    <s v="(6 x 300g)"/>
    <n v="513"/>
    <x v="3"/>
    <n v="10070"/>
    <s v="STÜCK"/>
    <n v="0.3"/>
    <n v="3021"/>
    <n v="0.74798999999999993"/>
    <n v="7532.2592999999997"/>
  </r>
  <r>
    <n v="5000401"/>
    <s v="Naturbeute Welpen "/>
    <s v="mit Geflügel &amp; Kartoffel"/>
    <n v="510"/>
    <x v="3"/>
    <n v="855"/>
    <s v="STÜCK"/>
    <n v="1"/>
    <n v="855"/>
    <n v="1.84599"/>
    <n v="1578.3214499999999"/>
  </r>
  <r>
    <n v="5000715"/>
    <s v="Salingo Dog Junior Geflügel grainfree"/>
    <s v="Small / med"/>
    <n v="510"/>
    <x v="3"/>
    <n v="216"/>
    <s v="STÜCK"/>
    <n v="15"/>
    <n v="3240"/>
    <n v="17.059139999999999"/>
    <n v="3684.7742399999997"/>
  </r>
  <r>
    <n v="5001012"/>
    <s v="Oliver's Special Dog Weight"/>
    <s v="Control Classic - with 2 stickers"/>
    <n v="510"/>
    <x v="3"/>
    <n v="438"/>
    <s v="STÜCK"/>
    <n v="12"/>
    <n v="5256"/>
    <n v="11.01168"/>
    <n v="4823.1158400000004"/>
  </r>
  <r>
    <n v="5004303"/>
    <s v="Activa Gold H Maxi Senior"/>
    <s v="Standard "/>
    <n v="510"/>
    <x v="3"/>
    <n v="635"/>
    <s v="STÜCK"/>
    <n v="3"/>
    <n v="1905"/>
    <n v="3.22038"/>
    <n v="2044.9413"/>
  </r>
  <r>
    <n v="5011102"/>
    <s v="DCBC Mini Junior Lachs &amp; Reis"/>
    <m/>
    <n v="510"/>
    <x v="3"/>
    <n v="624"/>
    <s v="STÜCK"/>
    <n v="2"/>
    <n v="1248"/>
    <n v="3.0283199999999999"/>
    <n v="1889.6716799999999"/>
  </r>
  <r>
    <n v="5015101"/>
    <s v="Premiere Soft Adult chicken"/>
    <s v="FN - matte Verpackung"/>
    <n v="510"/>
    <x v="3"/>
    <n v="240"/>
    <s v="STÜCK"/>
    <n v="1"/>
    <n v="240"/>
    <n v="0.98127000000000009"/>
    <n v="235.50480000000002"/>
  </r>
  <r>
    <n v="5015104"/>
    <s v="Premiere Soft Adult chicken"/>
    <s v="FN - matte Verpackung"/>
    <n v="510"/>
    <x v="3"/>
    <n v="5446"/>
    <s v="STÜCK"/>
    <n v="4"/>
    <n v="21784"/>
    <n v="4.2443100000000005"/>
    <n v="23114.512260000003"/>
  </r>
  <r>
    <n v="5017101"/>
    <s v="Premiere Soft Junior chicken"/>
    <s v="FN - matte Verpackung"/>
    <n v="510"/>
    <x v="3"/>
    <n v="4040"/>
    <s v="STÜCK"/>
    <n v="1"/>
    <n v="4040"/>
    <n v="1.16334"/>
    <n v="4699.8936000000003"/>
  </r>
  <r>
    <n v="5017104"/>
    <s v="Premiere Soft Junior chicken"/>
    <s v="FN - matte Verpackung"/>
    <n v="510"/>
    <x v="3"/>
    <n v="540"/>
    <s v="STÜCK"/>
    <n v="4"/>
    <n v="2160"/>
    <n v="4.3951500000000001"/>
    <n v="2373.3809999999999"/>
  </r>
  <r>
    <n v="5020004"/>
    <s v="Edeka Medi Pet Katze Intestinal"/>
    <m/>
    <n v="511"/>
    <x v="3"/>
    <n v="3904"/>
    <s v="STÜCK"/>
    <n v="0.4"/>
    <n v="1561.6000000000001"/>
    <n v="0.58959000000000006"/>
    <n v="2301.75936"/>
  </r>
  <r>
    <n v="5026102"/>
    <s v="DCBC Mini Adult Frischfleisch"/>
    <m/>
    <n v="510"/>
    <x v="3"/>
    <n v="240"/>
    <s v="STÜCK"/>
    <n v="2"/>
    <n v="480"/>
    <n v="2.90943"/>
    <n v="698.26319999999998"/>
  </r>
  <r>
    <n v="5027002"/>
    <s v="Premiere CLN Adult Huhn &amp; Kaninchen"/>
    <m/>
    <n v="511"/>
    <x v="3"/>
    <n v="1096"/>
    <s v="STÜCK"/>
    <n v="2"/>
    <n v="2192"/>
    <n v="2.7666900000000001"/>
    <n v="3032.2922400000002"/>
  </r>
  <r>
    <n v="5027003"/>
    <s v="Premiere CLN Adult Huhn &amp; Kaninchen"/>
    <m/>
    <n v="511"/>
    <x v="3"/>
    <n v="2688"/>
    <s v="STÜCK"/>
    <n v="0.3"/>
    <n v="806.4"/>
    <n v="0.49652999999999997"/>
    <n v="1334.67264"/>
  </r>
  <r>
    <n v="5029003"/>
    <s v="Wolfsblut Wildcat Karoo Adult"/>
    <m/>
    <n v="511"/>
    <x v="3"/>
    <n v="768"/>
    <s v="STÜCK"/>
    <n v="3"/>
    <n v="2304"/>
    <n v="6.3824399999999999"/>
    <n v="4901.7139200000001"/>
  </r>
  <r>
    <n v="5029005"/>
    <s v="Wolfsblut Wildcat Karoo Adult "/>
    <m/>
    <n v="511"/>
    <x v="3"/>
    <n v="360"/>
    <s v="STÜCK"/>
    <n v="0.5"/>
    <n v="180"/>
    <n v="0.97713000000000017"/>
    <n v="351.76680000000005"/>
  </r>
  <r>
    <n v="5030003"/>
    <s v="Wolfsblut Wildcat Karoo Kitten "/>
    <m/>
    <n v="511"/>
    <x v="3"/>
    <n v="1052"/>
    <s v="STÜCK"/>
    <n v="3"/>
    <n v="3156"/>
    <n v="6.8841000000000001"/>
    <n v="7242.0731999999998"/>
  </r>
  <r>
    <n v="5030005"/>
    <s v="Wolfsblut Wildcat Karoo Kitten "/>
    <m/>
    <n v="511"/>
    <x v="3"/>
    <n v="1560"/>
    <s v="STÜCK"/>
    <n v="0.5"/>
    <n v="780"/>
    <n v="1.04355"/>
    <n v="1627.9379999999999"/>
  </r>
  <r>
    <n v="5031003"/>
    <s v="Wolfsblut Wildcat Serengeti Adult"/>
    <m/>
    <n v="511"/>
    <x v="3"/>
    <n v="272"/>
    <s v="STÜCK"/>
    <n v="3"/>
    <n v="816"/>
    <n v="3.7519200000000001"/>
    <n v="1020.52224"/>
  </r>
  <r>
    <n v="5032003"/>
    <s v="Wolfsblut Wildcat Serengeti Senior "/>
    <m/>
    <n v="511"/>
    <x v="3"/>
    <n v="384"/>
    <s v="STÜCK"/>
    <n v="3"/>
    <n v="1152"/>
    <n v="3.7893599999999998"/>
    <n v="1455.1142399999999"/>
  </r>
  <r>
    <n v="5033003"/>
    <s v="Wolfsblut Wildcat Rani Adult"/>
    <m/>
    <n v="511"/>
    <x v="3"/>
    <n v="950"/>
    <s v="STÜCK"/>
    <n v="3"/>
    <n v="2850"/>
    <n v="4.9806900000000001"/>
    <n v="4731.6554999999998"/>
  </r>
  <r>
    <n v="5033005"/>
    <s v="Wolfsblut Wildcat Rani Adult "/>
    <m/>
    <n v="511"/>
    <x v="3"/>
    <n v="1476"/>
    <s v="STÜCK"/>
    <n v="0.5"/>
    <n v="738"/>
    <n v="0.90782999999999991"/>
    <n v="1339.9570799999999"/>
  </r>
  <r>
    <n v="5034003"/>
    <s v="Wolfsblut Wildcat Tanganika Adult "/>
    <m/>
    <n v="511"/>
    <x v="3"/>
    <n v="352"/>
    <s v="STÜCK"/>
    <n v="3"/>
    <n v="1056"/>
    <n v="5.2386300000000006"/>
    <n v="1843.9977600000002"/>
  </r>
  <r>
    <n v="5039003"/>
    <s v="Premiere CLN Adult Huhn &amp; Lachs"/>
    <m/>
    <n v="511"/>
    <x v="3"/>
    <n v="4980"/>
    <s v="STÜCK"/>
    <n v="0.3"/>
    <n v="1494"/>
    <n v="0.51336000000000004"/>
    <n v="2556.5328000000004"/>
  </r>
  <r>
    <n v="5042001"/>
    <s v="DC Vet Diät LPD (Leber Diät) Hund"/>
    <m/>
    <n v="510"/>
    <x v="3"/>
    <n v="1225"/>
    <s v="STÜCK"/>
    <n v="1"/>
    <n v="1225"/>
    <n v="1.46061"/>
    <n v="1789.2472499999999"/>
  </r>
  <r>
    <n v="5044005"/>
    <s v="Buffo Optimus"/>
    <s v="getreidefrei"/>
    <n v="510"/>
    <x v="3"/>
    <n v="1125"/>
    <s v="STÜCK"/>
    <n v="5"/>
    <n v="5625"/>
    <n v="8.1092700000000004"/>
    <n v="9122.9287500000009"/>
  </r>
  <r>
    <n v="5044015"/>
    <s v="Buffo Optimus"/>
    <s v="getreidefrei"/>
    <n v="510"/>
    <x v="3"/>
    <n v="1440"/>
    <s v="STÜCK"/>
    <n v="1.5"/>
    <n v="2160"/>
    <n v="2.9295"/>
    <n v="4218.4799999999996"/>
  </r>
  <r>
    <n v="5045803"/>
    <s v="Alnutra High Premium PT"/>
    <s v="auf EURO"/>
    <n v="510"/>
    <x v="3"/>
    <n v="1080"/>
    <s v="STÜCK"/>
    <n v="3"/>
    <n v="3240"/>
    <n v="2.0545200000000001"/>
    <n v="2218.8816000000002"/>
  </r>
  <r>
    <n v="5046012"/>
    <s v="Oliver's Adult Dog Senior"/>
    <s v="Grain Free with 2 stickers"/>
    <n v="510"/>
    <x v="3"/>
    <n v="664"/>
    <s v="STÜCK"/>
    <n v="12"/>
    <n v="7968"/>
    <n v="14.546700000000001"/>
    <n v="9659.0088000000014"/>
  </r>
  <r>
    <n v="5048103"/>
    <s v="Edeka Vital Supreme"/>
    <s v="mit Lamm + Reis, NaHMP"/>
    <n v="510"/>
    <x v="3"/>
    <n v="5952"/>
    <s v="STÜCK"/>
    <n v="3"/>
    <n v="17856"/>
    <n v="2.2153499999999999"/>
    <n v="13185.763199999999"/>
  </r>
  <r>
    <n v="5059001"/>
    <s v="HPC SOFT Senior Land-Ziege &amp; Kartoffel"/>
    <m/>
    <n v="519"/>
    <x v="3"/>
    <n v="3040"/>
    <s v="STÜCK"/>
    <n v="1"/>
    <n v="3040"/>
    <n v="1.6152299999999999"/>
    <n v="4910.2991999999995"/>
  </r>
  <r>
    <n v="5059025"/>
    <s v="HPC SOFT Senior Land-Ziege &amp; Kartoffel"/>
    <m/>
    <n v="519"/>
    <x v="3"/>
    <n v="4415"/>
    <s v="STÜCK"/>
    <n v="2.5"/>
    <n v="11037.5"/>
    <n v="3.7850399999999995"/>
    <n v="16710.951599999997"/>
  </r>
  <r>
    <n v="5059125"/>
    <s v="Perro Grain Free Soft Ziege und Kartoffel"/>
    <n v="2021"/>
    <n v="510"/>
    <x v="3"/>
    <n v="180"/>
    <s v="STÜCK"/>
    <n v="2.5"/>
    <n v="450"/>
    <n v="4.0475700000000003"/>
    <n v="728.56260000000009"/>
  </r>
  <r>
    <n v="5061001"/>
    <s v="Briantos Adult Huhn &amp; Reis"/>
    <n v="2021"/>
    <n v="510"/>
    <x v="3"/>
    <n v="2860"/>
    <s v="STÜCK"/>
    <n v="1"/>
    <n v="2860"/>
    <n v="0.79883999999999999"/>
    <n v="2284.6824000000001"/>
  </r>
  <r>
    <n v="5062001"/>
    <s v="Briantos Adult Lachs &amp; Reis"/>
    <n v="2021"/>
    <n v="510"/>
    <x v="3"/>
    <n v="570"/>
    <s v="STÜCK"/>
    <n v="1"/>
    <n v="570"/>
    <n v="0.86994000000000005"/>
    <n v="495.86580000000004"/>
  </r>
  <r>
    <n v="5063001"/>
    <s v="Briantos Adult Lamm &amp; Reis"/>
    <n v="2021"/>
    <n v="510"/>
    <x v="3"/>
    <n v="3240"/>
    <s v="STÜCK"/>
    <n v="1"/>
    <n v="3240"/>
    <n v="0.86409000000000002"/>
    <n v="2799.6516000000001"/>
  </r>
  <r>
    <n v="5064001"/>
    <s v="Briantos Light Geflügel &amp; Reis"/>
    <n v="2021"/>
    <n v="510"/>
    <x v="3"/>
    <n v="2380"/>
    <s v="STÜCK"/>
    <n v="1"/>
    <n v="2380"/>
    <n v="0.75924000000000003"/>
    <n v="1806.9912000000002"/>
  </r>
  <r>
    <n v="5067001"/>
    <s v="Briantos Adult Maxi Huhn &amp; Reis "/>
    <n v="2021"/>
    <n v="510"/>
    <x v="3"/>
    <n v="1550"/>
    <s v="STÜCK"/>
    <n v="1"/>
    <n v="1550"/>
    <n v="0.90422999999999998"/>
    <n v="1401.5564999999999"/>
  </r>
  <r>
    <n v="5068001"/>
    <s v="Briantos Junior Geflügel &amp; Reis"/>
    <n v="2021"/>
    <n v="510"/>
    <x v="3"/>
    <n v="15480"/>
    <s v="STÜCK"/>
    <n v="1"/>
    <n v="15480"/>
    <n v="0.92754000000000003"/>
    <n v="14358.3192"/>
  </r>
  <r>
    <n v="5069475"/>
    <s v="Finé High Premium Adult"/>
    <s v="mit Frischgeflügel"/>
    <n v="511"/>
    <x v="3"/>
    <n v="19008"/>
    <s v="STÜCK"/>
    <n v="0.75"/>
    <n v="14256"/>
    <n v="0.76337999999999995"/>
    <n v="14510.327039999998"/>
  </r>
  <r>
    <n v="5070001"/>
    <s v="HPC SOFT Adult Hühnchen &amp; Banane"/>
    <m/>
    <n v="519"/>
    <x v="3"/>
    <n v="2059"/>
    <s v="STÜCK"/>
    <n v="1"/>
    <n v="2059"/>
    <n v="1.6478999999999999"/>
    <n v="3393.0261"/>
  </r>
  <r>
    <n v="5070025"/>
    <s v="HPC SOFT Adult Hühnchen &amp; Banane"/>
    <m/>
    <n v="519"/>
    <x v="3"/>
    <n v="2788"/>
    <s v="STÜCK"/>
    <n v="2.5"/>
    <n v="6970"/>
    <n v="3.9897"/>
    <n v="11123.283600000001"/>
  </r>
  <r>
    <n v="5071001"/>
    <s v="Classic Cat Adult Sternmix"/>
    <m/>
    <n v="511"/>
    <x v="3"/>
    <n v="576"/>
    <s v="STÜCK"/>
    <n v="1"/>
    <n v="576"/>
    <n v="1.16676"/>
    <n v="672.05376000000001"/>
  </r>
  <r>
    <n v="5071003"/>
    <s v="Milki Cat Knusper-Mix"/>
    <m/>
    <n v="511"/>
    <x v="3"/>
    <n v="880"/>
    <s v="STÜCK"/>
    <n v="3"/>
    <n v="2640"/>
    <n v="2.9763900000000003"/>
    <n v="2619.2232000000004"/>
  </r>
  <r>
    <n v="5071004"/>
    <s v="Classic Cat Adult Sternmix"/>
    <m/>
    <n v="511"/>
    <x v="3"/>
    <n v="672"/>
    <s v="STÜCK"/>
    <n v="4"/>
    <n v="2688"/>
    <n v="3.7548900000000005"/>
    <n v="2523.2860800000003"/>
  </r>
  <r>
    <n v="5071010"/>
    <s v="My Friend Cat"/>
    <m/>
    <n v="506"/>
    <x v="3"/>
    <n v="2851"/>
    <s v="STÜCK"/>
    <n v="10"/>
    <n v="28510"/>
    <n v="8.5423500000000008"/>
    <n v="24354.239850000002"/>
  </r>
  <r>
    <n v="5076001"/>
    <s v="Multifit Mellos Adult Mini Geflügel"/>
    <m/>
    <n v="510"/>
    <x v="3"/>
    <n v="1765"/>
    <s v="STÜCK"/>
    <n v="1"/>
    <n v="1765"/>
    <n v="0.93735000000000013"/>
    <n v="1654.4227500000002"/>
  </r>
  <r>
    <n v="5077002"/>
    <s v="Wolfsblut Wide Plain Light"/>
    <m/>
    <n v="510"/>
    <x v="3"/>
    <n v="96"/>
    <s v="STÜCK"/>
    <n v="2"/>
    <n v="192"/>
    <n v="1.2194100000000001"/>
    <n v="117.06336000000002"/>
  </r>
  <r>
    <n v="5077125"/>
    <s v="Wolfsblut Wide Plain Light"/>
    <m/>
    <n v="510"/>
    <x v="3"/>
    <n v="1536"/>
    <s v="STÜCK"/>
    <n v="12.5"/>
    <n v="19200"/>
    <n v="7.5883500000000002"/>
    <n v="11655.705600000001"/>
  </r>
  <r>
    <n v="5078015"/>
    <s v="Multifit Mellos Adult Rind"/>
    <m/>
    <n v="510"/>
    <x v="3"/>
    <n v="11042"/>
    <s v="STÜCK"/>
    <n v="1.5"/>
    <n v="16563"/>
    <n v="1.2956400000000001"/>
    <n v="14306.456880000002"/>
  </r>
  <r>
    <n v="5080001"/>
    <s v="BH Dry Plant - Powered Pooches "/>
    <m/>
    <n v="510"/>
    <x v="3"/>
    <n v="13056"/>
    <s v="STÜCK"/>
    <n v="1"/>
    <n v="13056"/>
    <n v="1.30446"/>
    <n v="17031.029759999998"/>
  </r>
  <r>
    <n v="5086112"/>
    <s v="Wildborn Active Highlands"/>
    <m/>
    <n v="510"/>
    <x v="3"/>
    <n v="672"/>
    <s v="STÜCK"/>
    <n v="2"/>
    <n v="1344"/>
    <n v="3.5836199999999998"/>
    <n v="2408.1926399999998"/>
  </r>
  <r>
    <n v="5086115"/>
    <s v="Wildborn Active Highlands"/>
    <m/>
    <n v="510"/>
    <x v="3"/>
    <n v="640"/>
    <s v="STÜCK"/>
    <n v="0.5"/>
    <n v="320"/>
    <n v="1.13931"/>
    <n v="729.15840000000003"/>
  </r>
  <r>
    <n v="5086202"/>
    <s v="Wildborn Natural Puppy"/>
    <m/>
    <n v="510"/>
    <x v="3"/>
    <n v="576"/>
    <s v="STÜCK"/>
    <n v="2"/>
    <n v="1152"/>
    <n v="3.5836199999999998"/>
    <n v="2064.1651199999997"/>
  </r>
  <r>
    <n v="5086205"/>
    <s v="Wildborn Natural Puppy"/>
    <m/>
    <n v="510"/>
    <x v="3"/>
    <n v="1250"/>
    <s v="STÜCK"/>
    <n v="0.5"/>
    <n v="625"/>
    <n v="1.1478600000000001"/>
    <n v="1434.825"/>
  </r>
  <r>
    <n v="5087202"/>
    <s v="Activa Care H Hypoallergen"/>
    <s v="Care"/>
    <n v="510"/>
    <x v="3"/>
    <n v="933"/>
    <s v="STÜCK"/>
    <n v="2"/>
    <n v="1866"/>
    <n v="3.0906899999999999"/>
    <n v="2883.6137699999999"/>
  </r>
  <r>
    <n v="5087208"/>
    <s v="Activa Care H Hypoallergen "/>
    <s v="Care "/>
    <n v="510"/>
    <x v="3"/>
    <n v="1325"/>
    <s v="STÜCK"/>
    <n v="8"/>
    <n v="10600"/>
    <n v="11.56851"/>
    <n v="15328.275750000001"/>
  </r>
  <r>
    <n v="5088105"/>
    <s v="Wildborn Ente &amp; Kartoffel"/>
    <m/>
    <n v="510"/>
    <x v="3"/>
    <n v="640"/>
    <s v="STÜCK"/>
    <n v="0.5"/>
    <n v="320"/>
    <n v="1.1459700000000002"/>
    <n v="733.4208000000001"/>
  </r>
  <r>
    <n v="5089125"/>
    <s v="Perro Grain Free Adult Lachs"/>
    <s v="2021 in V3294"/>
    <n v="510"/>
    <x v="3"/>
    <n v="1396"/>
    <s v="STÜCK"/>
    <n v="2.5"/>
    <n v="3490"/>
    <n v="5.9457599999999999"/>
    <n v="8300.2809600000001"/>
  </r>
  <r>
    <n v="5089602"/>
    <s v="Wildborn Crystal Stream"/>
    <m/>
    <n v="510"/>
    <x v="3"/>
    <n v="1344"/>
    <s v="STÜCK"/>
    <n v="2"/>
    <n v="2688"/>
    <n v="3.48489"/>
    <n v="4683.6921600000005"/>
  </r>
  <r>
    <n v="5089605"/>
    <s v="Wildborn Crystal Stream"/>
    <m/>
    <n v="510"/>
    <x v="3"/>
    <n v="2050"/>
    <s v="STÜCK"/>
    <n v="0.5"/>
    <n v="1025"/>
    <n v="1.1146499999999999"/>
    <n v="2285.0324999999998"/>
  </r>
  <r>
    <n v="5095004"/>
    <s v="Pure Instinct Red Valley"/>
    <s v="(Junior Maxi Huhn &amp; Ente)"/>
    <n v="510"/>
    <x v="3"/>
    <n v="384"/>
    <s v="STÜCK"/>
    <n v="4"/>
    <n v="1536"/>
    <n v="7.9263000000000003"/>
    <n v="3043.6992"/>
  </r>
  <r>
    <n v="5100502"/>
    <s v="Wildborn Wild Mustang"/>
    <m/>
    <n v="510"/>
    <x v="3"/>
    <n v="864"/>
    <s v="STÜCK"/>
    <n v="2"/>
    <n v="1728"/>
    <n v="4.5379800000000001"/>
    <n v="3920.8147200000003"/>
  </r>
  <r>
    <n v="5100505"/>
    <s v="Wildborn Wild Mustang"/>
    <m/>
    <n v="510"/>
    <x v="3"/>
    <n v="1760"/>
    <s v="STÜCK"/>
    <n v="0.5"/>
    <n v="880"/>
    <n v="1.38645"/>
    <n v="2440.152"/>
  </r>
  <r>
    <n v="5101005"/>
    <s v="Fun4Cat Harmonie"/>
    <m/>
    <n v="511"/>
    <x v="3"/>
    <n v="720"/>
    <s v="STÜCK"/>
    <n v="5"/>
    <n v="3600"/>
    <n v="3.3880500000000002"/>
    <n v="2439.3960000000002"/>
  </r>
  <r>
    <n v="5102002"/>
    <s v="Wolfsblut Wide Plain Senior"/>
    <m/>
    <n v="510"/>
    <x v="3"/>
    <n v="1920"/>
    <s v="STÜCK"/>
    <n v="2"/>
    <n v="3840"/>
    <n v="1.7081999999999999"/>
    <n v="3279.7439999999997"/>
  </r>
  <r>
    <n v="5102005"/>
    <s v="Wolfsblut Wide Plain Senior"/>
    <m/>
    <n v="510"/>
    <x v="3"/>
    <n v="120"/>
    <s v="STÜCK"/>
    <n v="0.5"/>
    <n v="60"/>
    <n v="0.60543000000000002"/>
    <n v="72.651600000000002"/>
  </r>
  <r>
    <n v="5102125"/>
    <s v="Wolfsblut Wide Plain Senior"/>
    <m/>
    <n v="510"/>
    <x v="3"/>
    <n v="3955"/>
    <s v="STÜCK"/>
    <n v="12.5"/>
    <n v="49437.5"/>
    <n v="10.627650000000001"/>
    <n v="42032.355750000002"/>
  </r>
  <r>
    <n v="5109005"/>
    <s v="deuka Sensikost"/>
    <m/>
    <n v="510"/>
    <x v="3"/>
    <n v="580"/>
    <s v="STÜCK"/>
    <n v="5"/>
    <n v="2900"/>
    <n v="5.7870900000000001"/>
    <n v="3356.5122000000001"/>
  </r>
  <r>
    <n v="5110105"/>
    <s v="Wildborn Blackwoods"/>
    <m/>
    <n v="510"/>
    <x v="3"/>
    <n v="640"/>
    <s v="STÜCK"/>
    <n v="0.5"/>
    <n v="320"/>
    <n v="1.2643200000000001"/>
    <n v="809.16480000000001"/>
  </r>
  <r>
    <n v="5112001"/>
    <s v="Naturbeute Lamm &amp; Kartoffel "/>
    <m/>
    <n v="510"/>
    <x v="3"/>
    <n v="1220"/>
    <s v="STÜCK"/>
    <n v="1"/>
    <n v="1220"/>
    <n v="2.3795099999999998"/>
    <n v="2903.0021999999999"/>
  </r>
  <r>
    <n v="5112125"/>
    <s v="Perro Grain Free Light/Senior Lamm"/>
    <s v="2021 in V3294"/>
    <n v="510"/>
    <x v="3"/>
    <n v="1016"/>
    <s v="STÜCK"/>
    <n v="2.5"/>
    <n v="2540"/>
    <n v="4.5542699999999998"/>
    <n v="4627.13832"/>
  </r>
  <r>
    <n v="5112802"/>
    <s v="Wildborn Meadow Lamb"/>
    <m/>
    <n v="510"/>
    <x v="3"/>
    <n v="136"/>
    <s v="STÜCK"/>
    <n v="2"/>
    <n v="272"/>
    <n v="4.2742800000000001"/>
    <n v="581.30208000000005"/>
  </r>
  <r>
    <n v="5112805"/>
    <s v="Wildborn Meadow Lamb"/>
    <m/>
    <n v="510"/>
    <x v="3"/>
    <n v="560"/>
    <s v="STÜCK"/>
    <n v="0.5"/>
    <n v="280"/>
    <n v="1.31202"/>
    <n v="734.73119999999994"/>
  </r>
  <r>
    <n v="5113102"/>
    <s v="Wildborn Natural Large Breed"/>
    <m/>
    <n v="510"/>
    <x v="3"/>
    <n v="960"/>
    <s v="STÜCK"/>
    <n v="2"/>
    <n v="1920"/>
    <n v="3.1361400000000001"/>
    <n v="3010.6944000000003"/>
  </r>
  <r>
    <n v="5114915"/>
    <s v="Coop Semi-Moist Kleine Rassen"/>
    <m/>
    <n v="510"/>
    <x v="3"/>
    <n v="8470"/>
    <s v="STÜCK"/>
    <n v="1.5"/>
    <n v="12705"/>
    <n v="1.11321"/>
    <n v="9428.8886999999995"/>
  </r>
  <r>
    <n v="5115202"/>
    <s v="Naturbeute Cat Adult Seelachs"/>
    <s v="Schrumpfpack"/>
    <n v="511"/>
    <x v="3"/>
    <n v="858"/>
    <s v="STÜCK"/>
    <n v="2"/>
    <n v="1716"/>
    <n v="5.3940600000000005"/>
    <n v="4628.1034800000007"/>
  </r>
  <r>
    <n v="5123125"/>
    <s v="Wolfsblut Wild Duck &amp; Turkey"/>
    <m/>
    <n v="510"/>
    <x v="3"/>
    <n v="1310"/>
    <s v="STÜCK"/>
    <n v="12.5"/>
    <n v="16375"/>
    <n v="15.726060000000002"/>
    <n v="20601.138600000002"/>
  </r>
  <r>
    <n v="5125102"/>
    <s v="Wildborn Silver Creek"/>
    <m/>
    <n v="510"/>
    <x v="3"/>
    <n v="192"/>
    <s v="STÜCK"/>
    <n v="2"/>
    <n v="384"/>
    <n v="4.0498199999999995"/>
    <n v="777.56543999999985"/>
  </r>
  <r>
    <n v="5129102"/>
    <s v="Wolfsblut Black Bird Puppy LB"/>
    <m/>
    <n v="510"/>
    <x v="3"/>
    <n v="960"/>
    <s v="STÜCK"/>
    <n v="2"/>
    <n v="1920"/>
    <n v="1.9071899999999999"/>
    <n v="1830.9023999999999"/>
  </r>
  <r>
    <n v="5129125"/>
    <s v="Wolfsblut Black Bird Puppy LB   "/>
    <m/>
    <n v="510"/>
    <x v="3"/>
    <n v="1558"/>
    <s v="STÜCK"/>
    <n v="12.5"/>
    <n v="19475"/>
    <n v="10.901159999999999"/>
    <n v="16984.007279999998"/>
  </r>
  <r>
    <n v="5136012"/>
    <s v="Franklin Adult Lamb"/>
    <s v="&amp; Sweet Potato"/>
    <n v="510"/>
    <x v="3"/>
    <n v="36"/>
    <s v="STÜCK"/>
    <n v="12"/>
    <n v="432"/>
    <n v="25.5627"/>
    <n v="920.25720000000001"/>
  </r>
  <r>
    <n v="5137003"/>
    <s v="Premio Supreme Adult Chicken &amp; Salmon"/>
    <m/>
    <n v="511"/>
    <x v="3"/>
    <n v="13176"/>
    <s v="STÜCK"/>
    <n v="3"/>
    <n v="39528"/>
    <n v="2.3798699999999999"/>
    <n v="31357.167119999998"/>
  </r>
  <r>
    <n v="5137103"/>
    <s v="Premio Supreme Kitten Chicken &amp; Salmon"/>
    <m/>
    <n v="511"/>
    <x v="3"/>
    <n v="6233"/>
    <s v="STÜCK"/>
    <n v="3"/>
    <n v="18699"/>
    <n v="2.3798699999999999"/>
    <n v="14833.72971"/>
  </r>
  <r>
    <n v="5144010"/>
    <s v="DC HP Cat Adult Grainfree"/>
    <m/>
    <n v="511"/>
    <x v="3"/>
    <n v="672"/>
    <s v="STÜCK"/>
    <n v="10"/>
    <n v="6720"/>
    <n v="16.285770000000003"/>
    <n v="10944.037440000002"/>
  </r>
  <r>
    <n v="5148001"/>
    <s v="Pure Instinct Strong Mustang"/>
    <m/>
    <n v="510"/>
    <x v="3"/>
    <n v="1512"/>
    <s v="STÜCK"/>
    <n v="1"/>
    <n v="1512"/>
    <n v="2.3452199999999999"/>
    <n v="3545.97264"/>
  </r>
  <r>
    <n v="5148004"/>
    <s v="Pure Instinct Strong Mustang"/>
    <m/>
    <n v="510"/>
    <x v="3"/>
    <n v="1340"/>
    <s v="STÜCK"/>
    <n v="4"/>
    <n v="5360"/>
    <n v="9.3780900000000003"/>
    <n v="12566.640600000001"/>
  </r>
  <r>
    <n v="5148201"/>
    <s v="Wildkind RED CANYON"/>
    <m/>
    <n v="510"/>
    <x v="3"/>
    <n v="3052"/>
    <s v="STÜCK"/>
    <n v="1"/>
    <n v="3052"/>
    <n v="2.40408"/>
    <n v="7337.25216"/>
  </r>
  <r>
    <n v="5148204"/>
    <s v="Wildkind RED CANYON"/>
    <m/>
    <n v="510"/>
    <x v="3"/>
    <n v="1596"/>
    <s v="STÜCK"/>
    <n v="4"/>
    <n v="6384"/>
    <n v="9.3677399999999995"/>
    <n v="14950.913039999999"/>
  </r>
  <r>
    <n v="5170002"/>
    <s v="Gut &amp; Günstig Knuspermenü mit Rind"/>
    <m/>
    <n v="511"/>
    <x v="3"/>
    <n v="12036"/>
    <s v="STÜCK"/>
    <n v="2"/>
    <n v="24072"/>
    <n v="1.1710799999999999"/>
    <n v="14095.118879999998"/>
  </r>
  <r>
    <n v="5171206"/>
    <s v="Winston Nature frische Hof-Pute "/>
    <s v="600g Rossmann CE"/>
    <n v="511"/>
    <x v="3"/>
    <n v="5376"/>
    <s v="STÜCK"/>
    <n v="0.6"/>
    <n v="3225.6"/>
    <n v="1.04166"/>
    <n v="5599.9641600000004"/>
  </r>
  <r>
    <n v="5173002"/>
    <s v="Lilou &amp; Émile Kitten Cat Huhn, Ente &amp; Ziege"/>
    <m/>
    <n v="511"/>
    <x v="3"/>
    <n v="288"/>
    <s v="STÜCK"/>
    <n v="2"/>
    <n v="576"/>
    <n v="5.3117999999999999"/>
    <n v="1529.7983999999999"/>
  </r>
  <r>
    <n v="5173003"/>
    <s v="Lilou &amp; Émile Kitten Cat Huhn, Ente &amp; Ziege"/>
    <m/>
    <n v="511"/>
    <x v="3"/>
    <n v="756"/>
    <s v="STÜCK"/>
    <n v="0.3"/>
    <n v="226.79999999999998"/>
    <n v="0.93609000000000009"/>
    <n v="707.6840400000001"/>
  </r>
  <r>
    <n v="5177002"/>
    <s v="Gut &amp; Günstig Knuspermenü mit Huhn"/>
    <m/>
    <n v="511"/>
    <x v="3"/>
    <n v="18554"/>
    <s v="STÜCK"/>
    <n v="2"/>
    <n v="37108"/>
    <n v="1.2008700000000001"/>
    <n v="22280.941980000003"/>
  </r>
  <r>
    <n v="5183002"/>
    <s v="Kitty's Cuisine Adult Lachsliebe"/>
    <m/>
    <n v="511"/>
    <x v="3"/>
    <n v="2124"/>
    <s v="STÜCK"/>
    <n v="2"/>
    <n v="4248"/>
    <n v="4.2536700000000005"/>
    <n v="9034.7950800000017"/>
  </r>
  <r>
    <n v="5183003"/>
    <s v="Kitty's Cuisine Adult Lachsliebe"/>
    <m/>
    <n v="511"/>
    <x v="3"/>
    <n v="12264"/>
    <s v="STÜCK"/>
    <n v="0.3"/>
    <n v="3679.2"/>
    <n v="0.72387000000000001"/>
    <n v="8877.5416800000003"/>
  </r>
  <r>
    <n v="5185002"/>
    <s v="Kitty's Cuisine Adult Huhnliebe"/>
    <m/>
    <n v="511"/>
    <x v="3"/>
    <n v="756"/>
    <s v="STÜCK"/>
    <n v="2"/>
    <n v="1512"/>
    <n v="3.26817"/>
    <n v="2470.7365199999999"/>
  </r>
  <r>
    <n v="5185003"/>
    <s v="Kitty's Cuisine Adult Huhnliebe"/>
    <m/>
    <n v="511"/>
    <x v="3"/>
    <n v="2826"/>
    <s v="STÜCK"/>
    <n v="0.3"/>
    <n v="847.8"/>
    <n v="0.61577999999999999"/>
    <n v="1740.1942799999999"/>
  </r>
  <r>
    <n v="5186002"/>
    <s v="Kitty's Cuisine Adult Putenliebe"/>
    <m/>
    <n v="511"/>
    <x v="3"/>
    <n v="1242"/>
    <s v="STÜCK"/>
    <n v="2"/>
    <n v="2484"/>
    <n v="3.2495400000000001"/>
    <n v="4035.92868"/>
  </r>
  <r>
    <n v="5186003"/>
    <s v="Kitty's Cuisine Adult Putenliebe"/>
    <m/>
    <n v="511"/>
    <x v="3"/>
    <n v="5943"/>
    <s v="STÜCK"/>
    <n v="0.3"/>
    <n v="1782.8999999999999"/>
    <n v="0.57716999999999996"/>
    <n v="3430.12131"/>
  </r>
  <r>
    <n v="5187003"/>
    <s v="Kitty's Cuisine Adult Rindliebe"/>
    <m/>
    <n v="511"/>
    <x v="3"/>
    <n v="2844"/>
    <s v="STÜCK"/>
    <n v="0.3"/>
    <n v="853.19999999999993"/>
    <n v="0.75312000000000001"/>
    <n v="2141.8732800000002"/>
  </r>
  <r>
    <n v="5194105"/>
    <s v="K-Classic Kroketten mit Lamm &amp; Reis"/>
    <s v="Kaufland (OE) - Relaunch"/>
    <n v="510"/>
    <x v="3"/>
    <n v="14930"/>
    <s v="STÜCK"/>
    <n v="5"/>
    <n v="74650"/>
    <n v="2.3193900000000003"/>
    <n v="34628.492700000003"/>
  </r>
  <r>
    <n v="5196105"/>
    <s v="K-Classic Kroketten mit Rind &amp; Gemüse"/>
    <s v="Kaufland (OE) - Relaunch"/>
    <n v="510"/>
    <x v="3"/>
    <n v="5073"/>
    <s v="STÜCK"/>
    <n v="5"/>
    <n v="25365"/>
    <n v="2.1366899999999998"/>
    <n v="10839.42837"/>
  </r>
  <r>
    <n v="5199004"/>
    <s v="BC Adult Fisch &amp; Reis AB"/>
    <s v="Omega Complex 3/6/9"/>
    <n v="510"/>
    <x v="3"/>
    <n v="624"/>
    <s v="STÜCK"/>
    <n v="4"/>
    <n v="2496"/>
    <n v="4.2527699999999999"/>
    <n v="2653.7284799999998"/>
  </r>
  <r>
    <n v="5200075"/>
    <s v="Puppy "/>
    <m/>
    <n v="502"/>
    <x v="3"/>
    <n v="3410"/>
    <s v="STÜCK"/>
    <n v="7.5"/>
    <n v="25575"/>
    <n v="8.4215700000000009"/>
    <n v="28717.553700000004"/>
  </r>
  <r>
    <n v="5201001"/>
    <s v="Junior Lamm &amp; Reis"/>
    <m/>
    <n v="502"/>
    <x v="3"/>
    <n v="2061"/>
    <s v="STÜCK"/>
    <n v="1"/>
    <n v="2061"/>
    <n v="1.27728"/>
    <n v="2632.47408"/>
  </r>
  <r>
    <n v="5201003"/>
    <s v="Junior Lamm &amp; Reis"/>
    <m/>
    <n v="502"/>
    <x v="3"/>
    <n v="374"/>
    <s v="STÜCK"/>
    <n v="3"/>
    <n v="1122"/>
    <n v="3.5045099999999998"/>
    <n v="1310.6867399999999"/>
  </r>
  <r>
    <n v="5202001"/>
    <s v="Maxi Junior"/>
    <m/>
    <n v="502"/>
    <x v="3"/>
    <n v="2395"/>
    <s v="STÜCK"/>
    <n v="1"/>
    <n v="2395"/>
    <n v="1.0449900000000001"/>
    <n v="2502.7510500000003"/>
  </r>
  <r>
    <n v="5202003"/>
    <s v="Maxi Junior"/>
    <m/>
    <n v="502"/>
    <x v="3"/>
    <n v="3257"/>
    <s v="STÜCK"/>
    <n v="3"/>
    <n v="9771"/>
    <n v="2.8033199999999998"/>
    <n v="9130.4132399999999"/>
  </r>
  <r>
    <n v="5203001"/>
    <s v="Medium Junior"/>
    <m/>
    <n v="502"/>
    <x v="3"/>
    <n v="271"/>
    <s v="STÜCK"/>
    <n v="1"/>
    <n v="271"/>
    <n v="1.0185299999999999"/>
    <n v="276.02162999999996"/>
  </r>
  <r>
    <n v="5203003"/>
    <s v="Medium Junior"/>
    <m/>
    <n v="502"/>
    <x v="3"/>
    <n v="5854"/>
    <s v="STÜCK"/>
    <n v="3"/>
    <n v="17562"/>
    <n v="2.61585"/>
    <n v="15313.1859"/>
  </r>
  <r>
    <n v="5204001"/>
    <s v="Mini Junior "/>
    <m/>
    <n v="502"/>
    <x v="3"/>
    <n v="2985"/>
    <s v="STÜCK"/>
    <n v="1"/>
    <n v="2985"/>
    <n v="1.0638000000000001"/>
    <n v="3175.4430000000002"/>
  </r>
  <r>
    <n v="5204003"/>
    <s v="Mini Junior "/>
    <m/>
    <n v="502"/>
    <x v="3"/>
    <n v="1965"/>
    <s v="STÜCK"/>
    <n v="3"/>
    <n v="5895"/>
    <n v="2.9118599999999999"/>
    <n v="5721.8049000000001"/>
  </r>
  <r>
    <n v="5204601"/>
    <s v="Activa Gold H Mini Junior"/>
    <s v="Standard"/>
    <n v="510"/>
    <x v="3"/>
    <n v="2496"/>
    <s v="STÜCK"/>
    <n v="1"/>
    <n v="2496"/>
    <n v="1.1783699999999999"/>
    <n v="2941.2115199999998"/>
  </r>
  <r>
    <n v="5205001"/>
    <s v="Mini Adult Lamm &amp; Reis"/>
    <m/>
    <n v="502"/>
    <x v="3"/>
    <n v="6859"/>
    <s v="STÜCK"/>
    <n v="1"/>
    <n v="6859"/>
    <n v="1.10412"/>
    <n v="7573.1590800000004"/>
  </r>
  <r>
    <n v="5205003"/>
    <s v="Mini Adult Lamm &amp; Reis"/>
    <m/>
    <n v="502"/>
    <x v="3"/>
    <n v="12076"/>
    <s v="STÜCK"/>
    <n v="3"/>
    <n v="36228"/>
    <n v="2.9959200000000004"/>
    <n v="36178.729920000005"/>
  </r>
  <r>
    <n v="5206001"/>
    <s v="Mini Adult Geflügel &amp; Hirse"/>
    <m/>
    <n v="502"/>
    <x v="3"/>
    <n v="4920"/>
    <s v="STÜCK"/>
    <n v="1"/>
    <n v="4920"/>
    <n v="1.01007"/>
    <n v="4969.5443999999998"/>
  </r>
  <r>
    <n v="5206003"/>
    <s v="Mini Adult Geflügel &amp; Hirse"/>
    <m/>
    <n v="502"/>
    <x v="3"/>
    <n v="17261"/>
    <s v="STÜCK"/>
    <n v="3"/>
    <n v="51783"/>
    <n v="2.7250200000000002"/>
    <n v="47036.570220000001"/>
  </r>
  <r>
    <n v="5206103"/>
    <s v="Perro Piccolo"/>
    <m/>
    <n v="510"/>
    <x v="3"/>
    <n v="102"/>
    <s v="STÜCK"/>
    <n v="3"/>
    <n v="306"/>
    <n v="2.9403900000000003"/>
    <n v="299.91978"/>
  </r>
  <r>
    <n v="5206301"/>
    <s v="Activa Gold H Mini Adult "/>
    <s v="Standard"/>
    <n v="510"/>
    <x v="3"/>
    <n v="1152"/>
    <s v="STÜCK"/>
    <n v="1"/>
    <n v="1152"/>
    <n v="1.0773900000000001"/>
    <n v="1241.15328"/>
  </r>
  <r>
    <n v="5206303"/>
    <s v="Activa Gold H Mini Adult "/>
    <s v="Standard "/>
    <n v="510"/>
    <x v="3"/>
    <n v="673"/>
    <s v="STÜCK"/>
    <n v="3"/>
    <n v="2019"/>
    <n v="3.0121199999999999"/>
    <n v="2027.1567599999998"/>
  </r>
  <r>
    <n v="5206401"/>
    <s v="Winston Geflügel &amp; Hirse Mini "/>
    <s v="Rossmann DE"/>
    <n v="510"/>
    <x v="3"/>
    <n v="7120"/>
    <s v="STÜCK"/>
    <n v="1"/>
    <n v="7120"/>
    <n v="1.04949"/>
    <n v="7472.3688000000002"/>
  </r>
  <r>
    <n v="5207001"/>
    <s v="Adult Geflügel &amp; Hirse"/>
    <m/>
    <n v="502"/>
    <x v="3"/>
    <n v="2619"/>
    <s v="STÜCK"/>
    <n v="1"/>
    <n v="2619"/>
    <n v="0.89415000000000011"/>
    <n v="2341.7788500000001"/>
  </r>
  <r>
    <n v="5207003"/>
    <s v="Adult Geflügel &amp; Hirse"/>
    <m/>
    <n v="502"/>
    <x v="3"/>
    <n v="5069"/>
    <s v="STÜCK"/>
    <n v="3"/>
    <n v="15207"/>
    <n v="2.3571000000000004"/>
    <n v="11948.139900000002"/>
  </r>
  <r>
    <n v="5208001"/>
    <s v="Adult Lamm &amp; Reis "/>
    <m/>
    <n v="502"/>
    <x v="3"/>
    <n v="1247"/>
    <s v="STÜCK"/>
    <n v="1"/>
    <n v="1247"/>
    <n v="0.9098099999999999"/>
    <n v="1134.53307"/>
  </r>
  <r>
    <n v="5208003"/>
    <s v="Adult Lamm &amp; Reis "/>
    <m/>
    <n v="502"/>
    <x v="3"/>
    <n v="12148"/>
    <s v="STÜCK"/>
    <n v="3"/>
    <n v="36444"/>
    <n v="2.3800499999999998"/>
    <n v="28912.847399999999"/>
  </r>
  <r>
    <n v="5209001"/>
    <s v="Adult Lachs &amp; Kartoffel"/>
    <m/>
    <n v="502"/>
    <x v="3"/>
    <n v="2249"/>
    <s v="STÜCK"/>
    <n v="1"/>
    <n v="2249"/>
    <n v="1.01709"/>
    <n v="2287.43541"/>
  </r>
  <r>
    <n v="5209003"/>
    <s v="Adult Lachs &amp; Kartoffel"/>
    <m/>
    <n v="502"/>
    <x v="3"/>
    <n v="4973"/>
    <s v="STÜCK"/>
    <n v="3"/>
    <n v="14919"/>
    <n v="2.7137699999999998"/>
    <n v="13495.57821"/>
  </r>
  <r>
    <n v="5210003"/>
    <s v="Maxi Adult"/>
    <m/>
    <n v="502"/>
    <x v="3"/>
    <n v="2361"/>
    <s v="STÜCK"/>
    <n v="3"/>
    <n v="7083"/>
    <n v="2.3303700000000003"/>
    <n v="5502.0035700000008"/>
  </r>
  <r>
    <n v="5211001"/>
    <s v="Active "/>
    <m/>
    <n v="502"/>
    <x v="3"/>
    <n v="2103"/>
    <s v="STÜCK"/>
    <n v="1"/>
    <n v="2103"/>
    <n v="1.0248300000000001"/>
    <n v="2155.2174900000005"/>
  </r>
  <r>
    <n v="5211003"/>
    <s v="Active "/>
    <m/>
    <n v="502"/>
    <x v="3"/>
    <n v="3895"/>
    <s v="STÜCK"/>
    <n v="3"/>
    <n v="11685"/>
    <n v="2.6442000000000001"/>
    <n v="10299.159"/>
  </r>
  <r>
    <n v="5212001"/>
    <s v="Energy Extra "/>
    <m/>
    <n v="502"/>
    <x v="3"/>
    <n v="1543"/>
    <s v="STÜCK"/>
    <n v="1"/>
    <n v="1543"/>
    <n v="1.19889"/>
    <n v="1849.8872699999999"/>
  </r>
  <r>
    <n v="5213001"/>
    <s v="Mini Light"/>
    <m/>
    <n v="502"/>
    <x v="3"/>
    <n v="2173"/>
    <s v="STÜCK"/>
    <n v="1"/>
    <n v="2173"/>
    <n v="0.95904000000000011"/>
    <n v="2083.9939200000003"/>
  </r>
  <r>
    <n v="5213025"/>
    <s v="Mini Light"/>
    <m/>
    <n v="502"/>
    <x v="3"/>
    <n v="4439"/>
    <s v="STÜCK"/>
    <n v="2.5"/>
    <n v="11097.5"/>
    <n v="2.2356000000000003"/>
    <n v="9923.8284000000003"/>
  </r>
  <r>
    <n v="5214001"/>
    <s v="Light"/>
    <m/>
    <n v="502"/>
    <x v="3"/>
    <n v="2430"/>
    <s v="STÜCK"/>
    <n v="1"/>
    <n v="2430"/>
    <n v="0.85643999999999998"/>
    <n v="2081.1491999999998"/>
  </r>
  <r>
    <n v="5214025"/>
    <s v="Light"/>
    <m/>
    <n v="502"/>
    <x v="3"/>
    <n v="5511"/>
    <s v="STÜCK"/>
    <n v="2.5"/>
    <n v="13777.5"/>
    <n v="1.9301400000000002"/>
    <n v="10637.001540000001"/>
  </r>
  <r>
    <n v="5215001"/>
    <s v="Mini Senior "/>
    <m/>
    <n v="502"/>
    <x v="3"/>
    <n v="1800"/>
    <s v="STÜCK"/>
    <n v="1"/>
    <n v="1800"/>
    <n v="0.93807000000000007"/>
    <n v="1688.5260000000001"/>
  </r>
  <r>
    <n v="5215025"/>
    <s v="Mini Senior "/>
    <m/>
    <n v="502"/>
    <x v="3"/>
    <n v="10315"/>
    <s v="STÜCK"/>
    <n v="2.5"/>
    <n v="25787.5"/>
    <n v="2.1231900000000001"/>
    <n v="21900.704850000002"/>
  </r>
  <r>
    <n v="5215101"/>
    <s v="Activa Gold H Mini Senior "/>
    <s v="Standard"/>
    <n v="510"/>
    <x v="3"/>
    <n v="576"/>
    <s v="STÜCK"/>
    <n v="1"/>
    <n v="576"/>
    <n v="1.0727100000000001"/>
    <n v="617.88096000000007"/>
  </r>
  <r>
    <n v="5216001"/>
    <s v="Senior"/>
    <m/>
    <n v="502"/>
    <x v="3"/>
    <n v="3254"/>
    <s v="STÜCK"/>
    <n v="1"/>
    <n v="3254"/>
    <n v="0.90729000000000004"/>
    <n v="2952.3216600000001"/>
  </r>
  <r>
    <n v="5216025"/>
    <s v="Senior"/>
    <m/>
    <n v="502"/>
    <x v="3"/>
    <n v="12703"/>
    <s v="STÜCK"/>
    <n v="2.5"/>
    <n v="31757.5"/>
    <n v="1.9841400000000002"/>
    <n v="25204.530420000003"/>
  </r>
  <r>
    <n v="5217004"/>
    <s v="DC Vet Diät RSD (Nieren Diät) Hund"/>
    <m/>
    <n v="510"/>
    <x v="3"/>
    <n v="111"/>
    <s v="STÜCK"/>
    <n v="4"/>
    <n v="444"/>
    <n v="4.0331700000000001"/>
    <n v="447.68187"/>
  </r>
  <r>
    <n v="5217025"/>
    <s v="Special light"/>
    <m/>
    <n v="502"/>
    <x v="3"/>
    <n v="4247"/>
    <s v="STÜCK"/>
    <n v="2.5"/>
    <n v="10617.5"/>
    <n v="2.0735100000000002"/>
    <n v="8806.1969700000009"/>
  </r>
  <r>
    <n v="5218003"/>
    <s v="Adult Menue"/>
    <m/>
    <n v="502"/>
    <x v="3"/>
    <n v="2265"/>
    <s v="STÜCK"/>
    <n v="3"/>
    <n v="6795"/>
    <n v="2.4354900000000002"/>
    <n v="5516.3848500000004"/>
  </r>
  <r>
    <n v="5219001"/>
    <s v="Sensitive Lamm &amp; Reis"/>
    <m/>
    <n v="502"/>
    <x v="3"/>
    <n v="676"/>
    <s v="STÜCK"/>
    <n v="1"/>
    <n v="676"/>
    <n v="1.32273"/>
    <n v="894.16548"/>
  </r>
  <r>
    <n v="5219003"/>
    <s v="Sensitive Lamm &amp; Reis"/>
    <m/>
    <n v="502"/>
    <x v="3"/>
    <n v="6639"/>
    <s v="STÜCK"/>
    <n v="3"/>
    <n v="19917"/>
    <n v="3.5449200000000003"/>
    <n v="23534.723880000001"/>
  </r>
  <r>
    <n v="5220075"/>
    <s v="Reproduction"/>
    <m/>
    <n v="502"/>
    <x v="3"/>
    <n v="445"/>
    <s v="STÜCK"/>
    <n v="7.5"/>
    <n v="3337.5"/>
    <n v="6.7030200000000004"/>
    <n v="2982.8439000000003"/>
  </r>
  <r>
    <n v="5221001"/>
    <s v="Maxi Senior Geflügel &amp; Reis"/>
    <m/>
    <n v="502"/>
    <x v="3"/>
    <n v="1660"/>
    <s v="STÜCK"/>
    <n v="1"/>
    <n v="1660"/>
    <n v="0.94095000000000006"/>
    <n v="1561.9770000000001"/>
  </r>
  <r>
    <n v="5221025"/>
    <s v="Maxi Senior Geflügel &amp; Reis"/>
    <m/>
    <n v="502"/>
    <x v="3"/>
    <n v="2102"/>
    <s v="STÜCK"/>
    <n v="2.5"/>
    <n v="5255"/>
    <n v="2.11212"/>
    <n v="4439.6762399999998"/>
  </r>
  <r>
    <n v="5222001"/>
    <s v="Adult Fisch &amp; Kartoffel"/>
    <m/>
    <n v="502"/>
    <x v="3"/>
    <n v="4929"/>
    <s v="STÜCK"/>
    <n v="1"/>
    <n v="4929"/>
    <n v="0.9410400000000001"/>
    <n v="4638.3861600000009"/>
  </r>
  <r>
    <n v="5222003"/>
    <s v="Adult Fisch &amp; Kartoffel"/>
    <m/>
    <n v="502"/>
    <x v="3"/>
    <n v="7403"/>
    <s v="STÜCK"/>
    <n v="3"/>
    <n v="22209"/>
    <n v="2.3733"/>
    <n v="17569.5399"/>
  </r>
  <r>
    <n v="5233102"/>
    <s v="4 Paws Softbrocken mit Huhn"/>
    <m/>
    <n v="510"/>
    <x v="3"/>
    <n v="27324"/>
    <s v="STÜCK"/>
    <n v="2"/>
    <n v="54648"/>
    <n v="2.4622199999999999"/>
    <n v="67277.699280000001"/>
  </r>
  <r>
    <n v="5234101"/>
    <s v="Wolf of Wilderness Soft Adult Mini Ente 2.0 "/>
    <s v="2022 - Flachfolie mit Lack "/>
    <n v="510"/>
    <x v="3"/>
    <n v="3820"/>
    <s v="STÜCK"/>
    <n v="1"/>
    <n v="3820"/>
    <n v="2.1007800000000003"/>
    <n v="8024.9796000000015"/>
  </r>
  <r>
    <n v="5235101"/>
    <s v="Wolf of Wilderness Soft Adult Ente 2.0"/>
    <s v="2022 - Flachfolie mit Lack"/>
    <n v="510"/>
    <x v="3"/>
    <n v="7890"/>
    <s v="STÜCK"/>
    <n v="1"/>
    <n v="7890"/>
    <n v="2.0688300000000002"/>
    <n v="16323.068700000002"/>
  </r>
  <r>
    <n v="5236101"/>
    <s v="Wolf of Wilderness Soft Adult Kaninchen 2.0"/>
    <s v="2022 - Flachfolie mit Lack"/>
    <n v="510"/>
    <x v="3"/>
    <n v="11700"/>
    <s v="STÜCK"/>
    <n v="1"/>
    <n v="11700"/>
    <n v="2.1498300000000001"/>
    <n v="25153.011000000002"/>
  </r>
  <r>
    <n v="5237201"/>
    <s v="Wolf of Wilderness Soft Adult Perlhuhn 2.0"/>
    <s v="2022 - Flachfolie mit Lack"/>
    <n v="510"/>
    <x v="3"/>
    <n v="150"/>
    <s v="STÜCK"/>
    <n v="1"/>
    <n v="150"/>
    <n v="1.53108"/>
    <n v="229.66200000000001"/>
  </r>
  <r>
    <n v="5241115"/>
    <s v="Edeka Naturals"/>
    <m/>
    <n v="510"/>
    <x v="3"/>
    <n v="216"/>
    <s v="STÜCK"/>
    <n v="1.5"/>
    <n v="324"/>
    <n v="1.44486"/>
    <n v="312.08976000000001"/>
  </r>
  <r>
    <n v="5244004"/>
    <s v="Pure Instinct Leavy Grove"/>
    <s v="(Adult Maxi Truthahn &amp; Ente)"/>
    <n v="510"/>
    <x v="3"/>
    <n v="2576"/>
    <s v="STÜCK"/>
    <n v="4"/>
    <n v="10304"/>
    <n v="7.1140499999999998"/>
    <n v="18325.792799999999"/>
  </r>
  <r>
    <n v="5245002"/>
    <s v="clever Knuspermix Rind"/>
    <s v="Rewe AT "/>
    <n v="511"/>
    <x v="3"/>
    <n v="288"/>
    <s v="STÜCK"/>
    <n v="2"/>
    <n v="576"/>
    <n v="1.2854699999999999"/>
    <n v="370.21535999999998"/>
  </r>
  <r>
    <n v="5246003"/>
    <s v="Profidog Plus Medium Premium Adult"/>
    <m/>
    <n v="510"/>
    <x v="3"/>
    <n v="5368"/>
    <s v="STÜCK"/>
    <n v="3"/>
    <n v="16104"/>
    <n v="2.8548900000000001"/>
    <n v="15325.04952"/>
  </r>
  <r>
    <n v="5256003"/>
    <s v="Globus HP"/>
    <s v="mit Kolostrum"/>
    <n v="510"/>
    <x v="3"/>
    <n v="2592"/>
    <s v="STÜCK"/>
    <n v="3"/>
    <n v="7776"/>
    <n v="2.0007000000000001"/>
    <n v="5185.8144000000002"/>
  </r>
  <r>
    <n v="5257001"/>
    <s v="Pure Instinct Buffalo Land"/>
    <m/>
    <n v="510"/>
    <x v="3"/>
    <n v="504"/>
    <s v="STÜCK"/>
    <n v="1"/>
    <n v="504"/>
    <n v="2.1783600000000001"/>
    <n v="1097.8934400000001"/>
  </r>
  <r>
    <n v="5257004"/>
    <s v="Pure Instinct Buffalo Land"/>
    <m/>
    <n v="510"/>
    <x v="3"/>
    <n v="960"/>
    <s v="STÜCK"/>
    <n v="4"/>
    <n v="3840"/>
    <n v="8.4447900000000011"/>
    <n v="8106.9984000000013"/>
  </r>
  <r>
    <n v="5261002"/>
    <s v="Eden Semi-Moist Duck &amp; Tripe"/>
    <m/>
    <n v="510"/>
    <x v="3"/>
    <n v="9096"/>
    <s v="STÜCK"/>
    <n v="2"/>
    <n v="18192"/>
    <n v="3.8236500000000002"/>
    <n v="34779.920400000003"/>
  </r>
  <r>
    <n v="5262002"/>
    <s v="Chicopee HNL Soft Adult Ostrich &amp; Potato"/>
    <s v="Holistic Nature Line"/>
    <n v="560"/>
    <x v="3"/>
    <n v="1280"/>
    <s v="STÜCK"/>
    <n v="2"/>
    <n v="2560"/>
    <n v="3.6243000000000003"/>
    <n v="4639.1040000000003"/>
  </r>
  <r>
    <n v="5262012"/>
    <s v="Chicopee HNL Soft Adult Ostrich &amp; Potato"/>
    <s v="Holistic Nature Line"/>
    <n v="560"/>
    <x v="3"/>
    <n v="1048"/>
    <s v="STÜCK"/>
    <n v="12"/>
    <n v="12576"/>
    <n v="18.073890000000002"/>
    <n v="18941.436720000002"/>
  </r>
  <r>
    <n v="5264104"/>
    <s v="Gut &amp; Günstig Lieblingsmenü"/>
    <s v="mit Lamm, Reis &amp; Gemüse"/>
    <n v="510"/>
    <x v="3"/>
    <n v="18432"/>
    <s v="STÜCK"/>
    <n v="4"/>
    <n v="73728"/>
    <n v="1.8510300000000002"/>
    <n v="34118.184960000006"/>
  </r>
  <r>
    <n v="5264605"/>
    <s v="Sancho Multi Brocken"/>
    <s v="mit Huhn, Gemüse, Reis &amp; Lammgeschmack"/>
    <n v="510"/>
    <x v="3"/>
    <n v="8844"/>
    <s v="STÜCK"/>
    <n v="5"/>
    <n v="44220"/>
    <n v="2.26098"/>
    <n v="19996.107120000001"/>
  </r>
  <r>
    <n v="5265004"/>
    <s v="Gut &amp; Günstig Lieblingsmenü"/>
    <s v="mit Rind, Huhn &amp; Reis"/>
    <n v="510"/>
    <x v="3"/>
    <n v="9746"/>
    <s v="STÜCK"/>
    <n v="4"/>
    <n v="38984"/>
    <n v="1.8578699999999999"/>
    <n v="18106.801019999999"/>
  </r>
  <r>
    <n v="5267001"/>
    <s v="Pure Instinct White Taiga"/>
    <s v="(Adult Rentier &amp; Lachs)"/>
    <n v="510"/>
    <x v="3"/>
    <n v="756"/>
    <s v="STÜCK"/>
    <n v="1"/>
    <n v="756"/>
    <n v="2.3477399999999999"/>
    <n v="1774.8914399999999"/>
  </r>
  <r>
    <n v="5267004"/>
    <s v="Pure Instinct White Taiga"/>
    <s v="(Adult Rentier &amp; Lachs)"/>
    <n v="510"/>
    <x v="3"/>
    <n v="640"/>
    <s v="STÜCK"/>
    <n v="4"/>
    <n v="2560"/>
    <n v="9.3709800000000012"/>
    <n v="5997.427200000001"/>
  </r>
  <r>
    <n v="5274202"/>
    <s v="K-Classic Knabbermahlzeit mit Geflügel"/>
    <s v="Kaufland (OE) - Relaunch"/>
    <n v="511"/>
    <x v="3"/>
    <n v="13476"/>
    <s v="STÜCK"/>
    <n v="2"/>
    <n v="26952"/>
    <n v="1.19214"/>
    <n v="16065.27864"/>
  </r>
  <r>
    <n v="5274275"/>
    <s v="K-Classic Knabbermahlzeit mit Geflügel"/>
    <s v="Kaufland (OE) "/>
    <n v="511"/>
    <x v="3"/>
    <n v="3376"/>
    <s v="STÜCK"/>
    <n v="0.75"/>
    <n v="2532"/>
    <n v="0.53505000000000003"/>
    <n v="1806.3288"/>
  </r>
  <r>
    <n v="5275102"/>
    <s v="K-Classic Knabbermahlzeit mit Fleisch"/>
    <s v="Kaufland (OE) - Relaunch"/>
    <n v="511"/>
    <x v="3"/>
    <n v="6200"/>
    <s v="STÜCK"/>
    <n v="2"/>
    <n v="12400"/>
    <n v="1.20123"/>
    <n v="7447.6260000000002"/>
  </r>
  <r>
    <n v="5276014"/>
    <s v="GODDESS Adult Sensitive / Darm Lamm"/>
    <m/>
    <n v="511"/>
    <x v="3"/>
    <n v="248"/>
    <s v="STÜCK"/>
    <n v="1.4"/>
    <n v="347.2"/>
    <n v="1.8287099999999998"/>
    <n v="453.52007999999995"/>
  </r>
  <r>
    <n v="5276075"/>
    <s v="GODDESS Adult Sensitive / Darm Lamm"/>
    <m/>
    <n v="511"/>
    <x v="3"/>
    <n v="504"/>
    <s v="STÜCK"/>
    <n v="0.75"/>
    <n v="378"/>
    <n v="1.0914299999999999"/>
    <n v="550.08071999999993"/>
  </r>
  <r>
    <n v="5276115"/>
    <s v="Chicopee CNL Adult Sensible Lamb "/>
    <s v="Classic Nature Line"/>
    <n v="560"/>
    <x v="3"/>
    <n v="205"/>
    <s v="STÜCK"/>
    <n v="15"/>
    <n v="3075"/>
    <n v="16.69905"/>
    <n v="3423.3052499999999"/>
  </r>
  <r>
    <n v="5277014"/>
    <s v="GODDESS Adult Sterilised Kaninchen"/>
    <m/>
    <n v="511"/>
    <x v="3"/>
    <n v="1436"/>
    <s v="STÜCK"/>
    <n v="1.4"/>
    <n v="2010.3999999999999"/>
    <n v="1.7857799999999999"/>
    <n v="2564.3800799999999"/>
  </r>
  <r>
    <n v="5277075"/>
    <s v="GODDESS Adult Sterilised Kaninchen"/>
    <m/>
    <n v="511"/>
    <x v="3"/>
    <n v="216"/>
    <s v="STÜCK"/>
    <n v="0.75"/>
    <n v="162"/>
    <n v="1.0026900000000001"/>
    <n v="216.58104000000003"/>
  </r>
  <r>
    <n v="5278005"/>
    <s v="Harmony Cats - Basic Geflügel "/>
    <s v="Katzenfutter "/>
    <n v="511"/>
    <x v="3"/>
    <n v="3224"/>
    <s v="STÜCK"/>
    <n v="5"/>
    <n v="16120"/>
    <n v="5.1713100000000001"/>
    <n v="16672.30344"/>
  </r>
  <r>
    <n v="5278014"/>
    <s v="GODDESS Adult Beauty Lachs"/>
    <m/>
    <n v="511"/>
    <x v="3"/>
    <n v="192"/>
    <s v="STÜCK"/>
    <n v="1.4"/>
    <n v="268.79999999999995"/>
    <n v="1.7225999999999999"/>
    <n v="330.73919999999998"/>
  </r>
  <r>
    <n v="5278075"/>
    <s v="GODDESS Adult Beauty Lachs"/>
    <m/>
    <n v="511"/>
    <x v="3"/>
    <n v="774"/>
    <s v="STÜCK"/>
    <n v="0.75"/>
    <n v="580.5"/>
    <n v="0.99936000000000003"/>
    <n v="773.50463999999999"/>
  </r>
  <r>
    <n v="5278115"/>
    <s v="Chicopee CNL Adult Beauty Salmon"/>
    <s v="Classic Nature Line"/>
    <n v="560"/>
    <x v="3"/>
    <n v="545"/>
    <s v="STÜCK"/>
    <n v="15"/>
    <n v="8175"/>
    <n v="15.73659"/>
    <n v="8576.4415499999996"/>
  </r>
  <r>
    <n v="5279014"/>
    <s v="GODDESS Adult Outdoor Geflügel"/>
    <m/>
    <n v="511"/>
    <x v="3"/>
    <n v="128"/>
    <s v="STÜCK"/>
    <n v="1.4"/>
    <n v="179.2"/>
    <n v="1.7659799999999999"/>
    <n v="226.04543999999999"/>
  </r>
  <r>
    <n v="5279075"/>
    <s v="GODDESS Adult Outdoor Geflügel"/>
    <m/>
    <n v="511"/>
    <x v="3"/>
    <n v="1296"/>
    <s v="STÜCK"/>
    <n v="0.75"/>
    <n v="972"/>
    <n v="1.0240199999999999"/>
    <n v="1327.1299199999999"/>
  </r>
  <r>
    <n v="5280004"/>
    <s v="Majestic Senior"/>
    <m/>
    <n v="511"/>
    <x v="3"/>
    <n v="282"/>
    <s v="STÜCK"/>
    <n v="0.4"/>
    <n v="112.80000000000001"/>
    <n v="0.66591"/>
    <n v="187.78662"/>
  </r>
  <r>
    <n v="5280014"/>
    <s v="GODDESS Senior Truthahn"/>
    <m/>
    <n v="511"/>
    <x v="3"/>
    <n v="576"/>
    <s v="STÜCK"/>
    <n v="1.4"/>
    <n v="806.4"/>
    <n v="1.71279"/>
    <n v="986.56704000000002"/>
  </r>
  <r>
    <n v="5280075"/>
    <s v="GODDESS Senior Truthahn"/>
    <m/>
    <n v="511"/>
    <x v="3"/>
    <n v="1290"/>
    <s v="STÜCK"/>
    <n v="0.75"/>
    <n v="967.5"/>
    <n v="0.93744000000000005"/>
    <n v="1209.2976000000001"/>
  </r>
  <r>
    <n v="5280104"/>
    <s v="Dehner Katze Prem. Senior"/>
    <m/>
    <n v="511"/>
    <x v="3"/>
    <n v="948"/>
    <s v="STÜCK"/>
    <n v="0.4"/>
    <n v="379.20000000000005"/>
    <n v="0.55035000000000001"/>
    <n v="521.73180000000002"/>
  </r>
  <r>
    <n v="5281115"/>
    <s v="Chicopee CNL Adult Indoor Beef"/>
    <s v="Classic Nature Line"/>
    <n v="560"/>
    <x v="3"/>
    <n v="590"/>
    <s v="STÜCK"/>
    <n v="15"/>
    <n v="8850"/>
    <n v="15.48414"/>
    <n v="9135.6425999999992"/>
  </r>
  <r>
    <n v="5282075"/>
    <s v="GODDESS Adult Outdoor Ente"/>
    <m/>
    <n v="511"/>
    <x v="3"/>
    <n v="948"/>
    <s v="STÜCK"/>
    <n v="0.75"/>
    <n v="711"/>
    <n v="1.0577700000000001"/>
    <n v="1002.7659600000001"/>
  </r>
  <r>
    <n v="5283115"/>
    <s v="Chicopee CNL JUNIOR New Life Chicken"/>
    <s v="Classic Nature Line"/>
    <n v="560"/>
    <x v="3"/>
    <n v="133"/>
    <s v="STÜCK"/>
    <n v="15"/>
    <n v="1995"/>
    <n v="17.388990000000003"/>
    <n v="2312.7356700000005"/>
  </r>
  <r>
    <n v="5283402"/>
    <s v="Animalis Croq Chaton"/>
    <s v="Basic Line"/>
    <n v="511"/>
    <x v="3"/>
    <n v="1584"/>
    <s v="STÜCK"/>
    <n v="2"/>
    <n v="3168"/>
    <n v="2.57823"/>
    <n v="4083.9163199999998"/>
  </r>
  <r>
    <n v="5288101"/>
    <s v="Wolf of Wilderness Soft Pure Lamm 1.0"/>
    <n v="2022"/>
    <n v="510"/>
    <x v="3"/>
    <n v="8570"/>
    <s v="STÜCK"/>
    <n v="1"/>
    <n v="8570"/>
    <n v="1.95723"/>
    <n v="16773.4611"/>
  </r>
  <r>
    <n v="5289015"/>
    <s v="Chicopee CNL Castrate Poultry "/>
    <s v="Classic Nature Line"/>
    <n v="560"/>
    <x v="3"/>
    <n v="334"/>
    <s v="STÜCK"/>
    <n v="15"/>
    <n v="5010"/>
    <n v="12.478769999999999"/>
    <n v="4167.9091799999997"/>
  </r>
  <r>
    <n v="5289115"/>
    <s v="Chicopee CNL Senior Best Age Poultry "/>
    <s v="Classic Nature Line"/>
    <n v="560"/>
    <x v="3"/>
    <n v="378"/>
    <s v="STÜCK"/>
    <n v="15"/>
    <n v="5670"/>
    <n v="12.445740000000001"/>
    <n v="4704.4897200000005"/>
  </r>
  <r>
    <n v="5293310"/>
    <s v="Activa Gold H Medium Junior "/>
    <s v="Standard "/>
    <n v="510"/>
    <x v="3"/>
    <n v="108"/>
    <s v="STÜCK"/>
    <n v="10"/>
    <n v="1080"/>
    <n v="9.075330000000001"/>
    <n v="980.13564000000008"/>
  </r>
  <r>
    <n v="5295002"/>
    <s v="Wolfsblut Black Bird LB"/>
    <m/>
    <n v="510"/>
    <x v="3"/>
    <n v="368"/>
    <s v="STÜCK"/>
    <n v="2"/>
    <n v="736"/>
    <n v="2.1218400000000002"/>
    <n v="780.83712000000003"/>
  </r>
  <r>
    <n v="5295125"/>
    <s v="Wolfsblut Black Bird Large Breed"/>
    <m/>
    <n v="510"/>
    <x v="3"/>
    <n v="960"/>
    <s v="STÜCK"/>
    <n v="12.5"/>
    <n v="12000"/>
    <n v="11.90232"/>
    <n v="11426.227199999999"/>
  </r>
  <r>
    <n v="5298005"/>
    <s v="Wolfsblut Black Bird Puppy "/>
    <m/>
    <n v="510"/>
    <x v="3"/>
    <n v="1560"/>
    <s v="STÜCK"/>
    <n v="0.5"/>
    <n v="780"/>
    <n v="0.97101000000000004"/>
    <n v="1514.7756000000002"/>
  </r>
  <r>
    <n v="5298075"/>
    <s v="Wolfsblut Black Bird Small Breed "/>
    <m/>
    <n v="510"/>
    <x v="3"/>
    <n v="928"/>
    <s v="STÜCK"/>
    <n v="7.5"/>
    <n v="6960"/>
    <n v="7.1261100000000006"/>
    <n v="6613.0300800000005"/>
  </r>
  <r>
    <n v="5298102"/>
    <s v="Wolfsblut Black Bird Small Breed "/>
    <m/>
    <n v="510"/>
    <x v="3"/>
    <n v="1920"/>
    <s v="STÜCK"/>
    <n v="2"/>
    <n v="3840"/>
    <n v="1.9016099999999998"/>
    <n v="3651.0911999999998"/>
  </r>
  <r>
    <n v="5298105"/>
    <s v="Wolfsblut Black Bird Small Breed "/>
    <m/>
    <n v="510"/>
    <x v="3"/>
    <n v="2004"/>
    <s v="STÜCK"/>
    <n v="0.5"/>
    <n v="1002"/>
    <n v="0.55728"/>
    <n v="1116.7891199999999"/>
  </r>
  <r>
    <n v="5299004"/>
    <s v="Premiere Soft Mini Adult Huhn"/>
    <m/>
    <n v="510"/>
    <x v="3"/>
    <n v="3645"/>
    <s v="STÜCK"/>
    <n v="4"/>
    <n v="14580"/>
    <n v="4.1136300000000006"/>
    <n v="14994.181350000003"/>
  </r>
  <r>
    <n v="5301005"/>
    <s v="Akinu Semimoist Bones"/>
    <m/>
    <n v="510"/>
    <x v="3"/>
    <n v="8832"/>
    <s v="STÜCK"/>
    <n v="0.5"/>
    <n v="4416"/>
    <n v="0.33173999999999998"/>
    <n v="2929.9276799999998"/>
  </r>
  <r>
    <n v="5303002"/>
    <s v="Wolfsblut Black Bird Senior"/>
    <m/>
    <n v="510"/>
    <x v="3"/>
    <n v="240"/>
    <s v="STÜCK"/>
    <n v="2"/>
    <n v="480"/>
    <n v="1.8858600000000001"/>
    <n v="452.60640000000001"/>
  </r>
  <r>
    <n v="5303125"/>
    <s v="Wolfsblut Black Bird Senior"/>
    <m/>
    <n v="510"/>
    <x v="3"/>
    <n v="1969"/>
    <s v="STÜCK"/>
    <n v="12.5"/>
    <n v="24612.5"/>
    <n v="11.753819999999999"/>
    <n v="23143.271579999997"/>
  </r>
  <r>
    <n v="5304012"/>
    <s v="Heimat Adult Tierwohl-Pute"/>
    <m/>
    <n v="524"/>
    <x v="3"/>
    <n v="53"/>
    <s v="STÜCK"/>
    <n v="12"/>
    <n v="636"/>
    <n v="17.822880000000001"/>
    <n v="944.61264000000006"/>
  </r>
  <r>
    <n v="5304024"/>
    <s v="Heimat Adult Tierwohl-Pute"/>
    <m/>
    <n v="524"/>
    <x v="3"/>
    <n v="970"/>
    <s v="STÜCK"/>
    <n v="2.4"/>
    <n v="2328"/>
    <n v="4.0482000000000005"/>
    <n v="3926.7540000000004"/>
  </r>
  <r>
    <n v="5304111"/>
    <s v="Heimat Adult Tierwohl-Pute"/>
    <m/>
    <n v="524"/>
    <x v="3"/>
    <n v="1646"/>
    <s v="STÜCK"/>
    <n v="1"/>
    <n v="1646"/>
    <n v="1.8607499999999999"/>
    <n v="3062.7945"/>
  </r>
  <r>
    <n v="5305002"/>
    <s v="Wolfsblut Polar Night Adult"/>
    <m/>
    <n v="510"/>
    <x v="3"/>
    <n v="1440"/>
    <s v="STÜCK"/>
    <n v="2"/>
    <n v="2880"/>
    <n v="1.4562000000000002"/>
    <n v="2096.9280000000003"/>
  </r>
  <r>
    <n v="5305005"/>
    <s v="Wolfsblut Polar Night Adult"/>
    <m/>
    <n v="510"/>
    <x v="3"/>
    <n v="1080"/>
    <s v="STÜCK"/>
    <n v="0.5"/>
    <n v="540"/>
    <n v="0.49356"/>
    <n v="533.04480000000001"/>
  </r>
  <r>
    <n v="5305125"/>
    <s v="Wolfsblut Polar Night Adult"/>
    <m/>
    <n v="510"/>
    <x v="3"/>
    <n v="2912"/>
    <s v="STÜCK"/>
    <n v="12.5"/>
    <n v="36400"/>
    <n v="9.0684000000000005"/>
    <n v="26407.180800000002"/>
  </r>
  <r>
    <n v="5306002"/>
    <s v="Wolfsblut Red Rock Adult"/>
    <m/>
    <n v="510"/>
    <x v="3"/>
    <n v="1920"/>
    <s v="STÜCK"/>
    <n v="2"/>
    <n v="3840"/>
    <n v="1.3949100000000001"/>
    <n v="2678.2272000000003"/>
  </r>
  <r>
    <n v="5306125"/>
    <s v="Wolfsblut Red Rock Adult"/>
    <m/>
    <n v="510"/>
    <x v="3"/>
    <n v="336"/>
    <s v="STÜCK"/>
    <n v="12.5"/>
    <n v="4200"/>
    <n v="8.6773500000000006"/>
    <n v="2915.5896000000002"/>
  </r>
  <r>
    <n v="5307002"/>
    <s v="Wolfsblut Wild Duck Large Breed"/>
    <m/>
    <n v="510"/>
    <x v="3"/>
    <n v="1188"/>
    <s v="STÜCK"/>
    <n v="2"/>
    <n v="2376"/>
    <n v="3.1024799999999999"/>
    <n v="3685.7462399999999"/>
  </r>
  <r>
    <n v="5307125"/>
    <s v="Wolfsblut Wild Duck Large Breed  "/>
    <m/>
    <n v="510"/>
    <x v="3"/>
    <n v="5205"/>
    <s v="STÜCK"/>
    <n v="12.5"/>
    <n v="65062.5"/>
    <n v="18.379350000000002"/>
    <n v="95664.51675000001"/>
  </r>
  <r>
    <n v="5308001"/>
    <s v="Edgard &amp; Cooper Dog Adult Dry Plant based Beetroot"/>
    <s v="Export "/>
    <n v="510"/>
    <x v="3"/>
    <n v="2592"/>
    <s v="STÜCK"/>
    <n v="1"/>
    <n v="2592"/>
    <n v="1.4298299999999999"/>
    <n v="3706.1193599999997"/>
  </r>
  <r>
    <n v="5308007"/>
    <s v="Edgard &amp; Cooper Dog Adult Dry Plant based Beetroot"/>
    <s v="Export "/>
    <n v="510"/>
    <x v="3"/>
    <n v="40"/>
    <s v="STÜCK"/>
    <n v="7"/>
    <n v="280"/>
    <n v="9.4793400000000005"/>
    <n v="379.17360000000002"/>
  </r>
  <r>
    <n v="5308101"/>
    <s v="Edgard &amp; Cooper Dog Adult Dry Plant based Beetroot"/>
    <s v="French "/>
    <n v="510"/>
    <x v="3"/>
    <n v="864"/>
    <s v="STÜCK"/>
    <n v="1"/>
    <n v="864"/>
    <n v="1.4298299999999999"/>
    <n v="1235.37312"/>
  </r>
  <r>
    <n v="5308107"/>
    <s v="Edgard &amp; Cooper Dog Adult Dry Plant based Beetroot"/>
    <s v="French"/>
    <n v="510"/>
    <x v="3"/>
    <n v="42"/>
    <s v="STÜCK"/>
    <n v="7"/>
    <n v="294"/>
    <n v="9.4793400000000005"/>
    <n v="398.13228000000004"/>
  </r>
  <r>
    <n v="5311001"/>
    <s v="Briantos Prive Soft Adult Ente &amp; Kartoffel"/>
    <m/>
    <n v="510"/>
    <x v="3"/>
    <n v="7905"/>
    <s v="STÜCK"/>
    <n v="1"/>
    <n v="7905"/>
    <n v="1.44855"/>
    <n v="11450.78775"/>
  </r>
  <r>
    <n v="5312001"/>
    <s v="Briantos Prive Soft Adult Lachs &amp; Kartoffel"/>
    <m/>
    <n v="510"/>
    <x v="3"/>
    <n v="5040"/>
    <s v="STÜCK"/>
    <n v="1"/>
    <n v="5040"/>
    <n v="1.4377499999999999"/>
    <n v="7246.2599999999993"/>
  </r>
  <r>
    <n v="5313001"/>
    <s v="Briantos Prive Soft Junior Huhn &amp; Kartoffel"/>
    <m/>
    <n v="510"/>
    <x v="3"/>
    <n v="4190"/>
    <s v="STÜCK"/>
    <n v="1"/>
    <n v="4190"/>
    <n v="1.3136400000000001"/>
    <n v="5504.1516000000001"/>
  </r>
  <r>
    <n v="5314001"/>
    <s v="Briantos Prive Soft Senior Truthahn &amp; Kartoffel"/>
    <m/>
    <n v="510"/>
    <x v="3"/>
    <n v="1595"/>
    <s v="STÜCK"/>
    <n v="1"/>
    <n v="1595"/>
    <n v="1.3027500000000001"/>
    <n v="2077.88625"/>
  </r>
  <r>
    <n v="5316075"/>
    <s v="Premio SM Dog Economy"/>
    <m/>
    <n v="510"/>
    <x v="3"/>
    <n v="9980"/>
    <s v="STÜCK"/>
    <n v="0.75"/>
    <n v="7485"/>
    <n v="0.62802000000000002"/>
    <n v="6267.6396000000004"/>
  </r>
  <r>
    <n v="5316405"/>
    <s v="Alpha Soft Crocs"/>
    <m/>
    <n v="510"/>
    <x v="3"/>
    <n v="213"/>
    <s v="STÜCK"/>
    <n v="5"/>
    <n v="1065"/>
    <n v="3.2619600000000002"/>
    <n v="694.79748000000006"/>
  </r>
  <r>
    <n v="5320004"/>
    <s v="4 Paws Blue Lake"/>
    <s v="reich an MSC-Fisch, mit Süßkartoffeln MSC-C-55377"/>
    <n v="511"/>
    <x v="3"/>
    <n v="384"/>
    <s v="STÜCK"/>
    <n v="0.4"/>
    <n v="153.60000000000002"/>
    <n v="0.98019000000000001"/>
    <n v="376.39296000000002"/>
  </r>
  <r>
    <n v="5321603"/>
    <s v="Wau Wau mit Geflügel"/>
    <m/>
    <n v="510"/>
    <x v="3"/>
    <n v="7536"/>
    <s v="STÜCK"/>
    <n v="3"/>
    <n v="22608"/>
    <n v="1.71549"/>
    <n v="12927.932639999999"/>
  </r>
  <r>
    <n v="5321803"/>
    <s v="Vital Complete High Premium"/>
    <m/>
    <n v="510"/>
    <x v="3"/>
    <n v="14976"/>
    <s v="STÜCK"/>
    <n v="3"/>
    <n v="44928"/>
    <n v="1.69425"/>
    <n v="25373.088"/>
  </r>
  <r>
    <n v="5324002"/>
    <s v="Wolfsblut Deep Glade Adult"/>
    <m/>
    <n v="510"/>
    <x v="3"/>
    <n v="596"/>
    <s v="STÜCK"/>
    <n v="2"/>
    <n v="1192"/>
    <n v="2.2383899999999999"/>
    <n v="1334.08044"/>
  </r>
  <r>
    <n v="5324125"/>
    <s v="Wolfsblut Deep Glade Adult"/>
    <m/>
    <n v="510"/>
    <x v="3"/>
    <n v="975"/>
    <s v="STÜCK"/>
    <n v="12.5"/>
    <n v="12187.5"/>
    <n v="12.882330000000001"/>
    <n v="12560.271750000002"/>
  </r>
  <r>
    <n v="5325125"/>
    <s v="Wolfsblut Golden Goose Adult"/>
    <m/>
    <n v="510"/>
    <x v="3"/>
    <n v="92"/>
    <s v="STÜCK"/>
    <n v="12.5"/>
    <n v="1150"/>
    <n v="6.0056100000000008"/>
    <n v="552.51612000000011"/>
  </r>
  <r>
    <n v="5326005"/>
    <s v="Wolfsblut Cold River Puppy "/>
    <m/>
    <n v="510"/>
    <x v="3"/>
    <n v="3084"/>
    <s v="STÜCK"/>
    <n v="0.5"/>
    <n v="1542"/>
    <n v="0.83151000000000008"/>
    <n v="2564.3768400000004"/>
  </r>
  <r>
    <n v="5326075"/>
    <s v="Wolfsblut Cold River Small Breed "/>
    <m/>
    <n v="510"/>
    <x v="3"/>
    <n v="1696"/>
    <s v="STÜCK"/>
    <n v="7.5"/>
    <n v="12720"/>
    <n v="11.696400000000001"/>
    <n v="19837.094400000002"/>
  </r>
  <r>
    <n v="5326102"/>
    <s v="Wolfsblut Cold River Small Breed "/>
    <m/>
    <n v="510"/>
    <x v="3"/>
    <n v="1860"/>
    <s v="STÜCK"/>
    <n v="2"/>
    <n v="3720"/>
    <n v="3.2082300000000004"/>
    <n v="5967.3078000000005"/>
  </r>
  <r>
    <n v="5326125"/>
    <s v=" Wolfsblut Cold River Puppy "/>
    <m/>
    <n v="510"/>
    <x v="3"/>
    <n v="1048"/>
    <s v="STÜCK"/>
    <n v="12.5"/>
    <n v="13100"/>
    <n v="18.903600000000001"/>
    <n v="19810.9728"/>
  </r>
  <r>
    <n v="5327002"/>
    <s v="Wolfsblut Grey Peak Senior "/>
    <m/>
    <n v="510"/>
    <x v="3"/>
    <n v="1480"/>
    <s v="STÜCK"/>
    <n v="2"/>
    <n v="2960"/>
    <n v="1.6040700000000001"/>
    <n v="2374.0236"/>
  </r>
  <r>
    <n v="5327005"/>
    <s v="Wolfsblut Grey Peak Senior "/>
    <m/>
    <n v="510"/>
    <x v="3"/>
    <n v="1248"/>
    <s v="STÜCK"/>
    <n v="0.5"/>
    <n v="624"/>
    <n v="0.47682000000000008"/>
    <n v="595.07136000000014"/>
  </r>
  <r>
    <n v="5328002"/>
    <s v="Wolfsblut Western Cape Adult "/>
    <m/>
    <n v="510"/>
    <x v="3"/>
    <n v="2476"/>
    <s v="STÜCK"/>
    <n v="2"/>
    <n v="4952"/>
    <n v="1.29348"/>
    <n v="3202.6564800000001"/>
  </r>
  <r>
    <n v="5328005"/>
    <s v="Wolfsblut Western Cape Adult "/>
    <m/>
    <n v="510"/>
    <x v="3"/>
    <n v="1488"/>
    <s v="STÜCK"/>
    <n v="0.5"/>
    <n v="744"/>
    <n v="0.44774999999999998"/>
    <n v="666.25199999999995"/>
  </r>
  <r>
    <n v="5328125"/>
    <s v="Wolfsblut Western Cape Adult "/>
    <m/>
    <n v="510"/>
    <x v="3"/>
    <n v="743"/>
    <s v="STÜCK"/>
    <n v="12.5"/>
    <n v="9287.5"/>
    <n v="7.1049600000000002"/>
    <n v="5278.9852799999999"/>
  </r>
  <r>
    <n v="5337115"/>
    <s v="LandFleisch Dog Softbrocken Huhn"/>
    <m/>
    <n v="510"/>
    <x v="3"/>
    <n v="720"/>
    <s v="STÜCK"/>
    <n v="1.5"/>
    <n v="1080"/>
    <n v="1.9775699999999998"/>
    <n v="1423.8503999999998"/>
  </r>
  <r>
    <n v="5337305"/>
    <s v="LandFleisch Dog Softbrocken Huhn"/>
    <m/>
    <n v="510"/>
    <x v="3"/>
    <n v="288"/>
    <s v="STÜCK"/>
    <n v="5"/>
    <n v="1440"/>
    <n v="5.9130900000000004"/>
    <n v="1702.96992"/>
  </r>
  <r>
    <n v="5340006"/>
    <s v="Pets Deli Trockenfutter Soft Huhn"/>
    <m/>
    <n v="510"/>
    <x v="3"/>
    <n v="120"/>
    <s v="STÜCK"/>
    <n v="6"/>
    <n v="720"/>
    <n v="7.8263999999999996"/>
    <n v="939.16799999999989"/>
  </r>
  <r>
    <n v="5342001"/>
    <s v="Rocco Rind"/>
    <m/>
    <n v="510"/>
    <x v="3"/>
    <n v="12960"/>
    <s v="STÜCK"/>
    <n v="1"/>
    <n v="12960"/>
    <n v="1.70217"/>
    <n v="22060.123199999998"/>
  </r>
  <r>
    <n v="5342101"/>
    <s v="LEX HUND ADULT RIND"/>
    <m/>
    <n v="510"/>
    <x v="3"/>
    <n v="1804"/>
    <s v="STÜCK"/>
    <n v="1"/>
    <n v="1804"/>
    <n v="1.7930699999999999"/>
    <n v="3234.6982800000001"/>
  </r>
  <r>
    <n v="5342104"/>
    <s v="LEX HUND ADULT RIND"/>
    <m/>
    <n v="510"/>
    <x v="3"/>
    <n v="1416"/>
    <s v="STÜCK"/>
    <n v="4"/>
    <n v="5664"/>
    <n v="6.4611000000000001"/>
    <n v="9148.9176000000007"/>
  </r>
  <r>
    <n v="5344002"/>
    <s v="Wolfsblut Deep Glade Puppy"/>
    <m/>
    <n v="510"/>
    <x v="3"/>
    <n v="720"/>
    <s v="STÜCK"/>
    <n v="2"/>
    <n v="1440"/>
    <n v="1.5871500000000001"/>
    <n v="1142.748"/>
  </r>
  <r>
    <n v="5344005"/>
    <s v="Wolfsblut Deep Glade Puppy "/>
    <m/>
    <n v="510"/>
    <x v="3"/>
    <n v="1152"/>
    <s v="STÜCK"/>
    <n v="0.5"/>
    <n v="576"/>
    <n v="0.46980000000000005"/>
    <n v="541.20960000000002"/>
  </r>
  <r>
    <n v="5344075"/>
    <s v="Wolfsblut Deep Glade Small Breed "/>
    <m/>
    <n v="510"/>
    <x v="3"/>
    <n v="2048"/>
    <s v="STÜCK"/>
    <n v="7.5"/>
    <n v="15360"/>
    <n v="5.78817"/>
    <n v="11854.17216"/>
  </r>
  <r>
    <n v="5344102"/>
    <s v="Wolfsblut Deep Glade Small Breed "/>
    <m/>
    <n v="510"/>
    <x v="3"/>
    <n v="652"/>
    <s v="STÜCK"/>
    <n v="2"/>
    <n v="1304"/>
    <n v="1.45566"/>
    <n v="949.09032000000002"/>
  </r>
  <r>
    <n v="5348001"/>
    <s v="Rocco Huhn"/>
    <m/>
    <n v="510"/>
    <x v="3"/>
    <n v="5390"/>
    <s v="STÜCK"/>
    <n v="1"/>
    <n v="5390"/>
    <n v="1.52424"/>
    <n v="8215.6535999999996"/>
  </r>
  <r>
    <n v="5348101"/>
    <s v="LEX HUND ADULT HUHN "/>
    <m/>
    <n v="510"/>
    <x v="3"/>
    <n v="1896"/>
    <s v="STÜCK"/>
    <n v="1"/>
    <n v="1896"/>
    <n v="1.5865199999999999"/>
    <n v="3008.0419199999997"/>
  </r>
  <r>
    <n v="5348104"/>
    <s v="LEX HUND ADULT HUHN "/>
    <m/>
    <n v="510"/>
    <x v="3"/>
    <n v="1569"/>
    <s v="STÜCK"/>
    <n v="4"/>
    <n v="6276"/>
    <n v="5.7946500000000007"/>
    <n v="9091.8058500000006"/>
  </r>
  <r>
    <n v="5349001"/>
    <s v="Rocco Sensitive"/>
    <m/>
    <n v="510"/>
    <x v="3"/>
    <n v="6300"/>
    <s v="STÜCK"/>
    <n v="1"/>
    <n v="6300"/>
    <n v="1.7703000000000002"/>
    <n v="11152.890000000001"/>
  </r>
  <r>
    <n v="5350005"/>
    <s v="Buffo Minimus"/>
    <m/>
    <n v="510"/>
    <x v="3"/>
    <n v="522"/>
    <s v="STÜCK"/>
    <n v="5"/>
    <n v="2610"/>
    <n v="5.7347999999999999"/>
    <n v="2993.5655999999999"/>
  </r>
  <r>
    <n v="5350015"/>
    <s v="Buffo Minimus"/>
    <m/>
    <n v="510"/>
    <x v="3"/>
    <n v="2340"/>
    <s v="STÜCK"/>
    <n v="1.5"/>
    <n v="3510"/>
    <n v="2.2171499999999997"/>
    <n v="5188.1309999999994"/>
  </r>
  <r>
    <n v="5352002"/>
    <s v="Eden Semi-Moist Country Feast"/>
    <m/>
    <n v="510"/>
    <x v="3"/>
    <n v="10240"/>
    <s v="STÜCK"/>
    <n v="2"/>
    <n v="20480"/>
    <n v="3.9351599999999998"/>
    <n v="40296.038399999998"/>
  </r>
  <r>
    <n v="5354101"/>
    <s v="LEX HUND ADULT PUTE"/>
    <m/>
    <n v="510"/>
    <x v="3"/>
    <n v="2016"/>
    <s v="STÜCK"/>
    <n v="1"/>
    <n v="2016"/>
    <n v="1.8328500000000003"/>
    <n v="3695.0256000000008"/>
  </r>
  <r>
    <n v="5354104"/>
    <s v="LEX HUND ADULT PUTE"/>
    <m/>
    <n v="510"/>
    <x v="3"/>
    <n v="2433"/>
    <s v="STÜCK"/>
    <n v="4"/>
    <n v="9732"/>
    <n v="6.6408300000000002"/>
    <n v="16157.13939"/>
  </r>
  <r>
    <n v="5355005"/>
    <s v="deuka Vitalkost"/>
    <m/>
    <n v="510"/>
    <x v="3"/>
    <n v="512"/>
    <s v="STÜCK"/>
    <n v="5"/>
    <n v="2560"/>
    <n v="3.04236"/>
    <n v="1557.68832"/>
  </r>
  <r>
    <n v="5359001"/>
    <s v="HPC PLUS Adult Forelle &amp; Kartoffel"/>
    <m/>
    <n v="519"/>
    <x v="3"/>
    <n v="1363"/>
    <s v="STÜCK"/>
    <n v="1"/>
    <n v="1363"/>
    <n v="1.4547600000000001"/>
    <n v="1982.83788"/>
  </r>
  <r>
    <n v="5359003"/>
    <s v="Forelle &amp; Kartoffel"/>
    <m/>
    <n v="510"/>
    <x v="3"/>
    <n v="800"/>
    <s v="STÜCK"/>
    <n v="3"/>
    <n v="2400"/>
    <n v="3.72078"/>
    <n v="2976.6239999999998"/>
  </r>
  <r>
    <n v="5359025"/>
    <s v="HPC PLUS Adult Forelle &amp; Kartoffel"/>
    <m/>
    <n v="519"/>
    <x v="3"/>
    <n v="1268"/>
    <s v="STÜCK"/>
    <n v="2.5"/>
    <n v="3170"/>
    <n v="3.2888700000000002"/>
    <n v="4170.2871599999999"/>
  </r>
  <r>
    <n v="5360001"/>
    <s v="HPC PLUS Adult Strauß &amp; Kartoffel"/>
    <m/>
    <n v="519"/>
    <x v="3"/>
    <n v="688"/>
    <s v="STÜCK"/>
    <n v="1"/>
    <n v="688"/>
    <n v="1.5544800000000001"/>
    <n v="1069.48224"/>
  </r>
  <r>
    <n v="5360025"/>
    <s v="HPC PLUS Adult Strauß &amp; Kartoffel"/>
    <m/>
    <n v="519"/>
    <x v="3"/>
    <n v="1430"/>
    <s v="STÜCK"/>
    <n v="2.5"/>
    <n v="3575"/>
    <n v="3.5081099999999998"/>
    <n v="5016.5972999999994"/>
  </r>
  <r>
    <n v="5363105"/>
    <s v="MAC's Soft MINI Huhn, Lachs"/>
    <s v="grainfree"/>
    <n v="510"/>
    <x v="3"/>
    <n v="216"/>
    <s v="STÜCK"/>
    <n v="5"/>
    <n v="1080"/>
    <n v="7.2946800000000005"/>
    <n v="1575.6508800000001"/>
  </r>
  <r>
    <n v="5364025"/>
    <s v="HPC SOFT Adult Land-Ente &amp; Kartoffel"/>
    <m/>
    <n v="519"/>
    <x v="3"/>
    <n v="6814"/>
    <s v="STÜCK"/>
    <n v="2.5"/>
    <n v="17035"/>
    <n v="5.2705800000000007"/>
    <n v="35913.732120000008"/>
  </r>
  <r>
    <n v="5364225"/>
    <s v="Perro Grain Free Adult Soft Ente"/>
    <s v="2021 in V3294"/>
    <n v="510"/>
    <x v="3"/>
    <n v="960"/>
    <s v="STÜCK"/>
    <n v="2.5"/>
    <n v="2400"/>
    <n v="5.4576000000000002"/>
    <n v="5239.2960000000003"/>
  </r>
  <r>
    <n v="5366104"/>
    <s v="Oliver's Puppy Dog Large Breed"/>
    <s v="Start Grain Free"/>
    <n v="510"/>
    <x v="3"/>
    <n v="591"/>
    <s v="STÜCK"/>
    <n v="4"/>
    <n v="2364"/>
    <n v="5.3615700000000004"/>
    <n v="3168.6878700000002"/>
  </r>
  <r>
    <n v="5367012"/>
    <s v="Oliver's Adult Dog Chicken"/>
    <s v="Classic Medium with 2 sticker"/>
    <n v="510"/>
    <x v="3"/>
    <n v="930"/>
    <s v="STÜCK"/>
    <n v="12"/>
    <n v="11160"/>
    <n v="12.136230000000001"/>
    <n v="11286.6939"/>
  </r>
  <r>
    <n v="5368002"/>
    <s v="Wolfsblut Wild Duck Puppy Large Breed"/>
    <m/>
    <n v="510"/>
    <x v="3"/>
    <n v="1392"/>
    <s v="STÜCK"/>
    <n v="2"/>
    <n v="2784"/>
    <n v="3.2782500000000003"/>
    <n v="4563.3240000000005"/>
  </r>
  <r>
    <n v="5368125"/>
    <s v="Wolfsblut Wild Duck Puppy Large Breed"/>
    <m/>
    <n v="510"/>
    <x v="3"/>
    <n v="3591"/>
    <s v="STÜCK"/>
    <n v="12.5"/>
    <n v="44887.5"/>
    <n v="20.455919999999999"/>
    <n v="73457.208719999995"/>
  </r>
  <r>
    <n v="5369004"/>
    <s v="Oliver's Puppy Dog Start"/>
    <s v="Classic"/>
    <n v="510"/>
    <x v="3"/>
    <n v="264"/>
    <s v="STÜCK"/>
    <n v="4"/>
    <n v="1056"/>
    <n v="5.0423400000000003"/>
    <n v="1331.17776"/>
  </r>
  <r>
    <n v="5370002"/>
    <s v="Edeka Medi Pet Hund Intestinal"/>
    <m/>
    <n v="510"/>
    <x v="3"/>
    <n v="6514"/>
    <s v="STÜCK"/>
    <n v="2"/>
    <n v="13028"/>
    <n v="1.7529300000000001"/>
    <n v="11418.586020000001"/>
  </r>
  <r>
    <n v="5370102"/>
    <s v="Activa Care H Gastro Intestinal"/>
    <s v="Care "/>
    <n v="510"/>
    <x v="3"/>
    <n v="2091"/>
    <s v="STÜCK"/>
    <n v="2"/>
    <n v="4182"/>
    <n v="1.9730699999999999"/>
    <n v="4125.6893700000001"/>
  </r>
  <r>
    <n v="5376003"/>
    <s v="Premio Supreme Adult Chicken &amp; Beef"/>
    <m/>
    <n v="511"/>
    <x v="3"/>
    <n v="11967"/>
    <s v="STÜCK"/>
    <n v="3"/>
    <n v="35901"/>
    <n v="2.4629400000000001"/>
    <n v="29474.002980000001"/>
  </r>
  <r>
    <n v="5378115"/>
    <s v="Chicopee CNL Adult Outdoor Poultry"/>
    <s v="Classic Nature Line"/>
    <n v="560"/>
    <x v="3"/>
    <n v="480"/>
    <s v="STÜCK"/>
    <n v="15"/>
    <n v="7200"/>
    <n v="14.190660000000001"/>
    <n v="6811.5168000000003"/>
  </r>
  <r>
    <n v="5384102"/>
    <s v="DC Wildlife Insekt "/>
    <m/>
    <n v="510"/>
    <x v="3"/>
    <n v="468"/>
    <s v="STÜCK"/>
    <n v="2"/>
    <n v="936"/>
    <n v="3.2086800000000002"/>
    <n v="1501.6622400000001"/>
  </r>
  <r>
    <n v="5387012"/>
    <s v="Heimat Senior Tierwohl-Huhn"/>
    <m/>
    <n v="524"/>
    <x v="3"/>
    <n v="483"/>
    <s v="STÜCK"/>
    <n v="12"/>
    <n v="5796"/>
    <n v="10.96794"/>
    <n v="5297.5150199999998"/>
  </r>
  <r>
    <n v="5387024"/>
    <s v="Heimat Senior Tierwohl-Huhn"/>
    <m/>
    <n v="524"/>
    <x v="3"/>
    <n v="1161"/>
    <s v="STÜCK"/>
    <n v="2.4"/>
    <n v="2786.4"/>
    <n v="2.6970300000000003"/>
    <n v="3131.2518300000002"/>
  </r>
  <r>
    <n v="5387111"/>
    <s v="Heimat Senior Tierwohl-Huhn"/>
    <m/>
    <n v="524"/>
    <x v="3"/>
    <n v="2466"/>
    <s v="STÜCK"/>
    <n v="1"/>
    <n v="2466"/>
    <n v="1.33992"/>
    <n v="3304.2427200000002"/>
  </r>
  <r>
    <n v="5388012"/>
    <s v="Heimat Junior Tierwohl-Huhn"/>
    <s v="MSC-C-55377"/>
    <n v="524"/>
    <x v="3"/>
    <n v="19"/>
    <s v="STÜCK"/>
    <n v="12"/>
    <n v="228"/>
    <n v="18.992339999999999"/>
    <n v="360.85445999999996"/>
  </r>
  <r>
    <n v="5388024"/>
    <s v="Heimat Junior Tierwohl-Huhn"/>
    <s v="MSC-C-55377"/>
    <n v="524"/>
    <x v="3"/>
    <n v="71"/>
    <s v="STÜCK"/>
    <n v="2.4"/>
    <n v="170.4"/>
    <n v="4.3031699999999997"/>
    <n v="305.52506999999997"/>
  </r>
  <r>
    <n v="5388111"/>
    <s v="Heimat Junior Tierwohl-Huhn"/>
    <s v="MSC-C-55377"/>
    <n v="524"/>
    <x v="3"/>
    <n v="20"/>
    <s v="STÜCK"/>
    <n v="1"/>
    <n v="20"/>
    <n v="2.0086200000000001"/>
    <n v="40.172400000000003"/>
  </r>
  <r>
    <n v="5396115"/>
    <s v="LandFleisch Dog Softbrocken Ente"/>
    <m/>
    <n v="510"/>
    <x v="3"/>
    <n v="540"/>
    <s v="STÜCK"/>
    <n v="1.5"/>
    <n v="810"/>
    <n v="2.8945800000000004"/>
    <n v="1563.0732000000003"/>
  </r>
  <r>
    <n v="5396125"/>
    <s v="Perro Grain Free Junior Soft Ente"/>
    <s v="2021 in V3294"/>
    <n v="510"/>
    <x v="3"/>
    <n v="1500"/>
    <s v="STÜCK"/>
    <n v="2.5"/>
    <n v="3750"/>
    <n v="3.4722900000000001"/>
    <n v="5208.4350000000004"/>
  </r>
  <r>
    <n v="5396205"/>
    <s v="LandFleisch Dog Softbrocken Ente"/>
    <m/>
    <n v="510"/>
    <x v="3"/>
    <n v="1548"/>
    <s v="STÜCK"/>
    <n v="5"/>
    <n v="7740"/>
    <n v="8.87256"/>
    <n v="13734.722879999999"/>
  </r>
  <r>
    <n v="5397012"/>
    <s v="Heimat Adult Freiland-Gans"/>
    <m/>
    <n v="524"/>
    <x v="3"/>
    <n v="750"/>
    <s v="STÜCK"/>
    <n v="12"/>
    <n v="9000"/>
    <n v="17.443710000000003"/>
    <n v="13082.782500000003"/>
  </r>
  <r>
    <n v="5397024"/>
    <s v="Heimat Adult Freiland-Gans"/>
    <m/>
    <n v="524"/>
    <x v="3"/>
    <n v="1642"/>
    <s v="STÜCK"/>
    <n v="2.4"/>
    <n v="3940.7999999999997"/>
    <n v="3.9922200000000005"/>
    <n v="6555.2252400000007"/>
  </r>
  <r>
    <n v="5397111"/>
    <s v="Heimat Adult Freiland-Gans"/>
    <m/>
    <n v="524"/>
    <x v="3"/>
    <n v="3594"/>
    <s v="STÜCK"/>
    <n v="1"/>
    <n v="3594"/>
    <n v="1.8795600000000001"/>
    <n v="6755.1386400000001"/>
  </r>
  <r>
    <n v="5399125"/>
    <s v="Wolfsblut Wide Plain Large Breed"/>
    <m/>
    <n v="510"/>
    <x v="3"/>
    <n v="39"/>
    <s v="STÜCK"/>
    <n v="12.5"/>
    <n v="487.5"/>
    <n v="8.9607600000000005"/>
    <n v="349.46964000000003"/>
  </r>
  <r>
    <n v="5402001"/>
    <s v="Wolf of Wilderness Soft Pure Huhn 1.0"/>
    <n v="2022"/>
    <n v="510"/>
    <x v="3"/>
    <n v="34710"/>
    <s v="STÜCK"/>
    <n v="1"/>
    <n v="34710"/>
    <n v="1.5129900000000001"/>
    <n v="52515.882900000004"/>
  </r>
  <r>
    <n v="5411004"/>
    <s v="Sancho Biscuit Sortiment"/>
    <m/>
    <n v="513"/>
    <x v="3"/>
    <n v="100584"/>
    <s v="STÜCK"/>
    <n v="0.4"/>
    <n v="40233.600000000006"/>
    <n v="0.31383"/>
    <n v="31566.276719999998"/>
  </r>
  <r>
    <n v="5418101"/>
    <s v="Wolf of Wilderness Soft Pure Rind 1.0"/>
    <n v="2022"/>
    <n v="510"/>
    <x v="3"/>
    <n v="17930"/>
    <s v="STÜCK"/>
    <n v="1"/>
    <n v="17930"/>
    <n v="1.6701299999999999"/>
    <n v="29945.430899999999"/>
  </r>
  <r>
    <n v="5418102"/>
    <s v="4 Paws Softbrocken mit Rind"/>
    <m/>
    <n v="510"/>
    <x v="3"/>
    <n v="29132"/>
    <s v="STÜCK"/>
    <n v="2"/>
    <n v="58264"/>
    <n v="2.89683"/>
    <n v="84390.451560000001"/>
  </r>
  <r>
    <n v="5428002"/>
    <s v="K-Classic Knabbermahlzeit mit MSC-Fisch "/>
    <s v="Kaufland (OE) / MSC-C-55377"/>
    <n v="511"/>
    <x v="3"/>
    <n v="10200"/>
    <s v="STÜCK"/>
    <n v="2"/>
    <n v="20400"/>
    <n v="1.26891"/>
    <n v="12942.882"/>
  </r>
  <r>
    <n v="5428075"/>
    <s v="K-Classic Knabbermahlzeit mit MSC-Fisch"/>
    <s v="Kaufland (OE) / MSC-C-55377"/>
    <n v="511"/>
    <x v="3"/>
    <n v="19872"/>
    <s v="STÜCK"/>
    <n v="0.75"/>
    <n v="14904"/>
    <n v="0.60606000000000004"/>
    <n v="12043.624320000001"/>
  </r>
  <r>
    <n v="5444010"/>
    <s v="Eat Small Active Maxi "/>
    <n v="2022"/>
    <n v="510"/>
    <x v="3"/>
    <n v="6"/>
    <s v="STÜCK"/>
    <n v="10"/>
    <n v="60"/>
    <n v="20.27862"/>
    <n v="121.67171999999999"/>
  </r>
  <r>
    <n v="5483001"/>
    <s v="Schnucki Geflügel &amp; Fisch"/>
    <s v="Aldi DK - NEU 2015"/>
    <n v="511"/>
    <x v="3"/>
    <n v="15200"/>
    <s v="STÜCK"/>
    <n v="1"/>
    <n v="15200"/>
    <n v="0.67761000000000005"/>
    <n v="10299.672"/>
  </r>
  <r>
    <n v="5484075"/>
    <s v="TOPIC Katze HP mit Frischgeflügel"/>
    <s v="Aldi DK"/>
    <n v="511"/>
    <x v="3"/>
    <n v="26496"/>
    <s v="STÜCK"/>
    <n v="0.75"/>
    <n v="19872"/>
    <n v="0.84653999999999996"/>
    <n v="22429.923839999999"/>
  </r>
  <r>
    <n v="5494325"/>
    <s v="Romeo Premium "/>
    <s v="Beste Jahre / Leichter Genuss - 3:1"/>
    <n v="510"/>
    <x v="3"/>
    <n v="2784"/>
    <s v="STÜCK"/>
    <n v="2.5"/>
    <n v="6960"/>
    <n v="1.48014"/>
    <n v="4120.7097599999997"/>
  </r>
  <r>
    <n v="5494425"/>
    <s v="Alnutra HP"/>
    <s v="Beste Jahre / Leichter Genuss - 2:2 - Aldi DK"/>
    <n v="510"/>
    <x v="3"/>
    <n v="3024"/>
    <s v="STÜCK"/>
    <n v="2.5"/>
    <n v="7560"/>
    <n v="1.4899500000000001"/>
    <n v="4505.6088"/>
  </r>
  <r>
    <n v="5496101"/>
    <s v="Kimba Fisch &amp; Rind 4:6"/>
    <s v="Aldi PL - Chep"/>
    <n v="511"/>
    <x v="3"/>
    <n v="7120"/>
    <s v="STÜCK"/>
    <n v="1"/>
    <n v="7120"/>
    <n v="0.81602999999999992"/>
    <n v="5810.1335999999992"/>
  </r>
  <r>
    <n v="5502201"/>
    <s v="Rocco Lamm"/>
    <m/>
    <n v="510"/>
    <x v="3"/>
    <n v="5400"/>
    <s v="STÜCK"/>
    <n v="1"/>
    <n v="5400"/>
    <n v="2.5421400000000003"/>
    <n v="13727.556000000002"/>
  </r>
  <r>
    <n v="5503012"/>
    <s v="Heimat Adult Simmentaler Landrind"/>
    <m/>
    <n v="524"/>
    <x v="3"/>
    <n v="447"/>
    <s v="STÜCK"/>
    <n v="12"/>
    <n v="5364"/>
    <n v="13.94046"/>
    <n v="6231.38562"/>
  </r>
  <r>
    <n v="5503024"/>
    <s v="Heimat Adult Simmentaler Landrind"/>
    <m/>
    <n v="524"/>
    <x v="3"/>
    <n v="2048"/>
    <s v="STÜCK"/>
    <n v="2.4"/>
    <n v="4915.2"/>
    <n v="3.2716800000000004"/>
    <n v="6700.4006400000007"/>
  </r>
  <r>
    <n v="5504012"/>
    <s v="Heimat Adult S.-H. Landschwein"/>
    <m/>
    <n v="524"/>
    <x v="3"/>
    <n v="697"/>
    <s v="STÜCK"/>
    <n v="12"/>
    <n v="8364"/>
    <n v="15.421860000000001"/>
    <n v="10749.03642"/>
  </r>
  <r>
    <n v="5504024"/>
    <s v="Heimat Adult S.-H. Landschwein"/>
    <m/>
    <n v="524"/>
    <x v="3"/>
    <n v="1764"/>
    <s v="STÜCK"/>
    <n v="2.4"/>
    <n v="4233.5999999999995"/>
    <n v="3.5679599999999998"/>
    <n v="6293.8814399999992"/>
  </r>
  <r>
    <n v="5504111"/>
    <s v="Heimat Adult S.-H. Landschwein"/>
    <m/>
    <n v="524"/>
    <x v="3"/>
    <n v="2050"/>
    <s v="STÜCK"/>
    <n v="1"/>
    <n v="2050"/>
    <n v="1.6606799999999999"/>
    <n v="3404.3939999999998"/>
  </r>
  <r>
    <n v="5508002"/>
    <s v="Nutri Feline Urinary "/>
    <m/>
    <n v="511"/>
    <x v="3"/>
    <n v="240"/>
    <s v="STÜCK"/>
    <n v="2"/>
    <n v="480"/>
    <n v="3.6901800000000002"/>
    <n v="885.64320000000009"/>
  </r>
  <r>
    <n v="5510004"/>
    <s v="Sanabelle Heimat Sensitive TW Pute"/>
    <m/>
    <n v="525"/>
    <x v="3"/>
    <n v="1393"/>
    <s v="STÜCK"/>
    <n v="0.4"/>
    <n v="557.20000000000005"/>
    <n v="1.1442600000000001"/>
    <n v="1593.9541800000002"/>
  </r>
  <r>
    <n v="5510008"/>
    <s v="Sanabelle Heimat Sensitive TW Pute"/>
    <m/>
    <n v="525"/>
    <x v="3"/>
    <n v="98"/>
    <s v="STÜCK"/>
    <n v="8"/>
    <n v="784"/>
    <n v="15.03684"/>
    <n v="1473.61032"/>
  </r>
  <r>
    <n v="5510102"/>
    <s v="Sanabelle Heimat Sensitive TW Pute"/>
    <m/>
    <n v="525"/>
    <x v="3"/>
    <n v="719"/>
    <s v="STÜCK"/>
    <n v="2"/>
    <n v="1438"/>
    <n v="4.1301900000000007"/>
    <n v="2969.6066100000003"/>
  </r>
  <r>
    <n v="5511004"/>
    <s v="Sanabelle Heimat Adult Huhn"/>
    <m/>
    <n v="525"/>
    <x v="3"/>
    <n v="1204"/>
    <s v="STÜCK"/>
    <n v="0.4"/>
    <n v="481.6"/>
    <n v="1.10277"/>
    <n v="1327.7350799999999"/>
  </r>
  <r>
    <n v="5511008"/>
    <s v="Sanabelle Heimat Adult Huhn"/>
    <m/>
    <n v="525"/>
    <x v="3"/>
    <n v="389"/>
    <s v="STÜCK"/>
    <n v="8"/>
    <n v="3112"/>
    <n v="14.207850000000001"/>
    <n v="5526.85365"/>
  </r>
  <r>
    <n v="5511102"/>
    <s v="Sanabelle Heimat Adult Huhn"/>
    <m/>
    <n v="525"/>
    <x v="3"/>
    <n v="615"/>
    <s v="STÜCK"/>
    <n v="2"/>
    <n v="1230"/>
    <n v="4.1547599999999996"/>
    <n v="2555.1773999999996"/>
  </r>
  <r>
    <n v="5512055"/>
    <s v="Sanabelle Knusperkissen Huhn &amp; Rote Beete"/>
    <s v="Fressnapf"/>
    <n v="515"/>
    <x v="3"/>
    <n v="4216"/>
    <s v="STÜCK"/>
    <n v="5.5E-2"/>
    <n v="231.88"/>
    <n v="0.15839999999999999"/>
    <n v="667.81439999999998"/>
  </r>
  <r>
    <n v="5513055"/>
    <s v="Sanabelle Knusperkissen Huhn &amp; Spinat"/>
    <s v="Fressnapf"/>
    <n v="515"/>
    <x v="3"/>
    <n v="4432"/>
    <s v="STÜCK"/>
    <n v="5.5E-2"/>
    <n v="243.76"/>
    <n v="0.15534000000000001"/>
    <n v="688.46688000000006"/>
  </r>
  <r>
    <n v="5516002"/>
    <s v="BH Fat Dog Slim"/>
    <m/>
    <n v="510"/>
    <x v="3"/>
    <n v="7344"/>
    <s v="STÜCK"/>
    <n v="2"/>
    <n v="14688"/>
    <n v="1.7239500000000001"/>
    <n v="12660.6888"/>
  </r>
  <r>
    <n v="5516101"/>
    <s v="BH Fat Dog Slim"/>
    <s v="New Carton"/>
    <n v="510"/>
    <x v="3"/>
    <n v="11040"/>
    <s v="STÜCK"/>
    <n v="1"/>
    <n v="11040"/>
    <n v="0.86651999999999996"/>
    <n v="9566.380799999999"/>
  </r>
  <r>
    <n v="5519003"/>
    <s v="Romeo Premium"/>
    <s v="reich an Geflügel (mit GI2-Komplex)"/>
    <n v="510"/>
    <x v="3"/>
    <n v="2301"/>
    <s v="STÜCK"/>
    <n v="3"/>
    <n v="6903"/>
    <n v="2.0375100000000002"/>
    <n v="4688.3105100000002"/>
  </r>
  <r>
    <n v="5519103"/>
    <s v="Romeo Premium"/>
    <s v="Hofer / Aldi IT"/>
    <n v="510"/>
    <x v="3"/>
    <n v="26640"/>
    <s v="STÜCK"/>
    <n v="3"/>
    <n v="79920"/>
    <n v="2.0770200000000001"/>
    <n v="55331.8128"/>
  </r>
  <r>
    <n v="5519203"/>
    <s v="Romeo Premium"/>
    <s v="Aldi HU"/>
    <n v="510"/>
    <x v="3"/>
    <n v="8100"/>
    <s v="STÜCK"/>
    <n v="3"/>
    <n v="24300"/>
    <n v="2.0770200000000001"/>
    <n v="16823.862000000001"/>
  </r>
  <r>
    <n v="5522002"/>
    <s v="BH Golden Years "/>
    <m/>
    <n v="510"/>
    <x v="3"/>
    <n v="969"/>
    <s v="STÜCK"/>
    <n v="2"/>
    <n v="1938"/>
    <n v="1.9457100000000003"/>
    <n v="1885.3929900000003"/>
  </r>
  <r>
    <n v="5522301"/>
    <s v="BH Golden Years "/>
    <s v="New Carton"/>
    <n v="510"/>
    <x v="3"/>
    <n v="11444"/>
    <s v="STÜCK"/>
    <n v="1"/>
    <n v="11444"/>
    <n v="0.97740000000000005"/>
    <n v="11185.365600000001"/>
  </r>
  <r>
    <n v="5523002"/>
    <s v="BH Puppy Days "/>
    <m/>
    <n v="510"/>
    <x v="3"/>
    <n v="972"/>
    <s v="STÜCK"/>
    <n v="2"/>
    <n v="1944"/>
    <n v="2.7398699999999998"/>
    <n v="2663.15364"/>
  </r>
  <r>
    <n v="5523101"/>
    <s v="BH Puppy Days "/>
    <s v="New Carton"/>
    <n v="510"/>
    <x v="3"/>
    <n v="2880"/>
    <s v="STÜCK"/>
    <n v="1"/>
    <n v="2880"/>
    <n v="1.3745700000000001"/>
    <n v="3958.7616000000003"/>
  </r>
  <r>
    <n v="5531001"/>
    <s v="Naturbeute Ente &amp; Reis"/>
    <m/>
    <n v="510"/>
    <x v="3"/>
    <n v="360"/>
    <s v="STÜCK"/>
    <n v="1"/>
    <n v="360"/>
    <n v="1.7557200000000002"/>
    <n v="632.05920000000003"/>
  </r>
  <r>
    <n v="5531007"/>
    <s v="Montanus sens. Ente &amp; Reis"/>
    <m/>
    <n v="510"/>
    <x v="3"/>
    <n v="255"/>
    <s v="STÜCK"/>
    <n v="7"/>
    <n v="1785"/>
    <n v="7.6216500000000007"/>
    <n v="1943.5207500000001"/>
  </r>
  <r>
    <n v="5531125"/>
    <s v="Perro Select Dog Ente &amp; Reis"/>
    <n v="2021"/>
    <n v="510"/>
    <x v="3"/>
    <n v="600"/>
    <s v="STÜCK"/>
    <n v="2.5"/>
    <n v="1500"/>
    <n v="3.4553700000000003"/>
    <n v="2073.2220000000002"/>
  </r>
  <r>
    <n v="5531225"/>
    <s v="Perro Select Dog Ente &amp; Reis"/>
    <n v="2022"/>
    <n v="510"/>
    <x v="3"/>
    <n v="774"/>
    <s v="STÜCK"/>
    <n v="2.5"/>
    <n v="1935"/>
    <n v="3.46509"/>
    <n v="2681.97966"/>
  </r>
  <r>
    <n v="5532025"/>
    <s v="Perro Fisch &amp; Kartoffel"/>
    <m/>
    <n v="510"/>
    <x v="3"/>
    <n v="180"/>
    <s v="STÜCK"/>
    <n v="2.5"/>
    <n v="450"/>
    <n v="3.4979400000000003"/>
    <n v="629.62920000000008"/>
  </r>
  <r>
    <n v="5539005"/>
    <s v="Wolfsblut VetLine Weight Management "/>
    <m/>
    <n v="510"/>
    <x v="3"/>
    <n v="558"/>
    <s v="STÜCK"/>
    <n v="0.5"/>
    <n v="279"/>
    <n v="0.65159999999999996"/>
    <n v="363.59279999999995"/>
  </r>
  <r>
    <n v="5540005"/>
    <s v="Buffo Filius"/>
    <m/>
    <n v="510"/>
    <x v="3"/>
    <n v="1296"/>
    <s v="STÜCK"/>
    <n v="5"/>
    <n v="6480"/>
    <n v="5.6902499999999998"/>
    <n v="7374.5639999999994"/>
  </r>
  <r>
    <n v="5540015"/>
    <s v="Buffo Filius"/>
    <m/>
    <n v="510"/>
    <x v="3"/>
    <n v="800"/>
    <s v="STÜCK"/>
    <n v="1.5"/>
    <n v="1200"/>
    <n v="2.05281"/>
    <n v="1642.248"/>
  </r>
  <r>
    <n v="5541005"/>
    <s v="Buffo Maximus Junior"/>
    <m/>
    <n v="510"/>
    <x v="3"/>
    <n v="720"/>
    <s v="STÜCK"/>
    <n v="5"/>
    <n v="3600"/>
    <n v="5.4783900000000001"/>
    <n v="3944.4407999999999"/>
  </r>
  <r>
    <n v="5542005"/>
    <s v="Buffo Delikat"/>
    <m/>
    <n v="510"/>
    <x v="3"/>
    <n v="1416"/>
    <s v="STÜCK"/>
    <n v="5"/>
    <n v="7080"/>
    <n v="5.00535"/>
    <n v="7087.5756000000001"/>
  </r>
  <r>
    <n v="5542015"/>
    <s v="Buffo Delikat"/>
    <m/>
    <n v="510"/>
    <x v="3"/>
    <n v="1440"/>
    <s v="STÜCK"/>
    <n v="1.5"/>
    <n v="2160"/>
    <n v="2.1061799999999997"/>
    <n v="3032.8991999999994"/>
  </r>
  <r>
    <n v="5544005"/>
    <s v="Buffo Maximus"/>
    <m/>
    <n v="510"/>
    <x v="3"/>
    <n v="692"/>
    <s v="STÜCK"/>
    <n v="5"/>
    <n v="3460"/>
    <n v="4.9902299999999995"/>
    <n v="3453.2391599999996"/>
  </r>
  <r>
    <n v="5545015"/>
    <s v="Buffo Sportiv"/>
    <m/>
    <n v="510"/>
    <x v="3"/>
    <n v="360"/>
    <s v="STÜCK"/>
    <n v="1.5"/>
    <n v="540"/>
    <n v="1.8056700000000001"/>
    <n v="650.0412"/>
  </r>
  <r>
    <n v="5546015"/>
    <s v="Buffo Senior Light"/>
    <m/>
    <n v="510"/>
    <x v="3"/>
    <n v="360"/>
    <s v="STÜCK"/>
    <n v="1.5"/>
    <n v="540"/>
    <n v="1.6587000000000001"/>
    <n v="597.13200000000006"/>
  </r>
  <r>
    <n v="5548102"/>
    <s v="BH Fish N Delish "/>
    <m/>
    <n v="510"/>
    <x v="3"/>
    <n v="2592"/>
    <s v="STÜCK"/>
    <n v="2"/>
    <n v="5184"/>
    <n v="3.1395599999999999"/>
    <n v="8137.7395200000001"/>
  </r>
  <r>
    <n v="5551115"/>
    <s v="BH Small Breed Bowl Lickin’ Chicken "/>
    <m/>
    <n v="510"/>
    <x v="3"/>
    <n v="19008"/>
    <s v="STÜCK"/>
    <n v="1.5"/>
    <n v="28512"/>
    <n v="1.42119"/>
    <n v="27013.979520000001"/>
  </r>
  <r>
    <n v="5552005"/>
    <s v="Wolfsblut VetLine Hypoallergenic "/>
    <m/>
    <n v="510"/>
    <x v="3"/>
    <n v="312"/>
    <s v="STÜCK"/>
    <n v="0.5"/>
    <n v="156"/>
    <n v="0.50714999999999999"/>
    <n v="158.23079999999999"/>
  </r>
  <r>
    <n v="5553012"/>
    <s v="Heimat Adult Huhn Bodenhaltung"/>
    <s v="MSC-C-55377"/>
    <n v="524"/>
    <x v="3"/>
    <n v="183"/>
    <s v="STÜCK"/>
    <n v="12"/>
    <n v="2196"/>
    <n v="16.827390000000001"/>
    <n v="3079.41237"/>
  </r>
  <r>
    <n v="5553024"/>
    <s v="Heimat Adult Huhn Bodenhaltung"/>
    <s v="MSC-C-55377"/>
    <n v="524"/>
    <x v="3"/>
    <n v="3496"/>
    <s v="STÜCK"/>
    <n v="2.4"/>
    <n v="8390.4"/>
    <n v="4.0582799999999999"/>
    <n v="14187.746879999999"/>
  </r>
  <r>
    <n v="5553111"/>
    <s v="Heimat Adult Huhn Bodenhaltung"/>
    <s v="MSC-C-55377"/>
    <n v="524"/>
    <x v="3"/>
    <n v="858"/>
    <s v="STÜCK"/>
    <n v="1"/>
    <n v="858"/>
    <n v="1.77678"/>
    <n v="1524.4772399999999"/>
  </r>
  <r>
    <n v="5554002"/>
    <s v="Premiere Katze Adult Light "/>
    <m/>
    <n v="511"/>
    <x v="3"/>
    <n v="2614"/>
    <s v="STÜCK"/>
    <n v="2"/>
    <n v="5228"/>
    <n v="2.2691700000000004"/>
    <n v="5931.610380000001"/>
  </r>
  <r>
    <n v="5554003"/>
    <s v="Premiere Katze Adult Light "/>
    <m/>
    <n v="511"/>
    <x v="3"/>
    <n v="672"/>
    <s v="STÜCK"/>
    <n v="0.3"/>
    <n v="201.6"/>
    <n v="0.40067999999999998"/>
    <n v="269.25695999999999"/>
  </r>
  <r>
    <n v="5554004"/>
    <s v="Premiere Katze Adult Light"/>
    <m/>
    <n v="511"/>
    <x v="3"/>
    <n v="278"/>
    <s v="STÜCK"/>
    <n v="4"/>
    <n v="1112"/>
    <n v="4.2893100000000004"/>
    <n v="1192.4281800000001"/>
  </r>
  <r>
    <n v="5554010"/>
    <s v="Premiere Katze Adult Light"/>
    <m/>
    <n v="511"/>
    <x v="3"/>
    <n v="1327"/>
    <s v="STÜCK"/>
    <n v="10"/>
    <n v="13270"/>
    <n v="9.423"/>
    <n v="12504.321"/>
  </r>
  <r>
    <n v="5555002"/>
    <s v="Premiere Katze Adult Sterilised "/>
    <m/>
    <n v="511"/>
    <x v="3"/>
    <n v="2304"/>
    <s v="STÜCK"/>
    <n v="2"/>
    <n v="4608"/>
    <n v="2.3841000000000001"/>
    <n v="5492.9664000000002"/>
  </r>
  <r>
    <n v="5555003"/>
    <s v="Premiere Katze Adult Sterilised "/>
    <m/>
    <n v="511"/>
    <x v="3"/>
    <n v="672"/>
    <s v="STÜCK"/>
    <n v="0.3"/>
    <n v="201.6"/>
    <n v="0.39204"/>
    <n v="263.45087999999998"/>
  </r>
  <r>
    <n v="5555004"/>
    <s v="Premiere Katze Adult Sterilised "/>
    <m/>
    <n v="511"/>
    <x v="3"/>
    <n v="3024"/>
    <s v="STÜCK"/>
    <n v="4"/>
    <n v="12096"/>
    <n v="4.5635399999999997"/>
    <n v="13800.14496"/>
  </r>
  <r>
    <n v="5555010"/>
    <s v="Premiere Katze Adult Sterilised "/>
    <m/>
    <n v="511"/>
    <x v="3"/>
    <n v="1348"/>
    <s v="STÜCK"/>
    <n v="10"/>
    <n v="13480"/>
    <n v="9.9038700000000013"/>
    <n v="13350.416760000002"/>
  </r>
  <r>
    <n v="5556002"/>
    <s v="Premiere Katze Kitten Geflügel"/>
    <m/>
    <n v="511"/>
    <x v="3"/>
    <n v="6912"/>
    <s v="STÜCK"/>
    <n v="2"/>
    <n v="13824"/>
    <n v="2.47302"/>
    <n v="17093.51424"/>
  </r>
  <r>
    <n v="5556004"/>
    <s v="Premiere Katze Kitten Geflügel "/>
    <m/>
    <n v="511"/>
    <x v="3"/>
    <n v="76"/>
    <s v="STÜCK"/>
    <n v="4"/>
    <n v="304"/>
    <n v="4.6476900000000008"/>
    <n v="353.22444000000007"/>
  </r>
  <r>
    <n v="5556005"/>
    <s v="WDT VET Intestinal Regular Katze "/>
    <m/>
    <n v="511"/>
    <x v="3"/>
    <n v="582"/>
    <s v="STÜCK"/>
    <n v="0.5"/>
    <n v="291"/>
    <n v="1.46268"/>
    <n v="851.27976000000001"/>
  </r>
  <r>
    <n v="5556010"/>
    <s v="Premiere Katze Kitten Geflügel "/>
    <m/>
    <n v="511"/>
    <x v="3"/>
    <n v="144"/>
    <s v="STÜCK"/>
    <n v="10"/>
    <n v="1440"/>
    <n v="10.399140000000001"/>
    <n v="1497.4761600000002"/>
  </r>
  <r>
    <n v="5556025"/>
    <s v="WDT VET Intestinal Regular Katze"/>
    <m/>
    <n v="511"/>
    <x v="3"/>
    <n v="1052"/>
    <s v="STÜCK"/>
    <n v="2.5"/>
    <n v="2630"/>
    <n v="4.0909499999999994"/>
    <n v="4303.6793999999991"/>
  </r>
  <r>
    <n v="5557002"/>
    <s v="Premiere Katze Adult Indoor Geflügel "/>
    <m/>
    <n v="511"/>
    <x v="3"/>
    <n v="2448"/>
    <s v="STÜCK"/>
    <n v="2"/>
    <n v="4896"/>
    <n v="2.3539500000000002"/>
    <n v="5762.4696000000004"/>
  </r>
  <r>
    <n v="5557003"/>
    <s v="Premiere Katze Adult Indoor Geflügel "/>
    <m/>
    <n v="511"/>
    <x v="3"/>
    <n v="4014"/>
    <s v="STÜCK"/>
    <n v="0.3"/>
    <n v="1204.2"/>
    <n v="0.39212999999999998"/>
    <n v="1574.00982"/>
  </r>
  <r>
    <n v="5557004"/>
    <s v="Premiere Katze Adult Indoor Geflügel "/>
    <m/>
    <n v="511"/>
    <x v="3"/>
    <n v="288"/>
    <s v="STÜCK"/>
    <n v="4"/>
    <n v="1152"/>
    <n v="4.40334"/>
    <n v="1268.16192"/>
  </r>
  <r>
    <n v="5557010"/>
    <s v="Premiere Katze Adult Indoor Geflügel "/>
    <m/>
    <n v="511"/>
    <x v="3"/>
    <n v="586"/>
    <s v="STÜCK"/>
    <n v="10"/>
    <n v="5860"/>
    <n v="9.9395100000000003"/>
    <n v="5824.5528599999998"/>
  </r>
  <r>
    <n v="5558002"/>
    <s v="Wolfsblut VetLine Joint Care"/>
    <m/>
    <n v="510"/>
    <x v="3"/>
    <n v="480"/>
    <s v="STÜCK"/>
    <n v="2"/>
    <n v="960"/>
    <n v="2.2247100000000004"/>
    <n v="1067.8608000000002"/>
  </r>
  <r>
    <n v="5570001"/>
    <s v="Pure Instinct Heathland"/>
    <s v="(Adult Rind &amp; Huhn)"/>
    <n v="510"/>
    <x v="3"/>
    <n v="1512"/>
    <s v="STÜCK"/>
    <n v="1"/>
    <n v="1512"/>
    <n v="2.0134799999999999"/>
    <n v="3044.3817599999998"/>
  </r>
  <r>
    <n v="5570004"/>
    <s v="Pure Instinct Heathland"/>
    <s v="(Adult Rind &amp; Huhn)"/>
    <n v="510"/>
    <x v="3"/>
    <n v="896"/>
    <s v="STÜCK"/>
    <n v="4"/>
    <n v="3584"/>
    <n v="8.31555"/>
    <n v="7450.7327999999998"/>
  </r>
  <r>
    <n v="5577015"/>
    <s v="Tales u Tails Soft Lamm"/>
    <m/>
    <n v="510"/>
    <x v="3"/>
    <n v="1080"/>
    <s v="STÜCK"/>
    <n v="1.5"/>
    <n v="1620"/>
    <n v="5.6663100000000002"/>
    <n v="6119.6148000000003"/>
  </r>
  <r>
    <n v="5577115"/>
    <s v="Tales u Tails Soft Lamm"/>
    <m/>
    <n v="510"/>
    <x v="3"/>
    <n v="360"/>
    <s v="STÜCK"/>
    <n v="1.5"/>
    <n v="540"/>
    <n v="5.5210499999999998"/>
    <n v="1987.578"/>
  </r>
  <r>
    <n v="5581001"/>
    <s v="Edgard &amp; Cooper Dog Adult Dry Plant based Carrot "/>
    <s v="Export "/>
    <n v="510"/>
    <x v="3"/>
    <n v="2592"/>
    <s v="STÜCK"/>
    <n v="1"/>
    <n v="2592"/>
    <n v="1.4298299999999999"/>
    <n v="3706.1193599999997"/>
  </r>
  <r>
    <n v="5581007"/>
    <s v="Edgard &amp; Cooper Dog Adult Dry Plant based Carrot "/>
    <s v="Export "/>
    <n v="510"/>
    <x v="3"/>
    <n v="1088"/>
    <s v="STÜCK"/>
    <n v="7"/>
    <n v="7616"/>
    <n v="9.4787100000000013"/>
    <n v="10312.836480000002"/>
  </r>
  <r>
    <n v="5581101"/>
    <s v="Edgard &amp; Cooper Dog Adult Dry Plant based Carrot "/>
    <s v="French "/>
    <n v="510"/>
    <x v="3"/>
    <n v="132"/>
    <s v="STÜCK"/>
    <n v="1"/>
    <n v="132"/>
    <n v="1.4298299999999999"/>
    <n v="188.73756"/>
  </r>
  <r>
    <n v="5581107"/>
    <s v="Edgard &amp; Cooper Dog Adult Dry Plant based Carrot "/>
    <s v="French "/>
    <n v="510"/>
    <x v="3"/>
    <n v="99"/>
    <s v="STÜCK"/>
    <n v="7"/>
    <n v="693"/>
    <n v="9.4787100000000013"/>
    <n v="938.39229000000012"/>
  </r>
  <r>
    <n v="5594024"/>
    <s v="Sanabelle Hairball-Snack"/>
    <s v="10 x 12 x 20 g"/>
    <n v="516"/>
    <x v="3"/>
    <n v="261"/>
    <s v="KARTON"/>
    <n v="2.4"/>
    <n v="626.4"/>
    <n v="5.4523800000000007"/>
    <n v="1423.0711800000001"/>
  </r>
  <r>
    <n v="5595024"/>
    <s v="Sanabelle Vitality-Snack"/>
    <s v="10 x 12 x 20 g"/>
    <n v="516"/>
    <x v="3"/>
    <n v="746"/>
    <s v="KARTON"/>
    <n v="2.4"/>
    <n v="1790.3999999999999"/>
    <n v="5.3197200000000002"/>
    <n v="3968.5111200000001"/>
  </r>
  <r>
    <n v="5596102"/>
    <s v="Simple Formula"/>
    <s v="Enova Formula"/>
    <n v="510"/>
    <x v="3"/>
    <n v="384"/>
    <s v="STÜCK"/>
    <n v="2"/>
    <n v="768"/>
    <n v="2.2468500000000002"/>
    <n v="862.79040000000009"/>
  </r>
  <r>
    <n v="5600012"/>
    <s v="Wolfsblut VetLine Skin"/>
    <m/>
    <n v="510"/>
    <x v="3"/>
    <n v="612"/>
    <s v="STÜCK"/>
    <n v="12"/>
    <n v="7344"/>
    <n v="14.553900000000001"/>
    <n v="8906.9868000000006"/>
  </r>
  <r>
    <n v="5604004"/>
    <s v="Bont Sensitive Plus"/>
    <m/>
    <n v="510"/>
    <x v="3"/>
    <n v="600"/>
    <s v="STÜCK"/>
    <n v="4"/>
    <n v="2400"/>
    <n v="4.7530800000000006"/>
    <n v="2851.8480000000004"/>
  </r>
  <r>
    <n v="5605004"/>
    <s v="Bont Light/Senior"/>
    <m/>
    <n v="510"/>
    <x v="3"/>
    <n v="897"/>
    <s v="STÜCK"/>
    <n v="4"/>
    <n v="3588"/>
    <n v="3.81366"/>
    <n v="3420.85302"/>
  </r>
  <r>
    <n v="5605101"/>
    <s v="DC Vet Diät IRD Intestinal Hund"/>
    <m/>
    <n v="510"/>
    <x v="3"/>
    <n v="1800"/>
    <s v="STÜCK"/>
    <n v="1"/>
    <n v="1800"/>
    <n v="1.2583800000000001"/>
    <n v="2265.0840000000003"/>
  </r>
  <r>
    <n v="5605104"/>
    <s v="DC Vet Diät IRD Intestinal Hund"/>
    <m/>
    <n v="510"/>
    <x v="3"/>
    <n v="600"/>
    <s v="STÜCK"/>
    <n v="4"/>
    <n v="2400"/>
    <n v="4.1871600000000004"/>
    <n v="2512.2960000000003"/>
  </r>
  <r>
    <n v="5607004"/>
    <s v="Bont Complete Pur"/>
    <m/>
    <n v="510"/>
    <x v="3"/>
    <n v="576"/>
    <s v="STÜCK"/>
    <n v="4"/>
    <n v="2304"/>
    <n v="4.39506"/>
    <n v="2531.55456"/>
  </r>
  <r>
    <n v="5608001"/>
    <s v="HPC SOFT Mini Wachtel &amp; Kartoffel"/>
    <m/>
    <n v="519"/>
    <x v="3"/>
    <n v="2699"/>
    <s v="STÜCK"/>
    <n v="1"/>
    <n v="2699"/>
    <n v="1.6341300000000001"/>
    <n v="4410.5168700000004"/>
  </r>
  <r>
    <n v="5608025"/>
    <s v="HPC SOFT Mini Wachtel &amp; Kartoffel"/>
    <m/>
    <n v="519"/>
    <x v="3"/>
    <n v="1589"/>
    <s v="STÜCK"/>
    <n v="2.5"/>
    <n v="3972.5"/>
    <n v="3.8912399999999998"/>
    <n v="6183.1803599999994"/>
  </r>
  <r>
    <n v="5608125"/>
    <s v="Perro Grain Free Soft Wachtel "/>
    <s v="2021 in V3294"/>
    <n v="510"/>
    <x v="3"/>
    <n v="960"/>
    <s v="STÜCK"/>
    <n v="2.5"/>
    <n v="2400"/>
    <n v="4.1158799999999998"/>
    <n v="3951.2447999999999"/>
  </r>
  <r>
    <n v="5612001"/>
    <s v="HPC SOFT Mini Perlhuhn &amp; Süßkartoffel"/>
    <m/>
    <n v="519"/>
    <x v="3"/>
    <n v="4262"/>
    <s v="STÜCK"/>
    <n v="1"/>
    <n v="4262"/>
    <n v="2.3594400000000002"/>
    <n v="10055.933280000001"/>
  </r>
  <r>
    <n v="5612025"/>
    <s v="HPC SOFT Mini Perlhuhn &amp; Süßkartoffel"/>
    <m/>
    <n v="519"/>
    <x v="3"/>
    <n v="5512"/>
    <s v="STÜCK"/>
    <n v="2.5"/>
    <n v="13780"/>
    <n v="5.4553500000000001"/>
    <n v="30069.889200000001"/>
  </r>
  <r>
    <n v="5618101"/>
    <s v="Rinti KF MAX-I-MUM Huhn"/>
    <s v="ohne Säurekombination / 7 x 1kg im Tray "/>
    <n v="510"/>
    <x v="3"/>
    <n v="8554"/>
    <s v="STÜCK"/>
    <n v="1"/>
    <n v="8554"/>
    <n v="1.28007"/>
    <n v="10949.718780000001"/>
  </r>
  <r>
    <n v="5618304"/>
    <s v="Rinti KF MAX-I-MUM Huhn "/>
    <s v="ohne Säurekombination flacher Karton"/>
    <n v="510"/>
    <x v="3"/>
    <n v="10446"/>
    <s v="STÜCK"/>
    <n v="4"/>
    <n v="41784"/>
    <n v="4.9358700000000004"/>
    <n v="51560.098020000005"/>
  </r>
  <r>
    <n v="5619101"/>
    <s v="Rinti KF MAX-I-MUM Rind "/>
    <s v="ohne Säurekombination / 7 x 1kg im Tray "/>
    <n v="510"/>
    <x v="3"/>
    <n v="11300"/>
    <s v="STÜCK"/>
    <n v="1"/>
    <n v="11300"/>
    <n v="1.53396"/>
    <n v="17333.748"/>
  </r>
  <r>
    <n v="5619304"/>
    <s v="Rinti KF MAX-I-MUM Rind"/>
    <s v="ohne Säurekombination flacher Karton"/>
    <n v="510"/>
    <x v="3"/>
    <n v="6342"/>
    <s v="STÜCK"/>
    <n v="4"/>
    <n v="25368"/>
    <n v="5.9319899999999999"/>
    <n v="37620.68058"/>
  </r>
  <r>
    <n v="5620101"/>
    <s v="Rinti MAX-I-MUM Huhn Senior"/>
    <s v="ohne Säurekombination / 7 x 1kg im Tray "/>
    <n v="510"/>
    <x v="3"/>
    <n v="2520"/>
    <s v="STÜCK"/>
    <n v="1"/>
    <n v="2520"/>
    <n v="1.27485"/>
    <n v="3212.6220000000003"/>
  </r>
  <r>
    <n v="5620104"/>
    <s v="Rinti KF MAX-I-MUM Huhn Senior"/>
    <s v="ohne Säurekombination flacher Karton"/>
    <n v="510"/>
    <x v="3"/>
    <n v="3056"/>
    <s v="STÜCK"/>
    <n v="4"/>
    <n v="12224"/>
    <n v="4.60107"/>
    <n v="14060.869919999999"/>
  </r>
  <r>
    <n v="5621101"/>
    <s v="Rinti KF MAX-I-MUM Pansen"/>
    <s v="ohne Säurekombination / 7 x 1kg im Tray "/>
    <n v="510"/>
    <x v="3"/>
    <n v="7560"/>
    <s v="STÜCK"/>
    <n v="1"/>
    <n v="7560"/>
    <n v="1.5576299999999998"/>
    <n v="11775.682799999999"/>
  </r>
  <r>
    <n v="5621304"/>
    <s v="Rinti KF MAX-I-MUM Adult Pansen"/>
    <s v="ohne Säurekombination flacher Karton"/>
    <n v="510"/>
    <x v="3"/>
    <n v="4352"/>
    <s v="STÜCK"/>
    <n v="4"/>
    <n v="17408"/>
    <n v="6.1139700000000001"/>
    <n v="26607.997439999999"/>
  </r>
  <r>
    <n v="5630115"/>
    <s v="Tales u Tails Soft Forelle &amp; Hering"/>
    <s v="Forelle &amp; Hering"/>
    <n v="510"/>
    <x v="3"/>
    <n v="2100"/>
    <s v="STÜCK"/>
    <n v="1.5"/>
    <n v="3150"/>
    <n v="3.4338600000000001"/>
    <n v="7211.1060000000007"/>
  </r>
  <r>
    <n v="5631009"/>
    <s v="LEX HUND JUNIOR HUHN"/>
    <m/>
    <n v="510"/>
    <x v="3"/>
    <n v="350"/>
    <s v="STÜCK"/>
    <n v="9"/>
    <n v="3150"/>
    <n v="10.39608"/>
    <n v="3638.6279999999997"/>
  </r>
  <r>
    <n v="5631101"/>
    <s v="LEX HUND JUNIOR HUHN "/>
    <m/>
    <n v="510"/>
    <x v="3"/>
    <n v="2880"/>
    <s v="STÜCK"/>
    <n v="1"/>
    <n v="2880"/>
    <n v="1.43208"/>
    <n v="4124.3904000000002"/>
  </r>
  <r>
    <n v="5631201"/>
    <s v="Rinti MAX-I-MUM Junior "/>
    <s v="ohne Säurekombination / 7 x 1kg im Tray "/>
    <n v="510"/>
    <x v="3"/>
    <n v="2772"/>
    <s v="STÜCK"/>
    <n v="1"/>
    <n v="2772"/>
    <n v="1.2797099999999999"/>
    <n v="3547.3561199999999"/>
  </r>
  <r>
    <n v="5631204"/>
    <s v="LEX HUND JUNIOR HUHN "/>
    <m/>
    <n v="510"/>
    <x v="3"/>
    <n v="564"/>
    <s v="STÜCK"/>
    <n v="4"/>
    <n v="2256"/>
    <n v="4.9941900000000006"/>
    <n v="2816.7231600000005"/>
  </r>
  <r>
    <n v="5631301"/>
    <s v="Rinti KF MAX-I-MUM Mini "/>
    <s v="ohne Säurekombination / 7 x 1kg im Tray "/>
    <n v="510"/>
    <x v="3"/>
    <n v="5775"/>
    <s v="STÜCK"/>
    <n v="1"/>
    <n v="5775"/>
    <n v="1.38744"/>
    <n v="8012.4660000000003"/>
  </r>
  <r>
    <n v="5631404"/>
    <s v="Rinti KF MAX-I-MUM Junior"/>
    <s v="ohne Säurekombination, Test flacher Karton"/>
    <n v="510"/>
    <x v="3"/>
    <n v="4412"/>
    <s v="STÜCK"/>
    <n v="4"/>
    <n v="17648"/>
    <n v="4.9547699999999999"/>
    <n v="21860.445240000001"/>
  </r>
  <r>
    <n v="5631504"/>
    <s v="Rinti KF MAX-I-MUM Mini"/>
    <s v="ohne Säurekombination flacher Karton"/>
    <n v="510"/>
    <x v="3"/>
    <n v="2044"/>
    <s v="STÜCK"/>
    <n v="4"/>
    <n v="8176"/>
    <n v="5.0657399999999999"/>
    <n v="10354.37256"/>
  </r>
  <r>
    <n v="5636001"/>
    <s v="Pure Instinct Woodlands"/>
    <s v="(Junior Huhn &amp; Truthahn)"/>
    <n v="510"/>
    <x v="3"/>
    <n v="350"/>
    <s v="STÜCK"/>
    <n v="1"/>
    <n v="350"/>
    <n v="1.76841"/>
    <n v="618.94349999999997"/>
  </r>
  <r>
    <n v="5636004"/>
    <s v="Pure Instinct Woodlands"/>
    <s v="(Junior Huhn &amp; Truthahn)"/>
    <n v="510"/>
    <x v="3"/>
    <n v="1556"/>
    <s v="STÜCK"/>
    <n v="4"/>
    <n v="6224"/>
    <n v="7.1369100000000003"/>
    <n v="11105.03196"/>
  </r>
  <r>
    <n v="5643005"/>
    <s v="Wildes Land Soft Truthahn und Lachs mit Reis"/>
    <s v="und Wildkräutern"/>
    <n v="510"/>
    <x v="3"/>
    <n v="2688"/>
    <s v="STÜCK"/>
    <n v="5"/>
    <n v="13440"/>
    <n v="9.320310000000001"/>
    <n v="25052.993280000002"/>
  </r>
  <r>
    <n v="5645210"/>
    <s v="Perro Basic Junior V2"/>
    <n v="2021"/>
    <n v="510"/>
    <x v="3"/>
    <n v="1376"/>
    <s v="STÜCK"/>
    <n v="10"/>
    <n v="13760"/>
    <n v="8.2658700000000014"/>
    <n v="11373.837120000002"/>
  </r>
  <r>
    <n v="5647007"/>
    <s v="Edgard &amp; Cooper Dog Puppy Dry Turkey &amp; Salmon"/>
    <s v="Export "/>
    <n v="510"/>
    <x v="3"/>
    <n v="867"/>
    <s v="STÜCK"/>
    <n v="7"/>
    <n v="6069"/>
    <n v="9.3256200000000007"/>
    <n v="8085.3125400000008"/>
  </r>
  <r>
    <n v="5647107"/>
    <s v="Edgard &amp; Cooper Dog Puppy Dry Turkey &amp; Salmon"/>
    <s v="French"/>
    <n v="510"/>
    <x v="3"/>
    <n v="4200"/>
    <s v="STÜCK"/>
    <n v="7"/>
    <n v="29400"/>
    <n v="9.3256200000000007"/>
    <n v="39167.603999999999"/>
  </r>
  <r>
    <n v="5647207"/>
    <s v="Edgard &amp; Cooper Dog Puppy Dry Turkey &amp; Salmon"/>
    <s v="German "/>
    <n v="510"/>
    <x v="3"/>
    <n v="600"/>
    <s v="STÜCK"/>
    <n v="7"/>
    <n v="4200"/>
    <n v="9.3201300000000007"/>
    <n v="5592.0780000000004"/>
  </r>
  <r>
    <n v="5649004"/>
    <s v="Rinti KF MAX-I-MUM Ente und Huhn  "/>
    <s v="ohne Säurekombination flacher Karton"/>
    <n v="510"/>
    <x v="3"/>
    <n v="374"/>
    <s v="STÜCK"/>
    <n v="4"/>
    <n v="1496"/>
    <n v="7.5244499999999999"/>
    <n v="2814.1442999999999"/>
  </r>
  <r>
    <n v="5649008"/>
    <s v="Rinti KF MAX-I-MUM Ente &amp; Huhn"/>
    <s v="ohne Säurekombination / 7 x 0,8kg im Tray "/>
    <n v="510"/>
    <x v="3"/>
    <n v="1974"/>
    <s v="STÜCK"/>
    <n v="0.8"/>
    <n v="1579.2"/>
    <n v="1.63053"/>
    <n v="3218.6662200000001"/>
  </r>
  <r>
    <n v="5653015"/>
    <s v="Tales u Tails Soft Junior Lamm "/>
    <m/>
    <n v="510"/>
    <x v="3"/>
    <n v="2160"/>
    <s v="STÜCK"/>
    <n v="1.5"/>
    <n v="3240"/>
    <n v="5.9264999999999999"/>
    <n v="12801.24"/>
  </r>
  <r>
    <n v="5658004"/>
    <s v="Sanabelle Heimat Getreidefrei Simmentaler Rind"/>
    <m/>
    <n v="525"/>
    <x v="3"/>
    <n v="6027"/>
    <s v="STÜCK"/>
    <n v="0.4"/>
    <n v="2410.8000000000002"/>
    <n v="1.2475800000000001"/>
    <n v="7519.1646600000004"/>
  </r>
  <r>
    <n v="5658008"/>
    <s v="Sanabelle Heimat Getreidefrei Simmentaler Rind"/>
    <m/>
    <n v="525"/>
    <x v="3"/>
    <n v="294"/>
    <s v="STÜCK"/>
    <n v="8"/>
    <n v="2352"/>
    <n v="16.629660000000001"/>
    <n v="4889.1200400000007"/>
  </r>
  <r>
    <n v="5658102"/>
    <s v="Sanabelle Heimat Getreidefrei Simmentaler Rind"/>
    <m/>
    <n v="525"/>
    <x v="3"/>
    <n v="4827"/>
    <s v="STÜCK"/>
    <n v="2"/>
    <n v="9654"/>
    <n v="4.5731700000000002"/>
    <n v="22074.691590000002"/>
  </r>
  <r>
    <n v="5662502"/>
    <s v="Activa Care H Nieren "/>
    <s v="Care"/>
    <n v="510"/>
    <x v="3"/>
    <n v="1863"/>
    <s v="STÜCK"/>
    <n v="2"/>
    <n v="3726"/>
    <n v="2.4457499999999999"/>
    <n v="4556.4322499999998"/>
  </r>
  <r>
    <n v="5664103"/>
    <s v="Apollo High Premium"/>
    <m/>
    <n v="510"/>
    <x v="3"/>
    <n v="5076"/>
    <s v="STÜCK"/>
    <n v="3"/>
    <n v="15228"/>
    <n v="1.9557899999999999"/>
    <n v="9927.5900399999991"/>
  </r>
  <r>
    <n v="5665103"/>
    <s v="M-Budget Trockenfutter Katze mit Geflügel &amp; Rind"/>
    <m/>
    <n v="511"/>
    <x v="3"/>
    <n v="12800"/>
    <s v="STÜCK"/>
    <n v="3"/>
    <n v="38400"/>
    <n v="1.6413300000000002"/>
    <n v="21009.024000000001"/>
  </r>
  <r>
    <n v="5671203"/>
    <s v="Activa Gold H Maxi Junior "/>
    <s v="Standard "/>
    <n v="510"/>
    <x v="3"/>
    <n v="1396"/>
    <s v="STÜCK"/>
    <n v="3"/>
    <n v="4188"/>
    <n v="2.7670500000000002"/>
    <n v="3862.8018000000002"/>
  </r>
  <r>
    <n v="5671212"/>
    <s v="Activa Gold H Maxi Junior "/>
    <s v="Standard "/>
    <n v="510"/>
    <x v="3"/>
    <n v="1050"/>
    <s v="STÜCK"/>
    <n v="12"/>
    <n v="12600"/>
    <n v="10.30185"/>
    <n v="10816.942499999999"/>
  </r>
  <r>
    <n v="5673004"/>
    <s v="Sanabelle Heimat Gefreidefrei Nordseelachs"/>
    <m/>
    <n v="525"/>
    <x v="3"/>
    <n v="5883"/>
    <s v="STÜCK"/>
    <n v="0.4"/>
    <n v="2353.2000000000003"/>
    <n v="1.2222900000000001"/>
    <n v="7190.7320700000009"/>
  </r>
  <r>
    <n v="5673102"/>
    <s v="Sanabelle Heimat Gefreidefrei Nordseelachs"/>
    <m/>
    <n v="525"/>
    <x v="3"/>
    <n v="5331"/>
    <s v="STÜCK"/>
    <n v="2"/>
    <n v="10662"/>
    <n v="4.4466299999999999"/>
    <n v="23704.984529999998"/>
  </r>
  <r>
    <n v="5674004"/>
    <s v="Sanabelle Heimat Kitten Tierwohl-Pute"/>
    <m/>
    <n v="525"/>
    <x v="3"/>
    <n v="3754"/>
    <s v="STÜCK"/>
    <n v="0.4"/>
    <n v="1501.6000000000001"/>
    <n v="1.16649"/>
    <n v="4379.0034599999999"/>
  </r>
  <r>
    <n v="5674102"/>
    <s v="Sanabelle Heimat Kitten Tierwohl-Pute"/>
    <m/>
    <n v="525"/>
    <x v="3"/>
    <n v="2218"/>
    <s v="STÜCK"/>
    <n v="2"/>
    <n v="4436"/>
    <n v="4.1673600000000004"/>
    <n v="9243.2044800000003"/>
  </r>
  <r>
    <n v="5678005"/>
    <s v="Alpha Mixies_Huhn+Trut+Ente+Gem. "/>
    <s v="Ente     4324883492179"/>
    <n v="511"/>
    <x v="3"/>
    <n v="2208"/>
    <s v="STÜCK"/>
    <n v="5"/>
    <n v="11040"/>
    <n v="3.1806000000000001"/>
    <n v="7022.7647999999999"/>
  </r>
  <r>
    <n v="5678202"/>
    <s v="Alpha Mixies_Huhn+Trut+Ente+Gem. "/>
    <s v="Ente  Schrumpfpack"/>
    <n v="511"/>
    <x v="3"/>
    <n v="1728"/>
    <s v="STÜCK"/>
    <n v="2"/>
    <n v="3456"/>
    <n v="1.3387500000000001"/>
    <n v="2313.36"/>
  </r>
  <r>
    <n v="5679005"/>
    <s v="Alpha Mixies_For+Lachs+Heri+Gem "/>
    <s v="Hering  4324883492155"/>
    <n v="511"/>
    <x v="3"/>
    <n v="1104"/>
    <s v="STÜCK"/>
    <n v="5"/>
    <n v="5520"/>
    <n v="3.2594400000000001"/>
    <n v="3598.4217600000002"/>
  </r>
  <r>
    <n v="5679102"/>
    <s v="Alpha Mixies_For+Lachs+Heri+Gem"/>
    <s v="Hering  Schrumpfpack"/>
    <n v="511"/>
    <x v="3"/>
    <n v="1134"/>
    <s v="STÜCK"/>
    <n v="2"/>
    <n v="2268"/>
    <n v="1.4852700000000001"/>
    <n v="1684.29618"/>
  </r>
  <r>
    <n v="5681104"/>
    <s v="Oliver's Adult/Senior"/>
    <s v="Senstive Digestion Salmon"/>
    <n v="511"/>
    <x v="3"/>
    <n v="234"/>
    <s v="STÜCK"/>
    <n v="4"/>
    <n v="936"/>
    <n v="8.1973800000000008"/>
    <n v="1918.1869200000001"/>
  </r>
  <r>
    <n v="5683004"/>
    <s v="DC BC Junior Lamm &amp; Reis AB"/>
    <s v="Immun Plus - Glucane/Manane"/>
    <n v="510"/>
    <x v="3"/>
    <n v="192"/>
    <s v="STÜCK"/>
    <n v="4"/>
    <n v="768"/>
    <n v="5.5977299999999994"/>
    <n v="1074.7641599999999"/>
  </r>
  <r>
    <n v="5684005"/>
    <s v="Alpha Mixies_ Kani+Rind+Lamm+Gem"/>
    <s v="Lamm, Gemüse    4324883492131"/>
    <n v="511"/>
    <x v="3"/>
    <n v="477"/>
    <s v="STÜCK"/>
    <n v="5"/>
    <n v="2385"/>
    <n v="3.1180500000000002"/>
    <n v="1487.3098500000001"/>
  </r>
  <r>
    <n v="5684102"/>
    <s v="Alpha Mixies_Kani+Rind+Lamm+Gem. "/>
    <s v="Lamm  Schrumpfpack"/>
    <n v="511"/>
    <x v="3"/>
    <n v="2474"/>
    <s v="STÜCK"/>
    <n v="2"/>
    <n v="4948"/>
    <n v="1.37754"/>
    <n v="3408.0339599999998"/>
  </r>
  <r>
    <n v="5685015"/>
    <s v="Alpha Multicroc_Kroketten"/>
    <n v="4324883492018"/>
    <n v="510"/>
    <x v="3"/>
    <n v="1562"/>
    <s v="STÜCK"/>
    <n v="15"/>
    <n v="23430"/>
    <n v="7.2926099999999998"/>
    <n v="11391.05682"/>
  </r>
  <r>
    <n v="5691105"/>
    <s v="Fit + Fun Katze Fisch"/>
    <m/>
    <n v="511"/>
    <x v="3"/>
    <n v="7128"/>
    <s v="STÜCK"/>
    <n v="5"/>
    <n v="35640"/>
    <n v="2.7146700000000004"/>
    <n v="19350.167760000004"/>
  </r>
  <r>
    <n v="5692101"/>
    <s v="Fit + Fun Katze Geflügel"/>
    <m/>
    <n v="511"/>
    <x v="3"/>
    <n v="14010"/>
    <s v="STÜCK"/>
    <n v="1"/>
    <n v="14010"/>
    <n v="0.65295000000000003"/>
    <n v="9147.8294999999998"/>
  </r>
  <r>
    <n v="5692105"/>
    <s v="Fit + Fun Katze Geflügel"/>
    <m/>
    <n v="511"/>
    <x v="3"/>
    <n v="1411"/>
    <s v="STÜCK"/>
    <n v="5"/>
    <n v="7055"/>
    <n v="2.7750600000000003"/>
    <n v="3915.6096600000005"/>
  </r>
  <r>
    <n v="5693105"/>
    <s v="Fit + Fun Katze Rind"/>
    <m/>
    <n v="511"/>
    <x v="3"/>
    <n v="4422"/>
    <s v="STÜCK"/>
    <n v="5"/>
    <n v="22110"/>
    <n v="2.5768800000000001"/>
    <n v="11394.96336"/>
  </r>
  <r>
    <n v="5694104"/>
    <s v="DC BC Adult Lachs &amp; Reis AB"/>
    <s v="Omega Complex 3/6/9"/>
    <n v="510"/>
    <x v="3"/>
    <n v="1428"/>
    <s v="STÜCK"/>
    <n v="4"/>
    <n v="5712"/>
    <n v="4.6422000000000008"/>
    <n v="6629.0616000000009"/>
  </r>
  <r>
    <n v="5695025"/>
    <s v="Perro Premium"/>
    <s v="Adult mit Frischfleisch"/>
    <n v="510"/>
    <x v="3"/>
    <n v="720"/>
    <s v="STÜCK"/>
    <n v="2.5"/>
    <n v="1800"/>
    <n v="3.0851100000000002"/>
    <n v="2221.2791999999999"/>
  </r>
  <r>
    <n v="5696105"/>
    <s v="deuka Naturkost"/>
    <m/>
    <n v="510"/>
    <x v="3"/>
    <n v="1024"/>
    <s v="STÜCK"/>
    <n v="5"/>
    <n v="5120"/>
    <n v="5.0195699999999999"/>
    <n v="5140.0396799999999"/>
  </r>
  <r>
    <n v="5706001"/>
    <s v="Pussycat Kroketten Mix Sortiment"/>
    <s v="MSC-C-55377"/>
    <n v="511"/>
    <x v="3"/>
    <n v="8064"/>
    <s v="STÜCK"/>
    <n v="1"/>
    <n v="8064"/>
    <n v="0.6633"/>
    <n v="5348.8512000000001"/>
  </r>
  <r>
    <n v="5708003"/>
    <s v="Orlando Hundetrockenfutter Nuggets SK1"/>
    <s v="PL"/>
    <n v="510"/>
    <x v="3"/>
    <n v="10752"/>
    <s v="STÜCK"/>
    <n v="3"/>
    <n v="32256"/>
    <n v="1.5129000000000001"/>
    <n v="16266.700800000002"/>
  </r>
  <r>
    <n v="5708005"/>
    <s v="Orlando Hundetrockennahrung SK1"/>
    <m/>
    <n v="510"/>
    <x v="3"/>
    <n v="27160"/>
    <s v="STÜCK"/>
    <n v="5"/>
    <n v="135800"/>
    <n v="2.2938300000000003"/>
    <n v="62300.422800000008"/>
  </r>
  <r>
    <n v="5708103"/>
    <s v="Orlando Hundetrockenfutter Nuggets SK1"/>
    <s v="EE/LV/LT/CZ/RO"/>
    <n v="510"/>
    <x v="3"/>
    <n v="11520"/>
    <s v="STÜCK"/>
    <n v="3"/>
    <n v="34560"/>
    <n v="1.48221"/>
    <n v="17075.0592"/>
  </r>
  <r>
    <n v="5708105"/>
    <s v="Orlando Hundetrockennahrung SK1"/>
    <s v="SE/FI"/>
    <n v="510"/>
    <x v="3"/>
    <n v="5320"/>
    <s v="STÜCK"/>
    <n v="5"/>
    <n v="26600"/>
    <n v="2.3589900000000004"/>
    <n v="12549.826800000003"/>
  </r>
  <r>
    <n v="5716002"/>
    <s v="Cachet Classic"/>
    <s v="2x Rind / 2x Huhn"/>
    <n v="511"/>
    <x v="3"/>
    <n v="17516"/>
    <s v="STÜCK"/>
    <n v="2"/>
    <n v="35032"/>
    <n v="1.2141900000000001"/>
    <n v="21267.752040000003"/>
  </r>
  <r>
    <n v="5716102"/>
    <s v="Shah Classic Sortiment Katzentrockenfutter"/>
    <m/>
    <n v="511"/>
    <x v="3"/>
    <n v="22872"/>
    <s v="STÜCK"/>
    <n v="2"/>
    <n v="45744"/>
    <n v="1.1872799999999999"/>
    <n v="27155.468159999997"/>
  </r>
  <r>
    <n v="5716202"/>
    <s v="Attica Knusprige Mischung Sortiment"/>
    <s v="mit Huhn &amp; mit Rind"/>
    <n v="511"/>
    <x v="3"/>
    <n v="1440"/>
    <s v="STÜCK"/>
    <n v="2"/>
    <n v="2880"/>
    <n v="1.1775599999999999"/>
    <n v="1695.6863999999998"/>
  </r>
  <r>
    <n v="5716302"/>
    <s v="Coshida Katzentrockenfutter SK15"/>
    <s v="Adult Huhn Mix &amp; Adult Rind Mix Sterilisiert"/>
    <n v="511"/>
    <x v="3"/>
    <n v="23324"/>
    <s v="STÜCK"/>
    <n v="2"/>
    <n v="46648"/>
    <n v="1.19313"/>
    <n v="27828.564119999999"/>
  </r>
  <r>
    <n v="5716402"/>
    <s v="Lucky Cat Sortiment "/>
    <s v="2x Rind / 2x Huhn - Aldi BE"/>
    <n v="511"/>
    <x v="3"/>
    <n v="12960"/>
    <s v="STÜCK"/>
    <n v="2"/>
    <n v="25920"/>
    <n v="1.1950200000000002"/>
    <n v="15487.459200000003"/>
  </r>
  <r>
    <n v="5723002"/>
    <s v="Lucky Cat Droge Kattenbrokjes Rund-Zalm"/>
    <s v="2x Rind / 2x Lachs"/>
    <n v="511"/>
    <x v="3"/>
    <n v="168"/>
    <s v="STÜCK"/>
    <n v="2"/>
    <n v="336"/>
    <n v="1.2000599999999999"/>
    <n v="201.61007999999998"/>
  </r>
  <r>
    <n v="5741004"/>
    <s v="BH Small Breed Doggylicious Duck "/>
    <m/>
    <n v="510"/>
    <x v="3"/>
    <n v="16"/>
    <s v="STÜCK"/>
    <n v="4"/>
    <n v="64"/>
    <n v="6.6870900000000004"/>
    <n v="106.99344000000001"/>
  </r>
  <r>
    <n v="5741015"/>
    <s v="BH Small Breed Doggylicious Duck "/>
    <m/>
    <n v="510"/>
    <x v="3"/>
    <n v="864"/>
    <s v="STÜCK"/>
    <n v="1.5"/>
    <n v="1296"/>
    <n v="2.50875"/>
    <n v="2167.56"/>
  </r>
  <r>
    <n v="5750001"/>
    <s v="Naturbeute Geflügel Maxi"/>
    <m/>
    <n v="510"/>
    <x v="3"/>
    <n v="1980"/>
    <s v="STÜCK"/>
    <n v="1"/>
    <n v="1980"/>
    <n v="1.73394"/>
    <n v="3433.2012"/>
  </r>
  <r>
    <n v="5751075"/>
    <s v="Totally Ferret Active"/>
    <m/>
    <n v="504"/>
    <x v="3"/>
    <n v="470"/>
    <s v="STÜCK"/>
    <n v="7.5"/>
    <n v="3525"/>
    <n v="12.424770000000001"/>
    <n v="5839.6419000000005"/>
  </r>
  <r>
    <n v="5754101"/>
    <s v="BIO Puppy Hühnchen + Karotten"/>
    <s v="DE-ÖKO-007"/>
    <n v="507"/>
    <x v="3"/>
    <n v="829"/>
    <s v="STÜCK"/>
    <n v="1"/>
    <n v="829"/>
    <n v="2.56968"/>
    <n v="2130.2647200000001"/>
  </r>
  <r>
    <n v="5754115"/>
    <s v="BIO Puppy Hühnchen + Karotten"/>
    <s v="DE-ÖKO-007"/>
    <n v="507"/>
    <x v="3"/>
    <n v="151"/>
    <s v="STÜCK"/>
    <n v="11.5"/>
    <n v="1736.5"/>
    <n v="23.462460000000004"/>
    <n v="3542.8314600000003"/>
  </r>
  <r>
    <n v="5755105"/>
    <s v="Aras Bio Adult"/>
    <s v="DE-ÖKO-007"/>
    <n v="510"/>
    <x v="3"/>
    <n v="176"/>
    <s v="STÜCK"/>
    <n v="5"/>
    <n v="880"/>
    <n v="9.0457200000000011"/>
    <n v="1592.0467200000003"/>
  </r>
  <r>
    <n v="5755110"/>
    <s v="Perro Basic Bio Adult "/>
    <s v="DE-ÖKO-007 / 2021"/>
    <n v="510"/>
    <x v="3"/>
    <n v="256"/>
    <s v="STÜCK"/>
    <n v="10"/>
    <n v="2560"/>
    <n v="18.340109999999999"/>
    <n v="4695.0681599999998"/>
  </r>
  <r>
    <n v="5755115"/>
    <s v="BIO Adult Hühnchen + Apfel"/>
    <s v="DE-ÖKO-007"/>
    <n v="507"/>
    <x v="3"/>
    <n v="752"/>
    <s v="STÜCK"/>
    <n v="11.5"/>
    <n v="8648"/>
    <n v="21.125520000000002"/>
    <n v="15886.39104"/>
  </r>
  <r>
    <n v="5756115"/>
    <s v="BIO Senior Hühnchen + Preiselbeere"/>
    <s v="DE-ÖKO-007"/>
    <n v="507"/>
    <x v="3"/>
    <n v="29"/>
    <s v="STÜCK"/>
    <n v="11.5"/>
    <n v="333.5"/>
    <n v="21.41442"/>
    <n v="621.01818000000003"/>
  </r>
  <r>
    <n v="5757001"/>
    <s v="HPC SOFT Maxi Wasserbüffel &amp; Süßkartoffel"/>
    <m/>
    <n v="519"/>
    <x v="3"/>
    <n v="573"/>
    <s v="STÜCK"/>
    <n v="1"/>
    <n v="573"/>
    <n v="1.6359300000000001"/>
    <n v="937.38789000000008"/>
  </r>
  <r>
    <n v="5757025"/>
    <s v="HPC SOFT Maxi Wasserbüffel &amp; Süßkartoffel"/>
    <m/>
    <n v="519"/>
    <x v="3"/>
    <n v="1009"/>
    <s v="STÜCK"/>
    <n v="2.5"/>
    <n v="2522.5"/>
    <n v="3.9656699999999998"/>
    <n v="4001.36103"/>
  </r>
  <r>
    <n v="5758002"/>
    <s v="Horizon SM Dog Adult Lamb &amp; Potato"/>
    <s v="High Premium"/>
    <n v="510"/>
    <x v="3"/>
    <n v="1520"/>
    <s v="STÜCK"/>
    <n v="2"/>
    <n v="3040"/>
    <n v="4.3767000000000005"/>
    <n v="6652.5840000000007"/>
  </r>
  <r>
    <n v="5758125"/>
    <s v="Perro Grain Free Adult Soft Lamm"/>
    <s v="2021 in V3294"/>
    <n v="510"/>
    <x v="3"/>
    <n v="960"/>
    <s v="STÜCK"/>
    <n v="2.5"/>
    <n v="2400"/>
    <n v="5.5546199999999999"/>
    <n v="5332.4351999999999"/>
  </r>
  <r>
    <n v="5758405"/>
    <s v="PRIMUM Lamm mit Kartoffel"/>
    <m/>
    <n v="510"/>
    <x v="3"/>
    <n v="4522"/>
    <s v="STÜCK"/>
    <n v="5"/>
    <n v="22610"/>
    <n v="11.233169999999999"/>
    <n v="50796.394739999996"/>
  </r>
  <r>
    <n v="5761303"/>
    <s v="Activa Gold H Maxi Adult"/>
    <s v="Standard "/>
    <n v="510"/>
    <x v="3"/>
    <n v="1699"/>
    <s v="STÜCK"/>
    <n v="3"/>
    <n v="5097"/>
    <n v="2.9016899999999999"/>
    <n v="4929.9713099999999"/>
  </r>
  <r>
    <n v="5761312"/>
    <s v="Activa Gold H Maxi Adult"/>
    <s v="Standard "/>
    <n v="510"/>
    <x v="3"/>
    <n v="943"/>
    <s v="STÜCK"/>
    <n v="12"/>
    <n v="11316"/>
    <n v="10.025910000000001"/>
    <n v="9454.4331300000013"/>
  </r>
  <r>
    <n v="5762125"/>
    <s v="Perro Basic Junior "/>
    <n v="2022"/>
    <n v="510"/>
    <x v="3"/>
    <n v="720"/>
    <s v="STÜCK"/>
    <n v="2.5"/>
    <n v="1800"/>
    <n v="2.7917100000000001"/>
    <n v="2010.0312000000001"/>
  </r>
  <r>
    <n v="5762610"/>
    <s v="Perro Basic Junior "/>
    <n v="2021"/>
    <n v="510"/>
    <x v="3"/>
    <n v="1162"/>
    <s v="STÜCK"/>
    <n v="10"/>
    <n v="11620"/>
    <n v="8.1411300000000004"/>
    <n v="9459.9930600000007"/>
  </r>
  <r>
    <n v="5765215"/>
    <s v="DC HP Cat Kitten"/>
    <m/>
    <n v="511"/>
    <x v="3"/>
    <n v="1870"/>
    <s v="STÜCK"/>
    <n v="1.5"/>
    <n v="2805"/>
    <n v="2.8146600000000004"/>
    <n v="5263.4142000000011"/>
  </r>
  <r>
    <n v="5766110"/>
    <s v="DC HP Cat Indoor"/>
    <m/>
    <n v="511"/>
    <x v="3"/>
    <n v="552"/>
    <s v="STÜCK"/>
    <n v="10"/>
    <n v="5520"/>
    <n v="13.212809999999999"/>
    <n v="7293.4711199999992"/>
  </r>
  <r>
    <n v="5766204"/>
    <s v="DC HP Cat Indoor"/>
    <m/>
    <n v="511"/>
    <x v="3"/>
    <n v="1344"/>
    <s v="STÜCK"/>
    <n v="4"/>
    <n v="5376"/>
    <n v="5.71563"/>
    <n v="7681.8067199999996"/>
  </r>
  <r>
    <n v="5766210"/>
    <s v="DC HP Cat Adult Light Sterilized"/>
    <m/>
    <n v="511"/>
    <x v="3"/>
    <n v="351"/>
    <s v="STÜCK"/>
    <n v="10"/>
    <n v="3510"/>
    <n v="12.541410000000001"/>
    <n v="4402.0349100000003"/>
  </r>
  <r>
    <n v="5766215"/>
    <s v="DC HP Cat Adult Light Sterilized"/>
    <m/>
    <n v="511"/>
    <x v="3"/>
    <n v="900"/>
    <s v="STÜCK"/>
    <n v="1.5"/>
    <n v="1350"/>
    <n v="2.3648400000000001"/>
    <n v="2128.3560000000002"/>
  </r>
  <r>
    <n v="5766304"/>
    <s v="DC HP Cat Adult Light Sterilized"/>
    <m/>
    <n v="511"/>
    <x v="3"/>
    <n v="1134"/>
    <s v="STÜCK"/>
    <n v="4"/>
    <n v="4536"/>
    <n v="5.6798999999999999"/>
    <n v="6441.0065999999997"/>
  </r>
  <r>
    <n v="5767204"/>
    <s v="DC HP Cat Outdoor"/>
    <m/>
    <n v="511"/>
    <x v="3"/>
    <n v="384"/>
    <s v="STÜCK"/>
    <n v="4"/>
    <n v="1536"/>
    <n v="5.8905899999999995"/>
    <n v="2261.9865599999998"/>
  </r>
  <r>
    <n v="5769104"/>
    <s v="Adult Mini Chicken &amp; Rice"/>
    <s v="ENOVA ULTRAPREMIUM DOG"/>
    <n v="511"/>
    <x v="3"/>
    <n v="615"/>
    <s v="STÜCK"/>
    <n v="4"/>
    <n v="2460"/>
    <n v="4.6350899999999999"/>
    <n v="2850.5803500000002"/>
  </r>
  <r>
    <n v="5772025"/>
    <s v="HPC SOFT Junior Hühnchen &amp; Süßkartoffel"/>
    <m/>
    <n v="519"/>
    <x v="3"/>
    <n v="6177"/>
    <s v="STÜCK"/>
    <n v="2.5"/>
    <n v="15442.5"/>
    <n v="4.2790500000000007"/>
    <n v="26431.691850000003"/>
  </r>
  <r>
    <n v="5772101"/>
    <s v="HPC SOFT Junior Hühnchen &amp; Süßkartoffel"/>
    <m/>
    <n v="519"/>
    <x v="3"/>
    <n v="2814"/>
    <s v="STÜCK"/>
    <n v="1"/>
    <n v="2814"/>
    <n v="1.7842499999999999"/>
    <n v="5020.8795"/>
  </r>
  <r>
    <n v="5772215"/>
    <s v="MAC's Soft Junior Hühnchen"/>
    <s v="grainfree"/>
    <n v="510"/>
    <x v="3"/>
    <n v="512"/>
    <s v="STÜCK"/>
    <n v="1.5"/>
    <n v="768"/>
    <n v="2.6025300000000002"/>
    <n v="1332.4953600000001"/>
  </r>
  <r>
    <n v="5793110"/>
    <s v="Perro Lamm &amp; Reis"/>
    <m/>
    <n v="510"/>
    <x v="3"/>
    <n v="704"/>
    <s v="STÜCK"/>
    <n v="10"/>
    <n v="7040"/>
    <n v="9.7730100000000011"/>
    <n v="6880.1990400000004"/>
  </r>
  <r>
    <n v="5793325"/>
    <s v="Perro Select Lamm &amp; Reis"/>
    <n v="2022"/>
    <n v="510"/>
    <x v="3"/>
    <n v="327"/>
    <s v="STÜCK"/>
    <n v="2.5"/>
    <n v="817.5"/>
    <n v="3.1542300000000001"/>
    <n v="1031.4332099999999"/>
  </r>
  <r>
    <n v="5794202"/>
    <s v="Wildborn Wild Turkey"/>
    <m/>
    <n v="510"/>
    <x v="3"/>
    <n v="316"/>
    <s v="STÜCK"/>
    <n v="2"/>
    <n v="632"/>
    <n v="3.5129700000000001"/>
    <n v="1110.09852"/>
  </r>
  <r>
    <n v="5794205"/>
    <s v="Wildborn Wild Turkey"/>
    <m/>
    <n v="510"/>
    <x v="3"/>
    <n v="260"/>
    <s v="STÜCK"/>
    <n v="0.5"/>
    <n v="130"/>
    <n v="1.1216699999999999"/>
    <n v="291.63419999999996"/>
  </r>
  <r>
    <n v="5796302"/>
    <s v="Activa Gold H Medium Adult "/>
    <s v="Standard "/>
    <n v="510"/>
    <x v="3"/>
    <n v="2721"/>
    <s v="STÜCK"/>
    <n v="2"/>
    <n v="5442"/>
    <n v="1.8783000000000003"/>
    <n v="5110.8543000000009"/>
  </r>
  <r>
    <n v="5796310"/>
    <s v="Activa Gold H Medium Adult"/>
    <s v="Standard "/>
    <n v="510"/>
    <x v="3"/>
    <n v="474"/>
    <s v="STÜCK"/>
    <n v="10"/>
    <n v="4740"/>
    <n v="8.5113000000000003"/>
    <n v="4034.3562000000002"/>
  </r>
  <r>
    <n v="5797110"/>
    <s v="Draft Hund Lamm &amp; Reis "/>
    <m/>
    <n v="510"/>
    <x v="3"/>
    <n v="863"/>
    <s v="STÜCK"/>
    <n v="10"/>
    <n v="8630"/>
    <n v="5.5089900000000007"/>
    <n v="4754.2583700000005"/>
  </r>
  <r>
    <n v="5799103"/>
    <s v="Draft Hund Rind &amp; Geflügel "/>
    <m/>
    <n v="510"/>
    <x v="3"/>
    <n v="210"/>
    <s v="STÜCK"/>
    <n v="3"/>
    <n v="630"/>
    <n v="1.50543"/>
    <n v="316.14030000000002"/>
  </r>
  <r>
    <n v="5811603"/>
    <s v="Winston Knusperdinner mit Rind"/>
    <e v="#NAME?"/>
    <n v="510"/>
    <x v="3"/>
    <n v="1664"/>
    <s v="STÜCK"/>
    <n v="3"/>
    <n v="4992"/>
    <n v="1.49166"/>
    <n v="2482.1222400000001"/>
  </r>
  <r>
    <n v="5840205"/>
    <s v="snuggy Cat Rind &amp; Gemüse 3 Mix"/>
    <m/>
    <n v="511"/>
    <x v="3"/>
    <n v="201"/>
    <s v="STÜCK"/>
    <n v="5"/>
    <n v="1005"/>
    <n v="2.7862200000000001"/>
    <n v="560.03021999999999"/>
  </r>
  <r>
    <n v="5844003"/>
    <s v="activa Classic Hund Adult"/>
    <s v="Geflügel, Rind &amp; Gemüse"/>
    <n v="510"/>
    <x v="3"/>
    <n v="315"/>
    <s v="STÜCK"/>
    <n v="3"/>
    <n v="945"/>
    <n v="2.0699999999999998"/>
    <n v="652.04999999999995"/>
  </r>
  <r>
    <n v="5860320"/>
    <s v="Chicopee PNL Active"/>
    <s v="Pro Nature Line"/>
    <n v="560"/>
    <x v="3"/>
    <n v="308"/>
    <s v="STÜCK"/>
    <n v="20"/>
    <n v="6160"/>
    <n v="15.79644"/>
    <n v="4865.3035200000004"/>
  </r>
  <r>
    <n v="5860420"/>
    <s v="Chicopee PNL Active"/>
    <s v="Pro Nature Line - Übergangsartikel"/>
    <n v="560"/>
    <x v="3"/>
    <n v="324"/>
    <s v="STÜCK"/>
    <n v="20"/>
    <n v="6480"/>
    <n v="15.879060000000001"/>
    <n v="5144.8154400000003"/>
  </r>
  <r>
    <n v="5862002"/>
    <s v="Kitty's Cuisine Junior Huhnliebe"/>
    <m/>
    <n v="511"/>
    <x v="3"/>
    <n v="1404"/>
    <s v="STÜCK"/>
    <n v="2"/>
    <n v="2808"/>
    <n v="3.59199"/>
    <n v="5043.1539599999996"/>
  </r>
  <r>
    <n v="5862003"/>
    <s v="Kitty's Cuisine Junior Huhnliebe"/>
    <m/>
    <n v="511"/>
    <x v="3"/>
    <n v="2904"/>
    <s v="STÜCK"/>
    <n v="0.3"/>
    <n v="871.19999999999993"/>
    <n v="0.60416999999999998"/>
    <n v="1754.5096799999999"/>
  </r>
  <r>
    <n v="5863002"/>
    <s v="Activa Care H Reduktion "/>
    <s v="Care"/>
    <n v="510"/>
    <x v="3"/>
    <n v="1584"/>
    <s v="STÜCK"/>
    <n v="2"/>
    <n v="3168"/>
    <n v="2.2836599999999998"/>
    <n v="3617.3174399999998"/>
  </r>
  <r>
    <n v="5863008"/>
    <s v="Activa Care H Reduktion "/>
    <s v="Care "/>
    <n v="510"/>
    <x v="3"/>
    <n v="386"/>
    <s v="STÜCK"/>
    <n v="8"/>
    <n v="3088"/>
    <n v="8.7896699999999992"/>
    <n v="3392.8126199999997"/>
  </r>
  <r>
    <n v="5865002"/>
    <s v="DC Wildlife Lachs "/>
    <m/>
    <n v="510"/>
    <x v="3"/>
    <n v="1404"/>
    <s v="STÜCK"/>
    <n v="2"/>
    <n v="2808"/>
    <n v="3.11382"/>
    <n v="4371.8032800000001"/>
  </r>
  <r>
    <n v="5868005"/>
    <s v="Draft Katze Rind, Lamm,"/>
    <s v="Wild &amp; Gemüse"/>
    <n v="511"/>
    <x v="3"/>
    <n v="183"/>
    <s v="STÜCK"/>
    <n v="5"/>
    <n v="915"/>
    <n v="2.90232"/>
    <n v="531.12455999999997"/>
  </r>
  <r>
    <n v="5868601"/>
    <s v="Draft Katze Rind, Lamm,"/>
    <s v="Wild &amp; Gemüse"/>
    <n v="511"/>
    <x v="3"/>
    <n v="3440"/>
    <s v="STÜCK"/>
    <n v="1"/>
    <n v="3440"/>
    <n v="0.60489000000000004"/>
    <n v="2080.8216000000002"/>
  </r>
  <r>
    <n v="5869005"/>
    <s v="Draft Katze Huhn, Ente,"/>
    <s v="Truthahn &amp; Gemüse"/>
    <n v="511"/>
    <x v="3"/>
    <n v="135"/>
    <s v="STÜCK"/>
    <n v="5"/>
    <n v="675"/>
    <n v="2.86605"/>
    <n v="386.91674999999998"/>
  </r>
  <r>
    <n v="5869501"/>
    <s v="Draft Katze Huhn, Ente,"/>
    <s v="Truthahn &amp; Gemüse"/>
    <n v="511"/>
    <x v="3"/>
    <n v="1200"/>
    <s v="STÜCK"/>
    <n v="1"/>
    <n v="1200"/>
    <n v="0.61380000000000001"/>
    <n v="736.56000000000006"/>
  </r>
  <r>
    <n v="5870002"/>
    <s v="Dehner Zoo Adult Rind Fisch"/>
    <s v="und Gemüse"/>
    <n v="511"/>
    <x v="3"/>
    <n v="1506"/>
    <s v="STÜCK"/>
    <n v="2"/>
    <n v="3012"/>
    <n v="1.8291600000000001"/>
    <n v="2754.7149600000002"/>
  </r>
  <r>
    <n v="5871002"/>
    <s v="Dehner Zoo Adult Geflügel"/>
    <s v="Fisch und Gemüse"/>
    <n v="511"/>
    <x v="3"/>
    <n v="1260"/>
    <s v="STÜCK"/>
    <n v="2"/>
    <n v="2520"/>
    <n v="1.80297"/>
    <n v="2271.7422000000001"/>
  </r>
  <r>
    <n v="5871101"/>
    <s v="Classic Cat Adult Mixies"/>
    <m/>
    <n v="511"/>
    <x v="3"/>
    <n v="288"/>
    <s v="STÜCK"/>
    <n v="1"/>
    <n v="288"/>
    <n v="0.99180000000000013"/>
    <n v="285.63840000000005"/>
  </r>
  <r>
    <n v="5871204"/>
    <s v="Classic Cat Adult Mixies"/>
    <m/>
    <n v="511"/>
    <x v="3"/>
    <n v="512"/>
    <s v="STÜCK"/>
    <n v="4"/>
    <n v="2048"/>
    <n v="2.8908"/>
    <n v="1480.0896"/>
  </r>
  <r>
    <n v="5872204"/>
    <s v="Dehner Zoo Kitten Geflügel,"/>
    <s v="Fisch &amp; Leber"/>
    <n v="511"/>
    <x v="3"/>
    <n v="672"/>
    <s v="STÜCK"/>
    <n v="0.4"/>
    <n v="268.8"/>
    <n v="0.46223999999999998"/>
    <n v="310.62527999999998"/>
  </r>
  <r>
    <n v="5873002"/>
    <s v="Dehner Zoo Senior Geflügel,"/>
    <s v="Gerste, Gemüse"/>
    <n v="511"/>
    <x v="3"/>
    <n v="414"/>
    <s v="STÜCK"/>
    <n v="2"/>
    <n v="828"/>
    <n v="1.79478"/>
    <n v="743.03891999999996"/>
  </r>
  <r>
    <n v="5882120"/>
    <s v="SUSA Cat 3-Stern Mix"/>
    <s v="SUSA-Sack / V0341"/>
    <n v="511"/>
    <x v="3"/>
    <n v="234"/>
    <s v="STÜCK"/>
    <n v="20"/>
    <n v="4680"/>
    <n v="10.468259999999999"/>
    <n v="2449.5728399999998"/>
  </r>
  <r>
    <n v="5884015"/>
    <s v="Cadora Komplett-Mix mit Softbrocken"/>
    <m/>
    <n v="510"/>
    <x v="3"/>
    <n v="108"/>
    <s v="STÜCK"/>
    <n v="1.5"/>
    <n v="162"/>
    <n v="1.01772"/>
    <n v="109.91376"/>
  </r>
  <r>
    <n v="5899002"/>
    <s v="DC Wildlife Lamm "/>
    <m/>
    <n v="510"/>
    <x v="3"/>
    <n v="720"/>
    <s v="STÜCK"/>
    <n v="2"/>
    <n v="1440"/>
    <n v="4.4361000000000006"/>
    <n v="3193.9920000000006"/>
  </r>
  <r>
    <n v="5922002"/>
    <s v="BH Pooched Salmon"/>
    <m/>
    <n v="510"/>
    <x v="3"/>
    <n v="4536"/>
    <s v="STÜCK"/>
    <n v="2"/>
    <n v="9072"/>
    <n v="2.78424"/>
    <n v="12629.31264"/>
  </r>
  <r>
    <n v="5922201"/>
    <s v="BH Pooched Salmon"/>
    <s v="New Carton"/>
    <n v="510"/>
    <x v="3"/>
    <n v="25920"/>
    <s v="STÜCK"/>
    <n v="1"/>
    <n v="25920"/>
    <n v="1.3967100000000001"/>
    <n v="36202.7232"/>
  </r>
  <r>
    <n v="5928104"/>
    <s v="Oliver's Adult Fish Grain Free Small"/>
    <m/>
    <n v="510"/>
    <x v="3"/>
    <n v="396"/>
    <s v="STÜCK"/>
    <n v="4"/>
    <n v="1584"/>
    <n v="6.12981"/>
    <n v="2427.4047599999999"/>
  </r>
  <r>
    <n v="5931204"/>
    <s v="Oliver's Adult Lamb Grain Free Medium"/>
    <m/>
    <n v="510"/>
    <x v="3"/>
    <n v="555"/>
    <s v="STÜCK"/>
    <n v="4"/>
    <n v="2220"/>
    <n v="7.3555200000000003"/>
    <n v="4082.3136"/>
  </r>
  <r>
    <n v="5935004"/>
    <s v="DC BC Junior Lachs &amp; Reis AB"/>
    <s v="Immun Plus - Glucane/Manane"/>
    <n v="510"/>
    <x v="3"/>
    <n v="384"/>
    <s v="STÜCK"/>
    <n v="4"/>
    <n v="1536"/>
    <n v="4.9568400000000006"/>
    <n v="1903.4265600000003"/>
  </r>
  <r>
    <n v="5936001"/>
    <s v="Lilys Kitchen Dog Beef &amp; Grains "/>
    <s v="Ancient Grain"/>
    <n v="510"/>
    <x v="3"/>
    <n v="8628"/>
    <s v="STÜCK"/>
    <n v="1"/>
    <n v="8628"/>
    <n v="2.2990500000000003"/>
    <n v="19836.203400000002"/>
  </r>
  <r>
    <n v="5936007"/>
    <s v="Lilys Kitchen Dog Beef &amp; Grains"/>
    <s v="Ancient Grain"/>
    <n v="510"/>
    <x v="3"/>
    <n v="1400"/>
    <s v="STÜCK"/>
    <n v="7"/>
    <n v="9800"/>
    <n v="14.338620000000001"/>
    <n v="20074.067999999999"/>
  </r>
  <r>
    <n v="5937705"/>
    <s v="PRIMUM Huhn mit Kartoffel"/>
    <m/>
    <n v="510"/>
    <x v="3"/>
    <n v="2520"/>
    <s v="STÜCK"/>
    <n v="5"/>
    <n v="12600"/>
    <n v="6.7566600000000001"/>
    <n v="17026.783200000002"/>
  </r>
  <r>
    <n v="5939105"/>
    <s v="MAC's Soft Huhn, Ente, Truthahn"/>
    <s v="grainfree"/>
    <n v="510"/>
    <x v="3"/>
    <n v="432"/>
    <s v="STÜCK"/>
    <n v="5"/>
    <n v="2160"/>
    <n v="7.9511400000000005"/>
    <n v="3434.8924800000004"/>
  </r>
  <r>
    <n v="5939115"/>
    <s v="MAC's Soft Huhn, Ente, Truthahn"/>
    <s v="grainfree"/>
    <n v="510"/>
    <x v="3"/>
    <n v="768"/>
    <s v="STÜCK"/>
    <n v="1.5"/>
    <n v="1152"/>
    <n v="2.3372100000000002"/>
    <n v="1794.9772800000001"/>
  </r>
  <r>
    <n v="5943415"/>
    <s v="Classic Dog Senior/Light"/>
    <m/>
    <n v="510"/>
    <x v="3"/>
    <n v="506"/>
    <s v="STÜCK"/>
    <n v="15"/>
    <n v="7590"/>
    <n v="6.3759600000000001"/>
    <n v="3226.23576"/>
  </r>
  <r>
    <n v="5943515"/>
    <s v="Dehner Gute Wahl Senior"/>
    <s v="mit Geflügel"/>
    <n v="510"/>
    <x v="3"/>
    <n v="393"/>
    <s v="STÜCK"/>
    <n v="15"/>
    <n v="5895"/>
    <n v="6.15456"/>
    <n v="2418.74208"/>
  </r>
  <r>
    <n v="5950105"/>
    <s v="deuka Welpenkost"/>
    <m/>
    <n v="510"/>
    <x v="3"/>
    <n v="1247"/>
    <s v="STÜCK"/>
    <n v="5"/>
    <n v="6235"/>
    <n v="4.149"/>
    <n v="5173.8029999999999"/>
  </r>
  <r>
    <n v="5953003"/>
    <s v="Profidog Premium All Breeds Senior"/>
    <m/>
    <n v="510"/>
    <x v="3"/>
    <n v="5440"/>
    <s v="STÜCK"/>
    <n v="3"/>
    <n v="16320"/>
    <n v="2.7188100000000004"/>
    <n v="14790.326400000002"/>
  </r>
  <r>
    <n v="5957003"/>
    <s v="Profidog Premium Extra Large Adult"/>
    <m/>
    <n v="510"/>
    <x v="3"/>
    <n v="1760"/>
    <s v="STÜCK"/>
    <n v="3"/>
    <n v="5280"/>
    <n v="2.8667699999999998"/>
    <n v="5045.5151999999998"/>
  </r>
  <r>
    <n v="5958003"/>
    <s v="Profidog Premium Large Adult"/>
    <m/>
    <n v="510"/>
    <x v="3"/>
    <n v="4640"/>
    <s v="STÜCK"/>
    <n v="3"/>
    <n v="13920"/>
    <n v="2.8700099999999997"/>
    <n v="13316.846399999999"/>
  </r>
  <r>
    <n v="5960115"/>
    <s v="Biss 25 Hundefutter"/>
    <m/>
    <n v="510"/>
    <x v="3"/>
    <n v="1776"/>
    <s v="STÜCK"/>
    <n v="15"/>
    <n v="26640"/>
    <n v="11.37987"/>
    <n v="20210.649120000002"/>
  </r>
  <r>
    <n v="5966105"/>
    <s v="deuka Vollwertkost"/>
    <m/>
    <n v="510"/>
    <x v="3"/>
    <n v="616"/>
    <s v="STÜCK"/>
    <n v="5"/>
    <n v="3080"/>
    <n v="3.6802800000000002"/>
    <n v="2267.0524800000003"/>
  </r>
  <r>
    <n v="5968310"/>
    <s v="Perro Basic Light"/>
    <n v="2021"/>
    <n v="510"/>
    <x v="3"/>
    <n v="1114"/>
    <s v="STÜCK"/>
    <n v="10"/>
    <n v="11140"/>
    <n v="7.6471200000000001"/>
    <n v="8518.8916800000006"/>
  </r>
  <r>
    <n v="5973105"/>
    <s v="MAC's Soft Huhn, Lachs"/>
    <s v="grainfree"/>
    <n v="510"/>
    <x v="3"/>
    <n v="432"/>
    <s v="STÜCK"/>
    <n v="5"/>
    <n v="2160"/>
    <n v="7.0877699999999999"/>
    <n v="3061.9166399999999"/>
  </r>
  <r>
    <n v="5973215"/>
    <s v="MAC's Soft Huhn, Lachs"/>
    <s v="grainfree"/>
    <n v="510"/>
    <x v="3"/>
    <n v="768"/>
    <s v="STÜCK"/>
    <n v="1.5"/>
    <n v="1152"/>
    <n v="2.1095999999999999"/>
    <n v="1620.1727999999998"/>
  </r>
  <r>
    <n v="5979010"/>
    <s v="Classic Cat Geflügelmix"/>
    <m/>
    <n v="511"/>
    <x v="3"/>
    <n v="1206"/>
    <s v="STÜCK"/>
    <n v="10"/>
    <n v="12060"/>
    <n v="5.8440600000000007"/>
    <n v="7047.9363600000006"/>
  </r>
  <r>
    <n v="5980510"/>
    <s v="Draft Hund Rind, Lamm, "/>
    <s v="Reis &amp; Gemüse "/>
    <n v="510"/>
    <x v="3"/>
    <n v="2032"/>
    <s v="STÜCK"/>
    <n v="10"/>
    <n v="20320"/>
    <n v="4.5855900000000007"/>
    <n v="9317.9188800000011"/>
  </r>
  <r>
    <n v="5981015"/>
    <s v="Junior Bigger"/>
    <s v="neutraler PE-Sack"/>
    <n v="510"/>
    <x v="3"/>
    <n v="748"/>
    <s v="STÜCK"/>
    <n v="15"/>
    <n v="11220"/>
    <n v="10.34379"/>
    <n v="7737.1549199999999"/>
  </r>
  <r>
    <n v="5983002"/>
    <s v="MON1O Lamb"/>
    <s v="ENOVA MON1O LINE"/>
    <n v="510"/>
    <x v="3"/>
    <n v="696"/>
    <s v="STÜCK"/>
    <n v="2"/>
    <n v="1392"/>
    <n v="2.4222600000000001"/>
    <n v="1685.8929600000001"/>
  </r>
  <r>
    <n v="5984002"/>
    <s v="MON1O Fish"/>
    <s v="ENOVA MON1O LINE"/>
    <n v="510"/>
    <x v="3"/>
    <n v="648"/>
    <s v="STÜCK"/>
    <n v="2"/>
    <n v="1296"/>
    <n v="2.2603499999999999"/>
    <n v="1464.7067999999999"/>
  </r>
  <r>
    <n v="5985110"/>
    <s v="Perro Basic Senior "/>
    <n v="2021"/>
    <n v="510"/>
    <x v="3"/>
    <n v="800"/>
    <s v="STÜCK"/>
    <n v="10"/>
    <n v="8000"/>
    <n v="7.8035400000000008"/>
    <n v="6242.8320000000003"/>
  </r>
  <r>
    <n v="5985325"/>
    <s v="Perro Basic Senior"/>
    <n v="2022"/>
    <n v="510"/>
    <x v="3"/>
    <n v="483"/>
    <s v="STÜCK"/>
    <n v="2.5"/>
    <n v="1207.5"/>
    <n v="2.7072900000000004"/>
    <n v="1307.6210700000001"/>
  </r>
  <r>
    <n v="5987301"/>
    <s v="Naturbeute Geflügel &amp; Reis"/>
    <m/>
    <n v="510"/>
    <x v="3"/>
    <n v="1440"/>
    <s v="STÜCK"/>
    <n v="1"/>
    <n v="1440"/>
    <n v="1.6591499999999999"/>
    <n v="2389.1759999999999"/>
  </r>
  <r>
    <n v="5988105"/>
    <s v="deuka Schonkost"/>
    <m/>
    <n v="510"/>
    <x v="3"/>
    <n v="256"/>
    <s v="STÜCK"/>
    <n v="5"/>
    <n v="1280"/>
    <n v="4.02264"/>
    <n v="1029.79584"/>
  </r>
  <r>
    <n v="5990003"/>
    <s v="deuka cat Countryside mit Geflügel"/>
    <m/>
    <n v="511"/>
    <x v="3"/>
    <n v="480"/>
    <s v="STÜCK"/>
    <n v="3"/>
    <n v="1440"/>
    <n v="2.6729099999999999"/>
    <n v="1282.9967999999999"/>
  </r>
  <r>
    <n v="5994010"/>
    <s v="Perro Basic Classic "/>
    <n v="2021"/>
    <n v="510"/>
    <x v="3"/>
    <n v="832"/>
    <s v="STÜCK"/>
    <n v="10"/>
    <n v="8320"/>
    <n v="7.0927199999999999"/>
    <n v="5901.1430399999999"/>
  </r>
  <r>
    <n v="5994125"/>
    <s v="Perro Basic Classic"/>
    <n v="2022"/>
    <n v="510"/>
    <x v="3"/>
    <n v="537"/>
    <s v="STÜCK"/>
    <n v="2.5"/>
    <n v="1342.5"/>
    <n v="2.5295399999999999"/>
    <n v="1358.3629799999999"/>
  </r>
  <r>
    <n v="5994145"/>
    <s v="Perro Classic "/>
    <n v="2022"/>
    <n v="510"/>
    <x v="3"/>
    <n v="432"/>
    <s v="STÜCK"/>
    <n v="14.5"/>
    <n v="6264"/>
    <n v="10.29843"/>
    <n v="4448.9217600000002"/>
  </r>
  <r>
    <n v="5996110"/>
    <s v="Perro Basic Royal"/>
    <n v="2021"/>
    <n v="510"/>
    <x v="3"/>
    <n v="1658"/>
    <s v="STÜCK"/>
    <n v="10"/>
    <n v="16580"/>
    <n v="7.7342400000000007"/>
    <n v="12823.369920000001"/>
  </r>
  <r>
    <n v="6089004"/>
    <s v="Hamiform Small Heart"/>
    <s v="in metallischer Folie"/>
    <n v="514"/>
    <x v="3"/>
    <n v="864"/>
    <s v="STÜCK"/>
    <n v="4"/>
    <n v="3456"/>
    <n v="3.4091100000000001"/>
    <n v="2945.4710399999999"/>
  </r>
  <r>
    <n v="6217055"/>
    <s v="Sanabelle Snack Seelachs Fressnapf"/>
    <s v="Fressnapf"/>
    <n v="518"/>
    <x v="3"/>
    <n v="3632"/>
    <s v="STÜCK"/>
    <n v="5.5E-2"/>
    <n v="199.76"/>
    <n v="0.23850000000000002"/>
    <n v="866.23200000000008"/>
  </r>
  <r>
    <n v="6218055"/>
    <s v="Sanabelle Snack Lamm Fressnapf"/>
    <s v="Fressnapf"/>
    <n v="518"/>
    <x v="3"/>
    <n v="2348"/>
    <s v="STÜCK"/>
    <n v="5.5E-2"/>
    <n v="129.14000000000001"/>
    <n v="0.24705000000000002"/>
    <n v="580.07339999999999"/>
  </r>
  <r>
    <n v="6219055"/>
    <s v="Sanabelle Snack Forelle Fressnapf"/>
    <s v="Fressnapf"/>
    <n v="518"/>
    <x v="3"/>
    <n v="5004"/>
    <s v="STÜCK"/>
    <n v="5.5E-2"/>
    <n v="275.22000000000003"/>
    <n v="0.24012"/>
    <n v="1201.5604800000001"/>
  </r>
  <r>
    <n v="6220055"/>
    <s v="Sanabelle Snack Ente Fressnapf"/>
    <s v="Fressnapf"/>
    <n v="518"/>
    <x v="3"/>
    <n v="3032"/>
    <s v="STÜCK"/>
    <n v="5.5E-2"/>
    <n v="166.76"/>
    <n v="0.23544000000000001"/>
    <n v="713.85408000000007"/>
  </r>
  <r>
    <n v="6403080"/>
    <s v="FSC Country Meat-Snack 100% Hühnchenfilet"/>
    <m/>
    <n v="526"/>
    <x v="3"/>
    <n v="241"/>
    <s v="STÜCK"/>
    <n v="0.08"/>
    <n v="19.28"/>
    <n v="0.41481000000000001"/>
    <n v="99.969210000000004"/>
  </r>
  <r>
    <n v="6406080"/>
    <s v="FSC Country Meat-Snack 100% Weide-Lamm"/>
    <m/>
    <n v="526"/>
    <x v="3"/>
    <n v="276"/>
    <s v="STÜCK"/>
    <n v="0.08"/>
    <n v="22.080000000000002"/>
    <n v="0.38258999999999999"/>
    <n v="105.59483999999999"/>
  </r>
  <r>
    <n v="6406260"/>
    <s v="animonda Meat Chunks Lamm"/>
    <s v="Display "/>
    <n v="523"/>
    <x v="3"/>
    <n v="13384"/>
    <s v="STÜCK"/>
    <n v="0.06"/>
    <n v="803.04"/>
    <n v="0.27440999999999999"/>
    <n v="3672.7034399999998"/>
  </r>
  <r>
    <n v="6410080"/>
    <s v="FSC Country Meat-Snack 100% Hof-Pute"/>
    <m/>
    <n v="526"/>
    <x v="3"/>
    <n v="1396"/>
    <s v="STÜCK"/>
    <n v="0.08"/>
    <n v="111.68"/>
    <n v="0.26397000000000004"/>
    <n v="368.50212000000005"/>
  </r>
  <r>
    <n v="6438025"/>
    <s v="bosch Sammy´s Fitness-Schnitte Äpfeln &amp; Blaubeeren"/>
    <m/>
    <n v="526"/>
    <x v="3"/>
    <n v="4559"/>
    <s v="STÜCK"/>
    <n v="2.5000000000000001E-2"/>
    <n v="113.97500000000001"/>
    <n v="0.11511000000000002"/>
    <n v="524.78649000000007"/>
  </r>
  <r>
    <n v="6443025"/>
    <s v="bosch Sammy´s Fitness-Schnitte Brokkoli &amp; Karotten"/>
    <m/>
    <n v="526"/>
    <x v="3"/>
    <n v="9273"/>
    <s v="STÜCK"/>
    <n v="2.5000000000000001E-2"/>
    <n v="231.82500000000002"/>
    <n v="0.12231"/>
    <n v="1134.1806300000001"/>
  </r>
  <r>
    <n v="6454025"/>
    <s v="bosch Sammy´s Fitness-Schnitte Grünlippmuscheln"/>
    <m/>
    <n v="526"/>
    <x v="3"/>
    <n v="5085"/>
    <s v="STÜCK"/>
    <n v="2.5000000000000001E-2"/>
    <n v="127.125"/>
    <n v="0.17315999999999998"/>
    <n v="880.51859999999988"/>
  </r>
  <r>
    <n v="6455180"/>
    <s v="animonda Meat Chunks Huhn"/>
    <s v="Display "/>
    <n v="523"/>
    <x v="3"/>
    <n v="1456"/>
    <s v="STÜCK"/>
    <n v="0.08"/>
    <n v="116.48"/>
    <n v="0.33317999999999998"/>
    <n v="485.11007999999998"/>
  </r>
  <r>
    <n v="6914018"/>
    <s v="K-Classic Poultry for sterilized cats "/>
    <s v="Kaufland (OE) "/>
    <n v="511"/>
    <x v="3"/>
    <n v="20092"/>
    <s v="STÜCK"/>
    <n v="1.8"/>
    <n v="36165.599999999999"/>
    <n v="1.2097800000000001"/>
    <n v="24306.89976"/>
  </r>
  <r>
    <n v="6957055"/>
    <s v="Sanabelle Knusperkissen Huhn &amp; Milch"/>
    <s v="Fressnapf"/>
    <n v="515"/>
    <x v="3"/>
    <n v="1696"/>
    <s v="STÜCK"/>
    <n v="5.5E-2"/>
    <n v="93.28"/>
    <n v="0.15651000000000001"/>
    <n v="265.44096000000002"/>
  </r>
  <r>
    <n v="7907004"/>
    <s v="Orlando Hundetrockenfutter für kleine Rassen"/>
    <s v="PT"/>
    <n v="510"/>
    <x v="3"/>
    <n v="7632"/>
    <s v="STÜCK"/>
    <n v="4"/>
    <n v="30528"/>
    <n v="2.59443"/>
    <n v="19800.689760000001"/>
  </r>
  <r>
    <n v="7949003"/>
    <s v="Scotty Vollkostbrocken Rind "/>
    <s v="SPAR AT "/>
    <n v="510"/>
    <x v="3"/>
    <n v="5870"/>
    <s v="STÜCK"/>
    <n v="3"/>
    <n v="17610"/>
    <n v="1.5196499999999999"/>
    <n v="8920.3454999999994"/>
  </r>
  <r>
    <n v="7965003"/>
    <s v="Dein Bestes mit Rind, Gemüse und Reis"/>
    <m/>
    <n v="510"/>
    <x v="3"/>
    <n v="21240"/>
    <s v="STÜCK"/>
    <n v="3"/>
    <n v="63720"/>
    <n v="1.66788"/>
    <n v="35425.771200000003"/>
  </r>
  <r>
    <n v="8004002"/>
    <s v="Wolfsblut Adult Wide Plain Horse "/>
    <m/>
    <n v="510"/>
    <x v="3"/>
    <n v="9688"/>
    <s v="STÜCK"/>
    <n v="2"/>
    <n v="19376"/>
    <n v="1.1305799999999999"/>
    <n v="10953.05904"/>
  </r>
  <r>
    <n v="8004075"/>
    <s v="Wolfsblut Adult Wide Plain Horse "/>
    <m/>
    <n v="510"/>
    <x v="3"/>
    <n v="512"/>
    <s v="STÜCK"/>
    <n v="7.5"/>
    <n v="3840"/>
    <n v="4.2107400000000004"/>
    <n v="2155.8988800000002"/>
  </r>
  <r>
    <n v="8004125"/>
    <s v="Wolfsblut Adult Wide Plain Horse "/>
    <m/>
    <n v="510"/>
    <x v="3"/>
    <n v="16512"/>
    <s v="STÜCK"/>
    <n v="12.5"/>
    <n v="206400"/>
    <n v="7.0178400000000005"/>
    <n v="115878.57408000001"/>
  </r>
  <r>
    <n v="8005002"/>
    <s v="Wolfsblut Wild Duck Adult"/>
    <m/>
    <n v="510"/>
    <x v="3"/>
    <n v="7624"/>
    <s v="STÜCK"/>
    <n v="2"/>
    <n v="15248"/>
    <n v="2.7233100000000001"/>
    <n v="20762.515439999999"/>
  </r>
  <r>
    <n v="8005005"/>
    <s v="Wolfsblut Wild Duck Adult"/>
    <m/>
    <n v="510"/>
    <x v="3"/>
    <n v="1560"/>
    <s v="STÜCK"/>
    <n v="0.5"/>
    <n v="780"/>
    <n v="0.68130000000000002"/>
    <n v="1062.828"/>
  </r>
  <r>
    <n v="8005125"/>
    <s v="Wolfsblut Wild Duck Adult"/>
    <m/>
    <n v="510"/>
    <x v="3"/>
    <n v="18776"/>
    <s v="STÜCK"/>
    <n v="12.5"/>
    <n v="234700"/>
    <n v="16.980030000000003"/>
    <n v="318817.04328000004"/>
  </r>
  <r>
    <n v="8010002"/>
    <s v="Enova LT Maintenance"/>
    <s v="Cane Adult"/>
    <n v="510"/>
    <x v="3"/>
    <n v="576"/>
    <s v="STÜCK"/>
    <n v="2"/>
    <n v="1152"/>
    <n v="1.9696499999999999"/>
    <n v="1134.5183999999999"/>
  </r>
  <r>
    <n v="8011002"/>
    <s v="Enova LT Ageing"/>
    <s v="Cane Light / Senior"/>
    <n v="510"/>
    <x v="3"/>
    <n v="568"/>
    <s v="STÜCK"/>
    <n v="2"/>
    <n v="1136"/>
    <n v="2.0077199999999999"/>
    <n v="1140.3849599999999"/>
  </r>
  <r>
    <n v="8019001"/>
    <s v="Classic Cat Adult Knuspermix"/>
    <m/>
    <n v="511"/>
    <x v="3"/>
    <n v="1088"/>
    <s v="STÜCK"/>
    <n v="1"/>
    <n v="1088"/>
    <n v="1.1684700000000001"/>
    <n v="1271.2953600000001"/>
  </r>
  <r>
    <n v="8019004"/>
    <s v="Classic Cat Adult Knuspermix"/>
    <m/>
    <n v="511"/>
    <x v="3"/>
    <n v="512"/>
    <s v="STÜCK"/>
    <n v="4"/>
    <n v="2048"/>
    <n v="3.7618200000000002"/>
    <n v="1926.0518400000001"/>
  </r>
  <r>
    <n v="8021001"/>
    <s v="Naturbeute Rind &amp; Reis Maxi "/>
    <m/>
    <n v="510"/>
    <x v="3"/>
    <n v="720"/>
    <s v="STÜCK"/>
    <n v="1"/>
    <n v="720"/>
    <n v="1.7702100000000001"/>
    <n v="1274.5512000000001"/>
  </r>
  <r>
    <n v="8028001"/>
    <s v="Rocco Mealtime Fisch "/>
    <n v="2021"/>
    <n v="510"/>
    <x v="3"/>
    <n v="6560"/>
    <s v="STÜCK"/>
    <n v="1"/>
    <n v="6560"/>
    <n v="1.9111499999999999"/>
    <n v="12537.144"/>
  </r>
  <r>
    <n v="8031001"/>
    <s v="Rocco Mealtime Junior Huhn  "/>
    <n v="2021"/>
    <n v="510"/>
    <x v="3"/>
    <n v="5860"/>
    <s v="STÜCK"/>
    <n v="1"/>
    <n v="5860"/>
    <n v="1.5358499999999999"/>
    <n v="9000.0810000000001"/>
  </r>
  <r>
    <n v="8035001"/>
    <s v="Wolf of Wilderness Soft Pure Junior Huhn "/>
    <m/>
    <n v="510"/>
    <x v="3"/>
    <n v="6660"/>
    <s v="STÜCK"/>
    <n v="1"/>
    <n v="6660"/>
    <n v="1.38645"/>
    <n v="9233.7569999999996"/>
  </r>
  <r>
    <n v="8035101"/>
    <s v="Wolf of Wilderness Soft Pure Junior Huhn 1.0"/>
    <n v="2022"/>
    <n v="510"/>
    <x v="3"/>
    <n v="800"/>
    <s v="STÜCK"/>
    <n v="1"/>
    <n v="800"/>
    <n v="1.4909400000000002"/>
    <n v="1192.7520000000002"/>
  </r>
  <r>
    <n v="8036101"/>
    <s v="Wolf of Wilderness Soft Pure Senior Huhn 1.0"/>
    <n v="2022"/>
    <n v="510"/>
    <x v="3"/>
    <n v="6460"/>
    <s v="STÜCK"/>
    <n v="1"/>
    <n v="6460"/>
    <n v="1.71621"/>
    <n v="11086.7166"/>
  </r>
  <r>
    <n v="8037101"/>
    <s v="Wolf of Wilderness Soft Pure Adult Lachs 1.0"/>
    <n v="2022"/>
    <n v="510"/>
    <x v="3"/>
    <n v="18900"/>
    <s v="STÜCK"/>
    <n v="1"/>
    <n v="18900"/>
    <n v="1.64961"/>
    <n v="31177.629000000001"/>
  </r>
  <r>
    <n v="8038109"/>
    <s v="Premio Supreme 9kg"/>
    <m/>
    <n v="511"/>
    <x v="3"/>
    <n v="1035"/>
    <s v="STÜCK"/>
    <n v="9"/>
    <n v="9315"/>
    <n v="9.1849500000000006"/>
    <n v="9506.4232499999998"/>
  </r>
  <r>
    <n v="8039002"/>
    <s v="Wolfsblut Wild Duck Puppy"/>
    <m/>
    <n v="510"/>
    <x v="3"/>
    <n v="3120"/>
    <s v="STÜCK"/>
    <n v="2"/>
    <n v="6240"/>
    <n v="2.50983"/>
    <n v="7830.6696000000002"/>
  </r>
  <r>
    <n v="8039075"/>
    <s v="Wolfsblut Wild Duck Small Breed"/>
    <m/>
    <n v="510"/>
    <x v="3"/>
    <n v="1920"/>
    <s v="STÜCK"/>
    <n v="7.5"/>
    <n v="14400"/>
    <n v="9.6634799999999998"/>
    <n v="18553.881600000001"/>
  </r>
  <r>
    <n v="8039102"/>
    <s v="Wolfsblut Wild Duck Small Breed"/>
    <m/>
    <n v="510"/>
    <x v="3"/>
    <n v="2276"/>
    <s v="STÜCK"/>
    <n v="2"/>
    <n v="4552"/>
    <n v="2.50983"/>
    <n v="5712.3730800000003"/>
  </r>
  <r>
    <n v="8039105"/>
    <s v="Wolfsblut Wild Duck Small Breed"/>
    <m/>
    <n v="510"/>
    <x v="3"/>
    <n v="780"/>
    <s v="STÜCK"/>
    <n v="0.5"/>
    <n v="390"/>
    <n v="0.62792999999999999"/>
    <n v="489.78539999999998"/>
  </r>
  <r>
    <n v="8039125"/>
    <s v="Wolfsblut Wild Duck Puppy"/>
    <m/>
    <n v="510"/>
    <x v="3"/>
    <n v="1377"/>
    <s v="STÜCK"/>
    <n v="12.5"/>
    <n v="17212.5"/>
    <n v="15.64569"/>
    <n v="21544.115129999998"/>
  </r>
  <r>
    <n v="8041004"/>
    <s v="Dehner BN Superfood Soft Adult Huhn "/>
    <s v="&amp; Chia Granatapfel"/>
    <n v="510"/>
    <x v="3"/>
    <n v="96"/>
    <s v="STÜCK"/>
    <n v="4"/>
    <n v="384"/>
    <n v="4.9144499999999995"/>
    <n v="471.78719999999998"/>
  </r>
  <r>
    <n v="8043004"/>
    <s v="Dehner BN Superfood Soft Adult Lamm "/>
    <s v="&amp; Chia Aronia "/>
    <n v="510"/>
    <x v="3"/>
    <n v="192"/>
    <s v="STÜCK"/>
    <n v="4"/>
    <n v="768"/>
    <n v="5.7422700000000004"/>
    <n v="1102.51584"/>
  </r>
  <r>
    <n v="8047002"/>
    <s v="Wolfsblut Country Chicken"/>
    <m/>
    <n v="510"/>
    <x v="3"/>
    <n v="1440"/>
    <s v="STÜCK"/>
    <n v="2"/>
    <n v="2880"/>
    <n v="2.2577400000000001"/>
    <n v="3251.1456000000003"/>
  </r>
  <r>
    <n v="8047005"/>
    <s v="Wolfsblut Adult Country Chicken"/>
    <m/>
    <n v="510"/>
    <x v="3"/>
    <n v="1248"/>
    <s v="STÜCK"/>
    <n v="0.5"/>
    <n v="624"/>
    <n v="0.69003000000000003"/>
    <n v="861.15744000000007"/>
  </r>
  <r>
    <n v="8047125"/>
    <s v="Wolfsblut Adult Country Chicken"/>
    <m/>
    <n v="510"/>
    <x v="3"/>
    <n v="24"/>
    <s v="STÜCK"/>
    <n v="12.5"/>
    <n v="300"/>
    <n v="14.07798"/>
    <n v="337.87152000000003"/>
  </r>
  <r>
    <n v="8053002"/>
    <s v="Wolfsblut Adult Dark Forest"/>
    <m/>
    <n v="510"/>
    <x v="3"/>
    <n v="5760"/>
    <s v="STÜCK"/>
    <n v="2"/>
    <n v="11520"/>
    <n v="1.50363"/>
    <n v="8660.9087999999992"/>
  </r>
  <r>
    <n v="8053005"/>
    <s v="Wolfsblut Adult Dark Forest"/>
    <m/>
    <n v="510"/>
    <x v="3"/>
    <n v="1560"/>
    <s v="STÜCK"/>
    <n v="0.5"/>
    <n v="780"/>
    <n v="0.39942"/>
    <n v="623.09519999999998"/>
  </r>
  <r>
    <n v="8053125"/>
    <s v=" Wolfsblut Dark Forest Adult"/>
    <m/>
    <n v="510"/>
    <x v="3"/>
    <n v="5592"/>
    <s v="STÜCK"/>
    <n v="12.5"/>
    <n v="69900"/>
    <n v="9.3567599999999995"/>
    <n v="52323.001919999995"/>
  </r>
  <r>
    <n v="8054002"/>
    <s v="Wolfsblut Blue Mountain Adult"/>
    <m/>
    <n v="510"/>
    <x v="3"/>
    <n v="3216"/>
    <s v="STÜCK"/>
    <n v="2"/>
    <n v="6432"/>
    <n v="2.93634"/>
    <n v="9443.26944"/>
  </r>
  <r>
    <n v="8054125"/>
    <s v="Wolfsblut Blue Mountain Adult"/>
    <m/>
    <n v="510"/>
    <x v="3"/>
    <n v="161"/>
    <s v="STÜCK"/>
    <n v="12.5"/>
    <n v="2012.5"/>
    <n v="18.311310000000002"/>
    <n v="2948.1209100000005"/>
  </r>
  <r>
    <n v="8062003"/>
    <s v="Wolfsblut Wildcat Bhadra Adult"/>
    <m/>
    <n v="511"/>
    <x v="3"/>
    <n v="1152"/>
    <s v="STÜCK"/>
    <n v="3"/>
    <n v="3456"/>
    <n v="3.8842200000000005"/>
    <n v="4474.6214400000008"/>
  </r>
  <r>
    <n v="8063003"/>
    <s v="Wolfsblut Wildcat Andhra Adult "/>
    <m/>
    <n v="511"/>
    <x v="3"/>
    <n v="576"/>
    <s v="STÜCK"/>
    <n v="3"/>
    <n v="1728"/>
    <n v="4.8148200000000001"/>
    <n v="2773.3363199999999"/>
  </r>
  <r>
    <n v="8064003"/>
    <s v="Wolfsblut Wildcat Etosha Adult "/>
    <m/>
    <n v="511"/>
    <x v="3"/>
    <n v="1296"/>
    <s v="STÜCK"/>
    <n v="3"/>
    <n v="3888"/>
    <n v="4.6031400000000007"/>
    <n v="5965.6694400000006"/>
  </r>
  <r>
    <n v="8065003"/>
    <s v="Wolfsblut Wildcat Cheetah Adult"/>
    <m/>
    <n v="511"/>
    <x v="3"/>
    <n v="760"/>
    <s v="STÜCK"/>
    <n v="3"/>
    <n v="2280"/>
    <n v="4.9876200000000006"/>
    <n v="3790.5912000000003"/>
  </r>
  <r>
    <n v="8069002"/>
    <s v="Wolfsblut Wild Pacific Adult"/>
    <m/>
    <n v="510"/>
    <x v="3"/>
    <n v="2756"/>
    <s v="STÜCK"/>
    <n v="2"/>
    <n v="5512"/>
    <n v="2.9109600000000002"/>
    <n v="8022.6057600000004"/>
  </r>
  <r>
    <n v="8069005"/>
    <s v="Wolfsblut Wild Pacific Adult"/>
    <m/>
    <n v="510"/>
    <x v="3"/>
    <n v="1536"/>
    <s v="STÜCK"/>
    <n v="0.5"/>
    <n v="768"/>
    <n v="0.86760000000000004"/>
    <n v="1332.6336000000001"/>
  </r>
  <r>
    <n v="8069125"/>
    <s v="Wolfsblut Wild Pacific Adult"/>
    <m/>
    <n v="510"/>
    <x v="3"/>
    <n v="3202"/>
    <s v="STÜCK"/>
    <n v="12.5"/>
    <n v="40025"/>
    <n v="18.152909999999999"/>
    <n v="58125.617819999992"/>
  </r>
  <r>
    <n v="8070002"/>
    <s v="Wolfsblut Green Valley Adult"/>
    <m/>
    <n v="510"/>
    <x v="3"/>
    <n v="480"/>
    <s v="STÜCK"/>
    <n v="2"/>
    <n v="960"/>
    <n v="2.1582000000000003"/>
    <n v="1035.9360000000001"/>
  </r>
  <r>
    <n v="8070005"/>
    <s v="Wolfsblut Green Valley Adult"/>
    <m/>
    <n v="510"/>
    <x v="3"/>
    <n v="780"/>
    <s v="STÜCK"/>
    <n v="0.5"/>
    <n v="390"/>
    <n v="0.54"/>
    <n v="421.20000000000005"/>
  </r>
  <r>
    <n v="8070125"/>
    <s v="Wolfsblut Green Valley Adult"/>
    <m/>
    <n v="510"/>
    <x v="3"/>
    <n v="576"/>
    <s v="STÜCK"/>
    <n v="12.5"/>
    <n v="7200"/>
    <n v="13.447890000000001"/>
    <n v="7745.9846400000006"/>
  </r>
  <r>
    <n v="8071002"/>
    <s v="Wolfsblut Cold River Adult"/>
    <m/>
    <n v="510"/>
    <x v="3"/>
    <n v="3680"/>
    <s v="STÜCK"/>
    <n v="2"/>
    <n v="7360"/>
    <n v="2.5959599999999998"/>
    <n v="9553.1327999999994"/>
  </r>
  <r>
    <n v="8071005"/>
    <s v="Wolfsblut Cold River Adult"/>
    <m/>
    <n v="510"/>
    <x v="3"/>
    <n v="1560"/>
    <s v="STÜCK"/>
    <n v="0.5"/>
    <n v="780"/>
    <n v="0.65016000000000007"/>
    <n v="1014.2496000000001"/>
  </r>
  <r>
    <n v="8071125"/>
    <s v="Wolfsblut Cold River Adult"/>
    <m/>
    <n v="510"/>
    <x v="3"/>
    <n v="3975"/>
    <s v="STÜCK"/>
    <n v="12.5"/>
    <n v="49687.5"/>
    <n v="16.19145"/>
    <n v="64361.013749999998"/>
  </r>
  <r>
    <n v="8072002"/>
    <s v="Wolfsblut Adult Black Bird"/>
    <m/>
    <n v="510"/>
    <x v="3"/>
    <n v="480"/>
    <s v="STÜCK"/>
    <n v="2"/>
    <n v="960"/>
    <n v="1.52658"/>
    <n v="732.75840000000005"/>
  </r>
  <r>
    <n v="8072005"/>
    <s v="Wolfsblut Adult Black Bird"/>
    <m/>
    <n v="510"/>
    <x v="3"/>
    <n v="1640"/>
    <s v="STÜCK"/>
    <n v="0.5"/>
    <n v="820"/>
    <n v="0.38250000000000001"/>
    <n v="627.29999999999995"/>
  </r>
  <r>
    <n v="8072125"/>
    <s v="Wolfsblut Black Bird Adult"/>
    <m/>
    <n v="510"/>
    <x v="3"/>
    <n v="1076"/>
    <s v="STÜCK"/>
    <n v="12.5"/>
    <n v="13450"/>
    <n v="9.5003099999999989"/>
    <n v="10222.333559999999"/>
  </r>
  <r>
    <n v="8073002"/>
    <s v="Wolfsblut Adult Hunters Pride"/>
    <m/>
    <n v="510"/>
    <x v="3"/>
    <n v="1772"/>
    <s v="STÜCK"/>
    <n v="2"/>
    <n v="3544"/>
    <n v="1.92096"/>
    <n v="3403.94112"/>
  </r>
  <r>
    <n v="8073005"/>
    <s v="Wolfsblut Adult Hunters Pride"/>
    <m/>
    <n v="510"/>
    <x v="3"/>
    <n v="744"/>
    <s v="STÜCK"/>
    <n v="0.5"/>
    <n v="372"/>
    <n v="0.58509"/>
    <n v="435.30696"/>
  </r>
  <r>
    <n v="8073125"/>
    <s v="Wolfsblut Adult Hunters Pride"/>
    <m/>
    <n v="510"/>
    <x v="3"/>
    <n v="497"/>
    <s v="STÜCK"/>
    <n v="12.5"/>
    <n v="6212.5"/>
    <n v="11.96541"/>
    <n v="5946.8087700000005"/>
  </r>
  <r>
    <n v="8075004"/>
    <s v="DC BC Adult Large"/>
    <n v="2020"/>
    <n v="510"/>
    <x v="3"/>
    <n v="1308"/>
    <s v="STÜCK"/>
    <n v="4"/>
    <n v="5232"/>
    <n v="3.6690299999999998"/>
    <n v="4799.0912399999997"/>
  </r>
  <r>
    <n v="8077004"/>
    <s v="DC Best Choice Junior Large"/>
    <n v="2020"/>
    <n v="510"/>
    <x v="3"/>
    <n v="720"/>
    <s v="STÜCK"/>
    <n v="4"/>
    <n v="2880"/>
    <n v="3.7921499999999999"/>
    <n v="2730.348"/>
  </r>
  <r>
    <n v="8078001"/>
    <s v="Adult Ente &amp; Reis"/>
    <m/>
    <n v="502"/>
    <x v="3"/>
    <n v="1452"/>
    <s v="STÜCK"/>
    <n v="1"/>
    <n v="1452"/>
    <n v="1.1141099999999999"/>
    <n v="1617.6877199999999"/>
  </r>
  <r>
    <n v="8078003"/>
    <s v="Adult Ente &amp; Reis"/>
    <m/>
    <n v="502"/>
    <x v="3"/>
    <n v="5916"/>
    <s v="STÜCK"/>
    <n v="3"/>
    <n v="17748"/>
    <n v="3.0034800000000001"/>
    <n v="17768.587680000001"/>
  </r>
  <r>
    <n v="8089001"/>
    <s v="Sensitive Ente &amp; Kartoffel"/>
    <m/>
    <n v="502"/>
    <x v="3"/>
    <n v="2268"/>
    <s v="STÜCK"/>
    <n v="1"/>
    <n v="2268"/>
    <n v="1.70739"/>
    <n v="3872.3605199999997"/>
  </r>
  <r>
    <n v="8089003"/>
    <s v="Sensitive Ente &amp; Kartoffel"/>
    <m/>
    <n v="502"/>
    <x v="3"/>
    <n v="1824"/>
    <s v="STÜCK"/>
    <n v="3"/>
    <n v="5472"/>
    <n v="4.8836700000000004"/>
    <n v="8907.8140800000001"/>
  </r>
  <r>
    <n v="8090002"/>
    <s v="DC Wildlife Ente"/>
    <m/>
    <n v="510"/>
    <x v="3"/>
    <n v="704"/>
    <s v="STÜCK"/>
    <n v="2"/>
    <n v="1408"/>
    <n v="3.0258000000000003"/>
    <n v="2130.1632"/>
  </r>
  <r>
    <n v="8091005"/>
    <s v="Wolfsblut Wide Plain Puppy"/>
    <m/>
    <n v="510"/>
    <x v="3"/>
    <n v="1560"/>
    <s v="STÜCK"/>
    <n v="0.5"/>
    <n v="780"/>
    <n v="0.35964000000000002"/>
    <n v="561.03840000000002"/>
  </r>
  <r>
    <n v="8091105"/>
    <s v="Wolfsblut Wide Plain Small Breed"/>
    <m/>
    <n v="510"/>
    <x v="3"/>
    <n v="1776"/>
    <s v="STÜCK"/>
    <n v="0.5"/>
    <n v="888"/>
    <n v="0.48752999999999996"/>
    <n v="865.85327999999993"/>
  </r>
  <r>
    <n v="8091125"/>
    <s v="Wolfsblut Wide Plain Puppy"/>
    <m/>
    <n v="510"/>
    <x v="3"/>
    <n v="1608"/>
    <s v="STÜCK"/>
    <n v="12.5"/>
    <n v="20100"/>
    <n v="8.9285399999999999"/>
    <n v="14357.09232"/>
  </r>
  <r>
    <n v="8095002"/>
    <s v="Wolfsblut Wild Duck Senior"/>
    <m/>
    <n v="510"/>
    <x v="3"/>
    <n v="6720"/>
    <s v="STÜCK"/>
    <n v="2"/>
    <n v="13440"/>
    <n v="3.25773"/>
    <n v="21891.945599999999"/>
  </r>
  <r>
    <n v="8095005"/>
    <s v="Wolfsblut Wild Duck Senior"/>
    <m/>
    <n v="510"/>
    <x v="3"/>
    <n v="1560"/>
    <s v="STÜCK"/>
    <n v="0.5"/>
    <n v="780"/>
    <n v="0.9450900000000001"/>
    <n v="1474.3404"/>
  </r>
  <r>
    <n v="8095125"/>
    <s v="Wolfsblut Wild Duck Senior"/>
    <m/>
    <n v="510"/>
    <x v="3"/>
    <n v="3240"/>
    <s v="STÜCK"/>
    <n v="12.5"/>
    <n v="40500"/>
    <n v="20.319750000000003"/>
    <n v="65835.990000000005"/>
  </r>
  <r>
    <n v="8102001"/>
    <s v="Premiere Soft Adult Ente"/>
    <m/>
    <n v="510"/>
    <x v="3"/>
    <n v="2400"/>
    <s v="STÜCK"/>
    <n v="1"/>
    <n v="2400"/>
    <n v="1.53945"/>
    <n v="3694.68"/>
  </r>
  <r>
    <n v="8105002"/>
    <s v="Wolfsblut Grey Peak Puppy"/>
    <m/>
    <n v="510"/>
    <x v="3"/>
    <n v="2004"/>
    <s v="STÜCK"/>
    <n v="2"/>
    <n v="4008"/>
    <n v="1.51407"/>
    <n v="3034.1962800000001"/>
  </r>
  <r>
    <n v="8105005"/>
    <s v="Wolfsblut Grey Peak Puppy"/>
    <m/>
    <n v="510"/>
    <x v="3"/>
    <n v="5412"/>
    <s v="STÜCK"/>
    <n v="0.5"/>
    <n v="2706"/>
    <n v="0.42965999999999999"/>
    <n v="2325.3199199999999"/>
  </r>
  <r>
    <n v="8105075"/>
    <s v="Wolfsblut Grey Peak Small Breed "/>
    <m/>
    <n v="510"/>
    <x v="3"/>
    <n v="32"/>
    <s v="STÜCK"/>
    <n v="7.5"/>
    <n v="240"/>
    <n v="5.7208499999999995"/>
    <n v="183.06719999999999"/>
  </r>
  <r>
    <n v="8105102"/>
    <s v="Wolfsblut Grey Peak Small Breed"/>
    <m/>
    <n v="510"/>
    <x v="3"/>
    <n v="3012"/>
    <s v="STÜCK"/>
    <n v="2"/>
    <n v="6024"/>
    <n v="1.3770900000000001"/>
    <n v="4147.7950800000008"/>
  </r>
  <r>
    <n v="8105105"/>
    <s v="Wolfsblut Grey Peak Small Breed"/>
    <m/>
    <n v="510"/>
    <x v="3"/>
    <n v="2340"/>
    <s v="STÜCK"/>
    <n v="0.5"/>
    <n v="1170"/>
    <n v="0.44001000000000001"/>
    <n v="1029.6233999999999"/>
  </r>
  <r>
    <n v="8105125"/>
    <s v="Wolfsblut Grey Peak Puppy"/>
    <m/>
    <n v="510"/>
    <x v="3"/>
    <n v="480"/>
    <s v="STÜCK"/>
    <n v="12.5"/>
    <n v="6000"/>
    <n v="9.0315899999999996"/>
    <n v="4335.1632"/>
  </r>
  <r>
    <n v="8106002"/>
    <s v="clever Knuspermix Huhn"/>
    <s v="Rewe AT "/>
    <n v="511"/>
    <x v="3"/>
    <n v="1296"/>
    <s v="STÜCK"/>
    <n v="2"/>
    <n v="2592"/>
    <n v="1.2779099999999999"/>
    <n v="1656.1713599999998"/>
  </r>
  <r>
    <n v="8107004"/>
    <s v="Premiere Soft Adult Rind"/>
    <m/>
    <n v="510"/>
    <x v="3"/>
    <n v="6111"/>
    <s v="STÜCK"/>
    <n v="4"/>
    <n v="24444"/>
    <n v="5.1753600000000004"/>
    <n v="31626.624960000001"/>
  </r>
  <r>
    <n v="8108002"/>
    <s v="Wolfsblut Wide Plain Active"/>
    <m/>
    <n v="510"/>
    <x v="3"/>
    <n v="480"/>
    <s v="STÜCK"/>
    <n v="2"/>
    <n v="960"/>
    <n v="2.0293199999999998"/>
    <n v="974.07359999999994"/>
  </r>
  <r>
    <n v="8110001"/>
    <s v="Premiere Sensitive grainfree Beef"/>
    <m/>
    <n v="510"/>
    <x v="3"/>
    <n v="828"/>
    <s v="STÜCK"/>
    <n v="1"/>
    <n v="828"/>
    <n v="1.3855500000000001"/>
    <n v="1147.2354"/>
  </r>
  <r>
    <n v="8110004"/>
    <s v="Premiere Sensitive grainfree Beef"/>
    <m/>
    <n v="510"/>
    <x v="3"/>
    <n v="1442"/>
    <s v="STÜCK"/>
    <n v="4"/>
    <n v="5768"/>
    <n v="5.2681500000000003"/>
    <n v="7596.6723000000002"/>
  </r>
  <r>
    <n v="8112001"/>
    <s v="Premiere Sensitive grainfree Chicken"/>
    <m/>
    <n v="510"/>
    <x v="3"/>
    <n v="1440"/>
    <s v="STÜCK"/>
    <n v="1"/>
    <n v="1440"/>
    <n v="1.3850100000000001"/>
    <n v="1994.4144000000001"/>
  </r>
  <r>
    <n v="8112004"/>
    <s v="Premiere Sensitive grainfree Chicken"/>
    <m/>
    <n v="510"/>
    <x v="3"/>
    <n v="1800"/>
    <s v="STÜCK"/>
    <n v="4"/>
    <n v="7200"/>
    <n v="5.2446599999999997"/>
    <n v="9440.387999999999"/>
  </r>
  <r>
    <n v="8121007"/>
    <s v="Lilys Kitchen Dog Lamb"/>
    <m/>
    <n v="510"/>
    <x v="3"/>
    <n v="1448"/>
    <s v="STÜCK"/>
    <n v="7"/>
    <n v="10136"/>
    <n v="15.335190000000001"/>
    <n v="22205.35512"/>
  </r>
  <r>
    <n v="8122001"/>
    <s v="Lilys Kitchen Dog Chicken &amp; Duck"/>
    <m/>
    <n v="510"/>
    <x v="3"/>
    <n v="118080"/>
    <s v="STÜCK"/>
    <n v="1"/>
    <n v="118080"/>
    <n v="1.8960300000000001"/>
    <n v="223883.2224"/>
  </r>
  <r>
    <n v="8122007"/>
    <s v="Lilys Kitchen Dog Chicken &amp; Duck"/>
    <m/>
    <n v="510"/>
    <x v="3"/>
    <n v="7382"/>
    <s v="STÜCK"/>
    <n v="7"/>
    <n v="51674"/>
    <n v="11.969280000000001"/>
    <n v="88357.224960000007"/>
  </r>
  <r>
    <n v="8122101"/>
    <s v="Lilys Kitchen Dog Chicken &amp; Duck"/>
    <s v="TESCO"/>
    <n v="510"/>
    <x v="3"/>
    <n v="14880"/>
    <s v="STÜCK"/>
    <n v="1"/>
    <n v="14880"/>
    <n v="1.9426500000000002"/>
    <n v="28906.632000000001"/>
  </r>
  <r>
    <n v="8123007"/>
    <s v="Lilys Kitchen Dog Puppy"/>
    <m/>
    <n v="510"/>
    <x v="3"/>
    <n v="5023"/>
    <s v="STÜCK"/>
    <n v="7"/>
    <n v="35161"/>
    <n v="13.28112"/>
    <n v="66711.065759999998"/>
  </r>
  <r>
    <n v="8124001"/>
    <s v="Lilys Kitchen Dog Venison &amp; Duck"/>
    <m/>
    <n v="510"/>
    <x v="3"/>
    <n v="24480"/>
    <s v="STÜCK"/>
    <n v="1"/>
    <n v="24480"/>
    <n v="2.0591999999999997"/>
    <n v="50409.215999999993"/>
  </r>
  <r>
    <n v="8124007"/>
    <s v="Lilys Kitchen Dog Venison &amp; Duck"/>
    <m/>
    <n v="510"/>
    <x v="3"/>
    <n v="8960"/>
    <s v="STÜCK"/>
    <n v="7"/>
    <n v="62720"/>
    <n v="12.781979999999999"/>
    <n v="114526.54079999999"/>
  </r>
  <r>
    <n v="8124101"/>
    <s v="Lilys Kitchen Dog Venison &amp; Duck"/>
    <s v="TESCO"/>
    <n v="510"/>
    <x v="3"/>
    <n v="2880"/>
    <s v="STÜCK"/>
    <n v="1"/>
    <n v="2880"/>
    <n v="2.05335"/>
    <n v="5913.6480000000001"/>
  </r>
  <r>
    <n v="8126001"/>
    <s v="Pure Instinct Wild River"/>
    <s v="(Adult Lachs)"/>
    <n v="510"/>
    <x v="3"/>
    <n v="1512"/>
    <s v="STÜCK"/>
    <n v="1"/>
    <n v="1512"/>
    <n v="1.6742700000000001"/>
    <n v="2531.4962400000004"/>
  </r>
  <r>
    <n v="8126004"/>
    <s v="Pure Instinct Wild River"/>
    <s v="(Adult Lachs)"/>
    <n v="510"/>
    <x v="3"/>
    <n v="944"/>
    <s v="STÜCK"/>
    <n v="4"/>
    <n v="3776"/>
    <n v="6.7286700000000002"/>
    <n v="6351.8644800000002"/>
  </r>
  <r>
    <n v="8127001"/>
    <s v="Lilys Kitchen Dog Senior"/>
    <m/>
    <n v="510"/>
    <x v="3"/>
    <n v="576"/>
    <s v="STÜCK"/>
    <n v="1"/>
    <n v="576"/>
    <n v="2.2828500000000003"/>
    <n v="1314.9216000000001"/>
  </r>
  <r>
    <n v="8127007"/>
    <s v="Lilys Kitchen Dog Senior"/>
    <m/>
    <n v="510"/>
    <x v="3"/>
    <n v="1660"/>
    <s v="STÜCK"/>
    <n v="7"/>
    <n v="11620"/>
    <n v="14.35041"/>
    <n v="23821.6806"/>
  </r>
  <r>
    <n v="8129002"/>
    <s v="Chicopee HNL Puppy Lamb &amp; Potato"/>
    <s v="Holistic Nature Line"/>
    <n v="560"/>
    <x v="3"/>
    <n v="88"/>
    <s v="STÜCK"/>
    <n v="2"/>
    <n v="176"/>
    <n v="3.2251500000000002"/>
    <n v="283.81319999999999"/>
  </r>
  <r>
    <n v="8129012"/>
    <s v="Chicopee HNL Puppy Lamb &amp; Potato"/>
    <s v="Holistic Nature Line"/>
    <n v="560"/>
    <x v="3"/>
    <n v="359"/>
    <s v="STÜCK"/>
    <n v="12"/>
    <n v="4308"/>
    <n v="15.615450000000001"/>
    <n v="5605.9465500000006"/>
  </r>
  <r>
    <n v="8134002"/>
    <s v="Lilys Kitchen Cat Fish"/>
    <m/>
    <n v="511"/>
    <x v="3"/>
    <n v="4728"/>
    <s v="STÜCK"/>
    <n v="2"/>
    <n v="9456"/>
    <n v="4.3124399999999996"/>
    <n v="20389.21632"/>
  </r>
  <r>
    <n v="8135104"/>
    <s v="Rinti Canine Nierendiät"/>
    <n v="2022"/>
    <n v="510"/>
    <x v="3"/>
    <n v="20"/>
    <s v="STÜCK"/>
    <n v="4"/>
    <n v="80"/>
    <n v="4.5228600000000005"/>
    <n v="90.457200000000014"/>
  </r>
  <r>
    <n v="8137001"/>
    <s v="Pure Instinct Blue Lake"/>
    <s v="(Adult Huhn &amp; Ente)"/>
    <n v="510"/>
    <x v="3"/>
    <n v="1370"/>
    <s v="STÜCK"/>
    <n v="1"/>
    <n v="1370"/>
    <n v="1.5447599999999999"/>
    <n v="2116.3211999999999"/>
  </r>
  <r>
    <n v="8137004"/>
    <s v="Pure Instinct Blue Lake"/>
    <s v="(Adult Huhn &amp; Ente)"/>
    <n v="510"/>
    <x v="3"/>
    <n v="384"/>
    <s v="STÜCK"/>
    <n v="4"/>
    <n v="1536"/>
    <n v="6.1639200000000001"/>
    <n v="2366.9452799999999"/>
  </r>
  <r>
    <n v="8138001"/>
    <s v="Lilys Kitchen Dog Organic"/>
    <s v="DE-ÖKO-007"/>
    <n v="510"/>
    <x v="3"/>
    <n v="4800"/>
    <s v="STÜCK"/>
    <n v="1"/>
    <n v="4800"/>
    <n v="2.3816700000000002"/>
    <n v="11432.016000000001"/>
  </r>
  <r>
    <n v="8138007"/>
    <s v="Lilys Kitchen Dog Organic"/>
    <s v="DE-ÖKO-007"/>
    <n v="510"/>
    <x v="3"/>
    <n v="770"/>
    <s v="STÜCK"/>
    <n v="7"/>
    <n v="5390"/>
    <n v="14.871510000000001"/>
    <n v="11451.0627"/>
  </r>
  <r>
    <n v="8139105"/>
    <s v="Preisfuxx Krocat"/>
    <s v="Relaunch"/>
    <n v="511"/>
    <x v="3"/>
    <n v="1276"/>
    <s v="STÜCK"/>
    <n v="5"/>
    <n v="6380"/>
    <n v="2.5116300000000003"/>
    <n v="3204.8398800000004"/>
  </r>
  <r>
    <n v="8141004"/>
    <s v="Pure Instinct Grasslands"/>
    <s v="(Adult Huhn &amp; Lamm)"/>
    <n v="510"/>
    <x v="3"/>
    <n v="3008"/>
    <s v="STÜCK"/>
    <n v="4"/>
    <n v="12032"/>
    <n v="6.9207300000000007"/>
    <n v="20817.555840000001"/>
  </r>
  <r>
    <n v="8142004"/>
    <s v="Pure Instinct Lush Meadow"/>
    <s v="(Senior Kaninchen &amp; Wachtel)"/>
    <n v="510"/>
    <x v="3"/>
    <n v="1016"/>
    <s v="STÜCK"/>
    <n v="4"/>
    <n v="4064"/>
    <n v="8.5498200000000004"/>
    <n v="8686.6171200000008"/>
  </r>
  <r>
    <n v="8156002"/>
    <s v="Wolfsblut Jack Rabbit Adult"/>
    <m/>
    <n v="510"/>
    <x v="3"/>
    <n v="6472"/>
    <s v="STÜCK"/>
    <n v="2"/>
    <n v="12944"/>
    <n v="2.5452900000000001"/>
    <n v="16473.116880000001"/>
  </r>
  <r>
    <n v="8156125"/>
    <s v="Wolfsblut Jack Rabbit Adult"/>
    <m/>
    <n v="510"/>
    <x v="3"/>
    <n v="1392"/>
    <s v="STÜCK"/>
    <n v="12.5"/>
    <n v="17400"/>
    <n v="15.8598"/>
    <n v="22076.8416"/>
  </r>
  <r>
    <n v="8158002"/>
    <s v="Wolfsblut Grey Peak Adult"/>
    <m/>
    <n v="510"/>
    <x v="3"/>
    <n v="588"/>
    <s v="STÜCK"/>
    <n v="2"/>
    <n v="1176"/>
    <n v="1.1420999999999999"/>
    <n v="671.55479999999989"/>
  </r>
  <r>
    <n v="8158125"/>
    <s v="Wolfsblut Grey Peak Adult"/>
    <m/>
    <n v="510"/>
    <x v="3"/>
    <n v="1244"/>
    <s v="STÜCK"/>
    <n v="12.5"/>
    <n v="15550"/>
    <n v="7.0896600000000003"/>
    <n v="8819.5370400000011"/>
  </r>
  <r>
    <n v="8159002"/>
    <s v="Wolfsblut Down Under Adult"/>
    <m/>
    <n v="510"/>
    <x v="3"/>
    <n v="2220"/>
    <s v="STÜCK"/>
    <n v="2"/>
    <n v="4440"/>
    <n v="1.2794399999999999"/>
    <n v="2840.3568"/>
  </r>
  <r>
    <n v="8159125"/>
    <s v="Wolfsblut Down Under "/>
    <m/>
    <n v="510"/>
    <x v="3"/>
    <n v="1896"/>
    <s v="STÜCK"/>
    <n v="12.5"/>
    <n v="23700"/>
    <n v="7.9559100000000003"/>
    <n v="15084.405360000001"/>
  </r>
  <r>
    <n v="8161002"/>
    <s v="Wolfsblut Black Marsh Adult"/>
    <m/>
    <n v="510"/>
    <x v="3"/>
    <n v="4648"/>
    <s v="STÜCK"/>
    <n v="2"/>
    <n v="9296"/>
    <n v="1.4840100000000001"/>
    <n v="6897.6784800000005"/>
  </r>
  <r>
    <n v="8161005"/>
    <s v="Wolfsblut Black Marsh Adult"/>
    <m/>
    <n v="510"/>
    <x v="3"/>
    <n v="780"/>
    <s v="STÜCK"/>
    <n v="0.5"/>
    <n v="390"/>
    <n v="0.37152000000000002"/>
    <n v="289.78559999999999"/>
  </r>
  <r>
    <n v="8161125"/>
    <s v="Wolfsblut Black Marsh"/>
    <m/>
    <n v="510"/>
    <x v="3"/>
    <n v="1620"/>
    <s v="STÜCK"/>
    <n v="12.5"/>
    <n v="20250"/>
    <n v="9.2268000000000008"/>
    <n v="14947.416000000001"/>
  </r>
  <r>
    <n v="8162002"/>
    <s v="Wolfsblut Wild Boar Adult"/>
    <m/>
    <n v="510"/>
    <x v="3"/>
    <n v="636"/>
    <s v="STÜCK"/>
    <n v="2"/>
    <n v="1272"/>
    <n v="1.5969599999999999"/>
    <n v="1015.66656"/>
  </r>
  <r>
    <n v="8162005"/>
    <s v="Wolfsblut Wild Boar Adult"/>
    <m/>
    <n v="510"/>
    <x v="3"/>
    <n v="1032"/>
    <s v="STÜCK"/>
    <n v="0.5"/>
    <n v="516"/>
    <n v="0.53208"/>
    <n v="549.10655999999994"/>
  </r>
  <r>
    <n v="8162015"/>
    <s v="Wolfsblut Wild Boar Adult"/>
    <m/>
    <n v="510"/>
    <x v="3"/>
    <n v="27"/>
    <s v="STÜCK"/>
    <n v="15"/>
    <n v="405"/>
    <n v="11.016450000000001"/>
    <n v="297.44415000000004"/>
  </r>
  <r>
    <n v="8162125"/>
    <s v="Wolfsblut Wild Boar Adult"/>
    <m/>
    <n v="510"/>
    <x v="3"/>
    <n v="506"/>
    <s v="STÜCK"/>
    <n v="12.5"/>
    <n v="6325"/>
    <n v="8.9001000000000001"/>
    <n v="4503.4506000000001"/>
  </r>
  <r>
    <n v="8164010"/>
    <s v="Perro Grain Free Adult Vegie"/>
    <s v=" "/>
    <n v="510"/>
    <x v="3"/>
    <n v="660"/>
    <s v="STÜCK"/>
    <n v="10"/>
    <n v="6600"/>
    <n v="12.583079999999999"/>
    <n v="8304.8328000000001"/>
  </r>
  <r>
    <n v="8164105"/>
    <s v="German Shephy Vegan Grainfree"/>
    <s v="Hundefutter "/>
    <n v="510"/>
    <x v="3"/>
    <n v="1496"/>
    <s v="STÜCK"/>
    <n v="5"/>
    <n v="7480"/>
    <n v="6.5586599999999997"/>
    <n v="9811.7553599999992"/>
  </r>
  <r>
    <n v="8171015"/>
    <s v="Winston Saftige Happen"/>
    <s v="Rossmann DE"/>
    <n v="510"/>
    <x v="3"/>
    <n v="15765"/>
    <s v="STÜCK"/>
    <n v="1.5"/>
    <n v="23647.5"/>
    <n v="1.0561499999999999"/>
    <n v="16650.204749999997"/>
  </r>
  <r>
    <n v="8171115"/>
    <s v="Winston Saftige Happen Rossmann CE "/>
    <s v="Euro-Chep-Palette "/>
    <n v="510"/>
    <x v="3"/>
    <n v="23060"/>
    <s v="STÜCK"/>
    <n v="1.5"/>
    <n v="34590"/>
    <n v="1.0561499999999999"/>
    <n v="24354.819"/>
  </r>
  <r>
    <n v="8179002"/>
    <s v="Chicopee HNL Active Salmon &amp; Potato "/>
    <s v="Holistic Nature Line"/>
    <n v="560"/>
    <x v="3"/>
    <n v="512"/>
    <s v="STÜCK"/>
    <n v="2"/>
    <n v="1024"/>
    <n v="3.36267"/>
    <n v="1721.68704"/>
  </r>
  <r>
    <n v="8179012"/>
    <s v="Chicopee HNL Active Salmon &amp; Potato"/>
    <s v="Holistic Nature Line"/>
    <n v="560"/>
    <x v="3"/>
    <n v="620"/>
    <s v="STÜCK"/>
    <n v="12"/>
    <n v="7440"/>
    <n v="17.349930000000001"/>
    <n v="10756.9566"/>
  </r>
  <r>
    <n v="8194001"/>
    <s v="Rocco Mealtime Pansen "/>
    <n v="2021"/>
    <n v="510"/>
    <x v="3"/>
    <n v="2320"/>
    <s v="STÜCK"/>
    <n v="1"/>
    <n v="2320"/>
    <n v="2.0207699999999997"/>
    <n v="4688.1863999999996"/>
  </r>
  <r>
    <n v="8195001"/>
    <s v="Rocco Mealtime Sensitive Pute &amp; Huhn  "/>
    <n v="2021"/>
    <n v="510"/>
    <x v="3"/>
    <n v="2520"/>
    <s v="STÜCK"/>
    <n v="1"/>
    <n v="2520"/>
    <n v="1.4930100000000002"/>
    <n v="3762.3852000000006"/>
  </r>
  <r>
    <n v="8210002"/>
    <s v="Chicopee HNL Adult Lamb &amp; Potato"/>
    <s v="Holistic Nature Line"/>
    <n v="560"/>
    <x v="3"/>
    <n v="984"/>
    <s v="STÜCK"/>
    <n v="2"/>
    <n v="1968"/>
    <n v="3.2414399999999999"/>
    <n v="3189.5769599999999"/>
  </r>
  <r>
    <n v="8210012"/>
    <s v="Chicopee HNL Adult Lamb &amp; Potato"/>
    <s v="Holistic Nature Line"/>
    <n v="560"/>
    <x v="3"/>
    <n v="71"/>
    <s v="STÜCK"/>
    <n v="12"/>
    <n v="852"/>
    <n v="15.535530000000001"/>
    <n v="1103.0226300000002"/>
  </r>
  <r>
    <n v="8213201"/>
    <s v="Rinti Canine Intestinal"/>
    <n v="2022"/>
    <n v="510"/>
    <x v="3"/>
    <n v="100"/>
    <s v="STÜCK"/>
    <n v="1"/>
    <n v="100"/>
    <n v="1.33812"/>
    <n v="133.81200000000001"/>
  </r>
  <r>
    <n v="8231201"/>
    <s v="Naturbeute Lamm &amp; Reis"/>
    <m/>
    <n v="510"/>
    <x v="3"/>
    <n v="720"/>
    <s v="STÜCK"/>
    <n v="1"/>
    <n v="720"/>
    <n v="1.8448199999999999"/>
    <n v="1328.2703999999999"/>
  </r>
  <r>
    <n v="8256201"/>
    <s v="Dein Bestes Exquisit Huhn mit Aloe Vera"/>
    <m/>
    <n v="510"/>
    <x v="3"/>
    <n v="1060"/>
    <s v="STÜCK"/>
    <n v="1"/>
    <n v="1060"/>
    <n v="1.2232799999999999"/>
    <n v="1296.6768"/>
  </r>
  <r>
    <n v="8283001"/>
    <s v="Lilys Kitchen Dog Fish"/>
    <m/>
    <n v="510"/>
    <x v="3"/>
    <n v="944"/>
    <s v="STÜCK"/>
    <n v="1"/>
    <n v="944"/>
    <n v="2.0124900000000001"/>
    <n v="1899.7905600000001"/>
  </r>
  <r>
    <n v="8283007"/>
    <s v="Lilys Kitchen Dog Fish"/>
    <m/>
    <n v="510"/>
    <x v="3"/>
    <n v="70"/>
    <s v="STÜCK"/>
    <n v="7"/>
    <n v="490"/>
    <n v="12.41694"/>
    <n v="869.18579999999997"/>
  </r>
  <r>
    <n v="8287002"/>
    <s v="Chicopee CNL Puppy Lamb &amp; Rice"/>
    <s v="Classic Nature Line"/>
    <n v="560"/>
    <x v="3"/>
    <n v="672"/>
    <s v="STÜCK"/>
    <n v="2"/>
    <n v="1344"/>
    <n v="2.1583800000000002"/>
    <n v="1450.43136"/>
  </r>
  <r>
    <n v="8287015"/>
    <s v="Chicopee CNL Puppy Lamb &amp; Rice"/>
    <s v="Classic Nature Line"/>
    <n v="560"/>
    <x v="3"/>
    <n v="719"/>
    <s v="STÜCK"/>
    <n v="15"/>
    <n v="10785"/>
    <n v="12.972240000000001"/>
    <n v="9327.0405600000013"/>
  </r>
  <r>
    <n v="8288015"/>
    <s v="Chicopee CNL Maxi Puppy Poultry &amp; Millet"/>
    <s v="Classic Nature Line"/>
    <n v="560"/>
    <x v="3"/>
    <n v="620"/>
    <s v="STÜCK"/>
    <n v="15"/>
    <n v="9300"/>
    <n v="11.31597"/>
    <n v="7015.9013999999997"/>
  </r>
  <r>
    <n v="8289002"/>
    <s v="Chicopee CNL Mini Adult Lamb &amp; Rice"/>
    <s v="Classic Nature Line"/>
    <n v="560"/>
    <x v="3"/>
    <n v="668"/>
    <s v="STÜCK"/>
    <n v="2"/>
    <n v="1336"/>
    <n v="2.2405500000000003"/>
    <n v="1496.6874000000003"/>
  </r>
  <r>
    <n v="8289015"/>
    <s v="Chicopee CNL Mini Adult Lamb &amp; Rice"/>
    <s v="Classic Nature Line"/>
    <n v="560"/>
    <x v="3"/>
    <n v="270"/>
    <s v="STÜCK"/>
    <n v="15"/>
    <n v="4050"/>
    <n v="13.794750000000001"/>
    <n v="3724.5825"/>
  </r>
  <r>
    <n v="8290015"/>
    <s v="Chicopee CNL Adult Chicken &amp; Rice"/>
    <s v="Classic Nature Line"/>
    <n v="560"/>
    <x v="3"/>
    <n v="358"/>
    <s v="STÜCK"/>
    <n v="15"/>
    <n v="5370"/>
    <n v="10.958400000000001"/>
    <n v="3923.1072000000004"/>
  </r>
  <r>
    <n v="8292002"/>
    <s v="Chicopee CNL Adult Lamb &amp; Rice"/>
    <s v="Classic Nature Line"/>
    <n v="560"/>
    <x v="3"/>
    <n v="151"/>
    <s v="STÜCK"/>
    <n v="2"/>
    <n v="302"/>
    <n v="2.0744099999999999"/>
    <n v="313.23590999999999"/>
  </r>
  <r>
    <n v="8292015"/>
    <s v="Chicopee CNL Adult Lamb &amp; Rice"/>
    <s v="Classic Nature Line"/>
    <n v="560"/>
    <x v="3"/>
    <n v="299"/>
    <s v="STÜCK"/>
    <n v="15"/>
    <n v="4485"/>
    <n v="12.51315"/>
    <n v="3741.4318499999999"/>
  </r>
  <r>
    <n v="8293002"/>
    <s v="Chicopee CNL Soft Adult Salmon &amp; Rice"/>
    <s v="Classic Nature Line"/>
    <n v="560"/>
    <x v="3"/>
    <n v="941"/>
    <s v="STÜCK"/>
    <n v="2"/>
    <n v="1882"/>
    <n v="2.15604"/>
    <n v="2028.8336400000001"/>
  </r>
  <r>
    <n v="8293015"/>
    <s v="Chicopee CNL Soft Adult Salmon &amp; Rice"/>
    <s v="Classic Nature Line"/>
    <n v="560"/>
    <x v="3"/>
    <n v="561"/>
    <s v="STÜCK"/>
    <n v="15"/>
    <n v="8415"/>
    <n v="13.18608"/>
    <n v="7397.3908799999999"/>
  </r>
  <r>
    <n v="8295015"/>
    <s v="Chicopee CNL Maxi Adult Poultry &amp; Millet"/>
    <s v="Classic Nature Line"/>
    <n v="560"/>
    <x v="3"/>
    <n v="893"/>
    <s v="STÜCK"/>
    <n v="15"/>
    <n v="13395"/>
    <n v="11.31579"/>
    <n v="10105.000469999999"/>
  </r>
  <r>
    <n v="8296002"/>
    <s v="Chicopee CNL Light Lamb &amp; Rice"/>
    <s v="Classic Nature Line"/>
    <n v="560"/>
    <x v="3"/>
    <n v="456"/>
    <s v="STÜCK"/>
    <n v="2"/>
    <n v="912"/>
    <n v="2.2336199999999997"/>
    <n v="1018.5307199999999"/>
  </r>
  <r>
    <n v="8296015"/>
    <s v="Chicopee CNL Light Lamb &amp; Rice"/>
    <s v="Classic Nature Line"/>
    <n v="560"/>
    <x v="3"/>
    <n v="856"/>
    <s v="STÜCK"/>
    <n v="15"/>
    <n v="12840"/>
    <n v="12.213179999999999"/>
    <n v="10454.48208"/>
  </r>
  <r>
    <n v="8297002"/>
    <s v="Chicopee CNL Soft Senior Chicken &amp; Rice"/>
    <s v="Classic Nature Line"/>
    <n v="560"/>
    <x v="3"/>
    <n v="335"/>
    <s v="STÜCK"/>
    <n v="2"/>
    <n v="670"/>
    <n v="2.2383000000000002"/>
    <n v="749.83050000000003"/>
  </r>
  <r>
    <n v="8297015"/>
    <s v="Chicopee CNL Soft Senior Chicken &amp; Rice"/>
    <s v="Classic Nature Line"/>
    <n v="560"/>
    <x v="3"/>
    <n v="973"/>
    <s v="STÜCK"/>
    <n v="15"/>
    <n v="14595"/>
    <n v="11.54691"/>
    <n v="11235.14343"/>
  </r>
  <r>
    <n v="8302004"/>
    <s v="Asco Adult Sensitiv "/>
    <s v="reich an Lamm und Reis"/>
    <n v="510"/>
    <x v="3"/>
    <n v="4662"/>
    <s v="STÜCK"/>
    <n v="4"/>
    <n v="18648"/>
    <n v="4.2757199999999997"/>
    <n v="19933.406639999997"/>
  </r>
  <r>
    <n v="8315103"/>
    <s v="ZooRoyal mit Ente und Kartoffel "/>
    <s v="Grainfree - Rewe Int. "/>
    <n v="510"/>
    <x v="3"/>
    <n v="302"/>
    <s v="STÜCK"/>
    <n v="3"/>
    <n v="906"/>
    <n v="4.3338600000000005"/>
    <n v="1308.82572"/>
  </r>
  <r>
    <n v="8318001"/>
    <s v="Naturbeute Junior Maxi"/>
    <m/>
    <n v="510"/>
    <x v="3"/>
    <n v="720"/>
    <s v="STÜCK"/>
    <n v="1"/>
    <n v="720"/>
    <n v="1.7839799999999999"/>
    <n v="1284.4656"/>
  </r>
  <r>
    <n v="8319015"/>
    <s v="Hundenahrung Adult"/>
    <m/>
    <n v="510"/>
    <x v="3"/>
    <n v="1320"/>
    <s v="STÜCK"/>
    <n v="15"/>
    <n v="19800"/>
    <n v="7.8683399999999999"/>
    <n v="10386.2088"/>
  </r>
  <r>
    <n v="8323201"/>
    <s v="Winston Knuspermenü Rind,"/>
    <s v="Lamm, Leber, Gemüse &amp; Duo Herz"/>
    <n v="511"/>
    <x v="3"/>
    <n v="6300"/>
    <s v="STÜCK"/>
    <n v="1"/>
    <n v="6300"/>
    <n v="0.73394999999999999"/>
    <n v="4623.8850000000002"/>
  </r>
  <r>
    <n v="8323301"/>
    <s v="Winston Knuspermenü Rind,"/>
    <s v="Lamm, Leber, Gemüse &amp; Duo Herz - RCE"/>
    <n v="511"/>
    <x v="3"/>
    <n v="30744"/>
    <s v="STÜCK"/>
    <n v="1"/>
    <n v="30744"/>
    <n v="0.73529999999999995"/>
    <n v="22606.063199999997"/>
  </r>
  <r>
    <n v="8329002"/>
    <s v="Sanabelle Kitten"/>
    <m/>
    <n v="503"/>
    <x v="3"/>
    <n v="6732"/>
    <s v="STÜCK"/>
    <n v="2"/>
    <n v="13464"/>
    <n v="3.5797500000000002"/>
    <n v="24098.877"/>
  </r>
  <r>
    <n v="8329004"/>
    <s v="Sanabelle Kitten"/>
    <m/>
    <n v="503"/>
    <x v="3"/>
    <n v="17519"/>
    <s v="STÜCK"/>
    <n v="0.4"/>
    <n v="7007.6"/>
    <n v="0.79010999999999998"/>
    <n v="13841.937089999999"/>
  </r>
  <r>
    <n v="8329010"/>
    <s v="Perro Katze High Premium Kitten"/>
    <n v="2020"/>
    <n v="511"/>
    <x v="3"/>
    <n v="128"/>
    <s v="STÜCK"/>
    <n v="10"/>
    <n v="1280"/>
    <n v="17.261009999999999"/>
    <n v="2209.4092799999999"/>
  </r>
  <r>
    <n v="8329104"/>
    <s v="Dehner Katze Prem. Kitten"/>
    <m/>
    <n v="511"/>
    <x v="3"/>
    <n v="1536"/>
    <s v="STÜCK"/>
    <n v="0.4"/>
    <n v="614.40000000000009"/>
    <n v="0.80091000000000001"/>
    <n v="1230.19776"/>
  </r>
  <r>
    <n v="8329204"/>
    <s v="Perro Katze High Premium Kitten"/>
    <n v="2020"/>
    <n v="511"/>
    <x v="3"/>
    <n v="640"/>
    <s v="STÜCK"/>
    <n v="0.4"/>
    <n v="256"/>
    <n v="1.11429"/>
    <n v="713.14560000000006"/>
  </r>
  <r>
    <n v="8329302"/>
    <s v="Horizon Cat Kitten"/>
    <s v="UHP"/>
    <n v="511"/>
    <x v="3"/>
    <n v="1152"/>
    <s v="STÜCK"/>
    <n v="2"/>
    <n v="2304"/>
    <n v="3.7062900000000001"/>
    <n v="4269.6460800000004"/>
  </r>
  <r>
    <n v="8329402"/>
    <s v="Nutri Feline Kitten"/>
    <m/>
    <n v="511"/>
    <x v="3"/>
    <n v="720"/>
    <s v="STÜCK"/>
    <n v="2"/>
    <n v="1440"/>
    <n v="3.6481499999999998"/>
    <n v="2626.6679999999997"/>
  </r>
  <r>
    <n v="8329410"/>
    <s v="Nutri Feline Kitten"/>
    <m/>
    <n v="511"/>
    <x v="3"/>
    <n v="387"/>
    <s v="STÜCK"/>
    <n v="10"/>
    <n v="3870"/>
    <n v="16.826219999999999"/>
    <n v="6511.7471399999995"/>
  </r>
  <r>
    <n v="8329512"/>
    <s v="AMBA by kyli Baby &amp; Mom "/>
    <m/>
    <n v="511"/>
    <x v="3"/>
    <n v="1200"/>
    <s v="STÜCK"/>
    <n v="2"/>
    <n v="2400"/>
    <n v="3.5314200000000002"/>
    <n v="4237.7040000000006"/>
  </r>
  <r>
    <n v="8329615"/>
    <s v="Animalis Chaton"/>
    <s v="Nature Line"/>
    <n v="511"/>
    <x v="3"/>
    <n v="2160"/>
    <s v="STÜCK"/>
    <n v="1.5"/>
    <n v="3240"/>
    <n v="2.6710199999999999"/>
    <n v="5769.4031999999997"/>
  </r>
  <r>
    <n v="8329808"/>
    <s v="Chicopee HNL Kitten"/>
    <s v="Holistic Nature Line"/>
    <n v="560"/>
    <x v="3"/>
    <n v="619"/>
    <s v="STÜCK"/>
    <n v="8"/>
    <n v="4952"/>
    <n v="14.00427"/>
    <n v="8668.6431300000004"/>
  </r>
  <r>
    <n v="8329815"/>
    <s v="Chicopee HNL Kitten"/>
    <s v="Holistic Nature Line"/>
    <n v="560"/>
    <x v="3"/>
    <n v="728"/>
    <s v="STÜCK"/>
    <n v="1.5"/>
    <n v="1092"/>
    <n v="3.01851"/>
    <n v="2197.4752800000001"/>
  </r>
  <r>
    <n v="8330003"/>
    <s v="Real Nature Country Katze Scandinavia"/>
    <m/>
    <n v="511"/>
    <x v="3"/>
    <n v="14975"/>
    <s v="STÜCK"/>
    <n v="0.3"/>
    <n v="4492.5"/>
    <n v="0.93411000000000011"/>
    <n v="13988.297250000001"/>
  </r>
  <r>
    <n v="8330025"/>
    <s v="Real Nature Country Katze Scandinavia"/>
    <m/>
    <n v="511"/>
    <x v="3"/>
    <n v="3359"/>
    <s v="STÜCK"/>
    <n v="2.5"/>
    <n v="8397.5"/>
    <n v="6.7411799999999999"/>
    <n v="22643.623619999998"/>
  </r>
  <r>
    <n v="8331002"/>
    <s v="Sanabelle Adult Strauß"/>
    <m/>
    <n v="503"/>
    <x v="3"/>
    <n v="3755"/>
    <s v="STÜCK"/>
    <n v="2"/>
    <n v="7510"/>
    <n v="3.50928"/>
    <n v="13177.3464"/>
  </r>
  <r>
    <n v="8331004"/>
    <s v="Sanabelle Adult Strauß"/>
    <m/>
    <n v="503"/>
    <x v="3"/>
    <n v="6362"/>
    <s v="STÜCK"/>
    <n v="0.4"/>
    <n v="2544.8000000000002"/>
    <n v="0.78588000000000002"/>
    <n v="4999.7685600000004"/>
  </r>
  <r>
    <n v="8334003"/>
    <s v="Real Nature Country Katze Alps"/>
    <m/>
    <n v="511"/>
    <x v="3"/>
    <n v="17735"/>
    <s v="STÜCK"/>
    <n v="0.3"/>
    <n v="5320.5"/>
    <n v="0.7974"/>
    <n v="14141.888999999999"/>
  </r>
  <r>
    <n v="8334025"/>
    <s v="Real Nature Country Katze Alps"/>
    <m/>
    <n v="511"/>
    <x v="3"/>
    <n v="1926"/>
    <s v="STÜCK"/>
    <n v="2.5"/>
    <n v="4815"/>
    <n v="5.0265000000000004"/>
    <n v="9681.0390000000007"/>
  </r>
  <r>
    <n v="8335002"/>
    <s v="Sanabelle Adult Forelle"/>
    <m/>
    <n v="503"/>
    <x v="3"/>
    <n v="3206"/>
    <s v="STÜCK"/>
    <n v="2"/>
    <n v="6412"/>
    <n v="3.38652"/>
    <n v="10857.18312"/>
  </r>
  <r>
    <n v="8335004"/>
    <s v="Sanabelle Adult Forelle"/>
    <m/>
    <n v="503"/>
    <x v="3"/>
    <n v="6286"/>
    <s v="STÜCK"/>
    <n v="0.4"/>
    <n v="2514.4"/>
    <n v="0.78056999999999999"/>
    <n v="4906.66302"/>
  </r>
  <r>
    <n v="8335502"/>
    <s v="AMBA by kyli Enjoy"/>
    <m/>
    <n v="511"/>
    <x v="3"/>
    <n v="1200"/>
    <s v="STÜCK"/>
    <n v="2"/>
    <n v="2400"/>
    <n v="3.2643"/>
    <n v="3917.16"/>
  </r>
  <r>
    <n v="8336002"/>
    <s v="Sanabelle Sensitive Geflügel"/>
    <m/>
    <n v="503"/>
    <x v="3"/>
    <n v="6140"/>
    <s v="STÜCK"/>
    <n v="2"/>
    <n v="12280"/>
    <n v="3.4918200000000001"/>
    <n v="21439.774799999999"/>
  </r>
  <r>
    <n v="8336004"/>
    <s v="Sanabelle Sensitive Geflügel"/>
    <m/>
    <n v="503"/>
    <x v="3"/>
    <n v="1454"/>
    <s v="STÜCK"/>
    <n v="0.4"/>
    <n v="581.6"/>
    <n v="0.82341000000000009"/>
    <n v="1197.2381400000002"/>
  </r>
  <r>
    <n v="8336010"/>
    <s v="Perro Katze High Premium Sensitive "/>
    <n v="2020"/>
    <n v="511"/>
    <x v="3"/>
    <n v="192"/>
    <s v="STÜCK"/>
    <n v="10"/>
    <n v="1920"/>
    <n v="17.069939999999999"/>
    <n v="3277.4284799999996"/>
  </r>
  <r>
    <n v="8336104"/>
    <s v="Dehner Katze Prem. Active Outdoor"/>
    <m/>
    <n v="511"/>
    <x v="3"/>
    <n v="114"/>
    <s v="STÜCK"/>
    <n v="0.4"/>
    <n v="45.6"/>
    <n v="0.79694999999999994"/>
    <n v="90.8523"/>
  </r>
  <r>
    <n v="8337002"/>
    <s v="Sanabelle Sensitive Lamm"/>
    <m/>
    <n v="503"/>
    <x v="3"/>
    <n v="1965"/>
    <s v="STÜCK"/>
    <n v="2"/>
    <n v="3930"/>
    <n v="3.7658700000000005"/>
    <n v="7399.9345500000009"/>
  </r>
  <r>
    <n v="8337004"/>
    <s v="Sanabelle Sensitive Lamm"/>
    <m/>
    <n v="503"/>
    <x v="3"/>
    <n v="1596"/>
    <s v="STÜCK"/>
    <n v="0.4"/>
    <n v="638.40000000000009"/>
    <n v="0.8649"/>
    <n v="1380.3804"/>
  </r>
  <r>
    <n v="8337502"/>
    <s v="AMBA by kyli Sensitive "/>
    <m/>
    <n v="511"/>
    <x v="3"/>
    <n v="1200"/>
    <s v="STÜCK"/>
    <n v="2"/>
    <n v="2400"/>
    <n v="3.6860400000000002"/>
    <n v="4423.2480000000005"/>
  </r>
  <r>
    <n v="8338002"/>
    <s v="Sanabelle Adult Geflügel"/>
    <m/>
    <n v="503"/>
    <x v="3"/>
    <n v="12083"/>
    <s v="STÜCK"/>
    <n v="2"/>
    <n v="24166"/>
    <n v="3.3072300000000001"/>
    <n v="39961.260090000003"/>
  </r>
  <r>
    <n v="8338004"/>
    <s v="Sanabelle Adult Geflügel"/>
    <m/>
    <n v="503"/>
    <x v="3"/>
    <n v="12298"/>
    <s v="STÜCK"/>
    <n v="0.4"/>
    <n v="4919.2000000000007"/>
    <n v="0.74043000000000003"/>
    <n v="9105.808140000001"/>
  </r>
  <r>
    <n v="8338010"/>
    <s v="Perro Katze High Premium Adult"/>
    <n v="2020"/>
    <n v="511"/>
    <x v="3"/>
    <n v="173"/>
    <s v="STÜCK"/>
    <n v="10"/>
    <n v="1730"/>
    <n v="16.019549999999999"/>
    <n v="2771.3821499999999"/>
  </r>
  <r>
    <n v="8338204"/>
    <s v="Dehner Katze Prem. Adult Fit"/>
    <m/>
    <n v="511"/>
    <x v="3"/>
    <n v="1104"/>
    <s v="STÜCK"/>
    <n v="0.4"/>
    <n v="441.6"/>
    <n v="0.75339"/>
    <n v="831.74256000000003"/>
  </r>
  <r>
    <n v="8338502"/>
    <s v="AMBA by kyli Feel Good "/>
    <m/>
    <n v="511"/>
    <x v="3"/>
    <n v="1200"/>
    <s v="STÜCK"/>
    <n v="2"/>
    <n v="2400"/>
    <n v="3.2831100000000002"/>
    <n v="3939.7320000000004"/>
  </r>
  <r>
    <n v="8339002"/>
    <s v="Sanabelle No Grain"/>
    <m/>
    <n v="503"/>
    <x v="3"/>
    <n v="1754"/>
    <s v="STÜCK"/>
    <n v="2"/>
    <n v="3508"/>
    <n v="3.7274400000000005"/>
    <n v="6537.9297600000009"/>
  </r>
  <r>
    <n v="8339004"/>
    <s v="Sanabelle No Grain"/>
    <m/>
    <n v="503"/>
    <x v="3"/>
    <n v="5771"/>
    <s v="STÜCK"/>
    <n v="0.4"/>
    <n v="2308.4"/>
    <n v="0.83376000000000006"/>
    <n v="4811.62896"/>
  </r>
  <r>
    <n v="8339402"/>
    <s v="Naturbeute Cat Adult"/>
    <s v="Schrumpfpack"/>
    <n v="511"/>
    <x v="3"/>
    <n v="288"/>
    <s v="STÜCK"/>
    <n v="2"/>
    <n v="576"/>
    <n v="4.2134400000000003"/>
    <n v="1213.47072"/>
  </r>
  <r>
    <n v="8339708"/>
    <s v="Chicopee HNL No Grain"/>
    <s v="Holistic Nature Line"/>
    <n v="560"/>
    <x v="3"/>
    <n v="401"/>
    <s v="STÜCK"/>
    <n v="8"/>
    <n v="3208"/>
    <n v="14.419889999999999"/>
    <n v="5782.3758899999993"/>
  </r>
  <r>
    <n v="8339715"/>
    <s v="Chicopee HNL No Grain"/>
    <s v="Holistic Nature Line"/>
    <n v="560"/>
    <x v="3"/>
    <n v="144"/>
    <s v="STÜCK"/>
    <n v="1.5"/>
    <n v="216"/>
    <n v="3.0588299999999999"/>
    <n v="440.47152"/>
  </r>
  <r>
    <n v="8340002"/>
    <s v="Sanabelle Indoor"/>
    <m/>
    <n v="503"/>
    <x v="3"/>
    <n v="2280"/>
    <s v="STÜCK"/>
    <n v="2"/>
    <n v="4560"/>
    <n v="3.3942600000000001"/>
    <n v="7738.9128000000001"/>
  </r>
  <r>
    <n v="8340004"/>
    <s v="Sanabelle Indoor"/>
    <m/>
    <n v="503"/>
    <x v="3"/>
    <n v="10181"/>
    <s v="STÜCK"/>
    <n v="0.4"/>
    <n v="4072.4"/>
    <n v="0.82502999999999993"/>
    <n v="8399.6304299999993"/>
  </r>
  <r>
    <n v="8341002"/>
    <s v="Sanabelle Outdoor"/>
    <m/>
    <n v="503"/>
    <x v="3"/>
    <n v="1490"/>
    <s v="STÜCK"/>
    <n v="2"/>
    <n v="2980"/>
    <n v="3.8268"/>
    <n v="5701.9319999999998"/>
  </r>
  <r>
    <n v="8341004"/>
    <s v="Sanabelle Outdoor "/>
    <m/>
    <n v="503"/>
    <x v="3"/>
    <n v="7190"/>
    <s v="STÜCK"/>
    <n v="0.4"/>
    <n v="2876"/>
    <n v="0.84978000000000009"/>
    <n v="6109.918200000001"/>
  </r>
  <r>
    <n v="8342002"/>
    <s v="Sanabelle Grande"/>
    <m/>
    <n v="503"/>
    <x v="3"/>
    <n v="1925"/>
    <s v="STÜCK"/>
    <n v="2"/>
    <n v="3850"/>
    <n v="3.3562799999999999"/>
    <n v="6460.8389999999999"/>
  </r>
  <r>
    <n v="8342004"/>
    <s v="Sanabelle Grande"/>
    <m/>
    <n v="503"/>
    <x v="3"/>
    <n v="4134"/>
    <s v="STÜCK"/>
    <n v="0.4"/>
    <n v="1653.6000000000001"/>
    <n v="0.76257000000000008"/>
    <n v="3152.4643800000003"/>
  </r>
  <r>
    <n v="8342010"/>
    <s v="Perro Katze High Premium Giant "/>
    <n v="2020"/>
    <n v="511"/>
    <x v="3"/>
    <n v="188"/>
    <s v="STÜCK"/>
    <n v="10"/>
    <n v="1880"/>
    <n v="16.342290000000002"/>
    <n v="3072.3505200000004"/>
  </r>
  <r>
    <n v="8343002"/>
    <s v="Sanabelle Hair &amp; Skin"/>
    <m/>
    <n v="503"/>
    <x v="3"/>
    <n v="4970"/>
    <s v="STÜCK"/>
    <n v="2"/>
    <n v="9940"/>
    <n v="3.3795900000000003"/>
    <n v="16796.562300000001"/>
  </r>
  <r>
    <n v="8343004"/>
    <s v="Sanabelle Hair &amp; Skin"/>
    <m/>
    <n v="503"/>
    <x v="3"/>
    <n v="4246"/>
    <s v="STÜCK"/>
    <n v="0.4"/>
    <n v="1698.4"/>
    <n v="0.78461999999999998"/>
    <n v="3331.4965200000001"/>
  </r>
  <r>
    <n v="8343010"/>
    <s v="Perro Katze High Premium Rassekatze "/>
    <n v="2020"/>
    <n v="511"/>
    <x v="3"/>
    <n v="347"/>
    <s v="STÜCK"/>
    <n v="10"/>
    <n v="3470"/>
    <n v="16.508610000000001"/>
    <n v="5728.4876700000004"/>
  </r>
  <r>
    <n v="8343104"/>
    <s v="Majestic Beauty"/>
    <m/>
    <n v="511"/>
    <x v="3"/>
    <n v="252"/>
    <s v="STÜCK"/>
    <n v="0.4"/>
    <n v="100.80000000000001"/>
    <n v="0.82881000000000005"/>
    <n v="208.86012000000002"/>
  </r>
  <r>
    <n v="8343708"/>
    <s v="Chicopee HNL Hair &amp; Skin"/>
    <s v="Holistic Nature Line"/>
    <n v="560"/>
    <x v="3"/>
    <n v="866"/>
    <s v="STÜCK"/>
    <n v="8"/>
    <n v="6928"/>
    <n v="13.7277"/>
    <n v="11888.188200000001"/>
  </r>
  <r>
    <n v="8343715"/>
    <s v="Chicopee HNL Hair &amp; Skin"/>
    <s v="Holistic Nature Line"/>
    <n v="560"/>
    <x v="3"/>
    <n v="820"/>
    <s v="STÜCK"/>
    <n v="1.5"/>
    <n v="1230"/>
    <n v="2.94597"/>
    <n v="2415.6954000000001"/>
  </r>
  <r>
    <n v="8344002"/>
    <s v="Sanabelle Dental"/>
    <m/>
    <n v="503"/>
    <x v="3"/>
    <n v="3737"/>
    <s v="STÜCK"/>
    <n v="2"/>
    <n v="7474"/>
    <n v="3.4215299999999997"/>
    <n v="12786.257609999999"/>
  </r>
  <r>
    <n v="8344004"/>
    <s v="Sanabelle Dental"/>
    <m/>
    <n v="503"/>
    <x v="3"/>
    <n v="3174"/>
    <s v="STÜCK"/>
    <n v="0.4"/>
    <n v="1269.6000000000001"/>
    <n v="0.76841999999999999"/>
    <n v="2438.9650799999999"/>
  </r>
  <r>
    <n v="8345002"/>
    <s v="Sanabelle Urinary"/>
    <m/>
    <n v="503"/>
    <x v="3"/>
    <n v="8188"/>
    <s v="STÜCK"/>
    <n v="2"/>
    <n v="16376"/>
    <n v="3.6665100000000002"/>
    <n v="30021.383880000001"/>
  </r>
  <r>
    <n v="8345004"/>
    <s v="Sanabelle Urinary"/>
    <m/>
    <n v="503"/>
    <x v="3"/>
    <n v="6077"/>
    <s v="STÜCK"/>
    <n v="0.4"/>
    <n v="2430.8000000000002"/>
    <n v="0.81738"/>
    <n v="4967.2182599999996"/>
  </r>
  <r>
    <n v="8345010"/>
    <s v="Perro Katze High Premium Renal"/>
    <n v="2020"/>
    <n v="511"/>
    <x v="3"/>
    <n v="32"/>
    <s v="STÜCK"/>
    <n v="10"/>
    <n v="320"/>
    <n v="17.94312"/>
    <n v="574.17984000000001"/>
  </r>
  <r>
    <n v="8345708"/>
    <s v="Chicopee HNL Urinary "/>
    <s v="Holistic Nature Line"/>
    <n v="560"/>
    <x v="3"/>
    <n v="55"/>
    <s v="STÜCK"/>
    <n v="8"/>
    <n v="440"/>
    <n v="15.045299999999999"/>
    <n v="827.49149999999997"/>
  </r>
  <r>
    <n v="8345715"/>
    <s v="Chicopee HNL Urinary"/>
    <s v="Holistic Nature Line"/>
    <n v="560"/>
    <x v="3"/>
    <n v="984"/>
    <s v="STÜCK"/>
    <n v="1.5"/>
    <n v="1476"/>
    <n v="3.0739500000000004"/>
    <n v="3024.7668000000003"/>
  </r>
  <r>
    <n v="8346002"/>
    <s v="Sanabelle Sterilized"/>
    <m/>
    <n v="503"/>
    <x v="3"/>
    <n v="8909"/>
    <s v="STÜCK"/>
    <n v="2"/>
    <n v="17818"/>
    <n v="3.2811300000000001"/>
    <n v="29231.587170000003"/>
  </r>
  <r>
    <n v="8346004"/>
    <s v="Sanabelle Sterilized"/>
    <m/>
    <n v="503"/>
    <x v="3"/>
    <n v="1744"/>
    <s v="STÜCK"/>
    <n v="0.4"/>
    <n v="697.6"/>
    <n v="0.76041000000000003"/>
    <n v="1326.1550400000001"/>
  </r>
  <r>
    <n v="8346708"/>
    <s v="Chicopee HNL Sterilized"/>
    <s v="Holistic Nature Line"/>
    <n v="560"/>
    <x v="3"/>
    <n v="357"/>
    <s v="STÜCK"/>
    <n v="8"/>
    <n v="2856"/>
    <n v="12.93093"/>
    <n v="4616.3420100000003"/>
  </r>
  <r>
    <n v="8346715"/>
    <s v="Chicopee HNL Sterilized"/>
    <s v="Holistic Nature Line"/>
    <n v="560"/>
    <x v="3"/>
    <n v="1886"/>
    <s v="STÜCK"/>
    <n v="1.5"/>
    <n v="2829"/>
    <n v="3.0203100000000003"/>
    <n v="5696.3046600000007"/>
  </r>
  <r>
    <n v="8347002"/>
    <s v="Sanabelle Light"/>
    <m/>
    <n v="503"/>
    <x v="3"/>
    <n v="3801"/>
    <s v="STÜCK"/>
    <n v="2"/>
    <n v="7602"/>
    <n v="3.0112200000000002"/>
    <n v="11445.647220000001"/>
  </r>
  <r>
    <n v="8347004"/>
    <s v="Sanabelle Light"/>
    <m/>
    <n v="503"/>
    <x v="3"/>
    <n v="1129"/>
    <s v="STÜCK"/>
    <n v="0.4"/>
    <n v="451.6"/>
    <n v="0.69876000000000005"/>
    <n v="788.9000400000001"/>
  </r>
  <r>
    <n v="8347010"/>
    <s v="Perro Katze High Premium Light"/>
    <n v="2020"/>
    <n v="511"/>
    <x v="3"/>
    <n v="395"/>
    <s v="STÜCK"/>
    <n v="10"/>
    <n v="3950"/>
    <n v="14.539500000000002"/>
    <n v="5743.1025000000009"/>
  </r>
  <r>
    <n v="8348002"/>
    <s v="Sanabelle Senior"/>
    <m/>
    <n v="503"/>
    <x v="3"/>
    <n v="5054"/>
    <s v="STÜCK"/>
    <n v="2"/>
    <n v="10108"/>
    <n v="3.2100300000000002"/>
    <n v="16223.491620000001"/>
  </r>
  <r>
    <n v="8348004"/>
    <s v="Sanabelle Senior"/>
    <m/>
    <n v="503"/>
    <x v="3"/>
    <n v="4618"/>
    <s v="STÜCK"/>
    <n v="0.4"/>
    <n v="1847.2"/>
    <n v="0.72170999999999996"/>
    <n v="3332.8567799999996"/>
  </r>
  <r>
    <n v="8348010"/>
    <s v="Perro Katze High Premium Senior "/>
    <n v="2020"/>
    <n v="511"/>
    <x v="3"/>
    <n v="95"/>
    <s v="STÜCK"/>
    <n v="10"/>
    <n v="950"/>
    <n v="15.55128"/>
    <n v="1477.3715999999999"/>
  </r>
  <r>
    <n v="8352035"/>
    <s v="Wildkind Mini Strong River Huhn &amp; Lachs"/>
    <m/>
    <n v="510"/>
    <x v="3"/>
    <n v="3102"/>
    <s v="STÜCK"/>
    <n v="3.5"/>
    <n v="10857"/>
    <n v="5.2978500000000004"/>
    <n v="16433.930700000001"/>
  </r>
  <r>
    <n v="8352101"/>
    <s v="Wildkind Mini Strong River Huhn &amp; Lachs"/>
    <m/>
    <n v="510"/>
    <x v="3"/>
    <n v="748"/>
    <s v="STÜCK"/>
    <n v="1"/>
    <n v="748"/>
    <n v="1.7357400000000001"/>
    <n v="1298.3335200000001"/>
  </r>
  <r>
    <n v="8353035"/>
    <s v="Wildkind Mini Little Bay Huhn &amp; Ente"/>
    <m/>
    <n v="510"/>
    <x v="3"/>
    <n v="510"/>
    <s v="STÜCK"/>
    <n v="3.5"/>
    <n v="1785"/>
    <n v="4.9495500000000003"/>
    <n v="2524.2705000000001"/>
  </r>
  <r>
    <n v="8353101"/>
    <s v="Wildkind Mini Little Bay Huhn &amp; Ente"/>
    <m/>
    <n v="510"/>
    <x v="3"/>
    <n v="1908"/>
    <s v="STÜCK"/>
    <n v="1"/>
    <n v="1908"/>
    <n v="1.60938"/>
    <n v="3070.69704"/>
  </r>
  <r>
    <n v="8357007"/>
    <s v="Edgard &amp; Cooper Dog Export Dry Salmon"/>
    <m/>
    <n v="510"/>
    <x v="3"/>
    <n v="32"/>
    <s v="STÜCK"/>
    <n v="7"/>
    <n v="224"/>
    <n v="8.8051500000000011"/>
    <n v="281.76480000000004"/>
  </r>
  <r>
    <n v="8357107"/>
    <s v="Edgard &amp; Cooper Dog French Dry Salmon"/>
    <m/>
    <n v="510"/>
    <x v="3"/>
    <n v="800"/>
    <s v="STÜCK"/>
    <n v="7"/>
    <n v="5600"/>
    <n v="8.8051500000000011"/>
    <n v="7044.1200000000008"/>
  </r>
  <r>
    <n v="8357307"/>
    <s v="Edgard &amp; Cooper Dog Export Dry Salmon"/>
    <s v="TESTARTIKEL "/>
    <n v="510"/>
    <x v="3"/>
    <n v="100"/>
    <s v="STÜCK"/>
    <n v="7"/>
    <n v="700"/>
    <n v="8.8051500000000011"/>
    <n v="880.5150000000001"/>
  </r>
  <r>
    <n v="8358007"/>
    <s v="Edgard &amp; Cooper Dog Export Dry Chicken"/>
    <m/>
    <n v="510"/>
    <x v="3"/>
    <n v="20"/>
    <s v="STÜCK"/>
    <n v="7"/>
    <n v="140"/>
    <n v="7.6755599999999999"/>
    <n v="153.5112"/>
  </r>
  <r>
    <n v="8358101"/>
    <s v="Edgard &amp; Cooper Dog Export Dry Chicken"/>
    <m/>
    <n v="510"/>
    <x v="3"/>
    <n v="864"/>
    <s v="STÜCK"/>
    <n v="1"/>
    <n v="864"/>
    <n v="1.17225"/>
    <n v="1012.8240000000001"/>
  </r>
  <r>
    <n v="8358107"/>
    <s v="Edgard &amp; Cooper Dog French Dry Chicken"/>
    <m/>
    <n v="510"/>
    <x v="3"/>
    <n v="2000"/>
    <s v="STÜCK"/>
    <n v="7"/>
    <n v="14000"/>
    <n v="7.6755599999999999"/>
    <n v="15351.119999999999"/>
  </r>
  <r>
    <n v="8358201"/>
    <s v="Edgard &amp; Cooper Dog German Dry Chicken"/>
    <m/>
    <n v="510"/>
    <x v="3"/>
    <n v="216"/>
    <s v="STÜCK"/>
    <n v="1"/>
    <n v="216"/>
    <n v="1.17225"/>
    <n v="253.20600000000002"/>
  </r>
  <r>
    <n v="8358207"/>
    <s v="Edgard &amp; Cooper Dog German Dry Chicken"/>
    <m/>
    <n v="510"/>
    <x v="3"/>
    <n v="817"/>
    <s v="STÜCK"/>
    <n v="7"/>
    <n v="5719"/>
    <n v="7.6755599999999999"/>
    <n v="6270.9325200000003"/>
  </r>
  <r>
    <n v="8359001"/>
    <s v="Edgard &amp; Cooper Dog Export Dry Lamb"/>
    <m/>
    <n v="510"/>
    <x v="3"/>
    <n v="2592"/>
    <s v="STÜCK"/>
    <n v="1"/>
    <n v="2592"/>
    <n v="2.1452399999999998"/>
    <n v="5560.4620799999993"/>
  </r>
  <r>
    <n v="8359007"/>
    <s v="Edgard &amp; Cooper Dog Export Dry Lamb"/>
    <m/>
    <n v="510"/>
    <x v="3"/>
    <n v="44"/>
    <s v="STÜCK"/>
    <n v="7"/>
    <n v="308"/>
    <n v="14.486310000000001"/>
    <n v="637.39764000000002"/>
  </r>
  <r>
    <n v="8359107"/>
    <s v="Edgard &amp; Cooper Dog French Dry Lamb"/>
    <m/>
    <n v="510"/>
    <x v="3"/>
    <n v="535"/>
    <s v="STÜCK"/>
    <n v="7"/>
    <n v="3745"/>
    <n v="14.486310000000001"/>
    <n v="7750.1758500000005"/>
  </r>
  <r>
    <n v="8359307"/>
    <s v="Edgard &amp; Cooper Dog Export Dry Lamb"/>
    <s v="TESTARTIKEL "/>
    <n v="510"/>
    <x v="3"/>
    <n v="294"/>
    <s v="STÜCK"/>
    <n v="7"/>
    <n v="2058"/>
    <n v="14.486310000000001"/>
    <n v="4258.9751400000005"/>
  </r>
  <r>
    <n v="8360001"/>
    <s v="Edgard &amp; Cooper Dog Export Dry Venison &amp; Duck"/>
    <m/>
    <n v="510"/>
    <x v="3"/>
    <n v="4752"/>
    <s v="STÜCK"/>
    <n v="1"/>
    <n v="4752"/>
    <n v="1.6541100000000002"/>
    <n v="7860.3307200000008"/>
  </r>
  <r>
    <n v="8360101"/>
    <s v="Edgard &amp; Cooper Dog French Dry Venison &amp; Duck "/>
    <m/>
    <n v="510"/>
    <x v="3"/>
    <n v="2160"/>
    <s v="STÜCK"/>
    <n v="1"/>
    <n v="2160"/>
    <n v="1.6549199999999999"/>
    <n v="3574.6271999999999"/>
  </r>
  <r>
    <n v="8360107"/>
    <s v="Edgard &amp; Cooper Dog French Dry Vension &amp; Duck "/>
    <m/>
    <n v="510"/>
    <x v="3"/>
    <n v="200"/>
    <s v="STÜCK"/>
    <n v="7"/>
    <n v="1400"/>
    <n v="11.05461"/>
    <n v="2210.922"/>
  </r>
  <r>
    <n v="8360207"/>
    <s v="Edgard &amp; Cooper Dog German Dry Vension &amp; Duck "/>
    <m/>
    <n v="510"/>
    <x v="3"/>
    <n v="300"/>
    <s v="STÜCK"/>
    <n v="7"/>
    <n v="2100"/>
    <n v="11.05461"/>
    <n v="3316.3830000000003"/>
  </r>
  <r>
    <n v="8361007"/>
    <s v="Edgard &amp; Cooper Dog Export Chicken &amp; Salmon"/>
    <s v="Hühnchen &amp; Lachs"/>
    <n v="510"/>
    <x v="3"/>
    <n v="1296"/>
    <s v="STÜCK"/>
    <n v="0.7"/>
    <n v="907.19999999999993"/>
    <n v="0.79154999999999998"/>
    <n v="1025.8488"/>
  </r>
  <r>
    <n v="8361025"/>
    <s v="Edgard &amp; Cooper Dog Export Chicken &amp; Salmon"/>
    <s v="Hühnchen &amp; Lachs"/>
    <n v="510"/>
    <x v="3"/>
    <n v="312"/>
    <s v="STÜCK"/>
    <n v="2.5"/>
    <n v="780"/>
    <n v="2.68947"/>
    <n v="839.11464000000001"/>
  </r>
  <r>
    <n v="8361107"/>
    <s v="Edgard &amp; Cooper Dog Export Chicken &amp; Salmon"/>
    <s v="Hühnchen &amp; Lachs"/>
    <n v="510"/>
    <x v="3"/>
    <n v="212"/>
    <s v="STÜCK"/>
    <n v="7"/>
    <n v="1484"/>
    <n v="7.1758800000000003"/>
    <n v="1521.28656"/>
  </r>
  <r>
    <n v="8361125"/>
    <s v="Edgard &amp; Cooper Dog French Chicken &amp; Salmon"/>
    <s v="Hühnchen &amp; Lachs"/>
    <n v="510"/>
    <x v="3"/>
    <n v="720"/>
    <s v="STÜCK"/>
    <n v="2.5"/>
    <n v="1800"/>
    <n v="2.68947"/>
    <n v="1936.4184"/>
  </r>
  <r>
    <n v="8361207"/>
    <s v="Edgard &amp; Cooper Dog French Chicken &amp; Salmon"/>
    <s v="Hühnchen &amp; Lachs"/>
    <n v="510"/>
    <x v="3"/>
    <n v="3798"/>
    <s v="STÜCK"/>
    <n v="0.7"/>
    <n v="2658.6"/>
    <n v="0.79154999999999998"/>
    <n v="3006.3069"/>
  </r>
  <r>
    <n v="8361225"/>
    <s v="Edgard &amp; Cooper Dog German Chicken &amp; Salmon"/>
    <s v="Hühnchen &amp; Lachs"/>
    <n v="510"/>
    <x v="3"/>
    <n v="2864"/>
    <s v="STÜCK"/>
    <n v="2.5"/>
    <n v="7160"/>
    <n v="2.6882099999999998"/>
    <n v="7699.0334399999992"/>
  </r>
  <r>
    <n v="8361307"/>
    <s v="Edgard &amp; Cooper Dog French Chicken &amp; Salmon"/>
    <s v="Hühnchen &amp; Lachs"/>
    <n v="510"/>
    <x v="3"/>
    <n v="600"/>
    <s v="STÜCK"/>
    <n v="7"/>
    <n v="4200"/>
    <n v="7.1758800000000003"/>
    <n v="4305.5280000000002"/>
  </r>
  <r>
    <n v="8361407"/>
    <s v="Edgard &amp; Cooper Dog German Chicken &amp; Salmon"/>
    <s v="Hühnchen &amp; Lachs"/>
    <n v="510"/>
    <x v="3"/>
    <n v="2586"/>
    <s v="STÜCK"/>
    <n v="0.7"/>
    <n v="1810.1999999999998"/>
    <n v="0.79074000000000011"/>
    <n v="2044.8536400000003"/>
  </r>
  <r>
    <n v="8361507"/>
    <s v="Edgard &amp; Cooper Dog German Chicken &amp; Salmon"/>
    <m/>
    <n v="510"/>
    <x v="3"/>
    <n v="550"/>
    <s v="STÜCK"/>
    <n v="7"/>
    <n v="3850"/>
    <n v="7.1758800000000003"/>
    <n v="3946.7339999999999"/>
  </r>
  <r>
    <n v="8362001"/>
    <s v="Edgard &amp; Cooper dog Duck &amp; Chicken Puppy"/>
    <s v="Edgard &amp; Cooper Croq. canard &amp; poulet frais"/>
    <n v="510"/>
    <x v="3"/>
    <n v="120"/>
    <s v="STÜCK"/>
    <n v="1"/>
    <n v="120"/>
    <n v="1.5654600000000001"/>
    <n v="187.8552"/>
  </r>
  <r>
    <n v="8362007"/>
    <s v="Edgard &amp; Cooper Dog Export Duck &amp; Chicken"/>
    <s v="Ente &amp; Huhn"/>
    <n v="510"/>
    <x v="3"/>
    <n v="4752"/>
    <s v="STÜCK"/>
    <n v="0.7"/>
    <n v="3326.3999999999996"/>
    <n v="1.1167199999999999"/>
    <n v="5306.65344"/>
  </r>
  <r>
    <n v="8362025"/>
    <s v="Edgard &amp; Cooper Dog Export Duck &amp; Chicken"/>
    <s v="Ente &amp; Huhn"/>
    <n v="510"/>
    <x v="3"/>
    <n v="12780"/>
    <s v="STÜCK"/>
    <n v="2.5"/>
    <n v="31950"/>
    <n v="3.85101"/>
    <n v="49215.907800000001"/>
  </r>
  <r>
    <n v="8362101"/>
    <s v="Edgard &amp; Cooper Dog Export Dry Duck &amp; Chicken"/>
    <m/>
    <n v="510"/>
    <x v="3"/>
    <n v="864"/>
    <s v="STÜCK"/>
    <n v="1"/>
    <n v="864"/>
    <n v="1.5654600000000001"/>
    <n v="1352.55744"/>
  </r>
  <r>
    <n v="8362107"/>
    <s v="Edgard &amp; Cooper Dog Export Duck &amp; Chicken"/>
    <s v="Ente &amp; Huhn"/>
    <n v="510"/>
    <x v="3"/>
    <n v="90"/>
    <s v="STÜCK"/>
    <n v="7"/>
    <n v="630"/>
    <n v="10.42812"/>
    <n v="938.5308"/>
  </r>
  <r>
    <n v="8362125"/>
    <s v="Edgard &amp; Cooper Dog French Duck &amp; Chicken"/>
    <s v="Ente &amp; Huhn"/>
    <n v="510"/>
    <x v="3"/>
    <n v="5280"/>
    <s v="STÜCK"/>
    <n v="2.5"/>
    <n v="13200"/>
    <n v="3.85101"/>
    <n v="20333.3328"/>
  </r>
  <r>
    <n v="8362207"/>
    <s v="Edgard &amp; Cooper Dog French Duck &amp; Chicken"/>
    <s v="Ente &amp; Huhn"/>
    <n v="510"/>
    <x v="3"/>
    <n v="864"/>
    <s v="STÜCK"/>
    <n v="0.7"/>
    <n v="604.79999999999995"/>
    <n v="1.1167199999999999"/>
    <n v="964.84607999999992"/>
  </r>
  <r>
    <n v="8362225"/>
    <s v="Edgard &amp; Cooper Dog German Duck &amp; Chicken"/>
    <s v="Ente &amp; Huhn"/>
    <n v="510"/>
    <x v="3"/>
    <n v="576"/>
    <s v="STÜCK"/>
    <n v="2.5"/>
    <n v="1440"/>
    <n v="3.8497499999999998"/>
    <n v="2217.4559999999997"/>
  </r>
  <r>
    <n v="8362307"/>
    <s v="Edgard &amp; Cooper Dog French Duck &amp; Chicken"/>
    <s v="Ente &amp; Huhn"/>
    <n v="510"/>
    <x v="3"/>
    <n v="350"/>
    <s v="STÜCK"/>
    <n v="7"/>
    <n v="2450"/>
    <n v="10.42812"/>
    <n v="3649.8420000000001"/>
  </r>
  <r>
    <n v="8362507"/>
    <s v="Edgard &amp; Cooper Dog German Duck &amp; Chicken"/>
    <s v="Ente &amp; Huhn"/>
    <n v="510"/>
    <x v="3"/>
    <n v="1369"/>
    <s v="STÜCK"/>
    <n v="7"/>
    <n v="9583"/>
    <n v="10.42812"/>
    <n v="14276.09628"/>
  </r>
  <r>
    <n v="8363007"/>
    <s v="Edgard &amp; Cooper Dog Export Organic Turkey"/>
    <s v="Organic Truthahn / DE-ÖKO-007"/>
    <n v="510"/>
    <x v="3"/>
    <n v="2568"/>
    <s v="STÜCK"/>
    <n v="0.7"/>
    <n v="1797.6"/>
    <n v="1.40229"/>
    <n v="3601.0807199999999"/>
  </r>
  <r>
    <n v="8363025"/>
    <s v="Edgard &amp; Cooper Dog Export Organic Turkey"/>
    <s v="Organic Truthahn / DE-ÖKO-007"/>
    <n v="510"/>
    <x v="3"/>
    <n v="2720"/>
    <s v="STÜCK"/>
    <n v="2.5"/>
    <n v="6800"/>
    <n v="4.8707099999999999"/>
    <n v="13248.331200000001"/>
  </r>
  <r>
    <n v="8363107"/>
    <s v="Edgard &amp; Cooper Dog Export Organic Turkey"/>
    <s v="Organic Truthahn / DE-ÖKO-007"/>
    <n v="510"/>
    <x v="3"/>
    <n v="100"/>
    <s v="STÜCK"/>
    <n v="7"/>
    <n v="700"/>
    <n v="13.28328"/>
    <n v="1328.328"/>
  </r>
  <r>
    <n v="8363125"/>
    <s v="Edgard &amp; Cooper Dog French Organic Turkey"/>
    <s v="Organic Truthahn / DE-ÖKO-007"/>
    <n v="510"/>
    <x v="3"/>
    <n v="240"/>
    <s v="STÜCK"/>
    <n v="2.5"/>
    <n v="600"/>
    <n v="4.8707099999999999"/>
    <n v="1168.9703999999999"/>
  </r>
  <r>
    <n v="8363207"/>
    <s v="Edgard &amp; Cooper Dog French Organic Turkey"/>
    <s v="Organic Truthahn / DE-ÖKO-007"/>
    <n v="510"/>
    <x v="3"/>
    <n v="4314"/>
    <s v="STÜCK"/>
    <n v="0.7"/>
    <n v="3019.7999999999997"/>
    <n v="1.40229"/>
    <n v="6049.4790600000006"/>
  </r>
  <r>
    <n v="8363225"/>
    <s v="Edgard &amp; Cooper Dog German Organic Turkey"/>
    <s v="Organic Truthahn / DE-ÖKO-007"/>
    <n v="510"/>
    <x v="3"/>
    <n v="1200"/>
    <s v="STÜCK"/>
    <n v="2.5"/>
    <n v="3000"/>
    <n v="4.8694499999999996"/>
    <n v="5843.3399999999992"/>
  </r>
  <r>
    <n v="8363407"/>
    <s v="Edgard &amp; Cooper Dog German Organic Turkey"/>
    <s v="Organic Truthahn / DE-ÖKO-007"/>
    <n v="510"/>
    <x v="3"/>
    <n v="1080"/>
    <s v="STÜCK"/>
    <n v="0.7"/>
    <n v="756"/>
    <n v="1.4014800000000001"/>
    <n v="1513.5984000000001"/>
  </r>
  <r>
    <n v="8363507"/>
    <s v="Edgard &amp; Cooper Dog German Organic Turkey"/>
    <s v="Organic Truthahn / DE-ÖKO-007"/>
    <n v="510"/>
    <x v="3"/>
    <n v="97"/>
    <s v="STÜCK"/>
    <n v="7"/>
    <n v="679"/>
    <n v="13.28328"/>
    <n v="1288.4781599999999"/>
  </r>
  <r>
    <n v="8363607"/>
    <s v="Edgard &amp; Cooper Dog German Organic Turkey"/>
    <s v="Organic Truthahn / DE-ÖKO-007 TESTARTIKEL "/>
    <n v="510"/>
    <x v="3"/>
    <n v="3000"/>
    <s v="STÜCK"/>
    <n v="7"/>
    <n v="21000"/>
    <n v="13.28328"/>
    <n v="39849.839999999997"/>
  </r>
  <r>
    <n v="8364007"/>
    <s v="Edgard &amp; Cooper Dog Export Organic Beef"/>
    <s v="Organic Rind / DE-ÖKO-007"/>
    <n v="510"/>
    <x v="3"/>
    <n v="4505"/>
    <s v="STÜCK"/>
    <n v="0.7"/>
    <n v="3153.5"/>
    <n v="1.4718599999999999"/>
    <n v="6630.7293"/>
  </r>
  <r>
    <n v="8364025"/>
    <s v="Edgard &amp; Cooper Dog Export Organic Beef"/>
    <s v="Organic Rind / DE-ÖKO-007"/>
    <n v="510"/>
    <x v="3"/>
    <n v="2640"/>
    <s v="STÜCK"/>
    <n v="2.5"/>
    <n v="6600"/>
    <n v="5.1192000000000002"/>
    <n v="13514.688"/>
  </r>
  <r>
    <n v="8364107"/>
    <s v="Edgard &amp; Cooper Dog Export Organic Beef"/>
    <s v="Organic Rind / DE-ÖKO-007"/>
    <n v="510"/>
    <x v="3"/>
    <n v="19"/>
    <s v="STÜCK"/>
    <n v="7"/>
    <n v="133"/>
    <n v="13.97907"/>
    <n v="265.60232999999999"/>
  </r>
  <r>
    <n v="8364125"/>
    <s v="Edgard &amp; Cooper Dog French Organic Beef"/>
    <s v="Organic Rind / DE-ÖKO-007"/>
    <n v="510"/>
    <x v="3"/>
    <n v="1440"/>
    <s v="STÜCK"/>
    <n v="2.5"/>
    <n v="3600"/>
    <n v="5.1192000000000002"/>
    <n v="7371.6480000000001"/>
  </r>
  <r>
    <n v="8364207"/>
    <s v="Edgard &amp; Cooper Dog French Organic Beef"/>
    <s v="Organic Rind / DE-ÖKO-007"/>
    <n v="510"/>
    <x v="3"/>
    <n v="864"/>
    <s v="STÜCK"/>
    <n v="0.7"/>
    <n v="604.79999999999995"/>
    <n v="1.4718599999999999"/>
    <n v="1271.68704"/>
  </r>
  <r>
    <n v="8364407"/>
    <s v="Edgard &amp; Cooper Dog German Organic Beef"/>
    <s v="Organic Rind / DE-ÖKO-007"/>
    <n v="510"/>
    <x v="3"/>
    <n v="2160"/>
    <s v="STÜCK"/>
    <n v="0.7"/>
    <n v="1512"/>
    <n v="1.4710500000000002"/>
    <n v="3177.4680000000003"/>
  </r>
  <r>
    <n v="8364507"/>
    <s v="Edgard &amp; Cooper Dog German Organic Beef"/>
    <s v="Organic Rind / DE-ÖKO-007"/>
    <n v="510"/>
    <x v="3"/>
    <n v="190"/>
    <s v="STÜCK"/>
    <n v="7"/>
    <n v="1330"/>
    <n v="13.97907"/>
    <n v="2656.0232999999998"/>
  </r>
  <r>
    <n v="8364607"/>
    <s v="Edgard &amp; Cooper Dog German Organic Beef"/>
    <s v="Organic Rind / DE-ÖKO-007 TESTARTIKEL"/>
    <n v="510"/>
    <x v="3"/>
    <n v="520"/>
    <s v="STÜCK"/>
    <n v="7"/>
    <n v="3640"/>
    <n v="13.97907"/>
    <n v="7269.1163999999999"/>
  </r>
  <r>
    <n v="8370003"/>
    <s v="MaxiDog Dynamic"/>
    <m/>
    <n v="510"/>
    <x v="3"/>
    <n v="270"/>
    <s v="STÜCK"/>
    <n v="3"/>
    <n v="810"/>
    <n v="4.6003500000000006"/>
    <n v="1242.0945000000002"/>
  </r>
  <r>
    <n v="8370015"/>
    <s v="MaxiDog Dynamic"/>
    <m/>
    <n v="510"/>
    <x v="3"/>
    <n v="1575"/>
    <s v="STÜCK"/>
    <n v="15"/>
    <n v="23625"/>
    <n v="22.14432"/>
    <n v="34877.304000000004"/>
  </r>
  <r>
    <n v="8374403"/>
    <s v="M-Budget reich an Geflügel &amp; Inulin "/>
    <m/>
    <n v="510"/>
    <x v="3"/>
    <n v="2303"/>
    <s v="STÜCK"/>
    <n v="3"/>
    <n v="6909"/>
    <n v="2.0262599999999997"/>
    <n v="4666.4767799999991"/>
  </r>
  <r>
    <n v="8381002"/>
    <s v="BH Bowl Lickin’ Chicken"/>
    <m/>
    <n v="510"/>
    <x v="3"/>
    <n v="303"/>
    <s v="STÜCK"/>
    <n v="2"/>
    <n v="606"/>
    <n v="1.9468799999999999"/>
    <n v="589.90463999999997"/>
  </r>
  <r>
    <n v="8381101"/>
    <s v="BH Bowl Lickin’ Chicken "/>
    <s v="New Carton"/>
    <n v="510"/>
    <x v="3"/>
    <n v="960"/>
    <s v="STÜCK"/>
    <n v="1"/>
    <n v="960"/>
    <n v="0.97803000000000007"/>
    <n v="938.90880000000004"/>
  </r>
  <r>
    <n v="8388003"/>
    <s v="Multifit Senior"/>
    <s v="Relaunch 2020"/>
    <n v="510"/>
    <x v="3"/>
    <n v="3335"/>
    <s v="STÜCK"/>
    <n v="3"/>
    <n v="10005"/>
    <n v="1.5134400000000001"/>
    <n v="5047.3224"/>
  </r>
  <r>
    <n v="8391003"/>
    <s v="Multifit Junior"/>
    <s v="Relaunch 2020"/>
    <n v="510"/>
    <x v="3"/>
    <n v="4000"/>
    <s v="STÜCK"/>
    <n v="3"/>
    <n v="12000"/>
    <n v="1.9724400000000002"/>
    <n v="7889.7600000000011"/>
  </r>
  <r>
    <n v="8392003"/>
    <s v="Multifit Sensitive"/>
    <s v="Relaunch 2020"/>
    <n v="510"/>
    <x v="3"/>
    <n v="4644"/>
    <s v="STÜCK"/>
    <n v="3"/>
    <n v="13932"/>
    <n v="2.0436300000000003"/>
    <n v="9490.617720000002"/>
  </r>
  <r>
    <n v="8393003"/>
    <s v="Multifit Adult"/>
    <s v="Relaunch 2020"/>
    <n v="510"/>
    <x v="3"/>
    <n v="1832"/>
    <s v="STÜCK"/>
    <n v="3"/>
    <n v="5496"/>
    <n v="1.7108100000000002"/>
    <n v="3134.2039200000004"/>
  </r>
  <r>
    <n v="8395008"/>
    <s v="Zooroyal UHP Adult"/>
    <s v="REWE - MSC-C-55377 "/>
    <n v="511"/>
    <x v="3"/>
    <n v="7056"/>
    <s v="STÜCK"/>
    <n v="0.8"/>
    <n v="5644.8"/>
    <n v="1.0107900000000001"/>
    <n v="7132.1342400000003"/>
  </r>
  <r>
    <n v="8398006"/>
    <s v="Cadora Vital Supreme Sensitive"/>
    <s v="MSC-C-55377"/>
    <n v="511"/>
    <x v="3"/>
    <n v="288"/>
    <s v="STÜCK"/>
    <n v="0.6"/>
    <n v="172.79999999999998"/>
    <n v="0.88821000000000006"/>
    <n v="255.80448000000001"/>
  </r>
  <r>
    <n v="8399002"/>
    <s v="ja! Knuspermix Rind"/>
    <s v="Rewe"/>
    <n v="511"/>
    <x v="3"/>
    <n v="19248"/>
    <s v="STÜCK"/>
    <n v="2"/>
    <n v="38496"/>
    <n v="1.2339899999999999"/>
    <n v="23751.839519999998"/>
  </r>
  <r>
    <n v="8399102"/>
    <s v="LuckyCat Knuspermix Rind"/>
    <s v="Penny"/>
    <n v="511"/>
    <x v="3"/>
    <n v="10328"/>
    <s v="STÜCK"/>
    <n v="2"/>
    <n v="20656"/>
    <n v="1.2222000000000002"/>
    <n v="12622.881600000002"/>
  </r>
  <r>
    <n v="8399401"/>
    <s v="Daya mit Rind Gemüse, Mais, Yucca &amp; Duo-Herzchen"/>
    <s v="MSC-C-55377"/>
    <n v="511"/>
    <x v="3"/>
    <n v="5280"/>
    <s v="STÜCK"/>
    <n v="1"/>
    <n v="5280"/>
    <n v="0.66347999999999996"/>
    <n v="3503.1743999999999"/>
  </r>
  <r>
    <n v="8401001"/>
    <s v="Pure Instinct Mini Adult Little Glade (1-10kg)"/>
    <m/>
    <n v="510"/>
    <x v="3"/>
    <n v="504"/>
    <s v="STÜCK"/>
    <n v="1"/>
    <n v="504"/>
    <n v="1.8225"/>
    <n v="918.54"/>
  </r>
  <r>
    <n v="8402001"/>
    <s v="Pure Instinct Mini Adult Little Wetland (1-10kg)"/>
    <m/>
    <n v="510"/>
    <x v="3"/>
    <n v="1008"/>
    <s v="STÜCK"/>
    <n v="1"/>
    <n v="1008"/>
    <n v="1.6925400000000002"/>
    <n v="1706.0803200000003"/>
  </r>
  <r>
    <n v="8402004"/>
    <s v="Pure Instinct Mini Adult Little Wetland (1-10kg)"/>
    <m/>
    <n v="510"/>
    <x v="3"/>
    <n v="1088"/>
    <s v="STÜCK"/>
    <n v="4"/>
    <n v="4352"/>
    <n v="7.0991100000000005"/>
    <n v="7723.8316800000002"/>
  </r>
  <r>
    <n v="8403401"/>
    <s v="Daya mit Huhn, Gemüse, Mais, Yucca &amp; Duo-Herzchen"/>
    <s v="MSC-C-55377"/>
    <n v="511"/>
    <x v="3"/>
    <n v="18480"/>
    <s v="STÜCK"/>
    <n v="1"/>
    <n v="18480"/>
    <n v="0.6783300000000001"/>
    <n v="12535.538400000001"/>
  </r>
  <r>
    <n v="8413001"/>
    <s v="Select Gold Light Adult Mini"/>
    <m/>
    <n v="510"/>
    <x v="3"/>
    <n v="768"/>
    <s v="STÜCK"/>
    <n v="1"/>
    <n v="768"/>
    <n v="1.27206"/>
    <n v="976.94208000000003"/>
  </r>
  <r>
    <n v="8413004"/>
    <s v="Select Gold Light Adult Mini"/>
    <m/>
    <n v="510"/>
    <x v="3"/>
    <n v="66"/>
    <s v="STÜCK"/>
    <n v="4"/>
    <n v="264"/>
    <n v="4.9090500000000006"/>
    <n v="323.99730000000005"/>
  </r>
  <r>
    <n v="8414004"/>
    <s v="Select Gold Light Adult Medium"/>
    <m/>
    <n v="510"/>
    <x v="3"/>
    <n v="712"/>
    <s v="STÜCK"/>
    <n v="4"/>
    <n v="2848"/>
    <n v="4.1739299999999995"/>
    <n v="2971.8381599999998"/>
  </r>
  <r>
    <n v="9004002"/>
    <s v="activa Classic Katze Adult"/>
    <s v="Geflügel &amp; Fisch"/>
    <n v="511"/>
    <x v="3"/>
    <n v="864"/>
    <s v="STÜCK"/>
    <n v="2"/>
    <n v="1728"/>
    <n v="1.55403"/>
    <n v="1342.68192"/>
  </r>
  <r>
    <n v="9005002"/>
    <s v="activa Classic Katze Kitten"/>
    <s v="Geflügel &amp; Gemüse"/>
    <n v="511"/>
    <x v="3"/>
    <n v="392"/>
    <s v="STÜCK"/>
    <n v="2"/>
    <n v="784"/>
    <n v="1.6668900000000002"/>
    <n v="653.42088000000012"/>
  </r>
  <r>
    <n v="9006002"/>
    <s v="activa Classic Katze Adult"/>
    <s v="Geflügel &amp; Rind"/>
    <n v="511"/>
    <x v="3"/>
    <n v="988"/>
    <s v="STÜCK"/>
    <n v="2"/>
    <n v="1976"/>
    <n v="1.59084"/>
    <n v="1571.74992"/>
  </r>
  <r>
    <n v="9007002"/>
    <s v="activa Classic Katze Senior"/>
    <s v="Geflügel &amp; Fisch"/>
    <n v="511"/>
    <x v="3"/>
    <n v="968"/>
    <s v="STÜCK"/>
    <n v="2"/>
    <n v="1936"/>
    <n v="1.6045199999999999"/>
    <n v="1553.17536"/>
  </r>
  <r>
    <n v="9008002"/>
    <s v="activa Classic Katze Indoor"/>
    <s v="Geflügel &amp; Gemüse"/>
    <n v="511"/>
    <x v="3"/>
    <n v="432"/>
    <s v="STÜCK"/>
    <n v="2"/>
    <n v="864"/>
    <n v="1.5686099999999998"/>
    <n v="677.63951999999995"/>
  </r>
  <r>
    <n v="9009104"/>
    <s v="Zooroyal Care Senior"/>
    <m/>
    <n v="510"/>
    <x v="3"/>
    <n v="495"/>
    <s v="STÜCK"/>
    <n v="4"/>
    <n v="1980"/>
    <n v="3.4665300000000001"/>
    <n v="1715.93235"/>
  </r>
  <r>
    <n v="9009202"/>
    <s v="Activa Gold H Medium Senior"/>
    <s v="Standard"/>
    <n v="510"/>
    <x v="3"/>
    <n v="372"/>
    <s v="STÜCK"/>
    <n v="2"/>
    <n v="744"/>
    <n v="1.9315799999999999"/>
    <n v="718.54775999999993"/>
  </r>
  <r>
    <n v="9009210"/>
    <s v="Activa Gold H Medium Senior"/>
    <s v="Standard "/>
    <n v="510"/>
    <x v="3"/>
    <n v="697"/>
    <s v="STÜCK"/>
    <n v="10"/>
    <n v="6970"/>
    <n v="8.8351200000000016"/>
    <n v="6158.0786400000015"/>
  </r>
  <r>
    <n v="9018125"/>
    <s v="Wolfsblut Wild Camel Adult"/>
    <m/>
    <n v="510"/>
    <x v="3"/>
    <n v="48"/>
    <s v="STÜCK"/>
    <n v="12.5"/>
    <n v="600"/>
    <n v="5.0081400000000009"/>
    <n v="240.39072000000004"/>
  </r>
  <r>
    <n v="9292103"/>
    <s v="activa Classic Hund Sensitive"/>
    <m/>
    <n v="510"/>
    <x v="3"/>
    <n v="576"/>
    <s v="STÜCK"/>
    <n v="3"/>
    <n v="1728"/>
    <n v="2.4758999999999998"/>
    <n v="1426.1183999999998"/>
  </r>
  <r>
    <n v="9292615"/>
    <s v="Alpha Lamm &amp; Reis"/>
    <n v="4324883492032"/>
    <n v="510"/>
    <x v="3"/>
    <n v="336"/>
    <s v="STÜCK"/>
    <n v="15"/>
    <n v="5040"/>
    <n v="9.7830900000000014"/>
    <n v="3287.1182400000007"/>
  </r>
  <r>
    <n v="9292715"/>
    <s v="Classic Dog Lamm &amp; Reis"/>
    <m/>
    <n v="510"/>
    <x v="3"/>
    <n v="392"/>
    <s v="STÜCK"/>
    <n v="15"/>
    <n v="5880"/>
    <n v="9.7636500000000002"/>
    <n v="3827.3508000000002"/>
  </r>
  <r>
    <n v="9292915"/>
    <s v="Dehner Gute Wahl Adult"/>
    <s v="mit Lamm &amp; Reis"/>
    <n v="510"/>
    <x v="3"/>
    <n v="378"/>
    <s v="STÜCK"/>
    <n v="15"/>
    <n v="5670"/>
    <n v="9.5566499999999994"/>
    <n v="3612.4136999999996"/>
  </r>
  <r>
    <n v="9303320"/>
    <s v="Chicopee PNL Adult"/>
    <s v="Pro Nature Line"/>
    <n v="560"/>
    <x v="3"/>
    <n v="1544"/>
    <s v="STÜCK"/>
    <n v="20"/>
    <n v="30880"/>
    <n v="11.294460000000001"/>
    <n v="17438.646240000002"/>
  </r>
  <r>
    <n v="9304315"/>
    <s v="Reis-Fleisch Krokette"/>
    <s v="neutr. PE-Sack"/>
    <n v="510"/>
    <x v="3"/>
    <n v="234"/>
    <s v="STÜCK"/>
    <n v="15"/>
    <n v="3510"/>
    <n v="8.0719200000000004"/>
    <n v="1888.8292800000002"/>
  </r>
  <r>
    <n v="9352015"/>
    <s v="Croq 21/8"/>
    <s v="Neutraler PE-Sack"/>
    <n v="510"/>
    <x v="3"/>
    <n v="947"/>
    <s v="STÜCK"/>
    <n v="15"/>
    <n v="14205"/>
    <n v="6.15456"/>
    <n v="5828.3683199999996"/>
  </r>
  <r>
    <n v="9352020"/>
    <s v="Croq 21/8"/>
    <s v="Neutraler PE-Sack"/>
    <n v="510"/>
    <x v="3"/>
    <n v="202"/>
    <s v="STÜCK"/>
    <n v="20"/>
    <n v="4040"/>
    <n v="7.9702200000000003"/>
    <n v="1609.9844399999999"/>
  </r>
  <r>
    <n v="9352210"/>
    <s v="Perro Basic Croq 21/8"/>
    <n v="2021"/>
    <n v="510"/>
    <x v="3"/>
    <n v="800"/>
    <s v="STÜCK"/>
    <n v="10"/>
    <n v="8000"/>
    <n v="4.8325500000000003"/>
    <n v="3866.0400000000004"/>
  </r>
  <r>
    <n v="9352920"/>
    <s v="Montanus Primary"/>
    <m/>
    <n v="510"/>
    <x v="3"/>
    <n v="18"/>
    <s v="STÜCK"/>
    <n v="20"/>
    <n v="360"/>
    <n v="8.2069200000000002"/>
    <n v="147.72456"/>
  </r>
  <r>
    <n v="9356120"/>
    <s v="Croq 24/8"/>
    <s v="Neutraler PE"/>
    <n v="510"/>
    <x v="3"/>
    <n v="58"/>
    <s v="STÜCK"/>
    <n v="20"/>
    <n v="1160"/>
    <n v="9.7781400000000005"/>
    <n v="567.13211999999999"/>
  </r>
  <r>
    <n v="9358001"/>
    <s v="Naturbeute Ente &amp; Kartoffel"/>
    <m/>
    <n v="510"/>
    <x v="3"/>
    <n v="720"/>
    <s v="STÜCK"/>
    <n v="1"/>
    <n v="720"/>
    <n v="2.4310800000000001"/>
    <n v="1750.3776"/>
  </r>
  <r>
    <n v="9358105"/>
    <s v="Wildborn Ente &amp; Kartoffel Junior"/>
    <m/>
    <n v="510"/>
    <x v="3"/>
    <n v="540"/>
    <s v="STÜCK"/>
    <n v="0.5"/>
    <n v="270"/>
    <n v="1.30887"/>
    <n v="706.78980000000001"/>
  </r>
  <r>
    <n v="9358502"/>
    <s v="Wildborn Ente &amp; Kartoffel Mini"/>
    <m/>
    <n v="510"/>
    <x v="3"/>
    <n v="280"/>
    <s v="STÜCK"/>
    <n v="2"/>
    <n v="560"/>
    <n v="4.3142399999999999"/>
    <n v="1207.9872"/>
  </r>
  <r>
    <n v="9374615"/>
    <s v="Croc 25/15"/>
    <s v="neutr. PE-Sack"/>
    <n v="510"/>
    <x v="3"/>
    <n v="192"/>
    <s v="STÜCK"/>
    <n v="15"/>
    <n v="2880"/>
    <n v="10.32597"/>
    <n v="1982.5862400000001"/>
  </r>
  <r>
    <n v="9445324"/>
    <s v="Sanabelle Thanks-Snack"/>
    <s v="10 x 12 x 20 g"/>
    <n v="516"/>
    <x v="3"/>
    <n v="836"/>
    <s v="KARTON"/>
    <n v="2.4"/>
    <n v="2006.3999999999999"/>
    <n v="5.1887699999999999"/>
    <n v="4337.8117199999997"/>
  </r>
  <r>
    <n v="9450310"/>
    <s v="Classic Cat Mixies"/>
    <m/>
    <n v="511"/>
    <x v="3"/>
    <n v="164"/>
    <s v="STÜCK"/>
    <n v="10"/>
    <n v="1640"/>
    <n v="5.9746499999999996"/>
    <n v="979.84259999999995"/>
  </r>
  <r>
    <n v="9453024"/>
    <s v="Sanabelle Dental Snack"/>
    <s v="10 x 12 x 20 g"/>
    <n v="516"/>
    <x v="3"/>
    <n v="192"/>
    <s v="KARTON"/>
    <n v="2.4"/>
    <n v="460.79999999999995"/>
    <n v="5.2312500000000002"/>
    <n v="1004.4000000000001"/>
  </r>
  <r>
    <n v="9473005"/>
    <s v="Primox Katzen Dreierlei"/>
    <s v="Relaunch"/>
    <n v="511"/>
    <x v="3"/>
    <n v="722"/>
    <s v="STÜCK"/>
    <n v="5"/>
    <n v="3610"/>
    <n v="3.2823899999999999"/>
    <n v="2369.8855800000001"/>
  </r>
  <r>
    <n v="9473110"/>
    <s v="Cat-3-Mix  neutraler PE-Sack"/>
    <s v="ohne Aufkleber"/>
    <n v="511"/>
    <x v="3"/>
    <n v="264"/>
    <s v="STÜCK"/>
    <n v="10"/>
    <n v="2640"/>
    <n v="5.8094999999999999"/>
    <n v="1533.7080000000001"/>
  </r>
  <r>
    <n v="9473210"/>
    <s v="Primox Katzen Dreierlei"/>
    <s v="mit Aufkleber #70046 PE-Sack"/>
    <n v="511"/>
    <x v="3"/>
    <n v="523"/>
    <s v="STÜCK"/>
    <n v="10"/>
    <n v="5230"/>
    <n v="6.2568000000000001"/>
    <n v="3272.3063999999999"/>
  </r>
  <r>
    <n v="9473610"/>
    <s v="Montanus cats"/>
    <m/>
    <n v="511"/>
    <x v="3"/>
    <n v="520"/>
    <s v="STÜCK"/>
    <n v="10"/>
    <n v="5200"/>
    <n v="5.9369399999999999"/>
    <n v="3087.2087999999999"/>
  </r>
  <r>
    <n v="9473910"/>
    <s v="deuka Katzenmahlzeit"/>
    <s v="Fleischmenü"/>
    <n v="511"/>
    <x v="3"/>
    <n v="723"/>
    <s v="STÜCK"/>
    <n v="10"/>
    <n v="7230"/>
    <n v="5.9630400000000003"/>
    <n v="4311.2779200000004"/>
  </r>
  <r>
    <n v="9474002"/>
    <s v="Miau 3-Mix"/>
    <m/>
    <n v="511"/>
    <x v="3"/>
    <n v="13514"/>
    <s v="STÜCK"/>
    <n v="2"/>
    <n v="27028"/>
    <n v="1.20366"/>
    <n v="16266.26124"/>
  </r>
  <r>
    <n v="9702145"/>
    <s v="MH Paw Lickin' Chicken "/>
    <m/>
    <n v="511"/>
    <x v="3"/>
    <n v="120"/>
    <s v="STÜCK"/>
    <n v="0.45"/>
    <n v="54"/>
    <n v="0.71243999999999996"/>
    <n v="85.492799999999988"/>
  </r>
  <r>
    <n v="9838204"/>
    <s v="Bodie Backwaren Sortiment"/>
    <s v="auf CHEP"/>
    <n v="513"/>
    <x v="3"/>
    <n v="12096"/>
    <s v="STÜCK"/>
    <n v="0.4"/>
    <n v="4838.4000000000005"/>
    <n v="0.35027999999999998"/>
    <n v="4236.9868799999995"/>
  </r>
  <r>
    <n v="9992901"/>
    <s v="Mischkarton Proben HPC Mini Relaunch"/>
    <s v="Direktversand"/>
    <n v="601"/>
    <x v="3"/>
    <n v="598"/>
    <s v="KARTON"/>
    <n v="5"/>
    <n v="2990"/>
    <n v="6.8474700000000004"/>
    <n v="4094.7870600000001"/>
  </r>
  <r>
    <n v="9995004"/>
    <s v="HPC Adult Varietäten"/>
    <s v="Bundle 1 kg Zooplus"/>
    <n v="502"/>
    <x v="3"/>
    <n v="2448"/>
    <s v="KARTON"/>
    <n v="4"/>
    <n v="9792"/>
    <n v="3.9600900000000001"/>
    <n v="9694.3003200000003"/>
  </r>
  <r>
    <n v="32110010"/>
    <s v="Antos Marrow Bones Mix"/>
    <m/>
    <n v="513"/>
    <x v="3"/>
    <n v="240"/>
    <s v="STÜCK"/>
    <n v="10"/>
    <n v="2400"/>
    <n v="6.4087199999999998"/>
    <n v="1538.0927999999999"/>
  </r>
  <r>
    <n v="32111610"/>
    <s v="Hundebiscuits Duos Mini "/>
    <m/>
    <n v="513"/>
    <x v="3"/>
    <n v="96"/>
    <s v="STÜCK"/>
    <n v="10"/>
    <n v="960"/>
    <n v="6.7023900000000003"/>
    <n v="643.42944"/>
  </r>
  <r>
    <n v="32212010"/>
    <s v="Happy &amp; Fit Duo 3er Mix"/>
    <m/>
    <n v="513"/>
    <x v="3"/>
    <n v="168"/>
    <s v="STÜCK"/>
    <n v="10"/>
    <n v="1680"/>
    <n v="6.7905899999999999"/>
    <n v="1140.8191199999999"/>
  </r>
  <r>
    <n v="32300010"/>
    <s v="Antos Colourful Mix"/>
    <m/>
    <n v="513"/>
    <x v="3"/>
    <n v="240"/>
    <s v="STÜCK"/>
    <n v="10"/>
    <n v="2400"/>
    <n v="6.5069099999999995"/>
    <n v="1561.6583999999998"/>
  </r>
  <r>
    <n v="32310010"/>
    <s v="Antos Carre Lamb &amp; Rice"/>
    <m/>
    <n v="513"/>
    <x v="3"/>
    <n v="48"/>
    <s v="STÜCK"/>
    <n v="10"/>
    <n v="480"/>
    <n v="7.2598500000000001"/>
    <n v="348.47280000000001"/>
  </r>
  <r>
    <n v="32350075"/>
    <s v="Alpha Rechteck 3er-Mix"/>
    <n v="4324883492100"/>
    <n v="513"/>
    <x v="3"/>
    <n v="1465"/>
    <s v="STÜCK"/>
    <n v="0.75"/>
    <n v="1098.75"/>
    <n v="0.69453000000000009"/>
    <n v="1017.4864500000001"/>
  </r>
  <r>
    <n v="32670075"/>
    <s v="Alpha Knuddelmix"/>
    <n v="4324883492117"/>
    <n v="513"/>
    <x v="3"/>
    <n v="1035"/>
    <s v="STÜCK"/>
    <n v="0.75"/>
    <n v="776.25"/>
    <n v="0.66114000000000006"/>
    <n v="684.27990000000011"/>
  </r>
  <r>
    <n v="32690075"/>
    <s v="Alpha Knochenmix puppy "/>
    <s v="(Puppy Kn.) 4324883492056"/>
    <n v="513"/>
    <x v="3"/>
    <n v="1800"/>
    <s v="STÜCK"/>
    <n v="0.75"/>
    <n v="1350"/>
    <n v="0.67247999999999997"/>
    <n v="1210.4639999999999"/>
  </r>
  <r>
    <n v="33940010"/>
    <s v="HPC Oven Baked Huhn"/>
    <m/>
    <n v="527"/>
    <x v="3"/>
    <n v="388"/>
    <s v="STÜCK"/>
    <n v="10"/>
    <n v="3880"/>
    <n v="17.44848"/>
    <n v="6770.0102399999996"/>
  </r>
  <r>
    <n v="33950010"/>
    <s v="HPC Oven Baked Rind"/>
    <m/>
    <n v="527"/>
    <x v="3"/>
    <n v="201"/>
    <s v="STÜCK"/>
    <n v="10"/>
    <n v="2010"/>
    <n v="26.40042"/>
    <n v="5306.4844199999998"/>
  </r>
  <r>
    <n v="50004012"/>
    <s v="Naturbeute Welpen "/>
    <s v="mit Geflügel &amp; Kartoffel"/>
    <n v="510"/>
    <x v="3"/>
    <n v="622"/>
    <s v="STÜCK"/>
    <n v="12"/>
    <n v="7464"/>
    <n v="14.1381"/>
    <n v="8793.8981999999996"/>
  </r>
  <r>
    <n v="50005012"/>
    <s v="Oliver's Puppy Dog Start"/>
    <s v="Grain Free - with 2 stickers"/>
    <n v="510"/>
    <x v="3"/>
    <n v="123"/>
    <s v="STÜCK"/>
    <n v="12"/>
    <n v="1476"/>
    <n v="14.2758"/>
    <n v="1755.9234000000001"/>
  </r>
  <r>
    <n v="50010015"/>
    <s v="Relish Light / Senior"/>
    <m/>
    <n v="510"/>
    <x v="3"/>
    <n v="162"/>
    <s v="STÜCK"/>
    <n v="15"/>
    <n v="2430"/>
    <n v="12.121020000000001"/>
    <n v="1963.6052400000003"/>
  </r>
  <r>
    <n v="50030020"/>
    <s v="Oliver's Puppy Dog Large Breed"/>
    <s v="Start Classic"/>
    <n v="510"/>
    <x v="3"/>
    <n v="417"/>
    <s v="STÜCK"/>
    <n v="20"/>
    <n v="8340"/>
    <n v="18.906839999999999"/>
    <n v="7884.1522799999993"/>
  </r>
  <r>
    <n v="50033012"/>
    <s v="Oliver's Puppy Dog Large Breed"/>
    <s v="Start Classic with 2 stickers"/>
    <n v="510"/>
    <x v="3"/>
    <n v="243"/>
    <s v="STÜCK"/>
    <n v="12"/>
    <n v="2916"/>
    <n v="12.60558"/>
    <n v="3063.1559400000001"/>
  </r>
  <r>
    <n v="50042012"/>
    <s v="Oliver's Special Dog Senior"/>
    <s v="Classic - 2 stickers"/>
    <n v="510"/>
    <x v="3"/>
    <n v="601"/>
    <s v="STÜCK"/>
    <n v="12"/>
    <n v="7212"/>
    <n v="12.040650000000001"/>
    <n v="7236.4306500000012"/>
  </r>
  <r>
    <n v="50054012"/>
    <s v="Oliver's Adult Dog Chicken"/>
    <s v="Classic Large - with 2 stickers"/>
    <n v="510"/>
    <x v="3"/>
    <n v="204"/>
    <s v="STÜCK"/>
    <n v="12"/>
    <n v="2448"/>
    <n v="12.03975"/>
    <n v="2456.1089999999999"/>
  </r>
  <r>
    <n v="50060020"/>
    <s v="Oliver's Adult Dog Chicken"/>
    <s v="Grain Free Medium"/>
    <n v="510"/>
    <x v="3"/>
    <n v="13"/>
    <s v="STÜCK"/>
    <n v="20"/>
    <n v="260"/>
    <n v="20.330009999999998"/>
    <n v="264.29012999999998"/>
  </r>
  <r>
    <n v="50062012"/>
    <s v="Oliver's Adult Dog Chicken"/>
    <s v="Grain Free Medium - 2 sticker"/>
    <n v="510"/>
    <x v="3"/>
    <n v="670"/>
    <s v="STÜCK"/>
    <n v="12"/>
    <n v="8040"/>
    <n v="13.227209999999999"/>
    <n v="8862.2307000000001"/>
  </r>
  <r>
    <n v="50073012"/>
    <s v="Oliver's Adult Dog Chicken"/>
    <s v="Grain Free Large with 2 stickers"/>
    <n v="510"/>
    <x v="3"/>
    <n v="898"/>
    <s v="STÜCK"/>
    <n v="12"/>
    <n v="10776"/>
    <n v="13.140270000000001"/>
    <n v="11799.962460000001"/>
  </r>
  <r>
    <n v="50101015"/>
    <s v="Bont Hyposensitive Ente &amp; Kartoffel"/>
    <m/>
    <n v="510"/>
    <x v="3"/>
    <n v="492"/>
    <s v="STÜCK"/>
    <n v="15"/>
    <n v="7380"/>
    <n v="19.908360000000002"/>
    <n v="9794.9131200000011"/>
  </r>
  <r>
    <n v="50151012"/>
    <s v="Horizon SM Dog Adult Poultry"/>
    <s v="High Premium"/>
    <n v="510"/>
    <x v="3"/>
    <n v="451"/>
    <s v="STÜCK"/>
    <n v="12"/>
    <n v="5412"/>
    <n v="11.650229999999999"/>
    <n v="5254.2537299999995"/>
  </r>
  <r>
    <n v="50251003"/>
    <s v="Majestic Mini Senior Ente &amp; Kartoffel"/>
    <s v="(bis 10kg)"/>
    <n v="510"/>
    <x v="3"/>
    <n v="768"/>
    <s v="STÜCK"/>
    <n v="3"/>
    <n v="2304"/>
    <n v="4.8029399999999995"/>
    <n v="3688.6579199999996"/>
  </r>
  <r>
    <n v="50440010"/>
    <s v="Happy &amp; Fit Superior Grainfree Adult Duck"/>
    <m/>
    <n v="510"/>
    <x v="3"/>
    <n v="416"/>
    <s v="STÜCK"/>
    <n v="10"/>
    <n v="4160"/>
    <n v="13.11651"/>
    <n v="5456.4681600000004"/>
  </r>
  <r>
    <n v="50440015"/>
    <s v="SUSA Hypoallergen Ente "/>
    <m/>
    <n v="510"/>
    <x v="3"/>
    <n v="384"/>
    <s v="STÜCK"/>
    <n v="15"/>
    <n v="5760"/>
    <n v="19.556010000000001"/>
    <n v="7509.5078400000002"/>
  </r>
  <r>
    <n v="50440125"/>
    <s v="Buffo Optimus"/>
    <s v="getreidefrei"/>
    <n v="510"/>
    <x v="3"/>
    <n v="1131"/>
    <s v="STÜCK"/>
    <n v="12.5"/>
    <n v="14137.5"/>
    <n v="17.91657"/>
    <n v="20263.640670000001"/>
  </r>
  <r>
    <n v="50451103"/>
    <s v="Alnutra High Premium"/>
    <s v="Aldi DK auf EURO"/>
    <n v="510"/>
    <x v="3"/>
    <n v="9099"/>
    <s v="STÜCK"/>
    <n v="3"/>
    <n v="27297"/>
    <n v="2.0163600000000002"/>
    <n v="18346.859640000002"/>
  </r>
  <r>
    <n v="50452303"/>
    <s v="Alnutra High Premium"/>
    <s v="Aldi PL auf EURO - Chep"/>
    <n v="510"/>
    <x v="3"/>
    <n v="5478"/>
    <s v="STÜCK"/>
    <n v="3"/>
    <n v="16434"/>
    <n v="2.0563200000000004"/>
    <n v="11264.520960000002"/>
  </r>
  <r>
    <n v="50472012"/>
    <s v="Oliver's Adult Dog Weight Control"/>
    <s v="Grain Free with 2 stickers"/>
    <n v="510"/>
    <x v="3"/>
    <n v="486"/>
    <s v="STÜCK"/>
    <n v="12"/>
    <n v="5832"/>
    <n v="13.6395"/>
    <n v="6628.7969999999996"/>
  </r>
  <r>
    <n v="50562125"/>
    <s v="Smilla Hearties"/>
    <n v="2021"/>
    <n v="511"/>
    <x v="3"/>
    <n v="75456"/>
    <s v="STÜCK"/>
    <n v="0.125"/>
    <n v="9432"/>
    <n v="0.34712999999999999"/>
    <n v="26193.041280000001"/>
  </r>
  <r>
    <n v="50590010"/>
    <s v="Perro Grain Free Soft Ziege und Kartoffel"/>
    <n v="2021"/>
    <n v="510"/>
    <x v="3"/>
    <n v="590"/>
    <s v="STÜCK"/>
    <n v="10"/>
    <n v="5900"/>
    <n v="14.635350000000003"/>
    <n v="8634.8565000000017"/>
  </r>
  <r>
    <n v="50590125"/>
    <s v="HPC SOFT Senior Land-Ziege &amp; Kartoffel"/>
    <m/>
    <n v="519"/>
    <x v="3"/>
    <n v="1664"/>
    <s v="STÜCK"/>
    <n v="12.5"/>
    <n v="20800"/>
    <n v="17.943210000000001"/>
    <n v="29857.50144"/>
  </r>
  <r>
    <n v="50610114"/>
    <s v="Briantos Adult Huhn &amp; Reis"/>
    <n v="2021"/>
    <n v="510"/>
    <x v="3"/>
    <n v="7321"/>
    <s v="STÜCK"/>
    <n v="14"/>
    <n v="102494"/>
    <n v="9.5675399999999993"/>
    <n v="70043.960339999991"/>
  </r>
  <r>
    <n v="50620020"/>
    <s v="Chicopee PNL Adult Salmon &amp; Rice"/>
    <s v="Pro Nature Line"/>
    <n v="560"/>
    <x v="3"/>
    <n v="387"/>
    <s v="STÜCK"/>
    <n v="20"/>
    <n v="7740"/>
    <n v="15.43995"/>
    <n v="5975.2606500000002"/>
  </r>
  <r>
    <n v="50620114"/>
    <s v="Briantos Adult Lachs &amp; Reis"/>
    <n v="2021"/>
    <n v="510"/>
    <x v="3"/>
    <n v="5940"/>
    <s v="STÜCK"/>
    <n v="14"/>
    <n v="83160"/>
    <n v="10.47024"/>
    <n v="62193.225600000005"/>
  </r>
  <r>
    <n v="50630114"/>
    <s v="Briantos Adult Lamm &amp; Reis"/>
    <n v="2021"/>
    <n v="510"/>
    <x v="3"/>
    <n v="3111"/>
    <s v="STÜCK"/>
    <n v="14"/>
    <n v="43554"/>
    <n v="10.540889999999999"/>
    <n v="32792.708789999997"/>
  </r>
  <r>
    <n v="50640114"/>
    <s v="Briantos Adult Light "/>
    <n v="2021"/>
    <n v="510"/>
    <x v="3"/>
    <n v="5483"/>
    <s v="STÜCK"/>
    <n v="14"/>
    <n v="76762"/>
    <n v="9.1032299999999999"/>
    <n v="49913.010089999996"/>
  </r>
  <r>
    <n v="50650020"/>
    <s v="BreederLine Puppy Lamb &amp; Rice"/>
    <m/>
    <n v="502"/>
    <x v="3"/>
    <n v="2572"/>
    <s v="STÜCK"/>
    <n v="20"/>
    <n v="51440"/>
    <n v="16.449480000000001"/>
    <n v="42308.062560000006"/>
  </r>
  <r>
    <n v="50651020"/>
    <s v="BreederLine Mini Lamb &amp; Rice"/>
    <m/>
    <n v="502"/>
    <x v="3"/>
    <n v="2716"/>
    <s v="STÜCK"/>
    <n v="20"/>
    <n v="54320"/>
    <n v="16.561260000000001"/>
    <n v="44980.382160000001"/>
  </r>
  <r>
    <n v="50652020"/>
    <s v="Chicopee PNL Puppy Lamb &amp; Rice"/>
    <s v="Pro Nature Line"/>
    <n v="560"/>
    <x v="3"/>
    <n v="14"/>
    <s v="STÜCK"/>
    <n v="20"/>
    <n v="280"/>
    <n v="16.561260000000001"/>
    <n v="231.85764"/>
  </r>
  <r>
    <n v="50670114"/>
    <s v="Briantos Adult Maxi Huhn &amp; Reis"/>
    <n v="2021"/>
    <n v="510"/>
    <x v="3"/>
    <n v="7626"/>
    <s v="STÜCK"/>
    <n v="14"/>
    <n v="106764"/>
    <n v="10.446570000000001"/>
    <n v="79665.542820000002"/>
  </r>
  <r>
    <n v="50680114"/>
    <s v="Briantos Junior Geflügel &amp; Reis"/>
    <n v="2021"/>
    <n v="510"/>
    <x v="3"/>
    <n v="3151"/>
    <s v="STÜCK"/>
    <n v="14"/>
    <n v="44114"/>
    <n v="10.97748"/>
    <n v="34590.039479999999"/>
  </r>
  <r>
    <n v="50690475"/>
    <s v="Action Cat Freija Deluxe Adult fresh chicken"/>
    <m/>
    <n v="511"/>
    <x v="3"/>
    <n v="60"/>
    <s v="STÜCK"/>
    <n v="0.75"/>
    <n v="45"/>
    <n v="0.67743000000000009"/>
    <n v="40.645800000000008"/>
  </r>
  <r>
    <n v="50700125"/>
    <s v="HPC SOFT Adult Hühnchen &amp; Banane"/>
    <m/>
    <n v="519"/>
    <x v="3"/>
    <n v="3378"/>
    <s v="STÜCK"/>
    <n v="12.5"/>
    <n v="42225"/>
    <n v="18.74952"/>
    <n v="63335.878560000005"/>
  </r>
  <r>
    <n v="50710010"/>
    <s v="Milki Cat Knusper-Mix"/>
    <m/>
    <n v="511"/>
    <x v="3"/>
    <n v="7948"/>
    <s v="STÜCK"/>
    <n v="10"/>
    <n v="79480"/>
    <n v="8.5695300000000003"/>
    <n v="68110.62444"/>
  </r>
  <r>
    <n v="50730060"/>
    <s v="Dehner Knusperkissen Käse"/>
    <s v="mit Eurolochung"/>
    <n v="514"/>
    <x v="3"/>
    <n v="3720"/>
    <s v="STÜCK"/>
    <n v="0.06"/>
    <n v="223.2"/>
    <n v="0.12852000000000002"/>
    <n v="478.09440000000006"/>
  </r>
  <r>
    <n v="50731060"/>
    <s v="Dehner Knusperkissen Geflügel"/>
    <s v="mit Eurolochung"/>
    <n v="514"/>
    <x v="3"/>
    <n v="3720"/>
    <s v="STÜCK"/>
    <n v="0.06"/>
    <n v="223.2"/>
    <n v="0.13275000000000001"/>
    <n v="493.83000000000004"/>
  </r>
  <r>
    <n v="50732060"/>
    <s v="Dehner Knusperkissen Geflügel &amp; Käse"/>
    <s v="mit Eurolochung"/>
    <n v="514"/>
    <x v="3"/>
    <n v="3720"/>
    <s v="STÜCK"/>
    <n v="0.06"/>
    <n v="223.2"/>
    <n v="0.12852000000000002"/>
    <n v="478.09440000000006"/>
  </r>
  <r>
    <n v="50740060"/>
    <s v="Dehner Knusperkissen Lachs"/>
    <s v="mit Eurolochung"/>
    <n v="514"/>
    <x v="3"/>
    <n v="5168"/>
    <s v="STÜCK"/>
    <n v="0.06"/>
    <n v="310.08"/>
    <n v="0.13401000000000002"/>
    <n v="692.56368000000009"/>
  </r>
  <r>
    <n v="50750010"/>
    <s v="Perro Grain Free Soft Pferd"/>
    <n v="2021"/>
    <n v="510"/>
    <x v="3"/>
    <n v="544"/>
    <s v="STÜCK"/>
    <n v="10"/>
    <n v="5440"/>
    <n v="15.517710000000001"/>
    <n v="8441.6342400000012"/>
  </r>
  <r>
    <n v="50860125"/>
    <s v="Wildborn Active Highlands"/>
    <m/>
    <n v="510"/>
    <x v="3"/>
    <n v="12"/>
    <s v="STÜCK"/>
    <n v="12.5"/>
    <n v="150"/>
    <n v="16.098839999999999"/>
    <n v="193.18608"/>
  </r>
  <r>
    <n v="50861125"/>
    <s v="Wildborn Natural Puppy"/>
    <m/>
    <n v="510"/>
    <x v="3"/>
    <n v="356"/>
    <s v="STÜCK"/>
    <n v="12.5"/>
    <n v="4450"/>
    <n v="16.098839999999999"/>
    <n v="5731.1870399999998"/>
  </r>
  <r>
    <n v="50870125"/>
    <s v="Wildborn African Outback"/>
    <m/>
    <n v="510"/>
    <x v="3"/>
    <n v="180"/>
    <s v="STÜCK"/>
    <n v="12.5"/>
    <n v="2250"/>
    <n v="17.041860000000003"/>
    <n v="3067.5348000000008"/>
  </r>
  <r>
    <n v="50890108"/>
    <s v="Horizon Dog Trout &amp; Salmon"/>
    <m/>
    <n v="510"/>
    <x v="3"/>
    <n v="384"/>
    <s v="STÜCK"/>
    <n v="10.8"/>
    <n v="4147.2000000000007"/>
    <n v="13.64859"/>
    <n v="5241.0585600000004"/>
  </r>
  <r>
    <n v="50890125"/>
    <s v="Wildborn Crystal Stream"/>
    <m/>
    <n v="510"/>
    <x v="3"/>
    <n v="1341"/>
    <s v="STÜCK"/>
    <n v="12.5"/>
    <n v="16762.5"/>
    <n v="15.481349999999999"/>
    <n v="20760.49035"/>
  </r>
  <r>
    <n v="50896010"/>
    <s v="Perro Grain Free Adult Lachs"/>
    <n v="2021"/>
    <n v="510"/>
    <x v="3"/>
    <n v="536"/>
    <s v="STÜCK"/>
    <n v="10"/>
    <n v="5360"/>
    <n v="12.862259999999999"/>
    <n v="6894.1713599999994"/>
  </r>
  <r>
    <n v="50897010"/>
    <s v="HEKA Grain Free Salmon, Potatoes &amp; Peas "/>
    <s v="Dog Dry Food "/>
    <n v="510"/>
    <x v="3"/>
    <n v="1432"/>
    <s v="STÜCK"/>
    <n v="10"/>
    <n v="14320"/>
    <n v="11.99583"/>
    <n v="17178.028559999999"/>
  </r>
  <r>
    <n v="50897018"/>
    <s v="HEKA Grain Free Salmon, Potatoes &amp; Peas"/>
    <s v="Dog Dry Food "/>
    <n v="510"/>
    <x v="3"/>
    <n v="16359"/>
    <s v="STÜCK"/>
    <n v="1.8"/>
    <n v="29446.2"/>
    <n v="2.30436"/>
    <n v="37697.025240000003"/>
  </r>
  <r>
    <n v="50897100"/>
    <s v="HEKA Grain Free Salmon, Potatoes &amp; Peas "/>
    <s v="Dog Dry Food - Sample"/>
    <n v="510"/>
    <x v="3"/>
    <n v="10240"/>
    <s v="STÜCK"/>
    <n v="0.1"/>
    <n v="1024"/>
    <n v="0.15030000000000002"/>
    <n v="1539.0720000000001"/>
  </r>
  <r>
    <n v="50950012"/>
    <s v="Pure Instinct Red Valley"/>
    <s v="(Junior Maxi Huhn &amp; Ente)"/>
    <n v="510"/>
    <x v="3"/>
    <n v="543"/>
    <s v="STÜCK"/>
    <n v="12"/>
    <n v="6516"/>
    <n v="21.070530000000002"/>
    <n v="11441.297790000001"/>
  </r>
  <r>
    <n v="51003125"/>
    <s v="Wildborn Wild Mustang"/>
    <s v="neues Format"/>
    <n v="510"/>
    <x v="3"/>
    <n v="1224"/>
    <s v="STÜCK"/>
    <n v="12.5"/>
    <n v="15300"/>
    <n v="22.063590000000001"/>
    <n v="27005.834160000002"/>
  </r>
  <r>
    <n v="51004015"/>
    <s v="Salingo Dog Adult Pferd &amp; Süßkartoffel"/>
    <m/>
    <n v="510"/>
    <x v="3"/>
    <n v="384"/>
    <s v="STÜCK"/>
    <n v="15"/>
    <n v="5760"/>
    <n v="26.4285"/>
    <n v="10148.544"/>
  </r>
  <r>
    <n v="51090015"/>
    <s v="deuka Sensikost"/>
    <m/>
    <n v="510"/>
    <x v="3"/>
    <n v="2448"/>
    <s v="STÜCK"/>
    <n v="15"/>
    <n v="36720"/>
    <n v="16.465500000000002"/>
    <n v="40307.544000000009"/>
  </r>
  <r>
    <n v="51090125"/>
    <s v="TSS Adult No Grain Geflügel"/>
    <m/>
    <n v="505"/>
    <x v="3"/>
    <n v="1536"/>
    <s v="STÜCK"/>
    <n v="12.5"/>
    <n v="19200"/>
    <n v="12.62961"/>
    <n v="19399.080959999999"/>
  </r>
  <r>
    <n v="51120012"/>
    <s v="Naturbeute Lamm &amp; Kartoffel"/>
    <m/>
    <n v="510"/>
    <x v="3"/>
    <n v="288"/>
    <s v="STÜCK"/>
    <n v="12"/>
    <n v="3456"/>
    <n v="20.682000000000002"/>
    <n v="5956.4160000000011"/>
  </r>
  <r>
    <n v="51122012"/>
    <s v="Wildborn Meadow Lamb"/>
    <m/>
    <n v="510"/>
    <x v="3"/>
    <n v="912"/>
    <s v="STÜCK"/>
    <n v="12"/>
    <n v="10944"/>
    <n v="19.618109999999998"/>
    <n v="17891.71632"/>
  </r>
  <r>
    <n v="51127010"/>
    <s v="Perro Grain Free Light/Senior Lamm"/>
    <n v="2021"/>
    <n v="510"/>
    <x v="3"/>
    <n v="493"/>
    <s v="STÜCK"/>
    <n v="10"/>
    <n v="4930"/>
    <n v="16.80939"/>
    <n v="8287.0292700000009"/>
  </r>
  <r>
    <n v="51129010"/>
    <s v="HEKA Grain Free Lamb, Potatoes &amp; Peas "/>
    <s v="Dog Dry Food "/>
    <n v="510"/>
    <x v="3"/>
    <n v="1368"/>
    <s v="STÜCK"/>
    <n v="10"/>
    <n v="13680"/>
    <n v="15.942960000000001"/>
    <n v="21809.969280000001"/>
  </r>
  <r>
    <n v="51129018"/>
    <s v="HEKA Grain Free Lamb, Potatoes &amp; Peas"/>
    <s v="Dog Dry Food "/>
    <n v="510"/>
    <x v="3"/>
    <n v="19350"/>
    <s v="STÜCK"/>
    <n v="1.8"/>
    <n v="34830"/>
    <n v="3.01491"/>
    <n v="58338.508499999996"/>
  </r>
  <r>
    <n v="51129100"/>
    <s v="HEKA Grain Free Lamb, Potatoes &amp; Peas "/>
    <s v="Dog Dry Food - Sample"/>
    <n v="510"/>
    <x v="3"/>
    <n v="13180"/>
    <s v="STÜCK"/>
    <n v="0.1"/>
    <n v="1318"/>
    <n v="0.18972"/>
    <n v="2500.5095999999999"/>
  </r>
  <r>
    <n v="51131125"/>
    <s v="Wildborn Natural Large Breed"/>
    <m/>
    <n v="510"/>
    <x v="3"/>
    <n v="781"/>
    <s v="STÜCK"/>
    <n v="12.5"/>
    <n v="9762.5"/>
    <n v="13.43412"/>
    <n v="10492.04772"/>
  </r>
  <r>
    <n v="51141415"/>
    <s v="Alnutra Soft-Ringe"/>
    <s v="Multilingual (DK/PL) - Chep"/>
    <n v="510"/>
    <x v="3"/>
    <n v="900"/>
    <s v="STÜCK"/>
    <n v="1.5"/>
    <n v="1350"/>
    <n v="1.0279800000000001"/>
    <n v="925.18200000000013"/>
  </r>
  <r>
    <n v="51180015"/>
    <s v="Fun4Dog Lamm &amp; Reis "/>
    <m/>
    <n v="510"/>
    <x v="3"/>
    <n v="174"/>
    <s v="STÜCK"/>
    <n v="15"/>
    <n v="2610"/>
    <n v="15.963299999999998"/>
    <n v="2777.6141999999995"/>
  </r>
  <r>
    <n v="51440004"/>
    <s v="DC HP Cat Adult Grainfree "/>
    <m/>
    <n v="511"/>
    <x v="3"/>
    <n v="1560"/>
    <s v="STÜCK"/>
    <n v="0.4"/>
    <n v="624"/>
    <n v="0.94752000000000003"/>
    <n v="1478.1312"/>
  </r>
  <r>
    <n v="51480012"/>
    <s v="Pure Instinct Strong Mustang"/>
    <m/>
    <n v="510"/>
    <x v="3"/>
    <n v="881"/>
    <s v="STÜCK"/>
    <n v="12"/>
    <n v="10572"/>
    <n v="25.254720000000002"/>
    <n v="22249.408320000002"/>
  </r>
  <r>
    <n v="51482012"/>
    <s v="Wildkind RED CANYON"/>
    <m/>
    <n v="510"/>
    <x v="3"/>
    <n v="3756"/>
    <s v="STÜCK"/>
    <n v="12"/>
    <n v="45072"/>
    <n v="26.08839"/>
    <n v="97987.992840000006"/>
  </r>
  <r>
    <n v="51540020"/>
    <s v="Chicopee PNL Adult Maxi"/>
    <s v="Pro Nature Line"/>
    <n v="560"/>
    <x v="3"/>
    <n v="994"/>
    <s v="STÜCK"/>
    <n v="20"/>
    <n v="19880"/>
    <n v="13.79583"/>
    <n v="13713.05502"/>
  </r>
  <r>
    <n v="51730020"/>
    <s v="GPC My little farm"/>
    <s v="Zwischenprodukt zur Umfüllung"/>
    <n v="852"/>
    <x v="0"/>
    <n v="345"/>
    <s v="STÜCK"/>
    <n v="20"/>
    <n v="6900"/>
    <n v="47.373390000000001"/>
    <n v="16343.81955"/>
  </r>
  <r>
    <n v="51750125"/>
    <s v="Smilla Snack Ringlies"/>
    <n v="2021"/>
    <n v="511"/>
    <x v="3"/>
    <n v="44064"/>
    <s v="STÜCK"/>
    <n v="0.125"/>
    <n v="5508"/>
    <n v="0.43911"/>
    <n v="19348.943039999998"/>
  </r>
  <r>
    <n v="51790020"/>
    <s v="BIOCAT Beef"/>
    <m/>
    <n v="511"/>
    <x v="3"/>
    <n v="58"/>
    <s v="STÜCK"/>
    <n v="20"/>
    <n v="1160"/>
    <n v="11.236140000000001"/>
    <n v="651.69612000000006"/>
  </r>
  <r>
    <n v="51800020"/>
    <s v="BIOCAT Fish"/>
    <m/>
    <n v="511"/>
    <x v="3"/>
    <n v="297"/>
    <s v="STÜCK"/>
    <n v="20"/>
    <n v="5940"/>
    <n v="11.007000000000001"/>
    <n v="3269.0790000000006"/>
  </r>
  <r>
    <n v="51810020"/>
    <s v="BIOCAT Cocktail"/>
    <m/>
    <n v="511"/>
    <x v="3"/>
    <n v="72"/>
    <s v="STÜCK"/>
    <n v="20"/>
    <n v="1440"/>
    <n v="11.466000000000001"/>
    <n v="825.55200000000013"/>
  </r>
  <r>
    <n v="51820020"/>
    <s v="BIOCAT Chicken"/>
    <m/>
    <n v="511"/>
    <x v="3"/>
    <n v="127"/>
    <s v="STÜCK"/>
    <n v="20"/>
    <n v="2540"/>
    <n v="10.83564"/>
    <n v="1376.12628"/>
  </r>
  <r>
    <n v="51881012"/>
    <s v="Edgard &amp; Cooper Dog Puppy Turkey &amp; Salmon "/>
    <s v="French "/>
    <n v="510"/>
    <x v="3"/>
    <n v="3348"/>
    <s v="STÜCK"/>
    <n v="12"/>
    <n v="40176"/>
    <n v="15.9885"/>
    <n v="53529.498"/>
  </r>
  <r>
    <n v="51882012"/>
    <s v="Edgard &amp; Cooper Dog Puppy Turkey &amp; Salmon "/>
    <s v="German "/>
    <n v="510"/>
    <x v="3"/>
    <n v="4775"/>
    <s v="STÜCK"/>
    <n v="12"/>
    <n v="57300"/>
    <n v="15.9885"/>
    <n v="76345.087499999994"/>
  </r>
  <r>
    <n v="51890015"/>
    <s v="Hundenahrung Dog Premium"/>
    <m/>
    <n v="510"/>
    <x v="3"/>
    <n v="1152"/>
    <s v="STÜCK"/>
    <n v="15"/>
    <n v="17280"/>
    <n v="12.09618"/>
    <n v="13934.799360000001"/>
  </r>
  <r>
    <n v="51946010"/>
    <s v="K-Classic Kroketten mit Lamm &amp; Reis"/>
    <s v="Kaufland (OE) - Relaunch"/>
    <n v="510"/>
    <x v="3"/>
    <n v="10233"/>
    <s v="STÜCK"/>
    <n v="10"/>
    <n v="102330"/>
    <n v="4.6954799999999999"/>
    <n v="48048.846839999998"/>
  </r>
  <r>
    <n v="51948010"/>
    <s v="K-Classic Kroketten mit Lamm &amp; Reis"/>
    <s v="Kaufland (D) - UVA - inkl. STIWA "/>
    <n v="510"/>
    <x v="3"/>
    <n v="3855"/>
    <s v="STÜCK"/>
    <n v="10"/>
    <n v="38550"/>
    <n v="4.7339099999999998"/>
    <n v="18249.223050000001"/>
  </r>
  <r>
    <n v="51963010"/>
    <s v="K-Classic Kroketten mit Rind &amp; Gemüse"/>
    <s v="Kaufland (OE) -  Relaunch "/>
    <n v="510"/>
    <x v="3"/>
    <n v="25575"/>
    <s v="STÜCK"/>
    <n v="10"/>
    <n v="255750"/>
    <n v="4.3301699999999999"/>
    <n v="110744.09775"/>
  </r>
  <r>
    <n v="51964010"/>
    <s v="Shiro mit Rind &amp; Gemüse"/>
    <m/>
    <n v="510"/>
    <x v="3"/>
    <n v="64"/>
    <s v="STÜCK"/>
    <n v="10"/>
    <n v="640"/>
    <n v="4.3906499999999999"/>
    <n v="281.0016"/>
  </r>
  <r>
    <n v="51966010"/>
    <s v="K-Classic Kroketten mit Rind &amp; Gemüse"/>
    <s v="Kaufland (D) - UVA"/>
    <n v="510"/>
    <x v="3"/>
    <n v="9825"/>
    <s v="STÜCK"/>
    <n v="10"/>
    <n v="98250"/>
    <n v="4.3388999999999998"/>
    <n v="42629.692499999997"/>
  </r>
  <r>
    <n v="51967010"/>
    <s v="Shiro mit Rind &amp; Gemüse"/>
    <m/>
    <n v="510"/>
    <x v="3"/>
    <n v="5888"/>
    <s v="STÜCK"/>
    <n v="10"/>
    <n v="58880"/>
    <n v="4.5110700000000001"/>
    <n v="26561.18016"/>
  </r>
  <r>
    <n v="51990018"/>
    <s v="Happy &amp; Fit Professional Plus Adult Sensitive "/>
    <s v="Fish &amp; Rice"/>
    <n v="510"/>
    <x v="3"/>
    <n v="873"/>
    <s v="STÜCK"/>
    <n v="18"/>
    <n v="15714"/>
    <n v="16.370729999999998"/>
    <n v="14291.647289999999"/>
  </r>
  <r>
    <n v="51990020"/>
    <s v="BC Professional Adult Fish &amp; Rice AB"/>
    <s v="Omega Complex 3/6/9"/>
    <n v="510"/>
    <x v="3"/>
    <n v="270"/>
    <s v="STÜCK"/>
    <n v="20"/>
    <n v="5400"/>
    <n v="18.58248"/>
    <n v="5017.2696000000005"/>
  </r>
  <r>
    <n v="51990125"/>
    <s v="BC Adult Fisch &amp; Reis AB"/>
    <s v="Omega Complex 3/6/9"/>
    <n v="510"/>
    <x v="3"/>
    <n v="192"/>
    <s v="STÜCK"/>
    <n v="12.5"/>
    <n v="2400"/>
    <n v="11.82654"/>
    <n v="2270.6956799999998"/>
  </r>
  <r>
    <n v="51990350"/>
    <s v="Best Choice Adult Fisch &amp; Reis AB"/>
    <s v="muss mit 51990020 bestellt werden"/>
    <n v="510"/>
    <x v="3"/>
    <n v="1600"/>
    <s v="STÜCK"/>
    <n v="0.35"/>
    <n v="560"/>
    <n v="0.65322000000000002"/>
    <n v="1045.152"/>
  </r>
  <r>
    <n v="52010015"/>
    <s v="Junior Lamm &amp; Reis"/>
    <m/>
    <n v="502"/>
    <x v="3"/>
    <n v="476"/>
    <s v="STÜCK"/>
    <n v="15"/>
    <n v="7140"/>
    <n v="16.22268"/>
    <n v="7721.99568"/>
  </r>
  <r>
    <n v="52020015"/>
    <s v="Maxi Junior"/>
    <m/>
    <n v="502"/>
    <x v="3"/>
    <n v="1451"/>
    <s v="STÜCK"/>
    <n v="15"/>
    <n v="21765"/>
    <n v="12.69144"/>
    <n v="18415.279439999998"/>
  </r>
  <r>
    <n v="52020018"/>
    <s v="Happy &amp; Fit Professional Plus Puppy Large Breed"/>
    <m/>
    <n v="510"/>
    <x v="3"/>
    <n v="540"/>
    <s v="STÜCK"/>
    <n v="18"/>
    <n v="9720"/>
    <n v="15.118830000000001"/>
    <n v="8164.1682000000001"/>
  </r>
  <r>
    <n v="52030015"/>
    <s v="Medium Junior"/>
    <m/>
    <n v="502"/>
    <x v="3"/>
    <n v="1964"/>
    <s v="STÜCK"/>
    <n v="15"/>
    <n v="29460"/>
    <n v="11.90727"/>
    <n v="23385.878280000001"/>
  </r>
  <r>
    <n v="52031015"/>
    <s v="Milki Dog Welpis"/>
    <m/>
    <n v="510"/>
    <x v="3"/>
    <n v="352"/>
    <s v="STÜCK"/>
    <n v="15"/>
    <n v="5280"/>
    <n v="11.79837"/>
    <n v="4153.0262400000001"/>
  </r>
  <r>
    <n v="52040015"/>
    <s v="Mini Junior "/>
    <m/>
    <n v="502"/>
    <x v="3"/>
    <n v="3416"/>
    <s v="STÜCK"/>
    <n v="15"/>
    <n v="51240"/>
    <n v="13.24539"/>
    <n v="45246.252240000002"/>
  </r>
  <r>
    <n v="52040125"/>
    <s v="Montanus junior"/>
    <m/>
    <n v="510"/>
    <x v="3"/>
    <n v="519"/>
    <s v="STÜCK"/>
    <n v="12.5"/>
    <n v="6487.5"/>
    <n v="11.16108"/>
    <n v="5792.60052"/>
  </r>
  <r>
    <n v="52050015"/>
    <s v="Mini Adult Lamm &amp; Reis"/>
    <m/>
    <n v="502"/>
    <x v="3"/>
    <n v="7214"/>
    <s v="STÜCK"/>
    <n v="15"/>
    <n v="108210"/>
    <n v="13.852980000000001"/>
    <n v="99935.397720000008"/>
  </r>
  <r>
    <n v="52062010"/>
    <s v="Perro Basic Piccolo"/>
    <n v="2021"/>
    <n v="510"/>
    <x v="3"/>
    <n v="96"/>
    <s v="STÜCK"/>
    <n v="10"/>
    <n v="960"/>
    <n v="8.8291800000000009"/>
    <n v="847.60128000000009"/>
  </r>
  <r>
    <n v="52070015"/>
    <s v="Adult Geflügel &amp; Hirse"/>
    <m/>
    <n v="502"/>
    <x v="3"/>
    <n v="3796"/>
    <s v="STÜCK"/>
    <n v="15"/>
    <n v="56940"/>
    <n v="11.205270000000001"/>
    <n v="42535.204920000004"/>
  </r>
  <r>
    <n v="52070125"/>
    <s v="Montanus adult"/>
    <m/>
    <n v="510"/>
    <x v="3"/>
    <n v="669"/>
    <s v="STÜCK"/>
    <n v="12.5"/>
    <n v="8362.5"/>
    <n v="8.8844400000000014"/>
    <n v="5943.6903600000014"/>
  </r>
  <r>
    <n v="52080015"/>
    <s v="Adult Lamm &amp; Reis "/>
    <m/>
    <n v="502"/>
    <x v="3"/>
    <n v="11398"/>
    <s v="STÜCK"/>
    <n v="15"/>
    <n v="170970"/>
    <n v="11.249549999999999"/>
    <n v="128222.37089999999"/>
  </r>
  <r>
    <n v="52080117"/>
    <s v="Adult Lamm &amp; Reis "/>
    <s v="Sonderartikel Zooplus"/>
    <n v="502"/>
    <x v="3"/>
    <n v="48"/>
    <s v="STÜCK"/>
    <n v="17"/>
    <n v="816"/>
    <n v="11.86056"/>
    <n v="569.30687999999998"/>
  </r>
  <r>
    <n v="52081015"/>
    <s v="Bekuro Selection"/>
    <s v="Relaunch"/>
    <n v="510"/>
    <x v="3"/>
    <n v="126"/>
    <s v="STÜCK"/>
    <n v="15"/>
    <n v="1890"/>
    <n v="10.66968"/>
    <n v="1344.37968"/>
  </r>
  <r>
    <n v="52090015"/>
    <s v="Adult Lachs &amp; Kartoffel"/>
    <m/>
    <n v="502"/>
    <x v="3"/>
    <n v="3204"/>
    <s v="STÜCK"/>
    <n v="15"/>
    <n v="48060"/>
    <n v="12.55401"/>
    <n v="40223.048040000001"/>
  </r>
  <r>
    <n v="52100015"/>
    <s v="Maxi Adult"/>
    <m/>
    <n v="502"/>
    <x v="3"/>
    <n v="3229"/>
    <s v="STÜCK"/>
    <n v="15"/>
    <n v="48435"/>
    <n v="10.880369999999999"/>
    <n v="35132.71473"/>
  </r>
  <r>
    <n v="52110015"/>
    <s v="Active "/>
    <m/>
    <n v="502"/>
    <x v="3"/>
    <n v="6119"/>
    <s v="STÜCK"/>
    <n v="15"/>
    <n v="91785"/>
    <n v="12.186810000000001"/>
    <n v="74571.090390000012"/>
  </r>
  <r>
    <n v="52120015"/>
    <s v="Energy Extra "/>
    <m/>
    <n v="502"/>
    <x v="3"/>
    <n v="613"/>
    <s v="STÜCK"/>
    <n v="15"/>
    <n v="9195"/>
    <n v="14.69412"/>
    <n v="9007.4955599999994"/>
  </r>
  <r>
    <n v="52123010"/>
    <s v="Perro Basic Energy"/>
    <n v="2021"/>
    <n v="510"/>
    <x v="3"/>
    <n v="141"/>
    <s v="STÜCK"/>
    <n v="10"/>
    <n v="1410"/>
    <n v="10.41714"/>
    <n v="1468.81674"/>
  </r>
  <r>
    <n v="52140125"/>
    <s v="Light"/>
    <m/>
    <n v="502"/>
    <x v="3"/>
    <n v="6420"/>
    <s v="STÜCK"/>
    <n v="12.5"/>
    <n v="80250"/>
    <n v="8.4363299999999999"/>
    <n v="54161.238599999997"/>
  </r>
  <r>
    <n v="52160125"/>
    <s v="Senior"/>
    <m/>
    <n v="502"/>
    <x v="3"/>
    <n v="8863"/>
    <s v="STÜCK"/>
    <n v="12.5"/>
    <n v="110787.5"/>
    <n v="9.1802700000000002"/>
    <n v="81364.733009999996"/>
  </r>
  <r>
    <n v="52170125"/>
    <s v="Special light"/>
    <m/>
    <n v="502"/>
    <x v="3"/>
    <n v="3286"/>
    <s v="STÜCK"/>
    <n v="12.5"/>
    <n v="41075"/>
    <n v="9.1097999999999999"/>
    <n v="29934.802800000001"/>
  </r>
  <r>
    <n v="52180015"/>
    <s v="Adult Menue"/>
    <m/>
    <n v="502"/>
    <x v="3"/>
    <n v="2701"/>
    <s v="STÜCK"/>
    <n v="15"/>
    <n v="40515"/>
    <n v="10.63485"/>
    <n v="28724.72985"/>
  </r>
  <r>
    <n v="52190015"/>
    <s v="Sensitive Lamm &amp; Reis"/>
    <m/>
    <n v="502"/>
    <x v="3"/>
    <n v="4629"/>
    <s v="STÜCK"/>
    <n v="15"/>
    <n v="69435"/>
    <n v="16.544699999999999"/>
    <n v="76585.416299999997"/>
  </r>
  <r>
    <n v="52190018"/>
    <s v="Happy &amp; Fit Professional Plus Sensitive Lamb"/>
    <m/>
    <n v="510"/>
    <x v="3"/>
    <n v="1644"/>
    <s v="STÜCK"/>
    <n v="18"/>
    <n v="29592"/>
    <n v="19.510560000000002"/>
    <n v="32075.360640000003"/>
  </r>
  <r>
    <n v="52210125"/>
    <s v="Maxi Senior Geflügel &amp; Reis"/>
    <m/>
    <n v="502"/>
    <x v="3"/>
    <n v="323"/>
    <s v="STÜCK"/>
    <n v="12.5"/>
    <n v="4037.5"/>
    <n v="9.6177600000000005"/>
    <n v="3106.5364800000002"/>
  </r>
  <r>
    <n v="52220015"/>
    <s v="Adult Fisch &amp; Kartoffel"/>
    <m/>
    <n v="502"/>
    <x v="3"/>
    <n v="6470"/>
    <s v="STÜCK"/>
    <n v="15"/>
    <n v="97050"/>
    <n v="10.868400000000001"/>
    <n v="70318.54800000001"/>
  </r>
  <r>
    <n v="52262012"/>
    <s v="Happy &amp; Fit Natural Welpen Lamm"/>
    <s v="neue Verpackung"/>
    <n v="510"/>
    <x v="3"/>
    <n v="1005"/>
    <s v="STÜCK"/>
    <n v="12"/>
    <n v="12060"/>
    <n v="9.6109200000000001"/>
    <n v="9658.9745999999996"/>
  </r>
  <r>
    <n v="52270020"/>
    <s v="Happy &amp; Fit Professional Welpen XL"/>
    <m/>
    <n v="510"/>
    <x v="3"/>
    <n v="814"/>
    <s v="STÜCK"/>
    <n v="20"/>
    <n v="16280"/>
    <n v="15.595740000000001"/>
    <n v="12694.932360000001"/>
  </r>
  <r>
    <n v="52281012"/>
    <s v="Happy &amp; Fit Natural Adult Lamm &amp; Reis"/>
    <s v="neue Verpackung"/>
    <n v="510"/>
    <x v="3"/>
    <n v="1995"/>
    <s v="STÜCK"/>
    <n v="12"/>
    <n v="23940"/>
    <n v="9.2390399999999993"/>
    <n v="18431.8848"/>
  </r>
  <r>
    <n v="52291012"/>
    <s v="Happy &amp; Fit Natural Adult Active"/>
    <s v="neue Verpackung"/>
    <n v="510"/>
    <x v="3"/>
    <n v="1072"/>
    <s v="STÜCK"/>
    <n v="12"/>
    <n v="12864"/>
    <n v="7.2253800000000004"/>
    <n v="7745.60736"/>
  </r>
  <r>
    <n v="52300020"/>
    <s v="Happy &amp; Fit Professional Balance"/>
    <m/>
    <n v="510"/>
    <x v="3"/>
    <n v="1296"/>
    <s v="STÜCK"/>
    <n v="20"/>
    <n v="25920"/>
    <n v="13.105260000000001"/>
    <n v="16984.416960000002"/>
  </r>
  <r>
    <n v="52311012"/>
    <s v="Happy &amp; Fit Natural Adult Rind &amp; Reis XL"/>
    <s v="neue Verpackung"/>
    <n v="510"/>
    <x v="3"/>
    <n v="855"/>
    <s v="STÜCK"/>
    <n v="12"/>
    <n v="10260"/>
    <n v="6.9070499999999999"/>
    <n v="5905.5277500000002"/>
  </r>
  <r>
    <n v="52320020"/>
    <s v="SUSA Kroketten 3er Mix Katze"/>
    <s v="2016 SUSA-Sack / V0341"/>
    <n v="511"/>
    <x v="3"/>
    <n v="52"/>
    <s v="STÜCK"/>
    <n v="20"/>
    <n v="1040"/>
    <n v="10.58112"/>
    <n v="550.21824000000004"/>
  </r>
  <r>
    <n v="52350012"/>
    <s v="Wolf of Wilderness Soft Adult Ente 2.0"/>
    <n v="2021"/>
    <n v="510"/>
    <x v="3"/>
    <n v="1658"/>
    <s v="STÜCK"/>
    <n v="12"/>
    <n v="19896"/>
    <n v="22.935510000000001"/>
    <n v="38027.075580000004"/>
  </r>
  <r>
    <n v="52360012"/>
    <s v="Wolf of Wilderness Soft Adult Kaninchen 2.0"/>
    <n v="2021"/>
    <n v="510"/>
    <x v="3"/>
    <n v="1421"/>
    <s v="STÜCK"/>
    <n v="12"/>
    <n v="17052"/>
    <n v="23.907330000000002"/>
    <n v="33972.315930000004"/>
  </r>
  <r>
    <n v="52370012"/>
    <s v="Wolf of Wilderness Soft Adult Perlhuhn 2.0"/>
    <n v="2021"/>
    <n v="510"/>
    <x v="3"/>
    <n v="2782"/>
    <s v="STÜCK"/>
    <n v="12"/>
    <n v="33384"/>
    <n v="16.482330000000001"/>
    <n v="45853.842060000003"/>
  </r>
  <r>
    <n v="52380025"/>
    <s v="Perro Insect Sensitive Select"/>
    <n v="2022"/>
    <n v="510"/>
    <x v="3"/>
    <n v="540"/>
    <s v="STÜCK"/>
    <n v="2.5"/>
    <n v="1350"/>
    <n v="5.7636000000000003"/>
    <n v="3112.3440000000001"/>
  </r>
  <r>
    <n v="52380110"/>
    <s v="Eat Small Active"/>
    <n v="2022"/>
    <n v="510"/>
    <x v="3"/>
    <n v="1298"/>
    <s v="STÜCK"/>
    <n v="10"/>
    <n v="12980"/>
    <n v="20.27862"/>
    <n v="26321.64876"/>
  </r>
  <r>
    <n v="52380210"/>
    <s v="Perro Insect Sensitive Select"/>
    <n v="2022"/>
    <n v="510"/>
    <x v="3"/>
    <n v="832"/>
    <s v="STÜCK"/>
    <n v="10"/>
    <n v="8320"/>
    <n v="19.789200000000001"/>
    <n v="16464.614400000002"/>
  </r>
  <r>
    <n v="52430012"/>
    <s v="Oliver's Adult Dog Fish "/>
    <s v="Grain Free Medium"/>
    <n v="510"/>
    <x v="3"/>
    <n v="648"/>
    <s v="STÜCK"/>
    <n v="12"/>
    <n v="7776"/>
    <n v="16.352909999999998"/>
    <n v="10596.685679999999"/>
  </r>
  <r>
    <n v="52431020"/>
    <s v="Oliver’s Adult Dog Fish"/>
    <s v="Grain Free Medium"/>
    <n v="510"/>
    <x v="3"/>
    <n v="422"/>
    <s v="STÜCK"/>
    <n v="20"/>
    <n v="8440"/>
    <n v="25.577909999999999"/>
    <n v="10793.87802"/>
  </r>
  <r>
    <n v="52440012"/>
    <s v="Pure Instinct Leavy Grove"/>
    <s v="(Adult Maxi Truthahn &amp; Ente)"/>
    <n v="510"/>
    <x v="3"/>
    <n v="421"/>
    <s v="STÜCK"/>
    <n v="12"/>
    <n v="5052"/>
    <n v="18.955620000000003"/>
    <n v="7980.3160200000011"/>
  </r>
  <r>
    <n v="52490018"/>
    <s v="Relish Sensitive"/>
    <m/>
    <n v="510"/>
    <x v="3"/>
    <n v="613"/>
    <s v="STÜCK"/>
    <n v="18"/>
    <n v="11034"/>
    <n v="13.269870000000001"/>
    <n v="8134.4303100000006"/>
  </r>
  <r>
    <n v="52550018"/>
    <s v="Relish Super premium"/>
    <m/>
    <n v="510"/>
    <x v="3"/>
    <n v="669"/>
    <s v="STÜCK"/>
    <n v="18"/>
    <n v="12042"/>
    <n v="13.26816"/>
    <n v="8876.3990400000002"/>
  </r>
  <r>
    <n v="52551003"/>
    <s v="Relish Super Premium"/>
    <m/>
    <n v="510"/>
    <x v="3"/>
    <n v="105"/>
    <s v="STÜCK"/>
    <n v="3"/>
    <n v="315"/>
    <n v="2.58318"/>
    <n v="271.23390000000001"/>
  </r>
  <r>
    <n v="52570012"/>
    <s v="Pure Instinct Buffalo Land"/>
    <m/>
    <n v="510"/>
    <x v="3"/>
    <n v="1191"/>
    <s v="STÜCK"/>
    <n v="12"/>
    <n v="14292"/>
    <n v="22.729769999999998"/>
    <n v="27071.156069999997"/>
  </r>
  <r>
    <n v="52622010"/>
    <s v="Perro Grain Free Adult Soft Strauß"/>
    <n v="2021"/>
    <n v="510"/>
    <x v="3"/>
    <n v="672"/>
    <s v="STÜCK"/>
    <n v="10"/>
    <n v="6720"/>
    <n v="15.090749999999998"/>
    <n v="10140.983999999999"/>
  </r>
  <r>
    <n v="52643010"/>
    <s v="Sancho Multi Brocken"/>
    <s v="mit Lamm, Reis &amp; Gemüse"/>
    <n v="510"/>
    <x v="3"/>
    <n v="53"/>
    <s v="STÜCK"/>
    <n v="10"/>
    <n v="530"/>
    <n v="4.4663400000000006"/>
    <n v="236.71602000000004"/>
  </r>
  <r>
    <n v="52645010"/>
    <s v="Globus mit Lammgeschmack, Hirse &amp; Gemüse "/>
    <m/>
    <n v="510"/>
    <x v="3"/>
    <n v="922"/>
    <s v="STÜCK"/>
    <n v="10"/>
    <n v="9220"/>
    <n v="4.5492300000000006"/>
    <n v="4194.3900600000006"/>
  </r>
  <r>
    <n v="52646010"/>
    <s v="Gut &amp; Günstig Lieblingsmenü"/>
    <s v="mit Huhn, Gemüse, Hirse und Lammgeschmack"/>
    <n v="510"/>
    <x v="3"/>
    <n v="6432"/>
    <s v="STÜCK"/>
    <n v="10"/>
    <n v="64320"/>
    <n v="4.59612"/>
    <n v="29562.243839999999"/>
  </r>
  <r>
    <n v="52652010"/>
    <s v="Gut &amp; Günstig Lieblingsmenü"/>
    <s v="mit Rind, Huhn &amp; Reis"/>
    <n v="510"/>
    <x v="3"/>
    <n v="256"/>
    <s v="STÜCK"/>
    <n v="10"/>
    <n v="2560"/>
    <n v="4.5724499999999999"/>
    <n v="1170.5472"/>
  </r>
  <r>
    <n v="52653010"/>
    <s v="Gut &amp; Günstig Lieblingsmenü"/>
    <s v="mit Rind, Huhn und Hirse"/>
    <n v="510"/>
    <x v="3"/>
    <n v="6144"/>
    <s v="STÜCK"/>
    <n v="10"/>
    <n v="61440"/>
    <n v="4.5810899999999997"/>
    <n v="28146.216959999998"/>
  </r>
  <r>
    <n v="52670012"/>
    <s v="Pure Instinct White Taiga"/>
    <s v="(Adult Rentier &amp; Lachs)"/>
    <n v="510"/>
    <x v="3"/>
    <n v="408"/>
    <s v="STÜCK"/>
    <n v="12"/>
    <n v="4896"/>
    <n v="25.726500000000001"/>
    <n v="10496.412"/>
  </r>
  <r>
    <n v="52690010"/>
    <s v="Romeo Classic Sortiment"/>
    <m/>
    <n v="510"/>
    <x v="3"/>
    <n v="11176"/>
    <s v="STÜCK"/>
    <n v="10"/>
    <n v="111760"/>
    <n v="4.2696900000000007"/>
    <n v="47718.055440000004"/>
  </r>
  <r>
    <n v="52761015"/>
    <s v="Chicopee CNL Adult Sensible Lamb "/>
    <s v="Classic Nature Line"/>
    <n v="560"/>
    <x v="3"/>
    <n v="327"/>
    <s v="STÜCK"/>
    <n v="1.5"/>
    <n v="490.5"/>
    <n v="1.9350000000000001"/>
    <n v="632.745"/>
  </r>
  <r>
    <n v="52770020"/>
    <s v="GODDESS Adult Sterilised Kaninchen"/>
    <s v="Zwischenprodukt zur Umfüllung"/>
    <n v="852"/>
    <x v="0"/>
    <n v="108"/>
    <s v="STÜCK"/>
    <n v="20"/>
    <n v="2160"/>
    <n v="15.506550000000002"/>
    <n v="1674.7074000000002"/>
  </r>
  <r>
    <n v="52780020"/>
    <s v="GODDESS Adult Beauty Lachs"/>
    <s v="Zwischenprodukt zur Umfüllung"/>
    <n v="852"/>
    <x v="0"/>
    <n v="209"/>
    <s v="STÜCK"/>
    <n v="20"/>
    <n v="4180"/>
    <n v="17.580960000000001"/>
    <n v="3674.4206400000003"/>
  </r>
  <r>
    <n v="52781015"/>
    <s v="Chicopee CNL Adult Beauty Salmon "/>
    <s v="Classic Nature Line"/>
    <n v="560"/>
    <x v="3"/>
    <n v="1168"/>
    <s v="STÜCK"/>
    <n v="1.5"/>
    <n v="1752"/>
    <n v="1.8387000000000002"/>
    <n v="2147.6016000000004"/>
  </r>
  <r>
    <n v="52790020"/>
    <s v="GODDESS Adult Outdoor Geflügel"/>
    <s v="Zwischenprodukt zur Umfüllung"/>
    <n v="852"/>
    <x v="0"/>
    <n v="144"/>
    <s v="STÜCK"/>
    <n v="20"/>
    <n v="2880"/>
    <n v="14.956199999999999"/>
    <n v="2153.6927999999998"/>
  </r>
  <r>
    <n v="52810020"/>
    <s v="GODDESS Adult Indoor Rind"/>
    <s v="Zwischenprodukt zur Umfüllung"/>
    <n v="852"/>
    <x v="0"/>
    <n v="288"/>
    <s v="STÜCK"/>
    <n v="20"/>
    <n v="5760"/>
    <n v="20.613060000000001"/>
    <n v="5936.5612799999999"/>
  </r>
  <r>
    <n v="52811015"/>
    <s v="Chicopee CNL Adult Indoor Beef"/>
    <s v="Classic Nature Line"/>
    <n v="560"/>
    <x v="3"/>
    <n v="774"/>
    <s v="STÜCK"/>
    <n v="1.5"/>
    <n v="1161"/>
    <n v="1.81341"/>
    <n v="1403.57934"/>
  </r>
  <r>
    <n v="52820020"/>
    <s v="GODDESS Adult Outdoor Ente"/>
    <s v="Zwischenprodukt zur Umfüllung"/>
    <n v="852"/>
    <x v="0"/>
    <n v="302"/>
    <s v="STÜCK"/>
    <n v="20"/>
    <n v="6040"/>
    <n v="15.44004"/>
    <n v="4662.8920799999996"/>
  </r>
  <r>
    <n v="52830020"/>
    <s v="GODDESS Junior Huhn"/>
    <s v="Zwischenprodukt zur Umfüllung"/>
    <n v="852"/>
    <x v="0"/>
    <n v="36"/>
    <s v="STÜCK"/>
    <n v="20"/>
    <n v="720"/>
    <n v="22.629059999999999"/>
    <n v="814.64616000000001"/>
  </r>
  <r>
    <n v="52831015"/>
    <s v="Chicopee CNL JUNIOR New Life Chicken"/>
    <s v="Classic Nature Line"/>
    <n v="560"/>
    <x v="3"/>
    <n v="474"/>
    <s v="STÜCK"/>
    <n v="1.5"/>
    <n v="711"/>
    <n v="2.0762999999999998"/>
    <n v="984.16619999999989"/>
  </r>
  <r>
    <n v="52840015"/>
    <s v="Molly Katzenknuspervollnahrung Huhn"/>
    <s v="mit Erbsen &amp; Karotten  - SPAR AT "/>
    <n v="511"/>
    <x v="3"/>
    <n v="21696"/>
    <s v="STÜCK"/>
    <n v="1.5"/>
    <n v="32544"/>
    <n v="1.0032300000000001"/>
    <n v="21766.078080000003"/>
  </r>
  <r>
    <n v="52843750"/>
    <s v="Winston Knusperdinner reich an Huhn"/>
    <s v="mit Knusperkissen - RCE "/>
    <n v="511"/>
    <x v="3"/>
    <n v="9792"/>
    <s v="STÜCK"/>
    <n v="0.75"/>
    <n v="7344"/>
    <n v="0.63575999999999999"/>
    <n v="6225.3619200000003"/>
  </r>
  <r>
    <n v="52850010"/>
    <s v="Happy &amp; Fit Superior Grainfree Puppy Lamb"/>
    <m/>
    <n v="510"/>
    <x v="3"/>
    <n v="1440"/>
    <s v="STÜCK"/>
    <n v="10"/>
    <n v="14400"/>
    <n v="17.0379"/>
    <n v="24534.576000000001"/>
  </r>
  <r>
    <n v="52850012"/>
    <s v="Oliver's Puppy All Lamb Grain Free"/>
    <m/>
    <n v="510"/>
    <x v="3"/>
    <n v="420"/>
    <s v="STÜCK"/>
    <n v="12"/>
    <n v="5040"/>
    <n v="22.070969999999999"/>
    <n v="9269.8073999999997"/>
  </r>
  <r>
    <n v="52860012"/>
    <s v="Oliver's Puppy All Fish Grain Free"/>
    <m/>
    <n v="510"/>
    <x v="3"/>
    <n v="237"/>
    <s v="STÜCK"/>
    <n v="12"/>
    <n v="2844"/>
    <n v="17.42004"/>
    <n v="4128.5494799999997"/>
  </r>
  <r>
    <n v="52880012"/>
    <s v="Wolf of Wilderness Soft Pure Lamm"/>
    <m/>
    <n v="510"/>
    <x v="3"/>
    <n v="4385"/>
    <s v="STÜCK"/>
    <n v="12"/>
    <n v="52620"/>
    <n v="19.112760000000002"/>
    <n v="83809.452600000004"/>
  </r>
  <r>
    <n v="52890015"/>
    <s v="Chicopee CNL Castrate Poultry "/>
    <s v="Classic Nature Line"/>
    <n v="560"/>
    <x v="3"/>
    <n v="1096"/>
    <s v="STÜCK"/>
    <n v="1.5"/>
    <n v="1644"/>
    <n v="1.57572"/>
    <n v="1726.98912"/>
  </r>
  <r>
    <n v="52891015"/>
    <s v="Chicopee CNL Senior Best Age Poultry "/>
    <s v="Classic Nature Line"/>
    <n v="560"/>
    <x v="3"/>
    <n v="199"/>
    <s v="STÜCK"/>
    <n v="1.5"/>
    <n v="298.5"/>
    <n v="1.5123599999999999"/>
    <n v="300.95963999999998"/>
  </r>
  <r>
    <n v="52900020"/>
    <s v="BC Hyposensitive Hirsch &amp; Kartoffel AB"/>
    <s v="Pro Digest Complex"/>
    <n v="510"/>
    <x v="3"/>
    <n v="288"/>
    <s v="STÜCK"/>
    <n v="20"/>
    <n v="5760"/>
    <n v="29.125800000000002"/>
    <n v="8388.2304000000004"/>
  </r>
  <r>
    <n v="52900035"/>
    <s v="DC BC Hirsch &amp; Kartoffel AB"/>
    <s v="Pro Digest Complex"/>
    <n v="510"/>
    <x v="3"/>
    <n v="24"/>
    <s v="STÜCK"/>
    <n v="3.5"/>
    <n v="84"/>
    <n v="5.6735099999999994"/>
    <n v="136.16423999999998"/>
  </r>
  <r>
    <n v="52900115"/>
    <s v="DC BC Hirsch &amp; Kartoffel AB"/>
    <s v="Pro Digest Complex"/>
    <n v="510"/>
    <x v="3"/>
    <n v="288"/>
    <s v="STÜCK"/>
    <n v="11.5"/>
    <n v="3312"/>
    <n v="17.045190000000002"/>
    <n v="4909.0147200000001"/>
  </r>
  <r>
    <n v="52900350"/>
    <s v="DC Hyposensitive Hirsch &amp; Kartoffel"/>
    <s v="muss mit 52900020 bestellt werden"/>
    <n v="510"/>
    <x v="3"/>
    <n v="960"/>
    <s v="STÜCK"/>
    <n v="0.35"/>
    <n v="336"/>
    <n v="0.86166000000000009"/>
    <n v="827.19360000000006"/>
  </r>
  <r>
    <n v="52910035"/>
    <s v="DC BC Ente &amp; Kartoffel"/>
    <s v="Pro Digest Complex"/>
    <n v="510"/>
    <x v="3"/>
    <n v="162"/>
    <s v="STÜCK"/>
    <n v="3.5"/>
    <n v="567"/>
    <n v="5.0331599999999996"/>
    <n v="815.37191999999993"/>
  </r>
  <r>
    <n v="52910115"/>
    <s v="DC BC Ente &amp; Kartoffel"/>
    <s v="Pro Digest Complex"/>
    <n v="510"/>
    <x v="3"/>
    <n v="719"/>
    <s v="STÜCK"/>
    <n v="11.5"/>
    <n v="8268.5"/>
    <n v="14.993910000000001"/>
    <n v="10780.621290000001"/>
  </r>
  <r>
    <n v="52910350"/>
    <s v="DC Hyposensitive Ente &amp; Kartoffel"/>
    <s v="muss mit 52910115 bestellt werden"/>
    <n v="510"/>
    <x v="3"/>
    <n v="960"/>
    <s v="STÜCK"/>
    <n v="0.35"/>
    <n v="336"/>
    <n v="0.75744"/>
    <n v="727.14239999999995"/>
  </r>
  <r>
    <n v="52920125"/>
    <s v="DC BC Performance Power Plus AB"/>
    <s v="Lecithine, mehr Protein/Fett"/>
    <n v="510"/>
    <x v="3"/>
    <n v="695"/>
    <s v="STÜCK"/>
    <n v="12.5"/>
    <n v="8687.5"/>
    <n v="11.20725"/>
    <n v="7789.0387499999997"/>
  </r>
  <r>
    <n v="52940012"/>
    <s v="Naturbeute Lachs &amp; Kartoffel"/>
    <m/>
    <n v="510"/>
    <x v="3"/>
    <n v="528"/>
    <s v="STÜCK"/>
    <n v="12"/>
    <n v="6336"/>
    <n v="15.846120000000001"/>
    <n v="8366.7513600000002"/>
  </r>
  <r>
    <n v="52940035"/>
    <s v="DC BC Lachs &amp; Kartoffel AB"/>
    <s v="Pro Digest Complex"/>
    <n v="510"/>
    <x v="3"/>
    <n v="576"/>
    <s v="STÜCK"/>
    <n v="3.5"/>
    <n v="2016"/>
    <n v="4.8511800000000003"/>
    <n v="2794.2796800000001"/>
  </r>
  <r>
    <n v="52940115"/>
    <s v="DC BC Lachs &amp; Kartoffel AB"/>
    <s v="Pro Digest Complex"/>
    <n v="510"/>
    <x v="3"/>
    <n v="143"/>
    <s v="STÜCK"/>
    <n v="11.5"/>
    <n v="1644.5"/>
    <n v="14.39622"/>
    <n v="2058.6594599999999"/>
  </r>
  <r>
    <n v="52940350"/>
    <s v="DC Hyposensitive Lachs &amp; Kartoffel"/>
    <s v="muss mit 52940115 bestellt werden"/>
    <n v="510"/>
    <x v="3"/>
    <n v="1280"/>
    <s v="STÜCK"/>
    <n v="0.35"/>
    <n v="448"/>
    <n v="0.76041000000000003"/>
    <n v="973.3248000000001"/>
  </r>
  <r>
    <n v="53080025"/>
    <s v="Edgard &amp; Cooper Dog Adult Dry Plant based Beetroot"/>
    <s v="Export "/>
    <n v="510"/>
    <x v="3"/>
    <n v="960"/>
    <s v="STÜCK"/>
    <n v="2.5"/>
    <n v="2400"/>
    <n v="3.5118900000000002"/>
    <n v="3371.4144000000001"/>
  </r>
  <r>
    <n v="53081025"/>
    <s v="Edgard &amp; Cooper Dog Adult Dry Plant based Beetroot"/>
    <s v="French "/>
    <n v="510"/>
    <x v="3"/>
    <n v="2276"/>
    <s v="STÜCK"/>
    <n v="2.5"/>
    <n v="5690"/>
    <n v="3.5118900000000002"/>
    <n v="7993.0616400000008"/>
  </r>
  <r>
    <n v="53110012"/>
    <s v="Briantos Prive Soft Adult Ente &amp; Kartoffel"/>
    <m/>
    <n v="510"/>
    <x v="3"/>
    <n v="9714"/>
    <s v="STÜCK"/>
    <n v="12"/>
    <n v="116568"/>
    <n v="14.256180000000001"/>
    <n v="138484.53252000001"/>
  </r>
  <r>
    <n v="53120012"/>
    <s v="Briantos Prive Soft Adult Lachs &amp; Kartoffel"/>
    <m/>
    <n v="510"/>
    <x v="3"/>
    <n v="5194"/>
    <s v="STÜCK"/>
    <n v="12"/>
    <n v="62328"/>
    <n v="14.258520000000001"/>
    <n v="74058.75288"/>
  </r>
  <r>
    <n v="53130012"/>
    <s v="Briantos Prive Soft Junior Huhn &amp; Kartoffel"/>
    <m/>
    <n v="510"/>
    <x v="3"/>
    <n v="2278"/>
    <s v="STÜCK"/>
    <n v="12"/>
    <n v="27336"/>
    <n v="12.712590000000001"/>
    <n v="28959.280020000002"/>
  </r>
  <r>
    <n v="53140012"/>
    <s v="Briantos Prive Soft Senior Truthahn &amp; Kartoffel"/>
    <m/>
    <n v="510"/>
    <x v="3"/>
    <n v="3794"/>
    <s v="STÜCK"/>
    <n v="12"/>
    <n v="45528"/>
    <n v="12.65427"/>
    <n v="48010.300380000001"/>
  </r>
  <r>
    <n v="53161315"/>
    <s v="K-Classic Saftige Ringe"/>
    <s v="Kaufland (D) - Relaunch"/>
    <n v="510"/>
    <x v="3"/>
    <n v="13860"/>
    <s v="STÜCK"/>
    <n v="1.5"/>
    <n v="20790"/>
    <n v="0.96597"/>
    <n v="13388.3442"/>
  </r>
  <r>
    <n v="53161415"/>
    <s v="EDEKA Saftige Happen"/>
    <m/>
    <n v="510"/>
    <x v="3"/>
    <n v="44208"/>
    <s v="STÜCK"/>
    <n v="1.5"/>
    <n v="66312"/>
    <n v="0.97145999999999999"/>
    <n v="42946.303679999997"/>
  </r>
  <r>
    <n v="53161615"/>
    <s v="K-Classic Saftige Ringe"/>
    <s v="Kaufland (OE) - Relaunch"/>
    <n v="510"/>
    <x v="3"/>
    <n v="25010"/>
    <s v="STÜCK"/>
    <n v="1.5"/>
    <n v="37515"/>
    <n v="0.98289000000000004"/>
    <n v="24582.0789"/>
  </r>
  <r>
    <n v="53161715"/>
    <s v="REMA 1000 Semi Moist"/>
    <m/>
    <n v="510"/>
    <x v="3"/>
    <n v="9360"/>
    <s v="STÜCK"/>
    <n v="1.5"/>
    <n v="14040"/>
    <n v="1.0334700000000001"/>
    <n v="9673.2792000000009"/>
  </r>
  <r>
    <n v="53161915"/>
    <s v="Globus Softe Happen "/>
    <m/>
    <n v="510"/>
    <x v="3"/>
    <n v="3360"/>
    <s v="STÜCK"/>
    <n v="1.5"/>
    <n v="5040"/>
    <n v="1.02312"/>
    <n v="3437.6831999999999"/>
  </r>
  <r>
    <n v="53162015"/>
    <s v="Pablo Saftige Happen"/>
    <m/>
    <n v="510"/>
    <x v="3"/>
    <n v="32640"/>
    <s v="STÜCK"/>
    <n v="1.5"/>
    <n v="48960"/>
    <n v="0.97658999999999996"/>
    <n v="31875.8976"/>
  </r>
  <r>
    <n v="53170012"/>
    <s v="MF Farmlove Adult Rind, Spinat "/>
    <n v="2021"/>
    <n v="510"/>
    <x v="3"/>
    <n v="1719"/>
    <s v="STÜCK"/>
    <n v="12"/>
    <n v="20628"/>
    <n v="7.7726700000000006"/>
    <n v="13361.219730000001"/>
  </r>
  <r>
    <n v="53170025"/>
    <s v="MF Farmlove Adult Rind, Spinat "/>
    <n v="2021"/>
    <n v="510"/>
    <x v="3"/>
    <n v="8820"/>
    <s v="STÜCK"/>
    <n v="2.5"/>
    <n v="22050"/>
    <n v="1.9393199999999999"/>
    <n v="17104.8024"/>
  </r>
  <r>
    <n v="53180012"/>
    <s v="MF Farmlove Adult Lamm, Reis "/>
    <n v="2021"/>
    <n v="510"/>
    <x v="3"/>
    <n v="936"/>
    <s v="STÜCK"/>
    <n v="12"/>
    <n v="11232"/>
    <n v="10.239660000000001"/>
    <n v="9584.3217600000007"/>
  </r>
  <r>
    <n v="53180025"/>
    <s v="MF Farmlove Adult Lamm, Reis "/>
    <n v="2021"/>
    <n v="510"/>
    <x v="3"/>
    <n v="840"/>
    <s v="STÜCK"/>
    <n v="2.5"/>
    <n v="2100"/>
    <n v="2.2759200000000002"/>
    <n v="1911.7728000000002"/>
  </r>
  <r>
    <n v="53211003"/>
    <s v="Pablo Kraftnahrung"/>
    <m/>
    <n v="510"/>
    <x v="3"/>
    <n v="31138"/>
    <s v="STÜCK"/>
    <n v="3"/>
    <n v="93414"/>
    <n v="1.6996500000000001"/>
    <n v="52923.701700000005"/>
  </r>
  <r>
    <n v="53211103"/>
    <s v="Shiro High Premium Adult reich an Frischgeflügel"/>
    <m/>
    <n v="510"/>
    <x v="3"/>
    <n v="180"/>
    <s v="STÜCK"/>
    <n v="3"/>
    <n v="540"/>
    <n v="1.7354699999999998"/>
    <n v="312.38459999999998"/>
  </r>
  <r>
    <n v="53220012"/>
    <s v="MF Farmlove Adult Maxi Rind, Spinat "/>
    <n v="2021"/>
    <n v="510"/>
    <x v="3"/>
    <n v="540"/>
    <s v="STÜCK"/>
    <n v="12"/>
    <n v="6480"/>
    <n v="9.0727200000000003"/>
    <n v="4899.2687999999998"/>
  </r>
  <r>
    <n v="53300025"/>
    <s v="MF Farmlove Mini Geflügel, Karotte "/>
    <n v="2021"/>
    <n v="510"/>
    <x v="3"/>
    <n v="3105"/>
    <s v="STÜCK"/>
    <n v="2.5"/>
    <n v="7762.5"/>
    <n v="1.7386200000000001"/>
    <n v="5398.4151000000002"/>
  </r>
  <r>
    <n v="53311020"/>
    <s v="BIODOG Puppy Medium"/>
    <m/>
    <n v="510"/>
    <x v="3"/>
    <n v="213"/>
    <s v="STÜCK"/>
    <n v="20"/>
    <n v="4260"/>
    <n v="15.67314"/>
    <n v="3338.3788199999999"/>
  </r>
  <r>
    <n v="53380012"/>
    <s v="MF Farmlove Senior Lamm, Rote Beete "/>
    <n v="2021"/>
    <n v="510"/>
    <x v="3"/>
    <n v="1056"/>
    <s v="STÜCK"/>
    <n v="12"/>
    <n v="12672"/>
    <n v="10.144620000000002"/>
    <n v="10712.718720000001"/>
  </r>
  <r>
    <n v="53380025"/>
    <s v="MF Farmlove Senior Lamm, Rote Beete "/>
    <n v="2021"/>
    <n v="510"/>
    <x v="3"/>
    <n v="2198"/>
    <s v="STÜCK"/>
    <n v="2.5"/>
    <n v="5495"/>
    <n v="2.2561200000000001"/>
    <n v="4958.9517599999999"/>
  </r>
  <r>
    <n v="53390012"/>
    <s v="MF Farmlove Junior Geflügel, Spinat "/>
    <n v="2021"/>
    <n v="510"/>
    <x v="3"/>
    <n v="696"/>
    <s v="STÜCK"/>
    <n v="12"/>
    <n v="8352"/>
    <n v="9.0765900000000013"/>
    <n v="6317.3066400000007"/>
  </r>
  <r>
    <n v="53390025"/>
    <s v="MF Farmlove Junior Geflügel, Spinat "/>
    <n v="2021"/>
    <n v="510"/>
    <x v="3"/>
    <n v="894"/>
    <s v="STÜCK"/>
    <n v="2.5"/>
    <n v="2235"/>
    <n v="2.0336400000000001"/>
    <n v="1818.0741600000001"/>
  </r>
  <r>
    <n v="53420012"/>
    <s v="Rocco Rind"/>
    <m/>
    <n v="510"/>
    <x v="3"/>
    <n v="3904"/>
    <s v="STÜCK"/>
    <n v="12"/>
    <n v="46848"/>
    <n v="18.522539999999999"/>
    <n v="72311.996159999995"/>
  </r>
  <r>
    <n v="53421012"/>
    <s v="LEX HUND ADULT RIND"/>
    <m/>
    <n v="510"/>
    <x v="3"/>
    <n v="4203"/>
    <s v="STÜCK"/>
    <n v="12"/>
    <n v="50436"/>
    <n v="18.326609999999999"/>
    <n v="77026.741829999999"/>
  </r>
  <r>
    <n v="53480004"/>
    <s v="Zooroyal Moonranger Huhn"/>
    <s v="REWE"/>
    <n v="510"/>
    <x v="3"/>
    <n v="5904"/>
    <s v="STÜCK"/>
    <n v="4"/>
    <n v="23616"/>
    <n v="5.7948300000000001"/>
    <n v="34212.676319999999"/>
  </r>
  <r>
    <n v="53480012"/>
    <s v="Rocco Huhn"/>
    <m/>
    <n v="510"/>
    <x v="3"/>
    <n v="2041"/>
    <s v="STÜCK"/>
    <n v="12"/>
    <n v="24492"/>
    <n v="16.44435"/>
    <n v="33562.91835"/>
  </r>
  <r>
    <n v="53480125"/>
    <s v="Wildborn Homeland Chicken"/>
    <m/>
    <n v="510"/>
    <x v="3"/>
    <n v="930"/>
    <s v="STÜCK"/>
    <n v="12.5"/>
    <n v="11625"/>
    <n v="16.709040000000002"/>
    <n v="15539.407200000001"/>
  </r>
  <r>
    <n v="53481012"/>
    <s v="LEX HUND ADULT HUHN "/>
    <m/>
    <n v="510"/>
    <x v="3"/>
    <n v="2227"/>
    <s v="STÜCK"/>
    <n v="12"/>
    <n v="26724"/>
    <n v="16.2225"/>
    <n v="36127.5075"/>
  </r>
  <r>
    <n v="53490012"/>
    <s v="Rocco Sensitive"/>
    <m/>
    <n v="510"/>
    <x v="3"/>
    <n v="1632"/>
    <s v="STÜCK"/>
    <n v="12"/>
    <n v="19584"/>
    <n v="20.54646"/>
    <n v="33531.822719999996"/>
  </r>
  <r>
    <n v="53530010"/>
    <s v="Perro Pferd &amp; Kartoffel"/>
    <m/>
    <n v="510"/>
    <x v="3"/>
    <n v="192"/>
    <s v="STÜCK"/>
    <n v="10"/>
    <n v="1920"/>
    <n v="17.998290000000001"/>
    <n v="3455.6716800000004"/>
  </r>
  <r>
    <n v="53541012"/>
    <s v="LEX HUND ADULT PUTE "/>
    <m/>
    <n v="510"/>
    <x v="3"/>
    <n v="1496"/>
    <s v="STÜCK"/>
    <n v="12"/>
    <n v="17952"/>
    <n v="18.533160000000002"/>
    <n v="27725.607360000002"/>
  </r>
  <r>
    <n v="53550015"/>
    <s v="deuka Vitalkost"/>
    <m/>
    <n v="510"/>
    <x v="3"/>
    <n v="3900"/>
    <s v="STÜCK"/>
    <n v="15"/>
    <n v="58500"/>
    <n v="9.1339199999999998"/>
    <n v="35622.288"/>
  </r>
  <r>
    <n v="53580004"/>
    <s v="Zooroyal Moonranger Landente"/>
    <s v="REWE"/>
    <n v="510"/>
    <x v="3"/>
    <n v="895"/>
    <s v="STÜCK"/>
    <n v="4"/>
    <n v="3580"/>
    <n v="9.883890000000001"/>
    <n v="8846.0815500000008"/>
  </r>
  <r>
    <n v="53580015"/>
    <s v="Zooroyal Moonranger Landente"/>
    <s v="REWE"/>
    <n v="510"/>
    <x v="3"/>
    <n v="187"/>
    <s v="STÜCK"/>
    <n v="1.5"/>
    <n v="280.5"/>
    <n v="3.6652499999999999"/>
    <n v="685.40174999999999"/>
  </r>
  <r>
    <n v="53581010"/>
    <s v="HEKA Grain Free Duck, Potatoes &amp; Peas "/>
    <s v="Dog Dry Food "/>
    <n v="510"/>
    <x v="3"/>
    <n v="840"/>
    <s v="STÜCK"/>
    <n v="10"/>
    <n v="8400"/>
    <n v="22.775760000000002"/>
    <n v="19131.6384"/>
  </r>
  <r>
    <n v="53581018"/>
    <s v="HEKA Grain Free Duck, Potatoes &amp; Peas "/>
    <s v="Dog Dry Food "/>
    <n v="510"/>
    <x v="3"/>
    <n v="9414"/>
    <s v="STÜCK"/>
    <n v="1.8"/>
    <n v="16945.2"/>
    <n v="4.2447600000000003"/>
    <n v="39960.170640000004"/>
  </r>
  <r>
    <n v="53581100"/>
    <s v="HEKA Grain Free Duck, Potatoes &amp; Peas "/>
    <s v="Dog Dry Food - Sample"/>
    <n v="510"/>
    <x v="3"/>
    <n v="10240"/>
    <s v="STÜCK"/>
    <n v="0.1"/>
    <n v="1024"/>
    <n v="0.25812000000000002"/>
    <n v="2643.1487999999999"/>
  </r>
  <r>
    <n v="53590010"/>
    <s v="Happy &amp; Fit Superior Grainfree Adult Trout"/>
    <m/>
    <n v="510"/>
    <x v="3"/>
    <n v="1432"/>
    <s v="STÜCK"/>
    <n v="10"/>
    <n v="14320"/>
    <n v="11.815650000000002"/>
    <n v="16920.010800000004"/>
  </r>
  <r>
    <n v="53590015"/>
    <s v="SUSA Grain Free"/>
    <m/>
    <n v="510"/>
    <x v="3"/>
    <n v="413"/>
    <s v="STÜCK"/>
    <n v="15"/>
    <n v="6195"/>
    <n v="17.60472"/>
    <n v="7270.7493599999998"/>
  </r>
  <r>
    <n v="53590025"/>
    <s v="Happy &amp; Fit Superior Grainfree Adult Trout"/>
    <m/>
    <n v="510"/>
    <x v="3"/>
    <n v="1600"/>
    <s v="STÜCK"/>
    <n v="2.5"/>
    <n v="4000"/>
    <n v="3.1202100000000002"/>
    <n v="4992.3360000000002"/>
  </r>
  <r>
    <n v="53590125"/>
    <s v="HPC PLUS Adult Forelle &amp; Kartoffel"/>
    <m/>
    <n v="519"/>
    <x v="3"/>
    <n v="1084"/>
    <s v="STÜCK"/>
    <n v="12.5"/>
    <n v="13550"/>
    <n v="15.42933"/>
    <n v="16725.39372"/>
  </r>
  <r>
    <n v="53600125"/>
    <s v="HPC PLUS Adult Strauß &amp; Kartoffel"/>
    <m/>
    <n v="519"/>
    <x v="3"/>
    <n v="3133"/>
    <s v="STÜCK"/>
    <n v="12.5"/>
    <n v="39162.5"/>
    <n v="16.517430000000001"/>
    <n v="51749.108190000006"/>
  </r>
  <r>
    <n v="53600225"/>
    <s v="Perro Select Strauß &amp; Kartoffel"/>
    <n v="2021"/>
    <n v="510"/>
    <x v="3"/>
    <n v="180"/>
    <s v="STÜCK"/>
    <n v="2.5"/>
    <n v="450"/>
    <n v="4.1944499999999998"/>
    <n v="755.00099999999998"/>
  </r>
  <r>
    <n v="53601010"/>
    <s v="Perro Select Strauß &amp; Kartoffel"/>
    <n v="2021"/>
    <n v="510"/>
    <x v="3"/>
    <n v="377"/>
    <s v="STÜCK"/>
    <n v="10"/>
    <n v="3770"/>
    <n v="13.551300000000001"/>
    <n v="5108.8401000000003"/>
  </r>
  <r>
    <n v="53640125"/>
    <s v="HPC SOFT Adult Land-Ente &amp; Kartoffel"/>
    <m/>
    <n v="519"/>
    <x v="3"/>
    <n v="2865"/>
    <s v="STÜCK"/>
    <n v="12.5"/>
    <n v="35812.5"/>
    <n v="25.011089999999999"/>
    <n v="71656.772849999994"/>
  </r>
  <r>
    <n v="53641010"/>
    <s v="Perro Grain Free Adult Soft Ente"/>
    <n v="2021"/>
    <n v="510"/>
    <x v="3"/>
    <n v="576"/>
    <s v="STÜCK"/>
    <n v="10"/>
    <n v="5760"/>
    <n v="20.417939999999998"/>
    <n v="11760.733439999998"/>
  </r>
  <r>
    <n v="53650015"/>
    <s v="Zooroyal Softbrocken"/>
    <s v="REWE"/>
    <n v="510"/>
    <x v="3"/>
    <n v="18240"/>
    <s v="STÜCK"/>
    <n v="1.5"/>
    <n v="27360"/>
    <n v="1.0429200000000001"/>
    <n v="19022.860800000002"/>
  </r>
  <r>
    <n v="53650115"/>
    <s v="Lucky Dog Soft Brocken"/>
    <s v="Penny"/>
    <n v="510"/>
    <x v="3"/>
    <n v="33590"/>
    <s v="STÜCK"/>
    <n v="1.5"/>
    <n v="50385"/>
    <n v="1.0589400000000002"/>
    <n v="35569.794600000008"/>
  </r>
  <r>
    <n v="53650215"/>
    <s v="Bodie Soft Brocken "/>
    <s v="Penny International - auf CHEP"/>
    <n v="510"/>
    <x v="3"/>
    <n v="33600"/>
    <s v="STÜCK"/>
    <n v="1.5"/>
    <n v="50400"/>
    <n v="1.05057"/>
    <n v="35299.152000000002"/>
  </r>
  <r>
    <n v="53664012"/>
    <s v="Oliver's Puppy Dog Large Breed"/>
    <s v="Start Grain Free - with 2 stickers"/>
    <n v="510"/>
    <x v="3"/>
    <n v="27"/>
    <s v="STÜCK"/>
    <n v="12"/>
    <n v="324"/>
    <n v="13.81005"/>
    <n v="372.87135000000001"/>
  </r>
  <r>
    <n v="53670020"/>
    <s v="Oliver's Adult Chicken Classic"/>
    <m/>
    <n v="510"/>
    <x v="3"/>
    <n v="98"/>
    <s v="STÜCK"/>
    <n v="20"/>
    <n v="1960"/>
    <n v="18.064350000000001"/>
    <n v="1770.3063000000002"/>
  </r>
  <r>
    <n v="53780075"/>
    <s v="Nutri-Control HP Adult"/>
    <m/>
    <n v="511"/>
    <x v="3"/>
    <n v="11784"/>
    <s v="STÜCK"/>
    <n v="0.75"/>
    <n v="8838"/>
    <n v="0.80135999999999996"/>
    <n v="9443.22624"/>
  </r>
  <r>
    <n v="53781015"/>
    <s v="Chicopee CNL Adult Outdoor Poultry"/>
    <s v="Classic Nature Line"/>
    <n v="560"/>
    <x v="3"/>
    <n v="328"/>
    <s v="STÜCK"/>
    <n v="1.5"/>
    <n v="492"/>
    <n v="1.68669"/>
    <n v="553.23432000000003"/>
  </r>
  <r>
    <n v="53790125"/>
    <s v="Premiere High 5 Adult Geflügel"/>
    <m/>
    <n v="510"/>
    <x v="3"/>
    <n v="679"/>
    <s v="STÜCK"/>
    <n v="12.5"/>
    <n v="8487.5"/>
    <n v="8.4232800000000001"/>
    <n v="5719.4071199999998"/>
  </r>
  <r>
    <n v="53841115"/>
    <s v="DC Wildlife Insekt "/>
    <m/>
    <n v="510"/>
    <x v="3"/>
    <n v="983"/>
    <s v="STÜCK"/>
    <n v="11.5"/>
    <n v="11304.5"/>
    <n v="16.30566"/>
    <n v="16028.46378"/>
  </r>
  <r>
    <n v="53961010"/>
    <s v="Perro Grain Free Junior Soft Ente"/>
    <n v="2021"/>
    <n v="510"/>
    <x v="3"/>
    <n v="414"/>
    <s v="STÜCK"/>
    <n v="10"/>
    <n v="4140"/>
    <n v="16.92999"/>
    <n v="7009.0158600000004"/>
  </r>
  <r>
    <n v="54020012"/>
    <s v="Wolf of Wilderness Soft Pure Huhn 1.0"/>
    <n v="2022"/>
    <n v="510"/>
    <x v="3"/>
    <n v="5265"/>
    <s v="STÜCK"/>
    <n v="12"/>
    <n v="63180"/>
    <n v="15.340680000000001"/>
    <n v="80768.680200000003"/>
  </r>
  <r>
    <n v="54020350"/>
    <s v="Wolf of Wilderness Soft Pure Huhn 1.0"/>
    <n v="2022"/>
    <n v="510"/>
    <x v="3"/>
    <n v="99180"/>
    <s v="STÜCK"/>
    <n v="0.35"/>
    <n v="34713"/>
    <n v="0.58401000000000003"/>
    <n v="57922.111800000006"/>
  </r>
  <r>
    <n v="54181012"/>
    <s v="Wolf of Wilderness Soft Pure Rind 1.0"/>
    <n v="2022"/>
    <n v="510"/>
    <x v="3"/>
    <n v="5076"/>
    <s v="STÜCK"/>
    <n v="12"/>
    <n v="60912"/>
    <n v="17.562239999999999"/>
    <n v="89145.930240000002"/>
  </r>
  <r>
    <n v="54310012"/>
    <s v="Ente mit Kartoffel"/>
    <m/>
    <n v="510"/>
    <x v="3"/>
    <n v="38"/>
    <s v="STÜCK"/>
    <n v="12"/>
    <n v="456"/>
    <n v="15.644789999999999"/>
    <n v="594.5020199999999"/>
  </r>
  <r>
    <n v="54380015"/>
    <s v="Molly Katzenknuspervollnahrung Rind"/>
    <s v="mit Erbsen - SPAR AT "/>
    <n v="511"/>
    <x v="3"/>
    <n v="17792"/>
    <s v="STÜCK"/>
    <n v="1.5"/>
    <n v="26688"/>
    <n v="0.98378999999999994"/>
    <n v="17503.591679999998"/>
  </r>
  <r>
    <n v="55020012"/>
    <s v="Rocco Lamm"/>
    <m/>
    <n v="510"/>
    <x v="3"/>
    <n v="1396"/>
    <s v="STÜCK"/>
    <n v="12"/>
    <n v="16752"/>
    <n v="28.65888"/>
    <n v="40007.796479999997"/>
  </r>
  <r>
    <n v="55080010"/>
    <s v="Nutri Feline Urinary "/>
    <m/>
    <n v="511"/>
    <x v="3"/>
    <n v="1062"/>
    <s v="STÜCK"/>
    <n v="10"/>
    <n v="10620"/>
    <n v="17.036460000000002"/>
    <n v="18092.720520000003"/>
  </r>
  <r>
    <n v="55090010"/>
    <s v="Nutri Feline Sterilized "/>
    <m/>
    <n v="511"/>
    <x v="3"/>
    <n v="270"/>
    <s v="STÜCK"/>
    <n v="10"/>
    <n v="2700"/>
    <n v="17.425170000000001"/>
    <n v="4704.7959000000001"/>
  </r>
  <r>
    <n v="55140120"/>
    <s v="SUSA Adult Maxi Plus (24/13)"/>
    <s v="bedr. Beutel Stabilo Seal V2635"/>
    <n v="510"/>
    <x v="3"/>
    <n v="389"/>
    <s v="STÜCK"/>
    <n v="20"/>
    <n v="7780"/>
    <n v="11.30382"/>
    <n v="4397.1859800000002"/>
  </r>
  <r>
    <n v="55160012"/>
    <s v="BH Fat Dog Slim"/>
    <m/>
    <n v="510"/>
    <x v="3"/>
    <n v="1680"/>
    <s v="STÜCK"/>
    <n v="12"/>
    <n v="20160"/>
    <n v="9.3267000000000007"/>
    <n v="15668.856000000002"/>
  </r>
  <r>
    <n v="55220012"/>
    <s v="BH Golden Years "/>
    <m/>
    <n v="510"/>
    <x v="3"/>
    <n v="3906"/>
    <s v="STÜCK"/>
    <n v="12"/>
    <n v="46872"/>
    <n v="10.657260000000001"/>
    <n v="41627.257560000005"/>
  </r>
  <r>
    <n v="55220018"/>
    <s v="BH Golden Years "/>
    <m/>
    <n v="510"/>
    <x v="3"/>
    <n v="360"/>
    <s v="STÜCK"/>
    <n v="18"/>
    <n v="6480"/>
    <n v="17.449470000000002"/>
    <n v="6281.8092000000006"/>
  </r>
  <r>
    <n v="55230006"/>
    <s v="BH Puppy Days "/>
    <m/>
    <n v="510"/>
    <x v="3"/>
    <n v="2178"/>
    <s v="STÜCK"/>
    <n v="6"/>
    <n v="13068"/>
    <n v="7.6959"/>
    <n v="16761.6702"/>
  </r>
  <r>
    <n v="55230018"/>
    <s v="BH Puppy Days "/>
    <m/>
    <n v="510"/>
    <x v="3"/>
    <n v="108"/>
    <s v="STÜCK"/>
    <n v="18"/>
    <n v="1944"/>
    <n v="24.597090000000001"/>
    <n v="2656.4857200000001"/>
  </r>
  <r>
    <n v="55240012"/>
    <s v="BH Top Dog Turkey"/>
    <m/>
    <n v="510"/>
    <x v="3"/>
    <n v="116"/>
    <s v="STÜCK"/>
    <n v="12"/>
    <n v="1392"/>
    <n v="16.05555"/>
    <n v="1862.4438"/>
  </r>
  <r>
    <n v="55250012"/>
    <s v="BH Beef Waggington "/>
    <m/>
    <n v="510"/>
    <x v="3"/>
    <n v="1392"/>
    <s v="STÜCK"/>
    <n v="12"/>
    <n v="16704"/>
    <n v="13.10571"/>
    <n v="18243.14832"/>
  </r>
  <r>
    <n v="55310012"/>
    <s v="Naturbeute Ente &amp; Reis"/>
    <m/>
    <n v="510"/>
    <x v="3"/>
    <n v="168"/>
    <s v="STÜCK"/>
    <n v="12"/>
    <n v="2016"/>
    <n v="13.21776"/>
    <n v="2220.5836800000002"/>
  </r>
  <r>
    <n v="55312010"/>
    <s v="Perro Select Ente &amp; Reis"/>
    <n v="2021"/>
    <n v="510"/>
    <x v="3"/>
    <n v="586"/>
    <s v="STÜCK"/>
    <n v="10"/>
    <n v="5860"/>
    <n v="10.59516"/>
    <n v="6208.7637599999998"/>
  </r>
  <r>
    <n v="55321010"/>
    <s v="Perro Select Fisch &amp; Kartoffel "/>
    <n v="2021"/>
    <n v="510"/>
    <x v="3"/>
    <n v="256"/>
    <s v="STÜCK"/>
    <n v="10"/>
    <n v="2560"/>
    <n v="12.35934"/>
    <n v="3163.9910399999999"/>
  </r>
  <r>
    <n v="55340015"/>
    <s v="Classic Dog Multicroc"/>
    <m/>
    <n v="510"/>
    <x v="3"/>
    <n v="900"/>
    <s v="STÜCK"/>
    <n v="15"/>
    <n v="13500"/>
    <n v="7.2517499999999995"/>
    <n v="6526.5749999999998"/>
  </r>
  <r>
    <n v="55370015"/>
    <s v="Classic Dog Supermix"/>
    <m/>
    <n v="510"/>
    <x v="3"/>
    <n v="192"/>
    <s v="STÜCK"/>
    <n v="15"/>
    <n v="2880"/>
    <n v="6.8233500000000005"/>
    <n v="1310.0832"/>
  </r>
  <r>
    <n v="55401003"/>
    <s v="Relish Puppy"/>
    <m/>
    <n v="510"/>
    <x v="3"/>
    <n v="480"/>
    <s v="STÜCK"/>
    <n v="3"/>
    <n v="1440"/>
    <n v="2.9682900000000001"/>
    <n v="1424.7791999999999"/>
  </r>
  <r>
    <n v="55410015"/>
    <s v="Buffo Maximus Junior"/>
    <m/>
    <n v="510"/>
    <x v="3"/>
    <n v="766"/>
    <s v="STÜCK"/>
    <n v="15"/>
    <n v="11490"/>
    <n v="13.30893"/>
    <n v="10194.640380000001"/>
  </r>
  <r>
    <n v="55420015"/>
    <s v="Buffo Delikat"/>
    <m/>
    <n v="510"/>
    <x v="3"/>
    <n v="280"/>
    <s v="STÜCK"/>
    <n v="15"/>
    <n v="4200"/>
    <n v="12.517199999999999"/>
    <n v="3504.8159999999998"/>
  </r>
  <r>
    <n v="55430015"/>
    <s v="Buffo Natura"/>
    <m/>
    <n v="510"/>
    <x v="3"/>
    <n v="6"/>
    <s v="STÜCK"/>
    <n v="15"/>
    <n v="90"/>
    <n v="12.75939"/>
    <n v="76.556340000000006"/>
  </r>
  <r>
    <n v="55440015"/>
    <s v="Buffo Maximus"/>
    <m/>
    <n v="510"/>
    <x v="3"/>
    <n v="311"/>
    <s v="STÜCK"/>
    <n v="15"/>
    <n v="4665"/>
    <n v="13.222800000000001"/>
    <n v="4112.2908000000007"/>
  </r>
  <r>
    <n v="55450015"/>
    <s v="Buffo Sportiv"/>
    <m/>
    <n v="510"/>
    <x v="3"/>
    <n v="367"/>
    <s v="STÜCK"/>
    <n v="15"/>
    <n v="5505"/>
    <n v="12.765330000000001"/>
    <n v="4684.8761100000002"/>
  </r>
  <r>
    <n v="55460015"/>
    <s v="Buffo Senior Light"/>
    <m/>
    <n v="510"/>
    <x v="3"/>
    <n v="294"/>
    <s v="STÜCK"/>
    <n v="15"/>
    <n v="4410"/>
    <n v="11.24028"/>
    <n v="3304.6423199999999"/>
  </r>
  <r>
    <n v="55480012"/>
    <s v="BH Fish N Delish "/>
    <m/>
    <n v="510"/>
    <x v="3"/>
    <n v="2202"/>
    <s v="STÜCK"/>
    <n v="12"/>
    <n v="26424"/>
    <n v="17.830439999999999"/>
    <n v="39262.628879999997"/>
  </r>
  <r>
    <n v="55500012"/>
    <s v="BH Large Breed Puppy Days"/>
    <m/>
    <n v="510"/>
    <x v="3"/>
    <n v="1223"/>
    <s v="STÜCK"/>
    <n v="12"/>
    <n v="14676"/>
    <n v="13.330260000000001"/>
    <n v="16302.907980000002"/>
  </r>
  <r>
    <n v="55500018"/>
    <s v="BH Large Breed Puppy Days"/>
    <m/>
    <n v="510"/>
    <x v="3"/>
    <n v="18"/>
    <s v="STÜCK"/>
    <n v="18"/>
    <n v="324"/>
    <n v="21.509550000000001"/>
    <n v="387.17189999999999"/>
  </r>
  <r>
    <n v="55620015"/>
    <s v="Orlando Saftige Kroketten für Hunde"/>
    <s v="Rind Karotte"/>
    <n v="510"/>
    <x v="3"/>
    <n v="6185"/>
    <s v="STÜCK"/>
    <n v="1.5"/>
    <n v="9277.5"/>
    <n v="0.99999000000000005"/>
    <n v="6184.93815"/>
  </r>
  <r>
    <n v="55700012"/>
    <s v="Pure Instinct Heathland"/>
    <s v="(Adult Rind &amp; Huhn)"/>
    <n v="510"/>
    <x v="3"/>
    <n v="127"/>
    <s v="STÜCK"/>
    <n v="12"/>
    <n v="1524"/>
    <n v="21.577770000000001"/>
    <n v="2740.3767900000003"/>
  </r>
  <r>
    <n v="55810025"/>
    <s v="Edgard &amp; Cooper Dog Adult Dry Plant based Carrot "/>
    <s v="Export "/>
    <n v="510"/>
    <x v="3"/>
    <n v="2280"/>
    <s v="STÜCK"/>
    <n v="2.5"/>
    <n v="5700"/>
    <n v="3.5118900000000002"/>
    <n v="8007.1092000000008"/>
  </r>
  <r>
    <n v="55811025"/>
    <s v="Edgard &amp; Cooper Dog Adult Dry Plant based Carrot "/>
    <s v="French "/>
    <n v="510"/>
    <x v="3"/>
    <n v="2510"/>
    <s v="STÜCK"/>
    <n v="2.5"/>
    <n v="6275"/>
    <n v="3.5118900000000002"/>
    <n v="8814.8438999999998"/>
  </r>
  <r>
    <n v="55830020"/>
    <s v="DC BC Performance AB "/>
    <s v="Relaunch 2021"/>
    <n v="510"/>
    <x v="3"/>
    <n v="432"/>
    <s v="STÜCK"/>
    <n v="20"/>
    <n v="8640"/>
    <n v="17.523"/>
    <n v="7569.9359999999997"/>
  </r>
  <r>
    <n v="55841015"/>
    <s v="Agripet Vollwert Lamm &amp; Reis"/>
    <m/>
    <n v="510"/>
    <x v="3"/>
    <n v="776"/>
    <s v="STÜCK"/>
    <n v="15"/>
    <n v="11640"/>
    <n v="11.24694"/>
    <n v="8727.6254399999998"/>
  </r>
  <r>
    <n v="55841115"/>
    <s v="Agripet Vollwert Lamm &amp; Reis"/>
    <m/>
    <n v="510"/>
    <x v="3"/>
    <n v="180"/>
    <s v="STÜCK"/>
    <n v="1.5"/>
    <n v="270"/>
    <n v="1.45269"/>
    <n v="261.48419999999999"/>
  </r>
  <r>
    <n v="55861015"/>
    <s v="Bont Aktive Balance"/>
    <m/>
    <n v="510"/>
    <x v="3"/>
    <n v="838"/>
    <s v="STÜCK"/>
    <n v="15"/>
    <n v="12570"/>
    <n v="14.95323"/>
    <n v="12530.80674"/>
  </r>
  <r>
    <n v="55871015"/>
    <s v="Proformance Chicken &amp; Rice"/>
    <s v="Maintenance"/>
    <n v="510"/>
    <x v="3"/>
    <n v="180"/>
    <s v="STÜCK"/>
    <n v="15"/>
    <n v="2700"/>
    <n v="12.056760000000001"/>
    <n v="2170.2168000000001"/>
  </r>
  <r>
    <n v="55881020"/>
    <s v="Proformance Lamb &amp; Rice"/>
    <s v="Paper Bag"/>
    <n v="510"/>
    <x v="3"/>
    <n v="134"/>
    <s v="STÜCK"/>
    <n v="20"/>
    <n v="2680"/>
    <n v="21.771540000000002"/>
    <n v="2917.3863600000004"/>
  </r>
  <r>
    <n v="55960020"/>
    <s v="Simple Formula"/>
    <s v="ENOVA BREEDER for DOG"/>
    <n v="510"/>
    <x v="3"/>
    <n v="462"/>
    <s v="STÜCK"/>
    <n v="20"/>
    <n v="9240"/>
    <n v="22.26681"/>
    <n v="10287.26622"/>
  </r>
  <r>
    <n v="55961012"/>
    <s v="Simple Formula"/>
    <s v="Enova Formula"/>
    <n v="510"/>
    <x v="3"/>
    <n v="406"/>
    <s v="STÜCK"/>
    <n v="12"/>
    <n v="4872"/>
    <n v="12.62961"/>
    <n v="5127.6216599999998"/>
  </r>
  <r>
    <n v="55970020"/>
    <s v="DC BC Puppy Starter "/>
    <s v="Relaunch 2021 "/>
    <n v="510"/>
    <x v="3"/>
    <n v="712"/>
    <s v="STÜCK"/>
    <n v="20"/>
    <n v="14240"/>
    <n v="18.321120000000001"/>
    <n v="13044.63744"/>
  </r>
  <r>
    <n v="56030015"/>
    <s v="Bont Junior"/>
    <m/>
    <n v="510"/>
    <x v="3"/>
    <n v="66"/>
    <s v="STÜCK"/>
    <n v="15"/>
    <n v="990"/>
    <n v="14.373810000000001"/>
    <n v="948.67146000000002"/>
  </r>
  <r>
    <n v="56040015"/>
    <s v="Bont Sensitive Plus"/>
    <m/>
    <n v="510"/>
    <x v="3"/>
    <n v="456"/>
    <s v="STÜCK"/>
    <n v="15"/>
    <n v="6840"/>
    <n v="15.741810000000001"/>
    <n v="7178.2653600000003"/>
  </r>
  <r>
    <n v="56050015"/>
    <s v="Bont Light/Senior"/>
    <m/>
    <n v="510"/>
    <x v="3"/>
    <n v="546"/>
    <s v="STÜCK"/>
    <n v="15"/>
    <n v="8190"/>
    <n v="11.736090000000001"/>
    <n v="6407.9051400000008"/>
  </r>
  <r>
    <n v="56070015"/>
    <s v="Bont Complete Pur"/>
    <m/>
    <n v="510"/>
    <x v="3"/>
    <n v="390"/>
    <s v="STÜCK"/>
    <n v="15"/>
    <n v="5850"/>
    <n v="14.399370000000001"/>
    <n v="5615.7543000000005"/>
  </r>
  <r>
    <n v="56080010"/>
    <s v="Perro Grain Free Soft Wachtel "/>
    <n v="2021"/>
    <n v="510"/>
    <x v="3"/>
    <n v="211"/>
    <s v="STÜCK"/>
    <n v="10"/>
    <n v="2110"/>
    <n v="15.051060000000001"/>
    <n v="3175.7736600000003"/>
  </r>
  <r>
    <n v="56090012"/>
    <s v="Primox Kroketten Ringe"/>
    <m/>
    <n v="510"/>
    <x v="3"/>
    <n v="757"/>
    <s v="STÜCK"/>
    <n v="12"/>
    <n v="9084"/>
    <n v="7.994790000000001"/>
    <n v="6052.0560300000006"/>
  </r>
  <r>
    <n v="56090020"/>
    <s v="SUSA Regular"/>
    <s v="mit Glucosamin und Chondroitin"/>
    <n v="510"/>
    <x v="3"/>
    <n v="78"/>
    <s v="STÜCK"/>
    <n v="20"/>
    <n v="1560"/>
    <n v="12.228479999999999"/>
    <n v="953.82143999999994"/>
  </r>
  <r>
    <n v="56110012"/>
    <s v="Edgard &amp; Cooper Dog Export Dry Salmon "/>
    <m/>
    <n v="510"/>
    <x v="3"/>
    <n v="420"/>
    <s v="STÜCK"/>
    <n v="12"/>
    <n v="5040"/>
    <n v="15.244560000000002"/>
    <n v="6402.7152000000006"/>
  </r>
  <r>
    <n v="56111012"/>
    <s v="Edgard &amp; Cooper Dog French Dry Salmon "/>
    <m/>
    <n v="510"/>
    <x v="3"/>
    <n v="84"/>
    <s v="STÜCK"/>
    <n v="12"/>
    <n v="1008"/>
    <n v="15.244560000000002"/>
    <n v="1280.5430400000002"/>
  </r>
  <r>
    <n v="56112012"/>
    <s v="Edgard &amp; Cooper Dog German Dry Salmon "/>
    <m/>
    <n v="510"/>
    <x v="3"/>
    <n v="756"/>
    <s v="STÜCK"/>
    <n v="12"/>
    <n v="9072"/>
    <n v="15.244560000000002"/>
    <n v="11524.887360000001"/>
  </r>
  <r>
    <n v="56130012"/>
    <s v="Edgard &amp; Cooper Dog Export Dry Chicken "/>
    <m/>
    <n v="510"/>
    <x v="3"/>
    <n v="448"/>
    <s v="STÜCK"/>
    <n v="12"/>
    <n v="5376"/>
    <n v="13.41864"/>
    <n v="6011.5507200000002"/>
  </r>
  <r>
    <n v="56133012"/>
    <s v="Edgard &amp; Cooper Dog French Dry Chicken "/>
    <s v="TESTARTIKEL "/>
    <n v="510"/>
    <x v="3"/>
    <n v="560"/>
    <s v="STÜCK"/>
    <n v="12"/>
    <n v="6720"/>
    <n v="13.41864"/>
    <n v="7514.4384"/>
  </r>
  <r>
    <n v="56140012"/>
    <s v="Edgard &amp; Cooper Dog Export Dry Lamb "/>
    <m/>
    <n v="510"/>
    <x v="3"/>
    <n v="3180"/>
    <s v="STÜCK"/>
    <n v="12"/>
    <n v="38160"/>
    <n v="24.834150000000001"/>
    <n v="78972.597000000009"/>
  </r>
  <r>
    <n v="56141012"/>
    <s v="Edgard &amp; Cooper Dog French Dry Lamb "/>
    <m/>
    <n v="510"/>
    <x v="3"/>
    <n v="2043"/>
    <s v="STÜCK"/>
    <n v="12"/>
    <n v="24516"/>
    <n v="24.834150000000001"/>
    <n v="50736.168450000005"/>
  </r>
  <r>
    <n v="56142012"/>
    <s v="Edgard &amp; Cooper Dog German Dry Lamb "/>
    <m/>
    <n v="510"/>
    <x v="3"/>
    <n v="294"/>
    <s v="STÜCK"/>
    <n v="12"/>
    <n v="3528"/>
    <n v="24.834150000000001"/>
    <n v="7301.2401"/>
  </r>
  <r>
    <n v="56143012"/>
    <s v="Edgard &amp; Cooper Dog Export Dry Lamb "/>
    <s v="TESTARTIKEL "/>
    <n v="510"/>
    <x v="3"/>
    <n v="56"/>
    <s v="STÜCK"/>
    <n v="12"/>
    <n v="672"/>
    <n v="24.834150000000001"/>
    <n v="1390.7124000000001"/>
  </r>
  <r>
    <n v="56150012"/>
    <s v="Edgard &amp; Cooper Dog Export Dry Vension &amp; Duck "/>
    <m/>
    <n v="510"/>
    <x v="3"/>
    <n v="2576"/>
    <s v="STÜCK"/>
    <n v="12"/>
    <n v="30912"/>
    <n v="18.952380000000002"/>
    <n v="48821.330880000001"/>
  </r>
  <r>
    <n v="56151012"/>
    <s v="Edgard &amp; Cooper Dog French Dry Vension &amp; Duck "/>
    <m/>
    <n v="510"/>
    <x v="3"/>
    <n v="1392"/>
    <s v="STÜCK"/>
    <n v="12"/>
    <n v="16704"/>
    <n v="18.952380000000002"/>
    <n v="26381.712960000001"/>
  </r>
  <r>
    <n v="56152012"/>
    <s v="Edgard &amp; Cooper Dog German Dry Vension &amp; Duck "/>
    <m/>
    <n v="510"/>
    <x v="3"/>
    <n v="476"/>
    <s v="STÜCK"/>
    <n v="12"/>
    <n v="5712"/>
    <n v="18.952380000000002"/>
    <n v="9021.3328799999999"/>
  </r>
  <r>
    <n v="56153012"/>
    <s v="Edgard &amp; Cooper Dog Export Dry Vension &amp; Duck "/>
    <s v="TESTARTIKEL "/>
    <n v="510"/>
    <x v="3"/>
    <n v="16"/>
    <s v="STÜCK"/>
    <n v="12"/>
    <n v="192"/>
    <n v="18.952380000000002"/>
    <n v="303.23808000000002"/>
  </r>
  <r>
    <n v="56160012"/>
    <s v="Edgard &amp; Cooper Dog Export Chicken &amp; Salmon"/>
    <s v="Hühnchen &amp; Lachs"/>
    <n v="510"/>
    <x v="3"/>
    <n v="86"/>
    <s v="STÜCK"/>
    <n v="12"/>
    <n v="1032"/>
    <n v="12.52539"/>
    <n v="1077.18354"/>
  </r>
  <r>
    <n v="56161012"/>
    <s v="Edgard &amp; Cooper Dog French Chicken &amp; Salmon"/>
    <s v="Hühnchen &amp; Lachs"/>
    <n v="510"/>
    <x v="3"/>
    <n v="135"/>
    <s v="STÜCK"/>
    <n v="12"/>
    <n v="1620"/>
    <n v="12.52539"/>
    <n v="1690.9276500000001"/>
  </r>
  <r>
    <n v="56162012"/>
    <s v="Edgard &amp; Cooper Dog German Chicken &amp; Salmon"/>
    <s v="Hühnchen &amp; Lachs"/>
    <n v="510"/>
    <x v="3"/>
    <n v="280"/>
    <s v="STÜCK"/>
    <n v="12"/>
    <n v="3360"/>
    <n v="12.52539"/>
    <n v="3507.1091999999999"/>
  </r>
  <r>
    <n v="56163012"/>
    <s v="Edgard &amp; Cooper Dog Export Chicken &amp; Salmon"/>
    <s v="Hühnchen &amp; Lachs TESTARTIKEL "/>
    <n v="510"/>
    <x v="3"/>
    <n v="68"/>
    <s v="STÜCK"/>
    <n v="12"/>
    <n v="816"/>
    <n v="12.52539"/>
    <n v="851.72651999999994"/>
  </r>
  <r>
    <n v="56164012"/>
    <s v="Edgard &amp; Cooper Dog French Chicken &amp; Salmon"/>
    <s v="Hühnchen &amp; Lachs TESTARTIKEL"/>
    <n v="510"/>
    <x v="3"/>
    <n v="616"/>
    <s v="STÜCK"/>
    <n v="12"/>
    <n v="7392"/>
    <n v="12.52539"/>
    <n v="7715.6402399999997"/>
  </r>
  <r>
    <n v="56170012"/>
    <s v="Edgard &amp; Cooper Dog Export Duck &amp; Chicken"/>
    <s v="Ente &amp; Huhn"/>
    <n v="510"/>
    <x v="3"/>
    <n v="112"/>
    <s v="STÜCK"/>
    <n v="12"/>
    <n v="1344"/>
    <n v="18.024480000000001"/>
    <n v="2018.7417600000001"/>
  </r>
  <r>
    <n v="56171012"/>
    <s v="Edgard &amp; Cooper Dog French Duck &amp; Chicken"/>
    <s v="Ente &amp; Huhn"/>
    <n v="510"/>
    <x v="3"/>
    <n v="112"/>
    <s v="STÜCK"/>
    <n v="12"/>
    <n v="1344"/>
    <n v="18.024480000000001"/>
    <n v="2018.7417600000001"/>
  </r>
  <r>
    <n v="56172012"/>
    <s v="Edgard &amp; Cooper Dog German Duck &amp; Chicken"/>
    <s v="Ente &amp; Huhn"/>
    <n v="510"/>
    <x v="3"/>
    <n v="952"/>
    <s v="STÜCK"/>
    <n v="12"/>
    <n v="11424"/>
    <n v="18.024480000000001"/>
    <n v="17159.304960000001"/>
  </r>
  <r>
    <n v="56180112"/>
    <s v="Rinti KF MAX-I-MUM Huhn"/>
    <s v="ohne Säurekombination / hochgepackt "/>
    <n v="510"/>
    <x v="3"/>
    <n v="18"/>
    <s v="STÜCK"/>
    <n v="12"/>
    <n v="216"/>
    <n v="13.62213"/>
    <n v="245.19834"/>
  </r>
  <r>
    <n v="56190112"/>
    <s v="Rinti KF MAX-I-MUM Rind"/>
    <s v="ohne Säurekombination / hochgepackt "/>
    <n v="510"/>
    <x v="3"/>
    <n v="7172"/>
    <s v="STÜCK"/>
    <n v="12"/>
    <n v="86064"/>
    <n v="16.545240000000003"/>
    <n v="118662.46128000002"/>
  </r>
  <r>
    <n v="56200112"/>
    <s v="Rinti KF MAX-I-MUM Huhn Senior"/>
    <s v="ohne Säurekombination / hochgepackt "/>
    <n v="510"/>
    <x v="3"/>
    <n v="48"/>
    <s v="STÜCK"/>
    <n v="12"/>
    <n v="576"/>
    <n v="12.585599999999999"/>
    <n v="604.10879999999997"/>
  </r>
  <r>
    <n v="56210112"/>
    <s v="Rinti KF MAX-I-MUM Adult Pansen"/>
    <s v="ohne Säurekombination / hochgepackt "/>
    <n v="510"/>
    <x v="3"/>
    <n v="3597"/>
    <s v="STÜCK"/>
    <n v="12"/>
    <n v="43164"/>
    <n v="16.864740000000001"/>
    <n v="60662.469780000007"/>
  </r>
  <r>
    <n v="56310112"/>
    <s v="Rinti KF MAX-I-MUM Junior"/>
    <s v="ohne Säurekombination / hochgepackt "/>
    <n v="510"/>
    <x v="3"/>
    <n v="46"/>
    <s v="STÜCK"/>
    <n v="12"/>
    <n v="552"/>
    <n v="13.720140000000001"/>
    <n v="631.12644"/>
  </r>
  <r>
    <n v="56390015"/>
    <s v="Agripet Vollwert Crox"/>
    <m/>
    <n v="510"/>
    <x v="3"/>
    <n v="1221"/>
    <s v="STÜCK"/>
    <n v="15"/>
    <n v="18315"/>
    <n v="7.5972600000000003"/>
    <n v="9276.2544600000001"/>
  </r>
  <r>
    <n v="56470007"/>
    <s v="Edgard &amp; Cooper Dog Puppy Dry Turkey &amp; Salmon"/>
    <s v="Export "/>
    <n v="510"/>
    <x v="3"/>
    <n v="17712"/>
    <s v="STÜCK"/>
    <n v="0.7"/>
    <n v="12398.4"/>
    <n v="1.00908"/>
    <n v="17872.824959999998"/>
  </r>
  <r>
    <n v="56470025"/>
    <s v="Edgard &amp; Cooper Dog Puppy Dry Turkey &amp; Salmon"/>
    <s v="Export "/>
    <n v="510"/>
    <x v="3"/>
    <n v="912"/>
    <s v="STÜCK"/>
    <n v="2.5"/>
    <n v="2280"/>
    <n v="3.4632900000000002"/>
    <n v="3158.5204800000001"/>
  </r>
  <r>
    <n v="56471007"/>
    <s v="Edgard &amp; Cooper Dog Puppy Dry Turkey &amp; Salmon"/>
    <s v="French"/>
    <n v="510"/>
    <x v="3"/>
    <n v="1296"/>
    <s v="STÜCK"/>
    <n v="0.7"/>
    <n v="907.19999999999993"/>
    <n v="1.00908"/>
    <n v="1307.7676799999999"/>
  </r>
  <r>
    <n v="56471025"/>
    <s v="Edgard &amp; Cooper Dog Puppy Dry Turkey &amp; Salmon"/>
    <s v="French "/>
    <n v="510"/>
    <x v="3"/>
    <n v="240"/>
    <s v="STÜCK"/>
    <n v="2.5"/>
    <n v="600"/>
    <n v="3.4632900000000002"/>
    <n v="831.18960000000004"/>
  </r>
  <r>
    <n v="56472007"/>
    <s v="Edgard &amp; Cooper Dog Puppy Dry Turkey &amp; Salmon"/>
    <s v="German "/>
    <n v="510"/>
    <x v="3"/>
    <n v="1728"/>
    <s v="STÜCK"/>
    <n v="0.7"/>
    <n v="1209.5999999999999"/>
    <n v="1.00908"/>
    <n v="1743.6902399999999"/>
  </r>
  <r>
    <n v="56472025"/>
    <s v="Edgard &amp; Cooper Dog Puppy Dry Turkey &amp; Salmon"/>
    <s v="German "/>
    <n v="510"/>
    <x v="3"/>
    <n v="3480"/>
    <s v="STÜCK"/>
    <n v="2.5"/>
    <n v="8700"/>
    <n v="3.4632900000000002"/>
    <n v="12052.2492"/>
  </r>
  <r>
    <n v="56490012"/>
    <s v="Rinti KF MAX-I-MUM Ente und Huhn "/>
    <s v="ohne Säurekombination / hochgepackt "/>
    <n v="510"/>
    <x v="3"/>
    <n v="1134"/>
    <s v="STÜCK"/>
    <n v="12"/>
    <n v="13608"/>
    <n v="21.482279999999999"/>
    <n v="24360.90552"/>
  </r>
  <r>
    <n v="56511020"/>
    <s v="BIOCAT Kitten"/>
    <m/>
    <n v="511"/>
    <x v="3"/>
    <n v="539"/>
    <s v="STÜCK"/>
    <n v="20"/>
    <n v="10780"/>
    <n v="15.213420000000001"/>
    <n v="8200.0333800000008"/>
  </r>
  <r>
    <n v="56600125"/>
    <s v="Adult Life &amp; Care"/>
    <s v="Life Protection Concept"/>
    <n v="520"/>
    <x v="3"/>
    <n v="480"/>
    <s v="STÜCK"/>
    <n v="12.5"/>
    <n v="6000"/>
    <n v="15.762060000000002"/>
    <n v="7565.7888000000012"/>
  </r>
  <r>
    <n v="56602125"/>
    <s v="Aras High Premium Dog Adult"/>
    <s v="bedruckte Verpackung"/>
    <n v="510"/>
    <x v="3"/>
    <n v="1629"/>
    <s v="STÜCK"/>
    <n v="12.5"/>
    <n v="20362.5"/>
    <n v="15.26985"/>
    <n v="24874.585650000001"/>
  </r>
  <r>
    <n v="56610125"/>
    <s v="Junior Young &amp; Active"/>
    <s v="Life Protection Concept"/>
    <n v="520"/>
    <x v="3"/>
    <n v="534"/>
    <s v="STÜCK"/>
    <n v="12.5"/>
    <n v="6675"/>
    <n v="16.350390000000001"/>
    <n v="8731.1082600000009"/>
  </r>
  <r>
    <n v="56620115"/>
    <s v="Senior Age &amp; Weight"/>
    <s v="Life Protection Concept"/>
    <n v="520"/>
    <x v="3"/>
    <n v="1"/>
    <s v="STÜCK"/>
    <n v="11.5"/>
    <n v="11.5"/>
    <n v="12.75318"/>
    <n v="12.75318"/>
  </r>
  <r>
    <n v="56630115"/>
    <s v="Sensible Renal &amp; Reduction"/>
    <s v="Life Protection Concept"/>
    <n v="520"/>
    <x v="3"/>
    <n v="343"/>
    <s v="STÜCK"/>
    <n v="11.5"/>
    <n v="3944.5"/>
    <n v="12.390030000000001"/>
    <n v="4249.7802900000006"/>
  </r>
  <r>
    <n v="56711020"/>
    <s v="Chicopee PNL Junior Maxi"/>
    <s v="Pro Nature Line"/>
    <n v="560"/>
    <x v="3"/>
    <n v="22"/>
    <s v="STÜCK"/>
    <n v="20"/>
    <n v="440"/>
    <n v="16.143660000000001"/>
    <n v="355.16052000000002"/>
  </r>
  <r>
    <n v="56753015"/>
    <s v="Agravis Preisfuxx Kroks"/>
    <s v="Relaunch"/>
    <n v="510"/>
    <x v="3"/>
    <n v="5230"/>
    <s v="STÜCK"/>
    <n v="15"/>
    <n v="78450"/>
    <n v="5.4609300000000003"/>
    <n v="28560.663900000003"/>
  </r>
  <r>
    <n v="56760015"/>
    <s v="Agravis Preisfuxx Mix"/>
    <s v="Relaunch"/>
    <n v="510"/>
    <x v="3"/>
    <n v="1410"/>
    <s v="STÜCK"/>
    <n v="15"/>
    <n v="21150"/>
    <n v="5.7652200000000002"/>
    <n v="8128.9602000000004"/>
  </r>
  <r>
    <n v="56830018"/>
    <s v="Happy &amp; Fit Professional Plus Adult Mini Breed"/>
    <m/>
    <n v="510"/>
    <x v="3"/>
    <n v="648"/>
    <s v="STÜCK"/>
    <n v="18"/>
    <n v="11664"/>
    <n v="22.312709999999999"/>
    <n v="14458.63608"/>
  </r>
  <r>
    <n v="56830125"/>
    <s v="DC BC Junior Lamm &amp; Reis AB"/>
    <s v="Immun Plus - Glucane/Manane"/>
    <n v="510"/>
    <x v="3"/>
    <n v="432"/>
    <s v="STÜCK"/>
    <n v="12.5"/>
    <n v="5400"/>
    <n v="15.909030000000001"/>
    <n v="6872.7009600000001"/>
  </r>
  <r>
    <n v="56830350"/>
    <s v="Best Choice Junior Lamm &amp; Reis AB"/>
    <s v="muss mit 56830125 bestellt werden"/>
    <n v="510"/>
    <x v="3"/>
    <n v="640"/>
    <s v="STÜCK"/>
    <n v="0.35"/>
    <n v="224"/>
    <n v="0.79281000000000001"/>
    <n v="507.39840000000004"/>
  </r>
  <r>
    <n v="56831018"/>
    <s v="Happy &amp; Fit Professional Plus Junior Sensitive "/>
    <s v="Lamb &amp; Rice"/>
    <n v="510"/>
    <x v="3"/>
    <n v="612"/>
    <s v="STÜCK"/>
    <n v="18"/>
    <n v="11016"/>
    <n v="22.390470000000001"/>
    <n v="13702.967640000001"/>
  </r>
  <r>
    <n v="56881012"/>
    <s v="activa Classic Hund Senior"/>
    <m/>
    <n v="510"/>
    <x v="3"/>
    <n v="864"/>
    <s v="STÜCK"/>
    <n v="12"/>
    <n v="10368"/>
    <n v="7.4010600000000002"/>
    <n v="6394.51584"/>
  </r>
  <r>
    <n v="56920020"/>
    <s v="Enco Cat Poultry "/>
    <m/>
    <n v="511"/>
    <x v="3"/>
    <n v="377"/>
    <s v="STÜCK"/>
    <n v="20"/>
    <n v="7540"/>
    <n v="11.095650000000001"/>
    <n v="4183.06005"/>
  </r>
  <r>
    <n v="56930020"/>
    <s v="Enco Cat Beef"/>
    <m/>
    <n v="511"/>
    <x v="3"/>
    <n v="504"/>
    <s v="STÜCK"/>
    <n v="20"/>
    <n v="10080"/>
    <n v="10.546650000000001"/>
    <n v="5315.5116000000007"/>
  </r>
  <r>
    <n v="56940020"/>
    <s v="BC Professional Adult Lachs &amp; Reis AB"/>
    <s v="Omega Complex 3/6/9"/>
    <n v="510"/>
    <x v="3"/>
    <n v="805"/>
    <s v="STÜCK"/>
    <n v="20"/>
    <n v="16100"/>
    <n v="20.415780000000002"/>
    <n v="16434.7029"/>
  </r>
  <r>
    <n v="56940125"/>
    <s v="DC BC Adult Lachs &amp; Reis AB"/>
    <s v="Omega Complex 3/6/9"/>
    <n v="510"/>
    <x v="3"/>
    <n v="1995"/>
    <s v="STÜCK"/>
    <n v="12.5"/>
    <n v="24937.5"/>
    <n v="12.85929"/>
    <n v="25654.28355"/>
  </r>
  <r>
    <n v="56940350"/>
    <s v="Best Choice Adult Lachs &amp; Reis AB"/>
    <s v="muss mit 56940020 bestellt werden"/>
    <n v="510"/>
    <x v="3"/>
    <n v="108"/>
    <s v="STÜCK"/>
    <n v="0.35"/>
    <n v="37.799999999999997"/>
    <n v="0.70920000000000005"/>
    <n v="76.593600000000009"/>
  </r>
  <r>
    <n v="56950125"/>
    <s v="Biss 25 Titanium"/>
    <m/>
    <n v="510"/>
    <x v="3"/>
    <n v="2244"/>
    <s v="STÜCK"/>
    <n v="12.5"/>
    <n v="28050"/>
    <n v="13.649940000000001"/>
    <n v="30630.465360000002"/>
  </r>
  <r>
    <n v="56952010"/>
    <s v="Perro Basic Premium"/>
    <n v="2021"/>
    <n v="510"/>
    <x v="3"/>
    <n v="1056"/>
    <s v="STÜCK"/>
    <n v="10"/>
    <n v="10560"/>
    <n v="10.94778"/>
    <n v="11560.855680000001"/>
  </r>
  <r>
    <n v="56960015"/>
    <s v="deuka Naturkost"/>
    <m/>
    <n v="510"/>
    <x v="3"/>
    <n v="9"/>
    <s v="STÜCK"/>
    <n v="15"/>
    <n v="135"/>
    <n v="12.578939999999999"/>
    <n v="113.21046"/>
  </r>
  <r>
    <n v="56962012"/>
    <s v="arriba Adult Lamm &amp; Reis (ab 10 kg)"/>
    <m/>
    <n v="510"/>
    <x v="3"/>
    <n v="888"/>
    <s v="STÜCK"/>
    <n v="12"/>
    <n v="10656"/>
    <n v="9.8222400000000007"/>
    <n v="8722.14912"/>
  </r>
  <r>
    <n v="56962103"/>
    <s v="arriba Adult Geflügel &amp; Reis (ab 10 kg)"/>
    <m/>
    <n v="510"/>
    <x v="3"/>
    <n v="192"/>
    <s v="STÜCK"/>
    <n v="3"/>
    <n v="576"/>
    <n v="2.8590299999999997"/>
    <n v="548.93375999999989"/>
  </r>
  <r>
    <n v="56962112"/>
    <s v="arriba Adult Geflügel &amp; Reis (ab 10 kg)"/>
    <m/>
    <n v="510"/>
    <x v="3"/>
    <n v="480"/>
    <s v="STÜCK"/>
    <n v="12"/>
    <n v="5760"/>
    <n v="9.8559000000000001"/>
    <n v="4730.8320000000003"/>
  </r>
  <r>
    <n v="56963003"/>
    <s v="arriba Adult Lamm &amp; Reis (ab 10 kg)"/>
    <m/>
    <n v="510"/>
    <x v="3"/>
    <n v="256"/>
    <s v="STÜCK"/>
    <n v="3"/>
    <n v="768"/>
    <n v="2.80125"/>
    <n v="717.12"/>
  </r>
  <r>
    <n v="56963012"/>
    <s v="arriba Adult Geflügel &amp; Reis (ab 10 kg)"/>
    <m/>
    <n v="510"/>
    <x v="3"/>
    <n v="59"/>
    <s v="STÜCK"/>
    <n v="12"/>
    <n v="708"/>
    <n v="9.8222400000000007"/>
    <n v="579.51215999999999"/>
  </r>
  <r>
    <n v="57003675"/>
    <s v="Alexis High Premium Aldi NL"/>
    <s v="Sortiment 6:4:2"/>
    <n v="511"/>
    <x v="3"/>
    <n v="28800"/>
    <s v="STÜCK"/>
    <n v="0.75"/>
    <n v="21600"/>
    <n v="0.87831000000000004"/>
    <n v="25295.328000000001"/>
  </r>
  <r>
    <n v="57040059"/>
    <s v="PussyCat Sticks Sortiment"/>
    <s v="MSC-C-55377"/>
    <n v="522"/>
    <x v="3"/>
    <n v="29220"/>
    <s v="STÜCK"/>
    <n v="5.9330000000000001E-2"/>
    <n v="1733.6225999999999"/>
    <n v="0.22311"/>
    <n v="6519.2741999999998"/>
  </r>
  <r>
    <n v="57140015"/>
    <s v="Orlando Gourmet Hundetrockenfutter SK4"/>
    <s v="NL/BE"/>
    <n v="510"/>
    <x v="3"/>
    <n v="13735"/>
    <s v="STÜCK"/>
    <n v="1.5"/>
    <n v="20602.5"/>
    <n v="1.0174500000000002"/>
    <n v="13974.675750000002"/>
  </r>
  <r>
    <n v="57141015"/>
    <s v="Orlando Gourmet Hundetrockenfutter SK4"/>
    <s v="ES/PT"/>
    <n v="510"/>
    <x v="3"/>
    <n v="2520"/>
    <s v="STÜCK"/>
    <n v="1.5"/>
    <n v="3780"/>
    <n v="0.99287999999999998"/>
    <n v="2502.0576000000001"/>
  </r>
  <r>
    <n v="57142015"/>
    <s v="Orlando Gourmet Hundetrockenfutter SK4"/>
    <s v="RO/HR/BG/GR,CY/RS "/>
    <n v="510"/>
    <x v="3"/>
    <n v="20880"/>
    <s v="STÜCK"/>
    <n v="1.5"/>
    <n v="31320"/>
    <n v="0.99152999999999991"/>
    <n v="20703.146399999998"/>
  </r>
  <r>
    <n v="57143015"/>
    <s v="Orlando Gourmet Hundetrockenfutter SK4"/>
    <s v="DE/AT"/>
    <n v="510"/>
    <x v="3"/>
    <n v="12364"/>
    <s v="STÜCK"/>
    <n v="1.5"/>
    <n v="18546"/>
    <n v="0.98676000000000008"/>
    <n v="12200.300640000001"/>
  </r>
  <r>
    <n v="57144015"/>
    <s v="Orlando Gourmet Hundetrockenfutter SK4"/>
    <s v="FR"/>
    <n v="510"/>
    <x v="3"/>
    <n v="33405"/>
    <s v="STÜCK"/>
    <n v="1.5"/>
    <n v="50107.5"/>
    <n v="0.97713000000000017"/>
    <n v="32641.027650000007"/>
  </r>
  <r>
    <n v="57480012"/>
    <s v="BH Large Breed Bowl Lickin’ Chicken "/>
    <m/>
    <n v="510"/>
    <x v="3"/>
    <n v="384"/>
    <s v="STÜCK"/>
    <n v="12"/>
    <n v="4608"/>
    <n v="9.7579799999999999"/>
    <n v="3747.06432"/>
  </r>
  <r>
    <n v="57500012"/>
    <s v="Naturbeute Geflügel Maxi "/>
    <m/>
    <n v="510"/>
    <x v="3"/>
    <n v="192"/>
    <s v="STÜCK"/>
    <n v="12"/>
    <n v="2304"/>
    <n v="12.838410000000001"/>
    <n v="2464.9747200000002"/>
  </r>
  <r>
    <n v="57570125"/>
    <s v="HPC SOFT Maxi Wasserbüffel &amp; Süßkartoffel"/>
    <m/>
    <n v="519"/>
    <x v="3"/>
    <n v="12"/>
    <s v="STÜCK"/>
    <n v="12.5"/>
    <n v="150"/>
    <n v="18.476820000000004"/>
    <n v="221.72184000000004"/>
  </r>
  <r>
    <n v="57580108"/>
    <s v="Horizon SM Dog Adult Lamb &amp; Potato"/>
    <s v="High Premium"/>
    <n v="510"/>
    <x v="3"/>
    <n v="480"/>
    <s v="STÜCK"/>
    <n v="10.8"/>
    <n v="5184"/>
    <n v="22.299480000000003"/>
    <n v="10703.750400000001"/>
  </r>
  <r>
    <n v="57581010"/>
    <s v="Perro Grain Free Adult Soft Lamm"/>
    <n v="2021"/>
    <n v="510"/>
    <x v="3"/>
    <n v="1456"/>
    <s v="STÜCK"/>
    <n v="10"/>
    <n v="14560"/>
    <n v="20.810970000000001"/>
    <n v="30300.77232"/>
  </r>
  <r>
    <n v="57612003"/>
    <s v="arriba Adult Huhn &amp; Reis (ab 30 kg) "/>
    <m/>
    <n v="510"/>
    <x v="3"/>
    <n v="192"/>
    <s v="STÜCK"/>
    <n v="3"/>
    <n v="576"/>
    <n v="2.7216"/>
    <n v="522.54719999999998"/>
  </r>
  <r>
    <n v="57612012"/>
    <s v="arriba Adult Huhn &amp; Reis (ab 30 kg)"/>
    <m/>
    <n v="510"/>
    <x v="3"/>
    <n v="756"/>
    <s v="STÜCK"/>
    <n v="12"/>
    <n v="9072"/>
    <n v="9.5487300000000008"/>
    <n v="7218.8398800000004"/>
  </r>
  <r>
    <n v="57650004"/>
    <s v="DC HP Cat Kitten "/>
    <m/>
    <n v="511"/>
    <x v="3"/>
    <n v="1476"/>
    <s v="STÜCK"/>
    <n v="0.4"/>
    <n v="590.4"/>
    <n v="0.96794999999999998"/>
    <n v="1428.6941999999999"/>
  </r>
  <r>
    <n v="57650010"/>
    <s v="DC HP Cat Kitten"/>
    <m/>
    <n v="511"/>
    <x v="3"/>
    <n v="1586"/>
    <s v="STÜCK"/>
    <n v="10"/>
    <n v="15860"/>
    <n v="16.278659999999999"/>
    <n v="25817.954759999997"/>
  </r>
  <r>
    <n v="57660004"/>
    <s v="DC HP Cat Indoor "/>
    <m/>
    <n v="511"/>
    <x v="3"/>
    <n v="1280"/>
    <s v="STÜCK"/>
    <n v="0.4"/>
    <n v="512"/>
    <n v="0.78534000000000004"/>
    <n v="1005.2352000000001"/>
  </r>
  <r>
    <n v="57661004"/>
    <s v="DC HP Cat Adult Light/Sterilized "/>
    <m/>
    <n v="511"/>
    <x v="3"/>
    <n v="1280"/>
    <s v="STÜCK"/>
    <n v="0.4"/>
    <n v="512"/>
    <n v="0.78534000000000004"/>
    <n v="1005.2352000000001"/>
  </r>
  <r>
    <n v="57676010"/>
    <s v="DC HP Cat Outdoor"/>
    <m/>
    <n v="511"/>
    <x v="3"/>
    <n v="367"/>
    <s v="STÜCK"/>
    <n v="10"/>
    <n v="3670"/>
    <n v="13.968450000000001"/>
    <n v="5126.4211500000001"/>
  </r>
  <r>
    <n v="57680003"/>
    <s v="Majestic Light Geflügel &amp; Reis"/>
    <s v="(ab 10 kg)"/>
    <n v="510"/>
    <x v="3"/>
    <n v="240"/>
    <s v="STÜCK"/>
    <n v="3"/>
    <n v="720"/>
    <n v="3.8395800000000007"/>
    <n v="921.4992000000002"/>
  </r>
  <r>
    <n v="57680012"/>
    <s v="Majestic Senior Geflügel &amp; Reis"/>
    <s v="(ab 10 kg)"/>
    <n v="510"/>
    <x v="3"/>
    <n v="92"/>
    <s v="STÜCK"/>
    <n v="12"/>
    <n v="1104"/>
    <n v="12.744809999999999"/>
    <n v="1172.52252"/>
  </r>
  <r>
    <n v="57681012"/>
    <s v="Majestic Light Geflügel &amp; Reis"/>
    <s v="(ab 10 kg)"/>
    <n v="510"/>
    <x v="3"/>
    <n v="288"/>
    <s v="STÜCK"/>
    <n v="12"/>
    <n v="3456"/>
    <n v="12.41235"/>
    <n v="3574.7568000000001"/>
  </r>
  <r>
    <n v="57690020"/>
    <s v="Adult Mini Chicken &amp; Rice"/>
    <s v="ENOVA BREEDER for DOG"/>
    <n v="510"/>
    <x v="3"/>
    <n v="267"/>
    <s v="STÜCK"/>
    <n v="20"/>
    <n v="5340"/>
    <n v="20.63862"/>
    <n v="5510.5115399999995"/>
  </r>
  <r>
    <n v="57692001"/>
    <s v="Majestic Mini Adult Geflügel &amp; Reis"/>
    <s v="(bis 10kg)"/>
    <n v="510"/>
    <x v="3"/>
    <n v="720"/>
    <s v="STÜCK"/>
    <n v="1"/>
    <n v="720"/>
    <n v="1.5205500000000001"/>
    <n v="1094.796"/>
  </r>
  <r>
    <n v="57692003"/>
    <s v="Majestic Mini Adult Geflügel &amp; Reis"/>
    <s v="(bis 10kg)"/>
    <n v="510"/>
    <x v="3"/>
    <n v="548"/>
    <s v="STÜCK"/>
    <n v="3"/>
    <n v="1644"/>
    <n v="4.1496300000000002"/>
    <n v="2273.9972400000001"/>
  </r>
  <r>
    <n v="57694001"/>
    <s v="Majestic Mini Junior Geflügel &amp; Reis"/>
    <s v="(bis 10kg)"/>
    <n v="510"/>
    <x v="3"/>
    <n v="860"/>
    <s v="STÜCK"/>
    <n v="1"/>
    <n v="860"/>
    <n v="1.59345"/>
    <n v="1370.367"/>
  </r>
  <r>
    <n v="57720125"/>
    <s v="HPC SOFT Junior Hühnchen &amp; Süßkartoffel"/>
    <m/>
    <n v="519"/>
    <x v="3"/>
    <n v="402"/>
    <s v="STÜCK"/>
    <n v="12.5"/>
    <n v="5025"/>
    <n v="20.302109999999999"/>
    <n v="8161.4482199999993"/>
  </r>
  <r>
    <n v="57750003"/>
    <s v="Majestic Adult Geflügel &amp; Reis"/>
    <s v="(ab 30kg)"/>
    <n v="510"/>
    <x v="3"/>
    <n v="192"/>
    <s v="STÜCK"/>
    <n v="3"/>
    <n v="576"/>
    <n v="3.8843100000000002"/>
    <n v="745.78752000000009"/>
  </r>
  <r>
    <n v="57934015"/>
    <s v="Milki Dog Sensitive"/>
    <m/>
    <n v="510"/>
    <x v="3"/>
    <n v="696"/>
    <s v="STÜCK"/>
    <n v="15"/>
    <n v="10440"/>
    <n v="13.65462"/>
    <n v="9503.6155199999994"/>
  </r>
  <r>
    <n v="57940125"/>
    <s v="Wildborn Wild Turkey"/>
    <m/>
    <n v="510"/>
    <x v="3"/>
    <n v="240"/>
    <s v="STÜCK"/>
    <n v="12.5"/>
    <n v="3000"/>
    <n v="15.656940000000001"/>
    <n v="3757.6656000000003"/>
  </r>
  <r>
    <n v="57943010"/>
    <s v="HEKA Grain Free Turkey &amp; Sweet Potato"/>
    <s v="Dog Dry Food "/>
    <n v="510"/>
    <x v="3"/>
    <n v="1148"/>
    <s v="STÜCK"/>
    <n v="10"/>
    <n v="11480"/>
    <n v="12.13632"/>
    <n v="13932.495359999999"/>
  </r>
  <r>
    <n v="57943018"/>
    <s v="HEKA Grain Free Turkey &amp; Sweet Potato"/>
    <s v="Dog Dry Food "/>
    <n v="510"/>
    <x v="3"/>
    <n v="18720"/>
    <s v="STÜCK"/>
    <n v="1.8"/>
    <n v="33696"/>
    <n v="2.32965"/>
    <n v="43611.048000000003"/>
  </r>
  <r>
    <n v="57943100"/>
    <s v="HEKA Grain Free Turkey &amp; Sweet Potato "/>
    <s v="Dog Dry Food - Sample"/>
    <n v="510"/>
    <x v="3"/>
    <n v="12800"/>
    <s v="STÜCK"/>
    <n v="0.1"/>
    <n v="1280"/>
    <n v="0.15174000000000001"/>
    <n v="1942.2720000000002"/>
  </r>
  <r>
    <n v="57960018"/>
    <s v="Happy &amp; Fit Professional Plus Adult Medium"/>
    <s v="Aktionsartikel 15+3kg"/>
    <n v="510"/>
    <x v="3"/>
    <n v="694"/>
    <s v="STÜCK"/>
    <n v="18"/>
    <n v="12492"/>
    <n v="13.455270000000001"/>
    <n v="9337.9573799999998"/>
  </r>
  <r>
    <n v="57990020"/>
    <s v="SUSA Kroki"/>
    <s v="V0341"/>
    <n v="510"/>
    <x v="3"/>
    <n v="273"/>
    <s v="STÜCK"/>
    <n v="20"/>
    <n v="5460"/>
    <n v="8.5437000000000012"/>
    <n v="2332.4301000000005"/>
  </r>
  <r>
    <n v="57992015"/>
    <s v="Fun4Dog Sympathie "/>
    <m/>
    <n v="510"/>
    <x v="3"/>
    <n v="693"/>
    <s v="STÜCK"/>
    <n v="15"/>
    <n v="10395"/>
    <n v="6.6155400000000002"/>
    <n v="4584.5692200000003"/>
  </r>
  <r>
    <n v="57994010"/>
    <s v="Snuggy Dog Brocken"/>
    <m/>
    <n v="510"/>
    <x v="3"/>
    <n v="28"/>
    <s v="STÜCK"/>
    <n v="10"/>
    <n v="280"/>
    <n v="5.1073200000000005"/>
    <n v="143.00496000000001"/>
  </r>
  <r>
    <n v="58440012"/>
    <s v="activa Classic Hund Adult"/>
    <s v="Geflügel, Rind &amp; Gemüse"/>
    <n v="510"/>
    <x v="3"/>
    <n v="684"/>
    <s v="STÜCK"/>
    <n v="12"/>
    <n v="8208"/>
    <n v="6.6190499999999997"/>
    <n v="4527.4301999999998"/>
  </r>
  <r>
    <n v="58530004"/>
    <s v="Zooroyal Moonranger Rind"/>
    <s v="REWE"/>
    <n v="510"/>
    <x v="3"/>
    <n v="838"/>
    <s v="STÜCK"/>
    <n v="4"/>
    <n v="3352"/>
    <n v="9.0128700000000013"/>
    <n v="7552.7850600000011"/>
  </r>
  <r>
    <n v="58530015"/>
    <s v="Zooroyal Moonranger Rind"/>
    <s v="REWE"/>
    <n v="510"/>
    <x v="3"/>
    <n v="140"/>
    <s v="STÜCK"/>
    <n v="1.5"/>
    <n v="210"/>
    <n v="3.4234200000000001"/>
    <n v="479.27880000000005"/>
  </r>
  <r>
    <n v="58600020"/>
    <s v="SUSA HL 1"/>
    <m/>
    <n v="510"/>
    <x v="3"/>
    <n v="371"/>
    <s v="STÜCK"/>
    <n v="20"/>
    <n v="7420"/>
    <n v="15.36876"/>
    <n v="5701.8099599999996"/>
  </r>
  <r>
    <n v="58650115"/>
    <s v="DC Wildlife Lachs"/>
    <m/>
    <n v="510"/>
    <x v="3"/>
    <n v="1125"/>
    <s v="STÜCK"/>
    <n v="11.5"/>
    <n v="12937.5"/>
    <n v="15.878069999999999"/>
    <n v="17862.828750000001"/>
  </r>
  <r>
    <n v="58650350"/>
    <s v="DC Wildlife Lachs"/>
    <s v="muss mit 58650115 bestellt werden"/>
    <n v="510"/>
    <x v="3"/>
    <n v="2316"/>
    <s v="STÜCK"/>
    <n v="0.35"/>
    <n v="810.59999999999991"/>
    <n v="0.79406999999999994"/>
    <n v="1839.06612"/>
  </r>
  <r>
    <n v="58760020"/>
    <s v="Dehner Gute Wahl Hund"/>
    <s v="Kroketten m. Rind u. Geflügel"/>
    <n v="510"/>
    <x v="3"/>
    <n v="437"/>
    <s v="STÜCK"/>
    <n v="20"/>
    <n v="8740"/>
    <n v="8.7458399999999994"/>
    <n v="3821.9320799999996"/>
  </r>
  <r>
    <n v="58770015"/>
    <s v="AGRIPET Vollwert Mix"/>
    <m/>
    <n v="510"/>
    <x v="3"/>
    <n v="648"/>
    <s v="STÜCK"/>
    <n v="15"/>
    <n v="9720"/>
    <n v="7.6166099999999997"/>
    <n v="4935.5632799999994"/>
  </r>
  <r>
    <n v="58771115"/>
    <s v="Agripet Vollwert Mix"/>
    <m/>
    <n v="510"/>
    <x v="3"/>
    <n v="635"/>
    <s v="STÜCK"/>
    <n v="1.5"/>
    <n v="952.5"/>
    <n v="1.09755"/>
    <n v="696.94425000000001"/>
  </r>
  <r>
    <n v="58840015"/>
    <s v="My Friend Soft"/>
    <m/>
    <n v="505"/>
    <x v="3"/>
    <n v="1555"/>
    <s v="STÜCK"/>
    <n v="15"/>
    <n v="23325"/>
    <n v="8.3114100000000004"/>
    <n v="12924.242550000001"/>
  </r>
  <r>
    <n v="58940010"/>
    <s v="Insektenfutter (schwarze Soldatenfliege)"/>
    <s v="Testproduktion"/>
    <n v="519"/>
    <x v="3"/>
    <n v="310"/>
    <s v="STÜCK"/>
    <n v="10"/>
    <n v="3100"/>
    <n v="14.56227"/>
    <n v="4514.3037000000004"/>
  </r>
  <r>
    <n v="58950010"/>
    <s v="Insektenfutter (Büffelkäferlarve)"/>
    <s v="Testproduktion"/>
    <n v="519"/>
    <x v="3"/>
    <n v="251"/>
    <s v="STÜCK"/>
    <n v="10"/>
    <n v="2510"/>
    <n v="14.86368"/>
    <n v="3730.78368"/>
  </r>
  <r>
    <n v="58960010"/>
    <s v="German Shephy Vegan Basic Economy "/>
    <s v="Hundefutter "/>
    <n v="510"/>
    <x v="3"/>
    <n v="3072"/>
    <s v="STÜCK"/>
    <n v="10"/>
    <n v="30720"/>
    <n v="8.5716900000000003"/>
    <n v="26332.231680000001"/>
  </r>
  <r>
    <n v="58990115"/>
    <s v="DC Wildlife Lamm"/>
    <m/>
    <n v="510"/>
    <x v="3"/>
    <n v="1184"/>
    <s v="STÜCK"/>
    <n v="11.5"/>
    <n v="13616"/>
    <n v="23.480910000000002"/>
    <n v="27801.397440000001"/>
  </r>
  <r>
    <n v="59071020"/>
    <s v="SUSA Lamm &amp; Reis"/>
    <m/>
    <n v="510"/>
    <x v="3"/>
    <n v="273"/>
    <s v="STÜCK"/>
    <n v="20"/>
    <n v="5460"/>
    <n v="15.92712"/>
    <n v="4348.10376"/>
  </r>
  <r>
    <n v="59171015"/>
    <s v="Working Dog &quot;Adult&quot;"/>
    <s v="Top Pet Products"/>
    <n v="560"/>
    <x v="3"/>
    <n v="48"/>
    <s v="STÜCK"/>
    <n v="15"/>
    <n v="720"/>
    <n v="17.111070000000002"/>
    <n v="821.33136000000013"/>
  </r>
  <r>
    <n v="59190015"/>
    <s v="Adult Performance"/>
    <s v="Top Pet Products"/>
    <n v="560"/>
    <x v="3"/>
    <n v="330"/>
    <s v="STÜCK"/>
    <n v="15"/>
    <n v="4950"/>
    <n v="8.9008199999999995"/>
    <n v="2937.2705999999998"/>
  </r>
  <r>
    <n v="59220012"/>
    <s v="BH Pooched Salmon"/>
    <m/>
    <n v="510"/>
    <x v="3"/>
    <n v="7240"/>
    <s v="STÜCK"/>
    <n v="12"/>
    <n v="86880"/>
    <n v="15.68844"/>
    <n v="113584.30559999999"/>
  </r>
  <r>
    <n v="59220018"/>
    <s v="BH Pooched Salmon"/>
    <m/>
    <n v="510"/>
    <x v="3"/>
    <n v="375"/>
    <s v="STÜCK"/>
    <n v="18"/>
    <n v="6750"/>
    <n v="25.00695"/>
    <n v="9377.6062500000007"/>
  </r>
  <r>
    <n v="59220065"/>
    <s v="BH Pooched Salmon "/>
    <m/>
    <n v="510"/>
    <x v="3"/>
    <n v="358"/>
    <s v="STÜCK"/>
    <n v="6.5"/>
    <n v="2327"/>
    <n v="8.4813299999999998"/>
    <n v="3036.3161399999999"/>
  </r>
  <r>
    <n v="59311020"/>
    <s v="Oliver's Adult Lamb Grain Free Medium"/>
    <m/>
    <n v="510"/>
    <x v="3"/>
    <n v="432"/>
    <s v="STÜCK"/>
    <n v="20"/>
    <n v="8640"/>
    <n v="31.472369999999998"/>
    <n v="13596.063839999999"/>
  </r>
  <r>
    <n v="59312012"/>
    <s v="Oliver's Adult Lamb Grain Free Medium"/>
    <m/>
    <n v="510"/>
    <x v="3"/>
    <n v="1863"/>
    <s v="STÜCK"/>
    <n v="12"/>
    <n v="22356"/>
    <n v="19.909980000000001"/>
    <n v="37092.292740000004"/>
  </r>
  <r>
    <n v="59323012"/>
    <s v="Oliver's Adult Lamb Grain Free Large"/>
    <m/>
    <n v="510"/>
    <x v="3"/>
    <n v="378"/>
    <s v="STÜCK"/>
    <n v="12"/>
    <n v="4536"/>
    <n v="20.891520000000003"/>
    <n v="7896.994560000001"/>
  </r>
  <r>
    <n v="59332012"/>
    <s v="Oliver's Adult Dog Fish Grain Free Large"/>
    <m/>
    <n v="510"/>
    <x v="3"/>
    <n v="162"/>
    <s v="STÜCK"/>
    <n v="12"/>
    <n v="1944"/>
    <n v="15.858180000000001"/>
    <n v="2569.0251600000001"/>
  </r>
  <r>
    <n v="59350350"/>
    <s v="Best Choice Junior Lachs &amp; Reis AB"/>
    <s v="muss mit 59350125 bestellt werden"/>
    <n v="510"/>
    <x v="3"/>
    <n v="512"/>
    <s v="STÜCK"/>
    <n v="0.35"/>
    <n v="179.2"/>
    <n v="0.72000000000000008"/>
    <n v="368.64000000000004"/>
  </r>
  <r>
    <n v="59370012"/>
    <s v="Horizon SM Dog Senior"/>
    <s v="High Premium"/>
    <n v="510"/>
    <x v="3"/>
    <n v="672"/>
    <s v="STÜCK"/>
    <n v="12"/>
    <n v="8064"/>
    <n v="14.126040000000001"/>
    <n v="9492.6988800000017"/>
  </r>
  <r>
    <n v="59430012"/>
    <s v="Primox Senior"/>
    <m/>
    <n v="510"/>
    <x v="3"/>
    <n v="42"/>
    <s v="STÜCK"/>
    <n v="12"/>
    <n v="504"/>
    <n v="5.0604300000000002"/>
    <n v="212.53806"/>
  </r>
  <r>
    <n v="59431015"/>
    <s v="Salingo Dog Light/Senior (Rind, Geflügel, Erbse)"/>
    <m/>
    <n v="510"/>
    <x v="3"/>
    <n v="192"/>
    <s v="STÜCK"/>
    <n v="15"/>
    <n v="2880"/>
    <n v="6.9700500000000005"/>
    <n v="1338.2496000000001"/>
  </r>
  <r>
    <n v="59431020"/>
    <s v="BreederLine Senior"/>
    <m/>
    <n v="502"/>
    <x v="3"/>
    <n v="294"/>
    <s v="STÜCK"/>
    <n v="20"/>
    <n v="5880"/>
    <n v="8.3129399999999993"/>
    <n v="2444.0043599999999"/>
  </r>
  <r>
    <n v="59452020"/>
    <s v="arriba Krokant"/>
    <m/>
    <n v="510"/>
    <x v="3"/>
    <n v="336"/>
    <s v="STÜCK"/>
    <n v="20"/>
    <n v="6720"/>
    <n v="10.533329999999999"/>
    <n v="3539.1988799999999"/>
  </r>
  <r>
    <n v="59500015"/>
    <s v="deuka Welpenkost"/>
    <m/>
    <n v="510"/>
    <x v="3"/>
    <n v="39"/>
    <s v="STÜCK"/>
    <n v="15"/>
    <n v="585"/>
    <n v="10.96011"/>
    <n v="427.44429000000002"/>
  </r>
  <r>
    <n v="59610010"/>
    <s v="Schmecker Adult Croc 21/7,5"/>
    <m/>
    <n v="510"/>
    <x v="3"/>
    <n v="80"/>
    <s v="STÜCK"/>
    <n v="10"/>
    <n v="800"/>
    <n v="3.9196800000000001"/>
    <n v="313.57440000000003"/>
  </r>
  <r>
    <n v="59620012"/>
    <s v="Primox Fleisch Crockies"/>
    <m/>
    <n v="510"/>
    <x v="3"/>
    <n v="1142"/>
    <s v="STÜCK"/>
    <n v="12"/>
    <n v="13704"/>
    <n v="6.9291900000000002"/>
    <n v="7913.1349799999998"/>
  </r>
  <r>
    <n v="59660015"/>
    <s v="deuka Vollwertkost"/>
    <m/>
    <n v="510"/>
    <x v="3"/>
    <n v="817"/>
    <s v="STÜCK"/>
    <n v="15"/>
    <n v="12255"/>
    <n v="8.7147900000000007"/>
    <n v="7119.9834300000002"/>
  </r>
  <r>
    <n v="59740025"/>
    <s v="deuka Hundemahlzeit Krokett"/>
    <m/>
    <n v="510"/>
    <x v="3"/>
    <n v="283"/>
    <s v="STÜCK"/>
    <n v="25"/>
    <n v="7075"/>
    <n v="13.1373"/>
    <n v="3717.8559"/>
  </r>
  <r>
    <n v="59830020"/>
    <s v="MON1O Lamb"/>
    <s v="ENOVA BREEDER for DOG"/>
    <n v="510"/>
    <x v="3"/>
    <n v="72"/>
    <s v="STÜCK"/>
    <n v="20"/>
    <n v="1440"/>
    <n v="23.878170000000001"/>
    <n v="1719.2282400000001"/>
  </r>
  <r>
    <n v="59831003"/>
    <s v="Majestic Adult Lamm &amp; Reis"/>
    <s v="(ab 10kg)"/>
    <n v="510"/>
    <x v="3"/>
    <n v="1472"/>
    <s v="STÜCK"/>
    <n v="3"/>
    <n v="4416"/>
    <n v="4.5002700000000004"/>
    <n v="6624.3974400000006"/>
  </r>
  <r>
    <n v="59832012"/>
    <s v="MON1O Lamb"/>
    <s v="ENOVA MON1O LINE"/>
    <n v="510"/>
    <x v="3"/>
    <n v="670"/>
    <s v="STÜCK"/>
    <n v="12"/>
    <n v="8040"/>
    <n v="13.682160000000001"/>
    <n v="9167.0472000000009"/>
  </r>
  <r>
    <n v="59870020"/>
    <s v="MON1O Chicken"/>
    <s v="ENOVA BREEDER for DOG"/>
    <n v="510"/>
    <x v="3"/>
    <n v="252"/>
    <s v="STÜCK"/>
    <n v="20"/>
    <n v="5040"/>
    <n v="18.55395"/>
    <n v="4675.5954000000002"/>
  </r>
  <r>
    <n v="59872012"/>
    <s v="MON1O Chicken"/>
    <s v="ENOVA MON1O LINE"/>
    <n v="510"/>
    <x v="3"/>
    <n v="589"/>
    <s v="STÜCK"/>
    <n v="12"/>
    <n v="7068"/>
    <n v="10.4877"/>
    <n v="6177.2552999999998"/>
  </r>
  <r>
    <n v="59873012"/>
    <s v="Naturbeute Geflügel &amp; Reis"/>
    <m/>
    <n v="510"/>
    <x v="3"/>
    <n v="432"/>
    <s v="STÜCK"/>
    <n v="12"/>
    <n v="5184"/>
    <n v="12.06828"/>
    <n v="5213.4969599999995"/>
  </r>
  <r>
    <n v="59874012"/>
    <s v="Geflügel"/>
    <m/>
    <n v="510"/>
    <x v="3"/>
    <n v="415"/>
    <s v="STÜCK"/>
    <n v="12"/>
    <n v="4980"/>
    <n v="10.4877"/>
    <n v="4352.3955000000005"/>
  </r>
  <r>
    <n v="59880015"/>
    <s v="deuka Schonkost"/>
    <m/>
    <n v="510"/>
    <x v="3"/>
    <n v="741"/>
    <s v="STÜCK"/>
    <n v="15"/>
    <n v="11115"/>
    <n v="9.8333100000000009"/>
    <n v="7286.4827100000002"/>
  </r>
  <r>
    <n v="59992020"/>
    <s v="Titan Premium Adult Dog"/>
    <m/>
    <n v="560"/>
    <x v="3"/>
    <n v="72"/>
    <s v="STÜCK"/>
    <n v="20"/>
    <n v="1440"/>
    <n v="11.267550000000002"/>
    <n v="811.26360000000011"/>
  </r>
  <r>
    <n v="60290100"/>
    <s v="Wolfsblut Squashies Black Bird "/>
    <m/>
    <n v="514"/>
    <x v="3"/>
    <n v="17136"/>
    <s v="STÜCK"/>
    <n v="0.1"/>
    <n v="1713.6000000000001"/>
    <n v="0.17892"/>
    <n v="3065.9731200000001"/>
  </r>
  <r>
    <n v="60290300"/>
    <s v="Wolfsblut Squashies Black Bird"/>
    <m/>
    <n v="514"/>
    <x v="3"/>
    <n v="31826"/>
    <s v="STÜCK"/>
    <n v="0.3"/>
    <n v="9547.7999999999993"/>
    <n v="0.41796"/>
    <n v="13301.99496"/>
  </r>
  <r>
    <n v="60410250"/>
    <s v="bosch Sammy´s Zahnriegel"/>
    <m/>
    <n v="515"/>
    <x v="3"/>
    <n v="2758"/>
    <s v="STÜCK"/>
    <n v="0.25"/>
    <n v="689.5"/>
    <n v="0.57545999999999997"/>
    <n v="1587.1186799999998"/>
  </r>
  <r>
    <n v="60510300"/>
    <s v="Wolfsblut Squashies Wide Plain Large Breed"/>
    <m/>
    <n v="514"/>
    <x v="3"/>
    <n v="15660"/>
    <s v="STÜCK"/>
    <n v="0.3"/>
    <n v="4698"/>
    <n v="0.50471999999999995"/>
    <n v="7903.9151999999995"/>
  </r>
  <r>
    <n v="60520350"/>
    <s v="Wolfsblut Squashies Wild Duck Small Breed"/>
    <m/>
    <n v="514"/>
    <x v="3"/>
    <n v="14928"/>
    <s v="STÜCK"/>
    <n v="0.35"/>
    <n v="5224.7999999999993"/>
    <n v="0.56420999999999999"/>
    <n v="8422.5268799999994"/>
  </r>
  <r>
    <n v="61030060"/>
    <s v="bosch Sammy´s Zahnfee"/>
    <m/>
    <n v="515"/>
    <x v="3"/>
    <n v="11488"/>
    <s v="STÜCK"/>
    <n v="0.06"/>
    <n v="689.28"/>
    <n v="0.15507000000000001"/>
    <n v="1781.4441600000002"/>
  </r>
  <r>
    <n v="61100300"/>
    <s v="bosch Sammy´s Zahnstengel"/>
    <m/>
    <n v="515"/>
    <x v="3"/>
    <n v="7903"/>
    <s v="STÜCK"/>
    <n v="0.3"/>
    <n v="2370.9"/>
    <n v="0.57069000000000003"/>
    <n v="4510.1630700000005"/>
  </r>
  <r>
    <n v="61180100"/>
    <s v="Wolfsblut Squashies Wild Duck"/>
    <m/>
    <n v="514"/>
    <x v="3"/>
    <n v="27680"/>
    <s v="STÜCK"/>
    <n v="0.1"/>
    <n v="2768"/>
    <n v="0.20898"/>
    <n v="5784.5663999999997"/>
  </r>
  <r>
    <n v="61180300"/>
    <s v="Wolfsblut Squashies Wild Duck"/>
    <m/>
    <n v="514"/>
    <x v="3"/>
    <n v="13986"/>
    <s v="STÜCK"/>
    <n v="0.3"/>
    <n v="4195.8"/>
    <n v="0.56979000000000002"/>
    <n v="7969.0829400000002"/>
  </r>
  <r>
    <n v="61400100"/>
    <s v="Wolfsblut SquashiesWide Plain "/>
    <m/>
    <n v="514"/>
    <x v="3"/>
    <n v="22936"/>
    <s v="STÜCK"/>
    <n v="0.1"/>
    <n v="2293.6"/>
    <n v="0.20655000000000001"/>
    <n v="4737.4308000000001"/>
  </r>
  <r>
    <n v="61400300"/>
    <s v="Wolfsblut Squashies Wide Plain "/>
    <m/>
    <n v="514"/>
    <x v="3"/>
    <n v="7722"/>
    <s v="STÜCK"/>
    <n v="0.3"/>
    <n v="2316.6"/>
    <n v="0.56232000000000004"/>
    <n v="4342.2350400000005"/>
  </r>
  <r>
    <n v="61460100"/>
    <s v="Wolfsblut Squashies Dark Forest "/>
    <m/>
    <n v="514"/>
    <x v="3"/>
    <n v="58880"/>
    <s v="STÜCK"/>
    <n v="0.1"/>
    <n v="5888"/>
    <n v="0.16794000000000001"/>
    <n v="9888.3072000000011"/>
  </r>
  <r>
    <n v="61460300"/>
    <s v="Wolfsblut Squashies Dark Forest "/>
    <m/>
    <n v="514"/>
    <x v="3"/>
    <n v="14994"/>
    <s v="STÜCK"/>
    <n v="0.3"/>
    <n v="4498.2"/>
    <n v="0.44667000000000001"/>
    <n v="6697.3699800000004"/>
  </r>
  <r>
    <n v="61470100"/>
    <s v="Wolfsblut Squashies Cold River"/>
    <m/>
    <n v="514"/>
    <x v="3"/>
    <n v="21440"/>
    <s v="STÜCK"/>
    <n v="0.1"/>
    <n v="2144"/>
    <n v="0.21276"/>
    <n v="4561.5744000000004"/>
  </r>
  <r>
    <n v="61470300"/>
    <s v="Wolfsblut Squashies Cold River "/>
    <m/>
    <n v="514"/>
    <x v="3"/>
    <n v="15648"/>
    <s v="STÜCK"/>
    <n v="0.3"/>
    <n v="4694.3999999999996"/>
    <n v="0.58104"/>
    <n v="9092.1139199999998"/>
  </r>
  <r>
    <n v="61480300"/>
    <s v="Wolfsblut Squashies Green Valley "/>
    <m/>
    <n v="514"/>
    <x v="3"/>
    <n v="15912"/>
    <s v="STÜCK"/>
    <n v="0.3"/>
    <n v="4773.5999999999995"/>
    <n v="0.58733999999999997"/>
    <n v="9345.7540799999988"/>
  </r>
  <r>
    <n v="61490300"/>
    <s v="Wolfsblut Squashies Grey Peak"/>
    <m/>
    <n v="514"/>
    <x v="3"/>
    <n v="11100"/>
    <s v="STÜCK"/>
    <n v="0.3"/>
    <n v="3330"/>
    <n v="0.46844999999999998"/>
    <n v="5199.7950000000001"/>
  </r>
  <r>
    <n v="61500300"/>
    <s v="Wolfsblut Squashies Blue Mountain"/>
    <m/>
    <n v="514"/>
    <x v="3"/>
    <n v="10230"/>
    <s v="STÜCK"/>
    <n v="0.3"/>
    <n v="3069"/>
    <n v="0.5706"/>
    <n v="5837.2380000000003"/>
  </r>
  <r>
    <n v="61630300"/>
    <s v="Wolfsblut Squashies Polar Night "/>
    <m/>
    <n v="514"/>
    <x v="3"/>
    <n v="8202"/>
    <s v="STÜCK"/>
    <n v="0.3"/>
    <n v="2460.6"/>
    <n v="0.71982000000000002"/>
    <n v="5903.9636399999999"/>
  </r>
  <r>
    <n v="61640300"/>
    <s v="Wolfsblut Squashies Black Marsh "/>
    <m/>
    <n v="514"/>
    <x v="3"/>
    <n v="9996"/>
    <s v="STÜCK"/>
    <n v="0.3"/>
    <n v="2998.7999999999997"/>
    <n v="0.46466999999999997"/>
    <n v="4644.8413199999995"/>
  </r>
  <r>
    <n v="61650200"/>
    <s v="PAH Meaty Strips Chicken"/>
    <m/>
    <n v="514"/>
    <x v="3"/>
    <n v="14400"/>
    <s v="STÜCK"/>
    <n v="0.2"/>
    <n v="2880"/>
    <n v="0.24228"/>
    <n v="3488.8319999999999"/>
  </r>
  <r>
    <n v="62290080"/>
    <s v="Fit+Fun Katze Mini Sticks "/>
    <s v="Multipack 40 Stk"/>
    <n v="522"/>
    <x v="3"/>
    <n v="12040"/>
    <s v="STÜCK"/>
    <n v="0.08"/>
    <n v="963.2"/>
    <n v="0.32778000000000002"/>
    <n v="3946.4712000000004"/>
  </r>
  <r>
    <n v="63040240"/>
    <s v="bosch Sammy´s Würstchen Wasserbüffel"/>
    <m/>
    <n v="526"/>
    <x v="3"/>
    <n v="9902"/>
    <s v="STÜCK"/>
    <n v="0.24"/>
    <n v="2376.48"/>
    <n v="1.1418299999999999"/>
    <n v="11306.400659999999"/>
  </r>
  <r>
    <n v="64040180"/>
    <s v="bosch Sammy´s Gourmetstreifen Hühnchen &amp; Lamm"/>
    <m/>
    <n v="526"/>
    <x v="3"/>
    <n v="5173"/>
    <s v="STÜCK"/>
    <n v="0.18"/>
    <n v="931.14"/>
    <n v="0.71765999999999996"/>
    <n v="3712.4551799999999"/>
  </r>
  <r>
    <n v="64380050"/>
    <s v="Edgard &amp; Cooper High Meat Sticks Chicken, Apple,"/>
    <s v="Blueberry EXPORT"/>
    <n v="521"/>
    <x v="3"/>
    <n v="9000"/>
    <s v="STÜCK"/>
    <n v="0.05"/>
    <n v="450"/>
    <n v="0.14832000000000001"/>
    <n v="1334.88"/>
  </r>
  <r>
    <n v="64381050"/>
    <s v="Edgard &amp; Cooper High Meat Sticks Chicken, Apple,"/>
    <s v="Blueberry FRENCH"/>
    <n v="521"/>
    <x v="3"/>
    <n v="2400"/>
    <s v="STÜCK"/>
    <n v="0.05"/>
    <n v="120"/>
    <n v="0.14832000000000001"/>
    <n v="355.96800000000002"/>
  </r>
  <r>
    <n v="64382050"/>
    <s v="Edgard &amp; Cooper High Meat Sticks Chicken, Apple,"/>
    <s v="Blueberry GERMAN"/>
    <n v="521"/>
    <x v="3"/>
    <n v="13230"/>
    <s v="STÜCK"/>
    <n v="0.05"/>
    <n v="661.5"/>
    <n v="0.14832000000000001"/>
    <n v="1962.2736"/>
  </r>
  <r>
    <n v="64390025"/>
    <s v="Edgard &amp; Cooper High Meat Bar Chicken, Cranberry,"/>
    <s v="Apple EXPORT"/>
    <n v="521"/>
    <x v="3"/>
    <n v="12780"/>
    <s v="STÜCK"/>
    <n v="2.5000000000000001E-2"/>
    <n v="319.5"/>
    <n v="7.2450000000000001E-2"/>
    <n v="925.91100000000006"/>
  </r>
  <r>
    <n v="64391025"/>
    <s v="Edgard &amp; Cooper High Meat Bar Chicken, Cranberry,"/>
    <s v="Apple FRENCH"/>
    <n v="521"/>
    <x v="3"/>
    <n v="13080"/>
    <s v="STÜCK"/>
    <n v="2.5000000000000001E-2"/>
    <n v="327"/>
    <n v="7.2450000000000001E-2"/>
    <n v="947.64599999999996"/>
  </r>
  <r>
    <n v="64392025"/>
    <s v="Edgard &amp; Cooper High Meat Bar Chicken, Cranberry,"/>
    <s v="Apple GERMAN"/>
    <n v="521"/>
    <x v="3"/>
    <n v="11960"/>
    <s v="STÜCK"/>
    <n v="2.5000000000000001E-2"/>
    <n v="299"/>
    <n v="7.2450000000000001E-2"/>
    <n v="866.50199999999995"/>
  </r>
  <r>
    <n v="64400050"/>
    <s v="Edgard &amp; Cooper High Meat Sticks Beef, Strawberry,"/>
    <s v="Mango EXPORT"/>
    <n v="521"/>
    <x v="3"/>
    <n v="12530"/>
    <s v="STÜCK"/>
    <n v="0.05"/>
    <n v="626.5"/>
    <n v="0.26271"/>
    <n v="3291.7563"/>
  </r>
  <r>
    <n v="64401050"/>
    <s v="Edgard &amp; Cooper High Meat Sticks Beef, Strawberry,"/>
    <s v="Mango FRENCH"/>
    <n v="521"/>
    <x v="3"/>
    <n v="1200"/>
    <s v="STÜCK"/>
    <n v="0.05"/>
    <n v="60"/>
    <n v="0.26271"/>
    <n v="315.25200000000001"/>
  </r>
  <r>
    <n v="64410025"/>
    <s v="Edgard &amp; Cooper High Meat Bar Beef, Sweet Potato,"/>
    <s v="Broccoli EXPORT"/>
    <n v="521"/>
    <x v="3"/>
    <n v="26780"/>
    <s v="STÜCK"/>
    <n v="2.5000000000000001E-2"/>
    <n v="669.5"/>
    <n v="0.12590999999999999"/>
    <n v="3371.8697999999999"/>
  </r>
  <r>
    <n v="64411025"/>
    <s v="Edgard &amp; Cooper High Meat Bar Beef, Sweet Potato,"/>
    <s v="Broccoli FRENCH"/>
    <n v="521"/>
    <x v="3"/>
    <n v="8160"/>
    <s v="STÜCK"/>
    <n v="2.5000000000000001E-2"/>
    <n v="204"/>
    <n v="0.12590999999999999"/>
    <n v="1027.4256"/>
  </r>
  <r>
    <n v="64412025"/>
    <s v="Edgard &amp; Cooper High Meat Bar Beef, Sweet Potato,"/>
    <s v="Broccoli GERMAN"/>
    <n v="521"/>
    <x v="3"/>
    <n v="20445"/>
    <s v="STÜCK"/>
    <n v="2.5000000000000001E-2"/>
    <n v="511.125"/>
    <n v="0.12590999999999999"/>
    <n v="2574.2299499999999"/>
  </r>
  <r>
    <n v="64420050"/>
    <s v="Edgard &amp; Cooper High Meat Sticks Duck, Pumpkin,"/>
    <s v="Banana EXPORT"/>
    <n v="521"/>
    <x v="3"/>
    <n v="1290"/>
    <s v="STÜCK"/>
    <n v="0.05"/>
    <n v="64.5"/>
    <n v="0.16838999999999998"/>
    <n v="217.22309999999999"/>
  </r>
  <r>
    <n v="64420180"/>
    <s v="bosch Sammy´s Gourmetstreifen Hühnchen &amp; Ente"/>
    <m/>
    <n v="526"/>
    <x v="3"/>
    <n v="4778"/>
    <s v="STÜCK"/>
    <n v="0.18"/>
    <n v="860.04"/>
    <n v="0.78480000000000005"/>
    <n v="3749.7744000000002"/>
  </r>
  <r>
    <n v="64422050"/>
    <s v="Edgard &amp; Cooper High Meat Sticks Duck, Pumpkin,"/>
    <s v="Banana GERMAN"/>
    <n v="521"/>
    <x v="3"/>
    <n v="585"/>
    <s v="STÜCK"/>
    <n v="0.05"/>
    <n v="29.25"/>
    <n v="0.16838999999999998"/>
    <n v="98.508149999999986"/>
  </r>
  <r>
    <n v="64430025"/>
    <s v="Edgard &amp; Cooper High Meat Bar Duck, Broccoli,"/>
    <s v="Peas EXPORT"/>
    <n v="521"/>
    <x v="3"/>
    <n v="20584"/>
    <s v="STÜCK"/>
    <n v="2.5000000000000001E-2"/>
    <n v="514.6"/>
    <n v="8.045999999999999E-2"/>
    <n v="1656.1886399999999"/>
  </r>
  <r>
    <n v="64431025"/>
    <s v="Edgard &amp; Cooper High Meat Bar Duck, Broccoli,"/>
    <s v="Peas FRENCH"/>
    <n v="521"/>
    <x v="3"/>
    <n v="24480"/>
    <s v="STÜCK"/>
    <n v="2.5000000000000001E-2"/>
    <n v="612"/>
    <n v="8.045999999999999E-2"/>
    <n v="1969.6607999999997"/>
  </r>
  <r>
    <n v="64440050"/>
    <s v="Edgard &amp; Cooper High Meat Sticks Lamb, Pear,"/>
    <s v="Apple EXPORT"/>
    <n v="521"/>
    <x v="3"/>
    <n v="8760"/>
    <s v="STÜCK"/>
    <n v="0.05"/>
    <n v="438"/>
    <n v="0.22266000000000002"/>
    <n v="1950.5016000000003"/>
  </r>
  <r>
    <n v="64441050"/>
    <s v="Edgard &amp; Cooper High Meat Sticks Lamb, Pear,"/>
    <s v="Apple FRENCH"/>
    <n v="521"/>
    <x v="3"/>
    <n v="1800"/>
    <s v="STÜCK"/>
    <n v="0.05"/>
    <n v="90"/>
    <n v="0.22266000000000002"/>
    <n v="400.78800000000007"/>
  </r>
  <r>
    <n v="64450025"/>
    <s v="Edgard &amp; Cooper High Meat Bar Lamb, Apple,"/>
    <s v="Carrot EXPORT"/>
    <n v="521"/>
    <x v="3"/>
    <n v="16320"/>
    <s v="STÜCK"/>
    <n v="2.5000000000000001E-2"/>
    <n v="408"/>
    <n v="0.11187"/>
    <n v="1825.7184"/>
  </r>
  <r>
    <n v="64451025"/>
    <s v="Edgard &amp; Cooper High Meat Bar Lamb, Apple,"/>
    <s v="Carrot FRENCH"/>
    <n v="521"/>
    <x v="3"/>
    <n v="6480"/>
    <s v="STÜCK"/>
    <n v="2.5000000000000001E-2"/>
    <n v="162"/>
    <n v="0.11187"/>
    <n v="724.91759999999999"/>
  </r>
  <r>
    <n v="64452025"/>
    <s v="Edgard &amp; Cooper High Meat Bar Lamb, Apple,"/>
    <s v="Carrot GERMAN"/>
    <n v="521"/>
    <x v="3"/>
    <n v="11160"/>
    <s v="STÜCK"/>
    <n v="2.5000000000000001E-2"/>
    <n v="279"/>
    <n v="0.11187"/>
    <n v="1248.4692"/>
  </r>
  <r>
    <n v="64460250"/>
    <s v="Multifit Chunky Trainies "/>
    <m/>
    <n v="523"/>
    <x v="3"/>
    <n v="11520"/>
    <s v="STÜCK"/>
    <n v="0.25"/>
    <n v="2880"/>
    <n v="0.32292000000000004"/>
    <n v="3720.0384000000004"/>
  </r>
  <r>
    <n v="64610350"/>
    <s v="bosch Sammy´s Gelenkhappen"/>
    <m/>
    <n v="515"/>
    <x v="3"/>
    <n v="10585"/>
    <s v="STÜCK"/>
    <n v="0.35"/>
    <n v="3704.7499999999995"/>
    <n v="0.58553999999999995"/>
    <n v="6197.9408999999996"/>
  </r>
  <r>
    <n v="64620100"/>
    <s v="Lukullus Filetstreifen Rind "/>
    <n v="2021"/>
    <n v="523"/>
    <x v="3"/>
    <n v="5040"/>
    <s v="STÜCK"/>
    <n v="0.1"/>
    <n v="504"/>
    <n v="0.27278999999999998"/>
    <n v="1374.8616"/>
  </r>
  <r>
    <n v="64620190"/>
    <s v="bosch Sammy´s Rinderstreifen"/>
    <m/>
    <n v="526"/>
    <x v="3"/>
    <n v="7777"/>
    <s v="STÜCK"/>
    <n v="0.19"/>
    <n v="1477.63"/>
    <n v="0.58149000000000006"/>
    <n v="4522.24773"/>
  </r>
  <r>
    <n v="64640100"/>
    <s v="Lukullus Filetstreifen Hühnchen"/>
    <n v="2021"/>
    <n v="523"/>
    <x v="3"/>
    <n v="8424"/>
    <s v="STÜCK"/>
    <n v="0.1"/>
    <n v="842.40000000000009"/>
    <n v="0.71226"/>
    <n v="6000.0782399999998"/>
  </r>
  <r>
    <n v="64640190"/>
    <s v="bosch Sammy´s Hühnchenfilet"/>
    <m/>
    <n v="526"/>
    <x v="3"/>
    <n v="8413"/>
    <s v="STÜCK"/>
    <n v="0.19"/>
    <n v="1598.47"/>
    <n v="1.3993199999999999"/>
    <n v="11772.479159999999"/>
  </r>
  <r>
    <n v="64680080"/>
    <s v="Just Good Food Filet Huhn"/>
    <m/>
    <n v="523"/>
    <x v="3"/>
    <n v="6588"/>
    <s v="STÜCK"/>
    <n v="0.08"/>
    <n v="527.04"/>
    <n v="0.26532"/>
    <n v="1747.9281599999999"/>
  </r>
  <r>
    <n v="64730080"/>
    <s v="Wolfsblut Meat Jerky Black Bird"/>
    <m/>
    <n v="523"/>
    <x v="3"/>
    <n v="29364"/>
    <s v="STÜCK"/>
    <n v="0.08"/>
    <n v="2349.12"/>
    <n v="0.25146000000000002"/>
    <n v="7383.8714400000008"/>
  </r>
  <r>
    <n v="64740080"/>
    <s v="Wolfsblut Meat Jerky Dark Forest "/>
    <m/>
    <n v="523"/>
    <x v="3"/>
    <n v="9600"/>
    <s v="STÜCK"/>
    <n v="0.08"/>
    <n v="768"/>
    <n v="0.38250000000000001"/>
    <n v="3672"/>
  </r>
  <r>
    <n v="64750080"/>
    <s v="Wolfsblut Meat Jerky Wild Duck &amp; Turkey"/>
    <m/>
    <n v="523"/>
    <x v="3"/>
    <n v="18792"/>
    <s v="STÜCK"/>
    <n v="0.08"/>
    <n v="1503.3600000000001"/>
    <n v="0.26478000000000002"/>
    <n v="4975.7457600000007"/>
  </r>
  <r>
    <n v="68070060"/>
    <s v="Lilys Kitchen Cat Pillows Salmon "/>
    <m/>
    <n v="514"/>
    <x v="3"/>
    <n v="72800"/>
    <s v="STÜCK"/>
    <n v="0.06"/>
    <n v="4368"/>
    <n v="0.24390000000000003"/>
    <n v="17755.920000000002"/>
  </r>
  <r>
    <n v="68080060"/>
    <s v="Lilys Kitchen Cat Pillows Chicken"/>
    <m/>
    <n v="514"/>
    <x v="3"/>
    <n v="64400"/>
    <s v="STÜCK"/>
    <n v="0.06"/>
    <n v="3864"/>
    <n v="0.24354000000000001"/>
    <n v="15683.976000000001"/>
  </r>
  <r>
    <n v="69461070"/>
    <s v="Pussycat Knusperkissen Geflügel &amp; Käse"/>
    <s v="Halbfabrikat in Umkarton"/>
    <n v="852"/>
    <x v="0"/>
    <n v="5462"/>
    <s v="STÜCK"/>
    <n v="7.0000000000000007E-2"/>
    <n v="382.34000000000003"/>
    <n v="0.11610000000000001"/>
    <n v="634.1382000000001"/>
  </r>
  <r>
    <n v="69553060"/>
    <s v="Winston Milky Chrunchies mit Beta Glucan "/>
    <m/>
    <n v="514"/>
    <x v="3"/>
    <n v="24440"/>
    <s v="STÜCK"/>
    <n v="0.06"/>
    <n v="1466.3999999999999"/>
    <n v="0.19061999999999998"/>
    <n v="4658.7527999999993"/>
  </r>
  <r>
    <n v="69555060"/>
    <s v="EDEKA Knusperkissen mit Beta-Glucanen"/>
    <m/>
    <n v="514"/>
    <x v="3"/>
    <n v="3870"/>
    <s v="STÜCK"/>
    <n v="0.06"/>
    <n v="232.2"/>
    <n v="0.19305"/>
    <n v="747.10350000000005"/>
  </r>
  <r>
    <n v="79070015"/>
    <s v="Orlando Hundetrockenfutter für kleine Rassen"/>
    <s v="LT"/>
    <n v="510"/>
    <x v="3"/>
    <n v="23760"/>
    <s v="STÜCK"/>
    <n v="1.5"/>
    <n v="35640"/>
    <n v="1.0692900000000001"/>
    <n v="25406.330400000003"/>
  </r>
  <r>
    <n v="79072015"/>
    <s v="Orlando Hundetrockenfutter für kleine Rassen"/>
    <s v="PL"/>
    <n v="510"/>
    <x v="3"/>
    <n v="4940"/>
    <s v="STÜCK"/>
    <n v="1.5"/>
    <n v="7410"/>
    <n v="1.00197"/>
    <n v="4949.7318000000005"/>
  </r>
  <r>
    <n v="80090020"/>
    <s v="Enova LT Growing"/>
    <s v="Enova Breeder for Dog"/>
    <n v="510"/>
    <x v="3"/>
    <n v="336"/>
    <s v="STÜCK"/>
    <n v="20"/>
    <n v="6720"/>
    <n v="24.670170000000002"/>
    <n v="8289.1771200000003"/>
  </r>
  <r>
    <n v="80091012"/>
    <s v="Enova LT Growing"/>
    <s v="Cane Puppy"/>
    <n v="510"/>
    <x v="3"/>
    <n v="161"/>
    <s v="STÜCK"/>
    <n v="12"/>
    <n v="1932"/>
    <n v="14.157360000000001"/>
    <n v="2279.3349600000001"/>
  </r>
  <r>
    <n v="80092012"/>
    <s v="Majestic Junior Geflügel &amp; Reis"/>
    <s v="(ab 10kg)"/>
    <n v="510"/>
    <x v="3"/>
    <n v="391"/>
    <s v="STÜCK"/>
    <n v="12"/>
    <n v="4692"/>
    <n v="15.666839999999999"/>
    <n v="6125.7344399999993"/>
  </r>
  <r>
    <n v="80100020"/>
    <s v="Enova LT Maintenance"/>
    <s v="Enova Breeder for Dog"/>
    <n v="510"/>
    <x v="3"/>
    <n v="148"/>
    <s v="STÜCK"/>
    <n v="20"/>
    <n v="2960"/>
    <n v="19.351890000000001"/>
    <n v="2864.0797200000002"/>
  </r>
  <r>
    <n v="80101012"/>
    <s v="Enova LT Maintenance"/>
    <s v="Cane Adult"/>
    <n v="510"/>
    <x v="3"/>
    <n v="829"/>
    <s v="STÜCK"/>
    <n v="12"/>
    <n v="9948"/>
    <n v="10.966410000000002"/>
    <n v="9091.1538900000014"/>
  </r>
  <r>
    <n v="80110014"/>
    <s v="Enova LT Ageing"/>
    <s v="Cane Light / Senior"/>
    <n v="510"/>
    <x v="3"/>
    <n v="504"/>
    <s v="STÜCK"/>
    <n v="14"/>
    <n v="7056"/>
    <n v="13.56723"/>
    <n v="6837.8839200000002"/>
  </r>
  <r>
    <n v="80110015"/>
    <s v="Catodog Senior Doggo Paula"/>
    <s v="Geflügel"/>
    <n v="510"/>
    <x v="3"/>
    <n v="240"/>
    <s v="STÜCK"/>
    <n v="15"/>
    <n v="3600"/>
    <n v="15.564690000000001"/>
    <n v="3735.5255999999999"/>
  </r>
  <r>
    <n v="80110020"/>
    <s v="Enova LT Ageing"/>
    <s v="Enova Breeder for Dog"/>
    <n v="510"/>
    <x v="3"/>
    <n v="213"/>
    <s v="STÜCK"/>
    <n v="20"/>
    <n v="4260"/>
    <n v="19.732049999999997"/>
    <n v="4202.9266499999994"/>
  </r>
  <r>
    <n v="80210012"/>
    <s v="Naturbeute Rind &amp; Reis Maxi"/>
    <m/>
    <n v="510"/>
    <x v="3"/>
    <n v="288"/>
    <s v="STÜCK"/>
    <n v="12"/>
    <n v="3456"/>
    <n v="13.290660000000001"/>
    <n v="3827.7100800000003"/>
  </r>
  <r>
    <n v="80280012"/>
    <s v="Rocco Mealtime Fisch "/>
    <n v="2021"/>
    <n v="510"/>
    <x v="3"/>
    <n v="480"/>
    <s v="STÜCK"/>
    <n v="12"/>
    <n v="5760"/>
    <n v="20.517749999999999"/>
    <n v="9848.52"/>
  </r>
  <r>
    <n v="80310012"/>
    <s v="Rocco Mealtime Junior Huhn  "/>
    <n v="2021"/>
    <n v="510"/>
    <x v="3"/>
    <n v="1080"/>
    <s v="STÜCK"/>
    <n v="12"/>
    <n v="12960"/>
    <n v="16.014420000000001"/>
    <n v="17295.5736"/>
  </r>
  <r>
    <n v="80350012"/>
    <s v="Wolf of Wilderness Soft Pure Junior Huhn "/>
    <m/>
    <n v="510"/>
    <x v="3"/>
    <n v="1890"/>
    <s v="STÜCK"/>
    <n v="12"/>
    <n v="22680"/>
    <n v="15.228180000000002"/>
    <n v="28781.260200000004"/>
  </r>
  <r>
    <n v="80360012"/>
    <s v="Wolf of Wilderness Soft Pure Senior Huhn "/>
    <m/>
    <n v="510"/>
    <x v="3"/>
    <n v="4688"/>
    <s v="STÜCK"/>
    <n v="12"/>
    <n v="56256"/>
    <n v="18.170729999999999"/>
    <n v="85184.382239999992"/>
  </r>
  <r>
    <n v="80371012"/>
    <s v="Wolf of Wilderness Soft Pure Adult Lachs 1.0"/>
    <n v="2022"/>
    <n v="510"/>
    <x v="3"/>
    <n v="4444"/>
    <s v="STÜCK"/>
    <n v="12"/>
    <n v="53328"/>
    <n v="17.230499999999999"/>
    <n v="76572.34199999999"/>
  </r>
  <r>
    <n v="80550075"/>
    <s v="Action Cat Freija Deluxe Junior &amp; Kitten"/>
    <s v="Fresh chicken"/>
    <n v="511"/>
    <x v="3"/>
    <n v="702"/>
    <s v="STÜCK"/>
    <n v="0.75"/>
    <n v="526.5"/>
    <n v="0.84447000000000005"/>
    <n v="592.81794000000002"/>
  </r>
  <r>
    <n v="80740020"/>
    <s v="DC Best Choice Adult Medium"/>
    <n v="2020"/>
    <n v="510"/>
    <x v="3"/>
    <n v="318"/>
    <s v="STÜCK"/>
    <n v="20"/>
    <n v="6360"/>
    <n v="15.26562"/>
    <n v="4854.4671600000001"/>
  </r>
  <r>
    <n v="80740125"/>
    <s v="DC Best Choice Adult Medium"/>
    <n v="2020"/>
    <n v="510"/>
    <x v="3"/>
    <n v="167"/>
    <s v="STÜCK"/>
    <n v="12.5"/>
    <n v="2087.5"/>
    <n v="9.7159500000000012"/>
    <n v="1622.5636500000003"/>
  </r>
  <r>
    <n v="80750125"/>
    <s v="DC BC Adult Large "/>
    <n v="2020"/>
    <n v="510"/>
    <x v="3"/>
    <n v="1336"/>
    <s v="STÜCK"/>
    <n v="12.5"/>
    <n v="16700"/>
    <n v="10.016640000000001"/>
    <n v="13382.231040000001"/>
  </r>
  <r>
    <n v="80750350"/>
    <s v="DC BC Adult Large "/>
    <s v="2020 muss mit 80750125 o 80750020 bestellt werden "/>
    <n v="510"/>
    <x v="3"/>
    <n v="464"/>
    <s v="STÜCK"/>
    <n v="0.35"/>
    <n v="162.39999999999998"/>
    <n v="0.63144"/>
    <n v="292.98815999999999"/>
  </r>
  <r>
    <n v="80760020"/>
    <s v="DC Best Choice Junior Medium"/>
    <n v="2020"/>
    <n v="510"/>
    <x v="3"/>
    <n v="402"/>
    <s v="STÜCK"/>
    <n v="20"/>
    <n v="8040"/>
    <n v="16.988220000000002"/>
    <n v="6829.2644400000008"/>
  </r>
  <r>
    <n v="80770125"/>
    <s v="DC Best Choice Junior Large"/>
    <n v="2020"/>
    <n v="510"/>
    <x v="3"/>
    <n v="615"/>
    <s v="STÜCK"/>
    <n v="12.5"/>
    <n v="7687.5"/>
    <n v="10.328580000000001"/>
    <n v="6352.0767000000005"/>
  </r>
  <r>
    <n v="80770350"/>
    <s v="DC Best Choice Junior Large "/>
    <s v="2020 muss mit 80770125 o 80770020 bestellt werden "/>
    <n v="510"/>
    <x v="3"/>
    <n v="3040"/>
    <s v="STÜCK"/>
    <n v="0.35"/>
    <n v="1064"/>
    <n v="0.61308000000000007"/>
    <n v="1863.7632000000003"/>
  </r>
  <r>
    <n v="80780015"/>
    <s v="Adult Ente &amp; Reis"/>
    <m/>
    <n v="502"/>
    <x v="3"/>
    <n v="1780"/>
    <s v="STÜCK"/>
    <n v="15"/>
    <n v="26700"/>
    <n v="14.043330000000001"/>
    <n v="24997.127400000001"/>
  </r>
  <r>
    <n v="80800015"/>
    <s v="DC HP Dog Sport"/>
    <s v="PF PL"/>
    <n v="510"/>
    <x v="3"/>
    <n v="407"/>
    <s v="STÜCK"/>
    <n v="15"/>
    <n v="6105"/>
    <n v="9.6085799999999999"/>
    <n v="3910.6920599999999"/>
  </r>
  <r>
    <n v="80810015"/>
    <s v="DC HP Dog Fisch &amp; Reis"/>
    <s v="PF PL"/>
    <n v="510"/>
    <x v="3"/>
    <n v="519"/>
    <s v="STÜCK"/>
    <n v="15"/>
    <n v="7785"/>
    <n v="11.883600000000001"/>
    <n v="6167.5884000000005"/>
  </r>
  <r>
    <n v="80820125"/>
    <s v="DC Best Choice Senior / Light AB "/>
    <n v="2020"/>
    <n v="510"/>
    <x v="3"/>
    <n v="563"/>
    <s v="STÜCK"/>
    <n v="12.5"/>
    <n v="7037.5"/>
    <n v="10.37673"/>
    <n v="5842.0989900000004"/>
  </r>
  <r>
    <n v="80820350"/>
    <s v="DC Best Choice Senior / Light AB "/>
    <s v="2020 muss mit 80820125 bestellt werden "/>
    <n v="510"/>
    <x v="3"/>
    <n v="320"/>
    <s v="STÜCK"/>
    <n v="0.35"/>
    <n v="112"/>
    <n v="0.64161000000000001"/>
    <n v="205.3152"/>
  </r>
  <r>
    <n v="80890015"/>
    <s v="Sensitive Ente &amp; Kartoffel"/>
    <m/>
    <n v="502"/>
    <x v="3"/>
    <n v="4348"/>
    <s v="STÜCK"/>
    <n v="15"/>
    <n v="65220"/>
    <n v="23.378040000000002"/>
    <n v="101647.71792000001"/>
  </r>
  <r>
    <n v="80900115"/>
    <s v="DC Wildlife Ente"/>
    <m/>
    <n v="510"/>
    <x v="3"/>
    <n v="1079"/>
    <s v="STÜCK"/>
    <n v="11.5"/>
    <n v="12408.5"/>
    <n v="15.14259"/>
    <n v="16338.85461"/>
  </r>
  <r>
    <n v="80900350"/>
    <s v="DC Wildlife Ente"/>
    <s v="muss mit 80900115 bestellt werden"/>
    <n v="510"/>
    <x v="3"/>
    <n v="320"/>
    <s v="STÜCK"/>
    <n v="0.35"/>
    <n v="112"/>
    <n v="0.77166000000000001"/>
    <n v="246.93119999999999"/>
  </r>
  <r>
    <n v="81100012"/>
    <s v="Premiere Sensitive grainfree Beef"/>
    <m/>
    <n v="510"/>
    <x v="3"/>
    <n v="2720"/>
    <s v="STÜCK"/>
    <n v="12"/>
    <n v="32640"/>
    <n v="13.699259999999999"/>
    <n v="37261.987199999996"/>
  </r>
  <r>
    <n v="81120012"/>
    <s v="Premiere Sensitive grainfree Chicken"/>
    <m/>
    <n v="510"/>
    <x v="3"/>
    <n v="1932"/>
    <s v="STÜCK"/>
    <n v="12"/>
    <n v="23184"/>
    <n v="13.32981"/>
    <n v="25753.192920000001"/>
  </r>
  <r>
    <n v="81150010"/>
    <s v="Fit + Fun Lamm &amp; Reis"/>
    <m/>
    <n v="510"/>
    <x v="3"/>
    <n v="480"/>
    <s v="STÜCK"/>
    <n v="10"/>
    <n v="4800"/>
    <n v="4.9712399999999999"/>
    <n v="2386.1952000000001"/>
  </r>
  <r>
    <n v="81160010"/>
    <s v="Fit + Fun Rind &amp; Gemüse"/>
    <m/>
    <n v="510"/>
    <x v="3"/>
    <n v="7367"/>
    <s v="STÜCK"/>
    <n v="10"/>
    <n v="73670"/>
    <n v="4.3288200000000003"/>
    <n v="31890.416940000003"/>
  </r>
  <r>
    <n v="81170015"/>
    <s v="Fit + Fun Croc"/>
    <m/>
    <n v="510"/>
    <x v="3"/>
    <n v="1584"/>
    <s v="STÜCK"/>
    <n v="15"/>
    <n v="23760"/>
    <n v="5.9834699999999996"/>
    <n v="9477.8164799999995"/>
  </r>
  <r>
    <n v="81170020"/>
    <s v="SUSA Kroki"/>
    <s v="V0341 // 2022"/>
    <n v="510"/>
    <x v="3"/>
    <n v="312"/>
    <s v="STÜCK"/>
    <n v="20"/>
    <n v="6240"/>
    <n v="7.9002000000000008"/>
    <n v="2464.8624000000004"/>
  </r>
  <r>
    <n v="81180015"/>
    <s v="Fit + Fun Mix"/>
    <m/>
    <n v="510"/>
    <x v="3"/>
    <n v="1488"/>
    <s v="STÜCK"/>
    <n v="15"/>
    <n v="22320"/>
    <n v="6.25176"/>
    <n v="9302.61888"/>
  </r>
  <r>
    <n v="81201015"/>
    <s v="Amigo Brocken"/>
    <m/>
    <n v="510"/>
    <x v="3"/>
    <n v="1282"/>
    <s v="STÜCK"/>
    <n v="15"/>
    <n v="19230"/>
    <n v="5.95953"/>
    <n v="7640.1174600000004"/>
  </r>
  <r>
    <n v="81210025"/>
    <s v="Lilys Kitchen Dog Lamb"/>
    <m/>
    <n v="510"/>
    <x v="3"/>
    <n v="9216"/>
    <s v="STÜCK"/>
    <n v="2.5"/>
    <n v="23040"/>
    <n v="5.73705"/>
    <n v="52872.652799999996"/>
  </r>
  <r>
    <n v="81220012"/>
    <s v="Lilys Kitchen Dog Chicken &amp; Duck"/>
    <m/>
    <n v="510"/>
    <x v="3"/>
    <n v="6313"/>
    <s v="STÜCK"/>
    <n v="12"/>
    <n v="75756"/>
    <n v="19.9224"/>
    <n v="125770.1112"/>
  </r>
  <r>
    <n v="81220025"/>
    <s v="Lilys Kitchen Dog Chicken &amp; Duck"/>
    <m/>
    <n v="510"/>
    <x v="3"/>
    <n v="82228"/>
    <s v="STÜCK"/>
    <n v="2.5"/>
    <n v="205570"/>
    <n v="4.5320399999999994"/>
    <n v="372660.58511999995"/>
  </r>
  <r>
    <n v="81240012"/>
    <s v="Lilys Kitchen Dog Venison &amp; Duck"/>
    <m/>
    <n v="510"/>
    <x v="3"/>
    <n v="2784"/>
    <s v="STÜCK"/>
    <n v="12"/>
    <n v="33408"/>
    <n v="21.250619999999998"/>
    <n v="59161.726079999993"/>
  </r>
  <r>
    <n v="81240025"/>
    <s v="Lilys Kitchen Dog Venison &amp; Duck"/>
    <m/>
    <n v="510"/>
    <x v="3"/>
    <n v="5220"/>
    <s v="STÜCK"/>
    <n v="2.5"/>
    <n v="13050"/>
    <n v="4.8116700000000003"/>
    <n v="25116.917400000002"/>
  </r>
  <r>
    <n v="81260012"/>
    <s v="Pure Instinct Wild River"/>
    <s v="(Adult Lachs)"/>
    <n v="510"/>
    <x v="3"/>
    <n v="632"/>
    <s v="STÜCK"/>
    <n v="12"/>
    <n v="7584"/>
    <n v="17.880659999999999"/>
    <n v="11300.57712"/>
  </r>
  <r>
    <n v="81270025"/>
    <s v="Lilys Kitchen Dog Senior"/>
    <m/>
    <n v="510"/>
    <x v="3"/>
    <n v="192"/>
    <s v="STÜCK"/>
    <n v="2.5"/>
    <n v="480"/>
    <n v="5.3853299999999997"/>
    <n v="1033.9833599999999"/>
  </r>
  <r>
    <n v="81280008"/>
    <s v="Lilys Kitchen Cat Kitten"/>
    <m/>
    <n v="511"/>
    <x v="3"/>
    <n v="21932"/>
    <s v="STÜCK"/>
    <n v="0.8"/>
    <n v="17545.600000000002"/>
    <n v="2.2979700000000003"/>
    <n v="50399.078040000008"/>
  </r>
  <r>
    <n v="81340008"/>
    <s v="Lilys Kitchen Cat Fish"/>
    <m/>
    <n v="511"/>
    <x v="3"/>
    <n v="15776"/>
    <s v="STÜCK"/>
    <n v="0.8"/>
    <n v="12620.800000000001"/>
    <n v="1.8841500000000002"/>
    <n v="29724.350400000003"/>
  </r>
  <r>
    <n v="81360008"/>
    <s v="Lilys Kitchen Cat Mature"/>
    <m/>
    <n v="511"/>
    <x v="3"/>
    <n v="12154"/>
    <s v="STÜCK"/>
    <n v="0.8"/>
    <n v="9723.2000000000007"/>
    <n v="1.68597"/>
    <n v="20491.27938"/>
  </r>
  <r>
    <n v="81370012"/>
    <s v="Pure Instinct Blue Lake"/>
    <s v="(Adult Huhn &amp; Ente)"/>
    <n v="510"/>
    <x v="3"/>
    <n v="68"/>
    <s v="STÜCK"/>
    <n v="12"/>
    <n v="816"/>
    <n v="15.678180000000001"/>
    <n v="1066.1162400000001"/>
  </r>
  <r>
    <n v="81380025"/>
    <s v="Lilys Kitchen Dog Organic"/>
    <s v="DE-ÖKO-007"/>
    <n v="510"/>
    <x v="3"/>
    <n v="526"/>
    <s v="STÜCK"/>
    <n v="2.5"/>
    <n v="1315"/>
    <n v="5.1541199999999998"/>
    <n v="2711.0671199999997"/>
  </r>
  <r>
    <n v="81391010"/>
    <s v="Preisfuxx Krocat"/>
    <s v="Relaunch"/>
    <n v="511"/>
    <x v="3"/>
    <n v="2181"/>
    <s v="STÜCK"/>
    <n v="10"/>
    <n v="21810"/>
    <n v="4.8339000000000008"/>
    <n v="10542.735900000001"/>
  </r>
  <r>
    <n v="81531020"/>
    <s v="Happy &amp; Fit Professional Top Breeder"/>
    <m/>
    <n v="510"/>
    <x v="3"/>
    <n v="1199"/>
    <s v="STÜCK"/>
    <n v="20"/>
    <n v="23980"/>
    <n v="12.42468"/>
    <n v="14897.19132"/>
  </r>
  <r>
    <n v="81532020"/>
    <s v="DC Basic Nature Marathon HGA"/>
    <m/>
    <n v="510"/>
    <x v="3"/>
    <n v="1365"/>
    <s v="STÜCK"/>
    <n v="20"/>
    <n v="27300"/>
    <n v="12.71754"/>
    <n v="17359.4421"/>
  </r>
  <r>
    <n v="81640010"/>
    <s v="German Shephy Vegan Grainfree"/>
    <s v="Hundefutter "/>
    <n v="510"/>
    <x v="3"/>
    <n v="2857"/>
    <s v="STÜCK"/>
    <n v="10"/>
    <n v="28570"/>
    <n v="12.467610000000001"/>
    <n v="35619.961770000002"/>
  </r>
  <r>
    <n v="81940012"/>
    <s v="Rocco Mealtime Pansen "/>
    <n v="2021"/>
    <n v="510"/>
    <x v="3"/>
    <n v="731"/>
    <s v="STÜCK"/>
    <n v="12"/>
    <n v="8772"/>
    <n v="22.033350000000002"/>
    <n v="16106.378850000001"/>
  </r>
  <r>
    <n v="81950012"/>
    <s v="Rocco Mealtime Sensitive Pute &amp; Huhn  "/>
    <n v="2021"/>
    <n v="510"/>
    <x v="3"/>
    <n v="685"/>
    <s v="STÜCK"/>
    <n v="12"/>
    <n v="8220"/>
    <n v="15.763140000000002"/>
    <n v="10797.750900000001"/>
  </r>
  <r>
    <n v="82161015"/>
    <s v="Hundenahrung Adult"/>
    <m/>
    <n v="510"/>
    <x v="3"/>
    <n v="48"/>
    <s v="STÜCK"/>
    <n v="15"/>
    <n v="720"/>
    <n v="6.7264200000000001"/>
    <n v="322.86815999999999"/>
  </r>
  <r>
    <n v="82252003"/>
    <s v="arriba Junior Huhn &amp; Reis (ab 10 kg)"/>
    <m/>
    <n v="510"/>
    <x v="3"/>
    <n v="728"/>
    <s v="STÜCK"/>
    <n v="3"/>
    <n v="2184"/>
    <n v="2.76939"/>
    <n v="2016.11592"/>
  </r>
  <r>
    <n v="82252012"/>
    <s v="arriba Junior Huhn &amp; Reis (ab 10 kg)"/>
    <m/>
    <n v="510"/>
    <x v="3"/>
    <n v="458"/>
    <s v="STÜCK"/>
    <n v="12"/>
    <n v="5496"/>
    <n v="9.7287300000000005"/>
    <n v="4455.7583400000003"/>
  </r>
  <r>
    <n v="82310012"/>
    <s v="Naturbeute Lamm &amp; Reis"/>
    <m/>
    <n v="510"/>
    <x v="3"/>
    <n v="240"/>
    <s v="STÜCK"/>
    <n v="12"/>
    <n v="2880"/>
    <n v="14.26563"/>
    <n v="3423.7512000000002"/>
  </r>
  <r>
    <n v="82310015"/>
    <s v="Landfuxx Lamm &amp; Reis Sensitive"/>
    <m/>
    <n v="510"/>
    <x v="3"/>
    <n v="126"/>
    <s v="STÜCK"/>
    <n v="15"/>
    <n v="1890"/>
    <n v="17.337420000000002"/>
    <n v="2184.5149200000001"/>
  </r>
  <r>
    <n v="82320018"/>
    <s v="Happy &amp; Fit Professional Plus Performance"/>
    <m/>
    <n v="510"/>
    <x v="3"/>
    <n v="572"/>
    <s v="STÜCK"/>
    <n v="18"/>
    <n v="10296"/>
    <n v="16.260570000000001"/>
    <n v="9301.0460400000011"/>
  </r>
  <r>
    <n v="82330015"/>
    <s v="Landfuxx Junior"/>
    <m/>
    <n v="510"/>
    <x v="3"/>
    <n v="665"/>
    <s v="STÜCK"/>
    <n v="15"/>
    <n v="9975"/>
    <n v="13.007160000000001"/>
    <n v="8649.7614000000012"/>
  </r>
  <r>
    <n v="82331015"/>
    <s v="DC HP Dog Junior"/>
    <s v="PF PL"/>
    <n v="510"/>
    <x v="3"/>
    <n v="735"/>
    <s v="STÜCK"/>
    <n v="15"/>
    <n v="11025"/>
    <n v="12.30921"/>
    <n v="9047.2693500000005"/>
  </r>
  <r>
    <n v="82340015"/>
    <s v="Landfuxx Adult"/>
    <m/>
    <n v="510"/>
    <x v="3"/>
    <n v="462"/>
    <s v="STÜCK"/>
    <n v="15"/>
    <n v="6930"/>
    <n v="10.25883"/>
    <n v="4739.5794599999999"/>
  </r>
  <r>
    <n v="82360015"/>
    <s v="Landfuxx Sensitive"/>
    <s v="Getreidefrei"/>
    <n v="510"/>
    <x v="3"/>
    <n v="333"/>
    <s v="STÜCK"/>
    <n v="15"/>
    <n v="4995"/>
    <n v="15.01632"/>
    <n v="5000.4345599999997"/>
  </r>
  <r>
    <n v="82473020"/>
    <s v="DC Basic Nature Energy"/>
    <m/>
    <n v="510"/>
    <x v="3"/>
    <n v="290"/>
    <s v="STÜCK"/>
    <n v="20"/>
    <n v="5800"/>
    <n v="11.317680000000001"/>
    <n v="3282.1272000000004"/>
  </r>
  <r>
    <n v="82496010"/>
    <s v="M-Budget Trockenfutter mit Rind"/>
    <m/>
    <n v="510"/>
    <x v="3"/>
    <n v="2190"/>
    <s v="STÜCK"/>
    <n v="10"/>
    <n v="21900"/>
    <n v="4.0634999999999994"/>
    <n v="8899.0649999999987"/>
  </r>
  <r>
    <n v="82800015"/>
    <s v="Milki Dog Cracker"/>
    <m/>
    <n v="510"/>
    <x v="3"/>
    <n v="2520"/>
    <s v="STÜCK"/>
    <n v="15"/>
    <n v="37800"/>
    <n v="10.043100000000001"/>
    <n v="25308.612000000001"/>
  </r>
  <r>
    <n v="82810015"/>
    <s v="Milki Dog Elan"/>
    <m/>
    <n v="510"/>
    <x v="3"/>
    <n v="720"/>
    <s v="STÜCK"/>
    <n v="15"/>
    <n v="10800"/>
    <n v="12.92544"/>
    <n v="9306.3168000000005"/>
  </r>
  <r>
    <n v="82830012"/>
    <s v="Lilys Kitchen Dog Fish"/>
    <m/>
    <n v="510"/>
    <x v="3"/>
    <n v="960"/>
    <s v="STÜCK"/>
    <n v="12"/>
    <n v="11520"/>
    <n v="20.741040000000002"/>
    <n v="19911.398400000002"/>
  </r>
  <r>
    <n v="82830025"/>
    <s v="Lilys Kitchen Dog Fish"/>
    <m/>
    <n v="510"/>
    <x v="3"/>
    <n v="156"/>
    <s v="STÜCK"/>
    <n v="2.5"/>
    <n v="390"/>
    <n v="4.6948499999999997"/>
    <n v="732.39659999999992"/>
  </r>
  <r>
    <n v="82950012"/>
    <s v="Naturbeute Krokett"/>
    <m/>
    <n v="510"/>
    <x v="3"/>
    <n v="192"/>
    <s v="STÜCK"/>
    <n v="12"/>
    <n v="2304"/>
    <n v="9.8299800000000008"/>
    <n v="1887.3561600000003"/>
  </r>
  <r>
    <n v="82980020"/>
    <s v="BreederLine Maxi"/>
    <m/>
    <n v="502"/>
    <x v="3"/>
    <n v="525"/>
    <s v="STÜCK"/>
    <n v="20"/>
    <n v="10500"/>
    <n v="11.99178"/>
    <n v="6295.6845000000003"/>
  </r>
  <r>
    <n v="83020010"/>
    <s v="Asco Adult Sensitiv"/>
    <s v="reich an Lamm und Reis"/>
    <n v="510"/>
    <x v="3"/>
    <n v="2802"/>
    <s v="STÜCK"/>
    <n v="10"/>
    <n v="28020"/>
    <n v="8.9683200000000003"/>
    <n v="25129.232640000002"/>
  </r>
  <r>
    <n v="83110015"/>
    <s v="Daily Choice Sensitive Ente &amp; Reis"/>
    <m/>
    <n v="510"/>
    <x v="3"/>
    <n v="638"/>
    <s v="STÜCK"/>
    <n v="15"/>
    <n v="9570"/>
    <n v="17.175240000000002"/>
    <n v="10957.803120000002"/>
  </r>
  <r>
    <n v="83140015"/>
    <s v="Daily Choice Grainfree Truthahn &amp; Kartoffel"/>
    <m/>
    <n v="510"/>
    <x v="3"/>
    <n v="1504"/>
    <s v="STÜCK"/>
    <n v="15"/>
    <n v="22560"/>
    <n v="17.247239999999998"/>
    <n v="25939.848959999996"/>
  </r>
  <r>
    <n v="83160015"/>
    <s v="Daily Choice Grainfree Lamm &amp; Kartoffel"/>
    <m/>
    <n v="510"/>
    <x v="3"/>
    <n v="912"/>
    <s v="STÜCK"/>
    <n v="15"/>
    <n v="13680"/>
    <n v="22.210650000000001"/>
    <n v="20256.112800000003"/>
  </r>
  <r>
    <n v="83180012"/>
    <s v="Naturbeute Junior Maxi"/>
    <m/>
    <n v="510"/>
    <x v="3"/>
    <n v="238"/>
    <s v="STÜCK"/>
    <n v="12"/>
    <n v="2856"/>
    <n v="13.419540000000001"/>
    <n v="3193.8505200000004"/>
  </r>
  <r>
    <n v="83290010"/>
    <s v="Sanabelle Kitten"/>
    <m/>
    <n v="503"/>
    <x v="3"/>
    <n v="3382"/>
    <s v="STÜCK"/>
    <n v="10"/>
    <n v="33820"/>
    <n v="16.990739999999999"/>
    <n v="57462.682679999998"/>
  </r>
  <r>
    <n v="83290015"/>
    <s v="Perro Katze High Premium Kitten"/>
    <n v="2020"/>
    <n v="511"/>
    <x v="3"/>
    <n v="550"/>
    <s v="STÜCK"/>
    <n v="1.5"/>
    <n v="825"/>
    <n v="3.2599800000000001"/>
    <n v="1792.989"/>
  </r>
  <r>
    <n v="83290018"/>
    <s v="Majestic Kitten"/>
    <m/>
    <n v="511"/>
    <x v="3"/>
    <n v="1152"/>
    <s v="STÜCK"/>
    <n v="1.8"/>
    <n v="2073.6"/>
    <n v="3.5827200000000001"/>
    <n v="4127.2934400000004"/>
  </r>
  <r>
    <n v="83290125"/>
    <s v="Smilla Snack Crossies"/>
    <n v="2021"/>
    <n v="511"/>
    <x v="3"/>
    <n v="15408"/>
    <s v="STÜCK"/>
    <n v="0.125"/>
    <n v="1926"/>
    <n v="0.36702000000000001"/>
    <n v="5655.0441600000004"/>
  </r>
  <r>
    <n v="83310010"/>
    <s v="Sanabelle Adult Strauß"/>
    <m/>
    <n v="503"/>
    <x v="3"/>
    <n v="477"/>
    <s v="STÜCK"/>
    <n v="10"/>
    <n v="4770"/>
    <n v="16.632090000000002"/>
    <n v="7933.5069300000005"/>
  </r>
  <r>
    <n v="83350010"/>
    <s v="Sanabelle Adult Forelle"/>
    <m/>
    <n v="503"/>
    <x v="3"/>
    <n v="1871"/>
    <s v="STÜCK"/>
    <n v="10"/>
    <n v="18710"/>
    <n v="15.70473"/>
    <n v="29383.54983"/>
  </r>
  <r>
    <n v="83360004"/>
    <s v="Majestic Outdoor"/>
    <m/>
    <n v="511"/>
    <x v="3"/>
    <n v="1120"/>
    <s v="STÜCK"/>
    <n v="4"/>
    <n v="4480"/>
    <n v="7.2940500000000004"/>
    <n v="8169.3360000000002"/>
  </r>
  <r>
    <n v="83360015"/>
    <s v="Perro Katze High Premium Sensitive "/>
    <n v="2020"/>
    <n v="511"/>
    <x v="3"/>
    <n v="300"/>
    <s v="STÜCK"/>
    <n v="1.5"/>
    <n v="450"/>
    <n v="3.2312700000000003"/>
    <n v="969.38100000000009"/>
  </r>
  <r>
    <n v="83360018"/>
    <s v="Majestic Outdoor"/>
    <m/>
    <n v="511"/>
    <x v="3"/>
    <n v="2148"/>
    <s v="STÜCK"/>
    <n v="1.8"/>
    <n v="3866.4"/>
    <n v="3.6377999999999999"/>
    <n v="7813.9943999999996"/>
  </r>
  <r>
    <n v="83370010"/>
    <s v="Sanabelle Sensitive Lamm"/>
    <m/>
    <n v="503"/>
    <x v="3"/>
    <n v="2053"/>
    <s v="STÜCK"/>
    <n v="10"/>
    <n v="20530"/>
    <n v="17.81343"/>
    <n v="36570.971790000003"/>
  </r>
  <r>
    <n v="83380010"/>
    <s v="Sanabelle Adult Geflügel"/>
    <m/>
    <n v="503"/>
    <x v="3"/>
    <n v="5996"/>
    <s v="STÜCK"/>
    <n v="10"/>
    <n v="59960"/>
    <n v="15.798780000000002"/>
    <n v="94729.484880000018"/>
  </r>
  <r>
    <n v="83380015"/>
    <s v="Perro Katze High Premium Adult "/>
    <n v="2020"/>
    <n v="511"/>
    <x v="3"/>
    <n v="1000"/>
    <s v="STÜCK"/>
    <n v="1.5"/>
    <n v="1500"/>
    <n v="3.0737699999999997"/>
    <n v="3073.7699999999995"/>
  </r>
  <r>
    <n v="83390004"/>
    <s v="Majestic Sensitive Verdauung"/>
    <m/>
    <n v="511"/>
    <x v="3"/>
    <n v="642"/>
    <s v="STÜCK"/>
    <n v="4"/>
    <n v="2568"/>
    <n v="7.9556400000000007"/>
    <n v="5107.52088"/>
  </r>
  <r>
    <n v="83390010"/>
    <s v="Sanabelle No Grain"/>
    <m/>
    <n v="503"/>
    <x v="3"/>
    <n v="2668"/>
    <s v="STÜCK"/>
    <n v="10"/>
    <n v="26680"/>
    <n v="17.571870000000001"/>
    <n v="46881.749159999999"/>
  </r>
  <r>
    <n v="83390015"/>
    <s v="Perro Katze High Premium No Grain (Formel +) "/>
    <n v="2020"/>
    <n v="511"/>
    <x v="3"/>
    <n v="900"/>
    <s v="STÜCK"/>
    <n v="1.5"/>
    <n v="1350"/>
    <n v="3.3470999999999997"/>
    <n v="3012.39"/>
  </r>
  <r>
    <n v="83390018"/>
    <s v="Majestic Sensitive Verdauung"/>
    <m/>
    <n v="511"/>
    <x v="3"/>
    <n v="192"/>
    <s v="STÜCK"/>
    <n v="1.8"/>
    <n v="345.6"/>
    <n v="3.5880299999999998"/>
    <n v="688.90175999999997"/>
  </r>
  <r>
    <n v="83400004"/>
    <s v="Majestic Adult Indoor"/>
    <m/>
    <n v="511"/>
    <x v="3"/>
    <n v="389"/>
    <s v="STÜCK"/>
    <n v="4"/>
    <n v="1556"/>
    <n v="7.0989300000000002"/>
    <n v="2761.4837700000003"/>
  </r>
  <r>
    <n v="83400010"/>
    <s v="Sanabelle Indoor"/>
    <m/>
    <n v="503"/>
    <x v="3"/>
    <n v="159"/>
    <s v="STÜCK"/>
    <n v="10"/>
    <n v="1590"/>
    <n v="16.311870000000003"/>
    <n v="2593.5873300000003"/>
  </r>
  <r>
    <n v="83400018"/>
    <s v="Majestic Adult Indoor"/>
    <m/>
    <n v="511"/>
    <x v="3"/>
    <n v="432"/>
    <s v="STÜCK"/>
    <n v="1.8"/>
    <n v="777.6"/>
    <n v="3.4934400000000001"/>
    <n v="1509.16608"/>
  </r>
  <r>
    <n v="83410010"/>
    <s v="Sanabelle Outdoor"/>
    <m/>
    <n v="503"/>
    <x v="3"/>
    <n v="45"/>
    <s v="STÜCK"/>
    <n v="10"/>
    <n v="450"/>
    <n v="18.572579999999999"/>
    <n v="835.76609999999994"/>
  </r>
  <r>
    <n v="83420010"/>
    <s v="Sanabelle Grande"/>
    <m/>
    <n v="503"/>
    <x v="3"/>
    <n v="1210"/>
    <s v="STÜCK"/>
    <n v="10"/>
    <n v="12100"/>
    <n v="16.092360000000003"/>
    <n v="19471.755600000004"/>
  </r>
  <r>
    <n v="83430010"/>
    <s v="Sanabelle Hair &amp; Skin"/>
    <m/>
    <n v="503"/>
    <x v="3"/>
    <n v="607"/>
    <s v="STÜCK"/>
    <n v="10"/>
    <n v="6070"/>
    <n v="16.183889999999998"/>
    <n v="9823.6212299999988"/>
  </r>
  <r>
    <n v="83440010"/>
    <s v="Sanabelle Dental"/>
    <m/>
    <n v="503"/>
    <x v="3"/>
    <n v="1212"/>
    <s v="STÜCK"/>
    <n v="10"/>
    <n v="12120"/>
    <n v="16.193519999999999"/>
    <n v="19626.54624"/>
  </r>
  <r>
    <n v="83441125"/>
    <s v="Smilla Toothies"/>
    <n v="2021"/>
    <n v="511"/>
    <x v="3"/>
    <n v="68256"/>
    <s v="STÜCK"/>
    <n v="0.125"/>
    <n v="8532"/>
    <n v="0.36297000000000001"/>
    <n v="24774.88032"/>
  </r>
  <r>
    <n v="83450010"/>
    <s v="Sanabelle Urinary"/>
    <m/>
    <n v="503"/>
    <x v="3"/>
    <n v="1596"/>
    <s v="STÜCK"/>
    <n v="10"/>
    <n v="15960"/>
    <n v="17.722350000000002"/>
    <n v="28284.870600000002"/>
  </r>
  <r>
    <n v="83450015"/>
    <s v="Perro Katze High Premium Renal"/>
    <n v="2020"/>
    <n v="511"/>
    <x v="3"/>
    <n v="130"/>
    <s v="STÜCK"/>
    <n v="1.5"/>
    <n v="195"/>
    <n v="3.3623099999999999"/>
    <n v="437.1003"/>
  </r>
  <r>
    <n v="83460010"/>
    <s v="Sanabelle Sterilized"/>
    <m/>
    <n v="503"/>
    <x v="3"/>
    <n v="3303"/>
    <s v="STÜCK"/>
    <n v="10"/>
    <n v="33030"/>
    <n v="15.685919999999999"/>
    <n v="51810.593759999996"/>
  </r>
  <r>
    <n v="83470010"/>
    <s v="Sanabelle Light"/>
    <m/>
    <n v="503"/>
    <x v="3"/>
    <n v="1746"/>
    <s v="STÜCK"/>
    <n v="10"/>
    <n v="17460"/>
    <n v="14.357609999999999"/>
    <n v="25068.387059999997"/>
  </r>
  <r>
    <n v="83470015"/>
    <s v="Perro Katze High Premium Light"/>
    <n v="2020"/>
    <n v="511"/>
    <x v="3"/>
    <n v="1060"/>
    <s v="STÜCK"/>
    <n v="1.5"/>
    <n v="1590"/>
    <n v="2.8517399999999999"/>
    <n v="3022.8444"/>
  </r>
  <r>
    <n v="83480010"/>
    <s v="Sanabelle Senior"/>
    <m/>
    <n v="503"/>
    <x v="3"/>
    <n v="355"/>
    <s v="STÜCK"/>
    <n v="10"/>
    <n v="3550"/>
    <n v="15.233309999999999"/>
    <n v="5407.8250499999995"/>
  </r>
  <r>
    <n v="83520003"/>
    <s v="Majestic Sensible Adult Huhn &amp; Lachs"/>
    <s v="(ab 10kg) "/>
    <n v="510"/>
    <x v="3"/>
    <n v="1036"/>
    <s v="STÜCK"/>
    <n v="3"/>
    <n v="3108"/>
    <n v="5.0837400000000006"/>
    <n v="5266.754640000001"/>
  </r>
  <r>
    <n v="83520012"/>
    <s v="Majestic Sensible Adult Huhn &amp; Lachs"/>
    <s v="(ab 10kg)"/>
    <n v="510"/>
    <x v="3"/>
    <n v="432"/>
    <s v="STÜCK"/>
    <n v="12"/>
    <n v="5184"/>
    <n v="17.252100000000002"/>
    <n v="7452.9072000000006"/>
  </r>
  <r>
    <n v="83530003"/>
    <s v="Majestic Sensible Adult Huhn &amp; Ente"/>
    <s v="(ab 10kg)"/>
    <n v="510"/>
    <x v="3"/>
    <n v="768"/>
    <s v="STÜCK"/>
    <n v="3"/>
    <n v="2304"/>
    <n v="4.7048399999999999"/>
    <n v="3613.3171199999997"/>
  </r>
  <r>
    <n v="83530012"/>
    <s v="Majestic Sensible Adult Huhn &amp; Ente"/>
    <s v="(ab 10kg)"/>
    <n v="510"/>
    <x v="3"/>
    <n v="658"/>
    <s v="STÜCK"/>
    <n v="12"/>
    <n v="7896"/>
    <n v="15.736409999999999"/>
    <n v="10354.557779999999"/>
  </r>
  <r>
    <n v="83568008"/>
    <s v="Winston UHP Senior"/>
    <m/>
    <n v="511"/>
    <x v="3"/>
    <n v="1650"/>
    <s v="STÜCK"/>
    <n v="0.8"/>
    <n v="1320"/>
    <n v="1.2015"/>
    <n v="1982.4749999999999"/>
  </r>
  <r>
    <n v="83570007"/>
    <s v="Edgard &amp; Cooper Dog Export Dry Salmon"/>
    <m/>
    <n v="510"/>
    <x v="3"/>
    <n v="2160"/>
    <s v="STÜCK"/>
    <n v="0.7"/>
    <n v="1512"/>
    <n v="0.95445000000000002"/>
    <n v="2061.6120000000001"/>
  </r>
  <r>
    <n v="83570025"/>
    <s v="Edgard &amp; Cooper Dog Export Dry Salmon"/>
    <m/>
    <n v="510"/>
    <x v="3"/>
    <n v="3772"/>
    <s v="STÜCK"/>
    <n v="2.5"/>
    <n v="9430"/>
    <n v="3.3875100000000002"/>
    <n v="12777.687720000002"/>
  </r>
  <r>
    <n v="83571007"/>
    <s v="Edgard &amp; Cooper Dog French Dry Salmon"/>
    <m/>
    <n v="510"/>
    <x v="3"/>
    <n v="1296"/>
    <s v="STÜCK"/>
    <n v="0.7"/>
    <n v="907.19999999999993"/>
    <n v="0.95445000000000002"/>
    <n v="1236.9672"/>
  </r>
  <r>
    <n v="83571025"/>
    <s v="Edgard &amp; Cooper Dog French Dry Salmon"/>
    <m/>
    <n v="510"/>
    <x v="3"/>
    <n v="840"/>
    <s v="STÜCK"/>
    <n v="2.5"/>
    <n v="2100"/>
    <n v="3.2713199999999998"/>
    <n v="2747.9087999999997"/>
  </r>
  <r>
    <n v="83572007"/>
    <s v="Edgard &amp; Cooper Dog German Dry Salmon"/>
    <m/>
    <n v="510"/>
    <x v="3"/>
    <n v="432"/>
    <s v="STÜCK"/>
    <n v="0.7"/>
    <n v="302.39999999999998"/>
    <n v="0.95364000000000015"/>
    <n v="411.97248000000008"/>
  </r>
  <r>
    <n v="83572025"/>
    <s v="Edgard &amp; Cooper Dog German Dry Salmon"/>
    <m/>
    <n v="510"/>
    <x v="3"/>
    <n v="480"/>
    <s v="STÜCK"/>
    <n v="2.5"/>
    <n v="1200"/>
    <n v="3.2701500000000001"/>
    <n v="1569.672"/>
  </r>
  <r>
    <n v="83580007"/>
    <s v="Edgard &amp; Cooper Dog Export Dry Chicken "/>
    <m/>
    <n v="510"/>
    <x v="3"/>
    <n v="3600"/>
    <s v="STÜCK"/>
    <n v="0.7"/>
    <n v="2520"/>
    <n v="0.84150000000000003"/>
    <n v="3029.4"/>
  </r>
  <r>
    <n v="83580025"/>
    <s v="Edgard &amp; Cooper Dog Export Dry Chicken "/>
    <m/>
    <n v="510"/>
    <x v="3"/>
    <n v="840"/>
    <s v="STÜCK"/>
    <n v="2.5"/>
    <n v="2100"/>
    <n v="2.8679399999999999"/>
    <n v="2409.0695999999998"/>
  </r>
  <r>
    <n v="83581007"/>
    <s v="Edgard &amp; Cooper Dog French Dry Chicken "/>
    <m/>
    <n v="510"/>
    <x v="3"/>
    <n v="1080"/>
    <s v="STÜCK"/>
    <n v="0.7"/>
    <n v="756"/>
    <n v="0.84150000000000003"/>
    <n v="908.82"/>
  </r>
  <r>
    <n v="83581025"/>
    <s v="Edgard &amp; Cooper Dog French Dry Chicken "/>
    <m/>
    <n v="510"/>
    <x v="3"/>
    <n v="6240"/>
    <s v="STÜCK"/>
    <n v="2.5"/>
    <n v="15600"/>
    <n v="2.8679399999999999"/>
    <n v="17895.945599999999"/>
  </r>
  <r>
    <n v="83582007"/>
    <s v="Edgard &amp; Cooper Dog German Dry Chicken "/>
    <m/>
    <n v="510"/>
    <x v="3"/>
    <n v="2376"/>
    <s v="STÜCK"/>
    <n v="0.7"/>
    <n v="1663.1999999999998"/>
    <n v="0.84069000000000005"/>
    <n v="1997.4794400000001"/>
  </r>
  <r>
    <n v="83582025"/>
    <s v="Edgard &amp; Cooper Dog German Dry Chicken "/>
    <m/>
    <n v="510"/>
    <x v="3"/>
    <n v="1080"/>
    <s v="STÜCK"/>
    <n v="2.5"/>
    <n v="2700"/>
    <n v="2.8666800000000001"/>
    <n v="3096.0144"/>
  </r>
  <r>
    <n v="83590025"/>
    <s v="Edgard &amp; Cooper Dog Export Dry Lamb"/>
    <m/>
    <n v="510"/>
    <x v="3"/>
    <n v="3720"/>
    <s v="STÜCK"/>
    <n v="2.5"/>
    <n v="9300"/>
    <n v="5.3075700000000001"/>
    <n v="19744.160400000001"/>
  </r>
  <r>
    <n v="83591007"/>
    <s v="Edgard &amp; Cooper Dog French Dry Lamb"/>
    <m/>
    <n v="510"/>
    <x v="3"/>
    <n v="1944"/>
    <s v="STÜCK"/>
    <n v="0.7"/>
    <n v="1360.8"/>
    <n v="1.5226200000000001"/>
    <n v="2959.9732800000002"/>
  </r>
  <r>
    <n v="83591025"/>
    <s v="Edgard &amp; Cooper Dog French Dry Lamb"/>
    <m/>
    <n v="510"/>
    <x v="3"/>
    <n v="2640"/>
    <s v="STÜCK"/>
    <n v="2.5"/>
    <n v="6600"/>
    <n v="5.3003700000000009"/>
    <n v="13992.976800000002"/>
  </r>
  <r>
    <n v="83592007"/>
    <s v="Edgard &amp; Cooper Dog German Dry Lamb"/>
    <m/>
    <n v="510"/>
    <x v="3"/>
    <n v="258"/>
    <s v="STÜCK"/>
    <n v="0.7"/>
    <n v="180.6"/>
    <n v="1.5217200000000002"/>
    <n v="392.60376000000002"/>
  </r>
  <r>
    <n v="83600007"/>
    <s v="Edgard &amp; Cooper Dog Export Dry Vension &amp; Duck "/>
    <m/>
    <n v="510"/>
    <x v="3"/>
    <n v="1794"/>
    <s v="STÜCK"/>
    <n v="0.7"/>
    <n v="1255.8"/>
    <n v="1.1794500000000001"/>
    <n v="2115.9333000000001"/>
  </r>
  <r>
    <n v="83600025"/>
    <s v="Edgard &amp; Cooper Dog Export Dry Vension &amp; Duck "/>
    <m/>
    <n v="510"/>
    <x v="3"/>
    <n v="7292"/>
    <s v="STÜCK"/>
    <n v="2.5"/>
    <n v="18230"/>
    <n v="4.0747499999999999"/>
    <n v="29713.076999999997"/>
  </r>
  <r>
    <n v="83601007"/>
    <s v="Edgard &amp; Cooper Dog French Dry Vension &amp; Duck "/>
    <m/>
    <n v="510"/>
    <x v="3"/>
    <n v="7776"/>
    <s v="STÜCK"/>
    <n v="0.7"/>
    <n v="5443.2"/>
    <n v="1.1794500000000001"/>
    <n v="9171.4032000000007"/>
  </r>
  <r>
    <n v="83601025"/>
    <s v="Edgard &amp; Cooper Dog French Dry Vension &amp; Duck "/>
    <m/>
    <n v="510"/>
    <x v="3"/>
    <n v="742"/>
    <s v="STÜCK"/>
    <n v="2.5"/>
    <n v="1855"/>
    <n v="4.0747499999999999"/>
    <n v="3023.4645"/>
  </r>
  <r>
    <n v="83602007"/>
    <s v="Edgard &amp; Cooper Dog German Dry Vension &amp; Duck "/>
    <m/>
    <n v="510"/>
    <x v="3"/>
    <n v="2160"/>
    <s v="STÜCK"/>
    <n v="0.7"/>
    <n v="1512"/>
    <n v="1.1785500000000002"/>
    <n v="2545.6680000000006"/>
  </r>
  <r>
    <n v="83602025"/>
    <s v="Edgard &amp; Cooper Dog German Dry Vension &amp; Duck "/>
    <m/>
    <n v="510"/>
    <x v="3"/>
    <n v="2400"/>
    <s v="STÜCK"/>
    <n v="2.5"/>
    <n v="6000"/>
    <n v="4.0734899999999996"/>
    <n v="9776.3759999999984"/>
  </r>
  <r>
    <n v="83810012"/>
    <s v="BH Bowl Lickin’ Chicken "/>
    <m/>
    <n v="510"/>
    <x v="3"/>
    <n v="3928"/>
    <s v="STÜCK"/>
    <n v="12"/>
    <n v="47136"/>
    <n v="10.66437"/>
    <n v="41889.645360000002"/>
  </r>
  <r>
    <n v="83810018"/>
    <s v="BH Bowl Lickin´ Chicken"/>
    <m/>
    <n v="510"/>
    <x v="3"/>
    <n v="540"/>
    <s v="STÜCK"/>
    <n v="18"/>
    <n v="9720"/>
    <n v="17.384399999999999"/>
    <n v="9387.5759999999991"/>
  </r>
  <r>
    <n v="83810065"/>
    <s v="BH Bowl Lickin´ Chicken "/>
    <m/>
    <n v="510"/>
    <x v="3"/>
    <n v="320"/>
    <s v="STÜCK"/>
    <n v="6.5"/>
    <n v="2080"/>
    <n v="5.7600000000000007"/>
    <n v="1843.2000000000003"/>
  </r>
  <r>
    <n v="83812012"/>
    <s v="BH Bowl Lickin’ Chicken "/>
    <s v="Packaging Testarticle PE/PE"/>
    <n v="510"/>
    <x v="3"/>
    <n v="46"/>
    <s v="STÜCK"/>
    <n v="12"/>
    <n v="552"/>
    <n v="10.66437"/>
    <n v="490.56101999999998"/>
  </r>
  <r>
    <n v="83880012"/>
    <s v="Multifit Senior"/>
    <s v="Relaunch 2020"/>
    <n v="510"/>
    <x v="3"/>
    <n v="2573"/>
    <s v="STÜCK"/>
    <n v="12"/>
    <n v="30876"/>
    <n v="5.90571"/>
    <n v="15195.39183"/>
  </r>
  <r>
    <n v="83890012"/>
    <s v="Multifit Light"/>
    <s v="Relaunch 2020"/>
    <n v="510"/>
    <x v="3"/>
    <n v="1690"/>
    <s v="STÜCK"/>
    <n v="12"/>
    <n v="20280"/>
    <n v="6.2366399999999995"/>
    <n v="10539.9216"/>
  </r>
  <r>
    <n v="83900012"/>
    <s v="Multifit Junior Maxi"/>
    <s v="Relaunch 2020"/>
    <n v="510"/>
    <x v="3"/>
    <n v="3850"/>
    <s v="STÜCK"/>
    <n v="12"/>
    <n v="46200"/>
    <n v="7.3864800000000006"/>
    <n v="28437.948000000004"/>
  </r>
  <r>
    <n v="83910012"/>
    <s v="Multifit Junior"/>
    <s v="Relaunch 2020"/>
    <n v="510"/>
    <x v="3"/>
    <n v="2838"/>
    <s v="STÜCK"/>
    <n v="12"/>
    <n v="34056"/>
    <n v="7.7507100000000007"/>
    <n v="21996.514980000004"/>
  </r>
  <r>
    <n v="83920012"/>
    <s v="Multifit Sensitive"/>
    <s v="Relaunch 2020"/>
    <n v="510"/>
    <x v="3"/>
    <n v="75"/>
    <s v="STÜCK"/>
    <n v="12"/>
    <n v="900"/>
    <n v="7.8870600000000008"/>
    <n v="591.5295000000001"/>
  </r>
  <r>
    <n v="83930012"/>
    <s v="Multifit Adult"/>
    <s v="Relaunch 2020"/>
    <n v="510"/>
    <x v="3"/>
    <n v="1603"/>
    <s v="STÜCK"/>
    <n v="12"/>
    <n v="19236"/>
    <n v="6.6493800000000007"/>
    <n v="10658.956140000002"/>
  </r>
  <r>
    <n v="83940012"/>
    <s v="Multifit Adult Maxi"/>
    <s v="Relaunch 2020"/>
    <n v="510"/>
    <x v="3"/>
    <n v="73"/>
    <s v="STÜCK"/>
    <n v="12"/>
    <n v="876"/>
    <n v="6.6217500000000005"/>
    <n v="483.38775000000004"/>
  </r>
  <r>
    <n v="84010020"/>
    <s v="Pure Instinct Mini Adult Little Glade (1-10kg)"/>
    <s v="Zwischenprodukt zur Umfüllung"/>
    <n v="852"/>
    <x v="0"/>
    <n v="553"/>
    <s v="STÜCK"/>
    <n v="20"/>
    <n v="11060"/>
    <n v="16.947900000000001"/>
    <n v="9372.1887000000006"/>
  </r>
  <r>
    <n v="84020020"/>
    <s v="Pure Instinct Mini Adult Little Wetland (1-10kg)"/>
    <s v="Zwischenprodukt zur Umfüllung"/>
    <n v="852"/>
    <x v="0"/>
    <n v="288"/>
    <s v="STÜCK"/>
    <n v="20"/>
    <n v="5760"/>
    <n v="16.56081"/>
    <n v="4769.5132800000001"/>
  </r>
  <r>
    <n v="84150012"/>
    <s v="Select Gold Light Adult Maxi"/>
    <m/>
    <n v="510"/>
    <x v="3"/>
    <n v="1800"/>
    <s v="STÜCK"/>
    <n v="12"/>
    <n v="21600"/>
    <n v="12.639329999999999"/>
    <n v="22750.793999999998"/>
  </r>
  <r>
    <n v="90040750"/>
    <s v="activa Classic Katze Adult"/>
    <s v="Geflügel &amp; Fisch"/>
    <n v="511"/>
    <x v="3"/>
    <n v="2136"/>
    <s v="STÜCK"/>
    <n v="0.75"/>
    <n v="1602"/>
    <n v="0.60902999999999996"/>
    <n v="1300.8880799999999"/>
  </r>
  <r>
    <n v="90050750"/>
    <s v="activa Classic Katze Kitten"/>
    <s v="Geflügel &amp; Gemüse"/>
    <n v="511"/>
    <x v="3"/>
    <n v="6048"/>
    <s v="STÜCK"/>
    <n v="0.75"/>
    <n v="4536"/>
    <n v="0.65357999999999994"/>
    <n v="3952.8518399999998"/>
  </r>
  <r>
    <n v="90060750"/>
    <s v="activa Classic Katze Adult"/>
    <s v="Geflügel &amp; Rind"/>
    <n v="511"/>
    <x v="3"/>
    <n v="132"/>
    <s v="STÜCK"/>
    <n v="0.75"/>
    <n v="99"/>
    <n v="0.61460999999999999"/>
    <n v="81.128519999999995"/>
  </r>
  <r>
    <n v="90070750"/>
    <s v="activa Classic Katze Senior"/>
    <s v="Geflügel &amp; Fisch"/>
    <n v="511"/>
    <x v="3"/>
    <n v="1152"/>
    <s v="STÜCK"/>
    <n v="0.75"/>
    <n v="864"/>
    <n v="0.61712999999999996"/>
    <n v="710.93375999999989"/>
  </r>
  <r>
    <n v="90121012"/>
    <s v="FP CN AD MAINT AGN/RISO"/>
    <s v="CIAM"/>
    <n v="510"/>
    <x v="3"/>
    <n v="867"/>
    <s v="STÜCK"/>
    <n v="12"/>
    <n v="10404"/>
    <n v="11.28321"/>
    <n v="9782.5430699999997"/>
  </r>
  <r>
    <n v="90141012"/>
    <s v="FP CN MAXI MAIN POL/TAC"/>
    <s v="CIAM"/>
    <n v="510"/>
    <x v="3"/>
    <n v="1456"/>
    <s v="STÜCK"/>
    <n v="12"/>
    <n v="17472"/>
    <n v="9.8765999999999998"/>
    <n v="14380.329599999999"/>
  </r>
  <r>
    <n v="90151012"/>
    <s v="FP CN AD SENSITIVE"/>
    <s v="CIAM"/>
    <n v="510"/>
    <x v="3"/>
    <n v="1007"/>
    <s v="STÜCK"/>
    <n v="12"/>
    <n v="12084"/>
    <n v="10.366019999999999"/>
    <n v="10438.582139999999"/>
  </r>
  <r>
    <n v="90211012"/>
    <s v="FP CN MAXI SENSITIVE"/>
    <s v="CIAM"/>
    <n v="510"/>
    <x v="3"/>
    <n v="1001"/>
    <s v="STÜCK"/>
    <n v="12"/>
    <n v="12012"/>
    <n v="11.43045"/>
    <n v="11441.880450000001"/>
  </r>
  <r>
    <n v="90260015"/>
    <s v="Relish Lamb &amp; Rice "/>
    <m/>
    <n v="510"/>
    <x v="3"/>
    <n v="153"/>
    <s v="STÜCK"/>
    <n v="15"/>
    <n v="2295"/>
    <n v="17.330400000000001"/>
    <n v="2651.5512000000003"/>
  </r>
  <r>
    <n v="90260125"/>
    <s v="DC BC Adult Lamb &amp; Rice AB"/>
    <s v="Grüner Tee &amp; Mariendistel"/>
    <n v="510"/>
    <x v="3"/>
    <n v="219"/>
    <s v="STÜCK"/>
    <n v="12.5"/>
    <n v="2737.5"/>
    <n v="14.476049999999999"/>
    <n v="3170.2549499999996"/>
  </r>
  <r>
    <n v="90260350"/>
    <s v="Best Choice Adult Lamm &amp; Reis AB"/>
    <s v="muss mit 90260020 bestellt werden"/>
    <n v="510"/>
    <x v="3"/>
    <n v="1220"/>
    <s v="STÜCK"/>
    <n v="0.35"/>
    <n v="427"/>
    <n v="0.72747000000000006"/>
    <n v="887.51340000000005"/>
  </r>
  <r>
    <n v="90321004"/>
    <s v="FP GT AD MAINTEN PESCE"/>
    <s v="CIAM"/>
    <n v="511"/>
    <x v="3"/>
    <n v="1944"/>
    <s v="STÜCK"/>
    <n v="0.4"/>
    <n v="777.6"/>
    <n v="0.77985000000000004"/>
    <n v="1516.0284000000001"/>
  </r>
  <r>
    <n v="92920020"/>
    <s v="BreederLine Adult Lamb &amp; Rice"/>
    <m/>
    <n v="502"/>
    <x v="3"/>
    <n v="1653"/>
    <s v="STÜCK"/>
    <n v="20"/>
    <n v="33060"/>
    <n v="13.019220000000001"/>
    <n v="21520.770660000002"/>
  </r>
  <r>
    <n v="92921012"/>
    <s v="activa Classic Hund Sensitive"/>
    <m/>
    <n v="510"/>
    <x v="3"/>
    <n v="426"/>
    <s v="STÜCK"/>
    <n v="12"/>
    <n v="5112"/>
    <n v="8.5526999999999997"/>
    <n v="3643.4501999999998"/>
  </r>
  <r>
    <n v="92922020"/>
    <s v="Chicopee PNL Adult Lamb &amp; Rice"/>
    <s v="Pro Nature Line"/>
    <n v="560"/>
    <x v="3"/>
    <n v="530"/>
    <s v="STÜCK"/>
    <n v="20"/>
    <n v="10600"/>
    <n v="12.6693"/>
    <n v="6714.7290000000003"/>
  </r>
  <r>
    <n v="93322020"/>
    <s v="BIODOG Puppy Mini"/>
    <m/>
    <n v="510"/>
    <x v="3"/>
    <n v="108"/>
    <s v="STÜCK"/>
    <n v="20"/>
    <n v="2160"/>
    <n v="14.665319999999999"/>
    <n v="1583.85456"/>
  </r>
  <r>
    <n v="93525015"/>
    <s v="Dog Premium Plus TSS"/>
    <m/>
    <n v="505"/>
    <x v="3"/>
    <n v="9865"/>
    <s v="STÜCK"/>
    <n v="15"/>
    <n v="147975"/>
    <n v="6.2184600000000003"/>
    <n v="61345.107900000003"/>
  </r>
  <r>
    <n v="93580012"/>
    <s v="Naturbeute Ente &amp; Kartoffel"/>
    <m/>
    <n v="510"/>
    <x v="3"/>
    <n v="240"/>
    <s v="STÜCK"/>
    <n v="12"/>
    <n v="2880"/>
    <n v="21.300930000000001"/>
    <n v="5112.2232000000004"/>
  </r>
  <r>
    <n v="93580125"/>
    <s v="Wildborn Ente &amp; Kartoffel Junior"/>
    <m/>
    <n v="510"/>
    <x v="3"/>
    <n v="312"/>
    <s v="STÜCK"/>
    <n v="12.5"/>
    <n v="3900"/>
    <n v="21.06"/>
    <n v="6570.7199999999993"/>
  </r>
  <r>
    <n v="93581125"/>
    <s v="Wildborn Ente &amp; Kartoffel Mini"/>
    <m/>
    <n v="510"/>
    <x v="3"/>
    <n v="96"/>
    <s v="STÜCK"/>
    <n v="12.5"/>
    <n v="1200"/>
    <n v="21.06"/>
    <n v="2021.7599999999998"/>
  </r>
  <r>
    <n v="93601010"/>
    <s v="Perro Basic Sensitive Care "/>
    <n v="2021"/>
    <n v="510"/>
    <x v="3"/>
    <n v="1148"/>
    <s v="STÜCK"/>
    <n v="10"/>
    <n v="11480"/>
    <n v="12.47805"/>
    <n v="14324.8014"/>
  </r>
  <r>
    <n v="93693303"/>
    <s v="Baldo High Premium Aldi NL"/>
    <s v="auf Euro"/>
    <n v="510"/>
    <x v="3"/>
    <n v="180"/>
    <s v="STÜCK"/>
    <n v="3"/>
    <n v="540"/>
    <n v="2.1028500000000001"/>
    <n v="378.51300000000003"/>
  </r>
  <r>
    <n v="93740020"/>
    <s v="BreederLine Sport"/>
    <m/>
    <n v="502"/>
    <x v="3"/>
    <n v="672"/>
    <s v="STÜCK"/>
    <n v="20"/>
    <n v="13440"/>
    <n v="13.74948"/>
    <n v="9239.65056"/>
  </r>
  <r>
    <n v="98072010"/>
    <s v="Roy Vollkostbrocken"/>
    <s v="L&amp;R / R&amp;G - Eurochep - Norma"/>
    <n v="510"/>
    <x v="3"/>
    <n v="10115"/>
    <s v="STÜCK"/>
    <n v="10"/>
    <n v="101150"/>
    <n v="4.48353"/>
    <n v="45350.90595"/>
  </r>
  <r>
    <n v="98074010"/>
    <s v="Roy Vollkostbrocken"/>
    <s v="L&amp;R / R&amp;G - DDP Chep - Norma"/>
    <n v="510"/>
    <x v="3"/>
    <n v="92"/>
    <s v="STÜCK"/>
    <n v="10"/>
    <n v="920"/>
    <n v="4.5262800000000007"/>
    <n v="416.41776000000004"/>
  </r>
  <r>
    <n v="98201070"/>
    <s v="Pussycat Knusperkissen Sortiment"/>
    <m/>
    <n v="514"/>
    <x v="3"/>
    <n v="20896"/>
    <s v="STÜCK"/>
    <n v="7.0000000000000007E-2"/>
    <n v="1462.72"/>
    <n v="0.12662999999999999"/>
    <n v="2646.0604799999996"/>
  </r>
  <r>
    <n v="98211075"/>
    <s v="Pussycat High Premium Sortiment"/>
    <m/>
    <n v="511"/>
    <x v="3"/>
    <n v="8064"/>
    <s v="STÜCK"/>
    <n v="0.75"/>
    <n v="6048"/>
    <n v="0.91529999999999989"/>
    <n v="7380.9791999999989"/>
  </r>
  <r>
    <n v="98270075"/>
    <s v="Shah Premium Katzentrockenfutter Sortiment "/>
    <s v="Hofer"/>
    <n v="511"/>
    <x v="3"/>
    <n v="72288"/>
    <s v="STÜCK"/>
    <n v="0.75"/>
    <n v="54216"/>
    <n v="0.71801999999999999"/>
    <n v="51904.229760000002"/>
  </r>
  <r>
    <n v="98271075"/>
    <s v="Shah Premium Katzentrockenfutter Sortiment "/>
    <s v="Aldi HU"/>
    <n v="511"/>
    <x v="3"/>
    <n v="25344"/>
    <s v="STÜCK"/>
    <n v="0.75"/>
    <n v="19008"/>
    <n v="0.71801999999999999"/>
    <n v="18197.498879999999"/>
  </r>
  <r>
    <n v="98361275"/>
    <s v="Roy Gourmet Sortiment"/>
    <s v="Adult, Junior &amp; Senior/Light - NORMA auf Chep"/>
    <n v="510"/>
    <x v="3"/>
    <n v="26208"/>
    <s v="STÜCK"/>
    <n v="2.75"/>
    <n v="72072"/>
    <n v="1.9796400000000003"/>
    <n v="51882.40512000001"/>
  </r>
  <r>
    <n v="98474604"/>
    <s v="KIK Backwaren Hund Sortiment"/>
    <m/>
    <n v="513"/>
    <x v="3"/>
    <n v="6876"/>
    <s v="STÜCK"/>
    <n v="0.4"/>
    <n v="2750.4"/>
    <n v="0.30024000000000001"/>
    <n v="2064.4502400000001"/>
  </r>
  <r>
    <n v="154010085"/>
    <s v="Heart to Tail Cat Treats Chicken, Salmon &amp; Seafood"/>
    <s v="Aldi USA  - auf GMA Pal. "/>
    <n v="514"/>
    <x v="3"/>
    <n v="16896"/>
    <s v="STÜCK"/>
    <n v="8.5000000000000006E-2"/>
    <n v="1436.16"/>
    <n v="0.15839999999999999"/>
    <n v="2676.3263999999999"/>
  </r>
  <r>
    <n v="168040085"/>
    <s v="Heart to Tail Cat Treats Chicken "/>
    <s v="Halbfabrikat im Umkarton "/>
    <n v="852"/>
    <x v="0"/>
    <n v="42587"/>
    <s v="STÜCK"/>
    <n v="8.5000000000000006E-2"/>
    <n v="3619.8950000000004"/>
    <n v="0.15390000000000001"/>
    <n v="6554.1393000000007"/>
  </r>
  <r>
    <n v="168050085"/>
    <s v="Heart to Tail Cat Treats Salmon"/>
    <s v="Halbfabrikat im Umkarton "/>
    <n v="852"/>
    <x v="0"/>
    <n v="58312"/>
    <s v="STÜCK"/>
    <n v="8.5000000000000006E-2"/>
    <n v="4956.5200000000004"/>
    <n v="0.15767999999999999"/>
    <n v="9194.63616"/>
  </r>
  <r>
    <n v="168090085"/>
    <s v="Heart to Tail Cat Seafood "/>
    <s v="Halbfabrikat im Umkarton "/>
    <n v="852"/>
    <x v="0"/>
    <n v="59912"/>
    <s v="STÜCK"/>
    <n v="8.5000000000000006E-2"/>
    <n v="5092.5200000000004"/>
    <n v="0.15317999999999998"/>
    <n v="9177.3201599999993"/>
  </r>
  <r>
    <n v="501420050"/>
    <s v="True Hemp Cat Pockets Calming "/>
    <s v="Relaunch"/>
    <n v="514"/>
    <x v="3"/>
    <n v="7200"/>
    <s v="STÜCK"/>
    <n v="0.05"/>
    <n v="360"/>
    <n v="0.16838999999999998"/>
    <n v="1212.4079999999999"/>
  </r>
  <r>
    <n v="505630050"/>
    <s v="Balance Cat Crackers Salmon"/>
    <s v="Halbfabrikat im Umkarton"/>
    <n v="852"/>
    <x v="0"/>
    <n v="6048"/>
    <s v="STÜCK"/>
    <n v="0.05"/>
    <n v="302.40000000000003"/>
    <n v="8.9459999999999998E-2"/>
    <n v="541.05408"/>
  </r>
  <r>
    <n v="505640050"/>
    <s v="Balance Cat Crackers Salmon "/>
    <m/>
    <n v="511"/>
    <x v="3"/>
    <n v="3024"/>
    <s v="STÜCK"/>
    <n v="0.05"/>
    <n v="151.20000000000002"/>
    <n v="0.10845"/>
    <n v="327.95280000000002"/>
  </r>
  <r>
    <n v="509800907"/>
    <s v="GPC Green Highland"/>
    <s v="Puppy"/>
    <n v="550"/>
    <x v="3"/>
    <n v="47"/>
    <s v="STÜCK"/>
    <n v="0.91"/>
    <n v="42.77"/>
    <n v="2.7796499999999997"/>
    <n v="130.64354999999998"/>
  </r>
  <r>
    <n v="509801179"/>
    <s v="GPC Green Highland"/>
    <s v="Puppy"/>
    <n v="550"/>
    <x v="3"/>
    <n v="817"/>
    <s v="STÜCK"/>
    <n v="11.79"/>
    <n v="9632.4299999999985"/>
    <n v="30.901680000000002"/>
    <n v="25246.672560000003"/>
  </r>
  <r>
    <n v="509802268"/>
    <s v="GPC Green Highland"/>
    <s v="Puppy"/>
    <n v="550"/>
    <x v="3"/>
    <n v="126"/>
    <s v="STÜCK"/>
    <n v="2.27"/>
    <n v="286.02"/>
    <n v="6.41214"/>
    <n v="807.92963999999995"/>
  </r>
  <r>
    <n v="511500340"/>
    <s v="GPC My blue lake "/>
    <s v="Genesis Pure Canada Cat"/>
    <n v="551"/>
    <x v="3"/>
    <n v="937"/>
    <s v="STÜCK"/>
    <n v="0.34"/>
    <n v="318.58000000000004"/>
    <n v="0.90576000000000001"/>
    <n v="848.69712000000004"/>
  </r>
  <r>
    <n v="511502268"/>
    <s v="GPC My blue lake "/>
    <s v="Genesis Pure Canada Cat"/>
    <n v="551"/>
    <x v="3"/>
    <n v="1738"/>
    <s v="STÜCK"/>
    <n v="2.27"/>
    <n v="3945.26"/>
    <n v="5.7307499999999996"/>
    <n v="9960.0434999999998"/>
  </r>
  <r>
    <n v="514900907"/>
    <s v="GPC Blue Ocean"/>
    <s v="Adult"/>
    <n v="550"/>
    <x v="3"/>
    <n v="608"/>
    <s v="STÜCK"/>
    <n v="0.91"/>
    <n v="553.28"/>
    <n v="2.4083100000000002"/>
    <n v="1464.2524800000001"/>
  </r>
  <r>
    <n v="514901179"/>
    <s v="GPC Blue Ocean"/>
    <s v="Adult"/>
    <n v="550"/>
    <x v="3"/>
    <n v="743"/>
    <s v="STÜCK"/>
    <n v="11.79"/>
    <n v="8759.9699999999993"/>
    <n v="25.155630000000002"/>
    <n v="18690.633090000003"/>
  </r>
  <r>
    <n v="515000907"/>
    <s v="GPC Deep Canyon"/>
    <s v="Adult"/>
    <n v="550"/>
    <x v="3"/>
    <n v="670"/>
    <s v="STÜCK"/>
    <n v="0.91"/>
    <n v="609.70000000000005"/>
    <n v="2.0578500000000002"/>
    <n v="1378.7595000000001"/>
  </r>
  <r>
    <n v="515001179"/>
    <s v="GPC Deep Canyon"/>
    <s v="Adult"/>
    <n v="550"/>
    <x v="3"/>
    <n v="280"/>
    <s v="STÜCK"/>
    <n v="11.79"/>
    <n v="3301.2"/>
    <n v="21.54645"/>
    <n v="6033.0060000000003"/>
  </r>
  <r>
    <n v="515002268"/>
    <s v="GPC Deep Canyon"/>
    <s v="Adult"/>
    <n v="550"/>
    <x v="3"/>
    <n v="20"/>
    <s v="STÜCK"/>
    <n v="2.27"/>
    <n v="45.4"/>
    <n v="4.6264500000000002"/>
    <n v="92.528999999999996"/>
  </r>
  <r>
    <n v="515100907"/>
    <s v="GPC Grand Prairie"/>
    <s v="Adult"/>
    <n v="550"/>
    <x v="3"/>
    <n v="1442"/>
    <s v="STÜCK"/>
    <n v="0.91"/>
    <n v="1312.22"/>
    <n v="2.0354399999999999"/>
    <n v="2935.10448"/>
  </r>
  <r>
    <n v="515200907"/>
    <s v="GPC Wild Taiga"/>
    <s v="Adult Soft"/>
    <n v="550"/>
    <x v="3"/>
    <n v="1008"/>
    <s v="STÜCK"/>
    <n v="0.91"/>
    <n v="917.28000000000009"/>
    <n v="2.0954700000000002"/>
    <n v="2112.2337600000001"/>
  </r>
  <r>
    <n v="515201179"/>
    <s v="GPC Wild Taiga"/>
    <s v="Adult Soft"/>
    <n v="550"/>
    <x v="3"/>
    <n v="1187"/>
    <s v="STÜCK"/>
    <n v="11.79"/>
    <n v="13994.73"/>
    <n v="21.428460000000001"/>
    <n v="25435.582020000002"/>
  </r>
  <r>
    <n v="515202268"/>
    <s v="GPC Wild Taiga"/>
    <s v="Adult Soft"/>
    <n v="550"/>
    <x v="3"/>
    <n v="335"/>
    <s v="STÜCK"/>
    <n v="2.27"/>
    <n v="760.45"/>
    <n v="4.8466800000000001"/>
    <n v="1623.6378"/>
  </r>
  <r>
    <n v="515300907"/>
    <s v="GPC Wide Country"/>
    <s v="Senior"/>
    <n v="550"/>
    <x v="3"/>
    <n v="992"/>
    <s v="STÜCK"/>
    <n v="0.91"/>
    <n v="902.72"/>
    <n v="2.5840800000000002"/>
    <n v="2563.4073600000002"/>
  </r>
  <r>
    <n v="515302268"/>
    <s v="GPC Wide Country"/>
    <s v="Senior"/>
    <n v="550"/>
    <x v="3"/>
    <n v="791"/>
    <s v="STÜCK"/>
    <n v="2.27"/>
    <n v="1795.57"/>
    <n v="5.7442500000000001"/>
    <n v="4543.7017500000002"/>
  </r>
  <r>
    <n v="517300340"/>
    <s v="GPC My little farm"/>
    <s v="Genesis Pure Canada Cat"/>
    <n v="551"/>
    <x v="3"/>
    <n v="2195"/>
    <s v="STÜCK"/>
    <n v="0.34"/>
    <n v="746.30000000000007"/>
    <n v="0.95516999999999996"/>
    <n v="2096.5981499999998"/>
  </r>
  <r>
    <n v="517302268"/>
    <s v="GPC My little farm"/>
    <s v="Genesis Pure Canada Cat"/>
    <n v="551"/>
    <x v="3"/>
    <n v="347"/>
    <s v="STÜCK"/>
    <n v="2.27"/>
    <n v="787.69"/>
    <n v="6.0977699999999997"/>
    <n v="2115.9261899999997"/>
  </r>
  <r>
    <n v="517400340"/>
    <s v="GPC My green field"/>
    <s v="Genesis Pure Canada Cat"/>
    <n v="551"/>
    <x v="3"/>
    <n v="1226"/>
    <s v="STÜCK"/>
    <n v="0.34"/>
    <n v="416.84000000000003"/>
    <n v="0.98316000000000003"/>
    <n v="1205.3541600000001"/>
  </r>
  <r>
    <n v="517500340"/>
    <s v="GPC My wild forest"/>
    <s v="Genesis Pure Canada Cat"/>
    <n v="551"/>
    <x v="3"/>
    <n v="2102"/>
    <s v="STÜCK"/>
    <n v="0.34"/>
    <n v="714.68000000000006"/>
    <n v="0.88686000000000009"/>
    <n v="1864.1797200000001"/>
  </r>
  <r>
    <n v="517502268"/>
    <s v="GPC My wild forest"/>
    <s v="Genesis Pure Canada Cat"/>
    <n v="551"/>
    <x v="3"/>
    <n v="266"/>
    <s v="STÜCK"/>
    <n v="2.27"/>
    <n v="603.82000000000005"/>
    <n v="5.6263500000000004"/>
    <n v="1496.6091000000001"/>
  </r>
  <r>
    <n v="517600340"/>
    <s v="GPC My gentle hill"/>
    <s v="Genesis Pure Canada Cat"/>
    <n v="551"/>
    <x v="3"/>
    <n v="1363"/>
    <s v="STÜCK"/>
    <n v="0.34"/>
    <n v="463.42"/>
    <n v="0.93645"/>
    <n v="1276.3813500000001"/>
  </r>
  <r>
    <n v="523410350"/>
    <s v="Wolf of Wilderness Soft Adult Mini Ente 2.0"/>
    <s v="2022 - Flachfolie mit Lack"/>
    <n v="510"/>
    <x v="3"/>
    <n v="888"/>
    <s v="STÜCK"/>
    <n v="0.35"/>
    <n v="310.79999999999995"/>
    <n v="0.79371000000000003"/>
    <n v="704.81448"/>
  </r>
  <r>
    <n v="547024075"/>
    <s v="Topic Katze HP Aldi PL 6/4/2"/>
    <s v="Adult FG, Senior FG Sensitiv  - Chep"/>
    <n v="511"/>
    <x v="3"/>
    <n v="9792"/>
    <s v="STÜCK"/>
    <n v="0.75"/>
    <n v="7344"/>
    <n v="0.92556000000000005"/>
    <n v="9063.0835200000001"/>
  </r>
  <r>
    <n v="549910166"/>
    <s v="Shiro High Premium Snack Sortiment"/>
    <m/>
    <n v="514"/>
    <x v="3"/>
    <n v="17024"/>
    <s v="STÜCK"/>
    <n v="0.16600000000000001"/>
    <n v="2825.9839999999999"/>
    <n v="0.20537999999999998"/>
    <n v="3496.3891199999998"/>
  </r>
  <r>
    <n v="551200055"/>
    <s v="Sanabelle Knusperkissen Huhn &amp; Rote Beete"/>
    <m/>
    <n v="515"/>
    <x v="3"/>
    <n v="2977"/>
    <s v="STÜCK"/>
    <n v="5.5E-2"/>
    <n v="163.73500000000001"/>
    <n v="0.13716"/>
    <n v="408.32532000000003"/>
  </r>
  <r>
    <n v="551300055"/>
    <s v="Sanabelle Knusperkissen Huhn &amp; Spinat"/>
    <m/>
    <n v="515"/>
    <x v="3"/>
    <n v="4114"/>
    <s v="STÜCK"/>
    <n v="5.5E-2"/>
    <n v="226.27"/>
    <n v="0.1341"/>
    <n v="551.68740000000003"/>
  </r>
  <r>
    <n v="552000907"/>
    <s v="GPC Shallow Land"/>
    <s v="Adult Soft"/>
    <n v="550"/>
    <x v="3"/>
    <n v="663"/>
    <s v="STÜCK"/>
    <n v="0.91"/>
    <n v="603.33000000000004"/>
    <n v="3.5813699999999997"/>
    <n v="2374.4483099999998"/>
  </r>
  <r>
    <n v="552001179"/>
    <s v="GPC Shallow Land"/>
    <s v="Adult Soft"/>
    <n v="550"/>
    <x v="3"/>
    <n v="102"/>
    <s v="STÜCK"/>
    <n v="11.79"/>
    <n v="1202.58"/>
    <n v="40.538339999999998"/>
    <n v="4134.91068"/>
  </r>
  <r>
    <n v="558520240"/>
    <s v="K-Classic To Go Snack Geflügel"/>
    <s v="Kaufland (D+OE)"/>
    <n v="514"/>
    <x v="3"/>
    <n v="30720"/>
    <s v="STÜCK"/>
    <n v="0.24"/>
    <n v="7372.7999999999993"/>
    <n v="0.23787"/>
    <n v="7307.3663999999999"/>
  </r>
  <r>
    <n v="562800340"/>
    <s v="GPC My hidden place"/>
    <s v="Genesis Pure Canada Cat"/>
    <n v="551"/>
    <x v="3"/>
    <n v="786"/>
    <s v="STÜCK"/>
    <n v="0.34"/>
    <n v="267.24"/>
    <n v="1.1356200000000001"/>
    <n v="892.59732000000008"/>
  </r>
  <r>
    <n v="562802268"/>
    <s v="GPC My hidden place"/>
    <s v="Genesis Pure Canada Cat"/>
    <n v="551"/>
    <x v="3"/>
    <n v="2055"/>
    <s v="STÜCK"/>
    <n v="2.27"/>
    <n v="4664.8500000000004"/>
    <n v="7.2944100000000009"/>
    <n v="14990.012550000001"/>
  </r>
  <r>
    <n v="563220050"/>
    <s v="True Hemp Cat Pockets Anti Hairball "/>
    <s v="Relaunch"/>
    <n v="514"/>
    <x v="3"/>
    <n v="7200"/>
    <s v="STÜCK"/>
    <n v="0.05"/>
    <n v="360"/>
    <n v="0.16785"/>
    <n v="1208.52"/>
  </r>
  <r>
    <n v="563720050"/>
    <s v="True Hemp Cat Pockets Senior "/>
    <s v="Relaunch"/>
    <n v="514"/>
    <x v="3"/>
    <n v="32400"/>
    <s v="STÜCK"/>
    <n v="0.05"/>
    <n v="1620"/>
    <n v="0.16766999999999999"/>
    <n v="5432.5079999999998"/>
  </r>
  <r>
    <n v="566010115"/>
    <s v="Amadeo Adult High Premium"/>
    <s v="Selecto Tiernahrung"/>
    <n v="510"/>
    <x v="3"/>
    <n v="646"/>
    <s v="STÜCK"/>
    <n v="11.5"/>
    <n v="7429"/>
    <n v="13.955400000000001"/>
    <n v="9015.1884000000009"/>
  </r>
  <r>
    <n v="566010325"/>
    <s v="Amadeo Adult High Premium"/>
    <s v="Selecto Tiernahrung"/>
    <n v="510"/>
    <x v="3"/>
    <n v="640"/>
    <s v="STÜCK"/>
    <n v="3.25"/>
    <n v="2080"/>
    <n v="4.2710400000000002"/>
    <n v="2733.4656"/>
  </r>
  <r>
    <n v="570200088"/>
    <s v="Shiro Dog Sticks Sortiment"/>
    <m/>
    <n v="521"/>
    <x v="3"/>
    <n v="9600"/>
    <s v="STÜCK"/>
    <n v="8.7999999999999995E-2"/>
    <n v="844.8"/>
    <n v="0.32166"/>
    <n v="3087.9360000000001"/>
  </r>
  <r>
    <n v="570900140"/>
    <s v="Orlando Snacks für Hunde SK6"/>
    <s v="England"/>
    <n v="514"/>
    <x v="3"/>
    <n v="336960"/>
    <s v="STÜCK"/>
    <n v="0.14000000000000001"/>
    <n v="47174.400000000001"/>
    <n v="0.13059000000000001"/>
    <n v="44003.606400000004"/>
  </r>
  <r>
    <n v="600000105"/>
    <s v="Edgard &amp; Cooper Dental Sticks Small Export "/>
    <s v="Apple &amp; Eucalyptus "/>
    <n v="514"/>
    <x v="3"/>
    <n v="24456"/>
    <s v="STÜCK"/>
    <n v="0.105"/>
    <n v="2567.88"/>
    <n v="0.10377"/>
    <n v="2537.7991200000001"/>
  </r>
  <r>
    <n v="600010105"/>
    <s v="Edgard &amp; Cooper Dental Sticks Small French"/>
    <s v="Apple &amp; Eucalyptus "/>
    <n v="514"/>
    <x v="3"/>
    <n v="8736"/>
    <s v="STÜCK"/>
    <n v="0.105"/>
    <n v="917.28"/>
    <n v="0.10377"/>
    <n v="906.53471999999999"/>
  </r>
  <r>
    <n v="600155150"/>
    <s v="KIK Trainings-Snacks Geflügelbones"/>
    <m/>
    <n v="514"/>
    <x v="3"/>
    <n v="130732"/>
    <s v="STÜCK"/>
    <n v="0.15"/>
    <n v="19609.8"/>
    <n v="0.13968"/>
    <n v="18260.645759999999"/>
  </r>
  <r>
    <n v="600200105"/>
    <s v="Edgard &amp; Cooper Dental Sticks Small Export "/>
    <s v="Strawberry &amp; Mint "/>
    <n v="514"/>
    <x v="3"/>
    <n v="30088"/>
    <s v="STÜCK"/>
    <n v="0.105"/>
    <n v="3159.24"/>
    <n v="0.10377"/>
    <n v="3122.2317600000001"/>
  </r>
  <r>
    <n v="600210105"/>
    <s v="Edgard &amp; Cooper Dental Sticks Small French "/>
    <s v="Strawberry &amp; Mint "/>
    <n v="514"/>
    <x v="3"/>
    <n v="3584"/>
    <s v="STÜCK"/>
    <n v="0.105"/>
    <n v="376.32"/>
    <n v="0.10377"/>
    <n v="371.91167999999999"/>
  </r>
  <r>
    <n v="600220105"/>
    <s v="Edgard &amp; Cooper Dental Sticks Small German "/>
    <s v="Strawberry &amp; Mint "/>
    <n v="514"/>
    <x v="3"/>
    <n v="6720"/>
    <s v="STÜCK"/>
    <n v="0.105"/>
    <n v="705.6"/>
    <n v="0.10377"/>
    <n v="697.33439999999996"/>
  </r>
  <r>
    <n v="600630200"/>
    <s v="MEQUE Bacon Snack "/>
    <s v="Bacon Snacks "/>
    <n v="514"/>
    <x v="3"/>
    <n v="8448"/>
    <s v="STÜCK"/>
    <n v="0.2"/>
    <n v="1689.6000000000001"/>
    <n v="0.25136999999999998"/>
    <n v="2123.5737599999998"/>
  </r>
  <r>
    <n v="600736160"/>
    <s v="Shiro Twister 8er"/>
    <s v="Halbfabrikat"/>
    <n v="852"/>
    <x v="0"/>
    <n v="570"/>
    <s v="STÜCK"/>
    <n v="0.16"/>
    <n v="91.2"/>
    <n v="0.17415"/>
    <n v="99.265500000000003"/>
  </r>
  <r>
    <n v="600753160"/>
    <s v="KIK Twister Geflügel &amp; Wild 8er"/>
    <m/>
    <n v="514"/>
    <x v="3"/>
    <n v="43072"/>
    <s v="STÜCK"/>
    <n v="0.16"/>
    <n v="6891.52"/>
    <n v="0.16686000000000001"/>
    <n v="7186.9939200000008"/>
  </r>
  <r>
    <n v="600940150"/>
    <s v="Shiro Pansenröllchen 15er"/>
    <s v="Halbfabrikat"/>
    <n v="852"/>
    <x v="0"/>
    <n v="6403"/>
    <s v="STÜCK"/>
    <n v="0.15"/>
    <n v="960.44999999999993"/>
    <n v="0.15552000000000002"/>
    <n v="995.79456000000016"/>
  </r>
  <r>
    <n v="601000360"/>
    <s v="M-Budget Dental Chewstick"/>
    <m/>
    <n v="514"/>
    <x v="3"/>
    <n v="25477"/>
    <s v="STÜCK"/>
    <n v="0.36"/>
    <n v="9171.7199999999993"/>
    <n v="0.31869000000000003"/>
    <n v="8119.2651300000007"/>
  </r>
  <r>
    <n v="601010720"/>
    <s v="bitsdog Dentinis im Multipack"/>
    <m/>
    <n v="514"/>
    <x v="3"/>
    <n v="7488"/>
    <s v="STÜCK"/>
    <n v="0.72"/>
    <n v="5391.36"/>
    <n v="0.68165999999999993"/>
    <n v="5104.2700799999993"/>
  </r>
  <r>
    <n v="601018180"/>
    <s v="Coop Denta Sticks"/>
    <m/>
    <n v="514"/>
    <x v="3"/>
    <n v="7200"/>
    <s v="STÜCK"/>
    <n v="0.18"/>
    <n v="1296"/>
    <n v="0.17360999999999999"/>
    <n v="1249.992"/>
  </r>
  <r>
    <n v="601019180"/>
    <s v="Rainbow Denta Sticks"/>
    <m/>
    <n v="514"/>
    <x v="3"/>
    <n v="500"/>
    <s v="STÜCK"/>
    <n v="0.18"/>
    <n v="90"/>
    <n v="0.17082"/>
    <n v="85.41"/>
  </r>
  <r>
    <n v="601023180"/>
    <s v="REMA 1000 Dental Sticks"/>
    <m/>
    <n v="514"/>
    <x v="3"/>
    <n v="48600"/>
    <s v="STÜCK"/>
    <n v="0.18"/>
    <n v="8748"/>
    <n v="0.18747000000000003"/>
    <n v="9111.0420000000013"/>
  </r>
  <r>
    <n v="601024180"/>
    <s v="Apollo Dentinis"/>
    <m/>
    <n v="514"/>
    <x v="3"/>
    <n v="103060"/>
    <s v="STÜCK"/>
    <n v="0.18"/>
    <n v="18550.8"/>
    <n v="0.1593"/>
    <n v="16417.457999999999"/>
  </r>
  <r>
    <n v="601180120"/>
    <s v="Coop Twister Snacks"/>
    <m/>
    <n v="514"/>
    <x v="3"/>
    <n v="2160"/>
    <s v="STÜCK"/>
    <n v="0.12"/>
    <n v="259.2"/>
    <n v="0.14724000000000001"/>
    <n v="318.03840000000002"/>
  </r>
  <r>
    <n v="601190120"/>
    <s v="Apollo Twister Rind, Lamm &amp; Geflügel"/>
    <m/>
    <n v="514"/>
    <x v="3"/>
    <n v="33714"/>
    <s v="STÜCK"/>
    <n v="0.12"/>
    <n v="4045.68"/>
    <n v="0.14940000000000001"/>
    <n v="5036.8716000000004"/>
  </r>
  <r>
    <n v="601210240"/>
    <s v="Orlando Fleischstreifen Rind"/>
    <s v="PT,IE,IT,NL,ES - Halbfabrikat in Umkarton"/>
    <n v="852"/>
    <x v="0"/>
    <n v="1764"/>
    <s v="STÜCK"/>
    <n v="0.24"/>
    <n v="423.35999999999996"/>
    <n v="0.22302"/>
    <n v="393.40728000000001"/>
  </r>
  <r>
    <n v="601222120"/>
    <s v="Rainbow Snack Stripes Beef"/>
    <m/>
    <n v="514"/>
    <x v="3"/>
    <n v="17010"/>
    <s v="STÜCK"/>
    <n v="0.12"/>
    <n v="2041.1999999999998"/>
    <n v="0.14390999999999998"/>
    <n v="2447.9090999999999"/>
  </r>
  <r>
    <n v="601230280"/>
    <s v="Auchan Déliss' Jerk áau boeuf"/>
    <s v="auf Chep"/>
    <n v="514"/>
    <x v="3"/>
    <n v="672"/>
    <s v="STÜCK"/>
    <n v="0.28000000000000003"/>
    <n v="188.16000000000003"/>
    <n v="0.27108000000000004"/>
    <n v="182.16576000000003"/>
  </r>
  <r>
    <n v="601416200"/>
    <s v="Coop Small Bites Beef"/>
    <s v="Abschnittslänge: 10mm"/>
    <n v="514"/>
    <x v="3"/>
    <n v="4788"/>
    <s v="STÜCK"/>
    <n v="0.2"/>
    <n v="957.6"/>
    <n v="0.18099000000000001"/>
    <n v="866.58012000000008"/>
  </r>
  <r>
    <n v="601418200"/>
    <s v="Apollo Kleine Happen Rind"/>
    <s v="Abschnittslänge: 20mm"/>
    <n v="514"/>
    <x v="3"/>
    <n v="41286"/>
    <s v="STÜCK"/>
    <n v="0.2"/>
    <n v="8257.2000000000007"/>
    <n v="0.18234"/>
    <n v="7528.0892400000002"/>
  </r>
  <r>
    <n v="601440200"/>
    <s v="REMA 1000 Training Snacks"/>
    <s v="Abschnittslänge: 20mm"/>
    <n v="514"/>
    <x v="3"/>
    <n v="20160"/>
    <s v="STÜCK"/>
    <n v="0.2"/>
    <n v="4032"/>
    <n v="0.19449"/>
    <n v="3920.9184"/>
  </r>
  <r>
    <n v="601520120"/>
    <s v="REMA 1000 Kaustreifen Geflügel"/>
    <m/>
    <n v="514"/>
    <x v="3"/>
    <n v="18900"/>
    <s v="STÜCK"/>
    <n v="0.12"/>
    <n v="2268"/>
    <n v="0.14355000000000001"/>
    <n v="2713.0950000000003"/>
  </r>
  <r>
    <n v="601530120"/>
    <s v="Coop Snack Stripes Chicken"/>
    <m/>
    <n v="514"/>
    <x v="3"/>
    <n v="27126"/>
    <s v="STÜCK"/>
    <n v="0.12"/>
    <n v="3255.12"/>
    <n v="0.13661999999999999"/>
    <n v="3705.9541199999999"/>
  </r>
  <r>
    <n v="601580200"/>
    <s v="Shiro Kaustreifen Huhn &amp; Truthahn 20er"/>
    <s v="Halbfabrikat"/>
    <n v="852"/>
    <x v="0"/>
    <n v="4381"/>
    <s v="STÜCK"/>
    <n v="0.2"/>
    <n v="876.2"/>
    <n v="0.1971"/>
    <n v="863.49509999999998"/>
  </r>
  <r>
    <n v="601590200"/>
    <s v="Apollo Kaustreifen mit Huhn &amp; Truthahn"/>
    <m/>
    <n v="514"/>
    <x v="3"/>
    <n v="4032"/>
    <s v="STÜCK"/>
    <n v="0.2"/>
    <n v="806.40000000000009"/>
    <n v="0.19818000000000002"/>
    <n v="799.06176000000005"/>
  </r>
  <r>
    <n v="602000100"/>
    <s v="Edeka I love Training Pro Energy Snack"/>
    <m/>
    <n v="514"/>
    <x v="3"/>
    <n v="37369"/>
    <s v="STÜCK"/>
    <n v="0.1"/>
    <n v="3736.9"/>
    <n v="0.16200000000000001"/>
    <n v="6053.7780000000002"/>
  </r>
  <r>
    <n v="602450200"/>
    <s v="REMA 1000 Jumbo Bones"/>
    <m/>
    <n v="514"/>
    <x v="3"/>
    <n v="21076"/>
    <s v="STÜCK"/>
    <n v="0.2"/>
    <n v="4215.2"/>
    <n v="0.17658000000000001"/>
    <n v="3721.6000800000002"/>
  </r>
  <r>
    <n v="602460200"/>
    <s v="Shiro HP Duo Dental Kaubarren 2er"/>
    <s v="Halbfabrikat"/>
    <n v="852"/>
    <x v="0"/>
    <n v="13428"/>
    <s v="STÜCK"/>
    <n v="0.2"/>
    <n v="2685.6000000000004"/>
    <n v="0.14346"/>
    <n v="1926.3808800000002"/>
  </r>
  <r>
    <n v="602500180"/>
    <s v="PAH Dental Chews with Eucalyptus"/>
    <s v="Dental Stick 7PK"/>
    <n v="514"/>
    <x v="3"/>
    <n v="7200"/>
    <s v="STÜCK"/>
    <n v="0.18"/>
    <n v="1296"/>
    <n v="0.17955000000000002"/>
    <n v="1292.7600000000002"/>
  </r>
  <r>
    <n v="602501440"/>
    <s v="PAH Dental Chews with Eucalyptus"/>
    <s v="Dental Stick 56PK"/>
    <n v="514"/>
    <x v="3"/>
    <n v="3327"/>
    <s v="STÜCK"/>
    <n v="1.44"/>
    <n v="4790.88"/>
    <n v="1.42056"/>
    <n v="4726.2031200000001"/>
  </r>
  <r>
    <n v="602700110"/>
    <s v="PAH Step Up SB Dental with Turkey &amp; Superfood"/>
    <s v="Dental Stick 7pk"/>
    <n v="514"/>
    <x v="3"/>
    <n v="3600"/>
    <s v="STÜCK"/>
    <n v="0.11"/>
    <n v="396"/>
    <n v="0.19800000000000001"/>
    <n v="712.80000000000007"/>
  </r>
  <r>
    <n v="602701440"/>
    <s v="PAH Step Up Dental with Turkey &amp; Superfood"/>
    <s v="Dental Stick 56PK"/>
    <n v="514"/>
    <x v="3"/>
    <n v="1440"/>
    <s v="STÜCK"/>
    <n v="1.44"/>
    <n v="2073.6"/>
    <n v="2.4273899999999999"/>
    <n v="3495.4416000000001"/>
  </r>
  <r>
    <n v="602800180"/>
    <s v="PAH Wainwrights Dental Chew with Lamb"/>
    <s v="Dental Stick 7pk"/>
    <n v="514"/>
    <x v="3"/>
    <n v="9130"/>
    <s v="STÜCK"/>
    <n v="0.18"/>
    <n v="1643.3999999999999"/>
    <n v="0.27198000000000006"/>
    <n v="2483.1774000000005"/>
  </r>
  <r>
    <n v="602800720"/>
    <s v="PAH Wainwrights Dental Chew with Lamb"/>
    <s v="Dental Stick 28pk"/>
    <n v="514"/>
    <x v="3"/>
    <n v="5916"/>
    <s v="STÜCK"/>
    <n v="0.72"/>
    <n v="4259.5199999999995"/>
    <n v="1.25163"/>
    <n v="7404.6430799999998"/>
  </r>
  <r>
    <n v="603112175"/>
    <s v="Pablo Gelenk Fit Kaurollen"/>
    <s v="Halbfabrikat in Umkarton"/>
    <n v="852"/>
    <x v="0"/>
    <n v="4608"/>
    <s v="STÜCK"/>
    <n v="0.17499999999999999"/>
    <n v="806.4"/>
    <n v="0.18539999999999998"/>
    <n v="854.32319999999993"/>
  </r>
  <r>
    <n v="603190175"/>
    <s v="EDEKA Gelenk Fit Kaurollen"/>
    <m/>
    <n v="514"/>
    <x v="3"/>
    <n v="89322"/>
    <s v="STÜCK"/>
    <n v="0.17499999999999999"/>
    <n v="15631.349999999999"/>
    <n v="0.19368000000000002"/>
    <n v="17299.884960000003"/>
  </r>
  <r>
    <n v="603200680"/>
    <s v="Forthglade Dental Stick"/>
    <s v="Multipack"/>
    <n v="514"/>
    <x v="3"/>
    <n v="1028"/>
    <s v="STÜCK"/>
    <n v="0.68"/>
    <n v="699.04000000000008"/>
    <n v="1.10511"/>
    <n v="1136.0530800000001"/>
  </r>
  <r>
    <n v="603210170"/>
    <s v="Forthglade Dental Stick "/>
    <s v="5 pieces / 170g"/>
    <n v="514"/>
    <x v="3"/>
    <n v="95400"/>
    <s v="STÜCK"/>
    <n v="0.17"/>
    <n v="16218.000000000002"/>
    <n v="0.28143000000000001"/>
    <n v="26848.422000000002"/>
  </r>
  <r>
    <n v="603300200"/>
    <s v="Fruitees Apfel"/>
    <m/>
    <n v="515"/>
    <x v="3"/>
    <n v="13849"/>
    <s v="STÜCK"/>
    <n v="0.2"/>
    <n v="2769.8"/>
    <n v="0.51219000000000003"/>
    <n v="7093.3193100000008"/>
  </r>
  <r>
    <n v="603500200"/>
    <s v="Fruitees Banane"/>
    <m/>
    <n v="515"/>
    <x v="3"/>
    <n v="9022"/>
    <s v="STÜCK"/>
    <n v="0.2"/>
    <n v="1804.4"/>
    <n v="0.52641000000000004"/>
    <n v="4749.2710200000001"/>
  </r>
  <r>
    <n v="603600200"/>
    <s v="Fruitees Mango"/>
    <m/>
    <n v="515"/>
    <x v="3"/>
    <n v="3698"/>
    <s v="STÜCK"/>
    <n v="0.2"/>
    <n v="739.6"/>
    <n v="0.55575000000000008"/>
    <n v="2055.1635000000001"/>
  </r>
  <r>
    <n v="604100160"/>
    <s v="Edgard &amp; Cooper Dental Sticks Medium Export"/>
    <s v="Apple &amp; Eucalyptus "/>
    <n v="514"/>
    <x v="3"/>
    <n v="37296"/>
    <s v="STÜCK"/>
    <n v="0.16"/>
    <n v="5967.36"/>
    <n v="0.1575"/>
    <n v="5874.12"/>
  </r>
  <r>
    <n v="604110160"/>
    <s v="Edgard &amp; Cooper Dental Sticks Medium French "/>
    <s v="Apple &amp; Eucalyptus "/>
    <n v="514"/>
    <x v="3"/>
    <n v="536"/>
    <s v="STÜCK"/>
    <n v="0.16"/>
    <n v="85.76"/>
    <n v="0.1575"/>
    <n v="84.42"/>
  </r>
  <r>
    <n v="604120160"/>
    <s v="Edgard &amp; Cooper Dental Sticks Medium German "/>
    <s v="Apple &amp; Eucalyptus "/>
    <n v="514"/>
    <x v="3"/>
    <n v="9408"/>
    <s v="STÜCK"/>
    <n v="0.16"/>
    <n v="1505.28"/>
    <n v="0.1575"/>
    <n v="1481.76"/>
  </r>
  <r>
    <n v="604200160"/>
    <s v="Edgard &amp; Cooper Dental Sticks Medium Export "/>
    <s v="Strawberry &amp; Mint  "/>
    <n v="514"/>
    <x v="3"/>
    <n v="4128"/>
    <s v="STÜCK"/>
    <n v="0.16"/>
    <n v="660.48"/>
    <n v="0.1575"/>
    <n v="650.16"/>
  </r>
  <r>
    <n v="604220160"/>
    <s v="Edgard &amp; Cooper Dental Sticks Medium German"/>
    <s v="Strawberry &amp; Mint "/>
    <n v="514"/>
    <x v="3"/>
    <n v="6976"/>
    <s v="STÜCK"/>
    <n v="0.16"/>
    <n v="1116.1600000000001"/>
    <n v="0.1575"/>
    <n v="1098.72"/>
  </r>
  <r>
    <n v="604710150"/>
    <s v="BH Dental Sticks Medium "/>
    <s v="mit Eurolochung"/>
    <n v="514"/>
    <x v="3"/>
    <n v="8460"/>
    <s v="STÜCK"/>
    <n v="0.15"/>
    <n v="1269"/>
    <n v="0.25514999999999999"/>
    <n v="2158.569"/>
  </r>
  <r>
    <n v="605000100"/>
    <s v="BH Dental Sticks Small "/>
    <s v="mit Eurolochung"/>
    <n v="514"/>
    <x v="3"/>
    <n v="27000"/>
    <s v="STÜCK"/>
    <n v="0.1"/>
    <n v="2700"/>
    <n v="0.19259999999999999"/>
    <n v="5200.2"/>
  </r>
  <r>
    <n v="605710125"/>
    <s v="True Leaf Dental Sticks Hip &amp; Joint Large"/>
    <s v="Relaunch"/>
    <n v="514"/>
    <x v="3"/>
    <n v="20916"/>
    <s v="STÜCK"/>
    <n v="0.125"/>
    <n v="2614.5"/>
    <n v="0.27432000000000001"/>
    <n v="5737.6771200000003"/>
  </r>
  <r>
    <n v="605810125"/>
    <s v="True Leaf Dental Sticks Skin &amp; Coat Large"/>
    <s v="Relaunch"/>
    <n v="514"/>
    <x v="3"/>
    <n v="5460"/>
    <s v="STÜCK"/>
    <n v="0.125"/>
    <n v="682.5"/>
    <n v="0.23076000000000002"/>
    <n v="1259.9496000000001"/>
  </r>
  <r>
    <n v="605900070"/>
    <s v="PAH Step Up Puppy Dental with Turkey &amp; Superfood"/>
    <s v="Dental Stick 7pk"/>
    <n v="514"/>
    <x v="3"/>
    <n v="14200"/>
    <s v="STÜCK"/>
    <n v="7.0000000000000007E-2"/>
    <n v="994.00000000000011"/>
    <n v="0.15939"/>
    <n v="2263.3380000000002"/>
  </r>
  <r>
    <n v="605900280"/>
    <s v="PAH Step Up Puppy Dental with Turkey &amp; Superfood"/>
    <s v="Dental Stick 28pk"/>
    <n v="514"/>
    <x v="3"/>
    <n v="1600"/>
    <s v="STÜCK"/>
    <n v="0.28000000000000003"/>
    <n v="448.00000000000006"/>
    <n v="0.9106200000000001"/>
    <n v="1456.9920000000002"/>
  </r>
  <r>
    <n v="606210220"/>
    <s v="EDEKA Prodent Kausticks 4er"/>
    <s v="mit Aronia f. mittlere u. große Hunde"/>
    <n v="514"/>
    <x v="3"/>
    <n v="27192"/>
    <s v="STÜCK"/>
    <n v="0.22"/>
    <n v="5982.24"/>
    <n v="0.25407000000000002"/>
    <n v="6908.6714400000001"/>
  </r>
  <r>
    <n v="606310125"/>
    <s v="True Leaf Dental Sticks Calming Large"/>
    <s v="Relaunch"/>
    <n v="514"/>
    <x v="3"/>
    <n v="8400"/>
    <s v="STÜCK"/>
    <n v="0.125"/>
    <n v="1050"/>
    <n v="0.24570000000000003"/>
    <n v="2063.88"/>
  </r>
  <r>
    <n v="606500120"/>
    <s v="Lilys Kitchen Chew Treat Beef "/>
    <s v="3er/120g Dental Sticks "/>
    <n v="514"/>
    <x v="3"/>
    <n v="18900"/>
    <s v="STÜCK"/>
    <n v="0.12"/>
    <n v="2268"/>
    <n v="0.29556000000000004"/>
    <n v="5586.0840000000007"/>
  </r>
  <r>
    <n v="607400120"/>
    <s v="Lilys Kitchen Chew Treat Turkey "/>
    <s v="3er/120g Dental Sticks "/>
    <n v="514"/>
    <x v="3"/>
    <n v="3150"/>
    <s v="STÜCK"/>
    <n v="0.12"/>
    <n v="378"/>
    <n v="0.29115000000000002"/>
    <n v="917.12250000000006"/>
  </r>
  <r>
    <n v="607500200"/>
    <s v="Fruitees Rehwild &amp; Preiselbeere"/>
    <m/>
    <n v="515"/>
    <x v="3"/>
    <n v="4751"/>
    <s v="STÜCK"/>
    <n v="0.2"/>
    <n v="950.2"/>
    <n v="0.54747000000000001"/>
    <n v="2601.02997"/>
  </r>
  <r>
    <n v="607710180"/>
    <s v="Ultra Premium Direct Dental Sticks"/>
    <s v="Medium Breed 7 pcs "/>
    <n v="514"/>
    <x v="3"/>
    <n v="21780"/>
    <s v="STÜCK"/>
    <n v="0.18"/>
    <n v="3920.3999999999996"/>
    <n v="0.23787"/>
    <n v="5180.8086000000003"/>
  </r>
  <r>
    <n v="607820200"/>
    <s v="Apollo Kaustreifen mit Rind &amp; Leber"/>
    <m/>
    <n v="514"/>
    <x v="3"/>
    <n v="24822"/>
    <s v="STÜCK"/>
    <n v="0.2"/>
    <n v="4964.4000000000005"/>
    <n v="0.22041000000000002"/>
    <n v="5471.0170200000002"/>
  </r>
  <r>
    <n v="608160175"/>
    <s v="EDEKA Hair &amp; Skin Kaurollen"/>
    <m/>
    <n v="514"/>
    <x v="3"/>
    <n v="39528"/>
    <s v="STÜCK"/>
    <n v="0.17499999999999999"/>
    <n v="6917.4"/>
    <n v="0.16911000000000001"/>
    <n v="6684.5800800000006"/>
  </r>
  <r>
    <n v="608300240"/>
    <s v="Edgard &amp; Cooper Dental Sticks Large Export"/>
    <s v="Apple &amp; Eucalyptus "/>
    <n v="514"/>
    <x v="3"/>
    <n v="15412"/>
    <s v="STÜCK"/>
    <n v="0.24"/>
    <n v="3698.8799999999997"/>
    <n v="0.23499"/>
    <n v="3621.66588"/>
  </r>
  <r>
    <n v="608310240"/>
    <s v="Edgard &amp; Cooper Dental Sticks Large French "/>
    <s v="Apple &amp; Eucalyptus "/>
    <n v="514"/>
    <x v="3"/>
    <n v="6384"/>
    <s v="STÜCK"/>
    <n v="0.24"/>
    <n v="1532.1599999999999"/>
    <n v="0.23499"/>
    <n v="1500.17616"/>
  </r>
  <r>
    <n v="608320240"/>
    <s v="Edgard &amp; Cooper Dental Sticks Large German"/>
    <s v="Apple &amp; Eucalyptus "/>
    <n v="514"/>
    <x v="3"/>
    <n v="6192"/>
    <s v="STÜCK"/>
    <n v="0.24"/>
    <n v="1486.08"/>
    <n v="0.23499"/>
    <n v="1455.05808"/>
  </r>
  <r>
    <n v="610200180"/>
    <s v="Shiro Dentinis 7er"/>
    <s v="Halbfabrikat"/>
    <n v="852"/>
    <x v="0"/>
    <n v="6924"/>
    <s v="STÜCK"/>
    <n v="0.18"/>
    <n v="1246.32"/>
    <n v="0.13428000000000001"/>
    <n v="929.75472000000002"/>
  </r>
  <r>
    <n v="610341100"/>
    <s v="KIK Flexibar 1er"/>
    <m/>
    <n v="514"/>
    <x v="3"/>
    <n v="17820"/>
    <s v="STÜCK"/>
    <n v="0.1"/>
    <n v="1782"/>
    <n v="0.15345"/>
    <n v="2734.4790000000003"/>
  </r>
  <r>
    <n v="610410175"/>
    <s v="Shiro HP Flexi Sticks Dental Care 7er"/>
    <s v="Halbfabrikat"/>
    <n v="852"/>
    <x v="0"/>
    <n v="4356"/>
    <s v="STÜCK"/>
    <n v="0.17499999999999999"/>
    <n v="762.3"/>
    <n v="0.20601"/>
    <n v="897.37955999999997"/>
  </r>
  <r>
    <n v="610500120"/>
    <s v="Lilys Kitchen Chew Treat Lamb"/>
    <s v="3er/120g Dental Sticks "/>
    <n v="514"/>
    <x v="3"/>
    <n v="31500"/>
    <s v="STÜCK"/>
    <n v="0.12"/>
    <n v="3780"/>
    <n v="0.29151000000000005"/>
    <n v="9182.5650000000023"/>
  </r>
  <r>
    <n v="610900100"/>
    <s v="Hamiform Dental Stick Mini "/>
    <s v="transparenter Folie (6 Sticks im Beutel)"/>
    <n v="514"/>
    <x v="3"/>
    <n v="19200"/>
    <s v="STÜCK"/>
    <n v="0.1"/>
    <n v="1920"/>
    <n v="0.10134000000000001"/>
    <n v="1945.7280000000003"/>
  </r>
  <r>
    <n v="610900150"/>
    <s v="Hamiform Dental Stick Medium "/>
    <s v="transparenter Folie (6 Sticks im Beutel)"/>
    <n v="514"/>
    <x v="3"/>
    <n v="16128"/>
    <s v="STÜCK"/>
    <n v="0.15"/>
    <n v="2419.1999999999998"/>
    <n v="0.14480999999999999"/>
    <n v="2335.49568"/>
  </r>
  <r>
    <n v="610900330"/>
    <s v="Hamiform Dental Stick Maxi"/>
    <s v="transparenter Folie (6 Sticks im Beutel)"/>
    <n v="514"/>
    <x v="3"/>
    <n v="13440"/>
    <s v="STÜCK"/>
    <n v="0.33"/>
    <n v="4435.2"/>
    <n v="0.29870999999999998"/>
    <n v="4014.6623999999997"/>
  </r>
  <r>
    <n v="610910180"/>
    <s v="Coop Denta Sticks with Eucalyptus"/>
    <m/>
    <n v="514"/>
    <x v="3"/>
    <n v="11680"/>
    <s v="STÜCK"/>
    <n v="0.18"/>
    <n v="2102.4"/>
    <n v="0.20682"/>
    <n v="2415.6576"/>
  </r>
  <r>
    <n v="611400150"/>
    <s v="BH Tuck Shop Roll´overs "/>
    <s v="mit Eurolochung "/>
    <n v="514"/>
    <x v="3"/>
    <n v="12960"/>
    <s v="STÜCK"/>
    <n v="0.15"/>
    <n v="1944"/>
    <n v="0.21132000000000001"/>
    <n v="2738.7072000000003"/>
  </r>
  <r>
    <n v="611500150"/>
    <s v="BH Tuck Shop Whine Gums "/>
    <s v="mit Eurolochung "/>
    <n v="514"/>
    <x v="3"/>
    <n v="34400"/>
    <s v="STÜCK"/>
    <n v="0.15"/>
    <n v="5160"/>
    <n v="0.23760000000000001"/>
    <n v="8173.4400000000005"/>
  </r>
  <r>
    <n v="611601200"/>
    <s v="BH Tuck Shop Slobstoppers"/>
    <s v="2er mit Eurolochung "/>
    <n v="514"/>
    <x v="3"/>
    <n v="44240"/>
    <s v="STÜCK"/>
    <n v="0.2"/>
    <n v="8848"/>
    <n v="0.27900000000000003"/>
    <n v="12342.960000000001"/>
  </r>
  <r>
    <n v="611701200"/>
    <s v="BH Tuck Shop Gnawbreakers "/>
    <s v="2er mit Eurolochung "/>
    <n v="514"/>
    <x v="3"/>
    <n v="27433"/>
    <s v="STÜCK"/>
    <n v="0.2"/>
    <n v="5486.6"/>
    <n v="0.32445000000000002"/>
    <n v="8900.6368500000008"/>
  </r>
  <r>
    <n v="613200140"/>
    <s v="PAH Wainwrights training treats Puppy"/>
    <s v="Turkey and Rice"/>
    <n v="514"/>
    <x v="3"/>
    <n v="12666"/>
    <s v="STÜCK"/>
    <n v="0.14000000000000001"/>
    <n v="1773.2400000000002"/>
    <n v="0.22086"/>
    <n v="2797.4127600000002"/>
  </r>
  <r>
    <n v="613300140"/>
    <s v="PAH Wainwrights training treats Puppy"/>
    <s v="Lamb and Rice"/>
    <n v="514"/>
    <x v="3"/>
    <n v="26670"/>
    <s v="STÜCK"/>
    <n v="0.14000000000000001"/>
    <n v="3733.8"/>
    <n v="0.26064000000000004"/>
    <n v="6951.2688000000007"/>
  </r>
  <r>
    <n v="615401175"/>
    <s v="PREM Bonies Grainfree Pferd "/>
    <n v="2022"/>
    <n v="514"/>
    <x v="3"/>
    <n v="1485"/>
    <s v="STÜCK"/>
    <n v="0.17499999999999999"/>
    <n v="259.875"/>
    <n v="0.34676999999999997"/>
    <n v="514.95344999999998"/>
  </r>
  <r>
    <n v="615700400"/>
    <s v="True Hemp MB Dental Sticks Hip &amp; Joint"/>
    <s v="Relaunch - Multibox"/>
    <n v="514"/>
    <x v="3"/>
    <n v="2769"/>
    <s v="STÜCK"/>
    <n v="0.4"/>
    <n v="1107.6000000000001"/>
    <n v="0.94203000000000003"/>
    <n v="2608.4810700000003"/>
  </r>
  <r>
    <n v="615740100"/>
    <s v="True Hemp Dental Sticks Hip &amp; Joint"/>
    <s v="Relaunch"/>
    <n v="514"/>
    <x v="3"/>
    <n v="47736"/>
    <s v="STÜCK"/>
    <n v="0.1"/>
    <n v="4773.6000000000004"/>
    <n v="0.23327999999999999"/>
    <n v="11135.854079999999"/>
  </r>
  <r>
    <n v="615800140"/>
    <s v="PAH Wainwrights grain free salmon treats"/>
    <s v="Puppy"/>
    <n v="514"/>
    <x v="3"/>
    <n v="11248"/>
    <s v="STÜCK"/>
    <n v="0.14000000000000001"/>
    <n v="1574.7200000000003"/>
    <n v="0.24993000000000001"/>
    <n v="2811.2126400000002"/>
  </r>
  <r>
    <n v="616000400"/>
    <s v="True Hemp MB Dental Sticks Skin &amp; Coat"/>
    <s v="Relaunch - Multibox"/>
    <n v="514"/>
    <x v="3"/>
    <n v="1389"/>
    <s v="STÜCK"/>
    <n v="0.4"/>
    <n v="555.6"/>
    <n v="0.73359000000000008"/>
    <n v="1018.9565100000001"/>
  </r>
  <r>
    <n v="616040100"/>
    <s v="True Hemp Dental Sticks Skin &amp; Coat"/>
    <s v="Relaunch"/>
    <n v="514"/>
    <x v="3"/>
    <n v="32400"/>
    <s v="STÜCK"/>
    <n v="0.1"/>
    <n v="3240"/>
    <n v="0.18027000000000001"/>
    <n v="5840.7480000000005"/>
  </r>
  <r>
    <n v="616100400"/>
    <s v="True Hemp MB Dental Sticks Calming"/>
    <s v="Relaunch - Multibox"/>
    <n v="514"/>
    <x v="3"/>
    <n v="4089"/>
    <s v="STÜCK"/>
    <n v="0.4"/>
    <n v="1635.6000000000001"/>
    <n v="0.84987000000000001"/>
    <n v="3475.11843"/>
  </r>
  <r>
    <n v="616140100"/>
    <s v="True Hemp Dental Sticks Calming"/>
    <s v="Relaunch"/>
    <n v="514"/>
    <x v="3"/>
    <n v="22842"/>
    <s v="STÜCK"/>
    <n v="0.1"/>
    <n v="2284.2000000000003"/>
    <n v="0.20943000000000001"/>
    <n v="4783.8000600000005"/>
  </r>
  <r>
    <n v="618300080"/>
    <s v="PAH Dental Sticks "/>
    <s v="for Toy Dogs 7pk"/>
    <n v="514"/>
    <x v="3"/>
    <n v="4248"/>
    <s v="STÜCK"/>
    <n v="0.08"/>
    <n v="339.84000000000003"/>
    <n v="0.12330000000000001"/>
    <n v="523.77840000000003"/>
  </r>
  <r>
    <n v="618300320"/>
    <s v="PAH Dental Sticks "/>
    <s v="for Toy Dogs 28pk"/>
    <n v="514"/>
    <x v="3"/>
    <n v="3576"/>
    <s v="STÜCK"/>
    <n v="0.32"/>
    <n v="1144.32"/>
    <n v="0.55655999999999994"/>
    <n v="1990.2585599999998"/>
  </r>
  <r>
    <n v="618300640"/>
    <s v="PAH Dental Sticks "/>
    <s v="for Toy Dogs 56pk"/>
    <n v="514"/>
    <x v="3"/>
    <n v="2304"/>
    <s v="STÜCK"/>
    <n v="0.64"/>
    <n v="1474.56"/>
    <n v="0.8506800000000001"/>
    <n v="1959.9667200000004"/>
  </r>
  <r>
    <n v="618400110"/>
    <s v="PAH Dental Sticks"/>
    <s v="for Small Dogs 7pk"/>
    <n v="514"/>
    <x v="3"/>
    <n v="9580"/>
    <s v="STÜCK"/>
    <n v="0.11"/>
    <n v="1053.8"/>
    <n v="0.15552000000000002"/>
    <n v="1489.8816000000002"/>
  </r>
  <r>
    <n v="618400180"/>
    <s v="PAH Dental Sticks"/>
    <s v="for Medium Dogs 7pk"/>
    <n v="514"/>
    <x v="3"/>
    <n v="14330"/>
    <s v="STÜCK"/>
    <n v="0.18"/>
    <n v="2579.4"/>
    <n v="0.20907000000000001"/>
    <n v="2995.9731000000002"/>
  </r>
  <r>
    <n v="618400440"/>
    <s v="PAH Dental Sticks "/>
    <s v="for Small Dogs 28pk"/>
    <n v="514"/>
    <x v="3"/>
    <n v="3576"/>
    <s v="STÜCK"/>
    <n v="0.44"/>
    <n v="1573.44"/>
    <n v="0.63539999999999996"/>
    <n v="2272.1904"/>
  </r>
  <r>
    <n v="618400720"/>
    <s v="PAH Dental Sticks "/>
    <s v="for Medium Dogs 28pk"/>
    <n v="514"/>
    <x v="3"/>
    <n v="3488"/>
    <s v="STÜCK"/>
    <n v="0.72"/>
    <n v="2511.36"/>
    <n v="0.82592999999999994"/>
    <n v="2880.84384"/>
  </r>
  <r>
    <n v="618400880"/>
    <s v="PAH Dental Sticks "/>
    <s v="for Small Dogs 56pk"/>
    <n v="514"/>
    <x v="3"/>
    <n v="4482"/>
    <s v="STÜCK"/>
    <n v="0.88"/>
    <n v="3944.16"/>
    <n v="1.0083600000000001"/>
    <n v="4519.4695200000006"/>
  </r>
  <r>
    <n v="618401440"/>
    <s v="PAH Dental Sticks "/>
    <s v="for Medium Dogs 56pk"/>
    <n v="514"/>
    <x v="3"/>
    <n v="960"/>
    <s v="STÜCK"/>
    <n v="1.44"/>
    <n v="1382.3999999999999"/>
    <n v="1.4497200000000001"/>
    <n v="1391.7312000000002"/>
  </r>
  <r>
    <n v="618500220"/>
    <s v="PAH Dental Sticks"/>
    <s v="for Large Dogs 7pk"/>
    <n v="514"/>
    <x v="3"/>
    <n v="13304"/>
    <s v="STÜCK"/>
    <n v="0.22"/>
    <n v="2926.88"/>
    <n v="0.24830999999999998"/>
    <n v="3303.5162399999995"/>
  </r>
  <r>
    <n v="618500880"/>
    <s v="PAH Dental Sticks "/>
    <s v="for Large Dogs 28pk"/>
    <n v="514"/>
    <x v="3"/>
    <n v="6692"/>
    <s v="STÜCK"/>
    <n v="0.88"/>
    <n v="5888.96"/>
    <n v="0.92537999999999998"/>
    <n v="6192.6429600000001"/>
  </r>
  <r>
    <n v="618501760"/>
    <s v="PAH Dental Sticks "/>
    <s v="for Large Dogs 56pk"/>
    <n v="514"/>
    <x v="3"/>
    <n v="4314"/>
    <s v="STÜCK"/>
    <n v="1.76"/>
    <n v="7592.64"/>
    <n v="1.67004"/>
    <n v="7204.5525600000001"/>
  </r>
  <r>
    <n v="620120050"/>
    <s v="Catessy Sticks – Geflügel &amp; Leber LA"/>
    <m/>
    <n v="522"/>
    <x v="3"/>
    <n v="13770"/>
    <s v="STÜCK"/>
    <n v="0.05"/>
    <n v="688.5"/>
    <n v="0.21402000000000002"/>
    <n v="2947.0554000000002"/>
  </r>
  <r>
    <n v="620140050"/>
    <s v="Athena Saftige Kauroellchen mit"/>
    <s v="Geflügel &amp; Leber 10er"/>
    <n v="522"/>
    <x v="3"/>
    <n v="5040"/>
    <s v="STÜCK"/>
    <n v="0.05"/>
    <n v="252"/>
    <n v="0.24138000000000001"/>
    <n v="1216.5552"/>
  </r>
  <r>
    <n v="620170050"/>
    <s v="Athena Kauröllchen Geflügel &amp; Leber"/>
    <m/>
    <n v="522"/>
    <x v="3"/>
    <n v="126720"/>
    <s v="STÜCK"/>
    <n v="0.05"/>
    <n v="6336"/>
    <n v="0.22995000000000002"/>
    <n v="29139.264000000003"/>
  </r>
  <r>
    <n v="620460050"/>
    <s v="Athena Kauröllchen Lachs &amp; Forelle"/>
    <m/>
    <n v="522"/>
    <x v="3"/>
    <n v="32070"/>
    <s v="STÜCK"/>
    <n v="0.05"/>
    <n v="1603.5"/>
    <n v="0.22527000000000003"/>
    <n v="7224.4089000000013"/>
  </r>
  <r>
    <n v="620500088"/>
    <s v="Asco A'Petito Dog Sticks Schinken"/>
    <m/>
    <n v="521"/>
    <x v="3"/>
    <n v="15360"/>
    <s v="STÜCK"/>
    <n v="8.7999999999999995E-2"/>
    <n v="1351.6799999999998"/>
    <n v="0.27765000000000001"/>
    <n v="4264.7039999999997"/>
  </r>
  <r>
    <n v="620500120"/>
    <s v="Rocco Dog Sticks Geflügel"/>
    <s v="12er/120g"/>
    <n v="521"/>
    <x v="3"/>
    <n v="69468"/>
    <s v="STÜCK"/>
    <n v="0.12"/>
    <n v="8336.16"/>
    <n v="0.35730000000000001"/>
    <n v="24820.916400000002"/>
  </r>
  <r>
    <n v="620520055"/>
    <s v="Apollo Saftige Kausticks mit Huhn"/>
    <m/>
    <n v="521"/>
    <x v="3"/>
    <n v="17880"/>
    <s v="STÜCK"/>
    <n v="5.5E-2"/>
    <n v="983.4"/>
    <n v="0.16596000000000002"/>
    <n v="2967.3648000000003"/>
  </r>
  <r>
    <n v="620600120"/>
    <s v="Rocco Dog Sticks Rind"/>
    <s v="12er/120g"/>
    <n v="521"/>
    <x v="3"/>
    <n v="56448"/>
    <s v="STÜCK"/>
    <n v="0.12"/>
    <n v="6773.7599999999993"/>
    <n v="0.45557999999999998"/>
    <n v="25716.579839999999"/>
  </r>
  <r>
    <n v="620620055"/>
    <s v="Apollo Saftige Kausticks mit Rind"/>
    <m/>
    <n v="521"/>
    <x v="3"/>
    <n v="4290"/>
    <s v="STÜCK"/>
    <n v="5.5E-2"/>
    <n v="235.95"/>
    <n v="0.20565"/>
    <n v="882.23850000000004"/>
  </r>
  <r>
    <n v="620700040"/>
    <s v="MF Fruity Meat Sticks Huhn,Apfel 8x5g"/>
    <m/>
    <n v="522"/>
    <x v="3"/>
    <n v="30240"/>
    <s v="STÜCK"/>
    <n v="0.04"/>
    <n v="1209.6000000000001"/>
    <n v="0.18234"/>
    <n v="5513.9615999999996"/>
  </r>
  <r>
    <n v="620800040"/>
    <s v="MF Fruity Meat Sticks Lachs,Blaub. 8x5g"/>
    <m/>
    <n v="522"/>
    <x v="3"/>
    <n v="2520"/>
    <s v="STÜCK"/>
    <n v="0.04"/>
    <n v="100.8"/>
    <n v="0.19511999999999999"/>
    <n v="491.70239999999995"/>
  </r>
  <r>
    <n v="620900088"/>
    <s v="Compy Dog Sticks Chicken &amp; Liver "/>
    <s v="8er / 88g - Mercadona "/>
    <n v="521"/>
    <x v="3"/>
    <n v="160640"/>
    <s v="STÜCK"/>
    <n v="8.7999999999999995E-2"/>
    <n v="14136.32"/>
    <n v="0.2898"/>
    <n v="46553.472000000002"/>
  </r>
  <r>
    <n v="621000088"/>
    <s v="Compy Dog Sticks rich in Chicken with Salmon "/>
    <s v="8er / 88g - Mercadona "/>
    <n v="521"/>
    <x v="3"/>
    <n v="95280"/>
    <s v="STÜCK"/>
    <n v="8.7999999999999995E-2"/>
    <n v="8384.64"/>
    <n v="0.27792"/>
    <n v="26480.2176"/>
  </r>
  <r>
    <n v="621000120"/>
    <s v="Rocco Dog Sticks Huhn &amp; Lachs "/>
    <s v="12er/120g"/>
    <n v="521"/>
    <x v="3"/>
    <n v="45416"/>
    <s v="STÜCK"/>
    <n v="0.12"/>
    <n v="5449.92"/>
    <n v="0.38277"/>
    <n v="17383.882320000001"/>
  </r>
  <r>
    <n v="621110025"/>
    <s v="Trixie Premio Stick Quintett neu"/>
    <s v="Lamm &amp; Truthahn 5 x 5 g"/>
    <n v="522"/>
    <x v="3"/>
    <n v="3840"/>
    <s v="STÜCK"/>
    <n v="2.5000000000000001E-2"/>
    <n v="96"/>
    <n v="0.12564"/>
    <n v="482.45760000000001"/>
  </r>
  <r>
    <n v="621110050"/>
    <s v="M-Budget Katzensticks Lamm &amp; Truthahn"/>
    <m/>
    <n v="522"/>
    <x v="3"/>
    <n v="7410"/>
    <s v="STÜCK"/>
    <n v="0.05"/>
    <n v="370.5"/>
    <n v="0.23805000000000001"/>
    <n v="1763.9505000000001"/>
  </r>
  <r>
    <n v="621210025"/>
    <s v="Trixie Premio Stick Quintett neu"/>
    <s v="Geflügel &amp; Leber 5 x 5 g"/>
    <n v="522"/>
    <x v="3"/>
    <n v="86976"/>
    <s v="STÜCK"/>
    <n v="2.5000000000000001E-2"/>
    <n v="2174.4"/>
    <n v="0.12347999999999999"/>
    <n v="10739.796479999999"/>
  </r>
  <r>
    <n v="621211050"/>
    <s v="Compy Cat Sticks Chicken &amp; Liver "/>
    <s v="10er / 50g - Mercadona"/>
    <n v="522"/>
    <x v="3"/>
    <n v="106200"/>
    <s v="STÜCK"/>
    <n v="0.05"/>
    <n v="5310"/>
    <n v="0.22041000000000002"/>
    <n v="23407.542000000001"/>
  </r>
  <r>
    <n v="621230050"/>
    <s v="M-Budget Katzensticks Geflügel &amp; Leber"/>
    <m/>
    <n v="522"/>
    <x v="3"/>
    <n v="26190"/>
    <s v="STÜCK"/>
    <n v="0.05"/>
    <n v="1309.5"/>
    <n v="0.22958999999999999"/>
    <n v="6012.9620999999997"/>
  </r>
  <r>
    <n v="621240050"/>
    <s v="PAH Cat Sticks Chicken &amp; Liver 10pk"/>
    <m/>
    <n v="522"/>
    <x v="3"/>
    <n v="3500"/>
    <s v="STÜCK"/>
    <n v="0.05"/>
    <n v="175"/>
    <n v="0.25398000000000004"/>
    <n v="888.93000000000018"/>
  </r>
  <r>
    <n v="621310025"/>
    <s v="Trixie Premio Stick Quintett neu"/>
    <s v="Lachs &amp; Forelle 5 x 5 g"/>
    <n v="522"/>
    <x v="3"/>
    <n v="44592"/>
    <s v="STÜCK"/>
    <n v="2.5000000000000001E-2"/>
    <n v="1114.8"/>
    <n v="0.12122999999999999"/>
    <n v="5405.8881599999995"/>
  </r>
  <r>
    <n v="621330050"/>
    <s v="M-Budget Katzensticks Forelle &amp; Lachs"/>
    <m/>
    <n v="522"/>
    <x v="3"/>
    <n v="36480"/>
    <s v="STÜCK"/>
    <n v="0.05"/>
    <n v="1824"/>
    <n v="0.23022000000000004"/>
    <n v="8398.4256000000005"/>
  </r>
  <r>
    <n v="621400050"/>
    <s v="PAH Cat Sticks Salmon &amp; Trout 10pk"/>
    <m/>
    <n v="522"/>
    <x v="3"/>
    <n v="3500"/>
    <s v="STÜCK"/>
    <n v="0.05"/>
    <n v="175"/>
    <n v="0.24822"/>
    <n v="868.77"/>
  </r>
  <r>
    <n v="621410050"/>
    <s v="PAH Cat Sticks Salmon &amp; Trout 10pk"/>
    <m/>
    <n v="522"/>
    <x v="3"/>
    <n v="3440"/>
    <s v="STÜCK"/>
    <n v="0.05"/>
    <n v="172"/>
    <n v="0.25164000000000003"/>
    <n v="865.64160000000015"/>
  </r>
  <r>
    <n v="621600050"/>
    <s v="PAH Cat Sticks Lamb &amp; Turkey 10pk"/>
    <m/>
    <n v="522"/>
    <x v="3"/>
    <n v="7000"/>
    <s v="STÜCK"/>
    <n v="0.05"/>
    <n v="350"/>
    <n v="0.25290000000000001"/>
    <n v="1770.3000000000002"/>
  </r>
  <r>
    <n v="621610050"/>
    <s v="PAH Cat Sticks Turkey &amp; Lamb 10pk"/>
    <m/>
    <n v="522"/>
    <x v="3"/>
    <n v="17430"/>
    <s v="STÜCK"/>
    <n v="0.05"/>
    <n v="871.5"/>
    <n v="0.25902000000000003"/>
    <n v="4514.7186000000002"/>
  </r>
  <r>
    <n v="621700055"/>
    <s v="Sanabelle Snack Seelachs"/>
    <m/>
    <n v="518"/>
    <x v="3"/>
    <n v="8238"/>
    <s v="STÜCK"/>
    <n v="5.5E-2"/>
    <n v="453.09"/>
    <n v="0.21717"/>
    <n v="1789.04646"/>
  </r>
  <r>
    <n v="621800050"/>
    <s v="Smilla Soft Sticks Lamm"/>
    <m/>
    <n v="522"/>
    <x v="3"/>
    <n v="22800"/>
    <s v="STÜCK"/>
    <n v="0.05"/>
    <n v="1140"/>
    <n v="0.20780999999999999"/>
    <n v="4738.0680000000002"/>
  </r>
  <r>
    <n v="621800055"/>
    <s v="Sanabelle Snack Lamm"/>
    <m/>
    <n v="518"/>
    <x v="3"/>
    <n v="1250"/>
    <s v="STÜCK"/>
    <n v="5.5E-2"/>
    <n v="68.75"/>
    <n v="0.22581000000000001"/>
    <n v="282.26249999999999"/>
  </r>
  <r>
    <n v="621900050"/>
    <s v="Smilla Soft Sticks Forelle "/>
    <m/>
    <n v="522"/>
    <x v="3"/>
    <n v="20700"/>
    <s v="STÜCK"/>
    <n v="0.05"/>
    <n v="1035"/>
    <n v="0.19386"/>
    <n v="4012.902"/>
  </r>
  <r>
    <n v="621900055"/>
    <s v="Sanabelle Snack Forelle"/>
    <m/>
    <n v="518"/>
    <x v="3"/>
    <n v="16018"/>
    <s v="STÜCK"/>
    <n v="5.5E-2"/>
    <n v="880.99"/>
    <n v="0.21879000000000001"/>
    <n v="3504.5782200000003"/>
  </r>
  <r>
    <n v="622000050"/>
    <s v="Smilla Soft Sticks Ente "/>
    <m/>
    <n v="522"/>
    <x v="3"/>
    <n v="48000"/>
    <s v="STÜCK"/>
    <n v="0.05"/>
    <n v="2400"/>
    <n v="0.19988999999999998"/>
    <n v="9594.7199999999993"/>
  </r>
  <r>
    <n v="622000055"/>
    <s v="Sanabelle Snack Ente"/>
    <m/>
    <n v="518"/>
    <x v="3"/>
    <n v="19498"/>
    <s v="STÜCK"/>
    <n v="5.5E-2"/>
    <n v="1072.3900000000001"/>
    <n v="0.21410999999999999"/>
    <n v="4174.7167799999997"/>
  </r>
  <r>
    <n v="622110040"/>
    <s v="MultiFit Grillstick Hähnchen 8 x 5g"/>
    <s v="MF BBQ Meat Sticks Hähn. - kurzes Tray"/>
    <n v="522"/>
    <x v="3"/>
    <n v="5040"/>
    <s v="STÜCK"/>
    <n v="0.04"/>
    <n v="201.6"/>
    <n v="0.19152"/>
    <n v="965.26080000000002"/>
  </r>
  <r>
    <n v="622200050"/>
    <s v="Catessy Catstick Pute BBQ"/>
    <m/>
    <n v="522"/>
    <x v="3"/>
    <n v="6390"/>
    <s v="STÜCK"/>
    <n v="0.05"/>
    <n v="319.5"/>
    <n v="0.20601"/>
    <n v="1316.4039"/>
  </r>
  <r>
    <n v="622210040"/>
    <s v="MultiFit Grillstick Truthahn 8 x 5g"/>
    <s v="MF BBQ Meat Sticks Truth. - kurzes Tray"/>
    <n v="522"/>
    <x v="3"/>
    <n v="15120"/>
    <s v="STÜCK"/>
    <n v="0.04"/>
    <n v="604.80000000000007"/>
    <n v="0.20088"/>
    <n v="3037.3056000000001"/>
  </r>
  <r>
    <n v="622300030"/>
    <s v="PAH Pickle´s Cat Sticks Salmon 6pk"/>
    <s v="Salmon and BBQ"/>
    <n v="522"/>
    <x v="3"/>
    <n v="10500"/>
    <s v="STÜCK"/>
    <n v="0.03"/>
    <n v="315"/>
    <n v="0.17847000000000002"/>
    <n v="1873.9350000000002"/>
  </r>
  <r>
    <n v="622300050"/>
    <s v="Catessy Sticks BBQ - mit Lachs"/>
    <m/>
    <n v="522"/>
    <x v="3"/>
    <n v="6390"/>
    <s v="STÜCK"/>
    <n v="0.05"/>
    <n v="319.5"/>
    <n v="0.20529"/>
    <n v="1311.8031000000001"/>
  </r>
  <r>
    <n v="622310040"/>
    <s v="MultiFit Grillstick Lachs 8 x 5g"/>
    <s v="MF BBQ Meat Sticks Lachs - kurzes Tray"/>
    <n v="522"/>
    <x v="3"/>
    <n v="10080"/>
    <s v="STÜCK"/>
    <n v="0.04"/>
    <n v="403.2"/>
    <n v="0.19827"/>
    <n v="1998.5616"/>
  </r>
  <r>
    <n v="622400050"/>
    <s v="fit+fun Sticks Geflügel &amp; Leber 10 x 5g"/>
    <s v="fit+fun Sticks Poultry &amp; Liver 10 x 5g"/>
    <n v="522"/>
    <x v="3"/>
    <n v="30000"/>
    <s v="STÜCK"/>
    <n v="0.05"/>
    <n v="1500"/>
    <n v="0.23372999999999999"/>
    <n v="7011.9"/>
  </r>
  <r>
    <n v="622500050"/>
    <s v="fit+fun Sticks Kaninchen, Pute &amp; Hefe 10 x 5g"/>
    <s v="fit+fun Sticks Rabbit, Poultry &amp; Yeast 10 x 5g"/>
    <n v="522"/>
    <x v="3"/>
    <n v="9525"/>
    <s v="STÜCK"/>
    <n v="0.05"/>
    <n v="476.25"/>
    <n v="0.21582000000000001"/>
    <n v="2055.6855"/>
  </r>
  <r>
    <n v="622510050"/>
    <s v="Catessy Sticks – Kaninchen, Pute &amp; Hefe"/>
    <m/>
    <n v="522"/>
    <x v="3"/>
    <n v="7470"/>
    <s v="STÜCK"/>
    <n v="0.05"/>
    <n v="373.5"/>
    <n v="0.21474000000000001"/>
    <n v="1604.1078"/>
  </r>
  <r>
    <n v="622600050"/>
    <s v="fit+fun Sticks Lachs &amp; Forelle 10 x 5g"/>
    <s v="fit+fun Sticks Salmon &amp; Trout 10 x 5g"/>
    <n v="522"/>
    <x v="3"/>
    <n v="6625"/>
    <s v="STÜCK"/>
    <n v="0.05"/>
    <n v="331.25"/>
    <n v="0.20807999999999999"/>
    <n v="1378.53"/>
  </r>
  <r>
    <n v="622700050"/>
    <s v="fit+fun Sticks Truthahn &amp; Lamm 10 x 5g"/>
    <s v="fit+fun Sticks Turkey &amp; Lamb 10 x 5g"/>
    <n v="522"/>
    <x v="3"/>
    <n v="18925"/>
    <s v="STÜCK"/>
    <n v="0.05"/>
    <n v="946.25"/>
    <n v="0.22770000000000001"/>
    <n v="4309.2224999999999"/>
  </r>
  <r>
    <n v="623240050"/>
    <s v="True Hemp Treats Calming"/>
    <s v="Relaunch"/>
    <n v="521"/>
    <x v="3"/>
    <n v="19788"/>
    <s v="STÜCK"/>
    <n v="0.05"/>
    <n v="989.40000000000009"/>
    <n v="0.17352000000000001"/>
    <n v="3433.6137600000002"/>
  </r>
  <r>
    <n v="623440050"/>
    <s v="True Hemp Treats Hip &amp; Joint"/>
    <s v="Relaunch"/>
    <n v="521"/>
    <x v="3"/>
    <n v="14400"/>
    <s v="STÜCK"/>
    <n v="0.05"/>
    <n v="720"/>
    <n v="0.18792"/>
    <n v="2706.0480000000002"/>
  </r>
  <r>
    <n v="623510050"/>
    <s v="M-Budget Katzensticks Wild &amp; Geflügel"/>
    <m/>
    <n v="522"/>
    <x v="3"/>
    <n v="55440"/>
    <s v="STÜCK"/>
    <n v="0.05"/>
    <n v="2772"/>
    <n v="0.23291999999999999"/>
    <n v="12913.084799999999"/>
  </r>
  <r>
    <n v="623800055"/>
    <s v="bitscat Mini Cat Sticks Seelachs &amp; Feige"/>
    <m/>
    <n v="522"/>
    <x v="3"/>
    <n v="24240"/>
    <s v="STÜCK"/>
    <n v="5.5E-2"/>
    <n v="1333.2"/>
    <n v="0.19556999999999999"/>
    <n v="4740.6167999999998"/>
  </r>
  <r>
    <n v="624000055"/>
    <s v="bitscat Mini Cat Sticks Lamm &amp; Holunder"/>
    <m/>
    <n v="522"/>
    <x v="3"/>
    <n v="13100"/>
    <s v="STÜCK"/>
    <n v="5.5E-2"/>
    <n v="720.5"/>
    <n v="0.20358000000000001"/>
    <n v="2666.8980000000001"/>
  </r>
  <r>
    <n v="624210055"/>
    <s v="activa Friends Mini Sticks"/>
    <s v="Lamm &amp; Katzenminze"/>
    <n v="522"/>
    <x v="3"/>
    <n v="6180"/>
    <s v="STÜCK"/>
    <n v="5.5E-2"/>
    <n v="339.9"/>
    <n v="0.19628999999999999"/>
    <n v="1213.0721999999998"/>
  </r>
  <r>
    <n v="624310055"/>
    <s v="activa Friends Mini Sticks"/>
    <s v="Huhn &amp; Käse"/>
    <n v="522"/>
    <x v="3"/>
    <n v="1380"/>
    <s v="STÜCK"/>
    <n v="5.5E-2"/>
    <n v="75.900000000000006"/>
    <n v="0.22373999999999999"/>
    <n v="308.76119999999997"/>
  </r>
  <r>
    <n v="624960088"/>
    <s v="Asco A'Petito Dog Sticks Rind"/>
    <m/>
    <n v="521"/>
    <x v="3"/>
    <n v="38250"/>
    <s v="STÜCK"/>
    <n v="8.7999999999999995E-2"/>
    <n v="3366"/>
    <n v="0.32976"/>
    <n v="12613.32"/>
  </r>
  <r>
    <n v="625100088"/>
    <s v="Asco A'Petito Dog Sticks Geflügel"/>
    <m/>
    <n v="521"/>
    <x v="3"/>
    <n v="48150"/>
    <s v="STÜCK"/>
    <n v="8.7999999999999995E-2"/>
    <n v="4237.2"/>
    <n v="0.28620000000000001"/>
    <n v="13780.53"/>
  </r>
  <r>
    <n v="625200088"/>
    <s v="Asco A'Petito Dog Sticks Wild"/>
    <m/>
    <n v="521"/>
    <x v="3"/>
    <n v="51840"/>
    <s v="STÜCK"/>
    <n v="8.7999999999999995E-2"/>
    <n v="4561.92"/>
    <n v="0.29394000000000003"/>
    <n v="15237.849600000001"/>
  </r>
  <r>
    <n v="625440050"/>
    <s v="True Hemp Treats Skin &amp; Coat"/>
    <s v="Relaunch"/>
    <n v="521"/>
    <x v="3"/>
    <n v="7200"/>
    <s v="STÜCK"/>
    <n v="0.05"/>
    <n v="360"/>
    <n v="0.16586999999999999"/>
    <n v="1194.2639999999999"/>
  </r>
  <r>
    <n v="625800055"/>
    <s v="activa Friends Mini Sticks"/>
    <s v="Geflügel und Petersilie "/>
    <n v="522"/>
    <x v="3"/>
    <n v="5200"/>
    <s v="STÜCK"/>
    <n v="5.5E-2"/>
    <n v="286"/>
    <n v="0.19647000000000001"/>
    <n v="1021.644"/>
  </r>
  <r>
    <n v="625911040"/>
    <s v="Athena Kauröllchen Apfel, Karotte, "/>
    <s v="Tomate &amp; Petersilie"/>
    <n v="522"/>
    <x v="3"/>
    <n v="11520"/>
    <s v="STÜCK"/>
    <n v="0.04"/>
    <n v="460.8"/>
    <n v="0.22184999999999999"/>
    <n v="2555.712"/>
  </r>
  <r>
    <n v="625940040"/>
    <s v="Globus Katzensticks Mini "/>
    <s v="Apfel, Karotte, Tomate &amp; Petersilie "/>
    <n v="522"/>
    <x v="3"/>
    <n v="15120"/>
    <s v="STÜCK"/>
    <n v="0.04"/>
    <n v="604.80000000000007"/>
    <n v="0.31797000000000003"/>
    <n v="4807.7064"/>
  </r>
  <r>
    <n v="625990040"/>
    <s v="bitscat Cat Sticks Quattrofahne"/>
    <m/>
    <n v="522"/>
    <x v="3"/>
    <n v="5040"/>
    <s v="STÜCK"/>
    <n v="0.04"/>
    <n v="201.6"/>
    <n v="0.21806999999999999"/>
    <n v="1099.0727999999999"/>
  </r>
  <r>
    <n v="626400120"/>
    <s v="Pro Pet Mac´s Meat Bits Huhn &amp; Lamm"/>
    <s v="Dog Stick"/>
    <n v="523"/>
    <x v="3"/>
    <n v="2682"/>
    <s v="STÜCK"/>
    <n v="0.12"/>
    <n v="321.83999999999997"/>
    <n v="0.33524999999999999"/>
    <n v="899.14049999999997"/>
  </r>
  <r>
    <n v="626500050"/>
    <s v="Organic Dental Treats"/>
    <s v="DE-ÖKO-007"/>
    <n v="521"/>
    <x v="3"/>
    <n v="21600"/>
    <s v="STÜCK"/>
    <n v="0.05"/>
    <n v="1080"/>
    <n v="4.5000000000000005E-3"/>
    <n v="97.200000000000017"/>
  </r>
  <r>
    <n v="626600050"/>
    <s v="Organic Gut Treats"/>
    <s v="DE-ÖKO-007"/>
    <n v="521"/>
    <x v="3"/>
    <n v="24960"/>
    <s v="STÜCK"/>
    <n v="0.05"/>
    <n v="1248"/>
    <n v="3.7799999999999999E-3"/>
    <n v="94.348799999999997"/>
  </r>
  <r>
    <n v="626700050"/>
    <s v="Organic Skin &amp; Coat Treats"/>
    <s v="DE-ÖKO-007"/>
    <n v="521"/>
    <x v="3"/>
    <n v="12960"/>
    <s v="STÜCK"/>
    <n v="0.05"/>
    <n v="648"/>
    <n v="4.0499999999999998E-3"/>
    <n v="52.488"/>
  </r>
  <r>
    <n v="626920040"/>
    <s v="Winston Feine Würstchen Käse &amp; Leberwurst"/>
    <s v="Rossmann DE"/>
    <n v="521"/>
    <x v="3"/>
    <n v="29730"/>
    <s v="STÜCK"/>
    <n v="0.04"/>
    <n v="1189.2"/>
    <n v="0.16983000000000001"/>
    <n v="5049.0459000000001"/>
  </r>
  <r>
    <n v="626930040"/>
    <s v="Winston Feine Würstchen Käse &amp; Leberwurst"/>
    <s v="Rossmann CE "/>
    <n v="521"/>
    <x v="3"/>
    <n v="31680"/>
    <s v="STÜCK"/>
    <n v="0.04"/>
    <n v="1267.2"/>
    <n v="0.16983000000000001"/>
    <n v="5380.2143999999998"/>
  </r>
  <r>
    <n v="627010055"/>
    <s v="activa Friends Mini Sticks"/>
    <s v="Ente &amp; Lachsöl"/>
    <n v="522"/>
    <x v="3"/>
    <n v="8400"/>
    <s v="STÜCK"/>
    <n v="5.5E-2"/>
    <n v="462"/>
    <n v="0.23049"/>
    <n v="1936.116"/>
  </r>
  <r>
    <n v="627400066"/>
    <s v="Nestor Bio Dog Sticks"/>
    <s v="DE-ÖKO_007"/>
    <n v="521"/>
    <x v="3"/>
    <n v="10080"/>
    <s v="STÜCK"/>
    <n v="6.6000000000000003E-2"/>
    <n v="665.28000000000009"/>
    <n v="0.31814999999999999"/>
    <n v="3206.9519999999998"/>
  </r>
  <r>
    <n v="628010040"/>
    <s v="Winston Feine Würstchen Rind &amp; Geflügel"/>
    <s v="Rossmann DE"/>
    <n v="521"/>
    <x v="3"/>
    <n v="59760"/>
    <s v="STÜCK"/>
    <n v="0.04"/>
    <n v="2390.4"/>
    <n v="0.17712"/>
    <n v="10584.691199999999"/>
  </r>
  <r>
    <n v="628501110"/>
    <s v="clever Katzensticks Gefl.,Leber &amp; Katzengras "/>
    <s v="22 x 5g REWE AT"/>
    <n v="522"/>
    <x v="3"/>
    <n v="65700"/>
    <s v="STÜCK"/>
    <n v="0.11"/>
    <n v="7227"/>
    <n v="0.45189000000000001"/>
    <n v="29689.173000000003"/>
  </r>
  <r>
    <n v="628900012"/>
    <s v="Winston Leckerstick Rind "/>
    <s v="Rossmann DE"/>
    <n v="521"/>
    <x v="3"/>
    <n v="2048"/>
    <s v="STÜCK"/>
    <n v="1.2E-2"/>
    <n v="24.576000000000001"/>
    <n v="7.0019999999999999E-2"/>
    <n v="143.40096"/>
  </r>
  <r>
    <n v="628900055"/>
    <s v="Apollo Saftige Kausticks mit Rind"/>
    <m/>
    <n v="521"/>
    <x v="3"/>
    <n v="25920"/>
    <s v="STÜCK"/>
    <n v="5.5E-2"/>
    <n v="1425.6"/>
    <n v="0.22184999999999999"/>
    <n v="5750.3519999999999"/>
  </r>
  <r>
    <n v="628900120"/>
    <s v="Rocco Dog Sticks Rind &amp; Huhn "/>
    <s v="12er/120g"/>
    <n v="521"/>
    <x v="3"/>
    <n v="29064"/>
    <s v="STÜCK"/>
    <n v="0.12"/>
    <n v="3487.68"/>
    <n v="0.46638000000000002"/>
    <n v="13554.86832"/>
  </r>
  <r>
    <n v="629000012"/>
    <s v="Winston Leckerstick Geflügel"/>
    <s v="Rossmann DE"/>
    <n v="521"/>
    <x v="3"/>
    <n v="95872"/>
    <s v="STÜCK"/>
    <n v="1.2E-2"/>
    <n v="1150.4639999999999"/>
    <n v="6.2550000000000008E-2"/>
    <n v="5996.7936000000009"/>
  </r>
  <r>
    <n v="629030055"/>
    <s v="Winston Nature Dog Sticks Geflügel "/>
    <s v="Rossmann DE "/>
    <n v="521"/>
    <x v="3"/>
    <n v="41640"/>
    <s v="STÜCK"/>
    <n v="5.5E-2"/>
    <n v="2290.1999999999998"/>
    <n v="0.18107999999999999"/>
    <n v="7540.1711999999998"/>
  </r>
  <r>
    <n v="630120060"/>
    <s v="K-Classic Mini Würstchen Rind"/>
    <s v="Kaufland (D, PL, RO, BG)"/>
    <n v="521"/>
    <x v="3"/>
    <n v="29200"/>
    <s v="STÜCK"/>
    <n v="0.06"/>
    <n v="1752"/>
    <n v="0.24560999999999999"/>
    <n v="7171.8119999999999"/>
  </r>
  <r>
    <n v="630120100"/>
    <s v="Shiro HP Saftige Mini Würstchen Rind"/>
    <s v="Halbfabrikat"/>
    <n v="852"/>
    <x v="0"/>
    <n v="3278"/>
    <s v="STÜCK"/>
    <n v="0.1"/>
    <n v="327.8"/>
    <n v="0.33057000000000003"/>
    <n v="1083.6084600000002"/>
  </r>
  <r>
    <n v="630130060"/>
    <s v="K-Classic Mini Würstchen Rind"/>
    <s v="Kaufland (D, CZ, SK, HR)"/>
    <n v="521"/>
    <x v="3"/>
    <n v="52500"/>
    <s v="STÜCK"/>
    <n v="0.06"/>
    <n v="3150"/>
    <n v="0.25424999999999998"/>
    <n v="13348.124999999998"/>
  </r>
  <r>
    <n v="641100150"/>
    <s v="Real Nature Wilderness Pure Snack Beef"/>
    <m/>
    <n v="523"/>
    <x v="3"/>
    <n v="10955"/>
    <s v="STÜCK"/>
    <n v="0.15"/>
    <n v="1643.25"/>
    <n v="0.30959999999999999"/>
    <n v="3391.6679999999997"/>
  </r>
  <r>
    <n v="641300150"/>
    <s v="Real Nature Wilderness Pure Snack Lamb"/>
    <m/>
    <n v="523"/>
    <x v="3"/>
    <n v="5445"/>
    <s v="STÜCK"/>
    <n v="0.15"/>
    <n v="816.75"/>
    <n v="0.57159000000000004"/>
    <n v="3112.3075500000004"/>
  </r>
  <r>
    <n v="641400150"/>
    <s v="Real Nature Wilderness Pure Snack Chicken"/>
    <m/>
    <n v="523"/>
    <x v="3"/>
    <n v="2390"/>
    <s v="STÜCK"/>
    <n v="0.15"/>
    <n v="358.5"/>
    <n v="0.34371000000000002"/>
    <n v="821.46690000000001"/>
  </r>
  <r>
    <n v="642000100"/>
    <s v="Pro Pet Tundra Snack Lachs"/>
    <s v="Skin &amp; Coat"/>
    <n v="523"/>
    <x v="3"/>
    <n v="4851"/>
    <s v="STÜCK"/>
    <n v="0.1"/>
    <n v="485.1"/>
    <n v="0.22671000000000002"/>
    <n v="1099.7702100000001"/>
  </r>
  <r>
    <n v="642100150"/>
    <s v="HeyHoly High Meat Würfel Lamm"/>
    <s v="Ravishing Retrievers"/>
    <n v="523"/>
    <x v="3"/>
    <n v="443"/>
    <s v="STÜCK"/>
    <n v="0.15"/>
    <n v="66.45"/>
    <n v="0.34478999999999999"/>
    <n v="152.74196999999998"/>
  </r>
  <r>
    <n v="642500100"/>
    <s v="Pro Pet Mac´s Vetcare Ente"/>
    <m/>
    <n v="523"/>
    <x v="3"/>
    <n v="3078"/>
    <s v="STÜCK"/>
    <n v="0.1"/>
    <n v="307.8"/>
    <n v="0.34245000000000003"/>
    <n v="1054.0611000000001"/>
  </r>
  <r>
    <n v="643410100"/>
    <s v="4 Paws Dog Snack mit Kalb, Rentier &amp; Huhn"/>
    <m/>
    <n v="523"/>
    <x v="3"/>
    <n v="53760"/>
    <s v="STÜCK"/>
    <n v="0.1"/>
    <n v="5376"/>
    <n v="0.34470000000000001"/>
    <n v="18531.072"/>
  </r>
  <r>
    <n v="643800150"/>
    <s v="Edgard &amp; Cooper High Meat Jerky Chicken, Apple,"/>
    <s v="Blueberry EXPORT"/>
    <n v="523"/>
    <x v="3"/>
    <n v="8400"/>
    <s v="STÜCK"/>
    <n v="0.15"/>
    <n v="1260"/>
    <n v="0.43839"/>
    <n v="3682.4760000000001"/>
  </r>
  <r>
    <n v="643810150"/>
    <s v="Edgard &amp; Cooper High Meat Jerky Chicken, Apple,"/>
    <s v="Blueberry FRENCH"/>
    <n v="523"/>
    <x v="3"/>
    <n v="1344"/>
    <s v="STÜCK"/>
    <n v="0.15"/>
    <n v="201.6"/>
    <n v="0.43839"/>
    <n v="589.19615999999996"/>
  </r>
  <r>
    <n v="643820150"/>
    <s v="Edgard &amp; Cooper High Meat Jerky Chicken, Apple,"/>
    <s v="Blueberry GERMAN"/>
    <n v="523"/>
    <x v="3"/>
    <n v="10392"/>
    <s v="STÜCK"/>
    <n v="0.15"/>
    <n v="1558.8"/>
    <n v="0.43839"/>
    <n v="4555.7488800000001"/>
  </r>
  <r>
    <n v="644000150"/>
    <s v="Edgard &amp; Cooper High Meat Jerky Beef, Strawberry,"/>
    <s v="Mango EXPORT"/>
    <n v="523"/>
    <x v="3"/>
    <n v="3360"/>
    <s v="STÜCK"/>
    <n v="0.15"/>
    <n v="504"/>
    <n v="0.48987000000000003"/>
    <n v="1645.9632000000001"/>
  </r>
  <r>
    <n v="644010150"/>
    <s v="Edgard &amp; Cooper High Meat Jerky Beef, Strawberry,"/>
    <s v="Mango FRENCH"/>
    <n v="523"/>
    <x v="3"/>
    <n v="2688"/>
    <s v="STÜCK"/>
    <n v="0.15"/>
    <n v="403.2"/>
    <n v="0.48987000000000003"/>
    <n v="1316.7705600000002"/>
  </r>
  <r>
    <n v="644200120"/>
    <s v="activa Friends Mini Sticks Hund "/>
    <s v="Huhn &amp; Kürbis"/>
    <n v="521"/>
    <x v="3"/>
    <n v="1128"/>
    <s v="STÜCK"/>
    <n v="0.12"/>
    <n v="135.35999999999999"/>
    <n v="0.60011999999999999"/>
    <n v="676.93535999999995"/>
  </r>
  <r>
    <n v="644200150"/>
    <s v="Edgard &amp; Cooper High Meat Jerky Duck, Pumpkin,"/>
    <s v="Banana EXPORT"/>
    <n v="523"/>
    <x v="3"/>
    <n v="3960"/>
    <s v="STÜCK"/>
    <n v="0.15"/>
    <n v="594"/>
    <n v="0.48330000000000006"/>
    <n v="1913.8680000000002"/>
  </r>
  <r>
    <n v="644400150"/>
    <s v="Edgard &amp; Cooper High Meat Jerky Lamb, Apple,"/>
    <s v="Pear EXPORT"/>
    <n v="523"/>
    <x v="3"/>
    <n v="6600"/>
    <s v="STÜCK"/>
    <n v="0.15"/>
    <n v="990"/>
    <n v="0.41120999999999996"/>
    <n v="2713.9859999999999"/>
  </r>
  <r>
    <n v="644410150"/>
    <s v="Edgard &amp; Cooper High Meat Jerky Lamb, Apple,"/>
    <s v="Pear FRENCH"/>
    <n v="523"/>
    <x v="3"/>
    <n v="2016"/>
    <s v="STÜCK"/>
    <n v="0.15"/>
    <n v="302.39999999999998"/>
    <n v="0.41120999999999996"/>
    <n v="828.99935999999991"/>
  </r>
  <r>
    <n v="644420150"/>
    <s v="Edgard &amp; Cooper High Meat Jerky Lamb, Apple,"/>
    <s v="Pear GERMAN"/>
    <n v="523"/>
    <x v="3"/>
    <n v="2688"/>
    <s v="STÜCK"/>
    <n v="0.15"/>
    <n v="403.2"/>
    <n v="0.41120999999999996"/>
    <n v="1105.3324799999998"/>
  </r>
  <r>
    <n v="645410120"/>
    <s v="activa Friends Mini Sticks Hund Junior"/>
    <s v="Huhn &amp; Grünlippmuschel"/>
    <n v="521"/>
    <x v="3"/>
    <n v="1716"/>
    <s v="STÜCK"/>
    <n v="0.12"/>
    <n v="205.92"/>
    <n v="0.72909000000000002"/>
    <n v="1251.11844"/>
  </r>
  <r>
    <n v="646300040"/>
    <s v="Lilys Kitchen on the go Bar Beef"/>
    <s v="complete food "/>
    <n v="514"/>
    <x v="3"/>
    <n v="7616"/>
    <s v="STÜCK"/>
    <n v="0.04"/>
    <n v="304.64"/>
    <n v="9.7650000000000001E-2"/>
    <n v="743.70240000000001"/>
  </r>
  <r>
    <n v="646500120"/>
    <s v="Lilys Kitchen on the go Bar Chicken"/>
    <s v="complete food - Multipack "/>
    <n v="514"/>
    <x v="3"/>
    <n v="2484"/>
    <s v="STÜCK"/>
    <n v="0.12"/>
    <n v="298.08"/>
    <n v="0.46872000000000003"/>
    <n v="1164.3004800000001"/>
  </r>
  <r>
    <n v="694600100"/>
    <s v="bitscat Knusperkissen Geflügel &amp; Käse"/>
    <m/>
    <n v="514"/>
    <x v="3"/>
    <n v="9072"/>
    <s v="STÜCK"/>
    <n v="0.1"/>
    <n v="907.2"/>
    <n v="0.18567"/>
    <n v="1684.39824"/>
  </r>
  <r>
    <n v="694700100"/>
    <s v="bitscat Knusperkissen Lachs"/>
    <m/>
    <n v="514"/>
    <x v="3"/>
    <n v="4536"/>
    <s v="STÜCK"/>
    <n v="0.1"/>
    <n v="453.6"/>
    <n v="0.18045000000000003"/>
    <n v="818.52120000000014"/>
  </r>
  <r>
    <n v="695700055"/>
    <s v="Sanabelle Knusperkissen Huhn &amp; Milch"/>
    <m/>
    <n v="515"/>
    <x v="3"/>
    <n v="13777"/>
    <s v="STÜCK"/>
    <n v="5.5E-2"/>
    <n v="757.73500000000001"/>
    <n v="0.13517999999999999"/>
    <n v="1862.3748599999999"/>
  </r>
  <r>
    <n v="695700060"/>
    <s v="bitscat Knusperkissen mit Biotin"/>
    <m/>
    <n v="514"/>
    <x v="3"/>
    <n v="25320"/>
    <s v="STÜCK"/>
    <n v="0.06"/>
    <n v="1519.2"/>
    <n v="0.12564"/>
    <n v="3181.2048"/>
  </r>
  <r>
    <n v="835100907"/>
    <s v="GPC Broad Meadow"/>
    <s v="Adult Soft"/>
    <n v="550"/>
    <x v="3"/>
    <n v="395"/>
    <s v="STÜCK"/>
    <n v="0.91"/>
    <n v="359.45"/>
    <n v="3.0199500000000001"/>
    <n v="1192.8802500000002"/>
  </r>
  <r>
    <n v="835101179"/>
    <s v="GPC Broad Meadow"/>
    <s v="Adult Soft"/>
    <n v="550"/>
    <x v="3"/>
    <n v="366"/>
    <s v="STÜCK"/>
    <n v="11.79"/>
    <n v="4315.1399999999994"/>
    <n v="33.292350000000006"/>
    <n v="12185.000100000003"/>
  </r>
  <r>
    <n v="835102268"/>
    <s v="GPC Broad Meadow"/>
    <s v="Adult Soft"/>
    <n v="550"/>
    <x v="3"/>
    <n v="388"/>
    <s v="STÜCK"/>
    <n v="2.27"/>
    <n v="880.76"/>
    <n v="6.89229"/>
    <n v="2674.2085200000001"/>
  </r>
  <r>
    <n v="837900175"/>
    <s v="Cadora To Go Snacks Rind"/>
    <m/>
    <n v="514"/>
    <x v="3"/>
    <n v="24720"/>
    <s v="STÜCK"/>
    <n v="0.17499999999999999"/>
    <n v="4326"/>
    <n v="0.17865"/>
    <n v="4416.2280000000001"/>
  </r>
  <r>
    <n v="837910150"/>
    <s v="Shiro To Go Snack Rind"/>
    <s v="Halbfabrikat"/>
    <n v="852"/>
    <x v="0"/>
    <n v="7836"/>
    <s v="STÜCK"/>
    <n v="0.15"/>
    <n v="1175.3999999999999"/>
    <n v="0.17315999999999998"/>
    <n v="1356.8817599999998"/>
  </r>
  <r>
    <n v="851310300"/>
    <s v="Baldo Snack Sortiment"/>
    <s v="Herz- und Knochen Snack Aldi DK"/>
    <n v="514"/>
    <x v="3"/>
    <n v="21264"/>
    <s v="STÜCK"/>
    <n v="0.3"/>
    <n v="6379.2"/>
    <n v="0.3276"/>
    <n v="6966.0864000000001"/>
  </r>
  <r>
    <n v="852160475"/>
    <s v="Alexis Knabberröllchen Sortiment "/>
    <s v="Aldi NL "/>
    <n v="522"/>
    <x v="3"/>
    <n v="105840"/>
    <s v="STÜCK"/>
    <n v="4.7500000000000001E-2"/>
    <n v="5027.3999999999996"/>
    <n v="0.25308000000000003"/>
    <n v="26785.987200000003"/>
  </r>
  <r>
    <n v="852400100"/>
    <s v="Shiro Nature Snack Sortiment"/>
    <m/>
    <n v="523"/>
    <x v="3"/>
    <n v="11880"/>
    <s v="STÜCK"/>
    <n v="0.1"/>
    <n v="1188"/>
    <n v="0.29943000000000003"/>
    <n v="3557.2284000000004"/>
  </r>
  <r>
    <n v="948400050"/>
    <s v="Lucky Cat Knabbersticks"/>
    <s v="Penny - MSC-C-55377"/>
    <n v="522"/>
    <x v="3"/>
    <n v="97920"/>
    <s v="STÜCK"/>
    <n v="0.05"/>
    <n v="4896"/>
    <n v="0.21294000000000002"/>
    <n v="20851.084800000001"/>
  </r>
  <r>
    <n v="948940050"/>
    <s v="Balance Cat Crackers Lamb"/>
    <m/>
    <n v="511"/>
    <x v="3"/>
    <n v="3024"/>
    <s v="STÜCK"/>
    <n v="0.05"/>
    <n v="151.20000000000002"/>
    <n v="6.0479999999999999E-2"/>
    <n v="182.89151999999999"/>
  </r>
  <r>
    <n v="982630175"/>
    <s v="Pablo Kaurollen Sortiment"/>
    <m/>
    <n v="514"/>
    <x v="3"/>
    <n v="191808"/>
    <s v="STÜCK"/>
    <n v="0.17499999999999999"/>
    <n v="33566.400000000001"/>
    <n v="0.17630999999999999"/>
    <n v="33817.66848"/>
  </r>
  <r>
    <n v="982800200"/>
    <s v="Orlando Kausnacks für Hunde SK4"/>
    <s v="D"/>
    <n v="514"/>
    <x v="3"/>
    <n v="239232"/>
    <s v="STÜCK"/>
    <n v="0.2"/>
    <n v="47846.400000000001"/>
    <n v="0.17847000000000002"/>
    <n v="42695.735040000007"/>
  </r>
  <r>
    <n v="982810200"/>
    <s v="Orlando Kausnacks für Hunde SK4"/>
    <s v="CZ/SK"/>
    <n v="514"/>
    <x v="3"/>
    <n v="102080"/>
    <s v="STÜCK"/>
    <n v="0.2"/>
    <n v="20416"/>
    <n v="0.18054000000000001"/>
    <n v="18429.5232"/>
  </r>
  <r>
    <n v="984000088"/>
    <s v="Ja! Hundesticks"/>
    <s v="REWE"/>
    <n v="521"/>
    <x v="3"/>
    <n v="101560"/>
    <s v="STÜCK"/>
    <n v="8.7999999999999995E-2"/>
    <n v="8937.2799999999988"/>
    <n v="0.31814999999999999"/>
    <n v="32311.313999999998"/>
  </r>
  <r>
    <n v="984200088"/>
    <s v="Lucky Dog Sticks Sortiment I"/>
    <s v="Wild &amp; Rind - Penny"/>
    <n v="521"/>
    <x v="3"/>
    <n v="103920"/>
    <s v="STÜCK"/>
    <n v="8.7999999999999995E-2"/>
    <n v="9144.9599999999991"/>
    <n v="0.34038000000000002"/>
    <n v="35372.289600000004"/>
  </r>
  <r>
    <n v="984300050"/>
    <s v="Ja! Katzensticks "/>
    <s v="REWE - MSC-C-55377"/>
    <n v="522"/>
    <x v="3"/>
    <n v="172800"/>
    <s v="STÜCK"/>
    <n v="0.05"/>
    <n v="8640"/>
    <n v="0.25569000000000003"/>
    <n v="44183.232000000004"/>
  </r>
  <r>
    <n v="984340050"/>
    <s v="Ricki Cat Stick Sortiment "/>
    <s v="Penny Int. - MSC-C-55377   auf CHEP"/>
    <n v="522"/>
    <x v="3"/>
    <n v="20640"/>
    <s v="STÜCK"/>
    <n v="0.05"/>
    <n v="1032"/>
    <n v="0.23229"/>
    <n v="4794.4655999999995"/>
  </r>
  <r>
    <n v="1608100700"/>
    <s v="Orlando Kaurollen gefüllt Hair &amp; Skin XXL, 4x175g"/>
    <s v="MK8"/>
    <n v="514"/>
    <x v="3"/>
    <n v="1152"/>
    <s v="STÜCK"/>
    <n v="0.7"/>
    <n v="806.4"/>
    <n v="0.84519000000000011"/>
    <n v="973.65888000000018"/>
  </r>
  <r>
    <s v="3371504K"/>
    <s v="Bodie - Röllchen Mix"/>
    <s v="Halbfabrikat"/>
    <n v="852"/>
    <x v="0"/>
    <n v="32256"/>
    <s v="STÜCK"/>
    <n v="0.4"/>
    <n v="12902.400000000001"/>
    <n v="0.31076999999999999"/>
    <n v="10024.197119999999"/>
  </r>
  <r>
    <s v="3389204K"/>
    <s v="Bodie - Knochen Mix"/>
    <s v="Halbfabrikat"/>
    <n v="852"/>
    <x v="0"/>
    <n v="462"/>
    <s v="STÜCK"/>
    <n v="0.4"/>
    <n v="184.8"/>
    <n v="0.25884000000000001"/>
    <n v="119.58408"/>
  </r>
  <r>
    <s v="3394-KM"/>
    <s v="Gebackenes HF, Huhn"/>
    <s v="Big-Bag - Halbfabrikat"/>
    <n v="852"/>
    <x v="0"/>
    <n v="5600"/>
    <s v="KG"/>
    <n v="1"/>
    <n v="5600"/>
    <n v="1.3995"/>
    <n v="7837.2"/>
  </r>
  <r>
    <s v="3400-H"/>
    <s v="Mono Geflügel Herz"/>
    <s v="Big-Bag - Halbfabrikt"/>
    <n v="852"/>
    <x v="0"/>
    <n v="2400"/>
    <s v="KG"/>
    <n v="1"/>
    <n v="2400"/>
    <n v="0.28178999999999998"/>
    <n v="676.29599999999994"/>
  </r>
  <r>
    <s v="3400-K1"/>
    <s v="Mono Knochen Mini Geflügel"/>
    <s v="Big-Bag - Halbfabrikat"/>
    <n v="852"/>
    <x v="0"/>
    <n v="9600"/>
    <s v="KG"/>
    <n v="1"/>
    <n v="9600"/>
    <n v="0.28178999999999998"/>
    <n v="2705.1839999999997"/>
  </r>
  <r>
    <s v="3400-KS"/>
    <s v="Knochen schmal Geflügel"/>
    <s v="Big-Bag - Halbfabrikat"/>
    <n v="852"/>
    <x v="0"/>
    <n v="8800"/>
    <s v="KG"/>
    <n v="1"/>
    <n v="8800"/>
    <n v="0.28178999999999998"/>
    <n v="2479.752"/>
  </r>
  <r>
    <s v="3400-SCH"/>
    <s v="Schinkenform Geflügel"/>
    <s v="Big-Bag - Halbfabrikat"/>
    <n v="852"/>
    <x v="0"/>
    <n v="1200"/>
    <s v="KG"/>
    <n v="1"/>
    <n v="1200"/>
    <n v="0.28178999999999998"/>
    <n v="338.14799999999997"/>
  </r>
  <r>
    <s v="3401-BI"/>
    <s v="Mono Biskuit 23 % RP"/>
    <s v="Big-Bag - Halbfabrikat"/>
    <n v="852"/>
    <x v="0"/>
    <n v="9000"/>
    <s v="KG"/>
    <n v="1"/>
    <n v="9000"/>
    <n v="0.5404500000000001"/>
    <n v="4864.0500000000011"/>
  </r>
  <r>
    <s v="3402-K1"/>
    <s v="Mono Karotte Knochen Mini"/>
    <s v="Big-Bag - Halbfabrikat"/>
    <n v="852"/>
    <x v="0"/>
    <n v="17370"/>
    <s v="KG"/>
    <n v="1"/>
    <n v="17370"/>
    <n v="0.26324999999999998"/>
    <n v="4572.6525000000001"/>
  </r>
  <r>
    <s v="3402-KS"/>
    <s v="Knochen schmal Karotte"/>
    <s v="Big-Bag - Halbfabrikat"/>
    <n v="852"/>
    <x v="0"/>
    <n v="9000"/>
    <s v="KG"/>
    <n v="1"/>
    <n v="9000"/>
    <n v="0.26324999999999998"/>
    <n v="2369.25"/>
  </r>
  <r>
    <s v="3404-K1"/>
    <s v="Mono Knochen Mini Spinat"/>
    <s v="Big-Bag - Halbfabrikat"/>
    <n v="852"/>
    <x v="0"/>
    <n v="9000"/>
    <s v="KG"/>
    <n v="1"/>
    <n v="9000"/>
    <n v="0.26172000000000001"/>
    <n v="2355.48"/>
  </r>
  <r>
    <s v="3408-PK"/>
    <s v="Puppy Knochen hellgelb Vanille"/>
    <s v="Big-Bag - Halbfabrikat"/>
    <n v="852"/>
    <x v="0"/>
    <n v="9000"/>
    <s v="KG"/>
    <n v="1"/>
    <n v="9000"/>
    <n v="0.37224000000000002"/>
    <n v="3350.1600000000003"/>
  </r>
  <r>
    <s v="3411-PK"/>
    <s v="Puppy Knochen braun Vanille"/>
    <s v="Big-Bag - Halbfabrikat"/>
    <n v="852"/>
    <x v="0"/>
    <n v="9600"/>
    <s v="KG"/>
    <n v="1"/>
    <n v="9600"/>
    <n v="0.40679999999999999"/>
    <n v="3905.2799999999997"/>
  </r>
  <r>
    <s v="3412-K1"/>
    <s v="Mono Knochen Mini Kalzium"/>
    <s v="Big-Bag - Halbfabrikat"/>
    <n v="852"/>
    <x v="0"/>
    <n v="6000"/>
    <s v="KG"/>
    <n v="1"/>
    <n v="6000"/>
    <n v="0.33390000000000003"/>
    <n v="2003.4"/>
  </r>
  <r>
    <s v="3412-KS"/>
    <s v="Knochen schmal Kalzium"/>
    <s v="Big-Bag - Halbfabrikat"/>
    <n v="852"/>
    <x v="0"/>
    <n v="9000"/>
    <s v="KG"/>
    <n v="1"/>
    <n v="9000"/>
    <n v="0.33390000000000003"/>
    <n v="3005.1000000000004"/>
  </r>
  <r>
    <s v="3413-K1"/>
    <s v="Mono Knochen Mini Rot"/>
    <s v="Big-Bag - Halbfabrikat"/>
    <n v="852"/>
    <x v="0"/>
    <n v="2400"/>
    <s v="KG"/>
    <n v="1"/>
    <n v="2400"/>
    <n v="0.27612000000000003"/>
    <n v="662.6880000000001"/>
  </r>
  <r>
    <s v="3414-KM"/>
    <s v="Knuddelmix braun"/>
    <s v="Big-Bag - Halbfabrikat"/>
    <n v="852"/>
    <x v="0"/>
    <n v="8400"/>
    <s v="KG"/>
    <n v="1"/>
    <n v="8400"/>
    <n v="0.45171"/>
    <n v="3794.364"/>
  </r>
  <r>
    <s v="3416-KM"/>
    <s v="Knuddelmix Gelb"/>
    <s v="Big-Bag - Halbfabrikat"/>
    <n v="852"/>
    <x v="0"/>
    <n v="3600"/>
    <s v="KG"/>
    <n v="1"/>
    <n v="3600"/>
    <n v="0.31797000000000003"/>
    <n v="1144.692"/>
  </r>
  <r>
    <s v="3417-KM"/>
    <s v="Knuddelmix Weiß"/>
    <s v="Big-Bag - Halbfabrikat"/>
    <n v="852"/>
    <x v="0"/>
    <n v="1900"/>
    <s v="KG"/>
    <n v="1"/>
    <n v="1900"/>
    <n v="0.32733000000000001"/>
    <n v="621.92700000000002"/>
  </r>
  <r>
    <s v="3424-PK"/>
    <s v="Puppy Knochen weiß Vanille"/>
    <s v="Big-Bag - Halbfabrikat"/>
    <n v="852"/>
    <x v="0"/>
    <n v="2700"/>
    <s v="KG"/>
    <n v="1"/>
    <n v="2700"/>
    <n v="0.40608"/>
    <n v="1096.4159999999999"/>
  </r>
  <r>
    <s v="3501-D"/>
    <s v="Duo /Standard Lachs"/>
    <s v="Big-Bag - Halbfabrikat"/>
    <n v="852"/>
    <x v="0"/>
    <n v="15100"/>
    <s v="KG"/>
    <n v="1"/>
    <n v="15100"/>
    <n v="0.43668000000000001"/>
    <n v="6593.8680000000004"/>
  </r>
  <r>
    <s v="3501-D1"/>
    <s v="Duo Mini Standard/Lachs"/>
    <s v="Big-Bag - Halbfabrikat"/>
    <n v="852"/>
    <x v="0"/>
    <n v="1200"/>
    <s v="KG"/>
    <n v="1"/>
    <n v="1200"/>
    <n v="0.43668000000000001"/>
    <n v="524.01599999999996"/>
  </r>
  <r>
    <s v="3502-D1"/>
    <s v="Duo Mini Standard/Geflügel"/>
    <s v="Big-Bag - Halbfabrikat"/>
    <n v="852"/>
    <x v="0"/>
    <n v="3380"/>
    <s v="KG"/>
    <n v="1"/>
    <n v="3380"/>
    <n v="0.42326999999999998"/>
    <n v="1430.6525999999999"/>
  </r>
  <r>
    <s v="3503-D"/>
    <s v="Duo Standard/Käse"/>
    <s v="Big-Bag - Halbfabrikat"/>
    <n v="852"/>
    <x v="0"/>
    <n v="9206"/>
    <s v="KG"/>
    <n v="1"/>
    <n v="9206"/>
    <n v="0.46530000000000005"/>
    <n v="4283.5518000000002"/>
  </r>
  <r>
    <s v="3503-D1"/>
    <s v="Duo Mini Standard/Käse"/>
    <s v="Big-Bag - Halbfabrikat"/>
    <n v="852"/>
    <x v="0"/>
    <n v="6000"/>
    <s v="KG"/>
    <n v="1"/>
    <n v="6000"/>
    <n v="0.46530000000000005"/>
    <n v="2791.8"/>
  </r>
  <r>
    <s v="3505-D"/>
    <s v="Duo Standard/Spinat"/>
    <s v="Big-Bag - Halbfabrikat"/>
    <n v="852"/>
    <x v="0"/>
    <n v="7600"/>
    <s v="KG"/>
    <n v="1"/>
    <n v="7600"/>
    <n v="0.41184000000000004"/>
    <n v="3129.9840000000004"/>
  </r>
  <r>
    <s v="3509-R1"/>
    <s v="Rechteck Mini Karotte/Spinat"/>
    <s v="Big-Bag - Halbfabrikat"/>
    <n v="852"/>
    <x v="0"/>
    <n v="9200"/>
    <s v="KG"/>
    <n v="1"/>
    <n v="9200"/>
    <n v="0.27108000000000004"/>
    <n v="2493.9360000000006"/>
  </r>
  <r>
    <s v="3519-SK"/>
    <s v="Sandw. Kn. St. Geflügel/Geflüg"/>
    <s v="Big-Bag - Halbfabrikat"/>
    <n v="852"/>
    <x v="0"/>
    <n v="8400"/>
    <s v="KG"/>
    <n v="1"/>
    <n v="8400"/>
    <n v="0.42696000000000001"/>
    <n v="3586.4639999999999"/>
  </r>
  <r>
    <s v="3523-SR"/>
    <s v="Sandwich Rechteck Standard/Käse"/>
    <s v="Big-Bag - Halbfabrikat"/>
    <n v="852"/>
    <x v="0"/>
    <n v="9200"/>
    <s v="KG"/>
    <n v="1"/>
    <n v="9200"/>
    <n v="0.45603000000000005"/>
    <n v="4195.4760000000006"/>
  </r>
  <r>
    <s v="3541-D"/>
    <s v="Duo Standard/Lamm"/>
    <s v="Big-Bag - Halbfabrikat"/>
    <n v="852"/>
    <x v="0"/>
    <n v="3000"/>
    <s v="KG"/>
    <n v="1"/>
    <n v="3000"/>
    <n v="0.45540000000000003"/>
    <n v="1366.2"/>
  </r>
  <r>
    <s v="5054005K"/>
    <s v="Sanabelle Hairball-Snack 25 x 20 g"/>
    <s v="Gitterbox - Halbf."/>
    <n v="852"/>
    <x v="0"/>
    <n v="1988"/>
    <s v="STÜCK"/>
    <n v="0.5"/>
    <n v="994"/>
    <n v="0.99378000000000011"/>
    <n v="1975.6346400000002"/>
  </r>
  <r>
    <s v="5056005K"/>
    <s v="Sanabelle Thanks Snack 25 x 20 g"/>
    <s v="Gitterbox - Halbf."/>
    <n v="852"/>
    <x v="0"/>
    <n v="1200"/>
    <s v="STÜCK"/>
    <n v="0.5"/>
    <n v="600"/>
    <n v="0.98847000000000007"/>
    <n v="1186.164"/>
  </r>
  <r>
    <s v="5296025K"/>
    <s v="Roy Gourmet Senior/Light"/>
    <s v="in Gitterbox - Halbfabrikat"/>
    <n v="852"/>
    <x v="0"/>
    <n v="1080"/>
    <s v="STÜCK"/>
    <n v="2.5"/>
    <n v="2700"/>
    <n v="1.0512900000000001"/>
    <n v="1135.3932"/>
  </r>
  <r>
    <s v="600450275K"/>
    <s v="Orlando Kaurollen gefüllt Geflügel &amp; Pansen"/>
    <s v="Halbfabrikat in Gitterbox"/>
    <n v="852"/>
    <x v="0"/>
    <n v="90500"/>
    <s v="STÜCK"/>
    <n v="0.27500000000000002"/>
    <n v="24887.500000000004"/>
    <n v="0.21204000000000001"/>
    <n v="19189.62"/>
  </r>
  <r>
    <s v="600470275K"/>
    <s v="Orlando Kaurollen gefüllt Geflügel &amp; Pansen"/>
    <s v="CZ/SK - Halbfabrikat in Gitterbox"/>
    <n v="852"/>
    <x v="0"/>
    <n v="17600"/>
    <s v="STÜCK"/>
    <n v="0.27500000000000002"/>
    <n v="4840"/>
    <n v="0.21761999999999998"/>
    <n v="3830.1119999999996"/>
  </r>
  <r>
    <s v="600700105K"/>
    <s v="Orlando Tasty Twists"/>
    <s v="Halbfabrikat in Gitterbox"/>
    <n v="852"/>
    <x v="0"/>
    <n v="72546"/>
    <s v="STÜCK"/>
    <n v="0.105"/>
    <n v="7617.33"/>
    <n v="9.0900000000000009E-2"/>
    <n v="6594.4314000000004"/>
  </r>
  <r>
    <s v="602400180K"/>
    <s v="Orlando Mini Chew Bones"/>
    <s v="Halbfabrikat in Gitterbox"/>
    <n v="852"/>
    <x v="0"/>
    <n v="85695"/>
    <s v="STÜCK"/>
    <n v="0.18"/>
    <n v="15425.099999999999"/>
    <n v="0.11574"/>
    <n v="9918.3392999999996"/>
  </r>
  <r>
    <s v="603114175K"/>
    <s v="Orlando Kaurollen gefüllt Gelenk Fit"/>
    <s v="Halbfabrikat in Gitterbox"/>
    <n v="852"/>
    <x v="0"/>
    <n v="85200"/>
    <s v="STÜCK"/>
    <n v="0.17499999999999999"/>
    <n v="14909.999999999998"/>
    <n v="0.14454"/>
    <n v="12314.808000000001"/>
  </r>
  <r>
    <s v="603116175K"/>
    <s v="Orlando Kaurollen gefüllt Gelenk Fit"/>
    <s v="CZ/SK - Halbfabrikat in Gitterbox"/>
    <n v="852"/>
    <x v="0"/>
    <n v="31244"/>
    <s v="STÜCK"/>
    <n v="0.17499999999999999"/>
    <n v="5467.7"/>
    <n v="0.14652000000000001"/>
    <n v="4577.8708800000004"/>
  </r>
  <r>
    <s v="603800135K"/>
    <s v="Orlando Meaty Rolls Geflügel"/>
    <s v="Halbfabrikat in Gitterbox"/>
    <n v="852"/>
    <x v="0"/>
    <n v="84623"/>
    <s v="STÜCK"/>
    <n v="0.13500000000000001"/>
    <n v="11424.105000000001"/>
    <n v="0.10485000000000001"/>
    <n v="8872.7215500000002"/>
  </r>
  <r>
    <s v="608113175K"/>
    <s v="Orlando Kaurollen gefüllt Hair &amp; Skin"/>
    <s v="CZ/SK - Halbfabrikat in Gitterbox"/>
    <n v="852"/>
    <x v="0"/>
    <n v="32032"/>
    <s v="STÜCK"/>
    <n v="0.17499999999999999"/>
    <n v="5605.5999999999995"/>
    <n v="0.12699000000000002"/>
    <n v="4067.7436800000005"/>
  </r>
  <r>
    <s v="608190175K"/>
    <s v="Orlando Kaurollen gefüllt Hair &amp; Skin"/>
    <s v="Halbfabrikat in Gitterbox"/>
    <n v="852"/>
    <x v="0"/>
    <n v="75825"/>
    <s v="STÜCK"/>
    <n v="0.17499999999999999"/>
    <n v="13269.375"/>
    <n v="0.12501000000000001"/>
    <n v="9478.8832500000008"/>
  </r>
  <r>
    <s v="H0621"/>
    <s v="Industriepaletten"/>
    <m/>
    <n v="807"/>
    <x v="3"/>
    <n v="200"/>
    <s v="STÜCK"/>
    <n v="25"/>
    <n v="5000"/>
    <n v="6.9029999999999996"/>
    <n v="1380.6"/>
  </r>
  <r>
    <s v="H063"/>
    <s v="Europaletten"/>
    <m/>
    <n v="807"/>
    <x v="3"/>
    <n v="2074"/>
    <s v="STÜCK"/>
    <n v="20"/>
    <n v="41480"/>
    <n v="6.9030000000000005"/>
    <n v="14316.822"/>
  </r>
  <r>
    <s v="H0631"/>
    <s v="H1-Europalette (12 Stück auf Stellplatz)"/>
    <s v="1200x800mm"/>
    <n v="807"/>
    <x v="3"/>
    <n v="40"/>
    <s v="STÜCK"/>
    <n v="18"/>
    <n v="720"/>
    <n v="6.9030000000000005"/>
    <n v="276.12"/>
  </r>
  <r>
    <s v="H0632"/>
    <s v="H3-Palette (12 Stück auf Stellplatz)"/>
    <s v="1200x1000mm"/>
    <n v="807"/>
    <x v="3"/>
    <n v="5"/>
    <s v="STÜCK"/>
    <n v="22"/>
    <n v="110"/>
    <n v="6.9030000000000005"/>
    <n v="34.515000000000001"/>
  </r>
  <r>
    <s v="H0633"/>
    <s v="Europaletten Defekt"/>
    <s v="(14 defekte pro Stellplatz) gestretcht"/>
    <n v="807"/>
    <x v="3"/>
    <n v="1100"/>
    <s v="STÜCK"/>
    <n v="23"/>
    <n v="25300"/>
    <n v="0"/>
    <n v="0"/>
  </r>
  <r>
    <s v="H0634"/>
    <s v="Europalette Nass"/>
    <m/>
    <n v="807"/>
    <x v="3"/>
    <n v="250"/>
    <s v="STÜCK"/>
    <n v="20"/>
    <n v="5000"/>
    <n v="0"/>
    <n v="0"/>
  </r>
  <r>
    <s v="H064"/>
    <s v="Europaletten mit IPPC"/>
    <m/>
    <n v="807"/>
    <x v="3"/>
    <n v="12"/>
    <s v="STÜCK"/>
    <n v="20"/>
    <n v="240"/>
    <n v="6.9030000000000005"/>
    <n v="82.836000000000013"/>
  </r>
  <r>
    <s v="H070"/>
    <s v="Europaletten neu / neuwertig"/>
    <m/>
    <n v="807"/>
    <x v="3"/>
    <n v="30"/>
    <s v="STÜCK"/>
    <n v="20"/>
    <n v="600"/>
    <n v="6.9029999999999996"/>
    <n v="207.08999999999997"/>
  </r>
  <r>
    <s v="H073"/>
    <s v="Chemiepalette CP5"/>
    <m/>
    <n v="807"/>
    <x v="3"/>
    <n v="58"/>
    <s v="STÜCK"/>
    <n v="12"/>
    <n v="696"/>
    <n v="5.58"/>
    <n v="323.64"/>
  </r>
  <r>
    <s v="H090"/>
    <s v="Düsseldorfer Paletten"/>
    <s v="800x600 mm"/>
    <n v="807"/>
    <x v="3"/>
    <n v="2100"/>
    <s v="STÜCK"/>
    <n v="12"/>
    <n v="25200"/>
    <n v="4.5"/>
    <n v="9450"/>
  </r>
  <r>
    <s v="H100004"/>
    <s v="HPC Heimat Dose Adult Regionales Landschwein"/>
    <m/>
    <n v="524"/>
    <x v="3"/>
    <n v="18673"/>
    <s v="STÜCK"/>
    <n v="0.4"/>
    <n v="7469.2000000000007"/>
    <n v="0.58500000000000008"/>
    <n v="10923.705000000002"/>
  </r>
  <r>
    <s v="H101004"/>
    <s v="HPC Heimat Dose Adult Regionale Hofpute"/>
    <m/>
    <n v="524"/>
    <x v="3"/>
    <n v="9352"/>
    <s v="STÜCK"/>
    <n v="0.4"/>
    <n v="3740.8"/>
    <n v="0.58500000000000008"/>
    <n v="5470.920000000001"/>
  </r>
  <r>
    <s v="H102002"/>
    <s v="Sanabelle Heimat Dose Adult zartes Hühnchen"/>
    <m/>
    <n v="525"/>
    <x v="3"/>
    <n v="5434"/>
    <s v="STÜCK"/>
    <n v="0.2"/>
    <n v="1086.8"/>
    <n v="0.36899999999999999"/>
    <n v="2005.146"/>
  </r>
  <r>
    <s v="H102004"/>
    <s v="Sanabelle Heimat Dose Adult zartes Hühnchen"/>
    <m/>
    <n v="525"/>
    <x v="3"/>
    <n v="5211"/>
    <s v="STÜCK"/>
    <n v="0.4"/>
    <n v="2084.4"/>
    <n v="0.58500000000000008"/>
    <n v="3048.4350000000004"/>
  </r>
  <r>
    <s v="H103002"/>
    <s v="Sanabelle Heimat Dose Adult Simmentaler Landrind"/>
    <m/>
    <n v="525"/>
    <x v="3"/>
    <n v="5303"/>
    <s v="STÜCK"/>
    <n v="0.2"/>
    <n v="1060.6000000000001"/>
    <n v="0.36899999999999999"/>
    <n v="1956.807"/>
  </r>
  <r>
    <s v="H103004"/>
    <s v="Sanabelle Heimat Dose Adult Simmentaler Landrind"/>
    <m/>
    <n v="525"/>
    <x v="3"/>
    <n v="10377"/>
    <s v="STÜCK"/>
    <n v="0.4"/>
    <n v="4150.8"/>
    <n v="0.58500000000000008"/>
    <n v="6070.545000000001"/>
  </r>
  <r>
    <s v="H104002"/>
    <s v="Sanabelle Heimat Dose Adult feine Hofpute"/>
    <m/>
    <n v="525"/>
    <x v="3"/>
    <n v="7718"/>
    <s v="STÜCK"/>
    <n v="0.2"/>
    <n v="1543.6000000000001"/>
    <n v="0.36899999999999999"/>
    <n v="2847.942"/>
  </r>
  <r>
    <s v="H104004"/>
    <s v="Sanabelle Heimat Dose Adult feine Hofpute"/>
    <m/>
    <n v="525"/>
    <x v="3"/>
    <n v="4083"/>
    <s v="STÜCK"/>
    <n v="0.4"/>
    <n v="1633.2"/>
    <n v="0.58500000000000008"/>
    <n v="2388.5550000000003"/>
  </r>
  <r>
    <s v="H105002"/>
    <s v="Sanabelle Heimat Dose Adult frische Forelle"/>
    <m/>
    <n v="525"/>
    <x v="3"/>
    <n v="2430"/>
    <s v="STÜCK"/>
    <n v="0.2"/>
    <n v="486"/>
    <n v="0.36899999999999999"/>
    <n v="896.67"/>
  </r>
  <r>
    <s v="H105004"/>
    <s v="Sanabelle Heimat Dose Adult frische Forelle"/>
    <m/>
    <n v="525"/>
    <x v="3"/>
    <n v="4761"/>
    <s v="STÜCK"/>
    <n v="0.4"/>
    <n v="1904.4"/>
    <n v="0.58500000000000008"/>
    <n v="2785.1850000000004"/>
  </r>
  <r>
    <s v="H106004"/>
    <s v="HPC Heimat Dose Adult Regionales Landrind"/>
    <m/>
    <n v="524"/>
    <x v="3"/>
    <n v="12610"/>
    <s v="STÜCK"/>
    <n v="0.4"/>
    <n v="5044"/>
    <n v="0.58500000000000008"/>
    <n v="7376.8500000000013"/>
  </r>
  <r>
    <s v="H107004"/>
    <s v="HPC Heimat Dose Adult Weidelamm &amp; Landente"/>
    <m/>
    <n v="524"/>
    <x v="3"/>
    <n v="5829"/>
    <s v="STÜCK"/>
    <n v="0.4"/>
    <n v="2331.6"/>
    <n v="0.58500000000000008"/>
    <n v="3409.9650000000006"/>
  </r>
  <r>
    <s v="H110"/>
    <s v="Gitterboxen"/>
    <m/>
    <n v="807"/>
    <x v="3"/>
    <n v="146"/>
    <s v="STÜCK"/>
    <n v="85"/>
    <n v="12410"/>
    <n v="58.5"/>
    <n v="8541"/>
  </r>
  <r>
    <s v="H1331002"/>
    <s v="Puppy Milk"/>
    <m/>
    <n v="509"/>
    <x v="3"/>
    <n v="1534"/>
    <s v="STÜCK"/>
    <n v="2"/>
    <n v="3068"/>
    <n v="5.5326599999999999"/>
    <n v="8487.1004400000002"/>
  </r>
  <r>
    <s v="H133120"/>
    <s v="Puppy Milk 20kg "/>
    <s v="!!Labor muss zwingend eine Probe ziehen!!"/>
    <n v="509"/>
    <x v="3"/>
    <n v="282"/>
    <s v="STÜCK"/>
    <n v="20"/>
    <n v="5640"/>
    <n v="44.1"/>
    <n v="12436.2"/>
  </r>
  <r>
    <s v="H200195"/>
    <s v="Sanabelle Nassfutter mit Ente &amp; Huhn"/>
    <m/>
    <n v="503"/>
    <x v="3"/>
    <n v="27123"/>
    <s v="STÜCK"/>
    <n v="0.19500000000000001"/>
    <n v="5288.9850000000006"/>
    <n v="0.35550000000000004"/>
    <n v="9642.2265000000007"/>
  </r>
  <r>
    <s v="H200400"/>
    <s v="Sanabelle Nassfutter mit Ente &amp; Huhn"/>
    <m/>
    <n v="503"/>
    <x v="3"/>
    <n v="22504"/>
    <s v="STÜCK"/>
    <n v="0.4"/>
    <n v="9001.6"/>
    <n v="0.59760000000000002"/>
    <n v="13448.3904"/>
  </r>
  <r>
    <s v="H201195"/>
    <s v="Sanabelle Nassfutter mit Lamm &amp; Rind"/>
    <m/>
    <n v="503"/>
    <x v="3"/>
    <n v="14890"/>
    <s v="STÜCK"/>
    <n v="0.19500000000000001"/>
    <n v="2903.55"/>
    <n v="0.36090000000000005"/>
    <n v="5373.8010000000004"/>
  </r>
  <r>
    <s v="H201400"/>
    <s v="Sanabelle Nassfutter mit Lamm &amp; Rind"/>
    <m/>
    <n v="503"/>
    <x v="3"/>
    <n v="10276"/>
    <s v="STÜCK"/>
    <n v="0.4"/>
    <n v="4110.4000000000005"/>
    <n v="0.63539999999999996"/>
    <n v="6529.3703999999998"/>
  </r>
  <r>
    <s v="H202195"/>
    <s v="Sanabelle Nassfutter mit Forelle &amp; Rind"/>
    <m/>
    <n v="503"/>
    <x v="3"/>
    <n v="26858"/>
    <s v="STÜCK"/>
    <n v="0.19500000000000001"/>
    <n v="5237.3100000000004"/>
    <n v="0.35370000000000001"/>
    <n v="9499.6746000000003"/>
  </r>
  <r>
    <s v="H202400"/>
    <s v="Sanabelle Nassfutter mit Forelle &amp; Rind"/>
    <m/>
    <n v="503"/>
    <x v="3"/>
    <n v="9264"/>
    <s v="STÜCK"/>
    <n v="0.4"/>
    <n v="3705.6000000000004"/>
    <n v="0.621"/>
    <n v="5752.9440000000004"/>
  </r>
  <r>
    <s v="H203195"/>
    <s v="Sanabelle Nassfutter mit Rind &amp; Huhn"/>
    <m/>
    <n v="503"/>
    <x v="3"/>
    <n v="19534"/>
    <s v="STÜCK"/>
    <n v="0.19500000000000001"/>
    <n v="3809.13"/>
    <n v="0.36090000000000005"/>
    <n v="7049.8206000000009"/>
  </r>
  <r>
    <s v="H203400"/>
    <s v="Sanabelle Nassfutter mit Rind &amp; Huhn"/>
    <m/>
    <n v="503"/>
    <x v="3"/>
    <n v="16017"/>
    <s v="STÜCK"/>
    <n v="0.4"/>
    <n v="6406.8"/>
    <n v="0.60300000000000009"/>
    <n v="9658.251000000002"/>
  </r>
  <r>
    <s v="H204180"/>
    <s v="Sanabelle Nassfutter mit Rind &amp; Pute"/>
    <m/>
    <n v="503"/>
    <x v="3"/>
    <n v="21795"/>
    <s v="STÜCK"/>
    <n v="0.18"/>
    <n v="3923.1"/>
    <n v="0.432"/>
    <n v="9415.44"/>
  </r>
  <r>
    <s v="H204380"/>
    <s v="Sanabelle Nassfutter mit Rind &amp; Pute"/>
    <m/>
    <n v="503"/>
    <x v="3"/>
    <n v="19452"/>
    <s v="STÜCK"/>
    <n v="0.38"/>
    <n v="7391.76"/>
    <n v="0.65700000000000003"/>
    <n v="12779.964"/>
  </r>
  <r>
    <s v="H205180"/>
    <s v="Sanabelle Nassfutter mit Gans &amp; Huhn"/>
    <m/>
    <n v="503"/>
    <x v="3"/>
    <n v="35951"/>
    <s v="STÜCK"/>
    <n v="0.18"/>
    <n v="6471.1799999999994"/>
    <n v="0.43830000000000002"/>
    <n v="15757.3233"/>
  </r>
  <r>
    <s v="H205380"/>
    <s v="Sanabelle Nassfutter mit Gans &amp; Huhn"/>
    <m/>
    <n v="503"/>
    <x v="3"/>
    <n v="20141"/>
    <s v="STÜCK"/>
    <n v="0.38"/>
    <n v="7653.58"/>
    <n v="0.66959999999999997"/>
    <n v="13486.4136"/>
  </r>
  <r>
    <s v="H26291"/>
    <s v="Klebeband DP HPC Heimat "/>
    <s v="Adult Huhn-Bodenhaltung"/>
    <n v="877"/>
    <x v="4"/>
    <n v="10"/>
    <s v="STÜCK"/>
    <n v="0.17199999999999999"/>
    <n v="1.7199999999999998"/>
    <n v="9.9659999999999999E-2"/>
    <n v="0.99659999999999993"/>
  </r>
  <r>
    <s v="H26292"/>
    <s v="Klebeband DP HPC Heimat "/>
    <s v="Adult Tierwohl-Pute"/>
    <n v="877"/>
    <x v="4"/>
    <n v="10"/>
    <s v="STÜCK"/>
    <n v="0.17199999999999999"/>
    <n v="1.7199999999999998"/>
    <n v="9.9659999999999999E-2"/>
    <n v="0.99659999999999993"/>
  </r>
  <r>
    <s v="H26293"/>
    <s v="Klebeband DP HPC Heimat "/>
    <s v="Adult Schwäbisch Hällischem Landschwein "/>
    <n v="877"/>
    <x v="4"/>
    <n v="10"/>
    <s v="STÜCK"/>
    <n v="0.17199999999999999"/>
    <n v="1.7199999999999998"/>
    <n v="9.9659999999999999E-2"/>
    <n v="0.99659999999999993"/>
  </r>
  <r>
    <s v="H26294"/>
    <s v="Klebeband DP HPC Heimat "/>
    <s v="Adult Simmentaler Landrind "/>
    <n v="877"/>
    <x v="4"/>
    <n v="10"/>
    <s v="STÜCK"/>
    <n v="0.17199999999999999"/>
    <n v="1.7199999999999998"/>
    <n v="9.9659999999999999E-2"/>
    <n v="0.99659999999999993"/>
  </r>
  <r>
    <s v="H5081"/>
    <s v="Chicopee Cat Kitten Paté Pot Beef with Chicken "/>
    <s v="&amp; Venison"/>
    <n v="820"/>
    <x v="3"/>
    <n v="14942"/>
    <s v="STÜCK"/>
    <n v="0.19500000000000001"/>
    <n v="2913.69"/>
    <n v="0.36000000000000004"/>
    <n v="5379.1200000000008"/>
  </r>
  <r>
    <s v="H50810"/>
    <s v="Chicopee Cat Kitten Paté Pot Beef with Chicken "/>
    <s v="&amp; Venison"/>
    <n v="820"/>
    <x v="3"/>
    <n v="9910"/>
    <s v="STÜCK"/>
    <n v="0.4"/>
    <n v="3964"/>
    <n v="0.50400000000000011"/>
    <n v="4994.6400000000012"/>
  </r>
  <r>
    <s v="H50811"/>
    <s v="Chicopee Cat Jelly Pot Salmon &amp; Poultry"/>
    <m/>
    <n v="820"/>
    <x v="3"/>
    <n v="9480"/>
    <s v="STÜCK"/>
    <n v="0.4"/>
    <n v="3792"/>
    <n v="0.50400000000000011"/>
    <n v="4777.920000000001"/>
  </r>
  <r>
    <s v="H50812"/>
    <s v="Chicopee Cat Gourmet Pot Poultry with Crabs"/>
    <m/>
    <n v="820"/>
    <x v="3"/>
    <n v="9454"/>
    <s v="STÜCK"/>
    <n v="0.4"/>
    <n v="3781.6000000000004"/>
    <n v="0.50400000000000011"/>
    <n v="4764.8160000000007"/>
  </r>
  <r>
    <s v="H50813"/>
    <s v="Chicopee Cat Gourmet Pot Poultry with Venison"/>
    <m/>
    <n v="820"/>
    <x v="3"/>
    <n v="9969"/>
    <s v="STÜCK"/>
    <n v="0.4"/>
    <n v="3987.6000000000004"/>
    <n v="0.50400000000000011"/>
    <n v="5024.3760000000011"/>
  </r>
  <r>
    <s v="H50814"/>
    <s v="Chicopee Cat Gourmet Pot Duck &amp; Chicken"/>
    <m/>
    <n v="820"/>
    <x v="3"/>
    <n v="9778"/>
    <s v="STÜCK"/>
    <n v="0.4"/>
    <n v="3911.2000000000003"/>
    <n v="0.50400000000000011"/>
    <n v="4928.112000000001"/>
  </r>
  <r>
    <s v="H5082"/>
    <s v="Chicopee Cat Jelly Pot Salmon &amp; Poultry"/>
    <m/>
    <n v="820"/>
    <x v="3"/>
    <n v="15382"/>
    <s v="STÜCK"/>
    <n v="0.19500000000000001"/>
    <n v="2999.4900000000002"/>
    <n v="0.36000000000000004"/>
    <n v="5537.52"/>
  </r>
  <r>
    <s v="H5083"/>
    <s v="Chicopee Cat Gourmet Pot Poultry with Crabs"/>
    <m/>
    <n v="820"/>
    <x v="3"/>
    <n v="15337"/>
    <s v="STÜCK"/>
    <n v="0.19500000000000001"/>
    <n v="2990.7150000000001"/>
    <n v="0.36000000000000004"/>
    <n v="5521.3200000000006"/>
  </r>
  <r>
    <s v="H5084"/>
    <s v="Chicopee Cat Gourmet Pot Poultry with Venison"/>
    <m/>
    <n v="820"/>
    <x v="3"/>
    <n v="8022"/>
    <s v="STÜCK"/>
    <n v="0.19500000000000001"/>
    <n v="1564.29"/>
    <n v="0.36000000000000004"/>
    <n v="2887.9200000000005"/>
  </r>
  <r>
    <s v="H5085"/>
    <s v="Chicopee Cat Gourmet Pot Duck &amp; Chicken"/>
    <m/>
    <n v="820"/>
    <x v="3"/>
    <n v="12072"/>
    <s v="STÜCK"/>
    <n v="0.19500000000000001"/>
    <n v="2354.04"/>
    <n v="0.36000000000000004"/>
    <n v="4345.92"/>
  </r>
  <r>
    <s v="H5091"/>
    <s v="Chicopee Dog Junior Pure Chicken &amp; Duck"/>
    <m/>
    <n v="820"/>
    <x v="3"/>
    <n v="8016"/>
    <s v="STÜCK"/>
    <n v="0.4"/>
    <n v="3206.4"/>
    <n v="0.45"/>
    <n v="3607.2000000000003"/>
  </r>
  <r>
    <s v="H50910"/>
    <s v="Chicopee Dog Junior Pure Chicken &amp; Duck "/>
    <m/>
    <n v="820"/>
    <x v="3"/>
    <n v="4212"/>
    <s v="STÜCK"/>
    <n v="0.8"/>
    <n v="3369.6000000000004"/>
    <n v="0.77400000000000002"/>
    <n v="3260.0880000000002"/>
  </r>
  <r>
    <s v="H50911"/>
    <s v="Chicopee Dog Pure Beef with Rice"/>
    <m/>
    <n v="820"/>
    <x v="3"/>
    <n v="8082"/>
    <s v="STÜCK"/>
    <n v="0.8"/>
    <n v="6465.6"/>
    <n v="0.77400000000000002"/>
    <n v="6255.4679999999998"/>
  </r>
  <r>
    <s v="H50912"/>
    <s v="Chicopee Dog Pure Lamb &amp; Duck"/>
    <m/>
    <n v="820"/>
    <x v="3"/>
    <n v="4631"/>
    <s v="STÜCK"/>
    <n v="0.8"/>
    <n v="3704.8"/>
    <n v="0.77400000000000002"/>
    <n v="3584.3940000000002"/>
  </r>
  <r>
    <s v="H50913"/>
    <s v="Chicopee Dog Pure Poultry &amp; Salmon"/>
    <m/>
    <n v="820"/>
    <x v="3"/>
    <n v="4386"/>
    <s v="STÜCK"/>
    <n v="0.8"/>
    <n v="3508.8"/>
    <n v="0.77400000000000002"/>
    <n v="3394.7640000000001"/>
  </r>
  <r>
    <s v="H50914"/>
    <s v="Chicopee Dog Pure Poultry &amp; Rice"/>
    <m/>
    <n v="820"/>
    <x v="3"/>
    <n v="4344"/>
    <s v="STÜCK"/>
    <n v="0.8"/>
    <n v="3475.2000000000003"/>
    <n v="0.77400000000000002"/>
    <n v="3362.2560000000003"/>
  </r>
  <r>
    <s v="H5092"/>
    <s v="Chicopee Dog Pure Beef with Rice"/>
    <m/>
    <n v="820"/>
    <x v="3"/>
    <n v="8880"/>
    <s v="STÜCK"/>
    <n v="0.4"/>
    <n v="3552"/>
    <n v="0.45"/>
    <n v="3996"/>
  </r>
  <r>
    <s v="H5093"/>
    <s v="Chicopee Dog Pure Lamb &amp; Duck"/>
    <m/>
    <n v="820"/>
    <x v="3"/>
    <n v="6462"/>
    <s v="STÜCK"/>
    <n v="0.4"/>
    <n v="2584.8000000000002"/>
    <n v="0.45"/>
    <n v="2907.9"/>
  </r>
  <r>
    <s v="H5094"/>
    <s v="Chicopee Dog Pure Poultry &amp; Salmon"/>
    <m/>
    <n v="820"/>
    <x v="3"/>
    <n v="6264"/>
    <s v="STÜCK"/>
    <n v="0.4"/>
    <n v="2505.6000000000004"/>
    <n v="0.45"/>
    <n v="2818.8"/>
  </r>
  <r>
    <s v="H5095"/>
    <s v="Chicopee Dog Pure Poultry &amp; Rice"/>
    <m/>
    <n v="820"/>
    <x v="3"/>
    <n v="5342"/>
    <s v="STÜCK"/>
    <n v="0.4"/>
    <n v="2136.8000000000002"/>
    <n v="0.45"/>
    <n v="2403.9"/>
  </r>
  <r>
    <s v="HB1371"/>
    <s v="Streusalz"/>
    <m/>
    <n v="875"/>
    <x v="4"/>
    <n v="123"/>
    <s v="STÜCK"/>
    <n v="50"/>
    <n v="6150"/>
    <n v="0.13500000000000001"/>
    <n v="16.605"/>
  </r>
  <r>
    <s v="LPS-EURO"/>
    <s v="Leerpalettenstapel Europaletten"/>
    <s v="(wird im VPM-Lager verwendet)"/>
    <n v="807"/>
    <x v="3"/>
    <n v="15"/>
    <s v="STÜCK"/>
    <n v="20"/>
    <n v="300"/>
    <n v="7.67"/>
    <n v="115.05"/>
  </r>
  <r>
    <s v="LPS-INDU"/>
    <s v="Leerpalettenstapel INDU-Paletten"/>
    <s v="(wird im VPM-Lager verwendet)"/>
    <n v="807"/>
    <x v="3"/>
    <n v="76"/>
    <s v="STÜCK"/>
    <n v="27"/>
    <n v="2052"/>
    <n v="7.67"/>
    <n v="582.91999999999996"/>
  </r>
  <r>
    <s v="R083"/>
    <s v="TailorFood Exocut-BL 0,3Liquid"/>
    <s v="IBC 1000 Liter"/>
    <n v="850"/>
    <x v="5"/>
    <n v="4054"/>
    <s v="KG"/>
    <n v="1"/>
    <n v="4054"/>
    <n v="34.25"/>
    <n v="138849.5"/>
  </r>
  <r>
    <s v="R084"/>
    <s v="TailorFood Tail 162 Papain"/>
    <s v="1.200 kg im IBC"/>
    <n v="850"/>
    <x v="5"/>
    <n v="3000"/>
    <s v="KG"/>
    <n v="1"/>
    <n v="3000"/>
    <n v="38.5"/>
    <n v="115500"/>
  </r>
  <r>
    <s v="R1000"/>
    <s v="Rote Beete fein gemahlen 25 kg"/>
    <m/>
    <n v="850"/>
    <x v="5"/>
    <n v="4425"/>
    <s v="KG"/>
    <n v="1"/>
    <n v="4425"/>
    <n v="2.83"/>
    <n v="12522.75"/>
  </r>
  <r>
    <s v="R101"/>
    <s v="Weizen (Körner)"/>
    <s v="Triticum aestivum L."/>
    <n v="850"/>
    <x v="5"/>
    <n v="895662"/>
    <s v="KG"/>
    <n v="1"/>
    <n v="895662"/>
    <n v="0.28000000000000003"/>
    <n v="250785.36000000002"/>
  </r>
  <r>
    <s v="R102"/>
    <s v="Gerste (Körner)"/>
    <s v="Hordeum vulgare L."/>
    <n v="850"/>
    <x v="5"/>
    <n v="956774"/>
    <s v="KG"/>
    <n v="1"/>
    <n v="956774"/>
    <n v="0.27"/>
    <n v="258328.98"/>
  </r>
  <r>
    <s v="R104"/>
    <s v="Mais gelb (Körner) "/>
    <s v="Zea mays L."/>
    <n v="850"/>
    <x v="5"/>
    <n v="709022"/>
    <s v="KG"/>
    <n v="1"/>
    <n v="709022"/>
    <n v="0.31"/>
    <n v="219796.82"/>
  </r>
  <r>
    <s v="R105"/>
    <s v="Reis (Bruchreis, Körner) "/>
    <s v="Oryza sativa L."/>
    <n v="850"/>
    <x v="5"/>
    <n v="1072717"/>
    <s v="KG"/>
    <n v="1"/>
    <n v="1072717"/>
    <n v="0.32800000000000001"/>
    <n v="351851.17600000004"/>
  </r>
  <r>
    <s v="R106"/>
    <s v="Roggen "/>
    <m/>
    <n v="850"/>
    <x v="5"/>
    <n v="7021"/>
    <s v="KG"/>
    <n v="1"/>
    <n v="7021"/>
    <n v="0.17100000000000001"/>
    <n v="1200.5910000000001"/>
  </r>
  <r>
    <s v="R107"/>
    <s v="Hirse gelb "/>
    <m/>
    <n v="850"/>
    <x v="5"/>
    <n v="38827"/>
    <s v="KG"/>
    <n v="1"/>
    <n v="38827"/>
    <n v="0.23499999999999999"/>
    <n v="9124.3449999999993"/>
  </r>
  <r>
    <s v="R109"/>
    <s v="Hirse Milo "/>
    <s v="Sorghum rot"/>
    <n v="850"/>
    <x v="5"/>
    <n v="1704949"/>
    <s v="KG"/>
    <n v="1"/>
    <n v="1704949"/>
    <n v="0.22500000000000001"/>
    <n v="383613.52500000002"/>
  </r>
  <r>
    <s v="R110"/>
    <s v="Quinoa 25kg gesackt"/>
    <s v="mind. 80% Schälgrad"/>
    <n v="850"/>
    <x v="5"/>
    <n v="7343.8429999999998"/>
    <s v="KG"/>
    <n v="1"/>
    <n v="7343.8429999999998"/>
    <n v="2.645"/>
    <n v="19424.464735000001"/>
  </r>
  <r>
    <s v="R1110"/>
    <s v="Holunderbeeren müssen Beeren sein."/>
    <s v="gesackt a' 25kg"/>
    <n v="850"/>
    <x v="5"/>
    <n v="1675"/>
    <s v="KG"/>
    <n v="1"/>
    <n v="1675"/>
    <n v="1.95"/>
    <n v="3266.25"/>
  </r>
  <r>
    <s v="R1112"/>
    <s v="Erbsenstärke fein, gesackt 25kg"/>
    <s v="Herba+YP 12-030"/>
    <n v="850"/>
    <x v="5"/>
    <n v="21249.96"/>
    <s v="KG"/>
    <n v="1"/>
    <n v="21249.96"/>
    <n v="0.93"/>
    <n v="19762.462800000001"/>
  </r>
  <r>
    <s v="R112"/>
    <s v="Erbsenstärke Peletts "/>
    <s v="BigBag"/>
    <n v="850"/>
    <x v="5"/>
    <n v="398546"/>
    <s v="KG"/>
    <n v="1"/>
    <n v="398546"/>
    <n v="0.375"/>
    <n v="149454.75"/>
  </r>
  <r>
    <s v="R1123"/>
    <s v="Weizenmehl 2000 (USA)"/>
    <s v="gemäss Positivliste"/>
    <n v="850"/>
    <x v="5"/>
    <n v="6924"/>
    <s v="KG"/>
    <n v="1"/>
    <n v="6924"/>
    <n v="0.17499999999999999"/>
    <n v="1211.6999999999998"/>
  </r>
  <r>
    <s v="R113"/>
    <s v="Haferflocken gesackt"/>
    <m/>
    <n v="850"/>
    <x v="5"/>
    <n v="1097"/>
    <s v="KG"/>
    <n v="1"/>
    <n v="1097"/>
    <n v="0.7"/>
    <n v="767.9"/>
  </r>
  <r>
    <s v="R1136"/>
    <s v="Reismehl im Silozug "/>
    <s v="Lieferant Beneo"/>
    <n v="850"/>
    <x v="5"/>
    <n v="10564"/>
    <s v="KG"/>
    <n v="1"/>
    <n v="10564"/>
    <n v="0.45810000000000001"/>
    <n v="4839.3684000000003"/>
  </r>
  <r>
    <s v="R1138"/>
    <s v="Kartoffelstärke "/>
    <m/>
    <n v="850"/>
    <x v="5"/>
    <n v="8558"/>
    <s v="KG"/>
    <n v="1"/>
    <n v="8558"/>
    <n v="0.57499999999999996"/>
    <n v="4920.8499999999995"/>
  </r>
  <r>
    <s v="R114"/>
    <s v="Weizenmehl Typ 550 Abladeort Bäckerei "/>
    <s v="Achtung Sieb für Lebensmittel verwenden!!!!!!!!!!!"/>
    <n v="850"/>
    <x v="5"/>
    <n v="27358"/>
    <s v="KG"/>
    <n v="1"/>
    <n v="27358"/>
    <n v="0.248"/>
    <n v="6784.7839999999997"/>
  </r>
  <r>
    <s v="R115"/>
    <s v="Vollkornreis "/>
    <m/>
    <n v="850"/>
    <x v="5"/>
    <n v="22677"/>
    <s v="KG"/>
    <n v="1"/>
    <n v="22677"/>
    <n v="0.31900000000000001"/>
    <n v="7233.9629999999997"/>
  </r>
  <r>
    <s v="R116"/>
    <s v="Weizenmehl 550 in Big Bag"/>
    <m/>
    <n v="850"/>
    <x v="5"/>
    <n v="7235"/>
    <s v="KG"/>
    <n v="1"/>
    <n v="7235"/>
    <n v="0.34"/>
    <n v="2459.9"/>
  </r>
  <r>
    <s v="R117"/>
    <s v="Kartoffelstärke Backwaren "/>
    <s v="Lieferant Südstärke"/>
    <n v="850"/>
    <x v="5"/>
    <n v="24702"/>
    <s v="KG"/>
    <n v="1"/>
    <n v="24702"/>
    <n v="0.12"/>
    <n v="2964.24"/>
  </r>
  <r>
    <s v="R118"/>
    <s v="Dinkel in Big Bag on Pelettels"/>
    <s v="Triticum spelta L."/>
    <n v="850"/>
    <x v="5"/>
    <n v="8052"/>
    <s v="KG"/>
    <n v="1"/>
    <n v="8052"/>
    <n v="0.64"/>
    <n v="5153.28"/>
  </r>
  <r>
    <s v="R119"/>
    <s v="Weizenmehl Type 550"/>
    <m/>
    <n v="850"/>
    <x v="5"/>
    <n v="57778"/>
    <s v="KG"/>
    <n v="1"/>
    <n v="57778"/>
    <n v="0.251"/>
    <n v="14502.278"/>
  </r>
  <r>
    <s v="R120"/>
    <s v="Weizengriesskleie"/>
    <s v="gemäss Positivliste"/>
    <n v="850"/>
    <x v="5"/>
    <n v="2927.5"/>
    <s v="KG"/>
    <n v="1"/>
    <n v="2927.5"/>
    <n v="0.14499999999999999"/>
    <n v="424.48749999999995"/>
  </r>
  <r>
    <s v="R123"/>
    <s v="Weizenmehl 2000"/>
    <s v="gemäss Positivliste"/>
    <n v="850"/>
    <x v="5"/>
    <n v="17842"/>
    <s v="KG"/>
    <n v="1"/>
    <n v="17842"/>
    <n v="0.14499999999999999"/>
    <n v="2587.0899999999997"/>
  </r>
  <r>
    <s v="R125"/>
    <s v="Reiskleie "/>
    <s v="(Ricebran)"/>
    <n v="850"/>
    <x v="5"/>
    <n v="6408"/>
    <s v="KG"/>
    <n v="1"/>
    <n v="6408"/>
    <n v="0.28499999999999998"/>
    <n v="1826.2799999999997"/>
  </r>
  <r>
    <s v="R126"/>
    <s v="Hart-Weizenmehl 2000 HW2 für Backwaren"/>
    <m/>
    <n v="850"/>
    <x v="5"/>
    <n v="45901"/>
    <s v="KG"/>
    <n v="1"/>
    <n v="45901"/>
    <n v="0.19800000000000001"/>
    <n v="9088.398000000001"/>
  </r>
  <r>
    <s v="R1260"/>
    <s v="Federmehl Huhn im Silozug"/>
    <m/>
    <n v="850"/>
    <x v="5"/>
    <n v="8026"/>
    <s v="KG"/>
    <n v="1"/>
    <n v="8026"/>
    <n v="0.39500000000000002"/>
    <n v="3170.27"/>
  </r>
  <r>
    <s v="R1279"/>
    <s v="Schweine-Schwarten Silozug"/>
    <m/>
    <n v="850"/>
    <x v="5"/>
    <n v="18723"/>
    <s v="KG"/>
    <n v="1"/>
    <n v="18723"/>
    <n v="0.84"/>
    <n v="15727.32"/>
  </r>
  <r>
    <s v="R128"/>
    <s v="Amarant"/>
    <s v="gesackt á 25 kg"/>
    <n v="850"/>
    <x v="5"/>
    <n v="20000"/>
    <s v="KG"/>
    <n v="1"/>
    <n v="20000"/>
    <n v="0.17799999999999999"/>
    <n v="3560"/>
  </r>
  <r>
    <s v="R130"/>
    <s v="Kartoffelmehl lose für Backwaren"/>
    <m/>
    <n v="850"/>
    <x v="5"/>
    <n v="17690"/>
    <s v="KG"/>
    <n v="1"/>
    <n v="17690"/>
    <n v="0.54500000000000004"/>
    <n v="9641.0500000000011"/>
  </r>
  <r>
    <s v="R1309"/>
    <s v="Fleischknochenmehl Schwein für Snack "/>
    <s v="lose im Silozug"/>
    <n v="850"/>
    <x v="5"/>
    <n v="9417"/>
    <s v="KG"/>
    <n v="1"/>
    <n v="9417"/>
    <n v="0.28499999999999998"/>
    <n v="2683.8449999999998"/>
  </r>
  <r>
    <s v="R132"/>
    <s v="Süsskartoffel, Sweetpotato, Pellet "/>
    <s v="Big Bag on Pallet"/>
    <n v="850"/>
    <x v="5"/>
    <n v="186041"/>
    <s v="KG"/>
    <n v="1"/>
    <n v="186041"/>
    <n v="0.58499999999999996"/>
    <n v="108833.985"/>
  </r>
  <r>
    <s v="R1320"/>
    <s v="Bierhefe (fein)"/>
    <m/>
    <n v="850"/>
    <x v="5"/>
    <n v="1000"/>
    <s v="KG"/>
    <n v="1"/>
    <n v="1000"/>
    <n v="0.89500000000000002"/>
    <n v="895"/>
  </r>
  <r>
    <s v="R136"/>
    <s v="Reismehl, Rice Flour"/>
    <m/>
    <n v="850"/>
    <x v="5"/>
    <n v="23108"/>
    <s v="KG"/>
    <n v="1"/>
    <n v="23108"/>
    <n v="0.34"/>
    <n v="7856.72"/>
  </r>
  <r>
    <s v="R137"/>
    <s v="Freiland-Ganskarkassen gefr."/>
    <m/>
    <n v="850"/>
    <x v="5"/>
    <n v="5452"/>
    <s v="KG"/>
    <n v="1"/>
    <n v="5452"/>
    <n v="0.98"/>
    <n v="5342.96"/>
  </r>
  <r>
    <s v="R138"/>
    <s v="Kartoffelstärke, Potatostarch"/>
    <m/>
    <n v="850"/>
    <x v="5"/>
    <n v="30322"/>
    <s v="KG"/>
    <n v="1"/>
    <n v="30322"/>
    <n v="0.57499999999999996"/>
    <n v="17435.149999999998"/>
  </r>
  <r>
    <s v="R139"/>
    <s v="Pregelwheat Purvit"/>
    <s v="Big Bag "/>
    <n v="850"/>
    <x v="5"/>
    <n v="14500"/>
    <s v="KG"/>
    <n v="1"/>
    <n v="14500"/>
    <n v="0.41499999999999998"/>
    <n v="6017.5"/>
  </r>
  <r>
    <s v="R140"/>
    <s v="Amylogum"/>
    <s v="Big Bag on Pallet"/>
    <n v="850"/>
    <x v="5"/>
    <n v="7800"/>
    <s v="KG"/>
    <n v="1"/>
    <n v="7800"/>
    <n v="2.57"/>
    <n v="20046"/>
  </r>
  <r>
    <s v="R141"/>
    <s v="Weizenstärke "/>
    <s v="Big Bag on Pallet"/>
    <n v="850"/>
    <x v="5"/>
    <n v="15568"/>
    <s v="KG"/>
    <n v="1"/>
    <n v="15568"/>
    <n v="0.48499999999999999"/>
    <n v="7550.48"/>
  </r>
  <r>
    <s v="R142"/>
    <s v="Reismehl Typ 100 Herbafine H90 / Transimpex "/>
    <s v="Big Bag on Pallet"/>
    <n v="850"/>
    <x v="5"/>
    <n v="5631"/>
    <s v="KG"/>
    <n v="1"/>
    <n v="5631"/>
    <n v="0.30499999999999999"/>
    <n v="1717.4549999999999"/>
  </r>
  <r>
    <s v="R1427"/>
    <s v="Digest Bobtail F21022 "/>
    <s v="Pulver gesackt, Fisch"/>
    <n v="850"/>
    <x v="5"/>
    <n v="19839"/>
    <s v="KG"/>
    <n v="1"/>
    <n v="19839"/>
    <n v="4.9189999999999996"/>
    <n v="97588.040999999997"/>
  </r>
  <r>
    <s v="R144"/>
    <s v="Banane, Premium, Ecuador "/>
    <s v="gesackt a' 25kg und Big Bag on Pallet"/>
    <n v="850"/>
    <x v="5"/>
    <n v="24826"/>
    <s v="KG"/>
    <n v="1"/>
    <n v="24826"/>
    <n v="1.7227399999999999"/>
    <n v="42768.743239999996"/>
  </r>
  <r>
    <s v="R145"/>
    <s v="Deermeal/Hirschmehl NZ/AUS"/>
    <s v="nicht VM/Snack/Backware"/>
    <n v="850"/>
    <x v="5"/>
    <n v="8293"/>
    <s v="KG"/>
    <n v="1"/>
    <n v="8293"/>
    <n v="0.17849999999999999"/>
    <n v="1480.3004999999998"/>
  </r>
  <r>
    <s v="R1465"/>
    <s v="Kartoffelmehl PotaPure Native im Big Bag"/>
    <s v="Duynie für Snack/Backwaren"/>
    <n v="850"/>
    <x v="5"/>
    <n v="19600"/>
    <s v="KG"/>
    <n v="1"/>
    <n v="19600"/>
    <n v="0.55000000000000004"/>
    <n v="10780"/>
  </r>
  <r>
    <s v="R147"/>
    <s v="Mais grob, Zugabe Extruder in V191 / V2900 FFS"/>
    <s v="20 kg absacken Paletten in GIP einlagern!!"/>
    <n v="850"/>
    <x v="5"/>
    <n v="3760"/>
    <s v="KG"/>
    <n v="1"/>
    <n v="3760"/>
    <n v="0.32"/>
    <n v="1203.2"/>
  </r>
  <r>
    <s v="R1479"/>
    <s v="Separatorenfleisch Huhn TK Blöcke"/>
    <s v="max. Gewicht 25 kg Blöcke "/>
    <n v="850"/>
    <x v="5"/>
    <n v="42718"/>
    <s v="KG"/>
    <n v="1"/>
    <n v="42718"/>
    <n v="0.5"/>
    <n v="21359"/>
  </r>
  <r>
    <s v="R148"/>
    <s v="Brokkoli getrocknet 25kg"/>
    <m/>
    <n v="850"/>
    <x v="5"/>
    <n v="235"/>
    <s v="KG"/>
    <n v="1"/>
    <n v="235"/>
    <n v="6.5"/>
    <n v="1527.5"/>
  </r>
  <r>
    <s v="R150"/>
    <s v="Kartoffelwürfel 10x10 mm 8111075"/>
    <m/>
    <n v="850"/>
    <x v="5"/>
    <n v="1601"/>
    <s v="KG"/>
    <n v="1"/>
    <n v="1601"/>
    <n v="0.25"/>
    <n v="400.25"/>
  </r>
  <r>
    <s v="R152"/>
    <s v="Zitronenmelisse "/>
    <s v="gesackt a' 25kg"/>
    <n v="850"/>
    <x v="5"/>
    <n v="153.23099999999999"/>
    <s v="KG"/>
    <n v="1"/>
    <n v="153.23099999999999"/>
    <n v="6.5000099999999996"/>
    <n v="996.00303230999987"/>
  </r>
  <r>
    <s v="R1529"/>
    <s v="Phosphorsäure leerer IBC bitte in VP-Lager zurück!"/>
    <s v="IBC"/>
    <n v="850"/>
    <x v="5"/>
    <n v="4610"/>
    <s v="KG"/>
    <n v="1"/>
    <n v="4610"/>
    <n v="0.98"/>
    <n v="4517.8"/>
  </r>
  <r>
    <s v="R153"/>
    <s v="Kurkuma gemahlen "/>
    <m/>
    <n v="850"/>
    <x v="5"/>
    <n v="1710.2539999999999"/>
    <s v="KG"/>
    <n v="1"/>
    <n v="1710.2539999999999"/>
    <n v="7"/>
    <n v="11971.777999999998"/>
  </r>
  <r>
    <s v="R1556"/>
    <s v="Sorbinsäure 25kg"/>
    <s v="gesackt"/>
    <n v="850"/>
    <x v="5"/>
    <n v="897.29600000000005"/>
    <s v="KG"/>
    <n v="1"/>
    <n v="897.29600000000005"/>
    <n v="4.42"/>
    <n v="3966.0483200000003"/>
  </r>
  <r>
    <s v="R156"/>
    <s v="Kamille "/>
    <s v="gesackt"/>
    <n v="850"/>
    <x v="5"/>
    <n v="598.71500000000003"/>
    <s v="KG"/>
    <n v="1"/>
    <n v="598.71500000000003"/>
    <n v="2.2003200000000001"/>
    <n v="1317.3645888000001"/>
  </r>
  <r>
    <s v="R157"/>
    <s v="Sangrovit Feed 20 kg"/>
    <s v="gesackt"/>
    <n v="850"/>
    <x v="5"/>
    <n v="600"/>
    <s v="KG"/>
    <n v="1"/>
    <n v="600"/>
    <n v="2.2000000000000002"/>
    <n v="1320"/>
  </r>
  <r>
    <s v="R159"/>
    <s v="Haut gefroren in Blöcken (Geflügel)"/>
    <s v="Heidemak Nr. 29810"/>
    <n v="850"/>
    <x v="5"/>
    <n v="105029"/>
    <s v="KG"/>
    <n v="1"/>
    <n v="105029"/>
    <n v="0.27"/>
    <n v="28357.83"/>
  </r>
  <r>
    <s v="R181"/>
    <s v="ProGo Lachshydrolysat 650 kg pro Big Bag"/>
    <s v="Hages"/>
    <n v="850"/>
    <x v="5"/>
    <n v="7500"/>
    <s v="KG"/>
    <n v="1"/>
    <n v="7500"/>
    <n v="1.105"/>
    <n v="8287.5"/>
  </r>
  <r>
    <s v="R182"/>
    <s v="Insekten Mehlwürmer 15 kg gesackt"/>
    <s v="Hersteller Ynsect "/>
    <n v="850"/>
    <x v="5"/>
    <n v="3698.1979999999999"/>
    <s v="KG"/>
    <n v="1"/>
    <n v="3698.1979999999999"/>
    <n v="3.35"/>
    <n v="12388.963299999999"/>
  </r>
  <r>
    <s v="R184"/>
    <s v="MSC-Fischöl Hering (Clupea harengus) im IBC"/>
    <s v="Bioceval, stab. mit Tocopherol "/>
    <n v="850"/>
    <x v="5"/>
    <n v="3181"/>
    <s v="KG"/>
    <n v="1"/>
    <n v="3181"/>
    <n v="2"/>
    <n v="6362"/>
  </r>
  <r>
    <s v="R1846"/>
    <s v="BIO Johannisbrotkernmehl "/>
    <m/>
    <n v="850"/>
    <x v="5"/>
    <n v="496"/>
    <s v="KG"/>
    <n v="1"/>
    <n v="496"/>
    <n v="10.02"/>
    <n v="4969.92"/>
  </r>
  <r>
    <s v="R186"/>
    <s v="Pute, Truthahnmehl low ash "/>
    <s v="Big Bag on Pallet"/>
    <n v="850"/>
    <x v="5"/>
    <n v="43263"/>
    <s v="KG"/>
    <n v="1"/>
    <n v="43263"/>
    <n v="0.83"/>
    <n v="35908.29"/>
  </r>
  <r>
    <s v="R187"/>
    <s v="Lammfleischmehl NZ/AU BigBag nicht in Silo werfen "/>
    <s v="für Snack Big Bag nicht in Silos werfen!"/>
    <n v="850"/>
    <x v="5"/>
    <n v="100"/>
    <s v="KG"/>
    <n v="1"/>
    <n v="100"/>
    <n v="1.855"/>
    <n v="185.5"/>
  </r>
  <r>
    <s v="R192"/>
    <s v="Goji-Beeren getrocknet"/>
    <s v="gemahlen"/>
    <n v="850"/>
    <x v="5"/>
    <n v="400"/>
    <s v="KG"/>
    <n v="1"/>
    <n v="400"/>
    <n v="10.75"/>
    <n v="4300"/>
  </r>
  <r>
    <s v="R193"/>
    <s v="Rindergriebenmehl 78% XP SONAC rein Rind"/>
    <s v="Big Bag on Pallet"/>
    <n v="850"/>
    <x v="5"/>
    <n v="7822.84"/>
    <s v="KG"/>
    <n v="1"/>
    <n v="7822.84"/>
    <n v="0.95"/>
    <n v="7431.6979999999994"/>
  </r>
  <r>
    <s v="R194"/>
    <s v="HF24 Tails Blend Pflanzen in Big Bag"/>
    <m/>
    <n v="850"/>
    <x v="5"/>
    <n v="24772"/>
    <s v="KG"/>
    <n v="1"/>
    <n v="24772"/>
    <n v="4.5199999999999996"/>
    <n v="111969.43999999999"/>
  </r>
  <r>
    <s v="R197"/>
    <s v="HF24 Angus Rind TK"/>
    <s v="Beistellung Multimeat"/>
    <n v="850"/>
    <x v="5"/>
    <n v="6000"/>
    <s v="KG"/>
    <n v="1"/>
    <n v="6000"/>
    <n v="1.75"/>
    <n v="10500"/>
  </r>
  <r>
    <s v="R2"/>
    <s v="black soldierfly von Protix 20201126"/>
    <s v="in Big Bag"/>
    <n v="850"/>
    <x v="5"/>
    <n v="3500"/>
    <s v="KG"/>
    <n v="1"/>
    <n v="3500"/>
    <n v="3.2"/>
    <n v="11200"/>
  </r>
  <r>
    <s v="R200"/>
    <s v="Separatorenfleisch Geflügel"/>
    <s v="frisch max 2% Asche Wasser max 69%"/>
    <n v="850"/>
    <x v="5"/>
    <n v="22140"/>
    <s v="KG"/>
    <n v="1"/>
    <n v="22140"/>
    <n v="0.31"/>
    <n v="6863.4"/>
  </r>
  <r>
    <s v="R2003"/>
    <s v="E260 Essigsäure 99,9 %  Food Grade"/>
    <s v="2 x 200 Liter Fass"/>
    <n v="850"/>
    <x v="5"/>
    <n v="200"/>
    <s v="KG"/>
    <n v="1"/>
    <n v="200"/>
    <n v="0.64"/>
    <n v="128"/>
  </r>
  <r>
    <s v="R2006"/>
    <s v="Kartoffelfaser 12 kg Säcke"/>
    <s v="Euroduna"/>
    <n v="850"/>
    <x v="5"/>
    <n v="22748"/>
    <s v="KG"/>
    <n v="1"/>
    <n v="22748"/>
    <n v="6.25"/>
    <n v="142175"/>
  </r>
  <r>
    <s v="R2007"/>
    <s v="Linsen grün Ursprung Deutschland"/>
    <s v="Sackware 25 kg"/>
    <n v="850"/>
    <x v="5"/>
    <n v="9014"/>
    <s v="KG"/>
    <n v="1"/>
    <n v="9014"/>
    <n v="0.7"/>
    <n v="6309.7999999999993"/>
  </r>
  <r>
    <s v="R2008"/>
    <s v="Hirse Milo lose Ursprung Deutschland"/>
    <s v="Sorghum rot"/>
    <n v="850"/>
    <x v="5"/>
    <n v="15169"/>
    <s v="KG"/>
    <n v="1"/>
    <n v="15169"/>
    <n v="0.3"/>
    <n v="4550.7"/>
  </r>
  <r>
    <s v="R201"/>
    <s v="Separatorenfleisch Rind "/>
    <s v="gefroren TK-Blöcke"/>
    <n v="850"/>
    <x v="5"/>
    <n v="15445"/>
    <s v="KG"/>
    <n v="1"/>
    <n v="15445"/>
    <n v="0.77"/>
    <n v="11892.65"/>
  </r>
  <r>
    <s v="R2012"/>
    <s v="Magnesiumoxid 25 kg gesackt"/>
    <s v="darf nur gesackt sein"/>
    <n v="850"/>
    <x v="5"/>
    <n v="7576.8689999999997"/>
    <s v="KG"/>
    <n v="1"/>
    <n v="7576.8689999999997"/>
    <n v="0.77"/>
    <n v="5834.1891299999997"/>
  </r>
  <r>
    <s v="R202"/>
    <s v="Leber Schwein TK"/>
    <m/>
    <n v="850"/>
    <x v="5"/>
    <n v="18545"/>
    <s v="KG"/>
    <n v="1"/>
    <n v="18545"/>
    <n v="0.35"/>
    <n v="6490.75"/>
  </r>
  <r>
    <s v="R207"/>
    <s v="Birnen"/>
    <s v="gesackt a' 15kg"/>
    <n v="850"/>
    <x v="5"/>
    <n v="560"/>
    <s v="KG"/>
    <n v="1"/>
    <n v="560"/>
    <n v="2.95"/>
    <n v="1652"/>
  </r>
  <r>
    <s v="R208"/>
    <s v="Leinsamen / Leinsaat"/>
    <m/>
    <n v="850"/>
    <x v="5"/>
    <n v="51212"/>
    <s v="KG"/>
    <n v="1"/>
    <n v="51212"/>
    <n v="0.377"/>
    <n v="19306.923999999999"/>
  </r>
  <r>
    <s v="R210"/>
    <s v="Sellerie, muss Pulver sein! "/>
    <s v="gesackt a' 25kg"/>
    <n v="850"/>
    <x v="5"/>
    <n v="1996"/>
    <s v="KG"/>
    <n v="1"/>
    <n v="1996"/>
    <n v="2.2999999999999998"/>
    <n v="4590.7999999999993"/>
  </r>
  <r>
    <s v="R211"/>
    <s v="Tomatenmarkpulver 20kg gesackt"/>
    <m/>
    <n v="850"/>
    <x v="5"/>
    <n v="10567"/>
    <s v="KG"/>
    <n v="1"/>
    <n v="10567"/>
    <n v="0.95"/>
    <n v="10038.65"/>
  </r>
  <r>
    <s v="R212"/>
    <s v="Ringelblumenblütenmehl "/>
    <s v="gesackt a' 25kg"/>
    <n v="850"/>
    <x v="5"/>
    <n v="2393.0039999999999"/>
    <s v="KG"/>
    <n v="1"/>
    <n v="2393.0039999999999"/>
    <n v="2.95"/>
    <n v="7059.3618000000006"/>
  </r>
  <r>
    <s v="R213"/>
    <s v="Johannisbrotkernmehl "/>
    <s v="Big Bag on Pallet"/>
    <n v="850"/>
    <x v="5"/>
    <n v="3081.6"/>
    <s v="KG"/>
    <n v="1"/>
    <n v="3081.6"/>
    <n v="8.98"/>
    <n v="27672.768"/>
  </r>
  <r>
    <s v="R214"/>
    <s v="Rückführungen "/>
    <s v="nicht VM/Snack/Backware"/>
    <n v="850"/>
    <x v="5"/>
    <n v="22522"/>
    <s v="KG"/>
    <n v="1"/>
    <n v="22522"/>
    <n v="0.12"/>
    <n v="2702.64"/>
  </r>
  <r>
    <s v="R215"/>
    <s v="Johannisbrotmehl 25 kg gesackt"/>
    <s v="darf nur gesackt sein."/>
    <n v="850"/>
    <x v="5"/>
    <n v="2500"/>
    <s v="KG"/>
    <n v="1"/>
    <n v="2500"/>
    <n v="0.748"/>
    <n v="1870"/>
  </r>
  <r>
    <s v="R217"/>
    <s v="Karotten, Flocken od. Stücke 25kg gesackt"/>
    <m/>
    <n v="850"/>
    <x v="5"/>
    <n v="17395"/>
    <s v="KG"/>
    <n v="1"/>
    <n v="17395"/>
    <n v="0.99"/>
    <n v="17221.05"/>
  </r>
  <r>
    <s v="R218"/>
    <s v="Lauch, Pulver "/>
    <s v="gesackt a' 25kg"/>
    <n v="850"/>
    <x v="5"/>
    <n v="1000"/>
    <s v="KG"/>
    <n v="1"/>
    <n v="1000"/>
    <n v="1.2"/>
    <n v="1200"/>
  </r>
  <r>
    <s v="R219"/>
    <s v="Petersiliepulver "/>
    <m/>
    <n v="850"/>
    <x v="5"/>
    <n v="11528"/>
    <s v="KG"/>
    <n v="1"/>
    <n v="11528"/>
    <n v="0.9"/>
    <n v="10375.200000000001"/>
  </r>
  <r>
    <s v="R220"/>
    <s v="Preiselbeeren 20kg gesackt"/>
    <m/>
    <n v="850"/>
    <x v="5"/>
    <n v="8087.0479999999998"/>
    <s v="KG"/>
    <n v="1"/>
    <n v="8087.0479999999998"/>
    <n v="4.0999999999999996"/>
    <n v="33156.896799999995"/>
  </r>
  <r>
    <s v="R221"/>
    <s v="Blaubeeren 20 kg gesackt"/>
    <m/>
    <n v="850"/>
    <x v="5"/>
    <n v="11890.048000000001"/>
    <s v="KG"/>
    <n v="1"/>
    <n v="11890.048000000001"/>
    <n v="4.5"/>
    <n v="53505.216"/>
  </r>
  <r>
    <s v="R223"/>
    <s v="Aronia Trester"/>
    <s v="gesackt a' 25kg"/>
    <n v="850"/>
    <x v="5"/>
    <n v="2008.037"/>
    <s v="KG"/>
    <n v="1"/>
    <n v="2008.037"/>
    <n v="0.7"/>
    <n v="1405.6259"/>
  </r>
  <r>
    <s v="R224"/>
    <s v="Granatapfel"/>
    <s v="gesackt a' 20kg"/>
    <n v="850"/>
    <x v="5"/>
    <n v="2868.18"/>
    <s v="KG"/>
    <n v="1"/>
    <n v="2868.18"/>
    <n v="4.4999900000000004"/>
    <n v="12906.781318200001"/>
  </r>
  <r>
    <s v="R225"/>
    <s v="Grüner Tee "/>
    <s v="36 kg Sackware"/>
    <n v="850"/>
    <x v="5"/>
    <n v="446"/>
    <s v="KG"/>
    <n v="1"/>
    <n v="446"/>
    <n v="6.4"/>
    <n v="2854.4"/>
  </r>
  <r>
    <s v="R226"/>
    <s v="Erbsen,ganz"/>
    <m/>
    <n v="850"/>
    <x v="5"/>
    <n v="88681"/>
    <s v="KG"/>
    <n v="1"/>
    <n v="88681"/>
    <n v="0.22"/>
    <n v="19509.82"/>
  </r>
  <r>
    <s v="R227"/>
    <s v="Erbsenprotein als Pellets "/>
    <s v="Big Bag on Pallet mit 4 Hebeschlaufen"/>
    <n v="850"/>
    <x v="5"/>
    <n v="433556"/>
    <s v="KG"/>
    <n v="1"/>
    <n v="433556"/>
    <n v="1.04"/>
    <n v="450898.24"/>
  </r>
  <r>
    <s v="R228"/>
    <s v="Kichererbsen"/>
    <s v="gesackt a' 25kg und BigBag"/>
    <n v="850"/>
    <x v="5"/>
    <n v="6111"/>
    <s v="KG"/>
    <n v="1"/>
    <n v="6111"/>
    <n v="0.65"/>
    <n v="3972.15"/>
  </r>
  <r>
    <s v="R229"/>
    <s v="Chiasamen "/>
    <s v="gesackt a' 25kg"/>
    <n v="850"/>
    <x v="5"/>
    <n v="595"/>
    <s v="KG"/>
    <n v="1"/>
    <n v="595"/>
    <n v="2.15"/>
    <n v="1279.25"/>
  </r>
  <r>
    <s v="R230"/>
    <s v="Rote Beete, Flocken od. Stücke 25kg gesackt"/>
    <m/>
    <n v="850"/>
    <x v="5"/>
    <n v="10517"/>
    <s v="KG"/>
    <n v="1"/>
    <n v="10517"/>
    <n v="2.83"/>
    <n v="29763.11"/>
  </r>
  <r>
    <s v="R231"/>
    <s v="Sanddornbeeren, Trester"/>
    <s v="gesackt a' 10kg"/>
    <n v="850"/>
    <x v="5"/>
    <n v="3305"/>
    <s v="KG"/>
    <n v="1"/>
    <n v="3305"/>
    <n v="5.5"/>
    <n v="18177.5"/>
  </r>
  <r>
    <s v="R233"/>
    <s v="Mango, Flocken od. Stücke "/>
    <s v="gesackt a' 25kg"/>
    <n v="850"/>
    <x v="5"/>
    <n v="1125"/>
    <s v="KG"/>
    <n v="1"/>
    <n v="1125"/>
    <n v="12.95"/>
    <n v="14568.75"/>
  </r>
  <r>
    <s v="R236"/>
    <s v="Johannisbrot 6-8 mm, 99,5% Reinheit"/>
    <s v="Big Bag on Pallet"/>
    <n v="850"/>
    <x v="5"/>
    <n v="511"/>
    <s v="KG"/>
    <n v="1"/>
    <n v="511"/>
    <n v="0.69099999999999995"/>
    <n v="353.101"/>
  </r>
  <r>
    <s v="R237"/>
    <s v="Ziege Ursprung: Neuseeland und Australien "/>
    <s v="gefroren "/>
    <n v="850"/>
    <x v="5"/>
    <n v="2077"/>
    <s v="KG"/>
    <n v="1"/>
    <n v="2077"/>
    <n v="1.45"/>
    <n v="3011.65"/>
  </r>
  <r>
    <s v="R241"/>
    <s v="Geflügelkarkassen  Frisch (rein Broiler) "/>
    <m/>
    <n v="850"/>
    <x v="5"/>
    <n v="14800"/>
    <s v="KG"/>
    <n v="1"/>
    <n v="14800"/>
    <n v="0.22"/>
    <n v="3256"/>
  </r>
  <r>
    <s v="R242"/>
    <s v="Kalbfleischmehl "/>
    <s v="Big Bag on Pallet"/>
    <n v="850"/>
    <x v="5"/>
    <n v="4659"/>
    <s v="KG"/>
    <n v="1"/>
    <n v="4659"/>
    <n v="0.91478000000000004"/>
    <n v="4261.9600200000004"/>
  </r>
  <r>
    <s v="R244"/>
    <s v="Hirsch gefroren NZ/AUS"/>
    <m/>
    <n v="850"/>
    <x v="5"/>
    <n v="21373.284"/>
    <s v="KG"/>
    <n v="1"/>
    <n v="21373.284"/>
    <n v="1.2"/>
    <n v="25647.9408"/>
  </r>
  <r>
    <s v="R245"/>
    <s v="Pferdemehl Big Bag on Pallet"/>
    <s v="nur Multimeat"/>
    <n v="850"/>
    <x v="5"/>
    <n v="28900"/>
    <s v="KG"/>
    <n v="1"/>
    <n v="28900"/>
    <n v="1.6"/>
    <n v="46240"/>
  </r>
  <r>
    <s v="R246"/>
    <s v="Pansen Rind TK"/>
    <m/>
    <n v="850"/>
    <x v="5"/>
    <n v="19565"/>
    <s v="KG"/>
    <n v="1"/>
    <n v="19565"/>
    <n v="0.85"/>
    <n v="16630.25"/>
  </r>
  <r>
    <s v="R247"/>
    <s v="Pangasius-Fischmehl "/>
    <s v="Welsmehl"/>
    <n v="850"/>
    <x v="5"/>
    <n v="5275"/>
    <s v="KG"/>
    <n v="1"/>
    <n v="5275"/>
    <n v="1.67"/>
    <n v="8809.25"/>
  </r>
  <r>
    <s v="R249"/>
    <s v="Euter Rind TK"/>
    <m/>
    <n v="850"/>
    <x v="5"/>
    <n v="1614"/>
    <s v="KG"/>
    <n v="1"/>
    <n v="1614"/>
    <n v="0.85"/>
    <n v="1371.8999999999999"/>
  </r>
  <r>
    <s v="R250"/>
    <s v="Geflügelkarkassen "/>
    <m/>
    <n v="850"/>
    <x v="5"/>
    <n v="22428"/>
    <s v="KG"/>
    <n v="1"/>
    <n v="22428"/>
    <n v="0.22"/>
    <n v="4934.16"/>
  </r>
  <r>
    <s v="R251"/>
    <s v="Hirschmehl NZ AUS"/>
    <s v="nicht VM/Snack/Backware"/>
    <n v="850"/>
    <x v="5"/>
    <n v="19329"/>
    <s v="KG"/>
    <n v="1"/>
    <n v="19329"/>
    <n v="2.75"/>
    <n v="53154.75"/>
  </r>
  <r>
    <s v="R252"/>
    <s v="Heringsmehl 25kg gesackt"/>
    <s v="gesackt /Nordsee und FAO27"/>
    <n v="850"/>
    <x v="5"/>
    <n v="5200"/>
    <s v="KG"/>
    <n v="1"/>
    <n v="5200"/>
    <n v="2.15"/>
    <n v="11180"/>
  </r>
  <r>
    <s v="R253"/>
    <s v="Ente"/>
    <m/>
    <n v="850"/>
    <x v="5"/>
    <n v="195212"/>
    <s v="KG"/>
    <n v="1"/>
    <n v="195212"/>
    <n v="0.45"/>
    <n v="87845.400000000009"/>
  </r>
  <r>
    <s v="R254"/>
    <s v="Acaipulver "/>
    <s v="gesackt a' 25kg"/>
    <n v="850"/>
    <x v="5"/>
    <n v="421.13799999999998"/>
    <s v="KG"/>
    <n v="1"/>
    <n v="421.13799999999998"/>
    <n v="26.95"/>
    <n v="11349.669099999999"/>
  </r>
  <r>
    <s v="R260"/>
    <s v="Federmehl"/>
    <m/>
    <n v="850"/>
    <x v="5"/>
    <n v="118270"/>
    <s v="KG"/>
    <n v="1"/>
    <n v="118270"/>
    <n v="0.42"/>
    <n v="49673.4"/>
  </r>
  <r>
    <s v="R261"/>
    <s v="Straussenmehl lose"/>
    <s v="Walking floor/Bulk"/>
    <n v="850"/>
    <x v="5"/>
    <n v="16976"/>
    <s v="KG"/>
    <n v="1"/>
    <n v="16976"/>
    <n v="2.95"/>
    <n v="50079.200000000004"/>
  </r>
  <r>
    <s v="R264"/>
    <s v="Pastinaken, Flocken od. Stücke "/>
    <s v="gesackt a' 20kg"/>
    <n v="850"/>
    <x v="5"/>
    <n v="4567.9189999999999"/>
    <s v="KG"/>
    <n v="1"/>
    <n v="4567.9189999999999"/>
    <n v="4.38"/>
    <n v="20007.485219999999"/>
  </r>
  <r>
    <s v="R265"/>
    <s v="Angus Rind TK "/>
    <s v="lose"/>
    <n v="850"/>
    <x v="5"/>
    <n v="500"/>
    <s v="KG"/>
    <n v="1"/>
    <n v="500"/>
    <n v="1.5"/>
    <n v="750"/>
  </r>
  <r>
    <s v="R266"/>
    <s v="Rindergriebenmehl 75 % lose "/>
    <s v="Walking floor/Bulk"/>
    <n v="850"/>
    <x v="5"/>
    <n v="16075"/>
    <s v="KG"/>
    <n v="1"/>
    <n v="16075"/>
    <n v="0.75"/>
    <n v="12056.25"/>
  </r>
  <r>
    <s v="R268"/>
    <s v="Sardinenmehl "/>
    <s v="Sackware a' 25kg"/>
    <n v="850"/>
    <x v="5"/>
    <n v="6024"/>
    <s v="KG"/>
    <n v="1"/>
    <n v="6024"/>
    <n v="1.325"/>
    <n v="7981.8"/>
  </r>
  <r>
    <s v="R270"/>
    <s v="Fleischmehl 60% gemischt Rind/Schwein"/>
    <s v="nicht VM/Snack/Backware"/>
    <n v="850"/>
    <x v="5"/>
    <n v="48580"/>
    <s v="KG"/>
    <n v="1"/>
    <n v="48580"/>
    <n v="0.23"/>
    <n v="11173.4"/>
  </r>
  <r>
    <s v="R272"/>
    <s v="Truthahnmehl lose "/>
    <s v="Walking floor/Bulk"/>
    <n v="850"/>
    <x v="5"/>
    <n v="21477"/>
    <s v="KG"/>
    <n v="1"/>
    <n v="21477"/>
    <n v="0.65"/>
    <n v="13960.050000000001"/>
  </r>
  <r>
    <s v="R274"/>
    <s v="Lebermehl Gepro SD 68%  Big Bag"/>
    <s v="poultry Liver"/>
    <n v="850"/>
    <x v="5"/>
    <n v="49288"/>
    <s v="KG"/>
    <n v="1"/>
    <n v="49288"/>
    <n v="5.46"/>
    <n v="269112.48"/>
  </r>
  <r>
    <s v="R275"/>
    <s v="Schweinefleischgrieben"/>
    <m/>
    <n v="850"/>
    <x v="5"/>
    <n v="25060"/>
    <s v="KG"/>
    <n v="1"/>
    <n v="25060"/>
    <n v="0.69899999999999995"/>
    <n v="17516.939999999999"/>
  </r>
  <r>
    <s v="R276"/>
    <s v="Fleischmehl dunkel Schwein / Rind"/>
    <s v="nicht VM/Snack/Backware"/>
    <n v="850"/>
    <x v="5"/>
    <n v="38681"/>
    <s v="KG"/>
    <n v="1"/>
    <n v="38681"/>
    <n v="0.218"/>
    <n v="8432.4580000000005"/>
  </r>
  <r>
    <s v="R278"/>
    <s v="MDM Pute/Truthahn gefroren "/>
    <m/>
    <n v="850"/>
    <x v="5"/>
    <n v="71352"/>
    <s v="KG"/>
    <n v="1"/>
    <n v="71352"/>
    <n v="0.49"/>
    <n v="34962.479999999996"/>
  </r>
  <r>
    <s v="R279"/>
    <s v="Schweine-Schwarten-Mehl "/>
    <m/>
    <n v="850"/>
    <x v="5"/>
    <n v="16209.5"/>
    <s v="KG"/>
    <n v="1"/>
    <n v="16209.5"/>
    <n v="0.76500000000000001"/>
    <n v="12400.2675"/>
  </r>
  <r>
    <s v="R283"/>
    <s v="Garnelenmehl/Krabbenmehl"/>
    <s v="nur noch in Big Bag "/>
    <n v="850"/>
    <x v="5"/>
    <n v="10000"/>
    <s v="KG"/>
    <n v="1"/>
    <n v="10000"/>
    <n v="1.55"/>
    <n v="15500"/>
  </r>
  <r>
    <s v="R286"/>
    <s v="Sonnenblumenkerne"/>
    <s v="lose "/>
    <n v="850"/>
    <x v="5"/>
    <n v="70746"/>
    <s v="KG"/>
    <n v="1"/>
    <n v="70746"/>
    <n v="0.62"/>
    <n v="43862.52"/>
  </r>
  <r>
    <s v="R287"/>
    <s v="Kokosöl, Raffiniert"/>
    <s v="im IBC 900 kg "/>
    <n v="850"/>
    <x v="5"/>
    <n v="3619.0450000000001"/>
    <s v="KG"/>
    <n v="1"/>
    <n v="3619.0450000000001"/>
    <n v="1.8"/>
    <n v="6514.2809999999999"/>
  </r>
  <r>
    <s v="R288"/>
    <s v="Entenmehl, Duck meal in Big Bag"/>
    <s v="gesackt / Big Bag on Pallet"/>
    <n v="850"/>
    <x v="5"/>
    <n v="526976"/>
    <s v="KG"/>
    <n v="1"/>
    <n v="526976"/>
    <n v="0.97"/>
    <n v="511166.71999999997"/>
  </r>
  <r>
    <s v="R289"/>
    <s v="Lammmehl aus EUROPA lose"/>
    <s v="nicht VM/Snack/Backware"/>
    <n v="850"/>
    <x v="5"/>
    <n v="143393"/>
    <s v="KG"/>
    <n v="1"/>
    <n v="143393"/>
    <n v="0.875"/>
    <n v="125468.875"/>
  </r>
  <r>
    <s v="R290"/>
    <s v="Volleipulver pelletiert"/>
    <s v="lose im Kipper"/>
    <n v="850"/>
    <x v="5"/>
    <n v="68391.5"/>
    <s v="KG"/>
    <n v="1"/>
    <n v="68391.5"/>
    <n v="2.31"/>
    <n v="157984.36499999999"/>
  </r>
  <r>
    <s v="R293"/>
    <s v="Kaninchenmehl"/>
    <s v="gesackt 25kg"/>
    <n v="850"/>
    <x v="5"/>
    <n v="18322"/>
    <s v="KG"/>
    <n v="1"/>
    <n v="18322"/>
    <n v="2.75"/>
    <n v="50385.5"/>
  </r>
  <r>
    <s v="R294"/>
    <s v="Geflügelmehl low ash"/>
    <m/>
    <n v="850"/>
    <x v="5"/>
    <n v="150926"/>
    <s v="KG"/>
    <n v="1"/>
    <n v="150926"/>
    <n v="0.53500000000000003"/>
    <n v="80745.41"/>
  </r>
  <r>
    <s v="R295"/>
    <s v="Forellenmehl, FAO27 Aquakultur Herkunft Italien"/>
    <s v="Big Bag, O. Mykiss, S. Trutta"/>
    <n v="850"/>
    <x v="5"/>
    <n v="41713"/>
    <s v="KG"/>
    <n v="1"/>
    <n v="41713"/>
    <n v="1.69"/>
    <n v="70494.97"/>
  </r>
  <r>
    <s v="R296"/>
    <s v="Lachsmehl"/>
    <m/>
    <n v="850"/>
    <x v="5"/>
    <n v="119682"/>
    <s v="KG"/>
    <n v="1"/>
    <n v="119682"/>
    <n v="1.03"/>
    <n v="123272.46"/>
  </r>
  <r>
    <s v="R297"/>
    <s v="Kabeljaumehl "/>
    <s v="gesackt"/>
    <n v="850"/>
    <x v="5"/>
    <n v="3500"/>
    <s v="KG"/>
    <n v="1"/>
    <n v="3500"/>
    <n v="2.4"/>
    <n v="8400"/>
  </r>
  <r>
    <s v="R300"/>
    <s v="Fleischgriebenmehl Rind/Schwein"/>
    <s v="nicht VM/Snack/Backware"/>
    <n v="850"/>
    <x v="5"/>
    <n v="52313"/>
    <s v="KG"/>
    <n v="1"/>
    <n v="52313"/>
    <n v="0.69899999999999995"/>
    <n v="36566.786999999997"/>
  </r>
  <r>
    <s v="R301"/>
    <s v="Blutmehl rein Rind"/>
    <s v="Hämoglobinpulver"/>
    <n v="850"/>
    <x v="5"/>
    <n v="29736"/>
    <s v="KG"/>
    <n v="1"/>
    <n v="29736"/>
    <n v="0.91500000000000004"/>
    <n v="27208.440000000002"/>
  </r>
  <r>
    <s v="R303"/>
    <s v="Fischmehl 64% Normtyp"/>
    <m/>
    <n v="850"/>
    <x v="5"/>
    <n v="133933"/>
    <s v="KG"/>
    <n v="1"/>
    <n v="133933"/>
    <n v="1.1100000000000001"/>
    <n v="148665.63"/>
  </r>
  <r>
    <s v="R304"/>
    <s v="Veg. Digest Pulv. 20kg Paltech 5B"/>
    <s v="Paltech 5B product code: 3171"/>
    <n v="850"/>
    <x v="5"/>
    <n v="2425.4450000000002"/>
    <s v="KG"/>
    <n v="1"/>
    <n v="2425.4450000000002"/>
    <n v="3.99"/>
    <n v="9677.5255500000003"/>
  </r>
  <r>
    <s v="R305"/>
    <s v="Geflügelfleischmehl"/>
    <m/>
    <n v="850"/>
    <x v="5"/>
    <n v="71266"/>
    <s v="KG"/>
    <n v="1"/>
    <n v="71266"/>
    <n v="0.47499999999999998"/>
    <n v="33851.35"/>
  </r>
  <r>
    <s v="R306"/>
    <s v="Fleischmehl - 58% Protein"/>
    <s v="rein Schwein "/>
    <n v="850"/>
    <x v="5"/>
    <n v="37778"/>
    <s v="KG"/>
    <n v="1"/>
    <n v="37778"/>
    <n v="0.28499999999999998"/>
    <n v="10766.73"/>
  </r>
  <r>
    <s v="R307"/>
    <s v="Fleischknochenmehl stab. Rind/Schwein,Fleischmehl "/>
    <s v="nicht VM/Snack/Backware"/>
    <n v="850"/>
    <x v="5"/>
    <n v="31803"/>
    <s v="KG"/>
    <n v="1"/>
    <n v="31803"/>
    <n v="0.19500000000000001"/>
    <n v="6201.585"/>
  </r>
  <r>
    <s v="R308"/>
    <s v="Lammfleischmehl NZ/AUS "/>
    <s v="Lambmeatmeal"/>
    <n v="850"/>
    <x v="5"/>
    <n v="17403"/>
    <s v="KG"/>
    <n v="1"/>
    <n v="17403"/>
    <n v="1.65"/>
    <n v="28714.949999999997"/>
  </r>
  <r>
    <s v="R309"/>
    <s v="Fleischknochenmehl Schwein 50%  Lose"/>
    <s v="Walking floor/Bulk"/>
    <n v="850"/>
    <x v="5"/>
    <n v="13604"/>
    <s v="KG"/>
    <n v="1"/>
    <n v="13604"/>
    <n v="0.29499999999999998"/>
    <n v="4013.18"/>
  </r>
  <r>
    <s v="R31"/>
    <s v="Digest  PALASURANCE C 75-20 Dry Plus Pork/poultry"/>
    <s v="Sackware"/>
    <n v="850"/>
    <x v="5"/>
    <n v="40824"/>
    <s v="KG"/>
    <n v="1"/>
    <n v="40824"/>
    <n v="1.95"/>
    <n v="79606.8"/>
  </r>
  <r>
    <s v="R310"/>
    <s v="Geflügelmehl Standard"/>
    <m/>
    <n v="850"/>
    <x v="5"/>
    <n v="94549"/>
    <s v="KG"/>
    <n v="1"/>
    <n v="94549"/>
    <n v="0.55000000000000004"/>
    <n v="52001.950000000004"/>
  </r>
  <r>
    <s v="R311"/>
    <s v="Digest SPF 10L "/>
    <s v="Geflügel/Schwein, for dog lose im Tankzug oderR356"/>
    <n v="850"/>
    <x v="5"/>
    <n v="71595.13"/>
    <s v="KG"/>
    <n v="1"/>
    <n v="71595.13"/>
    <n v="0.90500000000000003"/>
    <n v="64793.592650000006"/>
  </r>
  <r>
    <s v="R312"/>
    <s v="Trigarol Katzen C`SENSE 11L "/>
    <s v="Schwein,Ref. 9388 Enhancer for cat lose im Tankzug"/>
    <n v="850"/>
    <x v="5"/>
    <n v="28000"/>
    <s v="KG"/>
    <n v="1"/>
    <n v="28000"/>
    <n v="1.345"/>
    <n v="37660"/>
  </r>
  <r>
    <s v="R313"/>
    <s v="C'Sens 9P SPF, Schwein "/>
    <s v="Gamma-D 0911131 ohne Sorbin"/>
    <n v="850"/>
    <x v="5"/>
    <n v="20160.849999999999"/>
    <s v="KG"/>
    <n v="1"/>
    <n v="20160.849999999999"/>
    <n v="2.81"/>
    <n v="56651.988499999999"/>
  </r>
  <r>
    <s v="R315"/>
    <s v="Geflügelmehl High Ash "/>
    <m/>
    <n v="850"/>
    <x v="5"/>
    <n v="4262"/>
    <s v="KG"/>
    <n v="1"/>
    <n v="4262"/>
    <n v="0.4"/>
    <n v="1704.8000000000002"/>
  </r>
  <r>
    <s v="R316"/>
    <s v="Digest Katze Pulver Cat Aroma 9P - 0912615 "/>
    <s v="rein Geflügel"/>
    <n v="850"/>
    <x v="5"/>
    <n v="2676.85"/>
    <s v="KG"/>
    <n v="1"/>
    <n v="2676.85"/>
    <n v="3.32"/>
    <n v="8887.1419999999998"/>
  </r>
  <r>
    <s v="R318"/>
    <s v="Weizengluten (Protein) gesackt "/>
    <m/>
    <n v="850"/>
    <x v="5"/>
    <n v="10764"/>
    <s v="KG"/>
    <n v="1"/>
    <n v="10764"/>
    <n v="1.4950000000000001"/>
    <n v="16092.18"/>
  </r>
  <r>
    <s v="R319"/>
    <s v="AFB Idaho Lachs C16710"/>
    <s v="Dog"/>
    <n v="850"/>
    <x v="5"/>
    <n v="30164"/>
    <s v="KG"/>
    <n v="1"/>
    <n v="30164"/>
    <n v="1.95"/>
    <n v="58819.799999999996"/>
  </r>
  <r>
    <s v="R320"/>
    <s v="Bierhefe (fein) nur im Silo!!!"/>
    <s v="rein und sprühgetrocknet"/>
    <n v="850"/>
    <x v="5"/>
    <n v="31375"/>
    <s v="KG"/>
    <n v="1"/>
    <n v="31375"/>
    <n v="0.89500000000000002"/>
    <n v="28080.625"/>
  </r>
  <r>
    <s v="R321"/>
    <s v="Bio-Mos Mannane"/>
    <s v="Biozulassung"/>
    <n v="850"/>
    <x v="5"/>
    <n v="30269"/>
    <s v="KG"/>
    <n v="1"/>
    <n v="30269"/>
    <n v="1.72"/>
    <n v="52062.68"/>
  </r>
  <r>
    <s v="R322"/>
    <s v="Digestpulver Hund DTECH 8P  20 kg"/>
    <s v="Ref. 0909130 Geflügel+Schwein"/>
    <n v="850"/>
    <x v="5"/>
    <n v="50708"/>
    <s v="KG"/>
    <n v="1"/>
    <n v="50708"/>
    <n v="4.2549999999999999"/>
    <n v="215762.54"/>
  </r>
  <r>
    <s v="R323"/>
    <s v="Vegetar. Digest Pulver C22721/Savannah"/>
    <s v="25kg Sackware"/>
    <n v="850"/>
    <x v="5"/>
    <n v="2300.96"/>
    <s v="KG"/>
    <n v="1"/>
    <n v="2300.96"/>
    <n v="4.49"/>
    <n v="10331.3104"/>
  </r>
  <r>
    <s v="R324"/>
    <s v="Gelita-Flex Pulver 25 kg Sackware"/>
    <s v="gesackt Rind"/>
    <n v="850"/>
    <x v="5"/>
    <n v="7037.6480000000001"/>
    <s v="KG"/>
    <n v="1"/>
    <n v="7037.6480000000001"/>
    <n v="1.1200000000000001"/>
    <n v="7882.1657600000008"/>
  </r>
  <r>
    <s v="R325"/>
    <s v="Glucane"/>
    <s v="gesackt a' 20kg"/>
    <n v="850"/>
    <x v="5"/>
    <n v="11261"/>
    <s v="KG"/>
    <n v="1"/>
    <n v="11261"/>
    <n v="2.0499999999999998"/>
    <n v="23085.05"/>
  </r>
  <r>
    <s v="R326"/>
    <s v="Reisprotein 65%  Big Bag"/>
    <s v="GMO-/GVO-frei Big Bag"/>
    <n v="850"/>
    <x v="5"/>
    <n v="23085"/>
    <s v="KG"/>
    <n v="1"/>
    <n v="23085"/>
    <n v="0.89500000000000002"/>
    <n v="20661.075000000001"/>
  </r>
  <r>
    <s v="R327"/>
    <s v="Maiskleber"/>
    <s v="GVO-FREI"/>
    <n v="850"/>
    <x v="5"/>
    <n v="15165"/>
    <s v="KG"/>
    <n v="1"/>
    <n v="15165"/>
    <n v="0.75"/>
    <n v="11373.75"/>
  </r>
  <r>
    <s v="R328"/>
    <s v="Proteinkonzentrat SD - Big Bag"/>
    <s v="Geflügel"/>
    <n v="850"/>
    <x v="5"/>
    <n v="15735"/>
    <s v="KG"/>
    <n v="1"/>
    <n v="15735"/>
    <n v="0.65"/>
    <n v="10227.75"/>
  </r>
  <r>
    <s v="R330"/>
    <s v="C'Sens 13P 0913937 Digest Pulver "/>
    <s v="100% Huhn, Katze"/>
    <n v="850"/>
    <x v="5"/>
    <n v="7655.51"/>
    <s v="KG"/>
    <n v="1"/>
    <n v="7655.51"/>
    <n v="4.5"/>
    <n v="34449.794999999998"/>
  </r>
  <r>
    <s v="R332"/>
    <s v="BHJ Fleischhydrolisat 11B "/>
    <s v="Geflügel, für Katze / lose im Tankzug"/>
    <n v="850"/>
    <x v="5"/>
    <n v="13996.177"/>
    <s v="KG"/>
    <n v="1"/>
    <n v="13996.177"/>
    <n v="1"/>
    <n v="13996.177"/>
  </r>
  <r>
    <s v="R333"/>
    <s v="Geflügelkarkassen gefroren"/>
    <s v="für Snack / BHJ"/>
    <n v="850"/>
    <x v="5"/>
    <n v="11941"/>
    <s v="KG"/>
    <n v="1"/>
    <n v="11941"/>
    <n v="0.28999999999999998"/>
    <n v="3462.89"/>
  </r>
  <r>
    <s v="R336"/>
    <s v="Melasseschnitzelpellets"/>
    <s v="unmelassierte/zuckerreduzierte"/>
    <n v="850"/>
    <x v="5"/>
    <n v="54111.5"/>
    <s v="KG"/>
    <n v="1"/>
    <n v="54111.5"/>
    <n v="0.17599999999999999"/>
    <n v="9523.6239999999998"/>
  </r>
  <r>
    <s v="R337"/>
    <s v="Apfelpulver "/>
    <s v="gesackt a' 25kg"/>
    <n v="850"/>
    <x v="5"/>
    <n v="8275.875"/>
    <s v="KG"/>
    <n v="1"/>
    <n v="8275.875"/>
    <n v="0.45"/>
    <n v="3724.1437500000002"/>
  </r>
  <r>
    <s v="R339"/>
    <s v="Digest C10113 Curwood Geflügel, lose Tankzug "/>
    <s v="Transport als GMP + FSA gesichert übernehmen!!"/>
    <n v="850"/>
    <x v="5"/>
    <n v="18451.254000000001"/>
    <s v="KG"/>
    <n v="1"/>
    <n v="18451.254000000001"/>
    <n v="0.52500000000000002"/>
    <n v="9686.9083500000015"/>
  </r>
  <r>
    <s v="R341"/>
    <s v="AFB Digest F27005 Jasmine C"/>
    <s v="Pulver"/>
    <n v="850"/>
    <x v="5"/>
    <n v="3509.01"/>
    <s v="KG"/>
    <n v="1"/>
    <n v="3509.01"/>
    <n v="0.51800000000000002"/>
    <n v="1817.6671800000001"/>
  </r>
  <r>
    <s v="R344"/>
    <s v="Wasserbüffelmehl nur in Big Bag"/>
    <s v="nicht VM/Snack/Backware"/>
    <n v="850"/>
    <x v="5"/>
    <n v="8013"/>
    <s v="KG"/>
    <n v="1"/>
    <n v="8013"/>
    <n v="1.9450000000000001"/>
    <n v="15585.285"/>
  </r>
  <r>
    <s v="R345"/>
    <s v="Krillmehl Sackware 25 kg "/>
    <s v="oder Big Bag"/>
    <n v="850"/>
    <x v="5"/>
    <n v="5577.9840000000004"/>
    <s v="KG"/>
    <n v="1"/>
    <n v="5577.9840000000004"/>
    <n v="3.25"/>
    <n v="18128.448"/>
  </r>
  <r>
    <s v="R346"/>
    <s v="Luzernemehl "/>
    <s v="gesackt"/>
    <n v="850"/>
    <x v="5"/>
    <n v="21944"/>
    <s v="KG"/>
    <n v="1"/>
    <n v="21944"/>
    <n v="0.36"/>
    <n v="7899.84"/>
  </r>
  <r>
    <s v="R347"/>
    <s v="Kalbsfleisch Veal Cheeks 80-20 TK"/>
    <m/>
    <n v="850"/>
    <x v="5"/>
    <n v="7132"/>
    <s v="KG"/>
    <n v="1"/>
    <n v="7132"/>
    <n v="0.72"/>
    <n v="5135.04"/>
  </r>
  <r>
    <s v="R348"/>
    <s v="Pro Bind Plus "/>
    <s v="gesackt"/>
    <n v="850"/>
    <x v="5"/>
    <n v="12258.5"/>
    <s v="KG"/>
    <n v="1"/>
    <n v="12258.5"/>
    <n v="2.63"/>
    <n v="32239.855"/>
  </r>
  <r>
    <s v="R349"/>
    <s v="Bochshornklee, Samen 25kg gesackt"/>
    <m/>
    <n v="850"/>
    <x v="5"/>
    <n v="576.41800000000001"/>
    <s v="KG"/>
    <n v="1"/>
    <n v="576.41800000000001"/>
    <n v="6.15"/>
    <n v="3544.9707000000003"/>
  </r>
  <r>
    <s v="R350"/>
    <s v="Aromamalz Gerste gemahlen 25 kg Sack"/>
    <m/>
    <n v="850"/>
    <x v="5"/>
    <n v="975"/>
    <s v="KG"/>
    <n v="1"/>
    <n v="975"/>
    <n v="1.02"/>
    <n v="994.5"/>
  </r>
  <r>
    <s v="R354"/>
    <s v="Rapsöl (Extruder) stab."/>
    <m/>
    <n v="850"/>
    <x v="5"/>
    <n v="8280"/>
    <s v="KG"/>
    <n v="1"/>
    <n v="8280"/>
    <n v="1.2450000000000001"/>
    <n v="10308.6"/>
  </r>
  <r>
    <s v="R355"/>
    <s v="vegetarisches Digest Katze Pulver"/>
    <s v="AFB F29044 Gibson"/>
    <n v="850"/>
    <x v="5"/>
    <n v="1866.53"/>
    <s v="KG"/>
    <n v="1"/>
    <n v="1866.53"/>
    <n v="3.8"/>
    <n v="7092.8139999999994"/>
  </r>
  <r>
    <s v="R356"/>
    <s v="Digest SPF 10L Geflügel  Oder R311"/>
    <s v="Geflügel for dog IBC´s"/>
    <n v="850"/>
    <x v="5"/>
    <n v="35000"/>
    <s v="KG"/>
    <n v="1"/>
    <n v="35000"/>
    <n v="0.93500000000000005"/>
    <n v="32725.000000000004"/>
  </r>
  <r>
    <s v="R358"/>
    <s v="Pferdefleisch Multimeat "/>
    <s v="TK 90/10, Achtung auspacken!"/>
    <n v="850"/>
    <x v="5"/>
    <n v="3178"/>
    <s v="KG"/>
    <n v="1"/>
    <n v="3178"/>
    <n v="2.6"/>
    <n v="8262.8000000000011"/>
  </r>
  <r>
    <s v="R360"/>
    <s v="Digest Hund Virgo, Pulver Huhn/Fisch"/>
    <m/>
    <n v="850"/>
    <x v="5"/>
    <n v="27544"/>
    <s v="KG"/>
    <n v="1"/>
    <n v="27544"/>
    <n v="3.49"/>
    <n v="96128.560000000012"/>
  </r>
  <r>
    <s v="R362"/>
    <s v="Apfeltrester "/>
    <s v="gesackt a' 20kg"/>
    <n v="850"/>
    <x v="5"/>
    <n v="1945.14"/>
    <s v="KG"/>
    <n v="1"/>
    <n v="1945.14"/>
    <n v="0.46"/>
    <n v="894.76440000000014"/>
  </r>
  <r>
    <s v="R363"/>
    <s v="Digest Ente flüssig  "/>
    <s v="Optimizor C15706 Senegal / IBC"/>
    <n v="850"/>
    <x v="5"/>
    <n v="26100"/>
    <s v="KG"/>
    <n v="1"/>
    <n v="26100"/>
    <n v="2.0830000000000002"/>
    <n v="54366.3"/>
  </r>
  <r>
    <s v="R364"/>
    <s v="Simmentaler Rind Stichfleisch"/>
    <m/>
    <n v="850"/>
    <x v="5"/>
    <n v="14135"/>
    <s v="KG"/>
    <n v="1"/>
    <n v="14135"/>
    <n v="0.59"/>
    <n v="8339.65"/>
  </r>
  <r>
    <s v="R368"/>
    <s v="Lachs frisch"/>
    <m/>
    <n v="850"/>
    <x v="5"/>
    <n v="5897"/>
    <s v="KG"/>
    <n v="1"/>
    <n v="5897"/>
    <n v="0.54"/>
    <n v="3184.38"/>
  </r>
  <r>
    <s v="R369"/>
    <s v="Lammleber aus AUS/NZ "/>
    <m/>
    <n v="850"/>
    <x v="5"/>
    <n v="6464"/>
    <s v="KG"/>
    <n v="1"/>
    <n v="6464"/>
    <n v="1.65"/>
    <n v="10665.599999999999"/>
  </r>
  <r>
    <s v="R37"/>
    <s v="HF24 Horse Tail Schachtelhalm 5kg gesackt"/>
    <m/>
    <n v="850"/>
    <x v="5"/>
    <n v="2076.4"/>
    <s v="KG"/>
    <n v="1"/>
    <n v="2076.4"/>
    <n v="7.93"/>
    <n v="16465.851999999999"/>
  </r>
  <r>
    <s v="R371"/>
    <s v="Lamm MDM TK NZ/AUS/Uruguay"/>
    <m/>
    <n v="850"/>
    <x v="5"/>
    <n v="13104"/>
    <s v="KG"/>
    <n v="1"/>
    <n v="13104"/>
    <n v="1.6"/>
    <n v="20966.400000000001"/>
  </r>
  <r>
    <s v="R372"/>
    <s v="Kaninchen TK "/>
    <m/>
    <n v="850"/>
    <x v="5"/>
    <n v="2356"/>
    <s v="KG"/>
    <n v="1"/>
    <n v="2356"/>
    <n v="1.4"/>
    <n v="3298.3999999999996"/>
  </r>
  <r>
    <s v="R376"/>
    <s v="Vegetarisches Digest Rhone "/>
    <s v="XLD34230 im 1000 Liter IBC"/>
    <n v="850"/>
    <x v="5"/>
    <n v="42504"/>
    <s v="KG"/>
    <n v="1"/>
    <n v="42504"/>
    <n v="1.2949999999999999"/>
    <n v="55042.68"/>
  </r>
  <r>
    <s v="R377"/>
    <s v="Digest Pepti'One Chicken Meat L304"/>
    <s v="im 1000 Liter IBC"/>
    <n v="850"/>
    <x v="5"/>
    <n v="23600"/>
    <s v="KG"/>
    <n v="1"/>
    <n v="23600"/>
    <n v="1.56"/>
    <n v="36816"/>
  </r>
  <r>
    <s v="R379"/>
    <s v="Forelle gefroren "/>
    <m/>
    <n v="850"/>
    <x v="5"/>
    <n v="29534"/>
    <s v="KG"/>
    <n v="1"/>
    <n v="29534"/>
    <n v="0.56000000000000005"/>
    <n v="16539.04"/>
  </r>
  <r>
    <s v="R38"/>
    <s v="Vitamin B2 Hefe für Bio"/>
    <s v="Artikel Nr. 71.010.10.0 Biozulassung "/>
    <n v="850"/>
    <x v="5"/>
    <n v="1340"/>
    <s v="KG"/>
    <n v="1"/>
    <n v="1340"/>
    <n v="0.89500000000000002"/>
    <n v="1199.3"/>
  </r>
  <r>
    <s v="R381"/>
    <s v="Lebermehl 100% Schwein "/>
    <s v="Big Bag"/>
    <n v="850"/>
    <x v="5"/>
    <n v="12715"/>
    <s v="KG"/>
    <n v="1"/>
    <n v="12715"/>
    <n v="4.8"/>
    <n v="61032"/>
  </r>
  <r>
    <s v="R382"/>
    <s v="Rindermix 85/15 "/>
    <s v="gekühlt/gefroren"/>
    <n v="850"/>
    <x v="5"/>
    <n v="10960"/>
    <s v="KG"/>
    <n v="1"/>
    <n v="10960"/>
    <n v="0.86"/>
    <n v="9425.6"/>
  </r>
  <r>
    <s v="R384"/>
    <s v="Feige, Flocken od. Stücke "/>
    <s v="abgepackt a' 12kg"/>
    <n v="850"/>
    <x v="5"/>
    <n v="150"/>
    <s v="KG"/>
    <n v="1"/>
    <n v="150"/>
    <n v="4.25"/>
    <n v="637.5"/>
  </r>
  <r>
    <s v="R385"/>
    <s v="Holundertrester gesackt a' 25kg"/>
    <m/>
    <n v="850"/>
    <x v="5"/>
    <n v="2557.04"/>
    <s v="KG"/>
    <n v="1"/>
    <n v="2557.04"/>
    <n v="1.95"/>
    <n v="4986.2280000000001"/>
  </r>
  <r>
    <s v="R387"/>
    <s v="Collagendarm NDX 19mm "/>
    <s v="Naturin"/>
    <n v="850"/>
    <x v="5"/>
    <n v="96"/>
    <s v="KG"/>
    <n v="1"/>
    <n v="96"/>
    <n v="35.514400000000002"/>
    <n v="3409.3824000000004"/>
  </r>
  <r>
    <s v="R390"/>
    <s v="Olivenöl Raffinat"/>
    <m/>
    <n v="850"/>
    <x v="5"/>
    <n v="131.80000000000001"/>
    <s v="KG"/>
    <n v="1"/>
    <n v="131.80000000000001"/>
    <n v="5.3"/>
    <n v="698.54000000000008"/>
  </r>
  <r>
    <s v="R396"/>
    <s v="Fischöl (Salmonoil)"/>
    <s v="lose im Tankzug"/>
    <n v="850"/>
    <x v="5"/>
    <n v="24322.92"/>
    <s v="KG"/>
    <n v="1"/>
    <n v="24322.92"/>
    <n v="1.105"/>
    <n v="26876.826599999997"/>
  </r>
  <r>
    <s v="R399"/>
    <s v="Sonnenblumenöl, raffi. Stab. mit Tocopherol 500ppm"/>
    <s v="IBC a' 920kg"/>
    <n v="850"/>
    <x v="5"/>
    <n v="6176.6710000000003"/>
    <s v="KG"/>
    <n v="1"/>
    <n v="6176.6710000000003"/>
    <n v="1.6"/>
    <n v="9882.6736000000019"/>
  </r>
  <r>
    <s v="R400"/>
    <s v="Fish Oil Omega3, Article No. 25658, IBC"/>
    <m/>
    <n v="850"/>
    <x v="5"/>
    <n v="950"/>
    <s v="KG"/>
    <n v="1"/>
    <n v="950"/>
    <n v="23.5"/>
    <n v="22325"/>
  </r>
  <r>
    <s v="R402"/>
    <s v="Eukalyptusöl Nr. 188 "/>
    <m/>
    <n v="850"/>
    <x v="5"/>
    <n v="113.524"/>
    <s v="KG"/>
    <n v="1"/>
    <n v="113.524"/>
    <n v="32.5"/>
    <n v="3689.53"/>
  </r>
  <r>
    <s v="R403"/>
    <s v="Petersilienblätteröl Nr. ETP25012 "/>
    <m/>
    <n v="850"/>
    <x v="5"/>
    <n v="83.902000000000001"/>
    <s v="KG"/>
    <n v="1"/>
    <n v="83.902000000000001"/>
    <n v="165"/>
    <n v="13843.83"/>
  </r>
  <r>
    <s v="R405"/>
    <s v="Sprühmagermilchpulver "/>
    <s v="Rind, ohne Beihilfe"/>
    <n v="850"/>
    <x v="5"/>
    <n v="3283.4229999999998"/>
    <s v="KG"/>
    <n v="1"/>
    <n v="3283.4229999999998"/>
    <n v="2.52"/>
    <n v="8274.2259599999998"/>
  </r>
  <r>
    <s v="R406"/>
    <s v="Käsepulver gesackt Nr. 74007"/>
    <s v="Kuhmilch"/>
    <n v="850"/>
    <x v="5"/>
    <n v="5666.6220000000003"/>
    <s v="KG"/>
    <n v="1"/>
    <n v="5666.6220000000003"/>
    <n v="4.6500000000000004"/>
    <n v="26349.792300000005"/>
  </r>
  <r>
    <s v="R409"/>
    <s v="Pfefferminzöl "/>
    <s v="5 kg Gebinde"/>
    <n v="850"/>
    <x v="5"/>
    <n v="300"/>
    <s v="KG"/>
    <n v="1"/>
    <n v="300"/>
    <n v="62"/>
    <n v="18600"/>
  </r>
  <r>
    <s v="R410"/>
    <s v="Distelöl / Safloröl raffiniert "/>
    <s v="190 Liter Fass "/>
    <n v="850"/>
    <x v="5"/>
    <n v="1289.33"/>
    <s v="KG"/>
    <n v="1"/>
    <n v="1289.33"/>
    <n v="3.9"/>
    <n v="5028.3869999999997"/>
  </r>
  <r>
    <s v="R411"/>
    <s v="Leinöl roh Stabilisierung 500 ppm AOX"/>
    <s v="IBC a' 920kg"/>
    <n v="850"/>
    <x v="5"/>
    <n v="1229"/>
    <s v="KG"/>
    <n v="1"/>
    <n v="1229"/>
    <n v="1.6"/>
    <n v="1966.4"/>
  </r>
  <r>
    <s v="R416"/>
    <s v="DHA Gold S17-B 15kg gesackt"/>
    <s v="Nr. 5013801042 / Palette 450kg"/>
    <n v="850"/>
    <x v="5"/>
    <n v="1031"/>
    <s v="KG"/>
    <n v="1"/>
    <n v="1031"/>
    <n v="7"/>
    <n v="7217"/>
  </r>
  <r>
    <s v="R417"/>
    <s v="Lachsmehl in Big Bag USA"/>
    <s v="gesackt"/>
    <n v="850"/>
    <x v="5"/>
    <n v="8150.0020000000004"/>
    <s v="KG"/>
    <n v="1"/>
    <n v="8150.0020000000004"/>
    <n v="1.7"/>
    <n v="13855.0034"/>
  </r>
  <r>
    <s v="R42"/>
    <s v="Hühnerleberhydrolisat Pulver 20 kg "/>
    <s v="Huhn"/>
    <n v="850"/>
    <x v="5"/>
    <n v="3070.6"/>
    <s v="KG"/>
    <n v="1"/>
    <n v="3070.6"/>
    <n v="0.65"/>
    <n v="1995.89"/>
  </r>
  <r>
    <s v="R423"/>
    <s v="Stichfleisch Rind "/>
    <s v="gekühlt/gefroren"/>
    <n v="850"/>
    <x v="5"/>
    <n v="35025"/>
    <s v="KG"/>
    <n v="1"/>
    <n v="35025"/>
    <n v="0.55000000000000004"/>
    <n v="19263.75"/>
  </r>
  <r>
    <s v="R424"/>
    <s v="Leber Rind "/>
    <s v="gefroren"/>
    <n v="850"/>
    <x v="5"/>
    <n v="9455"/>
    <s v="KG"/>
    <n v="1"/>
    <n v="9455"/>
    <n v="0.55000000000000004"/>
    <n v="5200.25"/>
  </r>
  <r>
    <s v="R426"/>
    <s v="Milz Rind/beef spleen"/>
    <s v="gekühlt/gefroren"/>
    <n v="850"/>
    <x v="5"/>
    <n v="66525"/>
    <s v="KG"/>
    <n v="1"/>
    <n v="66525"/>
    <n v="0.45"/>
    <n v="29936.25"/>
  </r>
  <r>
    <s v="R428"/>
    <s v="Rinderherzen ohne Klappen 6 % Fett"/>
    <s v="gekühlt/gefroren"/>
    <n v="850"/>
    <x v="5"/>
    <n v="8956"/>
    <s v="KG"/>
    <n v="1"/>
    <n v="8956"/>
    <n v="1.45"/>
    <n v="12986.199999999999"/>
  </r>
  <r>
    <s v="R429"/>
    <s v="Fleischmehl hell gesackt (Rind)"/>
    <s v="GELIPRO Protein "/>
    <n v="850"/>
    <x v="5"/>
    <n v="28889"/>
    <s v="KG"/>
    <n v="1"/>
    <n v="28889"/>
    <n v="0.45"/>
    <n v="13000.050000000001"/>
  </r>
  <r>
    <s v="R43"/>
    <s v="Speisekürbis frisch in grauen Paloxen"/>
    <s v="300kg pro Paloxe"/>
    <n v="850"/>
    <x v="5"/>
    <n v="13212"/>
    <s v="KG"/>
    <n v="1"/>
    <n v="13212"/>
    <n v="0.6"/>
    <n v="7927.2"/>
  </r>
  <r>
    <s v="R430"/>
    <s v="Zucker Futtermittelqualität "/>
    <m/>
    <n v="850"/>
    <x v="5"/>
    <n v="2100"/>
    <s v="KG"/>
    <n v="1"/>
    <n v="2100"/>
    <n v="0.45"/>
    <n v="945"/>
  </r>
  <r>
    <s v="R432"/>
    <s v="Inulin nur in weiße Säcke"/>
    <s v="INU 60 / gesackt 25kg "/>
    <n v="850"/>
    <x v="5"/>
    <n v="37615.046000000002"/>
    <s v="KG"/>
    <n v="1"/>
    <n v="37615.046000000002"/>
    <n v="0.97599999999999998"/>
    <n v="36712.284896000005"/>
  </r>
  <r>
    <s v="R433"/>
    <s v="Glycerin, Roh 80% "/>
    <m/>
    <n v="850"/>
    <x v="5"/>
    <n v="32500"/>
    <s v="KG"/>
    <n v="1"/>
    <n v="32500"/>
    <n v="0.3"/>
    <n v="9750"/>
  </r>
  <r>
    <s v="R435"/>
    <s v="Melasse flüssig "/>
    <s v="Gesamtzucker 40%"/>
    <n v="850"/>
    <x v="5"/>
    <n v="10591"/>
    <s v="KG"/>
    <n v="1"/>
    <n v="10591"/>
    <n v="0.14199999999999999"/>
    <n v="1503.9219999999998"/>
  </r>
  <r>
    <s v="R437"/>
    <s v="Flohsamen, gelb, ganz indisch "/>
    <s v="gesackt a' 25kg"/>
    <n v="850"/>
    <x v="5"/>
    <n v="8421.0079999999998"/>
    <s v="KG"/>
    <n v="1"/>
    <n v="8421.0079999999998"/>
    <n v="1.95"/>
    <n v="16420.9656"/>
  </r>
  <r>
    <s v="R438"/>
    <s v="Flohsamenschalenpulver "/>
    <s v="gesackt a' 25kg"/>
    <n v="850"/>
    <x v="5"/>
    <n v="4998.1049999999996"/>
    <s v="KG"/>
    <n v="1"/>
    <n v="4998.1049999999996"/>
    <n v="3.95"/>
    <n v="19742.514749999998"/>
  </r>
  <r>
    <s v="R440"/>
    <s v="Digest Fisch, Hering Flüssig "/>
    <s v="BHJ Typ 7C im IBC"/>
    <n v="850"/>
    <x v="5"/>
    <n v="2437"/>
    <s v="KG"/>
    <n v="1"/>
    <n v="2437"/>
    <n v="1.35"/>
    <n v="3289.9500000000003"/>
  </r>
  <r>
    <s v="R442"/>
    <s v="Lamm Digest flüssig Hudson IBC"/>
    <s v="nicht VM/Snack/Backware"/>
    <n v="850"/>
    <x v="5"/>
    <n v="9074"/>
    <s v="KG"/>
    <n v="1"/>
    <n v="9074"/>
    <n v="2.0310000000000001"/>
    <n v="18429.294000000002"/>
  </r>
  <r>
    <s v="R446"/>
    <s v="Kartoffeleiweiss, Potato Protein "/>
    <s v="Nur im Silo-LKW"/>
    <n v="850"/>
    <x v="5"/>
    <n v="104235"/>
    <s v="KG"/>
    <n v="1"/>
    <n v="104235"/>
    <n v="1.7"/>
    <n v="177199.5"/>
  </r>
  <r>
    <s v="R447"/>
    <s v="ColostrumBioTec Kolostrum "/>
    <s v="Rind, 20l Pouch mit Vitop-Hahn"/>
    <n v="850"/>
    <x v="5"/>
    <n v="8315.3610000000008"/>
    <s v="KG"/>
    <n v="1"/>
    <n v="8315.3610000000008"/>
    <n v="11.7"/>
    <n v="97289.723700000002"/>
  </r>
  <r>
    <s v="R449"/>
    <s v="Hering Frisch / TK "/>
    <m/>
    <n v="850"/>
    <x v="5"/>
    <n v="868"/>
    <s v="KG"/>
    <n v="1"/>
    <n v="868"/>
    <n v="0.56000000000000005"/>
    <n v="486.08000000000004"/>
  </r>
  <r>
    <s v="R450"/>
    <s v="Apfel stückig 2-4 mm"/>
    <s v="gesackt a' 25kg"/>
    <n v="850"/>
    <x v="5"/>
    <n v="400"/>
    <s v="KG"/>
    <n v="1"/>
    <n v="400"/>
    <n v="3.6"/>
    <n v="1440"/>
  </r>
  <r>
    <s v="R453"/>
    <s v="Digest Dogs Tech EXL 561 0812561C 16L"/>
    <s v="im IBC, Geflügel GB"/>
    <n v="850"/>
    <x v="5"/>
    <n v="28511"/>
    <s v="KG"/>
    <n v="1"/>
    <n v="28511"/>
    <n v="1.5"/>
    <n v="42766.5"/>
  </r>
  <r>
    <s v="R454"/>
    <s v="Schwein MDM "/>
    <s v="gekühlt/gefroren"/>
    <n v="850"/>
    <x v="5"/>
    <n v="13374"/>
    <s v="KG"/>
    <n v="1"/>
    <n v="13374"/>
    <n v="0.35"/>
    <n v="4680.8999999999996"/>
  </r>
  <r>
    <s v="R455"/>
    <s v="SPF Powder for Cat C'Sens 11P marine 0910222"/>
    <s v="gesackt 20kg"/>
    <n v="850"/>
    <x v="5"/>
    <n v="3600.2"/>
    <s v="KG"/>
    <n v="1"/>
    <n v="3600.2"/>
    <n v="4.75"/>
    <n v="17100.95"/>
  </r>
  <r>
    <s v="R460"/>
    <s v="Lecitinpulver 60% "/>
    <s v="Agrothin"/>
    <n v="850"/>
    <x v="5"/>
    <n v="2865.9839999999999"/>
    <s v="KG"/>
    <n v="1"/>
    <n v="2865.9839999999999"/>
    <n v="2.08"/>
    <n v="5961.2467200000001"/>
  </r>
  <r>
    <s v="R461"/>
    <s v="Lecitin flüssig 60% "/>
    <s v="IBC "/>
    <n v="850"/>
    <x v="5"/>
    <n v="8046"/>
    <s v="KG"/>
    <n v="1"/>
    <n v="8046"/>
    <n v="1.23"/>
    <n v="9896.58"/>
  </r>
  <r>
    <s v="R464"/>
    <s v="Kartoffelmehl Ursprung Deutschland"/>
    <s v="Hersteller Elsbecker"/>
    <n v="850"/>
    <x v="5"/>
    <n v="800"/>
    <s v="KG"/>
    <n v="1"/>
    <n v="800"/>
    <n v="0.54500000000000004"/>
    <n v="436.00000000000006"/>
  </r>
  <r>
    <s v="R465"/>
    <s v="Kartoffelmehl, Potatoflour"/>
    <m/>
    <n v="850"/>
    <x v="5"/>
    <n v="148825"/>
    <s v="KG"/>
    <n v="1"/>
    <n v="148825"/>
    <n v="0.57499999999999996"/>
    <n v="85574.375"/>
  </r>
  <r>
    <s v="R466"/>
    <s v="Erdbeertrester "/>
    <m/>
    <n v="850"/>
    <x v="5"/>
    <n v="267.49"/>
    <s v="KG"/>
    <n v="1"/>
    <n v="267.49"/>
    <n v="2.65"/>
    <n v="708.84849999999994"/>
  </r>
  <r>
    <s v="R467"/>
    <s v="Wachtelkarkassen TK "/>
    <m/>
    <n v="850"/>
    <x v="5"/>
    <n v="10621"/>
    <s v="KG"/>
    <n v="1"/>
    <n v="10621"/>
    <n v="1.05"/>
    <n v="11152.050000000001"/>
  </r>
  <r>
    <s v="R468"/>
    <s v="Wasserbüffel frisch/TK "/>
    <m/>
    <n v="850"/>
    <x v="5"/>
    <n v="41846"/>
    <s v="KG"/>
    <n v="1"/>
    <n v="41846"/>
    <n v="1.65"/>
    <n v="69045.899999999994"/>
  </r>
  <r>
    <s v="R469"/>
    <s v="Fasan frisch/TK Anlieferung "/>
    <m/>
    <n v="850"/>
    <x v="5"/>
    <n v="1016"/>
    <s v="KG"/>
    <n v="1"/>
    <n v="1016"/>
    <n v="1.55"/>
    <n v="1574.8"/>
  </r>
  <r>
    <s v="R470"/>
    <s v="Gans Frisch/TK"/>
    <m/>
    <n v="850"/>
    <x v="5"/>
    <n v="24201"/>
    <s v="KG"/>
    <n v="1"/>
    <n v="24201"/>
    <n v="1.55"/>
    <n v="37511.550000000003"/>
  </r>
  <r>
    <s v="R471"/>
    <s v="Linsen "/>
    <s v="Big Bag "/>
    <n v="850"/>
    <x v="5"/>
    <n v="50864"/>
    <s v="KG"/>
    <n v="1"/>
    <n v="50864"/>
    <n v="0.95"/>
    <n v="48320.799999999996"/>
  </r>
  <r>
    <s v="R472"/>
    <s v="Kürbiswürfel, Flocken od. Stücke "/>
    <s v="gesackt a' 25kg"/>
    <n v="850"/>
    <x v="5"/>
    <n v="21614.267"/>
    <s v="KG"/>
    <n v="1"/>
    <n v="21614.267"/>
    <n v="1.82"/>
    <n v="39337.965940000002"/>
  </r>
  <r>
    <s v="R474"/>
    <s v="Geflügelmehl low ash in Big Bag "/>
    <m/>
    <n v="850"/>
    <x v="5"/>
    <n v="3525"/>
    <s v="KG"/>
    <n v="1"/>
    <n v="3525"/>
    <n v="0.57899999999999996"/>
    <n v="2040.9749999999999"/>
  </r>
  <r>
    <s v="R475"/>
    <s v="Tapioka/Maniok Stärke 85% "/>
    <m/>
    <n v="850"/>
    <x v="5"/>
    <n v="85536"/>
    <s v="KG"/>
    <n v="1"/>
    <n v="85536"/>
    <n v="0.59499999999999997"/>
    <n v="50893.919999999998"/>
  </r>
  <r>
    <s v="R476"/>
    <s v="Rentier Mix/Organe TK aus skandinavien"/>
    <s v="gefroren TK-Blöcke"/>
    <n v="850"/>
    <x v="5"/>
    <n v="13368.9"/>
    <s v="KG"/>
    <n v="1"/>
    <n v="13368.9"/>
    <n v="2.75"/>
    <n v="36764.474999999999"/>
  </r>
  <r>
    <s v="R479"/>
    <s v="Separatorenfleisch Huhn "/>
    <s v="frisch "/>
    <n v="850"/>
    <x v="5"/>
    <n v="24280"/>
    <s v="KG"/>
    <n v="1"/>
    <n v="24280"/>
    <n v="0.31"/>
    <n v="7526.8"/>
  </r>
  <r>
    <s v="R480"/>
    <s v="Hühnermehl low ash lose "/>
    <s v="Walking floor/Bulk"/>
    <n v="850"/>
    <x v="5"/>
    <n v="49967"/>
    <s v="KG"/>
    <n v="1"/>
    <n v="49967"/>
    <n v="0.625"/>
    <n v="31229.375"/>
  </r>
  <r>
    <s v="R481"/>
    <s v="Strauss TK (Trimmings) "/>
    <s v="gefroren TK-Blöcke"/>
    <n v="850"/>
    <x v="5"/>
    <n v="2178"/>
    <s v="KG"/>
    <n v="1"/>
    <n v="2178"/>
    <n v="1.2"/>
    <n v="2613.6"/>
  </r>
  <r>
    <s v="R483"/>
    <s v="Hähncheninnenfilet fettarm ohne Haut"/>
    <s v="gefroren TK-Blöcke"/>
    <n v="850"/>
    <x v="5"/>
    <n v="15424"/>
    <s v="KG"/>
    <n v="1"/>
    <n v="15424"/>
    <n v="1.8"/>
    <n v="27763.200000000001"/>
  </r>
  <r>
    <s v="R487"/>
    <s v="Entenkeule ohne Haut fettarm "/>
    <s v="gefroren TK-Blöcke"/>
    <n v="850"/>
    <x v="5"/>
    <n v="9700"/>
    <s v="KG"/>
    <n v="1"/>
    <n v="9700"/>
    <n v="3.95"/>
    <n v="38315"/>
  </r>
  <r>
    <s v="R490"/>
    <s v="Hanfsaat "/>
    <m/>
    <n v="850"/>
    <x v="5"/>
    <n v="1142.7070000000001"/>
    <s v="KG"/>
    <n v="1"/>
    <n v="1142.7070000000001"/>
    <n v="1.45"/>
    <n v="1656.92515"/>
  </r>
  <r>
    <s v="R491"/>
    <s v="Hanföl  "/>
    <m/>
    <n v="850"/>
    <x v="5"/>
    <n v="920"/>
    <s v="KG"/>
    <n v="1"/>
    <n v="920"/>
    <n v="7.15"/>
    <n v="6578"/>
  </r>
  <r>
    <s v="R494"/>
    <s v="MSC Hering TK (Clupea harengus)"/>
    <m/>
    <n v="850"/>
    <x v="5"/>
    <n v="4407"/>
    <s v="KG"/>
    <n v="1"/>
    <n v="4407"/>
    <n v="0.88"/>
    <n v="3878.16"/>
  </r>
  <r>
    <s v="R495"/>
    <s v="MSC Weißfisch TK"/>
    <m/>
    <n v="850"/>
    <x v="5"/>
    <n v="8802"/>
    <s v="KG"/>
    <n v="1"/>
    <n v="8802"/>
    <n v="0.62"/>
    <n v="5457.24"/>
  </r>
  <r>
    <s v="R498"/>
    <s v="MSC Scholle TK (Pleuronectus platessa)"/>
    <s v="für Snack"/>
    <n v="850"/>
    <x v="5"/>
    <n v="5000"/>
    <s v="KG"/>
    <n v="1"/>
    <n v="5000"/>
    <n v="0.28999999999999998"/>
    <n v="1450"/>
  </r>
  <r>
    <s v="R499"/>
    <s v="MSC Seelachs TK (Pollachius virens)"/>
    <s v="Saithe = Pollachius virens"/>
    <n v="850"/>
    <x v="5"/>
    <n v="4780"/>
    <s v="KG"/>
    <n v="1"/>
    <n v="4780"/>
    <n v="0.7"/>
    <n v="3346"/>
  </r>
  <r>
    <s v="R501"/>
    <s v="Kohlensauerer Kalk fein "/>
    <s v="8020 Kalksteinmehl KSM 9001 (0-90my) BB auf Palett"/>
    <n v="850"/>
    <x v="5"/>
    <n v="16249"/>
    <s v="KG"/>
    <n v="1"/>
    <n v="16249"/>
    <n v="4.5999999999999999E-2"/>
    <n v="747.45399999999995"/>
  </r>
  <r>
    <s v="R502"/>
    <s v="Dicalciumphosphat mineral. Urspr. USA"/>
    <m/>
    <n v="850"/>
    <x v="5"/>
    <n v="32055"/>
    <s v="KG"/>
    <n v="1"/>
    <n v="32055"/>
    <n v="0.28999999999999998"/>
    <n v="9295.9499999999989"/>
  </r>
  <r>
    <s v="R503"/>
    <s v="Natriumhexametaphosphat gesackt"/>
    <m/>
    <n v="850"/>
    <x v="5"/>
    <n v="13653"/>
    <s v="KG"/>
    <n v="1"/>
    <n v="13653"/>
    <n v="1.43"/>
    <n v="19523.79"/>
  </r>
  <r>
    <s v="R504"/>
    <s v="Magnesiumphosphat 25 kg gesackt"/>
    <s v="darf nur gesackt sein"/>
    <n v="850"/>
    <x v="5"/>
    <n v="1723.596"/>
    <s v="KG"/>
    <n v="1"/>
    <n v="1723.596"/>
    <n v="0.77"/>
    <n v="1327.1689200000001"/>
  </r>
  <r>
    <s v="R505"/>
    <s v="Ammoniumchlorid 25 kg Sackware"/>
    <m/>
    <n v="850"/>
    <x v="5"/>
    <n v="250"/>
    <s v="KG"/>
    <n v="1"/>
    <n v="250"/>
    <n v="1.85"/>
    <n v="462.5"/>
  </r>
  <r>
    <s v="R506"/>
    <s v="DICA-PHOSPHAT 40 Rind/Schwein"/>
    <s v="GELIMIN ab 2022 nur in Bag BAg"/>
    <n v="850"/>
    <x v="5"/>
    <n v="4899"/>
    <s v="KG"/>
    <n v="1"/>
    <n v="4899"/>
    <n v="0.26500000000000001"/>
    <n v="1298.2350000000001"/>
  </r>
  <r>
    <s v="R508"/>
    <s v="Kieselsäure  "/>
    <s v="HDK N20 von Wacker"/>
    <n v="850"/>
    <x v="5"/>
    <n v="380.42200000000003"/>
    <s v="KG"/>
    <n v="1"/>
    <n v="380.42200000000003"/>
    <n v="15.45"/>
    <n v="5877.5199000000002"/>
  </r>
  <r>
    <s v="R509"/>
    <s v="Natriumbicarbonat "/>
    <s v="gesackt 25kg"/>
    <n v="850"/>
    <x v="5"/>
    <n v="1200"/>
    <s v="KG"/>
    <n v="1"/>
    <n v="1200"/>
    <n v="0.55000000000000004"/>
    <n v="660"/>
  </r>
  <r>
    <s v="R510"/>
    <s v="VIEHSALZ Südsalz Steinsalz "/>
    <s v="0,16-1,25mm lose im Silozug"/>
    <n v="850"/>
    <x v="5"/>
    <n v="35319"/>
    <s v="KG"/>
    <n v="1"/>
    <n v="35319"/>
    <n v="8.2500000000000004E-2"/>
    <n v="2913.8175000000001"/>
  </r>
  <r>
    <s v="R511"/>
    <s v="Meersalz fein "/>
    <m/>
    <n v="850"/>
    <x v="5"/>
    <n v="1975"/>
    <s v="KG"/>
    <n v="1"/>
    <n v="1975"/>
    <n v="1.1000000000000001"/>
    <n v="2172.5"/>
  </r>
  <r>
    <s v="R514"/>
    <s v="Vulkanit 500 / Zeosan "/>
    <m/>
    <n v="850"/>
    <x v="5"/>
    <n v="18960"/>
    <s v="KG"/>
    <n v="1"/>
    <n v="18960"/>
    <n v="0.18"/>
    <n v="3412.7999999999997"/>
  </r>
  <r>
    <s v="R515"/>
    <s v="Caprylsäure **siehe Bemerkung**"/>
    <s v="im Leih-IBC"/>
    <n v="850"/>
    <x v="5"/>
    <n v="4600"/>
    <s v="KG"/>
    <n v="1"/>
    <n v="4600"/>
    <n v="4.8"/>
    <n v="22080"/>
  </r>
  <r>
    <s v="R518"/>
    <s v="Zeolith gesackt 25kg "/>
    <m/>
    <n v="850"/>
    <x v="5"/>
    <n v="2968.81"/>
    <s v="KG"/>
    <n v="1"/>
    <n v="2968.81"/>
    <n v="0.76500000000000001"/>
    <n v="2271.1396500000001"/>
  </r>
  <r>
    <s v="R519"/>
    <s v="Sipernat vorsichtig bestellen!!"/>
    <s v="Sackware 25kg"/>
    <n v="850"/>
    <x v="5"/>
    <n v="928.95299999999997"/>
    <s v="KG"/>
    <n v="1"/>
    <n v="928.95299999999997"/>
    <n v="1.43"/>
    <n v="1328.4027899999999"/>
  </r>
  <r>
    <s v="R520"/>
    <s v="Calciumsulfat "/>
    <s v="gesackt 25kg"/>
    <n v="850"/>
    <x v="5"/>
    <n v="3000"/>
    <s v="KG"/>
    <n v="1"/>
    <n v="3000"/>
    <n v="0.32579999999999998"/>
    <n v="977.4"/>
  </r>
  <r>
    <s v="R521"/>
    <s v="Nitritpöckelsalz 0,9%"/>
    <s v="gesackt 25kg"/>
    <n v="850"/>
    <x v="5"/>
    <n v="5875"/>
    <s v="KG"/>
    <n v="1"/>
    <n v="5875"/>
    <n v="0.183"/>
    <n v="1075.125"/>
  </r>
  <r>
    <s v="R522"/>
    <s v="Monocalciumphosphat fein "/>
    <m/>
    <n v="850"/>
    <x v="5"/>
    <n v="14796"/>
    <s v="KG"/>
    <n v="1"/>
    <n v="14796"/>
    <n v="0.59499999999999997"/>
    <n v="8803.619999999999"/>
  </r>
  <r>
    <s v="R523"/>
    <s v="Eischalenpulver "/>
    <m/>
    <n v="850"/>
    <x v="5"/>
    <n v="712.20100000000002"/>
    <s v="KG"/>
    <n v="1"/>
    <n v="712.20100000000002"/>
    <n v="0.28999999999999998"/>
    <n v="206.53828999999999"/>
  </r>
  <r>
    <s v="R524"/>
    <s v="Siedevieh Salz 25 kg "/>
    <s v="Nr. 14042"/>
    <n v="850"/>
    <x v="5"/>
    <n v="8112.0429999999997"/>
    <s v="KG"/>
    <n v="1"/>
    <n v="8112.0429999999997"/>
    <n v="0.113"/>
    <n v="916.66085899999996"/>
  </r>
  <r>
    <s v="R525"/>
    <s v="Mariendistel 25kg gesackt"/>
    <m/>
    <n v="850"/>
    <x v="5"/>
    <n v="801.75"/>
    <s v="KG"/>
    <n v="1"/>
    <n v="801.75"/>
    <n v="2.2999999999999998"/>
    <n v="1844.0249999999999"/>
  </r>
  <r>
    <s v="R526"/>
    <s v="Kaliumchlorid 99,3% nur in Big Bag"/>
    <s v="mit Antibak"/>
    <n v="850"/>
    <x v="5"/>
    <n v="50505"/>
    <s v="KG"/>
    <n v="1"/>
    <n v="50505"/>
    <n v="0.59499999999999997"/>
    <n v="30050.474999999999"/>
  </r>
  <r>
    <s v="R527"/>
    <s v="Kaliumcitrat 25 kg Sack"/>
    <m/>
    <n v="850"/>
    <x v="5"/>
    <n v="325"/>
    <s v="KG"/>
    <n v="1"/>
    <n v="325"/>
    <n v="2.4900000000000002"/>
    <n v="809.25000000000011"/>
  </r>
  <r>
    <s v="R528"/>
    <s v="Kaliumsorbat Sackware "/>
    <m/>
    <n v="850"/>
    <x v="5"/>
    <n v="10975"/>
    <s v="KG"/>
    <n v="1"/>
    <n v="10975"/>
    <n v="3.1"/>
    <n v="34022.5"/>
  </r>
  <r>
    <s v="R531"/>
    <s v="Calciumpropionat"/>
    <s v="darf nur in BIG BAG geliefert werden"/>
    <n v="850"/>
    <x v="5"/>
    <n v="26235"/>
    <s v="KG"/>
    <n v="1"/>
    <n v="26235"/>
    <n v="1.45"/>
    <n v="38040.75"/>
  </r>
  <r>
    <s v="R535"/>
    <s v="Zitronensäure anhydrat  "/>
    <s v="Big Bag"/>
    <n v="850"/>
    <x v="5"/>
    <n v="39952"/>
    <s v="KG"/>
    <n v="1"/>
    <n v="39952"/>
    <n v="1.07"/>
    <n v="42748.639999999999"/>
  </r>
  <r>
    <s v="R536"/>
    <s v="Kaliumsorbat in Big Bag "/>
    <s v="Gewicht 500kg"/>
    <n v="850"/>
    <x v="5"/>
    <n v="8071"/>
    <s v="KG"/>
    <n v="1"/>
    <n v="8071"/>
    <n v="3.69"/>
    <n v="29781.989999999998"/>
  </r>
  <r>
    <s v="R537"/>
    <s v="Magnesiumpropionat "/>
    <s v="gesackt 25kg"/>
    <n v="850"/>
    <x v="5"/>
    <n v="1754.53"/>
    <s v="KG"/>
    <n v="1"/>
    <n v="1754.53"/>
    <n v="9.5"/>
    <n v="16668.035"/>
  </r>
  <r>
    <s v="R539"/>
    <s v="Ginsengwurzel, Taigawurzel wichtig nur Pulver"/>
    <s v="15 kg "/>
    <n v="850"/>
    <x v="5"/>
    <n v="2421.672"/>
    <s v="KG"/>
    <n v="1"/>
    <n v="2421.672"/>
    <n v="3.5"/>
    <n v="8475.8520000000008"/>
  </r>
  <r>
    <s v="R541"/>
    <s v="Erbsenfasern"/>
    <s v="BigBag"/>
    <n v="850"/>
    <x v="5"/>
    <n v="29292"/>
    <s v="KG"/>
    <n v="1"/>
    <n v="29292"/>
    <n v="0.43"/>
    <n v="12595.56"/>
  </r>
  <r>
    <s v="R543"/>
    <s v="Sonnenblumen Protein mind. 45% "/>
    <m/>
    <n v="850"/>
    <x v="5"/>
    <n v="13200"/>
    <s v="KG"/>
    <n v="1"/>
    <n v="13200"/>
    <n v="2.13"/>
    <n v="28116"/>
  </r>
  <r>
    <s v="R544"/>
    <s v="Oregano getrocknet"/>
    <s v="20kg gesackt"/>
    <n v="850"/>
    <x v="5"/>
    <n v="2084"/>
    <s v="KG"/>
    <n v="1"/>
    <n v="2084"/>
    <n v="3.5"/>
    <n v="7294"/>
  </r>
  <r>
    <s v="R545"/>
    <s v="Majoran "/>
    <s v="25kg gesackt"/>
    <n v="850"/>
    <x v="5"/>
    <n v="12191.5"/>
    <s v="KG"/>
    <n v="1"/>
    <n v="12191.5"/>
    <n v="3.9"/>
    <n v="47546.85"/>
  </r>
  <r>
    <s v="R546"/>
    <s v="Salbei getrocknet "/>
    <s v="25 kg Sack"/>
    <n v="850"/>
    <x v="5"/>
    <n v="6594"/>
    <s v="KG"/>
    <n v="1"/>
    <n v="6594"/>
    <n v="7.2"/>
    <n v="47476.800000000003"/>
  </r>
  <r>
    <s v="R547"/>
    <s v="Thymian "/>
    <s v="30 kg gesackt"/>
    <n v="850"/>
    <x v="5"/>
    <n v="3286.5"/>
    <s v="KG"/>
    <n v="1"/>
    <n v="3286.5"/>
    <n v="2.75"/>
    <n v="9037.875"/>
  </r>
  <r>
    <s v="R550"/>
    <s v="Cellulose / BWW 40 C"/>
    <s v="Pulvercellulose pelletiert"/>
    <n v="850"/>
    <x v="5"/>
    <n v="27850.2"/>
    <s v="KG"/>
    <n v="1"/>
    <n v="27850.2"/>
    <n v="1.22"/>
    <n v="33977.243999999999"/>
  </r>
  <r>
    <s v="R551"/>
    <s v="Cellulose / Arbocel RC-P im Silozug"/>
    <s v="Lignocellulose pelletiert"/>
    <n v="850"/>
    <x v="5"/>
    <n v="33245.5"/>
    <s v="KG"/>
    <n v="1"/>
    <n v="33245.5"/>
    <n v="0.36199999999999999"/>
    <n v="12034.870999999999"/>
  </r>
  <r>
    <s v="R553"/>
    <s v="CELLULOSE FIF 400 "/>
    <s v="gesackt 10kg"/>
    <n v="850"/>
    <x v="5"/>
    <n v="3475.5"/>
    <s v="KG"/>
    <n v="1"/>
    <n v="3475.5"/>
    <n v="1.45"/>
    <n v="5039.4749999999995"/>
  </r>
  <r>
    <s v="R557"/>
    <s v="Hühnerleber TK"/>
    <m/>
    <n v="850"/>
    <x v="5"/>
    <n v="5254"/>
    <s v="KG"/>
    <n v="1"/>
    <n v="5254"/>
    <n v="0.64"/>
    <n v="3362.56"/>
  </r>
  <r>
    <s v="R560"/>
    <s v="Federmehl Truthahn in Big Bag"/>
    <s v="Hersteller: Procavi"/>
    <n v="850"/>
    <x v="5"/>
    <n v="24340"/>
    <s v="KG"/>
    <n v="1"/>
    <n v="24340"/>
    <n v="0.65"/>
    <n v="15821"/>
  </r>
  <r>
    <s v="R563"/>
    <s v="Traubenkerngranulat"/>
    <s v="in Big Bag - Lieferant: Vitis-Vital"/>
    <n v="850"/>
    <x v="5"/>
    <n v="60.994"/>
    <s v="KG"/>
    <n v="1"/>
    <n v="60.994"/>
    <n v="1.45"/>
    <n v="88.441299999999998"/>
  </r>
  <r>
    <s v="R564"/>
    <s v="Federmehl Huhn lose"/>
    <s v="Walking floor/Bulk"/>
    <n v="850"/>
    <x v="5"/>
    <n v="4005"/>
    <s v="KG"/>
    <n v="1"/>
    <n v="4005"/>
    <n v="0.57499999999999996"/>
    <n v="2302.875"/>
  </r>
  <r>
    <s v="R566"/>
    <s v="Grünkohl getrocknet"/>
    <m/>
    <n v="850"/>
    <x v="5"/>
    <n v="200"/>
    <s v="KG"/>
    <n v="1"/>
    <n v="200"/>
    <n v="14.749969999999999"/>
    <n v="2949.9939999999997"/>
  </r>
  <r>
    <s v="R569"/>
    <s v="Macapulver "/>
    <s v="25kg gesackt"/>
    <n v="850"/>
    <x v="5"/>
    <n v="150"/>
    <s v="KG"/>
    <n v="1"/>
    <n v="150"/>
    <n v="4.9000000000000004"/>
    <n v="735"/>
  </r>
  <r>
    <s v="R577"/>
    <s v="Alpen Apfel, flocken od. Stücke gesackt a' 25kg"/>
    <s v="läuft aus"/>
    <n v="850"/>
    <x v="5"/>
    <n v="2494"/>
    <s v="KG"/>
    <n v="1"/>
    <n v="2494"/>
    <n v="0.435"/>
    <n v="1084.8900000000001"/>
  </r>
  <r>
    <s v="R578"/>
    <s v="Basilikum"/>
    <s v="getrocknet 25kg"/>
    <n v="850"/>
    <x v="5"/>
    <n v="250"/>
    <s v="KG"/>
    <n v="1"/>
    <n v="250"/>
    <n v="5.95"/>
    <n v="1487.5"/>
  </r>
  <r>
    <s v="R579"/>
    <s v="Skandinavischer Lachs gefroren"/>
    <s v="läuft aus! "/>
    <n v="850"/>
    <x v="5"/>
    <n v="1000"/>
    <s v="KG"/>
    <n v="1"/>
    <n v="1000"/>
    <n v="0.54"/>
    <n v="540"/>
  </r>
  <r>
    <s v="R582"/>
    <s v="Digest Katze Huhn SPF 13L "/>
    <s v="UK"/>
    <n v="850"/>
    <x v="5"/>
    <n v="4000"/>
    <s v="KG"/>
    <n v="1"/>
    <n v="4000"/>
    <n v="1.58"/>
    <n v="6320"/>
  </r>
  <r>
    <s v="R583"/>
    <s v="Kräutermischung Lilys Kitchen 10kg Säcke"/>
    <m/>
    <n v="850"/>
    <x v="5"/>
    <n v="15506"/>
    <s v="KG"/>
    <n v="1"/>
    <n v="15506"/>
    <n v="6.25"/>
    <n v="96912.5"/>
  </r>
  <r>
    <s v="R584"/>
    <s v="Nupro Hefeextrakt"/>
    <s v="20 kg gesackt"/>
    <n v="850"/>
    <x v="5"/>
    <n v="10530.784"/>
    <s v="KG"/>
    <n v="1"/>
    <n v="10530.784"/>
    <n v="2.96"/>
    <n v="31171.120639999997"/>
  </r>
  <r>
    <s v="R585"/>
    <s v="Perlhuhn gefr.  numida meleagris Helmperlhuhn TK"/>
    <m/>
    <n v="850"/>
    <x v="5"/>
    <n v="31332.664000000001"/>
    <s v="KG"/>
    <n v="1"/>
    <n v="31332.664000000001"/>
    <n v="1.05"/>
    <n v="32899.297200000001"/>
  </r>
  <r>
    <s v="R587"/>
    <s v="Entenhälse ohne Haut "/>
    <s v="gefroren TK-Blöcke"/>
    <n v="850"/>
    <x v="5"/>
    <n v="35250"/>
    <s v="KG"/>
    <n v="1"/>
    <n v="35250"/>
    <n v="0.48"/>
    <n v="16920"/>
  </r>
  <r>
    <s v="R591"/>
    <s v="Bohnen, getr."/>
    <m/>
    <n v="850"/>
    <x v="5"/>
    <n v="9300"/>
    <s v="KG"/>
    <n v="1"/>
    <n v="9300"/>
    <n v="1.05"/>
    <n v="9765"/>
  </r>
  <r>
    <s v="R592"/>
    <s v="Lebertran Dorschleberöl Herkunft Deutschland"/>
    <s v="darf nur im Fass ca. 200 Liter anbeliefert werden "/>
    <n v="850"/>
    <x v="5"/>
    <n v="971"/>
    <s v="KG"/>
    <n v="1"/>
    <n v="971"/>
    <n v="4.5"/>
    <n v="4369.5"/>
  </r>
  <r>
    <s v="R593"/>
    <s v="Johannisbeere schwarz, Trester"/>
    <s v="gesackt a' 25kg"/>
    <n v="850"/>
    <x v="5"/>
    <n v="810.553"/>
    <s v="KG"/>
    <n v="1"/>
    <n v="810.553"/>
    <n v="6.95"/>
    <n v="5633.3433500000001"/>
  </r>
  <r>
    <s v="R594"/>
    <s v="Hagebutten Trester 25kg gesackt"/>
    <m/>
    <n v="850"/>
    <x v="5"/>
    <n v="2264.77"/>
    <s v="KG"/>
    <n v="1"/>
    <n v="2264.77"/>
    <n v="10"/>
    <n v="22647.7"/>
  </r>
  <r>
    <s v="R597"/>
    <s v="Rosenblüten getrocknet"/>
    <s v="25 kg Sack"/>
    <n v="850"/>
    <x v="5"/>
    <n v="215"/>
    <s v="KG"/>
    <n v="1"/>
    <n v="215"/>
    <n v="10"/>
    <n v="2150"/>
  </r>
  <r>
    <s v="R599"/>
    <s v="Baldrian getrocknet"/>
    <s v="25kg gesackt"/>
    <n v="850"/>
    <x v="5"/>
    <n v="45"/>
    <s v="KG"/>
    <n v="1"/>
    <n v="45"/>
    <n v="4.8"/>
    <n v="216"/>
  </r>
  <r>
    <s v="R600"/>
    <s v="Vitamin A 1000 "/>
    <m/>
    <n v="850"/>
    <x v="5"/>
    <n v="2000.45"/>
    <s v="KG"/>
    <n v="1"/>
    <n v="2000.45"/>
    <n v="27.6"/>
    <n v="55212.420000000006"/>
  </r>
  <r>
    <s v="R602"/>
    <s v="Vitamin E 50 "/>
    <s v="GVO-frei"/>
    <n v="850"/>
    <x v="5"/>
    <n v="18291.400000000001"/>
    <s v="KG"/>
    <n v="1"/>
    <n v="18291.400000000001"/>
    <n v="4.05"/>
    <n v="74080.17"/>
  </r>
  <r>
    <s v="R603"/>
    <s v="Biotin 2%ig "/>
    <m/>
    <n v="850"/>
    <x v="5"/>
    <n v="802.58900000000006"/>
    <s v="KG"/>
    <n v="1"/>
    <n v="802.58900000000006"/>
    <n v="6.05"/>
    <n v="4855.66345"/>
  </r>
  <r>
    <s v="R604"/>
    <s v="Cholinchlorid 60%ig, weiß "/>
    <s v="Pulver gesackt"/>
    <n v="850"/>
    <x v="5"/>
    <n v="899.4"/>
    <s v="KG"/>
    <n v="1"/>
    <n v="899.4"/>
    <n v="1.2199800000000001"/>
    <n v="1097.250012"/>
  </r>
  <r>
    <s v="R605"/>
    <s v="Carotin ß-Carotin 10% P "/>
    <s v="siehe Bemerkung"/>
    <n v="850"/>
    <x v="5"/>
    <n v="29"/>
    <s v="KG"/>
    <n v="1"/>
    <n v="29"/>
    <n v="1"/>
    <n v="29"/>
  </r>
  <r>
    <s v="R606"/>
    <s v="Vitamin B12-1000 "/>
    <m/>
    <n v="850"/>
    <x v="5"/>
    <n v="460"/>
    <s v="KG"/>
    <n v="1"/>
    <n v="460"/>
    <n v="35.5"/>
    <n v="16330"/>
  </r>
  <r>
    <s v="R607"/>
    <s v="Vitamin B6 "/>
    <m/>
    <n v="850"/>
    <x v="5"/>
    <n v="550.00599999999997"/>
    <s v="KG"/>
    <n v="1"/>
    <n v="550.00599999999997"/>
    <n v="20.9"/>
    <n v="11495.125399999999"/>
  </r>
  <r>
    <s v="R608"/>
    <s v="Vitamin B1 "/>
    <m/>
    <n v="850"/>
    <x v="5"/>
    <n v="1169.47"/>
    <s v="KG"/>
    <n v="1"/>
    <n v="1169.47"/>
    <n v="29.5"/>
    <n v="34499.364999999998"/>
  </r>
  <r>
    <s v="R61"/>
    <s v="Honigpulver HaloGold 50 25 kg "/>
    <s v="Artnr. 40200"/>
    <n v="850"/>
    <x v="5"/>
    <n v="100"/>
    <s v="KG"/>
    <n v="1"/>
    <n v="100"/>
    <n v="6.5"/>
    <n v="650"/>
  </r>
  <r>
    <s v="R610"/>
    <s v="Vitamin D3 - 500 gecoatet "/>
    <m/>
    <n v="850"/>
    <x v="5"/>
    <n v="579.96"/>
    <s v="KG"/>
    <n v="1"/>
    <n v="579.96"/>
    <n v="42"/>
    <n v="24358.32"/>
  </r>
  <r>
    <s v="R613"/>
    <s v="Calcium-D-Pantothenat "/>
    <s v="Calpan"/>
    <n v="850"/>
    <x v="5"/>
    <n v="1520.758"/>
    <s v="KG"/>
    <n v="1"/>
    <n v="1520.758"/>
    <n v="9.4"/>
    <n v="14295.1252"/>
  </r>
  <r>
    <s v="R614"/>
    <s v="Nikotinsäure "/>
    <s v="pulverform"/>
    <n v="850"/>
    <x v="5"/>
    <n v="4069.2"/>
    <s v="KG"/>
    <n v="1"/>
    <n v="4069.2"/>
    <n v="3.55"/>
    <n v="14445.659999999998"/>
  </r>
  <r>
    <s v="R615"/>
    <s v="Folsäure 80% "/>
    <m/>
    <n v="850"/>
    <x v="5"/>
    <n v="167.44"/>
    <s v="KG"/>
    <n v="1"/>
    <n v="167.44"/>
    <n v="26.55"/>
    <n v="4445.5320000000002"/>
  </r>
  <r>
    <s v="R616"/>
    <s v="Cholin flüssig 75%"/>
    <s v="Ursprung Europa"/>
    <n v="850"/>
    <x v="5"/>
    <n v="10000"/>
    <s v="KG"/>
    <n v="1"/>
    <n v="10000"/>
    <n v="1.0049999999999999"/>
    <n v="10049.999999999998"/>
  </r>
  <r>
    <s v="R617"/>
    <s v="Vitamin E Öl 93% "/>
    <s v="im IBC 950 Kg"/>
    <n v="850"/>
    <x v="5"/>
    <n v="2647.0340000000001"/>
    <s v="KG"/>
    <n v="1"/>
    <n v="2647.0340000000001"/>
    <n v="7.4"/>
    <n v="19588.051600000003"/>
  </r>
  <r>
    <s v="R619"/>
    <s v="Natriumtripolyphosphat 25 kg Sackware"/>
    <m/>
    <n v="850"/>
    <x v="5"/>
    <n v="1125"/>
    <s v="KG"/>
    <n v="1"/>
    <n v="1125"/>
    <n v="6.4"/>
    <n v="7200"/>
  </r>
  <r>
    <s v="R620"/>
    <s v="Vitamin B2-80 "/>
    <m/>
    <n v="850"/>
    <x v="5"/>
    <n v="1301.8430000000001"/>
    <s v="KG"/>
    <n v="1"/>
    <n v="1301.8430000000001"/>
    <n v="30.5"/>
    <n v="39706.211500000005"/>
  </r>
  <r>
    <s v="R622"/>
    <s v="Vitamin C Stay C 35% "/>
    <s v="Rovimix"/>
    <n v="850"/>
    <x v="5"/>
    <n v="10899"/>
    <s v="KG"/>
    <n v="1"/>
    <n v="10899"/>
    <n v="2.58"/>
    <n v="28119.420000000002"/>
  </r>
  <r>
    <s v="R623"/>
    <s v="Vitamin Stay - C 50 "/>
    <s v="(Stay Clean)"/>
    <n v="850"/>
    <x v="5"/>
    <n v="240"/>
    <s v="KG"/>
    <n v="1"/>
    <n v="240"/>
    <n v="100"/>
    <n v="24000"/>
  </r>
  <r>
    <s v="R624"/>
    <s v="Methylsolfonylmethan (MSM) 25 kg Sack"/>
    <m/>
    <n v="850"/>
    <x v="5"/>
    <n v="1625.71"/>
    <s v="KG"/>
    <n v="1"/>
    <n v="1625.71"/>
    <n v="5.87"/>
    <n v="9542.9177"/>
  </r>
  <r>
    <s v="R625"/>
    <s v="Selen Hefe (K106241)"/>
    <m/>
    <n v="850"/>
    <x v="5"/>
    <n v="102.92"/>
    <s v="KG"/>
    <n v="1"/>
    <n v="102.92"/>
    <n v="15"/>
    <n v="1543.8"/>
  </r>
  <r>
    <s v="R626"/>
    <s v="Brennnessel getrocknet "/>
    <s v="25 kg Sack"/>
    <n v="850"/>
    <x v="5"/>
    <n v="3360"/>
    <s v="KG"/>
    <n v="1"/>
    <n v="3360"/>
    <n v="7.45"/>
    <n v="25032"/>
  </r>
  <r>
    <s v="R627"/>
    <s v="Weißdorn getr. 25kg"/>
    <s v="25kg gesackt"/>
    <n v="850"/>
    <x v="5"/>
    <n v="404"/>
    <s v="KG"/>
    <n v="1"/>
    <n v="404"/>
    <n v="7.5"/>
    <n v="3030"/>
  </r>
  <r>
    <s v="R628"/>
    <s v="Ingwer 25 kg gesackt"/>
    <m/>
    <n v="850"/>
    <x v="5"/>
    <n v="223.03200000000001"/>
    <s v="KG"/>
    <n v="1"/>
    <n v="223.03200000000001"/>
    <n v="6.1"/>
    <n v="1360.4952000000001"/>
  </r>
  <r>
    <s v="R63"/>
    <s v="Blutmehl rein Schwein Sackware"/>
    <s v="Hämoglobinpulver"/>
    <n v="850"/>
    <x v="5"/>
    <n v="2531.5770000000002"/>
    <s v="KG"/>
    <n v="1"/>
    <n v="2531.5770000000002"/>
    <n v="0.91500000000000004"/>
    <n v="2316.3929550000003"/>
  </r>
  <r>
    <s v="R633"/>
    <s v="Dill getrocknet"/>
    <s v="25kg gesackt"/>
    <n v="850"/>
    <x v="5"/>
    <n v="676.69100000000003"/>
    <s v="KG"/>
    <n v="1"/>
    <n v="676.69100000000003"/>
    <n v="7.5"/>
    <n v="5075.1824999999999"/>
  </r>
  <r>
    <s v="R634"/>
    <s v="Schwä. Häll. Landschwein, TK"/>
    <m/>
    <n v="850"/>
    <x v="5"/>
    <n v="1056"/>
    <s v="KG"/>
    <n v="1"/>
    <n v="1056"/>
    <n v="1.9"/>
    <n v="2006.3999999999999"/>
  </r>
  <r>
    <s v="R638"/>
    <s v="Anis 15kg gesackt"/>
    <m/>
    <n v="850"/>
    <x v="5"/>
    <n v="155.38499999999999"/>
    <s v="KG"/>
    <n v="1"/>
    <n v="155.38499999999999"/>
    <n v="2.9"/>
    <n v="450.61649999999997"/>
  </r>
  <r>
    <s v="R639"/>
    <s v="Eisenoxid hellgrün E172 NMZ55L"/>
    <s v="12,5 kg Sackware"/>
    <n v="850"/>
    <x v="5"/>
    <n v="65.444000000000003"/>
    <s v="KG"/>
    <n v="1"/>
    <n v="65.444000000000003"/>
    <n v="2.4"/>
    <n v="157.06559999999999"/>
  </r>
  <r>
    <s v="R640"/>
    <s v="Kupfer(II)sulfat 25% Cu "/>
    <s v="mit Antibackmittel"/>
    <n v="850"/>
    <x v="5"/>
    <n v="3231.6370000000002"/>
    <s v="KG"/>
    <n v="1"/>
    <n v="3231.6370000000002"/>
    <n v="2.99"/>
    <n v="9662.5946300000014"/>
  </r>
  <r>
    <s v="R641"/>
    <s v="Zinkoxyd 72% Zn "/>
    <s v="bleireduziert"/>
    <n v="850"/>
    <x v="5"/>
    <n v="5588.45"/>
    <s v="KG"/>
    <n v="1"/>
    <n v="5588.45"/>
    <n v="1.39"/>
    <n v="7767.9454999999989"/>
  </r>
  <r>
    <s v="R642"/>
    <s v="Eisen(II)sulfat 30/32%"/>
    <s v="monohydrat fein"/>
    <n v="850"/>
    <x v="5"/>
    <n v="180.62"/>
    <s v="KG"/>
    <n v="1"/>
    <n v="180.62"/>
    <n v="0.30959999999999999"/>
    <n v="55.919952000000002"/>
  </r>
  <r>
    <s v="R643"/>
    <s v="Calciumjodat 62% "/>
    <m/>
    <n v="850"/>
    <x v="5"/>
    <n v="438.74"/>
    <s v="KG"/>
    <n v="1"/>
    <n v="438.74"/>
    <n v="17.850000000000001"/>
    <n v="7831.5090000000009"/>
  </r>
  <r>
    <s v="R645"/>
    <s v="Mangansulfat 32%ig "/>
    <m/>
    <n v="850"/>
    <x v="5"/>
    <n v="674.97"/>
    <s v="KG"/>
    <n v="1"/>
    <n v="674.97"/>
    <n v="0.92813000000000001"/>
    <n v="626.45990610000001"/>
  </r>
  <r>
    <s v="R646"/>
    <s v="Zinksulfat 36,4% "/>
    <m/>
    <n v="850"/>
    <x v="5"/>
    <n v="230"/>
    <s v="KG"/>
    <n v="1"/>
    <n v="230"/>
    <n v="1.45"/>
    <n v="333.5"/>
  </r>
  <r>
    <s v="R647"/>
    <s v="Natriumselenit "/>
    <s v="mind. 99,8 % Na2 SeO3"/>
    <n v="850"/>
    <x v="5"/>
    <n v="146.48699999999999"/>
    <s v="KG"/>
    <n v="1"/>
    <n v="146.48699999999999"/>
    <n v="9.2033799999999992"/>
    <n v="1348.1755260599998"/>
  </r>
  <r>
    <s v="R648"/>
    <s v="Tartrazine yellow 85% "/>
    <m/>
    <n v="850"/>
    <x v="5"/>
    <n v="17.195"/>
    <s v="KG"/>
    <n v="1"/>
    <n v="17.195"/>
    <n v="17.8"/>
    <n v="306.07100000000003"/>
  </r>
  <r>
    <s v="R649"/>
    <s v="E 172 rot P3BL"/>
    <m/>
    <n v="850"/>
    <x v="5"/>
    <n v="14666.993"/>
    <s v="KG"/>
    <n v="1"/>
    <n v="14666.993"/>
    <n v="1.89"/>
    <n v="27720.616770000001"/>
  </r>
  <r>
    <s v="R650"/>
    <s v="Spinatpulver 20kg gesackt"/>
    <m/>
    <n v="850"/>
    <x v="5"/>
    <n v="2301.0050000000001"/>
    <s v="KG"/>
    <n v="1"/>
    <n v="2301.0050000000001"/>
    <n v="0.55000000000000004"/>
    <n v="1265.5527500000001"/>
  </r>
  <r>
    <s v="R653"/>
    <s v="E 172 Gelb ZC2"/>
    <m/>
    <n v="850"/>
    <x v="5"/>
    <n v="15105.967000000001"/>
    <s v="KG"/>
    <n v="1"/>
    <n v="15105.967000000001"/>
    <n v="2"/>
    <n v="30211.934000000001"/>
  </r>
  <r>
    <s v="R655"/>
    <s v="EISENOXID BRAUN T666C E172"/>
    <s v="25 kg Säcke"/>
    <n v="850"/>
    <x v="5"/>
    <n v="2617.4360000000001"/>
    <s v="KG"/>
    <n v="1"/>
    <n v="2617.4360000000001"/>
    <n v="1.7001500000000001"/>
    <n v="4450.0338154000001"/>
  </r>
  <r>
    <s v="R656"/>
    <s v="Biokey-Zink 15% "/>
    <s v="Aminosäure-Zinkchelat"/>
    <n v="850"/>
    <x v="5"/>
    <n v="2657.6"/>
    <s v="KG"/>
    <n v="1"/>
    <n v="2657.6"/>
    <n v="3.85"/>
    <n v="10231.76"/>
  </r>
  <r>
    <s v="R657"/>
    <s v="Taurin"/>
    <s v="mit 0,5% Sipernate"/>
    <n v="850"/>
    <x v="5"/>
    <n v="20864.78"/>
    <s v="KG"/>
    <n v="1"/>
    <n v="20864.78"/>
    <n v="2.81"/>
    <n v="58630.031799999997"/>
  </r>
  <r>
    <s v="R659"/>
    <s v="E 172 Eisenoxid Dunkelbraun T666 (2993)"/>
    <s v="25 kg Säcke"/>
    <n v="850"/>
    <x v="5"/>
    <n v="629.87400000000002"/>
    <s v="KG"/>
    <n v="1"/>
    <n v="629.87400000000002"/>
    <n v="2.95"/>
    <n v="1858.1283000000001"/>
  </r>
  <r>
    <s v="R660"/>
    <s v="Kupferchelat 10% "/>
    <m/>
    <n v="850"/>
    <x v="5"/>
    <n v="232.779"/>
    <s v="KG"/>
    <n v="1"/>
    <n v="232.779"/>
    <n v="4.8500899999999998"/>
    <n v="1128.99910011"/>
  </r>
  <r>
    <s v="R661"/>
    <s v="Manganoxid 62% "/>
    <m/>
    <n v="850"/>
    <x v="5"/>
    <n v="36.375"/>
    <s v="KG"/>
    <n v="1"/>
    <n v="36.375"/>
    <n v="1.85"/>
    <n v="67.293750000000003"/>
  </r>
  <r>
    <s v="R662"/>
    <s v="Manganchelat 15% "/>
    <m/>
    <n v="850"/>
    <x v="5"/>
    <n v="610"/>
    <s v="KG"/>
    <n v="1"/>
    <n v="610"/>
    <n v="2.8001399999999999"/>
    <n v="1708.0853999999999"/>
  </r>
  <r>
    <s v="R663"/>
    <s v="Eisenchelat 10% "/>
    <m/>
    <n v="850"/>
    <x v="5"/>
    <n v="962"/>
    <s v="KG"/>
    <n v="1"/>
    <n v="962"/>
    <n v="3.95"/>
    <n v="3799.9"/>
  </r>
  <r>
    <s v="R664"/>
    <s v="Lysin HCL, 98, 5%rs 25kg gesackt"/>
    <m/>
    <n v="850"/>
    <x v="5"/>
    <n v="6800.2860000000001"/>
    <s v="KG"/>
    <n v="1"/>
    <n v="6800.2860000000001"/>
    <n v="1.28"/>
    <n v="8704.3660799999998"/>
  </r>
  <r>
    <s v="R665"/>
    <s v="DL-Methionin Reinsubstanz nur in Big Bag"/>
    <m/>
    <n v="850"/>
    <x v="5"/>
    <n v="15729.3"/>
    <s v="KG"/>
    <n v="1"/>
    <n v="15729.3"/>
    <n v="1.96"/>
    <n v="30829.427999999996"/>
  </r>
  <r>
    <s v="R666"/>
    <s v="L-Carnitin 50% 20kg gesackt"/>
    <m/>
    <n v="850"/>
    <x v="5"/>
    <n v="3181.183"/>
    <s v="KG"/>
    <n v="1"/>
    <n v="3181.183"/>
    <n v="13.65"/>
    <n v="43423.147949999999"/>
  </r>
  <r>
    <s v="R668"/>
    <s v="L-Tryptophan Reinsubstanz"/>
    <m/>
    <n v="850"/>
    <x v="5"/>
    <n v="67.188000000000002"/>
    <s v="KG"/>
    <n v="1"/>
    <n v="67.188000000000002"/>
    <n v="1.97"/>
    <n v="132.36036000000001"/>
  </r>
  <r>
    <s v="R672"/>
    <s v="Chlorophyllinpulver "/>
    <m/>
    <n v="850"/>
    <x v="5"/>
    <n v="21.617000000000001"/>
    <s v="KG"/>
    <n v="1"/>
    <n v="21.617000000000001"/>
    <n v="157.49963"/>
    <n v="3404.6695017100001"/>
  </r>
  <r>
    <s v="R673"/>
    <s v="HF24 Vetline Botanical Blend Pflanzen "/>
    <s v="18,25kg gesackt"/>
    <n v="850"/>
    <x v="5"/>
    <n v="3424.15"/>
    <s v="KG"/>
    <n v="1"/>
    <n v="3424.15"/>
    <n v="6.52"/>
    <n v="22325.457999999999"/>
  </r>
  <r>
    <s v="R675"/>
    <s v="Vanillearoma "/>
    <m/>
    <n v="850"/>
    <x v="5"/>
    <n v="582.1"/>
    <s v="KG"/>
    <n v="1"/>
    <n v="582.1"/>
    <n v="4.5"/>
    <n v="2619.4500000000003"/>
  </r>
  <r>
    <s v="R676"/>
    <s v="Aloe Vera Pulver Nr. 14440 200:1"/>
    <s v="gesackt 25kg"/>
    <n v="850"/>
    <x v="5"/>
    <n v="94.91"/>
    <s v="KG"/>
    <n v="1"/>
    <n v="94.91"/>
    <n v="150"/>
    <n v="14236.5"/>
  </r>
  <r>
    <s v="R678"/>
    <s v="Loxidan EC-Ros Pulver Nr. 40518"/>
    <s v="gesackt 25kg"/>
    <n v="850"/>
    <x v="5"/>
    <n v="4302.4030000000002"/>
    <s v="KG"/>
    <n v="1"/>
    <n v="4302.4030000000002"/>
    <n v="8.99"/>
    <n v="38678.60297"/>
  </r>
  <r>
    <s v="R679"/>
    <s v="Tocopherox PG 30 Liquid "/>
    <m/>
    <n v="850"/>
    <x v="5"/>
    <n v="2064.0430000000001"/>
    <s v="KG"/>
    <n v="1"/>
    <n v="2064.0430000000001"/>
    <n v="7.15"/>
    <n v="14757.907450000002"/>
  </r>
  <r>
    <s v="R680"/>
    <s v="Chondroitinsulfat Geflügel"/>
    <s v="Trommel a' 50 kg"/>
    <n v="850"/>
    <x v="5"/>
    <n v="1925"/>
    <s v="KG"/>
    <n v="1"/>
    <n v="1925"/>
    <n v="35.549999999999997"/>
    <n v="68433.75"/>
  </r>
  <r>
    <s v="R681"/>
    <s v="Glucosamine HCL "/>
    <s v="Krustentiere (gesackt)"/>
    <n v="850"/>
    <x v="5"/>
    <n v="1875.04"/>
    <s v="KG"/>
    <n v="1"/>
    <n v="1875.04"/>
    <n v="9.65"/>
    <n v="18094.135999999999"/>
  </r>
  <r>
    <s v="R682"/>
    <s v="Bio Aid Yucca Extrakt "/>
    <m/>
    <n v="850"/>
    <x v="5"/>
    <n v="3184.95"/>
    <s v="KG"/>
    <n v="1"/>
    <n v="3184.95"/>
    <n v="8.65"/>
    <n v="27549.817500000001"/>
  </r>
  <r>
    <s v="R687"/>
    <s v="Bardana Mix USA"/>
    <s v="Beistellung Italfeed Premix 6"/>
    <n v="850"/>
    <x v="5"/>
    <n v="100"/>
    <s v="KG"/>
    <n v="1"/>
    <n v="100"/>
    <n v="10.5"/>
    <n v="1050"/>
  </r>
  <r>
    <s v="R695"/>
    <s v="Koriander "/>
    <s v="gesackt 15 kg"/>
    <n v="850"/>
    <x v="5"/>
    <n v="570"/>
    <s v="KG"/>
    <n v="1"/>
    <n v="570"/>
    <n v="2.5499999999999998"/>
    <n v="1453.5"/>
  </r>
  <r>
    <s v="R696"/>
    <s v="Guarkernmehl 5000 cpts 200 mesh"/>
    <m/>
    <n v="850"/>
    <x v="5"/>
    <n v="7017"/>
    <s v="KG"/>
    <n v="1"/>
    <n v="7017"/>
    <n v="13"/>
    <n v="91221"/>
  </r>
  <r>
    <s v="R698"/>
    <s v="Loxidan EC Ros Liquid Nr. 40909 "/>
    <s v="in 25 Liter Kanister"/>
    <n v="850"/>
    <x v="5"/>
    <n v="14187"/>
    <s v="KG"/>
    <n v="1"/>
    <n v="14187"/>
    <n v="13.9"/>
    <n v="197199.30000000002"/>
  </r>
  <r>
    <s v="R70"/>
    <s v="Pektin agroPECT-A 100/70 (hochverestertes Pektin)"/>
    <m/>
    <n v="850"/>
    <x v="5"/>
    <n v="75"/>
    <s v="KG"/>
    <n v="1"/>
    <n v="75"/>
    <n v="15"/>
    <n v="1125"/>
  </r>
  <r>
    <s v="R701"/>
    <s v="Bardana Ginseng Mix USA"/>
    <s v="Beistellung Italfeed Premix 7"/>
    <n v="850"/>
    <x v="5"/>
    <n v="60"/>
    <s v="KG"/>
    <n v="1"/>
    <n v="60"/>
    <n v="15"/>
    <n v="900"/>
  </r>
  <r>
    <s v="R702"/>
    <s v="Erdnussbutter "/>
    <s v="Eimer 20kg Euroduna"/>
    <n v="850"/>
    <x v="5"/>
    <n v="1060"/>
    <s v="KG"/>
    <n v="1"/>
    <n v="1060"/>
    <n v="3.86"/>
    <n v="4091.6"/>
  </r>
  <r>
    <s v="R703"/>
    <s v="Dr. Clauder Booster / Beistellungsware"/>
    <s v="gesackt"/>
    <n v="850"/>
    <x v="5"/>
    <n v="466.084"/>
    <s v="KG"/>
    <n v="1"/>
    <n v="466.084"/>
    <n v="3.84"/>
    <n v="1789.7625599999999"/>
  </r>
  <r>
    <s v="R705"/>
    <s v="Pfefferminzpulver 17 kg gesackt"/>
    <m/>
    <n v="850"/>
    <x v="5"/>
    <n v="236.37299999999999"/>
    <s v="KG"/>
    <n v="1"/>
    <n v="236.37299999999999"/>
    <n v="8.9499999999999993"/>
    <n v="2115.5383499999998"/>
  </r>
  <r>
    <s v="R709"/>
    <s v="Spirulina 25kg gesackt"/>
    <m/>
    <n v="850"/>
    <x v="5"/>
    <n v="3561.3989999999999"/>
    <s v="KG"/>
    <n v="1"/>
    <n v="3561.3989999999999"/>
    <n v="5.9"/>
    <n v="21012.254100000002"/>
  </r>
  <r>
    <s v="R71"/>
    <s v="Pektin agroPECT NV (niederverestertes Pektin)"/>
    <m/>
    <n v="850"/>
    <x v="5"/>
    <n v="75"/>
    <s v="KG"/>
    <n v="1"/>
    <n v="75"/>
    <n v="15"/>
    <n v="1125"/>
  </r>
  <r>
    <s v="R710"/>
    <s v="Kräutermischung Hunde 20kg gesackt"/>
    <s v="H3 geschrotet NEU"/>
    <n v="850"/>
    <x v="5"/>
    <n v="4573.3440000000001"/>
    <s v="KG"/>
    <n v="1"/>
    <n v="4573.3440000000001"/>
    <n v="4.6500000000000004"/>
    <n v="21266.049600000002"/>
  </r>
  <r>
    <s v="R711"/>
    <s v="Seealgenmehl 25kg gesackt"/>
    <s v="Ascophyllum nodosum"/>
    <n v="850"/>
    <x v="5"/>
    <n v="5300"/>
    <s v="KG"/>
    <n v="1"/>
    <n v="5300"/>
    <n v="1.39"/>
    <n v="7366.9999999999991"/>
  </r>
  <r>
    <s v="R712"/>
    <s v="Muschelextrakt in Big Bag 500kg "/>
    <s v="grünlippiges, Krustentiere"/>
    <n v="850"/>
    <x v="5"/>
    <n v="13956"/>
    <s v="KG"/>
    <n v="1"/>
    <n v="13956"/>
    <n v="7"/>
    <n v="97692"/>
  </r>
  <r>
    <s v="R715"/>
    <s v="LMF Dunkel Rot"/>
    <s v="Dark Red Effercol 60% R0900"/>
    <n v="850"/>
    <x v="5"/>
    <n v="413.048"/>
    <s v="KG"/>
    <n v="1"/>
    <n v="413.048"/>
    <n v="7.5"/>
    <n v="3097.86"/>
  </r>
  <r>
    <s v="R716"/>
    <s v="Knoblauchpulver "/>
    <s v="gesackt á 25 kg"/>
    <n v="850"/>
    <x v="5"/>
    <n v="144.649"/>
    <s v="KG"/>
    <n v="1"/>
    <n v="144.649"/>
    <n v="3.98"/>
    <n v="575.70302000000004"/>
  </r>
  <r>
    <s v="R717"/>
    <s v="LMF Getreidegelb "/>
    <s v="Corn Effercol 60% J1400"/>
    <n v="850"/>
    <x v="5"/>
    <n v="1139"/>
    <s v="KG"/>
    <n v="1"/>
    <n v="1139"/>
    <n v="13.80003"/>
    <n v="15718.23417"/>
  </r>
  <r>
    <s v="R718"/>
    <s v="LMF Rot "/>
    <s v="Ponceau 4R Effercol85/75 R0107"/>
    <n v="850"/>
    <x v="5"/>
    <n v="342"/>
    <s v="KG"/>
    <n v="1"/>
    <n v="342"/>
    <n v="6.8"/>
    <n v="2325.6"/>
  </r>
  <r>
    <s v="R719"/>
    <s v="LMF Grüne Bohne"/>
    <s v="String Bean Effercol60% G3600"/>
    <n v="850"/>
    <x v="5"/>
    <n v="348.23"/>
    <s v="KG"/>
    <n v="1"/>
    <n v="348.23"/>
    <n v="10.199999999999999"/>
    <n v="3551.9459999999999"/>
  </r>
  <r>
    <s v="R726"/>
    <s v="Kürbiskerne, ganz od. Stücke "/>
    <s v="gesackt a' 25kg"/>
    <n v="850"/>
    <x v="5"/>
    <n v="1726.51"/>
    <s v="KG"/>
    <n v="1"/>
    <n v="1726.51"/>
    <n v="4"/>
    <n v="6906.04"/>
  </r>
  <r>
    <s v="R728"/>
    <s v="Fenchel 25kg gesackt"/>
    <m/>
    <n v="850"/>
    <x v="5"/>
    <n v="26746"/>
    <s v="KG"/>
    <n v="1"/>
    <n v="26746"/>
    <n v="2.85"/>
    <n v="76226.100000000006"/>
  </r>
  <r>
    <s v="R73"/>
    <s v="Kürbiswürfel 8111125"/>
    <m/>
    <n v="850"/>
    <x v="5"/>
    <n v="4000"/>
    <s v="KG"/>
    <n v="1"/>
    <n v="4000"/>
    <n v="0.16"/>
    <n v="640"/>
  </r>
  <r>
    <s v="R733"/>
    <s v="HF24 Joint Blend 25kg gesackt"/>
    <m/>
    <n v="850"/>
    <x v="5"/>
    <n v="3756.9169999999999"/>
    <s v="KG"/>
    <n v="1"/>
    <n v="3756.9169999999999"/>
    <n v="9.65"/>
    <n v="36254.249049999999"/>
  </r>
  <r>
    <s v="R744"/>
    <s v="Rosmarin getrocknet "/>
    <m/>
    <n v="850"/>
    <x v="5"/>
    <n v="5282.0060000000003"/>
    <s v="KG"/>
    <n v="1"/>
    <n v="5282.0060000000003"/>
    <n v="1.6"/>
    <n v="8451.2096000000001"/>
  </r>
  <r>
    <s v="R745"/>
    <s v="Kräutermischung Katze  "/>
    <s v="Fenchel, Katzenminze, Brunnenkresse je 1/3"/>
    <n v="850"/>
    <x v="5"/>
    <n v="4219.558"/>
    <s v="KG"/>
    <n v="1"/>
    <n v="4219.558"/>
    <n v="2.2160199999999999"/>
    <n v="9350.62491916"/>
  </r>
  <r>
    <s v="R747"/>
    <s v="Katzenminze 9,4kg gesackt"/>
    <m/>
    <n v="850"/>
    <x v="5"/>
    <n v="1589"/>
    <s v="KG"/>
    <n v="1"/>
    <n v="1589"/>
    <n v="8.5000599999999995"/>
    <n v="13506.59534"/>
  </r>
  <r>
    <s v="R752"/>
    <s v="Kollagenpeptide Petagil Gelita Art.Nr. 216068"/>
    <s v="15 kg Sackware"/>
    <n v="850"/>
    <x v="5"/>
    <n v="4823.3059999999996"/>
    <s v="KG"/>
    <n v="1"/>
    <n v="4823.3059999999996"/>
    <n v="0.625"/>
    <n v="3014.5662499999999"/>
  </r>
  <r>
    <s v="R753"/>
    <s v="Zimtpulver Ceylon Madagaskar"/>
    <s v="15 kg "/>
    <n v="850"/>
    <x v="5"/>
    <n v="198.148"/>
    <s v="KG"/>
    <n v="1"/>
    <n v="198.148"/>
    <n v="3.5"/>
    <n v="693.51800000000003"/>
  </r>
  <r>
    <s v="R755"/>
    <s v="Zitronensäure flüssig 50% "/>
    <s v="lose im Tankzug"/>
    <n v="850"/>
    <x v="5"/>
    <n v="33905"/>
    <s v="KG"/>
    <n v="1"/>
    <n v="33905"/>
    <n v="0.64"/>
    <n v="21699.200000000001"/>
  </r>
  <r>
    <s v="R756"/>
    <s v="Weihrauch Granulat "/>
    <s v="50kg gesackt"/>
    <n v="850"/>
    <x v="5"/>
    <n v="160.167"/>
    <s v="KG"/>
    <n v="1"/>
    <n v="160.167"/>
    <n v="7.5"/>
    <n v="1201.2525000000001"/>
  </r>
  <r>
    <s v="R757"/>
    <s v="Liebstöckelblätter 25kg gesackt"/>
    <m/>
    <n v="850"/>
    <x v="5"/>
    <n v="813.78599999999994"/>
    <s v="KG"/>
    <n v="1"/>
    <n v="813.78599999999994"/>
    <n v="5.2"/>
    <n v="4231.6872000000003"/>
  </r>
  <r>
    <s v="R764"/>
    <s v="Brombeeren "/>
    <s v="gesackt a' 25kg"/>
    <n v="850"/>
    <x v="5"/>
    <n v="645"/>
    <s v="KG"/>
    <n v="1"/>
    <n v="645"/>
    <n v="6.5"/>
    <n v="4192.5"/>
  </r>
  <r>
    <s v="R765"/>
    <s v="Weizengras geschnitten 15383                 "/>
    <m/>
    <n v="850"/>
    <x v="5"/>
    <n v="300"/>
    <s v="KG"/>
    <n v="1"/>
    <n v="300"/>
    <n v="8.5000599999999995"/>
    <n v="2550.018"/>
  </r>
  <r>
    <s v="R766"/>
    <s v="Antioxidant SCL N-RTA 25 kg gesackt"/>
    <m/>
    <n v="850"/>
    <x v="5"/>
    <n v="4477"/>
    <s v="KG"/>
    <n v="1"/>
    <n v="4477"/>
    <n v="15.75"/>
    <n v="70512.75"/>
  </r>
  <r>
    <s v="R772"/>
    <s v="Hühnermehl lose "/>
    <s v="Walking floor/Bulk"/>
    <n v="850"/>
    <x v="5"/>
    <n v="22858"/>
    <s v="KG"/>
    <n v="1"/>
    <n v="22858"/>
    <n v="0.7"/>
    <n v="16000.599999999999"/>
  </r>
  <r>
    <s v="R797"/>
    <s v="Teufelskralle Pulver getrocknet"/>
    <s v="25kg gesackt"/>
    <n v="850"/>
    <x v="5"/>
    <n v="235.904"/>
    <s v="KG"/>
    <n v="1"/>
    <n v="235.904"/>
    <n v="7.5"/>
    <n v="1769.28"/>
  </r>
  <r>
    <s v="R802"/>
    <s v="BIO-Vollkornreis lose "/>
    <m/>
    <n v="850"/>
    <x v="5"/>
    <n v="37478"/>
    <s v="KG"/>
    <n v="1"/>
    <n v="37478"/>
    <n v="0.93899999999999995"/>
    <n v="35191.841999999997"/>
  </r>
  <r>
    <s v="R804"/>
    <s v="BIO-Geflügelfleischmehl "/>
    <m/>
    <n v="850"/>
    <x v="5"/>
    <n v="8243"/>
    <s v="KG"/>
    <n v="1"/>
    <n v="8243"/>
    <n v="3.4249999999999998"/>
    <n v="28232.274999999998"/>
  </r>
  <r>
    <s v="R806"/>
    <s v="BIO-Gerste nur in Big Bag "/>
    <s v="Nur in Big Bag!"/>
    <n v="850"/>
    <x v="5"/>
    <n v="24681"/>
    <s v="KG"/>
    <n v="1"/>
    <n v="24681"/>
    <n v="0.34449999999999997"/>
    <n v="8502.6044999999995"/>
  </r>
  <r>
    <s v="R807"/>
    <s v="BIO-Äpfel Feinteile "/>
    <s v="gesackt á 20 kg"/>
    <n v="850"/>
    <x v="5"/>
    <n v="420.315"/>
    <s v="KG"/>
    <n v="1"/>
    <n v="420.315"/>
    <n v="4.5"/>
    <n v="1891.4175"/>
  </r>
  <r>
    <s v="R808"/>
    <s v="BIO-Preiselbeeren getrocknet "/>
    <s v="gemahlen"/>
    <n v="850"/>
    <x v="5"/>
    <n v="949.99199999999996"/>
    <s v="KG"/>
    <n v="1"/>
    <n v="949.99199999999996"/>
    <n v="8.1999999999999993"/>
    <n v="7789.9343999999992"/>
  </r>
  <r>
    <s v="R809"/>
    <s v="BIO-Blaubeeren getrocknet "/>
    <m/>
    <n v="850"/>
    <x v="5"/>
    <n v="1000"/>
    <s v="KG"/>
    <n v="1"/>
    <n v="1000"/>
    <n v="40.25"/>
    <n v="40250"/>
  </r>
  <r>
    <s v="R810"/>
    <s v="BIO-Tomatenpulver "/>
    <m/>
    <n v="850"/>
    <x v="5"/>
    <n v="925"/>
    <s v="KG"/>
    <n v="1"/>
    <n v="925"/>
    <n v="3.5"/>
    <n v="3237.5"/>
  </r>
  <r>
    <s v="R811"/>
    <s v="BIO-Erbsen "/>
    <m/>
    <n v="850"/>
    <x v="5"/>
    <n v="7616"/>
    <s v="KG"/>
    <n v="1"/>
    <n v="7616"/>
    <n v="3.95"/>
    <n v="30083.200000000001"/>
  </r>
  <r>
    <s v="R812"/>
    <s v="BIO-Karotten Feinteile "/>
    <m/>
    <n v="850"/>
    <x v="5"/>
    <n v="800"/>
    <s v="KG"/>
    <n v="1"/>
    <n v="800"/>
    <n v="3.21"/>
    <n v="2568"/>
  </r>
  <r>
    <s v="R813"/>
    <s v="BIO-Birnen Feinteile "/>
    <m/>
    <n v="850"/>
    <x v="5"/>
    <n v="662.5"/>
    <s v="KG"/>
    <n v="1"/>
    <n v="662.5"/>
    <n v="5.5"/>
    <n v="3643.75"/>
  </r>
  <r>
    <s v="R820"/>
    <s v="BIO-Digest AFB flüssig im "/>
    <s v="IBC C18749 NITRA, Huhn"/>
    <n v="850"/>
    <x v="5"/>
    <n v="2757"/>
    <s v="KG"/>
    <n v="1"/>
    <n v="2757"/>
    <n v="2.742"/>
    <n v="7559.6940000000004"/>
  </r>
  <r>
    <s v="R822"/>
    <s v="Bio-Mais "/>
    <s v="in Big Bag"/>
    <n v="850"/>
    <x v="5"/>
    <n v="1500"/>
    <s v="KG"/>
    <n v="1"/>
    <n v="1500"/>
    <n v="0.48"/>
    <n v="720"/>
  </r>
  <r>
    <s v="R823"/>
    <s v="Bio-Hafer  aus der EU"/>
    <s v="in Big Bag"/>
    <n v="850"/>
    <x v="5"/>
    <n v="9807"/>
    <s v="KG"/>
    <n v="1"/>
    <n v="9807"/>
    <n v="0.5"/>
    <n v="4903.5"/>
  </r>
  <r>
    <s v="R824"/>
    <s v="BIO-Lauch getrocknet"/>
    <m/>
    <n v="850"/>
    <x v="5"/>
    <n v="58"/>
    <s v="KG"/>
    <n v="1"/>
    <n v="58"/>
    <n v="7.9"/>
    <n v="458.20000000000005"/>
  </r>
  <r>
    <s v="R826"/>
    <s v="Bio-Petersiliepulver "/>
    <m/>
    <n v="850"/>
    <x v="5"/>
    <n v="268"/>
    <s v="KG"/>
    <n v="1"/>
    <n v="268"/>
    <n v="0.9"/>
    <n v="241.20000000000002"/>
  </r>
  <r>
    <s v="R827"/>
    <s v="BIO-Hirse gelb "/>
    <m/>
    <n v="850"/>
    <x v="5"/>
    <n v="18682"/>
    <s v="KG"/>
    <n v="1"/>
    <n v="18682"/>
    <n v="0.87219999999999998"/>
    <n v="16294.440399999999"/>
  </r>
  <r>
    <s v="R828"/>
    <s v="BIO-Geflügel Frisch (rein Broiler)"/>
    <m/>
    <n v="850"/>
    <x v="5"/>
    <n v="18554"/>
    <s v="KG"/>
    <n v="1"/>
    <n v="18554"/>
    <n v="0.6"/>
    <n v="11132.4"/>
  </r>
  <r>
    <s v="R829"/>
    <s v="Salami-Aroma, Pulver, FMQ, 25 kg "/>
    <s v="Nr. 90005"/>
    <n v="850"/>
    <x v="5"/>
    <n v="275"/>
    <s v="KG"/>
    <n v="1"/>
    <n v="275"/>
    <n v="23.1"/>
    <n v="6352.5"/>
  </r>
  <r>
    <s v="R834"/>
    <s v="BIO-Frischfleisch Rind  "/>
    <m/>
    <n v="850"/>
    <x v="5"/>
    <n v="800"/>
    <s v="KG"/>
    <n v="1"/>
    <n v="800"/>
    <n v="2.48"/>
    <n v="1984"/>
  </r>
  <r>
    <s v="R836"/>
    <s v="BIO-Kräutermischung H3 geschnitten "/>
    <s v="gesackt 20kg"/>
    <n v="850"/>
    <x v="5"/>
    <n v="1384.71"/>
    <s v="KG"/>
    <n v="1"/>
    <n v="1384.71"/>
    <n v="10.5"/>
    <n v="14539.455"/>
  </r>
  <r>
    <s v="R837"/>
    <s v="BIO-Huhn frisch MDM "/>
    <m/>
    <n v="850"/>
    <x v="5"/>
    <n v="21572"/>
    <s v="KG"/>
    <n v="1"/>
    <n v="21572"/>
    <n v="0.6"/>
    <n v="12943.199999999999"/>
  </r>
  <r>
    <s v="R843"/>
    <s v="BIO-Rinderherzen ohne Klappen TK "/>
    <m/>
    <n v="850"/>
    <x v="5"/>
    <n v="666"/>
    <s v="KG"/>
    <n v="1"/>
    <n v="666"/>
    <n v="2.0499999999999998"/>
    <n v="1365.3"/>
  </r>
  <r>
    <s v="R845"/>
    <s v="BIO-Erbsenfasern "/>
    <s v="in Big Bag nicht anderst möglich "/>
    <n v="850"/>
    <x v="5"/>
    <n v="4400"/>
    <s v="KG"/>
    <n v="1"/>
    <n v="4400"/>
    <n v="0.71"/>
    <n v="3124"/>
  </r>
  <r>
    <s v="R847"/>
    <s v="BIO-Chiasamen "/>
    <s v="gesackt "/>
    <n v="850"/>
    <x v="5"/>
    <n v="125.5"/>
    <s v="KG"/>
    <n v="1"/>
    <n v="125.5"/>
    <n v="4"/>
    <n v="502"/>
  </r>
  <r>
    <s v="R852"/>
    <s v="Bio-Schweineschwarten frisch USA"/>
    <s v="VM Catstick"/>
    <n v="850"/>
    <x v="5"/>
    <n v="398"/>
    <s v="KG"/>
    <n v="1"/>
    <n v="398"/>
    <n v="0.6"/>
    <n v="238.79999999999998"/>
  </r>
  <r>
    <s v="R856"/>
    <s v="BIO-Kürbis gewürfelt od. Stücke "/>
    <m/>
    <n v="850"/>
    <x v="5"/>
    <n v="260"/>
    <s v="KG"/>
    <n v="1"/>
    <n v="260"/>
    <n v="7.8"/>
    <n v="2028"/>
  </r>
  <r>
    <s v="R857"/>
    <s v="BIO-Linsen"/>
    <s v="25kg gesackt "/>
    <n v="850"/>
    <x v="5"/>
    <n v="5800"/>
    <s v="KG"/>
    <n v="1"/>
    <n v="5800"/>
    <n v="1.3"/>
    <n v="7540"/>
  </r>
  <r>
    <s v="R858"/>
    <s v="BIO-Erbsenprotein 55%"/>
    <s v="1.100 kg in Big Bag"/>
    <n v="850"/>
    <x v="5"/>
    <n v="20210"/>
    <s v="KG"/>
    <n v="1"/>
    <n v="20210"/>
    <n v="2.93"/>
    <n v="59215.3"/>
  </r>
  <r>
    <s v="R859"/>
    <s v="BIO-Reisprotein 50% "/>
    <s v="GMO-/GVO-frei Big Bag"/>
    <n v="850"/>
    <x v="5"/>
    <n v="8337"/>
    <s v="KG"/>
    <n v="1"/>
    <n v="8337"/>
    <n v="1.0049999999999999"/>
    <n v="8378.6849999999995"/>
  </r>
  <r>
    <s v="R861"/>
    <s v="BIO-Kräutermischung Lilys Kitchen Organic"/>
    <s v="25kg gesackt "/>
    <n v="850"/>
    <x v="5"/>
    <n v="2608.36"/>
    <s v="KG"/>
    <n v="1"/>
    <n v="2608.36"/>
    <n v="13.01"/>
    <n v="33934.763599999998"/>
  </r>
  <r>
    <s v="R862"/>
    <s v="BIO-Spinatpulver"/>
    <s v="25kg gesackt "/>
    <n v="850"/>
    <x v="5"/>
    <n v="100"/>
    <s v="KG"/>
    <n v="1"/>
    <n v="100"/>
    <n v="5.6"/>
    <n v="560"/>
  </r>
  <r>
    <s v="R863"/>
    <s v="BIO-Pastinaken "/>
    <s v="gesackt a' 25kg"/>
    <n v="850"/>
    <x v="5"/>
    <n v="100"/>
    <s v="KG"/>
    <n v="1"/>
    <n v="100"/>
    <n v="10.8"/>
    <n v="1080"/>
  </r>
  <r>
    <s v="R864"/>
    <s v="BIO-Brokkoli getrocknet 25kg "/>
    <m/>
    <n v="850"/>
    <x v="5"/>
    <n v="15"/>
    <s v="KG"/>
    <n v="1"/>
    <n v="15"/>
    <n v="19.3"/>
    <n v="289.5"/>
  </r>
  <r>
    <s v="R865"/>
    <s v="BIO-Honigpulver HaloGold 25 kg "/>
    <s v="Artnr. B40200"/>
    <n v="850"/>
    <x v="5"/>
    <n v="38.286999999999999"/>
    <s v="KG"/>
    <n v="1"/>
    <n v="38.286999999999999"/>
    <n v="6.5"/>
    <n v="248.8655"/>
  </r>
  <r>
    <s v="R870"/>
    <s v="Bio Inulin "/>
    <s v="gesackt 25kg"/>
    <n v="850"/>
    <x v="5"/>
    <n v="204.096"/>
    <s v="KG"/>
    <n v="1"/>
    <n v="204.096"/>
    <n v="0.97599999999999998"/>
    <n v="199.19769600000001"/>
  </r>
  <r>
    <s v="R877"/>
    <s v="Bio-Leinsaat"/>
    <s v="in Big Bag a' 1.000kg"/>
    <n v="850"/>
    <x v="5"/>
    <n v="5122.308"/>
    <s v="KG"/>
    <n v="1"/>
    <n v="5122.308"/>
    <n v="1"/>
    <n v="5122.308"/>
  </r>
  <r>
    <s v="R905"/>
    <s v="Löwenzahn, getrocknet 25 kg "/>
    <m/>
    <n v="850"/>
    <x v="5"/>
    <n v="1589.27"/>
    <s v="KG"/>
    <n v="1"/>
    <n v="1589.27"/>
    <n v="4.05"/>
    <n v="6436.5434999999998"/>
  </r>
  <r>
    <s v="R911"/>
    <s v="HF24 Vetline Dental Blend 11,5kg gesackt"/>
    <s v="Beistellung läuft aus!!"/>
    <n v="850"/>
    <x v="5"/>
    <n v="256.17399999999998"/>
    <s v="KG"/>
    <n v="1"/>
    <n v="256.17399999999998"/>
    <n v="1.6666700000000001"/>
    <n v="426.95752057999999"/>
  </r>
  <r>
    <s v="R914"/>
    <s v="HF24 Vetline Joint Blend 15,55kg gesackt"/>
    <s v="Beistellung läuft aus!!"/>
    <n v="850"/>
    <x v="5"/>
    <n v="1260"/>
    <s v="KG"/>
    <n v="1"/>
    <n v="1260"/>
    <n v="0.7"/>
    <n v="882"/>
  </r>
  <r>
    <s v="R920"/>
    <s v="BHJ Veggie digest Veg DC01"/>
    <s v="Stabilisierung: Tocopherolen"/>
    <n v="850"/>
    <x v="5"/>
    <n v="1303.9000000000001"/>
    <s v="KG"/>
    <n v="1"/>
    <n v="1303.9000000000001"/>
    <n v="1.4"/>
    <n v="1825.46"/>
  </r>
  <r>
    <s v="R924"/>
    <s v="Hibiskus getrocknet 25 kg "/>
    <m/>
    <n v="850"/>
    <x v="5"/>
    <n v="50.8"/>
    <s v="KG"/>
    <n v="1"/>
    <n v="50.8"/>
    <n v="1.7649999999999999"/>
    <n v="89.661999999999992"/>
  </r>
  <r>
    <s v="R937"/>
    <s v="HF24 MDM Pute/Truthahn gefroren "/>
    <s v="Beistellung zum auspacken"/>
    <n v="850"/>
    <x v="5"/>
    <n v="11212"/>
    <s v="KG"/>
    <n v="1"/>
    <n v="11212"/>
    <n v="0.49"/>
    <n v="5493.88"/>
  </r>
  <r>
    <s v="R942"/>
    <s v="Digest Fisch Paltech FH12 USA 20kg gesackt"/>
    <s v="läuft aus!!!"/>
    <n v="850"/>
    <x v="5"/>
    <n v="3700"/>
    <s v="KG"/>
    <n v="1"/>
    <n v="3700"/>
    <n v="1"/>
    <n v="3700"/>
  </r>
  <r>
    <s v="R943"/>
    <s v="Grünteeextrak 12538"/>
    <s v="25  kg Sack "/>
    <n v="850"/>
    <x v="5"/>
    <n v="198.833"/>
    <s v="KG"/>
    <n v="1"/>
    <n v="198.833"/>
    <n v="6.4"/>
    <n v="1272.5312000000001"/>
  </r>
  <r>
    <s v="R945"/>
    <s v="Süßholzwurzel 25 kg Sack"/>
    <m/>
    <n v="850"/>
    <x v="5"/>
    <n v="166.297"/>
    <s v="KG"/>
    <n v="1"/>
    <n v="166.297"/>
    <n v="0.22"/>
    <n v="36.585340000000002"/>
  </r>
  <r>
    <s v="R95"/>
    <s v="Reis (Bruchreis, Körner) Urspung: EUROPA"/>
    <m/>
    <n v="850"/>
    <x v="5"/>
    <n v="110373.353"/>
    <s v="KG"/>
    <n v="1"/>
    <n v="110373.353"/>
    <n v="0.32150000000000001"/>
    <n v="35485.032989500003"/>
  </r>
  <r>
    <s v="R950"/>
    <s v="Tanninsäure hellgelbes, geruchloses Pulver 1kg "/>
    <m/>
    <n v="850"/>
    <x v="5"/>
    <n v="6"/>
    <s v="KG"/>
    <n v="1"/>
    <n v="6"/>
    <n v="6.4"/>
    <n v="38.400000000000006"/>
  </r>
  <r>
    <s v="R951"/>
    <s v="Streckrübenwürfel 8111230"/>
    <m/>
    <n v="850"/>
    <x v="5"/>
    <n v="343"/>
    <s v="KG"/>
    <n v="1"/>
    <n v="343"/>
    <n v="0.16"/>
    <n v="54.88"/>
  </r>
  <r>
    <s v="R953"/>
    <s v="Karotte gefroren 3171003"/>
    <s v="10 kg Karton"/>
    <n v="850"/>
    <x v="5"/>
    <n v="820"/>
    <s v="KG"/>
    <n v="1"/>
    <n v="820"/>
    <n v="0.16"/>
    <n v="131.19999999999999"/>
  </r>
  <r>
    <s v="R963"/>
    <s v="Rote Beete-Würfel gefroren 811185"/>
    <s v="10 kg Karton"/>
    <n v="850"/>
    <x v="5"/>
    <n v="640"/>
    <s v="KG"/>
    <n v="1"/>
    <n v="640"/>
    <n v="0.16"/>
    <n v="102.4"/>
  </r>
  <r>
    <s v="R976"/>
    <s v="Pastinaken gefroren 8111220"/>
    <s v="10 kg Karton"/>
    <n v="850"/>
    <x v="5"/>
    <n v="600"/>
    <s v="KG"/>
    <n v="1"/>
    <n v="600"/>
    <n v="0.16"/>
    <n v="96"/>
  </r>
  <r>
    <s v="R979"/>
    <s v="Selleriewürfel gefroren 311315"/>
    <s v="10 kg Karton"/>
    <n v="850"/>
    <x v="5"/>
    <n v="386"/>
    <s v="KG"/>
    <n v="1"/>
    <n v="386"/>
    <n v="0.16"/>
    <n v="61.76"/>
  </r>
  <r>
    <s v="R999"/>
    <s v="Spülcharge"/>
    <m/>
    <n v="850"/>
    <x v="5"/>
    <n v="5.69"/>
    <s v="KG"/>
    <n v="1"/>
    <n v="5.69"/>
    <n v="0.28999999999999998"/>
    <n v="1.6500999999999999"/>
  </r>
  <r>
    <s v="RV058"/>
    <s v="L Cystein Sackware 25 kg "/>
    <m/>
    <n v="850"/>
    <x v="5"/>
    <n v="125"/>
    <s v="KG"/>
    <n v="1"/>
    <n v="125"/>
    <n v="17.149999999999999"/>
    <n v="2143.75"/>
  </r>
  <r>
    <s v="RV2004"/>
    <s v="Kräuter Nr. 10 "/>
    <m/>
    <n v="850"/>
    <x v="5"/>
    <n v="200"/>
    <s v="KG"/>
    <n v="1"/>
    <n v="200"/>
    <n v="6.25"/>
    <n v="1250"/>
  </r>
  <r>
    <s v="RV2005"/>
    <s v="Kräuter Nr. 20 Kräuter 10 + Tomatenpulver"/>
    <m/>
    <n v="850"/>
    <x v="5"/>
    <n v="220"/>
    <s v="KG"/>
    <n v="1"/>
    <n v="220"/>
    <n v="6.25"/>
    <n v="1375"/>
  </r>
  <r>
    <s v="RV2010"/>
    <s v="Muster Jrs. Rettenmaier oil binding fiber"/>
    <s v="Alternative: Pet Conditioner "/>
    <n v="850"/>
    <x v="5"/>
    <n v="60"/>
    <s v="KG"/>
    <n v="1"/>
    <n v="60"/>
    <n v="6.25"/>
    <n v="375"/>
  </r>
  <r>
    <s v="RV300"/>
    <s v="PALASURANCE C75-30 DRY PLUS 20 kg Sack Geflügel"/>
    <s v="250780-20"/>
    <n v="850"/>
    <x v="5"/>
    <n v="1620"/>
    <s v="KG"/>
    <n v="1"/>
    <n v="1620"/>
    <n v="2.81"/>
    <n v="4552.2"/>
  </r>
  <r>
    <s v="RV301"/>
    <s v="Palasurance C15-60 DRY 20 kg Sack Geflügel"/>
    <s v="255116-20"/>
    <n v="850"/>
    <x v="5"/>
    <n v="1360"/>
    <s v="KG"/>
    <n v="1"/>
    <n v="1360"/>
    <n v="2.81"/>
    <n v="3821.6"/>
  </r>
  <r>
    <s v="RV302"/>
    <s v="PALASURANCE A DC70-380 LIQUID BULK"/>
    <s v="255310-73"/>
    <n v="850"/>
    <x v="5"/>
    <n v="5000"/>
    <s v="KG"/>
    <n v="1"/>
    <n v="5000"/>
    <n v="2.81"/>
    <n v="14050"/>
  </r>
  <r>
    <s v="RV322"/>
    <s v="GELPRO-Bind MP50 20 kg Sack"/>
    <m/>
    <n v="850"/>
    <x v="5"/>
    <n v="20"/>
    <s v="KG"/>
    <n v="1"/>
    <n v="20"/>
    <n v="3.3"/>
    <n v="66"/>
  </r>
  <r>
    <s v="V030"/>
    <s v="Classic Dog Lamm &amp; Reis 15 kg"/>
    <s v="360 x 110 x 880 + 50"/>
    <n v="875"/>
    <x v="4"/>
    <n v="800"/>
    <s v="STÜCK"/>
    <n v="0.23699999999999999"/>
    <n v="189.6"/>
    <n v="0.76"/>
    <n v="608"/>
  </r>
  <r>
    <s v="V031_01"/>
    <s v="Classic Dog Light &amp;Senior 15kg"/>
    <s v="360 x 130 x 880 + 50"/>
    <n v="875"/>
    <x v="4"/>
    <n v="3609"/>
    <s v="STÜCK"/>
    <n v="0.246"/>
    <n v="887.81399999999996"/>
    <n v="0.77500000000000002"/>
    <n v="2796.9749999999999"/>
  </r>
  <r>
    <s v="V075_01"/>
    <s v="AC Karton Außenabm.: 300x200x270 C (br/br)"/>
    <s v="WKZ-Nr. 205461  ohne Lagerhaltung"/>
    <n v="875"/>
    <x v="4"/>
    <n v="14265"/>
    <s v="STÜCK"/>
    <n v="0.21"/>
    <n v="2995.65"/>
    <n v="0.317"/>
    <n v="4522.0050000000001"/>
  </r>
  <r>
    <s v="V079"/>
    <s v="AC Karton Außenabm.: 400x300x400 C (br/br)"/>
    <s v="mit Lagerhaltung"/>
    <n v="875"/>
    <x v="4"/>
    <n v="10225"/>
    <s v="STÜCK"/>
    <n v="0.52"/>
    <n v="5317"/>
    <n v="0.76100000000000001"/>
    <n v="7781.2250000000004"/>
  </r>
  <r>
    <s v="V084"/>
    <s v="1,25 Liter Dose weiß 3-teilig"/>
    <s v="rund Durchmesser 102 mm"/>
    <n v="875"/>
    <x v="4"/>
    <n v="4052"/>
    <s v="STÜCK"/>
    <n v="0.1099"/>
    <n v="445.31479999999999"/>
    <n v="0.70616000000000001"/>
    <n v="2861.3603200000002"/>
  </r>
  <r>
    <s v="V0841"/>
    <s v="Einlegerdeckel zu V084"/>
    <s v="Zwischendeckel transparent"/>
    <n v="875"/>
    <x v="4"/>
    <n v="8010"/>
    <s v="STÜCK"/>
    <n v="1.4E-2"/>
    <n v="112.14"/>
    <n v="9.4399999999999998E-2"/>
    <n v="756.14400000000001"/>
  </r>
  <r>
    <s v="V0842"/>
    <s v="Schraubdeckel blau zu V084"/>
    <m/>
    <n v="875"/>
    <x v="4"/>
    <n v="6350"/>
    <s v="STÜCK"/>
    <n v="1.4E-2"/>
    <n v="88.9"/>
    <n v="0.13589999999999999"/>
    <n v="862.96499999999992"/>
  </r>
  <r>
    <s v="V088"/>
    <s v="AC Karton Außenabm.: 400x300x490 C (br/br)"/>
    <m/>
    <n v="875"/>
    <x v="4"/>
    <n v="2285"/>
    <s v="STÜCK"/>
    <n v="0.5"/>
    <n v="1142.5"/>
    <n v="0.48599999999999999"/>
    <n v="1110.51"/>
  </r>
  <r>
    <s v="V093"/>
    <s v="Formstabile Big Bag &quot;SUSA&quot;"/>
    <s v="75x115x170cm"/>
    <n v="875"/>
    <x v="4"/>
    <n v="400"/>
    <s v="STÜCK"/>
    <n v="0.31"/>
    <n v="124"/>
    <n v="12.35"/>
    <n v="4940"/>
  </r>
  <r>
    <s v="V094"/>
    <s v="Big Bag 95/95/195 mm"/>
    <s v="ACHTUNG!!! Nicht mehr bestellen!!!"/>
    <n v="875"/>
    <x v="4"/>
    <n v="10"/>
    <s v="STÜCK"/>
    <n v="1.92"/>
    <n v="19.2"/>
    <n v="5.4"/>
    <n v="54"/>
  </r>
  <r>
    <s v="V095"/>
    <s v="Big-Bag 95/95/195 für Softbrocken mit Netz"/>
    <m/>
    <n v="875"/>
    <x v="4"/>
    <n v="3960"/>
    <s v="STÜCK"/>
    <n v="1.97"/>
    <n v="7801.2"/>
    <n v="6.95"/>
    <n v="27522"/>
  </r>
  <r>
    <s v="V097"/>
    <s v="Big Bag mit Netz für Backwaren"/>
    <s v="ca. 600 kg 90x90x195cm"/>
    <n v="875"/>
    <x v="4"/>
    <n v="11250"/>
    <s v="STÜCK"/>
    <n v="1.86"/>
    <n v="20925"/>
    <n v="7.07"/>
    <n v="79537.5"/>
  </r>
  <r>
    <s v="V09811"/>
    <s v="Technomelt Supra 60 (Hotmelt)"/>
    <s v="Heißleim für alle Geräte Umstellung Mai 2017"/>
    <n v="876"/>
    <x v="4"/>
    <n v="5224"/>
    <s v="KG"/>
    <n v="1.0237099999999999"/>
    <n v="5347.8610399999998"/>
    <n v="4.9450000000000003"/>
    <n v="25832.68"/>
  </r>
  <r>
    <s v="V09812"/>
    <s v="Pergi-melt 23594 Planatol "/>
    <s v="Heißleim  Antirutsch  für die Wolfsblutsäcke "/>
    <n v="876"/>
    <x v="4"/>
    <n v="48"/>
    <s v="KG"/>
    <n v="13.4375"/>
    <n v="645"/>
    <n v="6.36"/>
    <n v="305.28000000000003"/>
  </r>
  <r>
    <s v="V111"/>
    <s v="Zipper ZE100HR Snap-Zipper 10mm"/>
    <s v="Spool 2.000 Meter für Rovema 4 (Ropack)"/>
    <n v="876"/>
    <x v="4"/>
    <n v="924"/>
    <s v="LFM"/>
    <n v="7.7000000000000002E-3"/>
    <n v="7.1147999999999998"/>
    <n v="5.3359999999999998E-2"/>
    <n v="49.304639999999999"/>
  </r>
  <r>
    <s v="V112"/>
    <s v="Zwischenlage 1150x800 mm"/>
    <s v="ohne Lagerhaltung"/>
    <n v="875"/>
    <x v="4"/>
    <n v="5000"/>
    <s v="STÜCK"/>
    <n v="0.33600000000000002"/>
    <n v="1680"/>
    <n v="0.33900000000000002"/>
    <n v="1695.0000000000002"/>
  </r>
  <r>
    <s v="V1129_01"/>
    <s v="AC Karton Außenabm.: T 400 x B 200 x H 320   EB "/>
    <s v="1 x 4 x 2kg (auf Industriepalette)   (br/br) -o.L."/>
    <n v="875"/>
    <x v="4"/>
    <n v="59440"/>
    <s v="STÜCK"/>
    <n v="0.36299999999999999"/>
    <n v="21576.720000000001"/>
    <n v="0.44700000000000001"/>
    <n v="26569.68"/>
  </r>
  <r>
    <s v="V1146"/>
    <s v="Palettenauflage f. Europalette + Kantenschutz"/>
    <s v="NUR in KP1 im Verschieberegal lagern!!!!!"/>
    <n v="875"/>
    <x v="4"/>
    <n v="7700"/>
    <s v="STÜCK"/>
    <n v="0.66100000000000003"/>
    <n v="5089.7"/>
    <n v="0.76300000000000001"/>
    <n v="5875.1"/>
  </r>
  <r>
    <s v="V1168_01"/>
    <s v="Warneke Premium High Energy 12,5kg Front"/>
    <s v="Aufkleber Vorderseite"/>
    <n v="875"/>
    <x v="4"/>
    <n v="1200"/>
    <s v="STÜCK"/>
    <n v="1E-3"/>
    <n v="1.2"/>
    <n v="0.14899999999999999"/>
    <n v="178.79999999999998"/>
  </r>
  <r>
    <s v="V1169_01"/>
    <s v="Warneke Sensitiv 12,5kg Front"/>
    <s v="Aufkleber Vorderseite"/>
    <n v="875"/>
    <x v="4"/>
    <n v="5061.3999999999996"/>
    <s v="STÜCK"/>
    <n v="1E-3"/>
    <n v="5.0613999999999999"/>
    <n v="8.8999999999999996E-2"/>
    <n v="450.46459999999996"/>
  </r>
  <r>
    <s v="V1170_01"/>
    <s v="Warneke Premium Aufzucht 12,5kg Front"/>
    <s v="Aufkleber Vorderseite"/>
    <n v="875"/>
    <x v="4"/>
    <n v="1500"/>
    <s v="STÜCK"/>
    <n v="1E-3"/>
    <n v="1.5"/>
    <n v="0.14899999999999999"/>
    <n v="223.5"/>
  </r>
  <r>
    <s v="V1172_01"/>
    <s v="Warneke Premium Senior/Light 12,5kg Front"/>
    <s v="Aufkleber Vorderseite"/>
    <n v="875"/>
    <x v="4"/>
    <n v="1200"/>
    <s v="STÜCK"/>
    <n v="1E-3"/>
    <n v="1.2"/>
    <n v="0.14899999999999999"/>
    <n v="178.79999999999998"/>
  </r>
  <r>
    <s v="V11721_01"/>
    <s v="Warneke WuffMix Lachs &amp; Kartoffel 12,5 kg Front"/>
    <s v="Aufkleber Vorderseite"/>
    <n v="875"/>
    <x v="4"/>
    <n v="530"/>
    <s v="STÜCK"/>
    <n v="1E-3"/>
    <n v="0.53"/>
    <n v="0.28599999999999998"/>
    <n v="151.57999999999998"/>
  </r>
  <r>
    <s v="V1173_01"/>
    <s v="Warneke HighEnerg 12,5kg Aufkleber Rückseite"/>
    <s v="Format 210 x 148 mm"/>
    <n v="875"/>
    <x v="4"/>
    <n v="1266"/>
    <s v="STÜCK"/>
    <n v="1E-3"/>
    <n v="1.266"/>
    <n v="0.314"/>
    <n v="397.524"/>
  </r>
  <r>
    <s v="V1174_01"/>
    <s v="Warneke Sensitiv 12,5kg Aufkleber Rückseite"/>
    <s v="Format 210 x 148 mm"/>
    <n v="875"/>
    <x v="4"/>
    <n v="2831"/>
    <s v="STÜCK"/>
    <n v="1E-3"/>
    <n v="2.831"/>
    <n v="0.23699999999999999"/>
    <n v="670.947"/>
  </r>
  <r>
    <s v="V1175_03"/>
    <s v="Warneke Aufzucht 12,5kg Aufkleber Rückseite"/>
    <s v="Format 210 x 148 mm"/>
    <n v="875"/>
    <x v="4"/>
    <n v="301"/>
    <s v="STÜCK"/>
    <n v="1E-3"/>
    <n v="0.30099999999999999"/>
    <n v="0.19600000000000001"/>
    <n v="58.996000000000002"/>
  </r>
  <r>
    <s v="V1177_01"/>
    <s v="Warneke Senior/Light 12,5kg Aufkleber Rückseite"/>
    <s v="Format 210 x 148 mm"/>
    <n v="875"/>
    <x v="4"/>
    <n v="251"/>
    <s v="STÜCK"/>
    <n v="1E-3"/>
    <n v="0.251"/>
    <n v="0.19600000000000001"/>
    <n v="49.196000000000005"/>
  </r>
  <r>
    <s v="V11771_02"/>
    <s v="Warneke Fisch&amp;Kartoffel 12,5kg Aufkleber Rückseite"/>
    <s v="Format 210 x 148 mm"/>
    <n v="875"/>
    <x v="4"/>
    <n v="501"/>
    <s v="STÜCK"/>
    <n v="1E-3"/>
    <n v="0.501"/>
    <n v="0.19600000000000001"/>
    <n v="98.195999999999998"/>
  </r>
  <r>
    <s v="V1179_02"/>
    <s v="Warneke Wuffi Mix Topfit 20kg Aufkleber"/>
    <s v="Format 210 x 297 mm"/>
    <n v="875"/>
    <x v="4"/>
    <n v="387"/>
    <s v="STÜCK"/>
    <n v="1E-3"/>
    <n v="0.38700000000000001"/>
    <n v="0.33700000000000002"/>
    <n v="130.41900000000001"/>
  </r>
  <r>
    <s v="V118"/>
    <s v="Zwischenlage Euro Doppelwellig"/>
    <s v="750x1150 mm [ohne Lagerhaltung]"/>
    <n v="875"/>
    <x v="4"/>
    <n v="5250"/>
    <s v="STÜCK"/>
    <n v="0.59399999999999997"/>
    <n v="3118.5"/>
    <n v="0.56299999999999994"/>
    <n v="2955.7499999999995"/>
  </r>
  <r>
    <s v="V141"/>
    <s v="Messlöffel Vi-Min"/>
    <m/>
    <n v="875"/>
    <x v="4"/>
    <n v="6700"/>
    <s v="STÜCK"/>
    <n v="5.0000000000000001E-3"/>
    <n v="33.5"/>
    <n v="6.8099999999999994E-2"/>
    <n v="456.27"/>
  </r>
  <r>
    <s v="V1414"/>
    <s v="AC Karton Außenabm.: 400x200x390 EB (we/br)"/>
    <s v="1 x 4 x 2,5kg/2kg - ohne Lagerhaltung"/>
    <n v="875"/>
    <x v="4"/>
    <n v="12495"/>
    <s v="STÜCK"/>
    <n v="0.47699999999999998"/>
    <n v="5960.1149999999998"/>
    <n v="0.45800000000000002"/>
    <n v="5722.71"/>
  </r>
  <r>
    <s v="V1429_03"/>
    <s v="UK Sanabelle 6x400g"/>
    <s v="AC-Karton"/>
    <n v="875"/>
    <x v="4"/>
    <n v="16990"/>
    <s v="STÜCK"/>
    <n v="0.188"/>
    <n v="3194.12"/>
    <n v="0.314"/>
    <n v="5334.86"/>
  </r>
  <r>
    <s v="V1459_00"/>
    <s v="UK Sanabelle 4x2kg Relaunch 2018"/>
    <s v="AC-Karton"/>
    <n v="875"/>
    <x v="4"/>
    <n v="11580"/>
    <s v="STÜCK"/>
    <n v="0.35899999999999999"/>
    <n v="4157.22"/>
    <n v="0.499"/>
    <n v="5778.42"/>
  </r>
  <r>
    <s v="V1618_02"/>
    <s v="AC Karton Außenabm.: 395x395x270 C (br/br)  LA"/>
    <s v="[ohne Lagerhaltung] C 14822"/>
    <n v="875"/>
    <x v="4"/>
    <n v="35730"/>
    <s v="STÜCK"/>
    <n v="0.56200000000000006"/>
    <n v="20080.260000000002"/>
    <n v="0.73799999999999999"/>
    <n v="26368.739999999998"/>
  </r>
  <r>
    <s v="V1642_04"/>
    <s v="UK Starterpaket bosch (deutsch)"/>
    <s v="[ohne Lagerhaltung]"/>
    <n v="875"/>
    <x v="4"/>
    <n v="4052"/>
    <s v="STÜCK"/>
    <n v="0.13616"/>
    <n v="551.72032000000002"/>
    <n v="0.33700000000000002"/>
    <n v="1365.5240000000001"/>
  </r>
  <r>
    <s v="V1643_01"/>
    <s v="UK Starterpaket Sanabelle"/>
    <s v="270 x 245 x 95 mm - ohne Lagerhaltung"/>
    <n v="875"/>
    <x v="4"/>
    <n v="10821"/>
    <s v="STÜCK"/>
    <n v="0.13616"/>
    <n v="1473.3873599999999"/>
    <n v="0.502"/>
    <n v="5432.1419999999998"/>
  </r>
  <r>
    <s v="V17027_00"/>
    <s v="Horizon SM Dog Small Breed 7,5 kg"/>
    <s v="Flachfolie RB 990 x AL 650 mm"/>
    <n v="875"/>
    <x v="4"/>
    <n v="3045"/>
    <s v="STÜCK"/>
    <n v="0.1"/>
    <n v="304.5"/>
    <n v="0.61799999999999999"/>
    <n v="1881.81"/>
  </r>
  <r>
    <s v="V17028_00"/>
    <s v="Premio Mini Poultry 2kg"/>
    <s v="vorgefertigter Beutel"/>
    <n v="875"/>
    <x v="4"/>
    <n v="5300"/>
    <s v="STÜCK"/>
    <n v="0.04"/>
    <n v="212"/>
    <n v="0.34"/>
    <n v="1802.0000000000002"/>
  </r>
  <r>
    <s v="V17029_00"/>
    <s v="Premio Mini Sensitive 2kg"/>
    <s v="vorgefertigter Beutel"/>
    <n v="875"/>
    <x v="4"/>
    <n v="4350"/>
    <s v="STÜCK"/>
    <n v="0.04"/>
    <n v="174"/>
    <n v="0.34"/>
    <n v="1479"/>
  </r>
  <r>
    <s v="V17033_00"/>
    <s v="Rinti KF MAX-I-MUM Junior 500g Probierpack"/>
    <s v="Finnern Kennerfleisch"/>
    <n v="875"/>
    <x v="4"/>
    <n v="15854"/>
    <s v="STÜCK"/>
    <n v="2.0619999999999999E-2"/>
    <n v="326.90947999999997"/>
    <n v="0.28999999999999998"/>
    <n v="4597.66"/>
  </r>
  <r>
    <s v="V17034_00"/>
    <s v="Rocco Sensitive 12 kg"/>
    <s v="RB 1000 x AL 700 mm"/>
    <n v="875"/>
    <x v="4"/>
    <n v="4535"/>
    <s v="STÜCK"/>
    <n v="0.13500000000000001"/>
    <n v="612.22500000000002"/>
    <n v="0.73301000000000005"/>
    <n v="3324.2003500000001"/>
  </r>
  <r>
    <s v="V17035_01"/>
    <s v="Rocco Lamm 12 kg"/>
    <s v="RB 1000 x  AL 700 mm"/>
    <n v="875"/>
    <x v="4"/>
    <n v="3320"/>
    <s v="STÜCK"/>
    <n v="0.13500000000000001"/>
    <n v="448.20000000000005"/>
    <n v="0.79164999999999996"/>
    <n v="2628.2779999999998"/>
  </r>
  <r>
    <s v="V17036_01"/>
    <s v="Rocco Huhn 12 kg"/>
    <s v="Flachfolie RB 1000 x AL 700 mm"/>
    <n v="875"/>
    <x v="4"/>
    <n v="4540"/>
    <s v="STÜCK"/>
    <n v="0.13500000000000001"/>
    <n v="612.90000000000009"/>
    <n v="0.79164999999999996"/>
    <n v="3594.0909999999999"/>
  </r>
  <r>
    <s v="V17038_00"/>
    <s v="Rocco Sensitive 1kg"/>
    <s v="RB 621 x AL 340 mm"/>
    <n v="875"/>
    <x v="4"/>
    <n v="1400"/>
    <s v="STÜCK"/>
    <n v="2.453E-2"/>
    <n v="34.341999999999999"/>
    <n v="0.1181"/>
    <n v="165.34"/>
  </r>
  <r>
    <s v="V17039_01"/>
    <s v="Rocco Huhn 1kg"/>
    <s v="RB 621 x AL 340 mm"/>
    <n v="875"/>
    <x v="4"/>
    <n v="500"/>
    <s v="STÜCK"/>
    <n v="2.5559999999999999E-2"/>
    <n v="12.78"/>
    <n v="0.22248000000000001"/>
    <n v="111.24000000000001"/>
  </r>
  <r>
    <s v="V17044_01"/>
    <s v="Premiere Cats love Nature Adult rich in LA"/>
    <s v="chicken &amp; rabbit 2 kg / vorgefertigter Beutel"/>
    <n v="875"/>
    <x v="4"/>
    <n v="15360"/>
    <s v="STÜCK"/>
    <n v="3.6999999999999998E-2"/>
    <n v="568.31999999999994"/>
    <n v="0.47776000000000002"/>
    <n v="7338.3936000000003"/>
  </r>
  <r>
    <s v="V17045_01"/>
    <s v="Premiere Cats love Nature Adult rich in   LA"/>
    <s v="chicken &amp; calf 2 kg / vorgefertigter Beutel"/>
    <n v="875"/>
    <x v="4"/>
    <n v="5591"/>
    <s v="STÜCK"/>
    <n v="3.6999999999999998E-2"/>
    <n v="206.86699999999999"/>
    <n v="0.38921"/>
    <n v="2176.0731099999998"/>
  </r>
  <r>
    <s v="V17046_00"/>
    <s v="Premiere Cats love Nature Adult rich in  LA"/>
    <s v="chicken &amp; salmon 2 kg / vorgefertigter Beutel"/>
    <n v="875"/>
    <x v="4"/>
    <n v="15850"/>
    <s v="STÜCK"/>
    <n v="3.6999999999999998E-2"/>
    <n v="586.44999999999993"/>
    <n v="0.51890000000000003"/>
    <n v="8224.5650000000005"/>
  </r>
  <r>
    <s v="V17047_01"/>
    <s v="Premiere Cats love Nature Kitten rich in  LA"/>
    <s v="chicken &amp; calf 2 kg / vorgefertigter Beutel"/>
    <n v="875"/>
    <x v="4"/>
    <n v="4920"/>
    <s v="STÜCK"/>
    <n v="3.6999999999999998E-2"/>
    <n v="182.04"/>
    <n v="0.43328"/>
    <n v="2131.7375999999999"/>
  </r>
  <r>
    <s v="V17048_00"/>
    <s v="Premiere Cats love Nature Adult rich in  LA"/>
    <s v="chicken &amp; rabbit 300g / RB 560 x AL 190 mm"/>
    <n v="875"/>
    <x v="4"/>
    <n v="3300"/>
    <s v="STÜCK"/>
    <n v="1.09E-2"/>
    <n v="35.97"/>
    <n v="0.11186"/>
    <n v="369.13799999999998"/>
  </r>
  <r>
    <s v="V17049_00"/>
    <s v="Premiere Cats love Nature Adult rich in LA"/>
    <s v="chicken &amp; calf 300g / RB 560 x AL 190 mm"/>
    <n v="875"/>
    <x v="4"/>
    <n v="2442"/>
    <s v="STÜCK"/>
    <n v="1.09E-2"/>
    <n v="26.617799999999999"/>
    <n v="0.11186"/>
    <n v="273.16212000000002"/>
  </r>
  <r>
    <s v="V17050_00"/>
    <s v="Premiere Cats love Nature Adult rich in   LA"/>
    <s v="chicken &amp; salmon 300g / RB 560 x AL 190 mm"/>
    <n v="875"/>
    <x v="4"/>
    <n v="2150"/>
    <s v="STÜCK"/>
    <n v="1.09E-2"/>
    <n v="23.434999999999999"/>
    <n v="0.10416"/>
    <n v="223.94400000000002"/>
  </r>
  <r>
    <s v="V17051_00"/>
    <s v="Premiere Cats love Nature Kitten rich in  LA"/>
    <s v="chicken &amp; calf 300g / RB 560 x AL 190 mm"/>
    <n v="875"/>
    <x v="4"/>
    <n v="56580"/>
    <s v="STÜCK"/>
    <n v="1.09E-2"/>
    <n v="616.72199999999998"/>
    <n v="7.3830000000000007E-2"/>
    <n v="4177.3014000000003"/>
  </r>
  <r>
    <s v="V17052_01"/>
    <s v="HPC Adult Lamm &amp; Reis 15+2 kg &quot;Aktion Zooplus&quot; LA"/>
    <s v="Flachfolie RB 990 x AL 950 mm"/>
    <n v="875"/>
    <x v="4"/>
    <n v="7378"/>
    <s v="STÜCK"/>
    <n v="0.14699999999999999"/>
    <n v="1084.566"/>
    <n v="0.65056999999999998"/>
    <n v="4799.9054599999999"/>
  </r>
  <r>
    <s v="V17053_00"/>
    <s v="Nestor Bio MaGamelle Cat Sterilized 450g"/>
    <s v="vorgefertigter Papierbeutel 180x80x210 mm"/>
    <n v="875"/>
    <x v="4"/>
    <n v="3100"/>
    <s v="STÜCK"/>
    <n v="0.03"/>
    <n v="93"/>
    <n v="0.39500000000000002"/>
    <n v="1224.5"/>
  </r>
  <r>
    <s v="V17054_00"/>
    <s v="Nestor Bio MaGamelle Cat Adult 450g"/>
    <s v="vorgefertigter Papierbeutel 180x80x210 mm"/>
    <n v="875"/>
    <x v="4"/>
    <n v="3999"/>
    <s v="STÜCK"/>
    <n v="0.03"/>
    <n v="119.97"/>
    <n v="0.39500000000000002"/>
    <n v="1579.605"/>
  </r>
  <r>
    <s v="V17055_00"/>
    <s v="Nestor Bio MaGamelle Cat Sterilized 1,5 kg  LA"/>
    <s v="vorgefertigter Papierbeutel 180x90x300 mm"/>
    <n v="875"/>
    <x v="4"/>
    <n v="7501"/>
    <s v="STÜCK"/>
    <n v="4.8399999999999999E-2"/>
    <n v="363.04840000000002"/>
    <n v="0.45"/>
    <n v="3375.4500000000003"/>
  </r>
  <r>
    <s v="V17056_00"/>
    <s v="Nestor Bio MaGamelle Cat Adult 1,5 kg LA"/>
    <s v="vorgefertigter Papierbeutel 180x90x300 mm"/>
    <n v="875"/>
    <x v="4"/>
    <n v="6364"/>
    <s v="STÜCK"/>
    <n v="4.8399999999999999E-2"/>
    <n v="308.01760000000002"/>
    <n v="0.45"/>
    <n v="2863.8"/>
  </r>
  <r>
    <s v="V17058_00"/>
    <s v="Nestor Bio MaGamelle Dog Adult 3 kg"/>
    <s v="vorgefertigter Papierbeutel 200x110x370 mm"/>
    <n v="875"/>
    <x v="4"/>
    <n v="300"/>
    <s v="STÜCK"/>
    <n v="6.4530000000000004E-2"/>
    <n v="19.359000000000002"/>
    <n v="0.52"/>
    <n v="156"/>
  </r>
  <r>
    <s v="V1706"/>
    <s v="Selecto Amadeo Adult 3,25 kg"/>
    <s v="RB 745 mm x AL 480 mm"/>
    <n v="875"/>
    <x v="4"/>
    <n v="7853"/>
    <s v="STÜCK"/>
    <n v="4.07E-2"/>
    <n v="319.61709999999999"/>
    <n v="0.49933"/>
    <n v="3921.2384900000002"/>
  </r>
  <r>
    <s v="V17065_00"/>
    <s v="Auf Olivers Adult Dog-Fish GrainFreeMed Front 20kg"/>
    <m/>
    <n v="875"/>
    <x v="4"/>
    <n v="451"/>
    <s v="STÜCK"/>
    <n v="1E-3"/>
    <n v="0.45100000000000001"/>
    <n v="7.5800000000000006E-2"/>
    <n v="34.1858"/>
  </r>
  <r>
    <s v="V17067_00"/>
    <s v="Auf Olivers Adult Lamb Grain Free Medium Front"/>
    <m/>
    <n v="875"/>
    <x v="4"/>
    <n v="571"/>
    <s v="STÜCK"/>
    <n v="1E-3"/>
    <n v="0.57100000000000006"/>
    <n v="7.5800000000000006E-2"/>
    <n v="43.281800000000004"/>
  </r>
  <r>
    <s v="V17069_00"/>
    <s v="UK Akinu Tray Boden 2 x 6 x 500 g"/>
    <s v="Automatentray - mit Lagerhaltung"/>
    <n v="875"/>
    <x v="4"/>
    <n v="10610"/>
    <s v="STÜCK"/>
    <n v="0.14000000000000001"/>
    <n v="1485.4"/>
    <n v="0.316"/>
    <n v="3352.76"/>
  </r>
  <r>
    <s v="V1707_01"/>
    <s v="Selecto Amadeo Adult 11,5 kg"/>
    <s v="RB 990 mm x AL 860 mm"/>
    <n v="875"/>
    <x v="4"/>
    <n v="1090"/>
    <s v="STÜCK"/>
    <n v="0.13800000000000001"/>
    <n v="150.42000000000002"/>
    <n v="0.72355999999999998"/>
    <n v="788.68039999999996"/>
  </r>
  <r>
    <s v="V17070_00"/>
    <s v="UK Akinu Tray Deckel 2 x 6 x 500 g"/>
    <s v="Automatentray - mit Lagerhaltung"/>
    <n v="875"/>
    <x v="4"/>
    <n v="11032"/>
    <s v="STÜCK"/>
    <n v="0.30499999999999999"/>
    <n v="3364.7599999999998"/>
    <n v="0.42099999999999999"/>
    <n v="4644.4719999999998"/>
  </r>
  <r>
    <s v="V17071_00"/>
    <s v="UK Starterpaket bosch EN"/>
    <s v="ohne Lagerhaltung"/>
    <n v="875"/>
    <x v="4"/>
    <n v="9094"/>
    <s v="STÜCK"/>
    <n v="0.13600000000000001"/>
    <n v="1236.7840000000001"/>
    <n v="0.30299999999999999"/>
    <n v="2755.482"/>
  </r>
  <r>
    <s v="V17072_00"/>
    <s v="UK Starterpaket Sanabelle EN"/>
    <s v="ohne Lagerhaltung"/>
    <n v="875"/>
    <x v="4"/>
    <n v="6363"/>
    <s v="STÜCK"/>
    <n v="0.13616"/>
    <n v="866.38607999999999"/>
    <n v="0.505"/>
    <n v="3213.3150000000001"/>
  </r>
  <r>
    <s v="V17073_00"/>
    <s v="Multifit Mellos Mini mit Rind 1kg   LA"/>
    <s v="Flachfolie RB 621 x AL 310 mm"/>
    <n v="875"/>
    <x v="4"/>
    <n v="1162"/>
    <s v="STÜCK"/>
    <n v="1.7440000000000001E-2"/>
    <n v="20.265280000000001"/>
    <n v="9.2759999999999995E-2"/>
    <n v="107.78711999999999"/>
  </r>
  <r>
    <s v="V17073_01"/>
    <s v="Multifit Mellos Mini mit Rind 1kg  RecyLogo"/>
    <s v="Flachfolie RB 621 x AL 310 mm"/>
    <n v="875"/>
    <x v="4"/>
    <n v="59391"/>
    <s v="STÜCK"/>
    <n v="1.7440000000000001E-2"/>
    <n v="1035.7790400000001"/>
    <n v="7.0910000000000001E-2"/>
    <n v="4211.4158100000004"/>
  </r>
  <r>
    <s v="V17075_00"/>
    <s v="Multifit Mellos Adult mit Geflügel 1,5 kg  LA"/>
    <s v="Flachfolie RB 621 x AL 340 mm"/>
    <n v="875"/>
    <x v="4"/>
    <n v="10492"/>
    <s v="STÜCK"/>
    <n v="1.9130000000000001E-2"/>
    <n v="200.71196"/>
    <n v="0.11899999999999999"/>
    <n v="1248.548"/>
  </r>
  <r>
    <s v="V17080_00"/>
    <s v="UK Multifit Mellos Mini 5 x 1kg Boden"/>
    <s v="Automatentray"/>
    <n v="875"/>
    <x v="4"/>
    <n v="3100"/>
    <s v="STÜCK"/>
    <n v="0.09"/>
    <n v="279"/>
    <n v="0.28999999999999998"/>
    <n v="898.99999999999989"/>
  </r>
  <r>
    <s v="V17081_00"/>
    <s v="UK Multifit Mellos 5 x 1,5 kg Boden"/>
    <s v="Automatentray"/>
    <n v="875"/>
    <x v="4"/>
    <n v="7525"/>
    <s v="STÜCK"/>
    <n v="8.8999999999999996E-2"/>
    <n v="669.72500000000002"/>
    <n v="0.28799999999999998"/>
    <n v="2167.1999999999998"/>
  </r>
  <r>
    <s v="V17083_00"/>
    <s v="MACs Soft Mini Adult Dog Huhn &amp; Lachs 1,5kg"/>
    <s v="Flachfolie RB 481 x AL 370 mm"/>
    <n v="875"/>
    <x v="4"/>
    <n v="15766"/>
    <s v="STÜCK"/>
    <n v="1.925E-2"/>
    <n v="303.49549999999999"/>
    <n v="0.26782"/>
    <n v="4222.4501200000004"/>
  </r>
  <r>
    <s v="V17084_00"/>
    <s v="MACs Soft Mini Adult Dog Huhn &amp; Lachs 5kg"/>
    <s v="Flachfolie RB 801 x AL 490 mm"/>
    <n v="875"/>
    <x v="4"/>
    <n v="3700"/>
    <s v="STÜCK"/>
    <n v="4.2000000000000003E-2"/>
    <n v="155.4"/>
    <n v="0.34340999999999999"/>
    <n v="1270.617"/>
  </r>
  <r>
    <s v="V17086_00"/>
    <s v="Aufkleber MACS Soft Mini Adult Huhn &amp; Lachs Front"/>
    <s v="3 x 5 kg   / 297x210 mm"/>
    <n v="875"/>
    <x v="4"/>
    <n v="3851"/>
    <s v="STÜCK"/>
    <n v="1E-3"/>
    <n v="3.851"/>
    <n v="0.25900000000000001"/>
    <n v="997.40899999999999"/>
  </r>
  <r>
    <s v="V17087_00"/>
    <s v="Aufkleber MACS Soft Mini Adult Huhn &amp; Lachs Back"/>
    <s v="3 x 5 kg   / 297x210 mm"/>
    <n v="875"/>
    <x v="4"/>
    <n v="3851"/>
    <s v="STÜCK"/>
    <n v="1E-3"/>
    <n v="3.851"/>
    <n v="0.25900000000000001"/>
    <n v="997.40899999999999"/>
  </r>
  <r>
    <s v="V17088_00"/>
    <s v="Fit+Fun Hund Lucky Meal 3kg  LA"/>
    <s v="RB 745 x AL 430 mm "/>
    <n v="875"/>
    <x v="4"/>
    <n v="12648"/>
    <s v="STÜCK"/>
    <n v="3.5729999999999998E-2"/>
    <n v="451.91303999999997"/>
    <n v="0.14856"/>
    <n v="1878.9868799999999"/>
  </r>
  <r>
    <s v="V17089_00"/>
    <s v="fit+fun Hund Mix 15kg  LA"/>
    <s v="vorgefertigter Beutel 350+120x900 mm 4047777054825"/>
    <n v="875"/>
    <x v="4"/>
    <n v="1400"/>
    <s v="STÜCK"/>
    <n v="0.10299999999999999"/>
    <n v="144.19999999999999"/>
    <n v="0.57999999999999996"/>
    <n v="812"/>
  </r>
  <r>
    <s v="V17090_00"/>
    <s v="fit+fun Hund Croc 15kg  LA"/>
    <s v="Schlauchfolie 350+120x900 mm 4047777054818"/>
    <n v="875"/>
    <x v="4"/>
    <n v="15130"/>
    <s v="STÜCK"/>
    <n v="0.10299999999999999"/>
    <n v="1558.3899999999999"/>
    <n v="0.59"/>
    <n v="8926.6999999999989"/>
  </r>
  <r>
    <s v="V17091_00"/>
    <s v="fit+fun Hund mit Rind, Geflügel, Gemüse 10kg  LA"/>
    <s v="vorgef. Beutel 350+120x700+50 mm 4047777138006"/>
    <n v="875"/>
    <x v="4"/>
    <n v="1200"/>
    <s v="STÜCK"/>
    <n v="0.11"/>
    <n v="132"/>
    <n v="0.495"/>
    <n v="594"/>
  </r>
  <r>
    <s v="V17091_01"/>
    <s v="fit+fun Hund m. Rind, Geflügel, Gemüse10kg Recy-Lo"/>
    <s v="vorgef. Beutel 350+120x700+50 mm 4047777138006"/>
    <n v="875"/>
    <x v="4"/>
    <n v="31970"/>
    <s v="STÜCK"/>
    <n v="0.11"/>
    <n v="3516.7"/>
    <n v="0.52500000000000002"/>
    <n v="16784.25"/>
  </r>
  <r>
    <s v="V17092_00"/>
    <s v="fit+fun Hund mit Lamm &amp; Reis 10kg  LA"/>
    <s v="Schlauchfolie  350+120x750mm  "/>
    <n v="875"/>
    <x v="4"/>
    <n v="1450"/>
    <s v="STÜCK"/>
    <n v="0.11"/>
    <n v="159.5"/>
    <n v="0.33500000000000002"/>
    <n v="485.75000000000006"/>
  </r>
  <r>
    <s v="V17092_01"/>
    <s v="fit+fun Hund mit Lamm &amp; Reis 10kg  Recy-Logo"/>
    <s v="Schlauchfolie  350+120x750mm  "/>
    <n v="875"/>
    <x v="4"/>
    <n v="31090"/>
    <s v="STÜCK"/>
    <n v="0.11"/>
    <n v="3419.9"/>
    <n v="0.33500000000000002"/>
    <n v="10415.150000000001"/>
  </r>
  <r>
    <s v="V17094_00"/>
    <s v="HPC Heimat Adult Simmentaler Landrind 100g"/>
    <s v="Flachfolie RB 270 x AL 180 mm"/>
    <n v="875"/>
    <x v="4"/>
    <n v="67987"/>
    <s v="STÜCK"/>
    <n v="2.6700000000000001E-3"/>
    <n v="181.52529000000001"/>
    <n v="3.3020000000000001E-2"/>
    <n v="2244.9307400000002"/>
  </r>
  <r>
    <s v="V17095_00"/>
    <s v="HPC Heimat Adult Schwä.Häll. Landschwein 100g"/>
    <s v="Flachfolie RB 270 x AL 180 mm"/>
    <n v="875"/>
    <x v="4"/>
    <n v="46400"/>
    <s v="STÜCK"/>
    <n v="2.6700000000000001E-3"/>
    <n v="123.88800000000001"/>
    <n v="3.3020000000000001E-2"/>
    <n v="1532.1279999999999"/>
  </r>
  <r>
    <s v="V17096_00"/>
    <s v="HPC Heimat Adult Tierwohl-Pute 100g"/>
    <s v="Flachfolie RB 270 x AL 180 mm"/>
    <n v="875"/>
    <x v="4"/>
    <n v="30000"/>
    <s v="STÜCK"/>
    <n v="2.6700000000000001E-3"/>
    <n v="80.100000000000009"/>
    <n v="3.3020000000000001E-2"/>
    <n v="990.6"/>
  </r>
  <r>
    <s v="V17097_00"/>
    <s v="HPC Heimat Adult Huhn-Bodenhaltung 100g / MSC  LA"/>
    <s v="Flachfolie RB 270 x AL 180 mm"/>
    <n v="875"/>
    <x v="4"/>
    <n v="52987"/>
    <s v="STÜCK"/>
    <n v="2.6700000000000001E-3"/>
    <n v="141.47529"/>
    <n v="3.3020000000000001E-2"/>
    <n v="1749.6307400000001"/>
  </r>
  <r>
    <s v="V17098_01"/>
    <s v="HPC Heimat Adult Huhn Bodenhaltung 1kg / MSC LA"/>
    <s v="vorgefertigter Papierbeutel Totani 172x80x310+80mm"/>
    <n v="875"/>
    <x v="4"/>
    <n v="20400"/>
    <s v="STÜCK"/>
    <n v="1.9E-2"/>
    <n v="387.59999999999997"/>
    <n v="0.48299999999999998"/>
    <n v="9853.1999999999989"/>
  </r>
  <r>
    <s v="V17099_01"/>
    <s v="HPC Heimat AdultTierwohl-Pute 1kg"/>
    <s v="vorgefertigter Papierbeutel Totani 172x80x310+80mm"/>
    <n v="875"/>
    <x v="4"/>
    <n v="10950"/>
    <s v="STÜCK"/>
    <n v="1.9E-2"/>
    <n v="208.04999999999998"/>
    <n v="0.48299999999999998"/>
    <n v="5288.8499999999995"/>
  </r>
  <r>
    <s v="V17100_01"/>
    <s v="HPC Heimat Adult Schwäb.Häll. Landschwein 1kg"/>
    <s v="vorgefertigter Papierbeutel Totani 172x80x310+80mm"/>
    <n v="875"/>
    <x v="4"/>
    <n v="19555"/>
    <s v="STÜCK"/>
    <n v="2.3400000000000001E-2"/>
    <n v="457.58699999999999"/>
    <n v="0.48299999999999998"/>
    <n v="9445.0650000000005"/>
  </r>
  <r>
    <s v="V17101_01"/>
    <s v="HPC Heimat Adult Simmentaler Landrind 1kg LA"/>
    <s v="vorgefertigter Papierbeutel Totani 172x80x310+80mm"/>
    <n v="875"/>
    <x v="4"/>
    <n v="894"/>
    <s v="STÜCK"/>
    <n v="1.9E-2"/>
    <n v="16.986000000000001"/>
    <n v="0.48299999999999998"/>
    <n v="431.80199999999996"/>
  </r>
  <r>
    <s v="V17102_02"/>
    <s v="HPC Heimat Adult Tierwohl Huhn MSC 2,4kg "/>
    <s v="vorgef. Papierbeutel Totani 237+120x425+120mm"/>
    <n v="875"/>
    <x v="4"/>
    <n v="10060"/>
    <s v="STÜCK"/>
    <n v="4.2999999999999997E-2"/>
    <n v="432.58"/>
    <n v="0.96550000000000002"/>
    <n v="9712.93"/>
  </r>
  <r>
    <s v="V17103_01"/>
    <s v="HPC Heimat Adult Tierwohl Pute 2,4kg"/>
    <s v="vorgef. Papierbeutel Totani 237+120x425+120mm"/>
    <n v="875"/>
    <x v="4"/>
    <n v="10025"/>
    <s v="STÜCK"/>
    <n v="4.2999999999999997E-2"/>
    <n v="431.07499999999999"/>
    <n v="0.749"/>
    <n v="7508.7250000000004"/>
  </r>
  <r>
    <s v="V17104_01"/>
    <s v="HPC Heimat Adult Schwä.Häll. Landschwein 2,4kg LA"/>
    <s v="vorgef. Papierbeutel Totani 237+120x425+120mm"/>
    <n v="875"/>
    <x v="4"/>
    <n v="4802"/>
    <s v="STÜCK"/>
    <n v="5.1200000000000002E-2"/>
    <n v="245.86240000000001"/>
    <n v="0.749"/>
    <n v="3596.6979999999999"/>
  </r>
  <r>
    <s v="V17105_02"/>
    <s v="HPC Heimat Adult Simmentaler Landrind 2,4kg"/>
    <s v="vorgef. Papierbeutel Totani 237+120x425+120mm"/>
    <n v="875"/>
    <x v="4"/>
    <n v="8860"/>
    <s v="STÜCK"/>
    <n v="4.2999999999999997E-2"/>
    <n v="380.97999999999996"/>
    <n v="0.96550000000000002"/>
    <n v="8554.33"/>
  </r>
  <r>
    <s v="V17106_00"/>
    <s v="HPC Heimat Adult Huhn aus Bodenhaltung 12kg/MSC LA"/>
    <s v="vorgef. Papierbeutel 375+115x800+50 mm"/>
    <n v="875"/>
    <x v="4"/>
    <n v="9280"/>
    <s v="STÜCK"/>
    <n v="0.16900000000000001"/>
    <n v="1568.3200000000002"/>
    <n v="1.7689999999999999"/>
    <n v="16416.32"/>
  </r>
  <r>
    <s v="V17106_01"/>
    <s v="HPC Heimat Adult Huhn aus Bodenhaltung 12kg/MSC LA"/>
    <s v="vorgef. Papierbeutel 375+115x800+50 mm"/>
    <n v="875"/>
    <x v="4"/>
    <n v="15470"/>
    <s v="STÜCK"/>
    <n v="0.16900000000000001"/>
    <n v="2614.4300000000003"/>
    <n v="1.7689999999999999"/>
    <n v="27366.43"/>
  </r>
  <r>
    <s v="V17107_00"/>
    <s v="HPC Heimat Adult Tierwohl-Pute 12kg LA"/>
    <s v="vorgef. Papierbeutel 375+115x800+50 mm"/>
    <n v="875"/>
    <x v="4"/>
    <n v="1400"/>
    <s v="STÜCK"/>
    <n v="0.16900000000000001"/>
    <n v="236.60000000000002"/>
    <n v="1.7689999999999999"/>
    <n v="2476.6"/>
  </r>
  <r>
    <s v="V17107_01"/>
    <s v="HPC Heimat Adult Tierwohl-Pute 12kg"/>
    <s v="vorgef. Papierbeutel 375+115x800+50 mm"/>
    <n v="875"/>
    <x v="4"/>
    <n v="16930"/>
    <s v="STÜCK"/>
    <n v="0.16900000000000001"/>
    <n v="2861.17"/>
    <n v="1.7689999999999999"/>
    <n v="29949.17"/>
  </r>
  <r>
    <s v="V17108_00"/>
    <s v="HPC Heimat Adult Schwä.Häll. Landschwein 12kg LA"/>
    <s v="vorgef. Papierbeutel 375+115x800+50 mm"/>
    <n v="875"/>
    <x v="4"/>
    <n v="6550"/>
    <s v="STÜCK"/>
    <n v="0.1789"/>
    <n v="1171.7950000000001"/>
    <n v="1.7689999999999999"/>
    <n v="11586.949999999999"/>
  </r>
  <r>
    <s v="V17108_01"/>
    <s v="HPC Heimat Adult Schwä.Häll. Landschwein 12kg"/>
    <s v="vorgef. Papierbeutel 375+115x800+50 mm"/>
    <n v="875"/>
    <x v="4"/>
    <n v="14000"/>
    <s v="STÜCK"/>
    <n v="0.1789"/>
    <n v="2504.6"/>
    <n v="1.7689999999999999"/>
    <n v="24766"/>
  </r>
  <r>
    <s v="V17109_00"/>
    <s v="HPC Heimat Adult Simmentaler Landrind 12kg LA"/>
    <s v="vorgef. Papierbeutel 375+115x800+50 mm"/>
    <n v="875"/>
    <x v="4"/>
    <n v="3320"/>
    <s v="STÜCK"/>
    <n v="0.16900000000000001"/>
    <n v="561.08000000000004"/>
    <n v="1.7689999999999999"/>
    <n v="5873.08"/>
  </r>
  <r>
    <s v="V17109_01"/>
    <s v="HPC Heimat Adult Simmentaler Landrind 12kg"/>
    <s v="vorgef. Papierbeutel 375+115x800+50 mm"/>
    <n v="875"/>
    <x v="4"/>
    <n v="12170"/>
    <s v="STÜCK"/>
    <n v="0.16900000000000001"/>
    <n v="2056.73"/>
    <n v="1.7689999999999999"/>
    <n v="21528.73"/>
  </r>
  <r>
    <s v="V17110_00"/>
    <s v="Sanabelle Heimat Adult Huhn Bodenhaltung 40g"/>
    <s v="Flachfolie RB 270 x AL 150 mm"/>
    <n v="875"/>
    <x v="4"/>
    <n v="23123"/>
    <s v="STÜCK"/>
    <n v="2E-3"/>
    <n v="46.246000000000002"/>
    <n v="2.9389999999999999E-2"/>
    <n v="679.58497"/>
  </r>
  <r>
    <s v="V17111_00"/>
    <s v="Sanabelle Heimat Adult Sensitive Tierwohl Pute 40g"/>
    <s v="Flachfolie RB 270 x AL 150 mm"/>
    <n v="875"/>
    <x v="4"/>
    <n v="64000"/>
    <s v="STÜCK"/>
    <n v="2E-3"/>
    <n v="128"/>
    <n v="2.9389999999999999E-2"/>
    <n v="1880.96"/>
  </r>
  <r>
    <s v="V17112_01"/>
    <s v="Sanabelle Heimat Adult Huhn Bodenhaltung 400g"/>
    <s v="vorgef. Papierbeutel 142+80x260+80 mm"/>
    <n v="875"/>
    <x v="4"/>
    <n v="29500"/>
    <s v="STÜCK"/>
    <n v="1.4E-2"/>
    <n v="413"/>
    <n v="0.438"/>
    <n v="12921"/>
  </r>
  <r>
    <s v="V17113_00"/>
    <s v="Sanabelle Heimat Adult Sen. Tierwohl Pute400g LA"/>
    <s v="vorgef. Papierbeutel 142+80x260+80 mm"/>
    <n v="875"/>
    <x v="4"/>
    <n v="10200"/>
    <s v="STÜCK"/>
    <n v="1.6299999999999999E-2"/>
    <n v="166.26"/>
    <n v="0.438"/>
    <n v="4467.6000000000004"/>
  </r>
  <r>
    <s v="V17113_01"/>
    <s v="Sanabelle Heimat Adult Sensitive Tierwohl Pute400g"/>
    <s v="vorgef. Papierbeutel 142+80x260+80 mm"/>
    <n v="875"/>
    <x v="4"/>
    <n v="32200"/>
    <s v="STÜCK"/>
    <n v="1.6299999999999999E-2"/>
    <n v="524.8599999999999"/>
    <n v="0.438"/>
    <n v="14103.6"/>
  </r>
  <r>
    <s v="V17114_02"/>
    <s v="Sanabelle Heimat Adult Tierwohl Huhn 2kg"/>
    <s v="vorgef. Papierbeutel 202+110x350+110mm"/>
    <n v="875"/>
    <x v="4"/>
    <n v="12050"/>
    <s v="STÜCK"/>
    <n v="3.7999999999999999E-2"/>
    <n v="457.9"/>
    <n v="0.91447000000000001"/>
    <n v="11019.363499999999"/>
  </r>
  <r>
    <s v="V17115_01"/>
    <s v="Sanabelle Heimat Sensitive Tierwohl-Pute 2kg"/>
    <s v="vorgef. Papierbeutel 202+110x350+110mm"/>
    <n v="875"/>
    <x v="4"/>
    <n v="5840"/>
    <s v="STÜCK"/>
    <n v="3.4000000000000002E-2"/>
    <n v="198.56"/>
    <n v="0.67600000000000005"/>
    <n v="3947.84"/>
  </r>
  <r>
    <s v="V17116_00"/>
    <s v="Sanabelle Heimat Adult Huhn Bodenhaltung 8kg LA"/>
    <s v="vorgef. Papierbeutel 375+115x600+40mm"/>
    <n v="875"/>
    <x v="4"/>
    <n v="4236"/>
    <s v="STÜCK"/>
    <n v="0.12"/>
    <n v="508.32"/>
    <n v="1.538"/>
    <n v="6514.9679999999998"/>
  </r>
  <r>
    <s v="V17116_01"/>
    <s v="Sanabelle Heimat Adult Huhn Bodenhaltung 8kg"/>
    <s v="vorgef. Papierbeutel 375+115x600+40mm"/>
    <n v="875"/>
    <x v="4"/>
    <n v="19300"/>
    <s v="STÜCK"/>
    <n v="0.12"/>
    <n v="2316"/>
    <n v="1.538"/>
    <n v="29683.4"/>
  </r>
  <r>
    <s v="V17117_00"/>
    <s v="Sanabelle Heimat Sensitive Tierwohl Pute 8kg LA"/>
    <s v="vorgef. Papierbeutel 375+115x600+40mm"/>
    <n v="875"/>
    <x v="4"/>
    <n v="11700"/>
    <s v="STÜCK"/>
    <n v="0.12"/>
    <n v="1404"/>
    <n v="1.538"/>
    <n v="17994.600000000002"/>
  </r>
  <r>
    <s v="V17117_01"/>
    <s v="Sanabelle Heimat Sensitive Tierwohl Pute 8kg"/>
    <s v="vorgef. Papierbeutel 375+115x600+40mm"/>
    <n v="875"/>
    <x v="4"/>
    <n v="16630"/>
    <s v="STÜCK"/>
    <n v="0.12"/>
    <n v="1995.6"/>
    <n v="1.538"/>
    <n v="25576.940000000002"/>
  </r>
  <r>
    <s v="V17122_00"/>
    <s v="MACs Soft Junior Hühnchen 1,5kg"/>
    <s v="RB 481mm x AL 370 mm (Pro Pet)"/>
    <n v="875"/>
    <x v="4"/>
    <n v="9000"/>
    <s v="STÜCK"/>
    <n v="1.925E-2"/>
    <n v="173.25"/>
    <n v="0.18354999999999999"/>
    <n v="1651.9499999999998"/>
  </r>
  <r>
    <s v="V17123_00"/>
    <s v="MACs Soft Junior Hühnchen 5 kg"/>
    <s v="RB 801 mm x AL 490 mm (Pro Pet)"/>
    <n v="875"/>
    <x v="4"/>
    <n v="300"/>
    <s v="STÜCK"/>
    <n v="4.2459999999999998E-2"/>
    <n v="12.738"/>
    <n v="0.34340999999999999"/>
    <n v="103.023"/>
  </r>
  <r>
    <s v="V17124_00"/>
    <s v="Karton MACs Soft Junior Hühnchen UK 3 x 5kg "/>
    <s v="bedruckter Verkaufskarton für 15kg"/>
    <n v="875"/>
    <x v="4"/>
    <n v="5360"/>
    <s v="STÜCK"/>
    <n v="0.63"/>
    <n v="3376.8"/>
    <n v="0.82199999999999995"/>
    <n v="4405.92"/>
  </r>
  <r>
    <s v="V17126_00"/>
    <s v="Multifit Keks mit Johannesbrot grainfree  LA"/>
    <s v="Sticker für 10kg Karton"/>
    <n v="875"/>
    <x v="4"/>
    <n v="1501"/>
    <s v="STÜCK"/>
    <n v="1E-3"/>
    <n v="1.5010000000000001"/>
    <n v="0.13200000000000001"/>
    <n v="198.13200000000001"/>
  </r>
  <r>
    <s v="V17126_01"/>
    <s v="Multifit Keks mit Johannesbrot grainfree"/>
    <s v="Sticker für 10kg Karton   Recy-Logo"/>
    <n v="875"/>
    <x v="4"/>
    <n v="5190"/>
    <s v="STÜCK"/>
    <n v="1E-3"/>
    <n v="5.19"/>
    <n v="0.13200000000000001"/>
    <n v="685.08"/>
  </r>
  <r>
    <s v="V17127_00"/>
    <s v="Multifit Mini Herz mit Rote Beete grainfree LA"/>
    <s v="Sticker für 10kg Karton"/>
    <n v="875"/>
    <x v="4"/>
    <n v="1001"/>
    <s v="STÜCK"/>
    <n v="1E-3"/>
    <n v="1.0010000000000001"/>
    <n v="0.14799999999999999"/>
    <n v="148.148"/>
  </r>
  <r>
    <s v="V17127_01"/>
    <s v="Multifit Mini Herz mit Rote Beete grainfree"/>
    <s v="Sticker für 10kg Karton   RecyLogo"/>
    <n v="875"/>
    <x v="4"/>
    <n v="3090"/>
    <s v="STÜCK"/>
    <n v="1E-3"/>
    <n v="3.09"/>
    <n v="0.14799999999999999"/>
    <n v="457.32"/>
  </r>
  <r>
    <s v="V17128_01"/>
    <s v="Multifit Training Gnocchi grainfree"/>
    <s v="Sticker für 10kg Karton   RecyLogo"/>
    <n v="875"/>
    <x v="4"/>
    <n v="6130"/>
    <s v="STÜCK"/>
    <n v="1E-3"/>
    <n v="6.13"/>
    <n v="0.14799999999999999"/>
    <n v="907.24"/>
  </r>
  <r>
    <s v="V17129_00"/>
    <s v="PRIMUM Maxi Huhn m. Kartoffel Aufkleber 5kg "/>
    <s v="Front / 210 x 297 mm, EAN 4250839512328"/>
    <n v="875"/>
    <x v="4"/>
    <n v="1451"/>
    <s v="STÜCK"/>
    <n v="5.0000000000000001E-3"/>
    <n v="7.2549999999999999"/>
    <n v="0.50577000000000005"/>
    <n v="733.87227000000007"/>
  </r>
  <r>
    <s v="V17130_00"/>
    <s v="PRIMUM Maxi Huhn m. Kartoffel Aufkleber1,5kg"/>
    <s v="Front / Druckbild 148 x 210 mm , EAN 4250839512311"/>
    <n v="875"/>
    <x v="4"/>
    <n v="771"/>
    <s v="STÜCK"/>
    <n v="5.0000000000000001E-3"/>
    <n v="3.855"/>
    <n v="0.30541000000000001"/>
    <n v="235.47111000000001"/>
  </r>
  <r>
    <s v="V17131_00"/>
    <s v="PRIMUM Maxi Huhn m. Kartoffel Aufkl. 5 kg "/>
    <s v="Back / 210x148 mm"/>
    <n v="875"/>
    <x v="4"/>
    <n v="5421"/>
    <s v="STÜCK"/>
    <n v="5.0000000000000001E-3"/>
    <n v="27.105"/>
    <n v="0.45418999999999998"/>
    <n v="2462.16399"/>
  </r>
  <r>
    <s v="V17132_00"/>
    <s v="PRIMUM Maxi Huhn m. Kartoffel Aufkl. 1,5kg "/>
    <s v="Back / Druckbild 148x105 mm"/>
    <n v="875"/>
    <x v="4"/>
    <n v="351"/>
    <s v="STÜCK"/>
    <n v="5.0000000000000001E-3"/>
    <n v="1.7550000000000001"/>
    <n v="0.24615999999999999"/>
    <n v="86.402159999999995"/>
  </r>
  <r>
    <s v="V17134_00"/>
    <s v="f+f Katze finest Mix Rind, Lamm 5kg LA"/>
    <s v="RB 745 x AL 570 mm"/>
    <n v="875"/>
    <x v="4"/>
    <n v="7525"/>
    <s v="STÜCK"/>
    <n v="4.7370000000000002E-2"/>
    <n v="356.45925"/>
    <n v="0.20233999999999999"/>
    <n v="1522.6085"/>
  </r>
  <r>
    <s v="V17134_01"/>
    <s v="f+f Katze finest Mix Rind, Lamm 5kg  Recy-Logo"/>
    <s v="Flachfolie RB 745 x AL 570 mm"/>
    <n v="875"/>
    <x v="4"/>
    <n v="48339"/>
    <s v="STÜCK"/>
    <n v="4.7370000000000002E-2"/>
    <n v="2289.8184300000003"/>
    <n v="0.248"/>
    <n v="11988.072"/>
  </r>
  <r>
    <s v="V17135_00"/>
    <s v="f+f Katze finest Mix Huhn, Ente, Truthahn 5kg  LA"/>
    <s v="RB 745 x AL 570 mm"/>
    <n v="875"/>
    <x v="4"/>
    <n v="700"/>
    <s v="STÜCK"/>
    <n v="4.7370000000000002E-2"/>
    <n v="33.158999999999999"/>
    <n v="0.20233999999999999"/>
    <n v="141.63800000000001"/>
  </r>
  <r>
    <s v="V17135_01"/>
    <s v="f+f Katze finest Mix Huhn,Ente,Truthahn 5kg RecyLo"/>
    <s v="Flachfolie  RB 745 x AL 570 mm"/>
    <n v="875"/>
    <x v="4"/>
    <n v="34352"/>
    <s v="STÜCK"/>
    <n v="4.7370000000000002E-2"/>
    <n v="1627.25424"/>
    <n v="0.26685999999999999"/>
    <n v="9167.1747199999991"/>
  </r>
  <r>
    <s v="V17136_00"/>
    <s v="f+f Katze finest Mix Huhn, Ente, Truthahn 1kg  LA"/>
    <s v="RB 525 x AL 350 mm"/>
    <n v="875"/>
    <x v="4"/>
    <n v="9000"/>
    <s v="STÜCK"/>
    <n v="1.3809999999999999E-2"/>
    <n v="124.28999999999999"/>
    <n v="7.8E-2"/>
    <n v="702"/>
  </r>
  <r>
    <s v="V17137_00"/>
    <s v="UK Sanabelle Heimatprodukte 6 x 400 g"/>
    <s v="Automatenfaltschachtel / CAD080306_03"/>
    <n v="875"/>
    <x v="4"/>
    <n v="3060"/>
    <s v="STÜCK"/>
    <n v="0.20499999999999999"/>
    <n v="627.29999999999995"/>
    <n v="0.24099999999999999"/>
    <n v="737.45999999999992"/>
  </r>
  <r>
    <s v="V17138_00"/>
    <s v="UK Sanabelle Heimatprodukte 4 x 2 kg"/>
    <s v="Automatenfaltschachtel /CAD 190920_00"/>
    <n v="875"/>
    <x v="4"/>
    <n v="5379"/>
    <s v="STÜCK"/>
    <n v="0.29899999999999999"/>
    <n v="1608.3209999999999"/>
    <n v="0.34699999999999998"/>
    <n v="1866.5129999999999"/>
  </r>
  <r>
    <s v="V17139_00"/>
    <s v="UK HPC Heimatprodukte 5 x 1kg"/>
    <s v="Automatenfaltschachtel / CAD190918_00"/>
    <n v="875"/>
    <x v="4"/>
    <n v="3560"/>
    <s v="STÜCK"/>
    <n v="0.21"/>
    <n v="747.6"/>
    <n v="0.23899999999999999"/>
    <n v="850.83999999999992"/>
  </r>
  <r>
    <s v="V17140_00"/>
    <s v="UK HPC Heimatprodukte 4 x 2,4 kg  m.N."/>
    <s v="Automatenfaltschachtel /CAD 190915_00"/>
    <n v="875"/>
    <x v="4"/>
    <n v="8245"/>
    <s v="STÜCK"/>
    <n v="0.312"/>
    <n v="2572.44"/>
    <n v="0.33"/>
    <n v="2720.85"/>
  </r>
  <r>
    <s v="V17153_01"/>
    <s v="Lily´s Kitchen Dog Dry Organic Bake 1kg"/>
    <s v="Papierbeutel 180 + 90 x 290mm"/>
    <n v="875"/>
    <x v="4"/>
    <n v="31000"/>
    <s v="STÜCK"/>
    <n v="3.8530000000000002E-2"/>
    <n v="1194.43"/>
    <n v="0.316"/>
    <n v="9796"/>
  </r>
  <r>
    <s v="V17154_01"/>
    <s v="Lily´s Kitchen Dog Dry Perfectly Puppy 1kg"/>
    <s v="Papierbeutel 180 + 90 x 290mm"/>
    <n v="875"/>
    <x v="4"/>
    <n v="163800"/>
    <s v="STÜCK"/>
    <n v="3.8530000000000002E-2"/>
    <n v="6311.2139999999999"/>
    <n v="0.26200000000000001"/>
    <n v="42915.6"/>
  </r>
  <r>
    <s v="V17155_01"/>
    <s v="Lily´s Kitchen Dog Senior 1kg"/>
    <s v="Papierbeutel 180 + 90 x 290mm"/>
    <n v="875"/>
    <x v="4"/>
    <n v="24800"/>
    <s v="STÜCK"/>
    <n v="3.8530000000000002E-2"/>
    <n v="955.5440000000001"/>
    <n v="0.31"/>
    <n v="7688"/>
  </r>
  <r>
    <s v="V17156_01"/>
    <s v="Lily´s Kitchen Dog Venison &amp; Duck 1kg"/>
    <s v="Papierbeutel 180 + 90 x 290mm "/>
    <n v="875"/>
    <x v="4"/>
    <n v="59200"/>
    <s v="STÜCK"/>
    <n v="3.8530000000000002E-2"/>
    <n v="2280.9760000000001"/>
    <n v="0.316"/>
    <n v="18707.2"/>
  </r>
  <r>
    <s v="V17157_01"/>
    <s v="Lily´s Kitchen Dog Chicken &amp; Duck 1kg"/>
    <s v="Papierbeutel 180 + 90 x 290mm "/>
    <n v="875"/>
    <x v="4"/>
    <n v="119460"/>
    <s v="STÜCK"/>
    <n v="3.8530000000000002E-2"/>
    <n v="4602.7938000000004"/>
    <n v="0.26200000000000001"/>
    <n v="31298.52"/>
  </r>
  <r>
    <s v="V17158_01"/>
    <s v="Lily´s Kitchen Dog Lovely Lamb 1kg"/>
    <s v="Papierbeutel 180 + 90 x 290mm "/>
    <n v="875"/>
    <x v="4"/>
    <n v="64250"/>
    <s v="STÜCK"/>
    <n v="3.8530000000000002E-2"/>
    <n v="2475.5525000000002"/>
    <n v="0.26200000000000001"/>
    <n v="16833.5"/>
  </r>
  <r>
    <s v="V17161_01"/>
    <s v="Lily´s Kitchen Dog Chicken&amp;Duck 2,5 kg"/>
    <s v="Papierbeutel 200+110x360 mm "/>
    <n v="875"/>
    <x v="4"/>
    <n v="170300"/>
    <s v="STÜCK"/>
    <n v="5.6419999999999998E-2"/>
    <n v="9608.3259999999991"/>
    <n v="0.46100000000000002"/>
    <n v="78508.3"/>
  </r>
  <r>
    <s v="V17162_01"/>
    <s v="Lily´s Kitchen Dog Lovely Lamb 2,5 kg"/>
    <s v="Papierbeutel 200+110x360 mm "/>
    <n v="875"/>
    <x v="4"/>
    <n v="37400"/>
    <s v="STÜCK"/>
    <n v="5.6419999999999998E-2"/>
    <n v="2110.1079999999997"/>
    <n v="0.498"/>
    <n v="18625.2"/>
  </r>
  <r>
    <s v="V17163_01"/>
    <s v="Lily´s Kitchen Dog perfectly puppy 2,5 kg"/>
    <s v="Papierbeutel 200+110x360 mm "/>
    <n v="875"/>
    <x v="4"/>
    <n v="116350"/>
    <s v="STÜCK"/>
    <n v="5.6419999999999998E-2"/>
    <n v="6564.4669999999996"/>
    <n v="0.46400000000000002"/>
    <n v="53986.400000000001"/>
  </r>
  <r>
    <s v="V17164_01"/>
    <s v="Lily´s Kitchen Dog Senior  2,5 kg"/>
    <s v="Papierbeutel 200+110x360 mm"/>
    <n v="875"/>
    <x v="4"/>
    <n v="19250"/>
    <s v="STÜCK"/>
    <n v="5.6419999999999998E-2"/>
    <n v="1086.085"/>
    <n v="0.498"/>
    <n v="9586.5"/>
  </r>
  <r>
    <s v="V17165_01"/>
    <s v="Lily´s Kitchen Dog Venison&amp;Duck 2,5 kg"/>
    <s v="Papierbeutel 200+110x360 mm"/>
    <n v="875"/>
    <x v="4"/>
    <n v="20300"/>
    <s v="STÜCK"/>
    <n v="5.6419999999999998E-2"/>
    <n v="1145.326"/>
    <n v="0.46400000000000002"/>
    <n v="9419.2000000000007"/>
  </r>
  <r>
    <s v="V17166_01"/>
    <s v="Lily´s Kitchen Dog Chicken&amp;Duck 7 kg"/>
    <s v="Papierbeutel 300 + 120 x 600 mm"/>
    <n v="875"/>
    <x v="4"/>
    <n v="18150"/>
    <s v="STÜCK"/>
    <n v="0.12239999999999999"/>
    <n v="2221.56"/>
    <n v="0.96799999999999997"/>
    <n v="17569.2"/>
  </r>
  <r>
    <s v="V17167_01"/>
    <s v="Lily´s Kitchen Dog Lovely Lamb  7 kg"/>
    <s v="Papierbeutel 300 + 120 x 600 mm "/>
    <n v="875"/>
    <x v="4"/>
    <n v="6000"/>
    <s v="STÜCK"/>
    <n v="0.12239999999999999"/>
    <n v="734.4"/>
    <n v="0.96799999999999997"/>
    <n v="5808"/>
  </r>
  <r>
    <s v="V17168_01"/>
    <s v="Lily´s Kitchen Dog Perfectly Puppy 7 kg"/>
    <s v="Papierbeutel 300 + 120 x 600 mm "/>
    <n v="875"/>
    <x v="4"/>
    <n v="41543"/>
    <s v="STÜCK"/>
    <n v="0.12239999999999999"/>
    <n v="5084.8631999999998"/>
    <n v="0.871"/>
    <n v="36183.953000000001"/>
  </r>
  <r>
    <s v="V17169_01"/>
    <s v="Lily´s Kitchen Dog Senior 7 kg"/>
    <s v="Papierbeutel 300 + 120 x 600 mm"/>
    <n v="875"/>
    <x v="4"/>
    <n v="15450"/>
    <s v="STÜCK"/>
    <n v="0.12239999999999999"/>
    <n v="1891.08"/>
    <n v="0.96799999999999997"/>
    <n v="14955.6"/>
  </r>
  <r>
    <s v="V17170_01"/>
    <s v="Lily´s Kitchen Dog Organic Bake 7 kg"/>
    <s v="Papierbeutel 300 + 120 x 600 mm "/>
    <n v="875"/>
    <x v="4"/>
    <n v="2840"/>
    <s v="STÜCK"/>
    <n v="0.12239999999999999"/>
    <n v="347.61599999999999"/>
    <n v="0.871"/>
    <n v="2473.64"/>
  </r>
  <r>
    <s v="V17171_01"/>
    <s v="Lily´s Kitchen Dog Venison&amp;Duck 7 kg"/>
    <s v="Papierbeutel 300 + 120 x 600 mm"/>
    <n v="875"/>
    <x v="4"/>
    <n v="15300"/>
    <s v="STÜCK"/>
    <n v="0.12239999999999999"/>
    <n v="1872.72"/>
    <n v="1.0069999999999999"/>
    <n v="15407.099999999999"/>
  </r>
  <r>
    <s v="V17172_01"/>
    <s v="Lily´s Kitchen Adult Dog Venison&amp;Duck grainf.12kg"/>
    <s v="vorgefert. Beutel 370 + 150 x 750 +50 mm"/>
    <n v="875"/>
    <x v="4"/>
    <n v="2276"/>
    <s v="STÜCK"/>
    <n v="0.11"/>
    <n v="250.36"/>
    <n v="1.04586"/>
    <n v="2380.37736"/>
  </r>
  <r>
    <s v="V17173_01"/>
    <s v="Lily´s Kitchen Adult Dog Lamb&amp;Peas grainf.12kg"/>
    <s v="Vorgefert. Beutel 370 + 150 x 750 +50 mm"/>
    <n v="875"/>
    <x v="4"/>
    <n v="10240"/>
    <s v="STÜCK"/>
    <n v="0.11"/>
    <n v="1126.4000000000001"/>
    <n v="1.04586"/>
    <n v="10709.606400000001"/>
  </r>
  <r>
    <s v="V17174_01"/>
    <s v="Lily´s Kitchen Adult Dog Chicken&amp;Duck grainf.12kg"/>
    <s v="Vorgefert. Beutel 370 + 150 x 750 + 50 mm"/>
    <n v="875"/>
    <x v="4"/>
    <n v="15840"/>
    <s v="STÜCK"/>
    <n v="0.11"/>
    <n v="1742.4"/>
    <n v="1.21231"/>
    <n v="19202.990399999999"/>
  </r>
  <r>
    <s v="V17175_01"/>
    <s v="Lily´s Kitchen Cat Delicious Chicken 800g"/>
    <s v="Papierbeutel 180 + 80 x 290 mm"/>
    <n v="875"/>
    <x v="4"/>
    <n v="53440"/>
    <s v="STÜCK"/>
    <n v="3.8530000000000002E-2"/>
    <n v="2059.0432000000001"/>
    <n v="0.32600000000000001"/>
    <n v="17421.440000000002"/>
  </r>
  <r>
    <s v="V17176_01"/>
    <s v="Lily´s Kitchen Cat Fabulous Fish 800g"/>
    <s v="Papierbeutel 180 + 80 x 290 mm"/>
    <n v="875"/>
    <x v="4"/>
    <n v="53040"/>
    <s v="STÜCK"/>
    <n v="3.8530000000000002E-2"/>
    <n v="2043.6312"/>
    <n v="0.32600000000000001"/>
    <n v="17291.04"/>
  </r>
  <r>
    <s v="V17177_01"/>
    <s v="Lily´s Kitchen Cat Curious Kitten 800g"/>
    <s v="Papierbeutel 180 + 80 x 290 mm"/>
    <n v="875"/>
    <x v="4"/>
    <n v="52000"/>
    <s v="STÜCK"/>
    <n v="3.8530000000000002E-2"/>
    <n v="2003.5600000000002"/>
    <n v="0.32600000000000001"/>
    <n v="16952"/>
  </r>
  <r>
    <s v="V17178_01"/>
    <s v="Lily´s Kitchen Cat Marvellously Mature 800g"/>
    <s v="Papierbeutel 180 + 80 x 290 mm"/>
    <n v="875"/>
    <x v="4"/>
    <n v="15500"/>
    <s v="STÜCK"/>
    <n v="3.8530000000000002E-2"/>
    <n v="597.21500000000003"/>
    <n v="0.39500000000000002"/>
    <n v="6122.5"/>
  </r>
  <r>
    <s v="V17185_01"/>
    <s v="Lily´s Kitchen Cat Dry Chicken 2kg"/>
    <s v="Papierbeutel 200+110x360 mm"/>
    <n v="875"/>
    <x v="4"/>
    <n v="21807"/>
    <s v="STÜCK"/>
    <n v="5.6419999999999998E-2"/>
    <n v="1230.35094"/>
    <n v="0.54400000000000004"/>
    <n v="11863.008000000002"/>
  </r>
  <r>
    <s v="V17186_01"/>
    <s v="Lily´s Kitchen Cat Dry Fish 2kg"/>
    <s v="Papierbeutel 200+110x360 mm"/>
    <n v="875"/>
    <x v="4"/>
    <n v="42094"/>
    <s v="STÜCK"/>
    <n v="5.6419999999999998E-2"/>
    <n v="2374.9434799999999"/>
    <n v="0.54400000000000004"/>
    <n v="22899.136000000002"/>
  </r>
  <r>
    <s v="V17189_00"/>
    <s v="Rinti KF MAX-I-MUM Rind 12 + 2kg Overfillaktion"/>
    <s v="Flachfolie RB 990 x AL 775 mm"/>
    <n v="875"/>
    <x v="4"/>
    <n v="12092"/>
    <s v="STÜCK"/>
    <n v="0.127"/>
    <n v="1535.684"/>
    <n v="0.63834999999999997"/>
    <n v="7718.9281999999994"/>
  </r>
  <r>
    <s v="V17190_00"/>
    <s v="Rinti KF MAX-I-MUM Huhn 12 + 2kg Overfillaktion"/>
    <s v="Flachfolie RB 990 x AL 775 mm"/>
    <n v="875"/>
    <x v="4"/>
    <n v="9679"/>
    <s v="STÜCK"/>
    <n v="0.127"/>
    <n v="1229.2329999999999"/>
    <n v="0.65717999999999999"/>
    <n v="6360.8452200000002"/>
  </r>
  <r>
    <s v="V17191_00"/>
    <s v="Rinti KF MAX-I-MUM Pansen 12 + 2kg Overfillaktion"/>
    <s v="Flachfolie RB 990 x AL 775 mm"/>
    <n v="875"/>
    <x v="4"/>
    <n v="5630"/>
    <s v="STÜCK"/>
    <n v="0.127"/>
    <n v="715.01"/>
    <n v="0.88"/>
    <n v="4954.3999999999996"/>
  </r>
  <r>
    <s v="V17192_00"/>
    <s v="Genesis Pure Canada CAT My hidden place 2,27kg/5lb"/>
    <s v="Adult - Vorgefertigter Beutel"/>
    <n v="875"/>
    <x v="4"/>
    <n v="11240"/>
    <s v="STÜCK"/>
    <n v="4.3999999999999997E-2"/>
    <n v="494.55999999999995"/>
    <n v="0.56908999999999998"/>
    <n v="6396.5716000000002"/>
  </r>
  <r>
    <s v="V17193_00"/>
    <s v="Genesis Pure Canada CAT My hidden place 45g/0,1 lb"/>
    <s v="Adult - Flachfolie"/>
    <n v="875"/>
    <x v="4"/>
    <n v="75450"/>
    <s v="STÜCK"/>
    <n v="2E-3"/>
    <n v="150.9"/>
    <n v="1.8440000000000002E-2"/>
    <n v="1391.298"/>
  </r>
  <r>
    <s v="V17194_00"/>
    <s v="Genesis Pure CanadaCAT My hidden place 340g/0,75lb"/>
    <s v="Adult - Flachfolie"/>
    <n v="875"/>
    <x v="4"/>
    <n v="15699"/>
    <s v="STÜCK"/>
    <n v="9.4999999999999998E-3"/>
    <n v="149.1405"/>
    <n v="9.486E-2"/>
    <n v="1489.20714"/>
  </r>
  <r>
    <s v="V17195_00"/>
    <s v="Genesis Pure CanadaDog Shallow Land 11,79kg/26,5lb"/>
    <s v="Adult - Vorgefertigter Beutel"/>
    <n v="875"/>
    <x v="4"/>
    <n v="3300"/>
    <s v="STÜCK"/>
    <n v="0.1384"/>
    <n v="456.71999999999997"/>
    <n v="1.1803699999999999"/>
    <n v="3895.2209999999995"/>
  </r>
  <r>
    <s v="V17196_00"/>
    <s v="Genesis Pure Canada Dog Shallow land 2,27kg/5 lb"/>
    <s v="Adult - Vorgefertigter Beutel"/>
    <n v="875"/>
    <x v="4"/>
    <n v="8540"/>
    <s v="STÜCK"/>
    <n v="4.641E-2"/>
    <n v="396.34140000000002"/>
    <n v="0.68979000000000001"/>
    <n v="5890.8065999999999"/>
  </r>
  <r>
    <s v="V17197_00"/>
    <s v="Genesis Pure Canada Dog Shallow Land 907g / 2 lb"/>
    <s v="Adult - Vorgefertigter Beutel"/>
    <n v="875"/>
    <x v="4"/>
    <n v="4101"/>
    <s v="STÜCK"/>
    <n v="3.3300000000000003E-2"/>
    <n v="136.56330000000003"/>
    <n v="0.45648"/>
    <n v="1872.02448"/>
  </r>
  <r>
    <s v="V17198_00"/>
    <s v="Genesis Pure Canada Dog Shallow Land 90g/0,2 lb"/>
    <s v="Adult - Flachfolie"/>
    <n v="875"/>
    <x v="4"/>
    <n v="66901"/>
    <s v="STÜCK"/>
    <n v="2.3E-3"/>
    <n v="153.8723"/>
    <n v="2.12E-2"/>
    <n v="1418.3012000000001"/>
  </r>
  <r>
    <s v="V17216_00"/>
    <s v="Select Gold Light Adult Mini 1kg   LA 05/23"/>
    <s v="RB 624mm x AL 340mm"/>
    <n v="875"/>
    <x v="4"/>
    <n v="10700"/>
    <s v="STÜCK"/>
    <n v="2.3120000000000002E-2"/>
    <n v="247.38400000000001"/>
    <n v="0.27600000000000002"/>
    <n v="2953.2000000000003"/>
  </r>
  <r>
    <s v="V17217_00"/>
    <s v="Select Gold Light Adult Medium 4 kg LA 05/23"/>
    <s v="Vorgefertigter Beutel 295+115x510+40 mm"/>
    <n v="875"/>
    <x v="4"/>
    <n v="1500"/>
    <s v="STÜCK"/>
    <n v="8.5620000000000002E-2"/>
    <n v="128.43"/>
    <n v="0.78600000000000003"/>
    <n v="1179"/>
  </r>
  <r>
    <s v="V17218_00"/>
    <s v="Select Gold Light Adult Mini 4 kg   LA 05/23"/>
    <s v="Vorgefertigter Beutel 295+115x510+40 mm"/>
    <n v="875"/>
    <x v="4"/>
    <n v="370"/>
    <s v="STÜCK"/>
    <n v="8.5620000000000002E-2"/>
    <n v="31.679400000000001"/>
    <n v="1.41"/>
    <n v="521.69999999999993"/>
  </r>
  <r>
    <s v="V17219_00"/>
    <s v="Select Gold Light Adult Maxi 12 kg LA 05/23"/>
    <s v="Vorgefertigter Beutel 375+115x790+50 mm"/>
    <n v="875"/>
    <x v="4"/>
    <n v="2200"/>
    <s v="STÜCK"/>
    <n v="0.14931"/>
    <n v="328.48199999999997"/>
    <n v="1.9370000000000001"/>
    <n v="4261.4000000000005"/>
  </r>
  <r>
    <s v="V17310_01"/>
    <s v="bosch Puppy &amp; Junior Tierheimhunde 15kg SCHLAUCH"/>
    <s v="RB 990 x AL 880 mm FÜR FFS"/>
    <n v="875"/>
    <x v="4"/>
    <n v="30925"/>
    <s v="STÜCK"/>
    <n v="0.16020000000000001"/>
    <n v="4954.1850000000004"/>
    <n v="1.6"/>
    <n v="49480"/>
  </r>
  <r>
    <s v="V17314_00"/>
    <s v="Wolf of Wilderness Soft Junior Huhn 12kg"/>
    <s v="Vorgef. Beutel"/>
    <n v="875"/>
    <x v="4"/>
    <n v="6300"/>
    <s v="STÜCK"/>
    <n v="0.13550000000000001"/>
    <n v="853.65000000000009"/>
    <n v="0.82"/>
    <n v="5166"/>
  </r>
  <r>
    <s v="V17315_00"/>
    <s v="Wolf of Wilderness Soft Senior Huhn 12kg"/>
    <s v="Vorgef. Beutel"/>
    <n v="875"/>
    <x v="4"/>
    <n v="4235"/>
    <s v="STÜCK"/>
    <n v="0.13550000000000001"/>
    <n v="573.84250000000009"/>
    <n v="1.069"/>
    <n v="4527.2150000000001"/>
  </r>
  <r>
    <s v="V17317_01"/>
    <s v="Multifit Dog Adult 3kg  LA"/>
    <s v="Flachfolie RB 745 x AL 430 mm"/>
    <n v="875"/>
    <x v="4"/>
    <n v="14192"/>
    <s v="STÜCK"/>
    <n v="4.4479999999999999E-2"/>
    <n v="631.26015999999993"/>
    <n v="0.24077999999999999"/>
    <n v="3417.1497599999998"/>
  </r>
  <r>
    <s v="V17318_00"/>
    <s v="Multifit Dog Junior 3kg  LA"/>
    <s v="RB 745 x AL 430 mm"/>
    <n v="875"/>
    <x v="4"/>
    <n v="21360"/>
    <s v="STÜCK"/>
    <n v="4.811E-2"/>
    <n v="1027.6296"/>
    <n v="0.23824000000000001"/>
    <n v="5088.8064000000004"/>
  </r>
  <r>
    <s v="V17319_00"/>
    <s v="Multifit Dog Senior 3kg  LA"/>
    <s v="RB 745 x AL 430 mm"/>
    <n v="875"/>
    <x v="4"/>
    <n v="6380"/>
    <s v="STÜCK"/>
    <n v="4.4479999999999999E-2"/>
    <n v="283.7824"/>
    <n v="0.22664000000000001"/>
    <n v="1445.9632000000001"/>
  </r>
  <r>
    <s v="V17320_01"/>
    <s v="Multifit Dog Sensitive 3kg  Recy-Logo"/>
    <s v="Flachfolie RB 745 x AL 430 mm"/>
    <n v="875"/>
    <x v="4"/>
    <n v="20050"/>
    <s v="STÜCK"/>
    <n v="4.4479999999999999E-2"/>
    <n v="891.82399999999996"/>
    <n v="0.27106999999999998"/>
    <n v="5434.9534999999996"/>
  </r>
  <r>
    <s v="V17321_00"/>
    <s v="Multifit Dog Junior 12 kg  LA"/>
    <s v="RB 1.000  x AL 860 mm  - für UVA"/>
    <n v="875"/>
    <x v="4"/>
    <n v="360"/>
    <s v="STÜCK"/>
    <n v="0.11941"/>
    <n v="42.9876"/>
    <n v="0.59157000000000004"/>
    <n v="212.96520000000001"/>
  </r>
  <r>
    <s v="V17322_00"/>
    <s v="Multifit Dog Junior Maxi 12 kg  LA"/>
    <s v="RB 1.000  x AL 860 mm  - für UVA"/>
    <n v="875"/>
    <x v="4"/>
    <n v="951"/>
    <s v="STÜCK"/>
    <n v="0.11941"/>
    <n v="113.55891"/>
    <n v="0.54522000000000004"/>
    <n v="518.50422000000003"/>
  </r>
  <r>
    <s v="V17324_01"/>
    <s v="Multifit Dog Adult Maxi 12 kg  LA"/>
    <s v="RB 1.000  x AL 860 mm  - für UVA"/>
    <n v="875"/>
    <x v="4"/>
    <n v="4404"/>
    <s v="STÜCK"/>
    <n v="0.11941"/>
    <n v="525.88164000000006"/>
    <n v="0.58675999999999995"/>
    <n v="2584.0910399999998"/>
  </r>
  <r>
    <s v="V17325_00"/>
    <s v="Multifit Dog Senior 12 kg  LA"/>
    <s v="RB 1.000  x AL 860 mm  - für UVA"/>
    <n v="875"/>
    <x v="4"/>
    <n v="1175"/>
    <s v="STÜCK"/>
    <n v="0.11941"/>
    <n v="140.30674999999999"/>
    <n v="0.53613999999999995"/>
    <n v="629.96449999999993"/>
  </r>
  <r>
    <s v="V17326_00"/>
    <s v="Multifit Dog Adult 12 kg  LA"/>
    <s v="RB 1.000  x AL 860 mm  - für UVA"/>
    <n v="875"/>
    <x v="4"/>
    <n v="732"/>
    <s v="STÜCK"/>
    <n v="0.11941"/>
    <n v="87.408119999999997"/>
    <n v="0.45445999999999998"/>
    <n v="332.66471999999999"/>
  </r>
  <r>
    <s v="V17326_01"/>
    <s v="Multifit Dog Adult 12 kg  LA"/>
    <s v="RB 1.000  x AL 860 mm  - für UVA"/>
    <n v="875"/>
    <x v="4"/>
    <n v="800"/>
    <s v="STÜCK"/>
    <n v="0.11941"/>
    <n v="95.528000000000006"/>
    <n v="0.54522000000000004"/>
    <n v="436.17600000000004"/>
  </r>
  <r>
    <s v="V17327_00"/>
    <s v="Multifit Dog Light 12 kg  LA"/>
    <s v="RB 1.000  x AL 860 mm  - für UVA"/>
    <n v="875"/>
    <x v="4"/>
    <n v="2686"/>
    <s v="STÜCK"/>
    <n v="0.11941"/>
    <n v="320.73525999999998"/>
    <n v="0.59879000000000004"/>
    <n v="1608.3499400000001"/>
  </r>
  <r>
    <s v="V17341"/>
    <s v="Weiße PE-Folie 160 my für Vormischung -neue Stanze"/>
    <s v="RB 980 mm x (AL 750 mm) "/>
    <n v="875"/>
    <x v="4"/>
    <n v="121422"/>
    <s v="LFM"/>
    <n v="0.11595999999999999"/>
    <n v="14080.09512"/>
    <n v="0.40151999999999999"/>
    <n v="48753.361440000001"/>
  </r>
  <r>
    <s v="V17349_01"/>
    <s v="Lilys Kitchen Dog Dry Fish 1kg "/>
    <s v="Papierbeutel 180 + 90 x 290mm"/>
    <n v="875"/>
    <x v="4"/>
    <n v="34050"/>
    <s v="STÜCK"/>
    <n v="3.8530000000000002E-2"/>
    <n v="1311.9465"/>
    <n v="0.316"/>
    <n v="10759.8"/>
  </r>
  <r>
    <s v="V17350_01"/>
    <s v="Lilys Kitchen Dog Dry Fish 2,5kg "/>
    <s v="Papierbeutel 200+110x360 mm"/>
    <n v="875"/>
    <x v="4"/>
    <n v="29085"/>
    <s v="STÜCK"/>
    <n v="5.6419999999999998E-2"/>
    <n v="1640.9757"/>
    <n v="0.46400000000000002"/>
    <n v="13495.44"/>
  </r>
  <r>
    <s v="V17351_01"/>
    <s v="Lilys Kitchen Dog Dry Fish 7kg"/>
    <s v="Papierbeutel 300 + 120 x 600 mm "/>
    <n v="875"/>
    <x v="4"/>
    <n v="6500"/>
    <s v="STÜCK"/>
    <n v="0.12239999999999999"/>
    <n v="795.6"/>
    <n v="0.96799999999999997"/>
    <n v="6292"/>
  </r>
  <r>
    <s v="V17357_00"/>
    <s v="PURE INSTINCT Grasslands 4kg Adult Huhn"/>
    <s v="Vorgef. Beutel   4056727114885"/>
    <n v="875"/>
    <x v="4"/>
    <n v="3690"/>
    <s v="STÜCK"/>
    <n v="7.4999999999999997E-2"/>
    <n v="276.75"/>
    <n v="1.2067399999999999"/>
    <n v="4452.8705999999993"/>
  </r>
  <r>
    <s v="V17385_00"/>
    <s v="Dechra CED-DM 2kg Hund    (Innflex)"/>
    <s v="Flat Bottom Bag 204 +110 x 360 mm"/>
    <n v="875"/>
    <x v="4"/>
    <n v="5300"/>
    <s v="STÜCK"/>
    <n v="3.5999999999999997E-2"/>
    <n v="190.79999999999998"/>
    <n v="0.45779999999999998"/>
    <n v="2426.34"/>
  </r>
  <r>
    <s v="V17386_01"/>
    <s v="Dechra CED-DM 12kg Hund    "/>
    <s v="Totani Beutel 375+160 x 720 mm "/>
    <n v="875"/>
    <x v="4"/>
    <n v="3934"/>
    <s v="STÜCK"/>
    <n v="0.15820000000000001"/>
    <n v="622.35879999999997"/>
    <n v="1.091"/>
    <n v="4291.9939999999997"/>
  </r>
  <r>
    <s v="V17391_01"/>
    <s v="USA - GC DELIGHTFULS Chicken 85g - Petsmart"/>
    <s v="Flachfolie RB 425 x AL 110 mm"/>
    <n v="875"/>
    <x v="4"/>
    <n v="53443"/>
    <s v="STÜCK"/>
    <n v="4.81E-3"/>
    <n v="257.06083000000001"/>
    <n v="2.63E-2"/>
    <n v="1405.5509"/>
  </r>
  <r>
    <s v="V17392_01"/>
    <s v="USA - GC DELIGHTFULS Catnip 85g - Petsmart"/>
    <s v="Flachfolie RB 425 x AL 110 mm"/>
    <n v="875"/>
    <x v="4"/>
    <n v="119143"/>
    <s v="STÜCK"/>
    <n v="4.81E-3"/>
    <n v="573.07782999999995"/>
    <n v="2.63E-2"/>
    <n v="3133.4609"/>
  </r>
  <r>
    <s v="V17393_01"/>
    <s v="USA - GC DELIGHTFULS Shrimp 85g - Petsmart"/>
    <s v="Flachfolie RB 425 x AL 110 mm"/>
    <n v="875"/>
    <x v="4"/>
    <n v="115123"/>
    <s v="STÜCK"/>
    <n v="4.81E-3"/>
    <n v="553.74162999999999"/>
    <n v="2.63E-2"/>
    <n v="3027.7348999999999"/>
  </r>
  <r>
    <s v="V17394_00"/>
    <s v="Delightfuls Knusperkissen Boden 8x85g - Petsmart"/>
    <s v="Faltbodenschachtel / CAD190941b_1"/>
    <n v="875"/>
    <x v="4"/>
    <n v="21740"/>
    <s v="STÜCK"/>
    <n v="5.7000000000000002E-2"/>
    <n v="1239.18"/>
    <n v="0.16"/>
    <n v="3478.4"/>
  </r>
  <r>
    <s v="V17397_00"/>
    <s v="Müller´s Naturhof Hund Rind&amp;Ente 1kg Aufkl. Front"/>
    <s v="Premium Pet Products"/>
    <n v="875"/>
    <x v="4"/>
    <n v="1981"/>
    <s v="STÜCK"/>
    <n v="1E-3"/>
    <n v="1.9810000000000001"/>
    <n v="0.185"/>
    <n v="366.48500000000001"/>
  </r>
  <r>
    <s v="V17398_00"/>
    <s v="Müller´s Naturhof Hund Rind&amp;Ente 1kg Aufkl. Back"/>
    <s v="Premium Pet Products"/>
    <n v="875"/>
    <x v="4"/>
    <n v="2000"/>
    <s v="STÜCK"/>
    <n v="1E-3"/>
    <n v="2"/>
    <n v="0.185"/>
    <n v="370"/>
  </r>
  <r>
    <s v="V17399_00"/>
    <s v="Müller´s Naturhof Hund Rind&amp;Ente 12kg   LA"/>
    <s v="Premium Pet Products  Aufkl Front"/>
    <n v="875"/>
    <x v="4"/>
    <n v="1631"/>
    <s v="STÜCK"/>
    <n v="1E-3"/>
    <n v="1.631"/>
    <n v="0.52400000000000002"/>
    <n v="854.64400000000001"/>
  </r>
  <r>
    <s v="V17400_00"/>
    <s v="Müller´s Naturhof Hund Rind&amp;Ente 12 kg   LA"/>
    <s v="Premium Pet Products  Aufkl. Back"/>
    <n v="875"/>
    <x v="4"/>
    <n v="1401"/>
    <s v="STÜCK"/>
    <n v="1E-3"/>
    <n v="1.401"/>
    <n v="0.46500000000000002"/>
    <n v="651.46500000000003"/>
  </r>
  <r>
    <s v="V17406_00"/>
    <s v="Dechra Hund AC Umkarton CED-DM 3x2 kg Specific"/>
    <s v="Innen 312 x 193 x 245 mm / CAD 196233_01"/>
    <n v="875"/>
    <x v="4"/>
    <n v="4640"/>
    <s v="STÜCK"/>
    <n v="0.23100000000000001"/>
    <n v="1071.8400000000001"/>
    <n v="0.48799999999999999"/>
    <n v="2264.3200000000002"/>
  </r>
  <r>
    <s v="V17407_00"/>
    <s v="Dechra Hund Booklet-Aufkleber für UK CED-DM 3x2 kg"/>
    <s v="205 x 160 mm Format gefalzt"/>
    <n v="875"/>
    <x v="4"/>
    <n v="2500"/>
    <s v="STÜCK"/>
    <n v="2E-3"/>
    <n v="5"/>
    <n v="0.79900000000000004"/>
    <n v="1997.5"/>
  </r>
  <r>
    <s v="V17412_00"/>
    <s v="AC Karton Außenmaß 260x400x380 mm br/br"/>
    <s v="4 x 2 kg für Sagaflor"/>
    <n v="875"/>
    <x v="4"/>
    <n v="2220"/>
    <s v="STÜCK"/>
    <n v="0.39300000000000002"/>
    <n v="872.46"/>
    <n v="0.70699999999999996"/>
    <n v="1569.54"/>
  </r>
  <r>
    <s v="V17413_00"/>
    <s v="USA - AU CAT DENTAL Catnip 70,8g/2,5 OZ Petsmart "/>
    <s v="Flachfolie RB 425 x AL 110 mm"/>
    <n v="875"/>
    <x v="4"/>
    <n v="38630"/>
    <s v="STÜCK"/>
    <n v="3.65E-3"/>
    <n v="140.99950000000001"/>
    <n v="3.6659999999999998E-2"/>
    <n v="1416.1758"/>
  </r>
  <r>
    <s v="V17414_00"/>
    <s v="USA - AU CAT DENTAL Chicken 70,8g/2,5 OZ Petsmart "/>
    <s v="RB 425 x AL 110 mm"/>
    <n v="875"/>
    <x v="4"/>
    <n v="12650"/>
    <s v="STÜCK"/>
    <n v="3.65E-3"/>
    <n v="46.172499999999999"/>
    <n v="3.6659999999999998E-2"/>
    <n v="463.74899999999997"/>
  </r>
  <r>
    <s v="V17415_00"/>
    <s v="USA - AU CAT DENTAL Shrimp 70,8g/2,5 OZ Petsmart "/>
    <s v="RB 425 x AL 110 mm"/>
    <n v="875"/>
    <x v="4"/>
    <n v="45000"/>
    <s v="STÜCK"/>
    <n v="3.65E-3"/>
    <n v="164.25"/>
    <n v="3.6659999999999998E-2"/>
    <n v="1649.6999999999998"/>
  </r>
  <r>
    <s v="V17416_00"/>
    <s v="USA - AU CAT DENTAL Chicken 155g/5,5 OZ Petsmart "/>
    <s v="RB 468 x AL 140 mm"/>
    <n v="875"/>
    <x v="4"/>
    <n v="22271"/>
    <s v="STÜCK"/>
    <n v="5.1599999999999997E-3"/>
    <n v="114.91835999999999"/>
    <n v="5.287E-2"/>
    <n v="1177.46777"/>
  </r>
  <r>
    <s v="V17417_00"/>
    <s v="USA - AU CAT DENTAL Catnip 155g/5,5 OZ Petsmart "/>
    <s v="RB 468 x AL 140 mm "/>
    <n v="875"/>
    <x v="4"/>
    <n v="13000"/>
    <s v="STÜCK"/>
    <n v="5.1599999999999997E-3"/>
    <n v="67.08"/>
    <n v="5.287E-2"/>
    <n v="687.31000000000006"/>
  </r>
  <r>
    <s v="V17418_01"/>
    <s v="GC DELIGHTFULS 18OZ Shrimp Sticker Deckel  - Petsm"/>
    <s v="95x80 mm mit abgerundeten Ecken"/>
    <n v="875"/>
    <x v="4"/>
    <n v="23750"/>
    <s v="STÜCK"/>
    <n v="1E-3"/>
    <n v="23.75"/>
    <n v="3.5409999999999997E-2"/>
    <n v="840.98749999999995"/>
  </r>
  <r>
    <s v="V17419_01"/>
    <s v="GC DELIGHTFULS 18OZ Shrimp Sticker Front - Petsmat"/>
    <s v="80 x 130 mm"/>
    <n v="875"/>
    <x v="4"/>
    <n v="24985"/>
    <s v="STÜCK"/>
    <n v="1E-3"/>
    <n v="24.984999999999999"/>
    <n v="3.4549999999999997E-2"/>
    <n v="863.23174999999992"/>
  </r>
  <r>
    <s v="V17420_01"/>
    <s v="GC DELIGHTFULS 18OZ Shrimp Sticker Back - Petsmart"/>
    <s v="80 x 130 mm"/>
    <n v="875"/>
    <x v="4"/>
    <n v="48650"/>
    <s v="STÜCK"/>
    <n v="1E-3"/>
    <n v="48.65"/>
    <n v="3.4549999999999997E-2"/>
    <n v="1680.8574999999998"/>
  </r>
  <r>
    <s v="V17421_01"/>
    <s v="GC DELIGHTFULS 18OZChicken Sticker Deckel-Petsmart"/>
    <s v="95 x 80 mm mit abgerundeten Ecken"/>
    <n v="875"/>
    <x v="4"/>
    <n v="7885"/>
    <s v="STÜCK"/>
    <n v="1E-3"/>
    <n v="7.8849999999999998"/>
    <n v="3.5409999999999997E-2"/>
    <n v="279.20784999999995"/>
  </r>
  <r>
    <s v="V17422_01"/>
    <s v="GC DELIGHTFULS 18OZ Chicken Sticker Front-Petsmart"/>
    <s v="80 x 130 mm"/>
    <n v="875"/>
    <x v="4"/>
    <n v="55920"/>
    <s v="STÜCK"/>
    <n v="1E-3"/>
    <n v="55.92"/>
    <n v="3.4549999999999997E-2"/>
    <n v="1932.0359999999998"/>
  </r>
  <r>
    <s v="V17423_01"/>
    <s v="GC DELIGHTFULS 18OZ Chicken Sticker Back-Petsmart"/>
    <s v="80 x 130 mm"/>
    <n v="875"/>
    <x v="4"/>
    <n v="41351"/>
    <s v="STÜCK"/>
    <n v="6.3E-2"/>
    <n v="2605.1129999999998"/>
    <n v="3.4549999999999997E-2"/>
    <n v="1428.6770499999998"/>
  </r>
  <r>
    <s v="V17424_01"/>
    <s v="GC DELIGHTFULS 18OZ Catnip Sticker Deckel-Petsmart"/>
    <s v="95 x 80 mm mit abgerundeten Ecken"/>
    <n v="875"/>
    <x v="4"/>
    <n v="9810"/>
    <s v="STÜCK"/>
    <n v="1E-3"/>
    <n v="9.81"/>
    <n v="3.5409999999999997E-2"/>
    <n v="347.37209999999999"/>
  </r>
  <r>
    <s v="V17425_01"/>
    <s v="GC DELIGHTFULS 18OZ Catnip Sticker Front -Petsmart"/>
    <s v="80 x 130 mm"/>
    <n v="875"/>
    <x v="4"/>
    <n v="16200"/>
    <s v="STÜCK"/>
    <n v="1E-3"/>
    <n v="16.2"/>
    <n v="3.4549999999999997E-2"/>
    <n v="559.70999999999992"/>
  </r>
  <r>
    <s v="V17426_01"/>
    <s v="GC DELIGHTFULS 18OZ Catnip Sticker Back - Petsmart"/>
    <s v="80 x 130 mm"/>
    <n v="875"/>
    <x v="4"/>
    <n v="69800"/>
    <s v="STÜCK"/>
    <n v="1E-3"/>
    <n v="69.8"/>
    <n v="4.0370000000000003E-2"/>
    <n v="2817.826"/>
  </r>
  <r>
    <s v="V17427_00"/>
    <s v="Cat Dental Treats TrayBODEN Petsmart 6 x 155g LA"/>
    <s v="Faltbodenschachtel / CAD 161881b_04"/>
    <n v="875"/>
    <x v="4"/>
    <n v="12245"/>
    <s v="STÜCK"/>
    <n v="5.1999999999999998E-2"/>
    <n v="636.74"/>
    <n v="0.20599999999999999"/>
    <n v="2522.4699999999998"/>
  </r>
  <r>
    <s v="V17428_00"/>
    <s v="Cat Dental Treats TrayBODEN Petsmart 8 x 70,8g LA"/>
    <s v="Faltbodenschachtel / CAD 190941b_01"/>
    <n v="875"/>
    <x v="4"/>
    <n v="16420"/>
    <s v="STÜCK"/>
    <n v="5.6000000000000001E-2"/>
    <n v="919.52"/>
    <n v="0.17"/>
    <n v="2791.4"/>
  </r>
  <r>
    <s v="V17453_00"/>
    <s v="UK Boden für Pouchbeutel 1 x 6 x 750g - für Action"/>
    <s v="Innenabmessung: 395 x 191 x 67 mm"/>
    <n v="875"/>
    <x v="4"/>
    <n v="14990"/>
    <s v="STÜCK"/>
    <n v="7.6999999999999999E-2"/>
    <n v="1154.23"/>
    <n v="0.20100000000000001"/>
    <n v="3012.9900000000002"/>
  </r>
  <r>
    <s v="V17459_00"/>
    <s v="Folie neutral weiß matt RB 721 x AL 440 mm"/>
    <s v="für Pets Premium"/>
    <n v="875"/>
    <x v="4"/>
    <n v="4300"/>
    <s v="LFM"/>
    <n v="2.9270000000000001E-2"/>
    <n v="125.861"/>
    <n v="0.64675000000000005"/>
    <n v="2781.0250000000001"/>
  </r>
  <r>
    <s v="V17461_00"/>
    <s v="Lilou &amp; Émile Kitten Cat   Huhn+Ente+Ziege 2kg LA"/>
    <s v="RB 910 x AL 290 mm"/>
    <n v="875"/>
    <x v="4"/>
    <n v="2450"/>
    <s v="STÜCK"/>
    <n v="2.8979999999999999E-2"/>
    <n v="71.000999999999991"/>
    <n v="0.30690000000000001"/>
    <n v="751.90499999999997"/>
  </r>
  <r>
    <s v="V17462_01"/>
    <s v="Lilou &amp; Émile Adult Cat Huhn+Lachs+Forelle 2kg"/>
    <s v="RB 910 x AL 290 mm "/>
    <n v="875"/>
    <x v="4"/>
    <n v="8280"/>
    <s v="STÜCK"/>
    <n v="2.8979999999999999E-2"/>
    <n v="239.95439999999999"/>
    <n v="0.26500000000000001"/>
    <n v="2194.2000000000003"/>
  </r>
  <r>
    <s v="V17463_01"/>
    <s v="Lilou &amp; Émile Adult Cat Angus Rind + Gans 2kg"/>
    <s v="RB 910 x AL 290 mm"/>
    <n v="875"/>
    <x v="4"/>
    <n v="7520"/>
    <s v="STÜCK"/>
    <n v="2.8979999999999999E-2"/>
    <n v="217.92959999999999"/>
    <n v="0.26500000000000001"/>
    <n v="1992.8000000000002"/>
  </r>
  <r>
    <s v="V17464_00"/>
    <s v="Lilou &amp; Émile Adult Cat Huhn+Ente+Wachtel 2kg LA"/>
    <s v="RB 910 x AL 290 mm"/>
    <n v="875"/>
    <x v="4"/>
    <n v="480"/>
    <s v="STÜCK"/>
    <n v="2.8979999999999999E-2"/>
    <n v="13.910399999999999"/>
    <n v="0.22164"/>
    <n v="106.38720000000001"/>
  </r>
  <r>
    <s v="V17464_01"/>
    <s v="Lilou &amp; Émile Adult Cat Huhn+Ente+Wachtel 2kg"/>
    <s v="RB 910 x AL 290 mm"/>
    <n v="875"/>
    <x v="4"/>
    <n v="10660"/>
    <s v="STÜCK"/>
    <n v="2.8979999999999999E-2"/>
    <n v="308.92680000000001"/>
    <n v="0.26500000000000001"/>
    <n v="2824.9"/>
  </r>
  <r>
    <s v="V17465_00"/>
    <s v="Lilou &amp; Émile Kitten Cat Huhn+Ente 300g LA"/>
    <s v="RB 560 x AL 190 mm"/>
    <n v="875"/>
    <x v="4"/>
    <n v="5070"/>
    <s v="STÜCK"/>
    <n v="1.1679999999999999E-2"/>
    <n v="59.217599999999997"/>
    <n v="0.14626"/>
    <n v="741.53819999999996"/>
  </r>
  <r>
    <s v="V17466_01"/>
    <s v="Lilou &amp; Émile Adult Cat Huhn+Lachs+Forelle 300g"/>
    <s v="RB 560 x AL 190 mm  / Digitaldruck"/>
    <n v="875"/>
    <x v="4"/>
    <n v="13368"/>
    <s v="STÜCK"/>
    <n v="1.1679999999999999E-2"/>
    <n v="156.13824"/>
    <n v="0.37"/>
    <n v="4946.16"/>
  </r>
  <r>
    <s v="V17467_00"/>
    <s v="Lilou &amp; Émile Adult Cat Angus Rind + Gans 300g LA"/>
    <s v="RB 560 x AL 190 mm"/>
    <n v="875"/>
    <x v="4"/>
    <n v="6335"/>
    <s v="STÜCK"/>
    <n v="1.1679999999999999E-2"/>
    <n v="73.992800000000003"/>
    <n v="0.16073999999999999"/>
    <n v="1018.2878999999999"/>
  </r>
  <r>
    <s v="V17468_01"/>
    <s v="Lilou &amp; Émile Adult Cat Huhn+Ente+Wachtel 300g"/>
    <s v="RB 560 x AL 190 mm  / Digitaldruck"/>
    <n v="875"/>
    <x v="4"/>
    <n v="13737"/>
    <s v="STÜCK"/>
    <n v="1.1679999999999999E-2"/>
    <n v="160.44816"/>
    <n v="0.37"/>
    <n v="5082.6899999999996"/>
  </r>
  <r>
    <s v="V17474_00"/>
    <s v="Activa Care H Reduktion 2kg "/>
    <s v="RB 621 x AL 380 mm"/>
    <n v="875"/>
    <x v="4"/>
    <n v="12314"/>
    <s v="STÜCK"/>
    <n v="2.5909999999999999E-2"/>
    <n v="319.05574000000001"/>
    <n v="0.30499999999999999"/>
    <n v="3755.77"/>
  </r>
  <r>
    <s v="V17475_00"/>
    <s v="Activa Care H Hypoallergen 2kg"/>
    <s v="RB 621 x AL 380 mm"/>
    <n v="875"/>
    <x v="4"/>
    <n v="6500"/>
    <s v="STÜCK"/>
    <n v="2.5909999999999999E-2"/>
    <n v="168.41499999999999"/>
    <n v="0.29499999999999998"/>
    <n v="1917.5"/>
  </r>
  <r>
    <s v="V17476_00"/>
    <s v="Activa Care H Gastro Intestinal 2kg "/>
    <s v="RB 621 x AL 380 mm"/>
    <n v="875"/>
    <x v="4"/>
    <n v="4000"/>
    <s v="STÜCK"/>
    <n v="2.5909999999999999E-2"/>
    <n v="103.64"/>
    <n v="0.31"/>
    <n v="1240"/>
  </r>
  <r>
    <s v="V17478_00"/>
    <s v="Activa Care H Hypoallergen 8kg"/>
    <s v="vorgefertigter Beutel 375+120x600+50mm"/>
    <n v="875"/>
    <x v="4"/>
    <n v="5721"/>
    <s v="STÜCK"/>
    <n v="0.11805"/>
    <n v="675.36405000000002"/>
    <n v="0.91971000000000003"/>
    <n v="5261.6609100000005"/>
  </r>
  <r>
    <s v="V17479_00"/>
    <s v="Activa Care H Reduktion 8kg"/>
    <s v="vorgefertigter Beutel 375+120x600+50mm"/>
    <n v="875"/>
    <x v="4"/>
    <n v="4680"/>
    <s v="STÜCK"/>
    <n v="0.11805"/>
    <n v="552.47400000000005"/>
    <n v="1.4218999999999999"/>
    <n v="6654.4919999999993"/>
  </r>
  <r>
    <s v="V17480_00"/>
    <s v="Activa Care H Gastro Intestinal 8kg"/>
    <s v="vorgefertigter Beutel 375+120x600+50mm"/>
    <n v="875"/>
    <x v="4"/>
    <n v="1500"/>
    <s v="STÜCK"/>
    <n v="0.11805"/>
    <n v="177.07500000000002"/>
    <n v="1.42967"/>
    <n v="2144.5050000000001"/>
  </r>
  <r>
    <s v="V17481_00"/>
    <s v="Activa Care H Nieren 8kg"/>
    <s v="vorgefertigter Beutel 375+120x600+50mm"/>
    <n v="875"/>
    <x v="4"/>
    <n v="3100"/>
    <s v="STÜCK"/>
    <n v="0.11805"/>
    <n v="365.95499999999998"/>
    <n v="1.50115"/>
    <n v="4653.5649999999996"/>
  </r>
  <r>
    <s v="V17482_00"/>
    <s v="Activa Gold H Medium Junior 10kg"/>
    <s v="vorgefertigter Beutel 375+120x680+50mm"/>
    <n v="875"/>
    <x v="4"/>
    <n v="550"/>
    <s v="STÜCK"/>
    <n v="0.11890000000000001"/>
    <n v="65.39500000000001"/>
    <n v="1.07864"/>
    <n v="593.25200000000007"/>
  </r>
  <r>
    <s v="V17483_00"/>
    <s v="Activa Gold H Medium Adult 10kg"/>
    <s v="vorgefertigter Beutel 375+120x680+50mm"/>
    <n v="875"/>
    <x v="4"/>
    <n v="6141"/>
    <s v="STÜCK"/>
    <n v="0.11890000000000001"/>
    <n v="730.16489999999999"/>
    <n v="1.2856399999999999"/>
    <n v="7895.1152399999992"/>
  </r>
  <r>
    <s v="V17484_00"/>
    <s v="Activa Gold H Medium Senior 10kg"/>
    <s v="vorgefertigter Beutel 375+120x680+50mm"/>
    <n v="875"/>
    <x v="4"/>
    <n v="2200"/>
    <s v="STÜCK"/>
    <n v="0.11890000000000001"/>
    <n v="261.58000000000004"/>
    <n v="1.34487"/>
    <n v="2958.7139999999999"/>
  </r>
  <r>
    <s v="V17485_00"/>
    <s v="Activa Gold H Maxi Senior 12kg"/>
    <s v="vorgefertigter Beutel 375+120x840+40mm"/>
    <n v="875"/>
    <x v="4"/>
    <n v="6280"/>
    <s v="STÜCK"/>
    <n v="0.14299999999999999"/>
    <n v="898.04"/>
    <n v="1.5989100000000001"/>
    <n v="10041.1548"/>
  </r>
  <r>
    <s v="V17486_00"/>
    <s v="Activa Gold H Maxi Adult 12kg"/>
    <s v="vorgefertigter Beutel 375+120x840+40mm"/>
    <n v="875"/>
    <x v="4"/>
    <n v="7600"/>
    <s v="STÜCK"/>
    <n v="0.14299999999999999"/>
    <n v="1086.8"/>
    <n v="1.1936599999999999"/>
    <n v="9071.8159999999989"/>
  </r>
  <r>
    <s v="V17487_00"/>
    <s v="Activa Gold H Maxi Junior 12kg"/>
    <s v="vorgefertigter Beutel 375+120x840+40mm"/>
    <n v="875"/>
    <x v="4"/>
    <n v="1060"/>
    <s v="STÜCK"/>
    <n v="0.14299999999999999"/>
    <n v="151.57999999999998"/>
    <n v="1.3700300000000001"/>
    <n v="1452.2318"/>
  </r>
  <r>
    <s v="V17488_00"/>
    <s v="Activa Gold H Maxi Adult 3kg"/>
    <s v="vorgefertigter Beutel 260+120x450+40 mm"/>
    <n v="875"/>
    <x v="4"/>
    <n v="5200"/>
    <s v="STÜCK"/>
    <n v="5.1799999999999999E-2"/>
    <n v="269.36"/>
    <n v="0.72536"/>
    <n v="3771.8719999999998"/>
  </r>
  <r>
    <s v="V17490_00"/>
    <s v="Activa Gold H Mini Adult 3kg"/>
    <s v="vorgefertigter Beutel 260+120x450+40 mm"/>
    <n v="875"/>
    <x v="4"/>
    <n v="11700"/>
    <s v="STÜCK"/>
    <n v="5.1799999999999999E-2"/>
    <n v="606.05999999999995"/>
    <n v="0.72262000000000004"/>
    <n v="8454.6540000000005"/>
  </r>
  <r>
    <s v="V17491_00"/>
    <s v="Activa Gold H Mini Senior 1kg"/>
    <s v="Flachfolie RB 521 x AL 360 mm"/>
    <n v="875"/>
    <x v="4"/>
    <n v="9000"/>
    <s v="STÜCK"/>
    <n v="2.0590000000000001E-2"/>
    <n v="185.31"/>
    <n v="0.29799999999999999"/>
    <n v="2682"/>
  </r>
  <r>
    <s v="V17492_00"/>
    <s v="Activa Gold H Mini Adult 1kg"/>
    <s v="Flachfolie RB 521 x AL 360 mm"/>
    <n v="875"/>
    <x v="4"/>
    <n v="6500"/>
    <s v="STÜCK"/>
    <n v="2.0590000000000001E-2"/>
    <n v="133.83500000000001"/>
    <n v="0.23599999999999999"/>
    <n v="1534"/>
  </r>
  <r>
    <s v="V17493_00"/>
    <s v="Activa Gold H Mini Junior 1kg"/>
    <s v="Flachfolie RB 521 x AL 360 mm"/>
    <n v="875"/>
    <x v="4"/>
    <n v="4300"/>
    <s v="STÜCK"/>
    <n v="2.0590000000000001E-2"/>
    <n v="88.537000000000006"/>
    <n v="0.26800000000000002"/>
    <n v="1152.4000000000001"/>
  </r>
  <r>
    <s v="V17494_00"/>
    <s v="Activa Gold H Medium Senior 2kg"/>
    <s v="Flachfolie RB 621 x AL 380 mm"/>
    <n v="875"/>
    <x v="4"/>
    <n v="10650"/>
    <s v="STÜCK"/>
    <n v="2.5909999999999999E-2"/>
    <n v="275.94149999999996"/>
    <n v="0.29499999999999998"/>
    <n v="3141.75"/>
  </r>
  <r>
    <s v="V17495_00"/>
    <s v="Activa Gold H Medium Adult 2kg"/>
    <s v="Flachfolie RB 621 x AL 380 mm"/>
    <n v="875"/>
    <x v="4"/>
    <n v="12148"/>
    <s v="STÜCK"/>
    <n v="2.5909999999999999E-2"/>
    <n v="314.75468000000001"/>
    <n v="0.29499999999999998"/>
    <n v="3583.66"/>
  </r>
  <r>
    <s v="V17496_00"/>
    <s v="Activa Gold H Maxi Senior 3kg"/>
    <s v="vorgefertigter Beutel 260+120x450+40 mm"/>
    <n v="875"/>
    <x v="4"/>
    <n v="9960"/>
    <s v="STÜCK"/>
    <n v="5.1799999999999999E-2"/>
    <n v="515.928"/>
    <n v="0.72536"/>
    <n v="7224.5856000000003"/>
  </r>
  <r>
    <s v="V17497_00"/>
    <s v="Activa Gold H Medium Junior 2kg"/>
    <s v="Flachfolie RB 621 x AL 380 mm"/>
    <n v="875"/>
    <x v="4"/>
    <n v="16606"/>
    <s v="STÜCK"/>
    <n v="2.5909999999999999E-2"/>
    <n v="430.26146"/>
    <n v="0.29499999999999998"/>
    <n v="4898.7699999999995"/>
  </r>
  <r>
    <s v="V17505_01"/>
    <s v="Kitty's Cuisine Adult Huhnliebe 300g  RecyLogo"/>
    <s v="Flachfolie RB 540 x AL 190 mm"/>
    <n v="875"/>
    <x v="4"/>
    <n v="47472"/>
    <s v="STÜCK"/>
    <n v="1.1679999999999999E-2"/>
    <n v="554.47295999999994"/>
    <n v="0.10693"/>
    <n v="5076.1809599999997"/>
  </r>
  <r>
    <s v="V17506_00"/>
    <s v="Kitty's Cuisine Junior Huhnliebe 2kg  LA"/>
    <s v="Vorgefertigter Beutel 200x110x390+30mm Bodenumlage"/>
    <n v="875"/>
    <x v="4"/>
    <n v="6300"/>
    <s v="STÜCK"/>
    <n v="4.4999999999999998E-2"/>
    <n v="283.5"/>
    <n v="0.37642999999999999"/>
    <n v="2371.509"/>
  </r>
  <r>
    <s v="V17507_01"/>
    <s v="Kitty's Cuisine Adult Huhnliebe 2kg  Recy-Logo"/>
    <s v="Vorgefertigter Beutel 200x110x390+30mm Bodenumlage"/>
    <n v="875"/>
    <x v="4"/>
    <n v="24460"/>
    <s v="STÜCK"/>
    <n v="4.4999999999999998E-2"/>
    <n v="1100.7"/>
    <n v="0.44035000000000002"/>
    <n v="10770.961000000001"/>
  </r>
  <r>
    <s v="V17509_00"/>
    <s v="PURE INSTINCT Wild River 1kg Adult Lachs"/>
    <s v="Flachfolie RB 525 x AL 335 mm"/>
    <n v="875"/>
    <x v="4"/>
    <n v="7762"/>
    <s v="STÜCK"/>
    <n v="1.9300000000000001E-2"/>
    <n v="149.8066"/>
    <n v="0.25857999999999998"/>
    <n v="2007.0979599999998"/>
  </r>
  <r>
    <s v="V17512_00"/>
    <s v="Cat Dental Treats TrayDECKEL Petsmart 8x70,8g/85g "/>
    <s v="Faltschachtel / CAD 190941d_00"/>
    <n v="875"/>
    <x v="4"/>
    <n v="14700"/>
    <s v="STÜCK"/>
    <n v="7.3999999999999996E-2"/>
    <n v="1087.8"/>
    <n v="0.14699999999999999"/>
    <n v="2160.9"/>
  </r>
  <r>
    <s v="V17537_01"/>
    <s v="Wildborn Blackwoods 2kg Aufkleber "/>
    <s v="für angepasste Rezeptur"/>
    <n v="875"/>
    <x v="4"/>
    <n v="1750"/>
    <s v="STÜCK"/>
    <n v="1E-3"/>
    <n v="1.75"/>
    <n v="6.5000000000000002E-2"/>
    <n v="113.75"/>
  </r>
  <r>
    <s v="V17538_01"/>
    <s v="Wildborn Blackwoods 500g Aufkleber LA"/>
    <s v="für angepasste Rezeptur"/>
    <n v="875"/>
    <x v="4"/>
    <n v="700"/>
    <s v="STÜCK"/>
    <n v="1E-3"/>
    <n v="0.70000000000000007"/>
    <n v="2.9749999999999999E-2"/>
    <n v="20.824999999999999"/>
  </r>
  <r>
    <s v="V17566_00"/>
    <s v="Animalis Cat Basic Line Kitten 2kg"/>
    <s v="Flachfolie RB 624 x AL 420 mm"/>
    <n v="875"/>
    <x v="4"/>
    <n v="2000"/>
    <s v="STÜCK"/>
    <n v="2.835E-2"/>
    <n v="56.7"/>
    <n v="0.30314999999999998"/>
    <n v="606.29999999999995"/>
  </r>
  <r>
    <s v="V17568_00"/>
    <s v="Animalis Cat Basic Line Sterilized 2kg"/>
    <s v="Flachfolie RB 624 x AL 420 mm"/>
    <n v="875"/>
    <x v="4"/>
    <n v="6433"/>
    <s v="STÜCK"/>
    <n v="2.835E-2"/>
    <n v="182.37555"/>
    <n v="0.30314999999999998"/>
    <n v="1950.1639499999999"/>
  </r>
  <r>
    <s v="V17569_00"/>
    <s v="Animalis Cat Basic Line Fish 2kg"/>
    <s v="Flachfolie RB 624 x AL 420 mm"/>
    <n v="875"/>
    <x v="4"/>
    <n v="5440"/>
    <s v="STÜCK"/>
    <n v="2.835E-2"/>
    <n v="154.22399999999999"/>
    <n v="0.30314999999999998"/>
    <n v="1649.136"/>
  </r>
  <r>
    <s v="V17571_00"/>
    <s v="Sanabelle Adult Geflügel 10 + 2 kg -Jubiläum  LA"/>
    <s v="Flachfolie als Schlauch RB 990 x AL 680 mm"/>
    <n v="875"/>
    <x v="4"/>
    <n v="450"/>
    <s v="STÜCK"/>
    <n v="0.11"/>
    <n v="49.5"/>
    <n v="1.123"/>
    <n v="505.35"/>
  </r>
  <r>
    <s v="V17571_01"/>
    <s v="Sanabelle Adult Geflügel 10+2 kg Aktion Zooplus LA"/>
    <s v="Flachfolie als Schlauch RB 990 x AL 680 mm"/>
    <n v="875"/>
    <x v="4"/>
    <n v="11765"/>
    <s v="STÜCK"/>
    <n v="0.11"/>
    <n v="1294.1500000000001"/>
    <n v="1.25"/>
    <n v="14706.25"/>
  </r>
  <r>
    <s v="V17572_00"/>
    <s v="HPC Adult Lamm &amp; Reis 15 + 2 kg - Jubiläum"/>
    <s v="Flachfolie RB 990 x AL 950 mm"/>
    <n v="875"/>
    <x v="4"/>
    <n v="10178"/>
    <s v="STÜCK"/>
    <n v="0.14119999999999999"/>
    <n v="1437.1335999999999"/>
    <n v="0.71384000000000003"/>
    <n v="7265.4635200000002"/>
  </r>
  <r>
    <s v="V17573_00"/>
    <s v="HPC SOFT Adult Hühnchen&amp;Banane 12,5+1,5kg Jubiläum"/>
    <s v="Flachfolie RB 990 x AL 775 mm"/>
    <n v="875"/>
    <x v="4"/>
    <n v="4330"/>
    <s v="STÜCK"/>
    <n v="0.123"/>
    <n v="532.59"/>
    <n v="0.79437999999999998"/>
    <n v="3439.6653999999999"/>
  </r>
  <r>
    <s v="V17574_00"/>
    <s v="HPC Adult Ente &amp; Reis 100g  neue Sorte"/>
    <s v="Flachfolie RB 270 x AL 180 mm"/>
    <n v="875"/>
    <x v="4"/>
    <n v="41500"/>
    <s v="STÜCK"/>
    <n v="3.0899999999999999E-3"/>
    <n v="128.23499999999999"/>
    <n v="2.1329999999999998E-2"/>
    <n v="885.19499999999994"/>
  </r>
  <r>
    <s v="V17575_00"/>
    <s v="HPC Adult Ente &amp; Reis 1kg   neue Sorte"/>
    <s v="Flachfolie RB 521 x AL 360 mm"/>
    <n v="875"/>
    <x v="4"/>
    <n v="36200"/>
    <s v="STÜCK"/>
    <n v="2.0289999999999999E-2"/>
    <n v="734.49799999999993"/>
    <n v="0.14813999999999999"/>
    <n v="5362.6679999999997"/>
  </r>
  <r>
    <s v="V17576_00"/>
    <s v="HPC Adult Ente &amp; Reis 15kg  neue Sorte"/>
    <s v="Flachfolie RB 990 x AL 880 mm "/>
    <n v="875"/>
    <x v="4"/>
    <n v="34588"/>
    <s v="STÜCK"/>
    <n v="0.13627"/>
    <n v="4713.3067600000004"/>
    <n v="0.68630000000000002"/>
    <n v="23737.7444"/>
  </r>
  <r>
    <s v="V17577_00"/>
    <s v="HPC Adult Ente &amp; Reis 3kg   neue Sorte"/>
    <s v="Flachfolie RB 721 x AL 480 mm"/>
    <n v="875"/>
    <x v="4"/>
    <n v="54618"/>
    <s v="STÜCK"/>
    <n v="3.7440000000000001E-2"/>
    <n v="2044.8979200000001"/>
    <n v="0.19464999999999999"/>
    <n v="10631.393699999999"/>
  </r>
  <r>
    <s v="V17578_00"/>
    <s v="UK Akinu Tray Boden 2 x 6 x 500 g  - Neutral"/>
    <s v="Automatentray - mit Lagerhaltung"/>
    <n v="875"/>
    <x v="4"/>
    <n v="10830"/>
    <s v="STÜCK"/>
    <n v="0.14000000000000001"/>
    <n v="1516.2"/>
    <n v="0.16200000000000001"/>
    <n v="1754.46"/>
  </r>
  <r>
    <s v="V17579_00"/>
    <s v="UK Akinu Tray Deckel 2 x 6 x 500 g - Neutral"/>
    <s v="Automatentray - mit Lagerhaltung"/>
    <n v="875"/>
    <x v="4"/>
    <n v="10100"/>
    <s v="STÜCK"/>
    <n v="0.30499999999999999"/>
    <n v="3080.5"/>
    <n v="0.315"/>
    <n v="3181.5"/>
  </r>
  <r>
    <s v="V17622_00"/>
    <s v="PURE INSTINCT Lush Meadow 1kg(Kani.+Wachtel)Senior"/>
    <s v="RB 525 x AL 335 mm"/>
    <n v="875"/>
    <x v="4"/>
    <n v="16688"/>
    <s v="STÜCK"/>
    <n v="1.9300000000000001E-2"/>
    <n v="322.07840000000004"/>
    <n v="0.33051000000000003"/>
    <n v="5515.5508800000007"/>
  </r>
  <r>
    <s v="V17623_00"/>
    <s v="PURE INSTINCT Lush Meadow 4kg(Kani.+Wachtel)Senior"/>
    <s v="Vorgef. Beutel  295+115x520 mm "/>
    <n v="875"/>
    <x v="4"/>
    <n v="11580"/>
    <s v="STÜCK"/>
    <n v="7.4999999999999997E-2"/>
    <n v="868.5"/>
    <n v="1.4383699999999999"/>
    <n v="16656.3246"/>
  </r>
  <r>
    <s v="V17624_00"/>
    <s v="HPC Oven Baked Huhn 100g - Probebeutel"/>
    <s v="Flachfolie RB 270 x AL 180 mm"/>
    <n v="875"/>
    <x v="4"/>
    <n v="46350"/>
    <s v="STÜCK"/>
    <n v="2.3999999999999998E-3"/>
    <n v="111.24"/>
    <n v="2.2859999999999998E-2"/>
    <n v="1059.5609999999999"/>
  </r>
  <r>
    <s v="V17625_00"/>
    <s v="HPC Oven Baked Rind 100g - Probebeutel"/>
    <s v="Flachfolie RB 270 x AL 180 mm"/>
    <n v="875"/>
    <x v="4"/>
    <n v="86000"/>
    <s v="STÜCK"/>
    <n v="2.3999999999999998E-3"/>
    <n v="206.39999999999998"/>
    <n v="2.2859999999999998E-2"/>
    <n v="1965.9599999999998"/>
  </r>
  <r>
    <s v="V17626_00"/>
    <s v="HPC Oven Baked Huhn 800g"/>
    <s v="vorgef. Papierbeutel Totani 170x80x310+80mm"/>
    <n v="875"/>
    <x v="4"/>
    <n v="13850"/>
    <s v="STÜCK"/>
    <n v="1.9E-2"/>
    <n v="263.14999999999998"/>
    <n v="0.78200000000000003"/>
    <n v="10830.7"/>
  </r>
  <r>
    <s v="V17627_00"/>
    <s v="HPC Oven Baked Rind 800g"/>
    <s v="vorgef. Papierbeutel Totani 170x80x310+80mm"/>
    <n v="875"/>
    <x v="4"/>
    <n v="10440"/>
    <s v="STÜCK"/>
    <n v="1.9E-2"/>
    <n v="198.35999999999999"/>
    <n v="0.61499999999999999"/>
    <n v="6420.5999999999995"/>
  </r>
  <r>
    <s v="V17628_00"/>
    <s v="HPC Oven Baked Huhn 2,5kg"/>
    <s v="vorgef. Papierbeutel Totani 240+120x425+120mm"/>
    <n v="875"/>
    <x v="4"/>
    <n v="20270"/>
    <s v="STÜCK"/>
    <n v="4.2999999999999997E-2"/>
    <n v="871.6099999999999"/>
    <n v="0.89700000000000002"/>
    <n v="18182.189999999999"/>
  </r>
  <r>
    <s v="V17629_00"/>
    <s v="HPC Oven Baked Rind 2,5kg"/>
    <s v="vorgef. Papierbeutel Totani 240+120x425+120mm"/>
    <n v="875"/>
    <x v="4"/>
    <n v="9150"/>
    <s v="STÜCK"/>
    <n v="4.2999999999999997E-2"/>
    <n v="393.45"/>
    <n v="1.145"/>
    <n v="10476.75"/>
  </r>
  <r>
    <s v="V17630_01"/>
    <s v="HPC Oven Baked Huhn 10kg - neue Stanze"/>
    <s v="vorgef. Papierbeutel 375+130x720+40 mm"/>
    <n v="875"/>
    <x v="4"/>
    <n v="5050"/>
    <s v="STÜCK"/>
    <n v="0.1535"/>
    <n v="775.17499999999995"/>
    <n v="1.7629999999999999"/>
    <n v="8903.15"/>
  </r>
  <r>
    <s v="V17631_01"/>
    <s v="HPC Oven Baked Rind 10kg  - neue Stanze"/>
    <s v="vorgef. Papierbeutel 375+130x720+40mm"/>
    <n v="875"/>
    <x v="4"/>
    <n v="19600"/>
    <s v="STÜCK"/>
    <n v="0.1535"/>
    <n v="3008.6"/>
    <n v="1.7110000000000001"/>
    <n v="33535.599999999999"/>
  </r>
  <r>
    <s v="V17632_00"/>
    <s v="HPC Sensitive Ente &amp; Kartoffel 100g  neue Sorte"/>
    <s v="Flachfolie RB 270 x AL 180 mm"/>
    <n v="875"/>
    <x v="4"/>
    <n v="31000"/>
    <s v="STÜCK"/>
    <n v="3.0899999999999999E-3"/>
    <n v="95.789999999999992"/>
    <n v="2.1329999999999998E-2"/>
    <n v="661.2299999999999"/>
  </r>
  <r>
    <s v="V17633_00"/>
    <s v="HPC Sensitive Ente &amp; Kartoffel 1kg   neue Sorte"/>
    <s v="Flachfolie RB 521 x AL 360 mm"/>
    <n v="875"/>
    <x v="4"/>
    <n v="47561"/>
    <s v="STÜCK"/>
    <n v="2.0289999999999999E-2"/>
    <n v="965.01268999999991"/>
    <n v="0.10829"/>
    <n v="5150.38069"/>
  </r>
  <r>
    <s v="V17634_00"/>
    <s v="HPC Sensitive Ente &amp; Kartoffel 3kg - neue Sort  LA"/>
    <s v="Flachfolie RB 721 x AL 480 mm"/>
    <n v="875"/>
    <x v="4"/>
    <n v="7453"/>
    <s v="STÜCK"/>
    <n v="3.9399999999999998E-2"/>
    <n v="293.64819999999997"/>
    <n v="0.17832999999999999"/>
    <n v="1329.09349"/>
  </r>
  <r>
    <s v="V17635_00"/>
    <s v="HPC Sensitive Ente &amp; Kartoffel 15kg - neue Sorte"/>
    <s v="Flachfolie RB 990 x AL 880 mm "/>
    <n v="875"/>
    <x v="4"/>
    <n v="32652"/>
    <s v="STÜCK"/>
    <n v="0.14119999999999999"/>
    <n v="4610.4623999999994"/>
    <n v="0.53661000000000003"/>
    <n v="17521.389719999999"/>
  </r>
  <r>
    <s v="V17640_00"/>
    <s v="UK PFUK 4x1kg / Außenabmessung 200x400x180 mm"/>
    <s v="Faltbodenschachtel "/>
    <n v="875"/>
    <x v="4"/>
    <n v="10050"/>
    <s v="STÜCK"/>
    <n v="0.27400000000000002"/>
    <n v="2753.7000000000003"/>
    <n v="0.35199999999999998"/>
    <n v="3537.6"/>
  </r>
  <r>
    <s v="V17641_00"/>
    <s v="UK PFUK 3x2 kg / Außenabmessung 200x400x250mm"/>
    <s v="Faltschachtel "/>
    <n v="875"/>
    <x v="4"/>
    <n v="25433"/>
    <s v="STÜCK"/>
    <n v="0.32700000000000001"/>
    <n v="8316.5910000000003"/>
    <n v="0.51"/>
    <n v="12970.83"/>
  </r>
  <r>
    <s v="V17648_00"/>
    <s v="Chicopee Classic Nature Cat Adult Castrate 40g"/>
    <s v="Flachfolie RB 270 x AL 150 mm"/>
    <n v="875"/>
    <x v="4"/>
    <n v="93000"/>
    <s v="STÜCK"/>
    <n v="2E-3"/>
    <n v="186"/>
    <n v="2.4119999999999999E-2"/>
    <n v="2243.16"/>
  </r>
  <r>
    <s v="V17649_00"/>
    <s v="Chicopee Classic Nature Cat Adult Castrate 1,5kg"/>
    <s v="Flachfolie RB 624 x AL 380mm "/>
    <n v="875"/>
    <x v="4"/>
    <n v="13023"/>
    <s v="STÜCK"/>
    <n v="2.5999999999999999E-2"/>
    <n v="338.59799999999996"/>
    <n v="0.30353000000000002"/>
    <n v="3952.8711900000003"/>
  </r>
  <r>
    <s v="V17650_00"/>
    <s v="Chicopee Classic Nature Cat Adult Castrate 15kg"/>
    <s v="Flachfolie RB 990 x AL 880 mm"/>
    <n v="875"/>
    <x v="4"/>
    <n v="880"/>
    <s v="STÜCK"/>
    <n v="0.13800000000000001"/>
    <n v="121.44000000000001"/>
    <n v="1.19093"/>
    <n v="1048.0183999999999"/>
  </r>
  <r>
    <s v="V17651_00"/>
    <s v="Chicopee Holistic Nature Cat Kitten 40g"/>
    <s v="Flachfolie RB 270 x AL 150 mm"/>
    <n v="875"/>
    <x v="4"/>
    <n v="102000"/>
    <s v="STÜCK"/>
    <n v="2E-3"/>
    <n v="204"/>
    <n v="2.4119999999999999E-2"/>
    <n v="2460.2399999999998"/>
  </r>
  <r>
    <s v="V17652_00"/>
    <s v="Chicopee Holistic Nature Cat Kitten 1,5kg"/>
    <s v="Vorgefertigter Beutel"/>
    <n v="875"/>
    <x v="4"/>
    <n v="7040"/>
    <s v="STÜCK"/>
    <n v="4.2999999999999997E-2"/>
    <n v="302.71999999999997"/>
    <n v="0.48831999999999998"/>
    <n v="3437.7727999999997"/>
  </r>
  <r>
    <s v="V17653_00"/>
    <s v="Chicopee Holistic Nature Cat Kitten 8kg"/>
    <s v="Vorgefertigter Beutel"/>
    <n v="875"/>
    <x v="4"/>
    <n v="4750"/>
    <s v="STÜCK"/>
    <n v="0.107"/>
    <n v="508.25"/>
    <n v="1.15561"/>
    <n v="5489.1475"/>
  </r>
  <r>
    <s v="V17661_00"/>
    <s v="PURE INSTINCT Summer Cloud 4kg Adult Ente "/>
    <s v="Vorgef. Beutel  295+115 x 520 mm "/>
    <n v="875"/>
    <x v="4"/>
    <n v="11080"/>
    <s v="STÜCK"/>
    <n v="7.4999999999999997E-2"/>
    <n v="831"/>
    <n v="1.4383699999999999"/>
    <n v="15937.139599999999"/>
  </r>
  <r>
    <s v="V17662_01"/>
    <s v="Wolfsblut Wild Duck Senior 500g  Aufkleber"/>
    <s v="Format 105x148 mm"/>
    <n v="875"/>
    <x v="4"/>
    <n v="4230"/>
    <s v="STÜCK"/>
    <n v="1.6E-2"/>
    <n v="67.680000000000007"/>
    <n v="0.13400000000000001"/>
    <n v="566.82000000000005"/>
  </r>
  <r>
    <s v="V17664_00"/>
    <s v="Wolfsblut Wide Plain Puppy 500g Aufkleber  LA"/>
    <s v="105x148 mm / Healthfood 24 4260262764416       "/>
    <n v="875"/>
    <x v="4"/>
    <n v="4500"/>
    <s v="STÜCK"/>
    <n v="1.6639999999999999E-2"/>
    <n v="74.88"/>
    <n v="0.11600000000000001"/>
    <n v="522"/>
  </r>
  <r>
    <s v="V17682_00"/>
    <s v="PURE INSTINCT Grasslands 1kg (Adult Huhn &amp; Lamm) "/>
    <s v="Flachfolie RB 525 x AL 335 mm"/>
    <n v="875"/>
    <x v="4"/>
    <n v="16416"/>
    <s v="STÜCK"/>
    <n v="1.9300000000000001E-2"/>
    <n v="316.8288"/>
    <n v="0.33051000000000003"/>
    <n v="5425.6521600000005"/>
  </r>
  <r>
    <s v="V17706_00"/>
    <s v="Faltschachtel Schlecksnack - Testverpackung"/>
    <s v="94 x 14 x 180 mm"/>
    <n v="875"/>
    <x v="4"/>
    <n v="1100"/>
    <s v="STÜCK"/>
    <n v="0.35099999999999998"/>
    <n v="386.09999999999997"/>
    <n v="0.65"/>
    <n v="715"/>
  </r>
  <r>
    <s v="V17707_00"/>
    <s v="Faltschachtel Snacks/Futterproben - Testverpackung"/>
    <s v="135 x 50 x 200 mm"/>
    <n v="875"/>
    <x v="4"/>
    <n v="1000"/>
    <s v="STÜCK"/>
    <n v="6.0600000000000001E-2"/>
    <n v="60.6"/>
    <n v="0.65"/>
    <n v="650"/>
  </r>
  <r>
    <s v="V17710_00"/>
    <s v="Dose 1,5l Cadiz - Petsmart"/>
    <s v="126 x 106 x 160 mm"/>
    <n v="875"/>
    <x v="4"/>
    <n v="29451"/>
    <s v="STÜCK"/>
    <n v="1E-3"/>
    <n v="29.451000000000001"/>
    <n v="0.37824000000000002"/>
    <n v="11139.546240000001"/>
  </r>
  <r>
    <s v="V17711_00"/>
    <s v="Deckel 1,5l Cadiz - Petsmart"/>
    <s v="126 x 106 mm"/>
    <n v="875"/>
    <x v="4"/>
    <n v="43060"/>
    <s v="STÜCK"/>
    <n v="1E-3"/>
    <n v="43.06"/>
    <n v="0.11426"/>
    <n v="4920.0356000000002"/>
  </r>
  <r>
    <s v="V17712_00"/>
    <s v="UK Oven Baked  5 x 800 g"/>
    <s v="Automatenfaltschachtel / CAD190918_00"/>
    <n v="875"/>
    <x v="4"/>
    <n v="3490"/>
    <s v="STÜCK"/>
    <n v="0.21099999999999999"/>
    <n v="736.39"/>
    <n v="0.23899999999999999"/>
    <n v="834.11"/>
  </r>
  <r>
    <s v="V17713_00"/>
    <s v="UK Oven Baked 4 x 2,5 kg  m.N. "/>
    <s v="Automatenfaltschachtel / CAD190915_00"/>
    <n v="875"/>
    <x v="4"/>
    <n v="6263"/>
    <s v="STÜCK"/>
    <n v="0.33400000000000002"/>
    <n v="2091.8420000000001"/>
    <n v="0.33"/>
    <n v="2066.79"/>
  </r>
  <r>
    <s v="V17714_01"/>
    <s v="Wolfsblut Wild Camel Adult 2kg Aufkleber"/>
    <s v="Format 148 x 210 mm"/>
    <n v="875"/>
    <x v="4"/>
    <n v="6500"/>
    <s v="STÜCK"/>
    <n v="4.2000000000000003E-2"/>
    <n v="273"/>
    <n v="0.189"/>
    <n v="1228.5"/>
  </r>
  <r>
    <s v="V17716_01"/>
    <s v="Wolfsblut Wild Camel Adult 500g Aufkleber"/>
    <s v="Format 105 x 148 mm"/>
    <n v="875"/>
    <x v="4"/>
    <n v="2500"/>
    <s v="STÜCK"/>
    <n v="1.6E-2"/>
    <n v="40"/>
    <n v="0.124"/>
    <n v="310"/>
  </r>
  <r>
    <s v="V17746_00"/>
    <s v="PURE INSTINCT Woodlands 1kg (Junior Huhn&amp;Truthahn)"/>
    <s v="Flachfolie RB 525 x AL 335 mm"/>
    <n v="875"/>
    <x v="4"/>
    <n v="3580"/>
    <s v="STÜCK"/>
    <n v="1.9300000000000001E-2"/>
    <n v="69.094000000000008"/>
    <n v="0.25030000000000002"/>
    <n v="896.07400000000007"/>
  </r>
  <r>
    <s v="V17747_00"/>
    <s v="Überseekarton PetSmart 12x624g (für Dosen)"/>
    <s v="Innenformat 360x280x320 mm / CAD: 048904019 oh Lag"/>
    <n v="875"/>
    <x v="4"/>
    <n v="10900"/>
    <s v="STÜCK"/>
    <n v="0.36125000000000002"/>
    <n v="3937.625"/>
    <n v="0.41599999999999998"/>
    <n v="4534.3999999999996"/>
  </r>
  <r>
    <s v="V17748_00"/>
    <s v="Überseekarton PetSmart  8x85g / 8x71g"/>
    <s v="Innenformat 550x245x 390 mm / CAD: D048900725 oh L"/>
    <n v="875"/>
    <x v="4"/>
    <n v="9990"/>
    <s v="STÜCK"/>
    <n v="0.50475999999999999"/>
    <n v="5042.5523999999996"/>
    <n v="0.56899999999999995"/>
    <n v="5684.3099999999995"/>
  </r>
  <r>
    <s v="V17749_00"/>
    <s v="Überseekarton PetSmart 8x156g"/>
    <s v="Innenformat 400x270x380 mm / CAD: D048900727"/>
    <n v="875"/>
    <x v="4"/>
    <n v="8025"/>
    <s v="STÜCK"/>
    <n v="0.50475999999999999"/>
    <n v="4050.6990000000001"/>
    <n v="0.45600000000000002"/>
    <n v="3659.4"/>
  </r>
  <r>
    <s v="V17754_00"/>
    <s v="Franklin Pet Food Salmon Large 15kg Aufkleb. Front"/>
    <s v="Format 230 x 335 mm"/>
    <n v="875"/>
    <x v="4"/>
    <n v="2701"/>
    <s v="STÜCK"/>
    <n v="1E-3"/>
    <n v="2.7010000000000001"/>
    <n v="0.32300000000000001"/>
    <n v="872.423"/>
  </r>
  <r>
    <s v="V17755_00"/>
    <s v="Franklin Pet Food Salmon Large 15kg Aufkleber Back"/>
    <s v="Format 230 x 335 mm       7141237766963"/>
    <n v="875"/>
    <x v="4"/>
    <n v="651"/>
    <s v="STÜCK"/>
    <n v="1E-3"/>
    <n v="0.65100000000000002"/>
    <n v="0.32300000000000001"/>
    <n v="210.273"/>
  </r>
  <r>
    <s v="V17756_00"/>
    <s v="Franklin Pet Food Duck Large 15kg Aufkleber Front"/>
    <s v="Format 230 x 335 mm"/>
    <n v="875"/>
    <x v="4"/>
    <n v="2531"/>
    <s v="STÜCK"/>
    <n v="2.5499999999999998E-2"/>
    <n v="64.540499999999994"/>
    <n v="0.32300000000000001"/>
    <n v="817.51300000000003"/>
  </r>
  <r>
    <s v="V17757_00"/>
    <s v="Franklin Pet Food Duck Large 15kg Aufkleber Back"/>
    <s v="Format 230 x 335 mm"/>
    <n v="875"/>
    <x v="4"/>
    <n v="3511"/>
    <s v="STÜCK"/>
    <n v="2.5499999999999998E-2"/>
    <n v="89.530499999999989"/>
    <n v="0.32300000000000001"/>
    <n v="1134.0530000000001"/>
  </r>
  <r>
    <s v="V17758_00"/>
    <s v="Franklin Pet Food Chicken Large 15kg Aufkle. Front"/>
    <s v="Format 230 x 335 mm"/>
    <n v="875"/>
    <x v="4"/>
    <n v="1994"/>
    <s v="STÜCK"/>
    <n v="1E-3"/>
    <n v="1.994"/>
    <n v="0.32300000000000001"/>
    <n v="644.06200000000001"/>
  </r>
  <r>
    <s v="V17759_00"/>
    <s v="Franklin Pet Food Chicken Large 15kg Aufkle. Back"/>
    <s v="Format 230 x 335 mm"/>
    <n v="875"/>
    <x v="4"/>
    <n v="516"/>
    <s v="STÜCK"/>
    <n v="1E-3"/>
    <n v="0.51600000000000001"/>
    <n v="0.32300000000000001"/>
    <n v="166.66800000000001"/>
  </r>
  <r>
    <s v="V17761_01"/>
    <s v="Wolfsblut Wild Pacific 500g Aufkleber"/>
    <s v="Format 105 x 148 mm"/>
    <n v="875"/>
    <x v="4"/>
    <n v="2500"/>
    <s v="STÜCK"/>
    <n v="1E-3"/>
    <n v="2.5"/>
    <n v="0.14299999999999999"/>
    <n v="357.49999999999994"/>
  </r>
  <r>
    <s v="V17769_01"/>
    <s v="Wolfsblut Hunters Pride 500g Aufkleber"/>
    <s v="Format 105x148 mm"/>
    <n v="875"/>
    <x v="4"/>
    <n v="10000"/>
    <s v="STÜCK"/>
    <n v="1.6E-2"/>
    <n v="160"/>
    <n v="0.107"/>
    <n v="1070"/>
  </r>
  <r>
    <s v="V17771_00"/>
    <s v="Universalbeutel 18kg - PFUK"/>
    <s v="Vorgefertigter Beutel 375+175x990 mm Barking Heads"/>
    <n v="875"/>
    <x v="4"/>
    <n v="17920"/>
    <s v="STÜCK"/>
    <n v="0.182"/>
    <n v="3261.44"/>
    <n v="1.3069999999999999"/>
    <n v="23421.439999999999"/>
  </r>
  <r>
    <s v="V17772_00"/>
    <s v="AC Karton Bioplan Cat 3 x 2,5kg"/>
    <s v="Außenformat 399x239x240 mm / CAD: D048902530 mitLa"/>
    <n v="875"/>
    <x v="4"/>
    <n v="3750"/>
    <s v="STÜCK"/>
    <n v="0.371"/>
    <n v="1391.25"/>
    <n v="0.47499999999999998"/>
    <n v="1781.25"/>
  </r>
  <r>
    <s v="V17780_00"/>
    <s v="Folie neutral weiß matt RB 745 / PE 100"/>
    <s v="mit Anti-Rutsch"/>
    <n v="875"/>
    <x v="4"/>
    <n v="36410"/>
    <s v="LFM"/>
    <n v="4.7E-2"/>
    <n v="1711.27"/>
    <n v="0.42519000000000001"/>
    <n v="15481.1679"/>
  </r>
  <r>
    <s v="V17781_00"/>
    <s v="PURE INSTINCT Wild River 12kg (Adult Lachs)"/>
    <s v="Vorgef. Beutel  375+120x810+50mm"/>
    <n v="875"/>
    <x v="4"/>
    <n v="8320"/>
    <s v="STÜCK"/>
    <n v="0.155"/>
    <n v="1289.5999999999999"/>
    <n v="1.8061400000000001"/>
    <n v="15027.084800000001"/>
  </r>
  <r>
    <s v="V17790_00"/>
    <s v="Wildcat Etosha 3kg Aufkleber"/>
    <s v="Healthfood 24  / EAN 4260262768032"/>
    <n v="875"/>
    <x v="4"/>
    <n v="2900"/>
    <s v="STÜCK"/>
    <n v="4.1880000000000001E-2"/>
    <n v="121.452"/>
    <n v="0.11899999999999999"/>
    <n v="345.09999999999997"/>
  </r>
  <r>
    <s v="V17813_00"/>
    <s v="PURE INSTINCT Woodlands 8kg (Junior Huhn&amp;Truthahn)"/>
    <s v="vorgefertigter Beutel 375+125x620+40mm"/>
    <n v="875"/>
    <x v="4"/>
    <n v="14160"/>
    <s v="STÜCK"/>
    <n v="0.122"/>
    <n v="1727.52"/>
    <n v="1.7801100000000001"/>
    <n v="25206.357599999999"/>
  </r>
  <r>
    <s v="V17814_00"/>
    <s v="Premio Mix &amp; Tasty 9kg"/>
    <s v="vorgefertigter Beutel 375+120x880 mm"/>
    <n v="875"/>
    <x v="4"/>
    <n v="17802"/>
    <s v="STÜCK"/>
    <n v="0.14299999999999999"/>
    <n v="2545.6859999999997"/>
    <n v="1.329"/>
    <n v="23658.858"/>
  </r>
  <r>
    <s v="V17815_00"/>
    <s v="Premio Mix &amp; Tasty 3kg"/>
    <s v="Flachfolie RB 621 x AL 490 mm"/>
    <n v="875"/>
    <x v="4"/>
    <n v="82454"/>
    <s v="STÜCK"/>
    <n v="3.2500000000000001E-2"/>
    <n v="2679.7550000000001"/>
    <n v="0.21199999999999999"/>
    <n v="17480.248"/>
  </r>
  <r>
    <s v="V17830_00"/>
    <s v="PURE INSTINCT Blue Lake 80g Probe(Adult Huhn&amp;Ente)"/>
    <s v="Flachfolie RB 270 x 165 mm"/>
    <n v="875"/>
    <x v="4"/>
    <n v="7619"/>
    <s v="STÜCK"/>
    <n v="3.3899999999999998E-3"/>
    <n v="25.828409999999998"/>
    <n v="3.202E-2"/>
    <n v="243.96037999999999"/>
  </r>
  <r>
    <s v="V17831_00"/>
    <s v="Pure Instinct Blue Lake 1kg (Adult Huhn &amp; Ente)"/>
    <s v="Flachfolie RB 525 x AL 335 mm"/>
    <n v="875"/>
    <x v="4"/>
    <n v="8656"/>
    <s v="STÜCK"/>
    <n v="2.1000000000000001E-2"/>
    <n v="181.77600000000001"/>
    <n v="0.25857999999999998"/>
    <n v="2238.2684799999997"/>
  </r>
  <r>
    <s v="V17832_00"/>
    <s v="Smilla Soft Sticks Lamm &amp; Holunder 50g"/>
    <s v="Flachfolie RB 390 x AL 100 mm"/>
    <n v="875"/>
    <x v="4"/>
    <n v="49450"/>
    <s v="STÜCK"/>
    <n v="3.6600000000000001E-3"/>
    <n v="180.98699999999999"/>
    <n v="6.6479999999999997E-2"/>
    <n v="3287.4359999999997"/>
  </r>
  <r>
    <s v="V17836_01"/>
    <s v="Dechra Katze AC Umkarton FED-DM 3x2 kg (+Bio)"/>
    <s v="Innen 312 x 193 x 245 mm / CAD 196233_01 specific"/>
    <n v="875"/>
    <x v="4"/>
    <n v="4040"/>
    <s v="STÜCK"/>
    <n v="0.22900000000000001"/>
    <n v="925.16000000000008"/>
    <n v="0.45900000000000002"/>
    <n v="1854.3600000000001"/>
  </r>
  <r>
    <s v="V17837_00"/>
    <s v="Dechra Katze Booklet-Aufkleber für UK FED-DM 3x2kg"/>
    <s v="EAN Code: 5701170810295"/>
    <n v="875"/>
    <x v="4"/>
    <n v="4750"/>
    <s v="STÜCK"/>
    <n v="2E-3"/>
    <n v="9.5"/>
    <n v="0.79900000000000004"/>
    <n v="3795.25"/>
  </r>
  <r>
    <s v="V17838_00"/>
    <s v="PURE INSTINCT Red Valley 4kg Junior Maxi Huhn&amp;Ente"/>
    <s v="Vorgef. Beutel  295+115x520 mm"/>
    <n v="875"/>
    <x v="4"/>
    <n v="2855"/>
    <s v="STÜCK"/>
    <n v="7.4999999999999997E-2"/>
    <n v="214.125"/>
    <n v="1.1857500000000001"/>
    <n v="3385.3162500000003"/>
  </r>
  <r>
    <s v="V17849_00"/>
    <s v="PURE INSTINCT Red Valley 12kg/Junior Maxi HuhnEnte"/>
    <s v="Vorgef. Beutel  375+120x810+50mm"/>
    <n v="875"/>
    <x v="4"/>
    <n v="4570"/>
    <s v="STÜCK"/>
    <n v="0.155"/>
    <n v="708.35"/>
    <n v="1.32447"/>
    <n v="6052.8279000000002"/>
  </r>
  <r>
    <s v="V17852_00"/>
    <s v="PURE INSTINCT Woodlands 4kg Junior Huhn&amp;Truthahn"/>
    <s v="Vorgef. Beutel  295+115x520 mm"/>
    <n v="875"/>
    <x v="4"/>
    <n v="7210"/>
    <s v="STÜCK"/>
    <n v="7.4999999999999997E-2"/>
    <n v="540.75"/>
    <n v="1.2067399999999999"/>
    <n v="8700.5954000000002"/>
  </r>
  <r>
    <s v="V17853_00"/>
    <s v="PURE INSTINCT Wild River 80g Probe Adult Lachs"/>
    <s v="Flachfolie RB 270 x 165 mm"/>
    <n v="875"/>
    <x v="4"/>
    <n v="13456"/>
    <s v="STÜCK"/>
    <n v="3.3899999999999998E-3"/>
    <n v="45.615839999999999"/>
    <n v="3.2960000000000003E-2"/>
    <n v="443.50976000000003"/>
  </r>
  <r>
    <s v="V17855_00"/>
    <s v="Premiere Katze Adult Light 300g  LA"/>
    <s v="Flachfolie RB 560 x AL 190 mm"/>
    <n v="875"/>
    <x v="4"/>
    <n v="3601"/>
    <s v="STÜCK"/>
    <n v="7.9900000000000006E-3"/>
    <n v="28.771990000000002"/>
    <n v="8.1900000000000001E-2"/>
    <n v="294.92189999999999"/>
  </r>
  <r>
    <s v="V17856_00"/>
    <s v="Premiere Katze Kitten Geflügel 300g  LA"/>
    <s v="Flachfolie RB 560 x AL 190 mm"/>
    <n v="875"/>
    <x v="4"/>
    <n v="709"/>
    <s v="STÜCK"/>
    <n v="7.9900000000000006E-3"/>
    <n v="5.6649100000000008"/>
    <n v="3.6949999999999997E-2"/>
    <n v="26.197549999999996"/>
  </r>
  <r>
    <s v="V17857_01"/>
    <s v="Premiere Katze Adult Sterilised 300g  RecyLogo"/>
    <s v="Flachfolie RB 560 x AL 190 mm"/>
    <n v="875"/>
    <x v="4"/>
    <n v="38990"/>
    <s v="STÜCK"/>
    <n v="7.9900000000000006E-3"/>
    <n v="311.5301"/>
    <n v="6.0569999999999999E-2"/>
    <n v="2361.6242999999999"/>
  </r>
  <r>
    <s v="V17858_00"/>
    <s v="Premiere Katze Adult Indoor Geflügel 300g  LA"/>
    <s v="Flachfolie RB 560 x AL 190 mm"/>
    <n v="875"/>
    <x v="4"/>
    <n v="2100"/>
    <s v="STÜCK"/>
    <n v="7.9900000000000006E-3"/>
    <n v="16.779"/>
    <n v="6.0850000000000001E-2"/>
    <n v="127.785"/>
  </r>
  <r>
    <s v="V17859_00"/>
    <s v="Premiere Katze Kitten Geflügel 2kg  LA"/>
    <s v="vorgefertigter Beutel 195+95x420+40 mm"/>
    <n v="875"/>
    <x v="4"/>
    <n v="53870"/>
    <s v="STÜCK"/>
    <n v="3.6999999999999998E-2"/>
    <n v="1993.1899999999998"/>
    <n v="0.42499999999999999"/>
    <n v="22894.75"/>
  </r>
  <r>
    <s v="V17860_00"/>
    <s v="Premiere Katze Adult Indoor Geflügel 2kg  LA"/>
    <s v="vorgefertigter Beutel 195+95x420+40 mm"/>
    <n v="875"/>
    <x v="4"/>
    <n v="6555"/>
    <s v="STÜCK"/>
    <n v="3.6999999999999998E-2"/>
    <n v="242.535"/>
    <n v="0.432"/>
    <n v="2831.7599999999998"/>
  </r>
  <r>
    <s v="V17861_00"/>
    <s v="Premiere Katze Adult Light 2kg  LA"/>
    <s v="vorgefertigter Beutel 195+95x420+40 mm"/>
    <n v="875"/>
    <x v="4"/>
    <n v="6790"/>
    <s v="STÜCK"/>
    <n v="3.6999999999999998E-2"/>
    <n v="251.23"/>
    <n v="0.432"/>
    <n v="2933.2799999999997"/>
  </r>
  <r>
    <s v="V17862_00"/>
    <s v="Premiere Katze Adult Sterilised 2kg  LA"/>
    <s v="vorgefertigter Beutel 195+95x420+40 mm"/>
    <n v="875"/>
    <x v="4"/>
    <n v="35540"/>
    <s v="STÜCK"/>
    <n v="3.6999999999999998E-2"/>
    <n v="1314.98"/>
    <n v="0.42499999999999999"/>
    <n v="15104.5"/>
  </r>
  <r>
    <s v="V17864_00"/>
    <s v="Premiere Katze Adult Indoor Geflügel 4kg  LA"/>
    <s v="vorgefertigter Beutel 285+115x540 mm"/>
    <n v="875"/>
    <x v="4"/>
    <n v="8760"/>
    <s v="STÜCK"/>
    <n v="6.3E-2"/>
    <n v="551.88"/>
    <n v="0.60399999999999998"/>
    <n v="5291.04"/>
  </r>
  <r>
    <s v="V17865_00"/>
    <s v="Premiere Katze Adult Light 4kg  LA"/>
    <s v="vorgefertigter Beutel 285+115x540 mm"/>
    <n v="875"/>
    <x v="4"/>
    <n v="6630"/>
    <s v="STÜCK"/>
    <n v="6.3E-2"/>
    <n v="417.69"/>
    <n v="0.65900000000000003"/>
    <n v="4369.17"/>
  </r>
  <r>
    <s v="V17866_01"/>
    <s v="Premiere Katze Adult Sterilised 4kg  Recy-Logo"/>
    <s v="vorgefertigter Beutel 285+115x540 mm"/>
    <n v="875"/>
    <x v="4"/>
    <n v="30980"/>
    <s v="STÜCK"/>
    <n v="6.3E-2"/>
    <n v="1951.74"/>
    <n v="0.68899999999999995"/>
    <n v="21345.219999999998"/>
  </r>
  <r>
    <s v="V17867_00"/>
    <s v="Premiere Katze Adult Light 10kg  LA"/>
    <s v="vorgefertigter Beutel 375+115x680+40 mm"/>
    <n v="875"/>
    <x v="4"/>
    <n v="1300"/>
    <s v="STÜCK"/>
    <n v="0.11"/>
    <n v="143"/>
    <n v="0.72299999999999998"/>
    <n v="939.9"/>
  </r>
  <r>
    <s v="V17868_00"/>
    <s v="Premiere Katze Adult Indoor Geflügel 10kg  LA"/>
    <s v="vorgefertigter Beutel 375+115x680+40 mm"/>
    <n v="875"/>
    <x v="4"/>
    <n v="4855"/>
    <s v="STÜCK"/>
    <n v="0.11"/>
    <n v="534.04999999999995"/>
    <n v="0.81499999999999995"/>
    <n v="3956.8249999999998"/>
  </r>
  <r>
    <s v="V17869_01"/>
    <s v="Premiere Katze Adult Sterilised 10kg  Recy-Logo"/>
    <s v="vorgefertigter Beutel 375+115x680+40 mm"/>
    <n v="875"/>
    <x v="4"/>
    <n v="22880"/>
    <s v="STÜCK"/>
    <n v="0.11"/>
    <n v="2516.8000000000002"/>
    <n v="0.75600000000000001"/>
    <n v="17297.28"/>
  </r>
  <r>
    <s v="V17875_01"/>
    <s v="Wolfsblut Polar Night Adult 500g Aufkleber"/>
    <s v="Format 105 x 148 mm"/>
    <n v="875"/>
    <x v="4"/>
    <n v="1000"/>
    <s v="STÜCK"/>
    <n v="1E-3"/>
    <n v="1"/>
    <n v="0.13200000000000001"/>
    <n v="132"/>
  </r>
  <r>
    <s v="V17900_00"/>
    <s v="Dechra Katze Bio Booklet-Aufkleber für UK 3x2 kg"/>
    <s v="205 x 160 mm Format gefalzt"/>
    <n v="875"/>
    <x v="4"/>
    <n v="6600"/>
    <s v="STÜCK"/>
    <n v="2E-3"/>
    <n v="13.200000000000001"/>
    <n v="0.375"/>
    <n v="2475"/>
  </r>
  <r>
    <s v="V17907_01"/>
    <s v="Lilys Kitchen Dog Chicken,Turkey&amp;Ancient Grain 1kg"/>
    <s v="Papierbeutel 180 + 90 x 290mm"/>
    <n v="875"/>
    <x v="4"/>
    <n v="13450"/>
    <s v="STÜCK"/>
    <n v="4.4749999999999998E-2"/>
    <n v="601.88749999999993"/>
    <n v="0.316"/>
    <n v="4250.2"/>
  </r>
  <r>
    <s v="V17908_01"/>
    <s v="Lilys Kitchen Dog Chicken,Turkey&amp;Ancient Grain 7kg"/>
    <s v="Papierbeutel 300 x120 x 600 mm"/>
    <n v="875"/>
    <x v="4"/>
    <n v="2796"/>
    <s v="STÜCK"/>
    <n v="0.128"/>
    <n v="357.88800000000003"/>
    <n v="0.88100000000000001"/>
    <n v="2463.2759999999998"/>
  </r>
  <r>
    <s v="V17909_01"/>
    <s v="Lilys Kitchen Dog Beef &amp; Ancient Grain 1kg"/>
    <s v="Papierbeutel 180x90x290 mm"/>
    <n v="875"/>
    <x v="4"/>
    <n v="22100"/>
    <s v="STÜCK"/>
    <n v="3.8530000000000002E-2"/>
    <n v="851.51300000000003"/>
    <n v="0.316"/>
    <n v="6983.6"/>
  </r>
  <r>
    <s v="V17910_01"/>
    <s v="Lilys Kitchen Dog Beef &amp; Ancient Grain 7kg"/>
    <s v="Papierbeutel 300+120x600 mm"/>
    <n v="875"/>
    <x v="4"/>
    <n v="2000"/>
    <s v="STÜCK"/>
    <n v="3.8530000000000002E-2"/>
    <n v="77.06"/>
    <n v="0.88100000000000001"/>
    <n v="1762"/>
  </r>
  <r>
    <s v="V17913_01"/>
    <s v="Wolfsblut Wild Game Adult 500g Aufkleber"/>
    <s v="Format 105 x 148 mm"/>
    <n v="875"/>
    <x v="4"/>
    <n v="2000"/>
    <s v="STÜCK"/>
    <n v="1E-3"/>
    <n v="2"/>
    <n v="0.20599999999999999"/>
    <n v="412"/>
  </r>
  <r>
    <s v="V17920_01"/>
    <s v="Wolfsblut Golden Goose Adult 500g  Aufkleber"/>
    <s v="Format 105 x 148 mm"/>
    <n v="875"/>
    <x v="4"/>
    <n v="2000"/>
    <s v="STÜCK"/>
    <n v="1.6E-2"/>
    <n v="32"/>
    <n v="0.20599999999999999"/>
    <n v="412"/>
  </r>
  <r>
    <s v="V17924_01"/>
    <s v="Wolfsblut Foodies Choice Adult 500g Aufkleber"/>
    <s v="Format 105x148 mm"/>
    <n v="875"/>
    <x v="4"/>
    <n v="2000"/>
    <s v="STÜCK"/>
    <n v="1.6E-2"/>
    <n v="32"/>
    <n v="0.20599999999999999"/>
    <n v="412"/>
  </r>
  <r>
    <s v="V17928_01"/>
    <s v="Wolfsblut Grey Peak Adult 500g  Aufkleber"/>
    <s v="Format 105x148 mm"/>
    <n v="875"/>
    <x v="4"/>
    <n v="3000"/>
    <s v="STÜCK"/>
    <n v="1.6E-2"/>
    <n v="48"/>
    <n v="0.17899999999999999"/>
    <n v="537"/>
  </r>
  <r>
    <s v="V17930_01"/>
    <s v="Wolfsblut Western Cape Adult 500g  Aufkleber"/>
    <s v="Format 105 x 148 mm"/>
    <n v="875"/>
    <x v="4"/>
    <n v="1787"/>
    <s v="STÜCK"/>
    <n v="1E-3"/>
    <n v="1.7870000000000001"/>
    <n v="0.17399999999999999"/>
    <n v="310.93799999999999"/>
  </r>
  <r>
    <s v="V17932_01"/>
    <s v="Wolfsblut Deep Glade Puppy 2kg  Aufkleber"/>
    <s v="Format 148 x 210 mm"/>
    <n v="875"/>
    <x v="4"/>
    <n v="1400"/>
    <s v="STÜCK"/>
    <n v="4.2000000000000003E-2"/>
    <n v="58.800000000000004"/>
    <n v="0.13400000000000001"/>
    <n v="187.60000000000002"/>
  </r>
  <r>
    <s v="V17933_01"/>
    <s v="Wolfsblut Deep Glade Adult 2kg  Aufkleber"/>
    <s v="Format 148 x 210 mm "/>
    <n v="875"/>
    <x v="4"/>
    <n v="1511"/>
    <s v="STÜCK"/>
    <n v="1E-3"/>
    <n v="1.5110000000000001"/>
    <n v="0.24299999999999999"/>
    <n v="367.173"/>
  </r>
  <r>
    <s v="V17942_00"/>
    <s v="Animalis Sterillise Allege 12 kg"/>
    <s v="Vorgefertigter Beutel 375+120x850+50 mm"/>
    <n v="875"/>
    <x v="4"/>
    <n v="8070"/>
    <s v="STÜCK"/>
    <n v="0.155"/>
    <n v="1250.8499999999999"/>
    <n v="1.0940000000000001"/>
    <n v="8828.58"/>
  </r>
  <r>
    <s v="V17948_00"/>
    <s v="Briantos Prive Soft Hund Adult Lachs 1kg"/>
    <s v="Flachfolie RB 621 x AL 340 mm"/>
    <n v="875"/>
    <x v="4"/>
    <n v="11000"/>
    <s v="STÜCK"/>
    <n v="1.9E-2"/>
    <n v="209"/>
    <n v="0.20518"/>
    <n v="2256.98"/>
  </r>
  <r>
    <s v="V17949_00"/>
    <s v="Briantos Prive Soft Hund Junior Huhn 1kg"/>
    <s v="Flachfolie RB 621 x AL 340 mm"/>
    <n v="875"/>
    <x v="4"/>
    <n v="7750"/>
    <s v="STÜCK"/>
    <n v="1.9E-2"/>
    <n v="147.25"/>
    <n v="0.20518"/>
    <n v="1590.145"/>
  </r>
  <r>
    <s v="V17950_00"/>
    <s v="Briantos Prive Soft Hund Senior Truthahn 1kg"/>
    <s v="Flachfolie RB 621 x AL 340 mm"/>
    <n v="875"/>
    <x v="4"/>
    <n v="13234"/>
    <s v="STÜCK"/>
    <n v="1.9E-2"/>
    <n v="251.446"/>
    <n v="0.21646000000000001"/>
    <n v="2864.6316400000001"/>
  </r>
  <r>
    <s v="V17951_00"/>
    <s v="Briantos Prive Soft Hund Adult Ente 12kg LA"/>
    <s v="Flachfolie RB 990 x AL 880 mm"/>
    <n v="875"/>
    <x v="4"/>
    <n v="1580"/>
    <s v="STÜCK"/>
    <n v="0.14474999999999999"/>
    <n v="228.70499999999998"/>
    <n v="0.78091999999999995"/>
    <n v="1233.8535999999999"/>
  </r>
  <r>
    <s v="V17952_00"/>
    <s v="Briantos Prive Soft Hund Senior Truthahn 12kg  LA"/>
    <s v="Flachfolie RB 990 x AL 880 mm"/>
    <n v="875"/>
    <x v="4"/>
    <n v="1750"/>
    <s v="STÜCK"/>
    <n v="0.14474999999999999"/>
    <n v="253.31249999999997"/>
    <n v="0.93200000000000005"/>
    <n v="1631"/>
  </r>
  <r>
    <s v="V17953_00"/>
    <s v="Briantos Prive Soft Hund Adult Lachs 12kg  LA"/>
    <s v="Flachfolie RB 990 x AL 880 mm"/>
    <n v="875"/>
    <x v="4"/>
    <n v="2699"/>
    <s v="STÜCK"/>
    <n v="0.14474999999999999"/>
    <n v="390.68024999999994"/>
    <n v="0.78091999999999995"/>
    <n v="2107.7030799999998"/>
  </r>
  <r>
    <s v="V17954_00"/>
    <s v="Briantos Prive Soft Hund Junior Huhn 12kg  LA"/>
    <s v="Flachfolie RB 990 x AL 880 mm"/>
    <n v="875"/>
    <x v="4"/>
    <n v="6924"/>
    <s v="STÜCK"/>
    <n v="0.14474999999999999"/>
    <n v="1002.2489999999999"/>
    <n v="0.72306999999999999"/>
    <n v="5006.5366800000002"/>
  </r>
  <r>
    <s v="V17960_01"/>
    <s v="Wolfsblut Wild Game Adult 2kg Aufkleber"/>
    <s v="Format 148 x 210 mm"/>
    <n v="875"/>
    <x v="4"/>
    <n v="3000"/>
    <s v="STÜCK"/>
    <n v="1E-3"/>
    <n v="3"/>
    <n v="0.24399999999999999"/>
    <n v="732"/>
  </r>
  <r>
    <s v="V17962_01"/>
    <s v="Wolfsblut Down Under Adult 500g  Aufkleber"/>
    <s v="Format 105x148 mm"/>
    <n v="875"/>
    <x v="4"/>
    <n v="6000"/>
    <s v="STÜCK"/>
    <n v="1.6E-2"/>
    <n v="96"/>
    <n v="0.13400000000000001"/>
    <n v="804"/>
  </r>
  <r>
    <s v="V17965_00"/>
    <s v="Dechra Katze Bio Tray  1x8x50g"/>
    <s v="Innen 235x112x167  mm / CAD150930_00"/>
    <n v="875"/>
    <x v="4"/>
    <n v="4470"/>
    <s v="STÜCK"/>
    <n v="2.5000000000000001E-2"/>
    <n v="111.75"/>
    <n v="0.35899999999999999"/>
    <n v="1604.73"/>
  </r>
  <r>
    <s v="V17966_00"/>
    <s v="Dechra Hund Bio Tray 1x6x100g"/>
    <s v="Innen 235x112x167  mm / CAD150930_00"/>
    <n v="875"/>
    <x v="4"/>
    <n v="8775"/>
    <s v="STÜCK"/>
    <n v="0.105"/>
    <n v="921.375"/>
    <n v="0.35899999999999999"/>
    <n v="3150.2249999999999"/>
  </r>
  <r>
    <s v="V17967_00"/>
    <s v="Rinti KF MAX-I-MUM Huhn 12kg"/>
    <s v="Flachfolie RB 990 x AL 775 mm"/>
    <n v="875"/>
    <x v="4"/>
    <n v="10850"/>
    <s v="STÜCK"/>
    <n v="0.11899999999999999"/>
    <n v="1291.1499999999999"/>
    <n v="0.56859999999999999"/>
    <n v="6169.3099999999995"/>
  </r>
  <r>
    <s v="V17970_00"/>
    <s v="Rinti KF MAX-I-MUM Rind 12kg"/>
    <s v="Flachfolie RB 990 x AL 775 mm"/>
    <n v="875"/>
    <x v="4"/>
    <n v="33308"/>
    <s v="STÜCK"/>
    <n v="0.11899999999999999"/>
    <n v="3963.652"/>
    <n v="0.51915999999999995"/>
    <n v="17292.181279999997"/>
  </r>
  <r>
    <s v="V17971_00"/>
    <s v="Rinti MAX-I-MUM Junior 12kg"/>
    <s v="Flachfolie RB 990 x AL 775 mm"/>
    <n v="875"/>
    <x v="4"/>
    <n v="11611"/>
    <s v="STÜCK"/>
    <n v="0.11899999999999999"/>
    <n v="1381.7089999999998"/>
    <n v="0.65717999999999999"/>
    <n v="7630.5169799999994"/>
  </r>
  <r>
    <s v="V17972_00"/>
    <s v="Rinti KF MAX-I-MUM Adult Pansen 12kg"/>
    <s v="Flachfolie RB 990 x AL 775 mm"/>
    <n v="875"/>
    <x v="4"/>
    <n v="9412"/>
    <s v="STÜCK"/>
    <n v="0.11899999999999999"/>
    <n v="1120.028"/>
    <n v="0.65717999999999999"/>
    <n v="6185.3781600000002"/>
  </r>
  <r>
    <s v="V17973_00"/>
    <s v="Rinti KF MAX-I-MUM Huhn Senior 12kg"/>
    <s v="Flachfolie RB 990 x AL 775 mm"/>
    <n v="875"/>
    <x v="4"/>
    <n v="8594"/>
    <s v="STÜCK"/>
    <n v="0.127"/>
    <n v="1091.4380000000001"/>
    <n v="0.65717999999999999"/>
    <n v="5647.8049199999996"/>
  </r>
  <r>
    <s v="V17974_01"/>
    <s v="Wolfsblut Atlantic Tuna 500g Aufkleber"/>
    <s v="Format 105 x 148 mm"/>
    <n v="875"/>
    <x v="4"/>
    <n v="4000"/>
    <s v="STÜCK"/>
    <n v="1E-3"/>
    <n v="4"/>
    <n v="0.158"/>
    <n v="632"/>
  </r>
  <r>
    <s v="V17977_01"/>
    <s v="Wolfsblut Deep Glade Puppy 500g  Aufkleber"/>
    <s v="Format 105 x 148 mm "/>
    <n v="875"/>
    <x v="4"/>
    <n v="185"/>
    <s v="STÜCK"/>
    <n v="1E-3"/>
    <n v="0.185"/>
    <n v="0.108"/>
    <n v="19.98"/>
  </r>
  <r>
    <s v="V17979_01"/>
    <s v="Wolfsblut Deep Glade Adult 500g Aufkleber"/>
    <s v="Format 105x148 mm"/>
    <n v="875"/>
    <x v="4"/>
    <n v="4000"/>
    <s v="STÜCK"/>
    <n v="1.6E-2"/>
    <n v="64"/>
    <n v="0.158"/>
    <n v="632"/>
  </r>
  <r>
    <s v="V17987_01"/>
    <s v="Wolfsblut Grey Peak Puppy 500g Aufkleber "/>
    <s v="Format 105 x 148 mm"/>
    <n v="875"/>
    <x v="4"/>
    <n v="3599"/>
    <s v="STÜCK"/>
    <n v="2.81E-3"/>
    <n v="10.113189999999999"/>
    <n v="8.6999999999999994E-2"/>
    <n v="313.113"/>
  </r>
  <r>
    <s v="V17990_01"/>
    <s v="Wolfsblut Grey Peak Small Breed 500g Aufkleber"/>
    <s v="Format 105 x 148 mm"/>
    <n v="875"/>
    <x v="4"/>
    <n v="4400"/>
    <s v="STÜCK"/>
    <n v="1.6E-2"/>
    <n v="70.400000000000006"/>
    <n v="9.8000000000000004E-2"/>
    <n v="431.2"/>
  </r>
  <r>
    <s v="V17993_01"/>
    <s v="Wolfsblut Jack Rabbit Adult 500g Aufkleber"/>
    <s v="Format 105 x 148 mm"/>
    <n v="875"/>
    <x v="4"/>
    <n v="2000"/>
    <s v="STÜCK"/>
    <n v="1.6E-2"/>
    <n v="32"/>
    <n v="0.20599999999999999"/>
    <n v="412"/>
  </r>
  <r>
    <s v="V17995_01"/>
    <s v="Wolfsblut Wide Plain Active 500g Aufkleber"/>
    <s v="Format 105x148 mm"/>
    <n v="875"/>
    <x v="4"/>
    <n v="3000"/>
    <s v="STÜCK"/>
    <n v="1.6E-2"/>
    <n v="48"/>
    <n v="0.183"/>
    <n v="549"/>
  </r>
  <r>
    <s v="V17996_01"/>
    <s v="Wolfsblut Wide Plain Active 2kg   Aufkleber"/>
    <s v="Format 148 x 210 mm"/>
    <n v="875"/>
    <x v="4"/>
    <n v="1300"/>
    <s v="STÜCK"/>
    <n v="4.2000000000000003E-2"/>
    <n v="54.6"/>
    <n v="0.19800000000000001"/>
    <n v="257.40000000000003"/>
  </r>
  <r>
    <s v="V17997_01"/>
    <s v="Wolfsblut Wild Boar Adult 500g  Aufkleber"/>
    <s v="Format 105 x 148 mm"/>
    <n v="875"/>
    <x v="4"/>
    <n v="3000"/>
    <s v="STÜCK"/>
    <n v="1.6E-2"/>
    <n v="48"/>
    <n v="0.17899999999999999"/>
    <n v="537"/>
  </r>
  <r>
    <s v="V18001_00"/>
    <s v="AC Karton Lilys Kitchen 4 x 1 kg"/>
    <s v="Außenformat 200x400x150 mm / CAD: 201219_00"/>
    <n v="875"/>
    <x v="4"/>
    <n v="39735"/>
    <s v="STÜCK"/>
    <n v="0.16800000000000001"/>
    <n v="6675.4800000000005"/>
    <n v="0.28699999999999998"/>
    <n v="11403.945"/>
  </r>
  <r>
    <s v="V18002_00"/>
    <s v="AC Karton Lilys Kitchen 4 x 2,5kg"/>
    <s v="Außenformat 300x400x190 mm / CAD: 201223_00"/>
    <n v="875"/>
    <x v="4"/>
    <n v="12420"/>
    <s v="STÜCK"/>
    <n v="0.36299999999999999"/>
    <n v="4508.46"/>
    <n v="0.53900000000000003"/>
    <n v="6694.38"/>
  </r>
  <r>
    <s v="V18005_01"/>
    <s v="Wolfsblut Wide Plain Senior 500g Aufkleber"/>
    <s v="Format 105 x 148 mm"/>
    <n v="875"/>
    <x v="4"/>
    <n v="3850"/>
    <s v="STÜCK"/>
    <n v="1.6E-2"/>
    <n v="61.6"/>
    <n v="0.183"/>
    <n v="704.55"/>
  </r>
  <r>
    <s v="V18006_00"/>
    <s v="Dechra Hund 4kg Einheitskarton 1x3x4kg"/>
    <s v="Innen 312 x 249 x 389 mm / CAD 205707_00"/>
    <n v="875"/>
    <x v="4"/>
    <n v="4105"/>
    <s v="STÜCK"/>
    <n v="0.59399999999999997"/>
    <n v="2438.37"/>
    <n v="0.79500000000000004"/>
    <n v="3263.4750000000004"/>
  </r>
  <r>
    <s v="V18007_01"/>
    <s v="Lily´s Kitchen Organic Dog Dry 2,5 kg"/>
    <s v="Papierbeutel 200+110x360 mm "/>
    <n v="875"/>
    <x v="4"/>
    <n v="10800"/>
    <s v="STÜCK"/>
    <n v="5.6419999999999998E-2"/>
    <n v="609.33600000000001"/>
    <n v="0.48499999999999999"/>
    <n v="5238"/>
  </r>
  <r>
    <s v="V18010_00"/>
    <s v="Nutri Feline Adult Chicken 10kg - Sarmat - Prüfen "/>
    <s v="Flachfolie RB 990 x AL 800 mm  - UVA"/>
    <n v="875"/>
    <x v="4"/>
    <n v="7012"/>
    <s v="STÜCK"/>
    <n v="0.1288"/>
    <n v="903.14559999999994"/>
    <n v="0.74604000000000004"/>
    <n v="5231.2324800000006"/>
  </r>
  <r>
    <s v="V18011_00"/>
    <s v="Nutri Feline Adult Sterilized 10kg -Sarmat- Prüfen"/>
    <s v="Flachfolie RB 990 x AL 800 mm  - UVA"/>
    <n v="875"/>
    <x v="4"/>
    <n v="1666"/>
    <s v="STÜCK"/>
    <n v="0.13500000000000001"/>
    <n v="224.91000000000003"/>
    <n v="0.74604000000000004"/>
    <n v="1242.90264"/>
  </r>
  <r>
    <s v="V18012_00"/>
    <s v="Nutri Feline Adult Salmon 10kg - Sarmat - Prüfen"/>
    <s v="Flachfolie RB 990 x AL 800 mm  - UVA"/>
    <n v="875"/>
    <x v="4"/>
    <n v="6756"/>
    <s v="STÜCK"/>
    <n v="0.13500000000000001"/>
    <n v="912.06000000000006"/>
    <n v="0.74604000000000004"/>
    <n v="5040.2462400000004"/>
  </r>
  <r>
    <s v="V18013_00"/>
    <s v="Nutri Feline Urinary 10kg - Sarmat - Prüfen"/>
    <s v="Flachfolie RB 990 x AL 800 mm  - UVA"/>
    <n v="875"/>
    <x v="4"/>
    <n v="1130"/>
    <s v="STÜCK"/>
    <n v="0.13500000000000001"/>
    <n v="152.55000000000001"/>
    <n v="0.74604000000000004"/>
    <n v="843.02520000000004"/>
  </r>
  <r>
    <s v="V18014_00"/>
    <s v="Horizon Super Premium Adult Small BreedChicken 2kg"/>
    <s v="Flachfolie RB 621 x AL 410 mm"/>
    <n v="875"/>
    <x v="4"/>
    <n v="8962"/>
    <s v="STÜCK"/>
    <n v="2.7289999999999998E-2"/>
    <n v="244.57297999999997"/>
    <n v="0.21204000000000001"/>
    <n v="1900.3024800000001"/>
  </r>
  <r>
    <s v="V18015_00"/>
    <s v="Horizon SuperPremiumAdult Small BreedChicken 7,5kg"/>
    <s v="Flachfolie RB 990 x AL 650 mm"/>
    <n v="875"/>
    <x v="4"/>
    <n v="5082"/>
    <s v="STÜCK"/>
    <n v="0.1"/>
    <n v="508.20000000000005"/>
    <n v="0.56821999999999995"/>
    <n v="2887.6940399999999"/>
  </r>
  <r>
    <s v="V18016_00"/>
    <s v="Perro Universalbeutel 2020 - Katze 1,5kg"/>
    <s v="Totani Beutel 190+110x330 mm"/>
    <n v="875"/>
    <x v="4"/>
    <n v="13955"/>
    <s v="STÜCK"/>
    <n v="2.9590000000000002E-2"/>
    <n v="412.92845"/>
    <n v="0.76800000000000002"/>
    <n v="10717.44"/>
  </r>
  <r>
    <s v="V18017_00"/>
    <s v="Perro Universalbeutel 2020 - Katze 400g"/>
    <s v="Totani Beutel 140+80x260 mm"/>
    <n v="875"/>
    <x v="4"/>
    <n v="10400"/>
    <s v="STÜCK"/>
    <n v="2.9590000000000002E-2"/>
    <n v="307.73599999999999"/>
    <n v="0.42699999999999999"/>
    <n v="4440.8"/>
  </r>
  <r>
    <s v="V18018_00"/>
    <s v="Perro Universalbeutel 2020 - Katze 10kg"/>
    <s v="vorgefertigter Beutel 375+140+740+40 mm"/>
    <n v="875"/>
    <x v="4"/>
    <n v="3407"/>
    <s v="STÜCK"/>
    <n v="0"/>
    <n v="0"/>
    <n v="1.298"/>
    <n v="4422.2860000000001"/>
  </r>
  <r>
    <s v="V18032_00"/>
    <s v="AC Karton Lily´s Kitchen 4 x 2kg Dog Asia"/>
    <s v="Außenformat 400 x 240 x 300 mm / CAD 20136001"/>
    <n v="875"/>
    <x v="4"/>
    <n v="6600"/>
    <s v="STÜCK"/>
    <n v="0.373"/>
    <n v="2461.8000000000002"/>
    <n v="0.4"/>
    <n v="2640"/>
  </r>
  <r>
    <s v="V18049_01"/>
    <s v="Wolfsblut Cold River Puppy 500g Aufkleber"/>
    <s v="Format 105 x 148 mm"/>
    <n v="875"/>
    <x v="4"/>
    <n v="12500"/>
    <s v="STÜCK"/>
    <n v="1E-3"/>
    <n v="12.5"/>
    <n v="8.4000000000000005E-2"/>
    <n v="1050"/>
  </r>
  <r>
    <s v="V18054_01"/>
    <s v="Wolfsblut Cold River Small Breed 500g Aufkleber"/>
    <s v="Format 105 x 148 mm"/>
    <n v="875"/>
    <x v="4"/>
    <n v="980"/>
    <s v="STÜCK"/>
    <n v="1.6E-2"/>
    <n v="15.68"/>
    <n v="0.159"/>
    <n v="155.82"/>
  </r>
  <r>
    <s v="V18057_01"/>
    <s v="Wolfsblut Black Bird Puppy 500g Aufkleber"/>
    <s v="Format 105 x 148 mm"/>
    <n v="875"/>
    <x v="4"/>
    <n v="3000"/>
    <s v="STÜCK"/>
    <n v="1E-3"/>
    <n v="3"/>
    <n v="0.183"/>
    <n v="549"/>
  </r>
  <r>
    <s v="V18060_01"/>
    <s v="Wolfsblut Black Bird Small Breed 500g Aufkleber"/>
    <s v="Format 105 x 148 mm"/>
    <n v="875"/>
    <x v="4"/>
    <n v="611"/>
    <s v="STÜCK"/>
    <n v="1E-3"/>
    <n v="0.61099999999999999"/>
    <n v="0.11600000000000001"/>
    <n v="70.876000000000005"/>
  </r>
  <r>
    <s v="V18061_01"/>
    <s v="Wolfsblut Black Bird Small Breed 2kg Aufkleber"/>
    <s v="Format 148 x 210 mm"/>
    <n v="875"/>
    <x v="4"/>
    <n v="5417"/>
    <s v="STÜCK"/>
    <n v="1E-3"/>
    <n v="5.4169999999999998"/>
    <n v="0.13"/>
    <n v="704.21"/>
  </r>
  <r>
    <s v="V18064_00"/>
    <s v="Nabiev Hund Adult Economy 10kg LA"/>
    <s v="Flachfolie RB 990 x AL 700 mm"/>
    <n v="875"/>
    <x v="4"/>
    <n v="8376"/>
    <s v="STÜCK"/>
    <n v="0.107"/>
    <n v="896.23199999999997"/>
    <n v="0.50329000000000002"/>
    <n v="4215.5570399999997"/>
  </r>
  <r>
    <s v="V18065_00"/>
    <s v="LEX Adult Rind 1kg "/>
    <s v="Flachfolie RB 621 x AL 340 mm"/>
    <n v="875"/>
    <x v="4"/>
    <n v="15001"/>
    <s v="STÜCK"/>
    <n v="1.9400000000000001E-2"/>
    <n v="291.01940000000002"/>
    <n v="0.18181"/>
    <n v="2727.3318100000001"/>
  </r>
  <r>
    <s v="V18066_00"/>
    <s v="LEX Adult Huhn 1kg "/>
    <s v="Flachfolie RB 621 x AL 340 mm"/>
    <n v="875"/>
    <x v="4"/>
    <n v="8300"/>
    <s v="STÜCK"/>
    <n v="1.9400000000000001E-2"/>
    <n v="161.02000000000001"/>
    <n v="0.15236"/>
    <n v="1264.588"/>
  </r>
  <r>
    <s v="V18067_00"/>
    <s v="LEX Adult Pute 1kg"/>
    <s v="Flachfolie RB 621 x AL 340 mm"/>
    <n v="875"/>
    <x v="4"/>
    <n v="10360"/>
    <s v="STÜCK"/>
    <n v="1.9400000000000001E-2"/>
    <n v="200.98400000000001"/>
    <n v="0.20518"/>
    <n v="2125.6648"/>
  </r>
  <r>
    <s v="V18068_00"/>
    <s v="LEX Junior Huhn 1kg_LA "/>
    <s v="Flachfolie RB 621 x AL 340 mm"/>
    <n v="875"/>
    <x v="4"/>
    <n v="13580"/>
    <s v="STÜCK"/>
    <n v="1.9400000000000001E-2"/>
    <n v="263.452"/>
    <n v="0.21646000000000001"/>
    <n v="2939.5268000000001"/>
  </r>
  <r>
    <s v="V18069_00"/>
    <s v="LEX Adult Rind 4kg"/>
    <s v="Flachfolie RB 801 x AL 460 mm"/>
    <n v="875"/>
    <x v="4"/>
    <n v="7400"/>
    <s v="STÜCK"/>
    <n v="4.1860000000000001E-2"/>
    <n v="309.76400000000001"/>
    <n v="0.34576000000000001"/>
    <n v="2558.6240000000003"/>
  </r>
  <r>
    <s v="V18070_00"/>
    <s v="LEX Adult Huhn 4kg"/>
    <s v="Flachfolie RB 801 x AL 460 mm"/>
    <n v="875"/>
    <x v="4"/>
    <n v="6300"/>
    <s v="STÜCK"/>
    <n v="4.1860000000000001E-2"/>
    <n v="263.71800000000002"/>
    <n v="0.39213999999999999"/>
    <n v="2470.482"/>
  </r>
  <r>
    <s v="V18071_00"/>
    <s v="LEX Junior Huhn 4kg_LA "/>
    <s v="Flachfolie RB 801 x AL 460 mm"/>
    <n v="875"/>
    <x v="4"/>
    <n v="11593"/>
    <s v="STÜCK"/>
    <n v="4.1860000000000001E-2"/>
    <n v="485.28298000000001"/>
    <n v="0.46046999999999999"/>
    <n v="5338.2287100000003"/>
  </r>
  <r>
    <s v="V18072_00"/>
    <s v="LEX Adult Pute 4kg"/>
    <s v="Flachfolie RB 801 x AL 460 mm"/>
    <n v="875"/>
    <x v="4"/>
    <n v="3720"/>
    <s v="STÜCK"/>
    <n v="4.1860000000000001E-2"/>
    <n v="155.7192"/>
    <n v="0.46046999999999999"/>
    <n v="1712.9484"/>
  </r>
  <r>
    <s v="V18073_00"/>
    <s v="LEX Junior Huhn 9kg  LA"/>
    <s v="Flachfolie RB 1000 x AL 600 mm - UVA"/>
    <n v="875"/>
    <x v="4"/>
    <n v="4705"/>
    <s v="STÜCK"/>
    <n v="8.43E-2"/>
    <n v="396.63150000000002"/>
    <n v="0.57403000000000004"/>
    <n v="2700.81115"/>
  </r>
  <r>
    <s v="V18074_01"/>
    <s v="LEX Adult Pute 12kg "/>
    <s v="Flachfolie RB 1000 x AL 700 mm - UVA"/>
    <n v="875"/>
    <x v="4"/>
    <n v="6814"/>
    <s v="STÜCK"/>
    <n v="0.11115999999999999"/>
    <n v="757.44423999999992"/>
    <n v="0.65854000000000001"/>
    <n v="4487.2915599999997"/>
  </r>
  <r>
    <s v="V18075_00"/>
    <s v="LEX Adult Huhn 12kg  LA"/>
    <s v="Flachfolie RB 1000 x AL 700 mm - UVA"/>
    <n v="875"/>
    <x v="4"/>
    <n v="5727"/>
    <s v="STÜCK"/>
    <n v="9.8299999999999998E-2"/>
    <n v="562.96410000000003"/>
    <n v="0.55610000000000004"/>
    <n v="3184.7847000000002"/>
  </r>
  <r>
    <s v="V18077_00"/>
    <s v="Wolfsblut Grey Peak Puppy 2kg Aufkleber"/>
    <s v="Healthfood 24 *765956 -4260262765956"/>
    <n v="875"/>
    <x v="4"/>
    <n v="6250"/>
    <s v="STÜCK"/>
    <n v="1E-3"/>
    <n v="6.25"/>
    <n v="0.14099999999999999"/>
    <n v="881.24999999999989"/>
  </r>
  <r>
    <s v="V18080_00"/>
    <s v="LEX Adult Rind 12kg LA"/>
    <s v="Flachfolie RB 1000 x AL 700 mm - UVA"/>
    <n v="875"/>
    <x v="4"/>
    <n v="2180"/>
    <s v="STÜCK"/>
    <n v="9.8299999999999998E-2"/>
    <n v="214.29399999999998"/>
    <n v="0.52461999999999998"/>
    <n v="1143.6715999999999"/>
  </r>
  <r>
    <s v="V18080_01"/>
    <s v="LEX Adult Rind 12kg "/>
    <s v="Flachfolie RB 1000 x AL 700 mm - UVA"/>
    <n v="875"/>
    <x v="4"/>
    <n v="10823"/>
    <s v="STÜCK"/>
    <n v="9.8299999999999998E-2"/>
    <n v="1063.9009000000001"/>
    <n v="0.63126000000000004"/>
    <n v="6832.1269800000009"/>
  </r>
  <r>
    <s v="V18086_01"/>
    <s v="Wolfsblut Grey Peak Senior 500g Aufkleber"/>
    <s v="Healthfood 24  /  WBGPS500 4260262765970"/>
    <n v="875"/>
    <x v="4"/>
    <n v="5330"/>
    <s v="STÜCK"/>
    <n v="1.6E-2"/>
    <n v="85.28"/>
    <n v="0.124"/>
    <n v="660.92"/>
  </r>
  <r>
    <s v="V18087_01"/>
    <s v="Wolfsblut Grey Peak Senior 2kg  vorgef. Beutel"/>
    <s v="EAN  4260262765987"/>
    <n v="875"/>
    <x v="4"/>
    <n v="3777"/>
    <s v="STÜCK"/>
    <n v="1E-3"/>
    <n v="3.7770000000000001"/>
    <n v="0.189"/>
    <n v="713.85299999999995"/>
  </r>
  <r>
    <s v="V18090_01"/>
    <s v="Wolfsblut Western Cape Adult 2kg Aufkleber"/>
    <s v="A5  / EAN  4260262762375"/>
    <n v="875"/>
    <x v="4"/>
    <n v="2650"/>
    <s v="STÜCK"/>
    <n v="5.0000000000000001E-3"/>
    <n v="13.25"/>
    <n v="0.189"/>
    <n v="500.85"/>
  </r>
  <r>
    <s v="V18097_00"/>
    <s v="LEX Adult Huhn 80g Probebeutel"/>
    <s v="Flachfolie RB 270 x 165 mm"/>
    <n v="875"/>
    <x v="4"/>
    <n v="64000"/>
    <s v="STÜCK"/>
    <n v="2.2599999999999999E-3"/>
    <n v="144.63999999999999"/>
    <n v="2.6169999999999999E-2"/>
    <n v="1674.8799999999999"/>
  </r>
  <r>
    <s v="V18098_00"/>
    <s v="Perro Universal Select 2,5kg Neu  LA"/>
    <s v="vorgefertigter Beutel 190+120x470+40 mm"/>
    <n v="875"/>
    <x v="4"/>
    <n v="5855"/>
    <s v="STÜCK"/>
    <n v="5.8000000000000003E-2"/>
    <n v="339.59000000000003"/>
    <n v="0.89"/>
    <n v="5210.95"/>
  </r>
  <r>
    <s v="V18099_00"/>
    <s v="Perro Universal Basic 2,5kg Neu   LA"/>
    <s v="vorgefertigter Beutel 190+120x470+40 mm"/>
    <n v="875"/>
    <x v="4"/>
    <n v="7800"/>
    <s v="STÜCK"/>
    <n v="5.8000000000000003E-2"/>
    <n v="452.40000000000003"/>
    <n v="0.89"/>
    <n v="6942"/>
  </r>
  <r>
    <s v="V18100_00"/>
    <s v="Wolfsblut Wild Duck Adult 100g "/>
    <s v="Flachfolie RB 270 x AL 180 mm"/>
    <n v="875"/>
    <x v="4"/>
    <n v="75500"/>
    <s v="STÜCK"/>
    <n v="2.5999999999999999E-3"/>
    <n v="196.29999999999998"/>
    <n v="2.1530000000000001E-2"/>
    <n v="1625.5150000000001"/>
  </r>
  <r>
    <s v="V18106_02"/>
    <s v="Aufkleber Veto Spendenmarathon für Tiere 45mm rund"/>
    <n v="2022"/>
    <n v="875"/>
    <x v="4"/>
    <n v="22015"/>
    <s v="STÜCK"/>
    <n v="3.5E-4"/>
    <n v="7.7052499999999995"/>
    <n v="8.0999999999999996E-3"/>
    <n v="178.32149999999999"/>
  </r>
  <r>
    <s v="V18107_01"/>
    <s v="Aufkleber Veto Spendenmarathon für Tiere 70mm rund"/>
    <m/>
    <n v="875"/>
    <x v="4"/>
    <n v="48000"/>
    <s v="STÜCK"/>
    <n v="7.9000000000000001E-4"/>
    <n v="37.92"/>
    <n v="6.3499999999999997E-3"/>
    <n v="304.8"/>
  </r>
  <r>
    <s v="V18110_01"/>
    <s v="Rinti KF MAX-I-MUM Mini 1kg"/>
    <s v="Flachfolie RB 525 x AL 350 mm"/>
    <n v="875"/>
    <x v="4"/>
    <n v="12000"/>
    <s v="STÜCK"/>
    <n v="1.9689999999999999E-2"/>
    <n v="236.28"/>
    <n v="0.15468999999999999"/>
    <n v="1856.28"/>
  </r>
  <r>
    <s v="V18111_01"/>
    <s v="Rinti KF MAX-I-MUM Mini 4kg"/>
    <s v="Flachfolie RB 801 x AL 480 mm"/>
    <n v="875"/>
    <x v="4"/>
    <n v="8825"/>
    <s v="STÜCK"/>
    <n v="5.6250000000000001E-2"/>
    <n v="496.40625"/>
    <n v="0.48531000000000002"/>
    <n v="4282.8607499999998"/>
  </r>
  <r>
    <s v="V18112_00"/>
    <s v="Rinti KF MAX-I-MUM Ente Maxi 800g"/>
    <s v="Flachfolie RB 525 x AL 350 mm"/>
    <n v="875"/>
    <x v="4"/>
    <n v="5000"/>
    <s v="STÜCK"/>
    <n v="1.9689999999999999E-2"/>
    <n v="98.45"/>
    <n v="0.19336"/>
    <n v="966.80000000000007"/>
  </r>
  <r>
    <s v="V18114_00"/>
    <s v="Rinti KF MAX-I-MUM Ente Maxi 12kg"/>
    <s v="Flachfolie RB 990 x AL 775 mm"/>
    <n v="875"/>
    <x v="4"/>
    <n v="6180"/>
    <s v="STÜCK"/>
    <n v="0.11834"/>
    <n v="731.34119999999996"/>
    <n v="0.9"/>
    <n v="5562"/>
  </r>
  <r>
    <s v="V18115_00"/>
    <s v="Wildes Land Soft 1,5kg Premium Pet Products"/>
    <s v="Flachfolie RB 621 x AL 360 mm"/>
    <n v="875"/>
    <x v="4"/>
    <n v="37552"/>
    <s v="STÜCK"/>
    <n v="2.8999999999999998E-3"/>
    <n v="108.90079999999999"/>
    <n v="0.30038999999999999"/>
    <n v="11280.245279999999"/>
  </r>
  <r>
    <s v="V18116_00"/>
    <s v="Wildes Land Soft 5kg Prem Pet Product (siehe Bemer"/>
    <s v="vorgefertigter Beutel 260+140x550 mm"/>
    <n v="875"/>
    <x v="4"/>
    <n v="34440"/>
    <s v="STÜCK"/>
    <n v="7.5219999999999995E-2"/>
    <n v="2590.5767999999998"/>
    <n v="0.65835999999999995"/>
    <n v="22673.918399999999"/>
  </r>
  <r>
    <s v="V18122_00"/>
    <s v="Premiere Katze AC Karton 2 x 4kg"/>
    <s v="Innen 294 x 254 x 311 mm / Stanze  D048907677_0_1 "/>
    <n v="875"/>
    <x v="4"/>
    <n v="9940"/>
    <s v="STÜCK"/>
    <n v="0.27500000000000002"/>
    <n v="2733.5"/>
    <n v="0.35899999999999999"/>
    <n v="3568.46"/>
  </r>
  <r>
    <s v="V18123_00"/>
    <s v="Nutri Feline Urinary Probebeutel 40g"/>
    <s v="Flachfolie RB 270  x AL 150 mm"/>
    <n v="875"/>
    <x v="4"/>
    <n v="88500"/>
    <s v="STÜCK"/>
    <n v="2E-3"/>
    <n v="177"/>
    <n v="2.231E-2"/>
    <n v="1974.4349999999999"/>
  </r>
  <r>
    <s v="V18124_00"/>
    <s v="Nutri Feline Sterilized Probebeutel 40g"/>
    <s v="Flachfolie RB 270  x AL 150 mm"/>
    <n v="875"/>
    <x v="4"/>
    <n v="78500"/>
    <s v="STÜCK"/>
    <n v="2E-3"/>
    <n v="157"/>
    <n v="2.231E-2"/>
    <n v="1751.335"/>
  </r>
  <r>
    <s v="V18125_01"/>
    <s v="Nutri Feline Kitten Sample bag 40g"/>
    <s v="Flachfolie RB 270  x AL 150 mm"/>
    <n v="875"/>
    <x v="4"/>
    <n v="39740"/>
    <s v="STÜCK"/>
    <n v="1E-3"/>
    <n v="39.74"/>
    <n v="2.231E-2"/>
    <n v="886.59939999999995"/>
  </r>
  <r>
    <s v="V18126_00"/>
    <s v="Nutri Feline Adult Salmon Probebeutel 40g"/>
    <s v="Flachfolie RB 270  x AL 150 mm"/>
    <n v="875"/>
    <x v="4"/>
    <n v="98000"/>
    <s v="STÜCK"/>
    <n v="2E-3"/>
    <n v="196"/>
    <n v="2.231E-2"/>
    <n v="2186.38"/>
  </r>
  <r>
    <s v="V18127_00"/>
    <s v="Nutri Feline Adult Chicken Probebeutel 40g"/>
    <s v="Flachfolie RB 270  x AL 150 mm"/>
    <n v="875"/>
    <x v="4"/>
    <n v="103500"/>
    <s v="STÜCK"/>
    <n v="2E-3"/>
    <n v="207"/>
    <n v="2.231E-2"/>
    <n v="2309.085"/>
  </r>
  <r>
    <s v="V18128_01"/>
    <s v="Nutri Feline Kitten 2kg"/>
    <s v="Flachfolie RB 621 x AL 430 mm"/>
    <n v="875"/>
    <x v="4"/>
    <n v="6580"/>
    <s v="STÜCK"/>
    <n v="2.86E-2"/>
    <n v="188.18800000000002"/>
    <n v="0.33616000000000001"/>
    <n v="2211.9328"/>
  </r>
  <r>
    <s v="V18129_00"/>
    <s v="Nutri Feline Adult Chicken 2kg"/>
    <s v="Flachfolie RB 621 x AL 430 mm"/>
    <n v="875"/>
    <x v="4"/>
    <n v="10100"/>
    <s v="STÜCK"/>
    <n v="2.86E-2"/>
    <n v="288.86"/>
    <n v="0.33616000000000001"/>
    <n v="3395.2160000000003"/>
  </r>
  <r>
    <s v="V18130_00"/>
    <s v="Nutri Feline Adult Salmon 2kg"/>
    <s v="Flachfolie RB 621 x AL 430 mm"/>
    <n v="875"/>
    <x v="4"/>
    <n v="7700"/>
    <s v="STÜCK"/>
    <n v="2.86E-2"/>
    <n v="220.22"/>
    <n v="0.33616000000000001"/>
    <n v="2588.4320000000002"/>
  </r>
  <r>
    <s v="V18131_00"/>
    <s v="Nutri Feline Sterilized 2kg"/>
    <s v="Flachfolie RB 621 x AL 430 mm"/>
    <n v="875"/>
    <x v="4"/>
    <n v="3000"/>
    <s v="STÜCK"/>
    <n v="2.86E-2"/>
    <n v="85.8"/>
    <n v="0.33616000000000001"/>
    <n v="1008.48"/>
  </r>
  <r>
    <s v="V18132_00"/>
    <s v="Nutri Feline Urinary 2kg"/>
    <s v="Flachfolie RB 621 x AL 430 mm"/>
    <n v="875"/>
    <x v="4"/>
    <n v="8441"/>
    <s v="STÜCK"/>
    <n v="2.86E-2"/>
    <n v="241.4126"/>
    <n v="0.33616000000000001"/>
    <n v="2837.5265600000002"/>
  </r>
  <r>
    <s v="V18133_00"/>
    <s v="Happy &amp; Fit Professional Plus Adult Medium 15+3kg"/>
    <s v="Aufkleber "/>
    <n v="875"/>
    <x v="4"/>
    <n v="550"/>
    <s v="STÜCK"/>
    <n v="1E-3"/>
    <n v="0.55000000000000004"/>
    <n v="0.214"/>
    <n v="117.7"/>
  </r>
  <r>
    <s v="V18134_00"/>
    <s v="Ciam Kaubarren - Umkarton 4x4 Trays"/>
    <s v="AC Karton neutral - Außenformat 304 x 280 x 240 mm"/>
    <n v="875"/>
    <x v="4"/>
    <n v="970"/>
    <s v="STÜCK"/>
    <n v="0.34599999999999997"/>
    <n v="335.61999999999995"/>
    <n v="0.39700000000000002"/>
    <n v="385.09000000000003"/>
  </r>
  <r>
    <s v="V18136_00"/>
    <s v="Pets Deli Ente &amp; Süßkartoffel 6kg"/>
    <s v="Flachfolie RB 801 x AL 570 mm"/>
    <n v="875"/>
    <x v="4"/>
    <n v="216"/>
    <s v="STÜCK"/>
    <n v="5.1679999999999997E-2"/>
    <n v="11.162879999999999"/>
    <n v="0.24229999999999999"/>
    <n v="52.336799999999997"/>
  </r>
  <r>
    <s v="V18137_00"/>
    <s v="Wildes Land Soft 4x1,5kg AC Karton m. Aufreißk. "/>
    <s v="CAD 196895 1_1 - ohne Lagerhaltung"/>
    <n v="875"/>
    <x v="4"/>
    <n v="11340"/>
    <s v="STÜCK"/>
    <n v="0.33139999999999997"/>
    <n v="3758.0759999999996"/>
    <n v="0.97799999999999998"/>
    <n v="11090.52"/>
  </r>
  <r>
    <s v="V18138_00"/>
    <s v="Wildes Land Soft 3x5kg AC Karton"/>
    <s v="CAD 196908 1_1 - ohne Lagerhaltung"/>
    <n v="875"/>
    <x v="4"/>
    <n v="8245"/>
    <s v="STÜCK"/>
    <n v="0.55220000000000002"/>
    <n v="4552.8890000000001"/>
    <n v="1.589"/>
    <n v="13101.305"/>
  </r>
  <r>
    <s v="V18139_00"/>
    <s v="Wildes Land Soft Adult Lamm 5kg Aufkleber Front"/>
    <s v="Format 210 x 297 mm"/>
    <n v="875"/>
    <x v="4"/>
    <n v="4500"/>
    <s v="STÜCK"/>
    <n v="5.4000000000000003E-3"/>
    <n v="24.3"/>
    <n v="0.28299999999999997"/>
    <n v="1273.4999999999998"/>
  </r>
  <r>
    <s v="V18140_00"/>
    <s v="Wildes Land Soft Adult Lamm 5kg Aufkleber Back"/>
    <s v="Format 125 x 210 mm"/>
    <n v="875"/>
    <x v="4"/>
    <n v="6100"/>
    <s v="STÜCK"/>
    <n v="2.3E-3"/>
    <n v="14.03"/>
    <n v="0.17899999999999999"/>
    <n v="1091.8999999999999"/>
  </r>
  <r>
    <s v="V18141_00"/>
    <s v="Pure Instinct Heathland 4kg"/>
    <s v="Vorgef. Beutel  295+115x520 mm"/>
    <n v="875"/>
    <x v="4"/>
    <n v="13580"/>
    <s v="STÜCK"/>
    <n v="7.4999999999999997E-2"/>
    <n v="1018.5"/>
    <n v="1.4383699999999999"/>
    <n v="19533.064599999998"/>
  </r>
  <r>
    <s v="V18142_00"/>
    <s v="Wildes Land Soft Adult Huhn&amp;Reis 70g Aufkl. Front"/>
    <s v="Format 74 x 105 mm"/>
    <n v="875"/>
    <x v="4"/>
    <n v="5200"/>
    <s v="STÜCK"/>
    <n v="7.0000000000000001E-3"/>
    <n v="36.4"/>
    <n v="5.2600000000000001E-2"/>
    <n v="273.52"/>
  </r>
  <r>
    <s v="V18143_00"/>
    <s v="Wildes Land Soft Puppy Huhn&amp;Reis 1,5kg Aufk. Front"/>
    <s v="Format 125 x 210 mm"/>
    <n v="875"/>
    <x v="4"/>
    <n v="200"/>
    <s v="STÜCK"/>
    <n v="2.3E-3"/>
    <n v="0.45999999999999996"/>
    <n v="0.20300000000000001"/>
    <n v="40.6"/>
  </r>
  <r>
    <s v="V18144_00"/>
    <s v="Wildes Land Soft Puppy Huhn&amp;Reis 1,5kg Aufk. Back"/>
    <s v="Format 125 x 210 mm"/>
    <n v="875"/>
    <x v="4"/>
    <n v="200"/>
    <s v="STÜCK"/>
    <n v="2.3E-3"/>
    <n v="0.45999999999999996"/>
    <n v="0.20300000000000001"/>
    <n v="40.6"/>
  </r>
  <r>
    <s v="V18147_00"/>
    <s v="Wildes Land Soft Adult Ente&amp;Reis 1,5kg Aufk. Front"/>
    <s v="Format 125 x 210 mm"/>
    <n v="875"/>
    <x v="4"/>
    <n v="7540"/>
    <s v="STÜCK"/>
    <n v="2.3E-3"/>
    <n v="17.341999999999999"/>
    <n v="0.192"/>
    <n v="1447.68"/>
  </r>
  <r>
    <s v="V18148_00"/>
    <s v="Wildes Land Soft Adult Ente&amp;Reis 1,5kg Aufk. Back"/>
    <s v="Format 125 x 210 mm"/>
    <n v="875"/>
    <x v="4"/>
    <n v="7810"/>
    <s v="STÜCK"/>
    <n v="2.3E-3"/>
    <n v="17.963000000000001"/>
    <n v="0.192"/>
    <n v="1499.52"/>
  </r>
  <r>
    <s v="V18149_00"/>
    <s v="Wildes Land Soft Adult Huhn&amp;Reis 1,5kg Aufk. Front"/>
    <s v="Format 125 x 210 mm"/>
    <n v="875"/>
    <x v="4"/>
    <n v="6999"/>
    <s v="STÜCK"/>
    <n v="2.3E-3"/>
    <n v="16.0977"/>
    <n v="0.16700000000000001"/>
    <n v="1168.8330000000001"/>
  </r>
  <r>
    <s v="V18150_00"/>
    <s v="Wildes Land Soft Adult Huhn&amp;Reis 1,5kg Aufk. Back"/>
    <s v="Format 125 x 210 mm"/>
    <n v="875"/>
    <x v="4"/>
    <n v="7880"/>
    <s v="STÜCK"/>
    <n v="2.3E-3"/>
    <n v="18.123999999999999"/>
    <n v="0.16700000000000001"/>
    <n v="1315.96"/>
  </r>
  <r>
    <s v="V18151_00"/>
    <s v="Wildes Land Soft Adult Rind&amp;Reis 1,5kg Aufk. Front"/>
    <s v="Format 125 x 210 mm"/>
    <n v="875"/>
    <x v="4"/>
    <n v="2560"/>
    <s v="STÜCK"/>
    <n v="2.3E-3"/>
    <n v="5.8879999999999999"/>
    <n v="0.11799999999999999"/>
    <n v="302.08"/>
  </r>
  <r>
    <s v="V18152_00"/>
    <s v="Wildes Land Soft Adult Rind&amp;Reis 1,5kg Aufk. Back"/>
    <s v="Format 125 x 210 mm"/>
    <n v="875"/>
    <x v="4"/>
    <n v="1120"/>
    <s v="STÜCK"/>
    <n v="2.3E-3"/>
    <n v="2.5760000000000001"/>
    <n v="0.11799999999999999"/>
    <n v="132.16"/>
  </r>
  <r>
    <s v="V18153_00"/>
    <s v="WildesLandSoftAdult Truth.Lachs,Reis 1,5kg Auf Fro"/>
    <s v="Format 125 x 210 mm"/>
    <n v="875"/>
    <x v="4"/>
    <n v="4800"/>
    <s v="STÜCK"/>
    <n v="2.3E-3"/>
    <n v="11.04"/>
    <n v="0.18099999999999999"/>
    <n v="868.8"/>
  </r>
  <r>
    <s v="V18154_00"/>
    <s v="WildesLandSoftAdult Truth.Lachs,Reis1,5kg Auf Back"/>
    <s v="Format 125 x 210 mm"/>
    <n v="875"/>
    <x v="4"/>
    <n v="6666"/>
    <s v="STÜCK"/>
    <n v="2.3E-3"/>
    <n v="15.331799999999999"/>
    <n v="0.18099999999999999"/>
    <n v="1206.546"/>
  </r>
  <r>
    <s v="V18156_00"/>
    <s v="Wildes Land Soft Puppy Huhn&amp;Reis 5kg Aufkl Back"/>
    <s v="Format 125 x 210 mm"/>
    <n v="875"/>
    <x v="4"/>
    <n v="3785"/>
    <s v="STÜCK"/>
    <n v="2.3E-3"/>
    <n v="8.7055000000000007"/>
    <n v="0.20599999999999999"/>
    <n v="779.70999999999992"/>
  </r>
  <r>
    <s v="V18157_00"/>
    <s v="Wildes Land Soft Adult Ente&amp;Reis 5kg Aufkl Front"/>
    <s v="Format 210 x 297 mm"/>
    <n v="875"/>
    <x v="4"/>
    <n v="7310"/>
    <s v="STÜCK"/>
    <n v="5.4000000000000003E-3"/>
    <n v="39.474000000000004"/>
    <n v="0.26800000000000002"/>
    <n v="1959.0800000000002"/>
  </r>
  <r>
    <s v="V18158_00"/>
    <s v="Wildes Land Soft Adult Ente&amp;Reis 5kg Aufkl Back"/>
    <s v="Format 125 x 210 mm"/>
    <n v="875"/>
    <x v="4"/>
    <n v="4500"/>
    <s v="STÜCK"/>
    <n v="2.3E-3"/>
    <n v="10.35"/>
    <n v="0.16700000000000001"/>
    <n v="751.5"/>
  </r>
  <r>
    <s v="V18159_00"/>
    <s v="Wildes Land Soft Adult Huhn&amp;Reis 5kg Aufkl Front"/>
    <s v="Format 210 x 297 mm"/>
    <n v="875"/>
    <x v="4"/>
    <n v="7900"/>
    <s v="STÜCK"/>
    <n v="5.4000000000000003E-3"/>
    <n v="42.660000000000004"/>
    <n v="0.247"/>
    <n v="1951.3"/>
  </r>
  <r>
    <s v="V18160_00"/>
    <s v="Wildes Land Soft Adult Huhn&amp;Reis 5kg Aufkl Back"/>
    <s v="Format 125 x 210 mm"/>
    <n v="875"/>
    <x v="4"/>
    <n v="6500"/>
    <s v="STÜCK"/>
    <n v="2.3E-3"/>
    <n v="14.95"/>
    <n v="0.152"/>
    <n v="988"/>
  </r>
  <r>
    <s v="V18161_00"/>
    <s v="Wildes Land Soft Adult Rind&amp;Reis 5kg Aufkl Front"/>
    <s v="Format 210 x 297 mm"/>
    <n v="875"/>
    <x v="4"/>
    <n v="3000"/>
    <s v="STÜCK"/>
    <n v="5.4000000000000003E-3"/>
    <n v="16.2"/>
    <n v="0.22600000000000001"/>
    <n v="678"/>
  </r>
  <r>
    <s v="V18162_00"/>
    <s v="Wildes Land Soft Adult Rind&amp;Reis 5kg Aufkl Back"/>
    <s v="Format 125 x 210 mm"/>
    <n v="875"/>
    <x v="4"/>
    <n v="3000"/>
    <s v="STÜCK"/>
    <n v="2.3E-3"/>
    <n v="6.8999999999999995"/>
    <n v="0.13900000000000001"/>
    <n v="417.00000000000006"/>
  </r>
  <r>
    <s v="V18163_00"/>
    <s v="WildesLandSoftAdult Truth.LachsReis 5kg Auf Front"/>
    <s v="Format 210 x 297 mm"/>
    <n v="875"/>
    <x v="4"/>
    <n v="3600"/>
    <s v="STÜCK"/>
    <n v="5.4000000000000003E-3"/>
    <n v="19.440000000000001"/>
    <n v="0.33800000000000002"/>
    <n v="1216.8000000000002"/>
  </r>
  <r>
    <s v="V18164_00"/>
    <s v="WildesLandSoftAdult Truth.LachsReis 5kg Aufkl Back"/>
    <s v="Format 125 x 210 mm"/>
    <n v="875"/>
    <x v="4"/>
    <n v="2750"/>
    <s v="STÜCK"/>
    <n v="2.3E-3"/>
    <n v="6.3250000000000002"/>
    <n v="0.219"/>
    <n v="602.25"/>
  </r>
  <r>
    <s v="V18171_01"/>
    <s v="Wolfsblut Black Bird Puppy Large Breed 2kg Aufkleb"/>
    <s v="Format 210 x 297 mm"/>
    <n v="875"/>
    <x v="4"/>
    <n v="2608"/>
    <s v="STÜCK"/>
    <n v="4.2000000000000003E-2"/>
    <n v="109.536"/>
    <n v="0.161"/>
    <n v="419.88800000000003"/>
  </r>
  <r>
    <s v="V18173_00"/>
    <s v="Happy&amp;Fit Prof.Plus Adult Mini Salmon 18kg Front"/>
    <s v="Alpha Vet "/>
    <n v="875"/>
    <x v="4"/>
    <n v="570"/>
    <s v="STÜCK"/>
    <n v="0"/>
    <n v="0"/>
    <n v="0.22700000000000001"/>
    <n v="129.39000000000001"/>
  </r>
  <r>
    <s v="V18174_00"/>
    <s v="Happy&amp;Fit Prof. Plus Adult Mini Salmon 18kg Back"/>
    <s v="Alpha Vet "/>
    <n v="875"/>
    <x v="4"/>
    <n v="450"/>
    <s v="STÜCK"/>
    <n v="0"/>
    <n v="0"/>
    <n v="0.214"/>
    <n v="96.3"/>
  </r>
  <r>
    <s v="V18175_00"/>
    <s v="HAPPY&amp;FIT Professional Adult Mini Lamb 20kg Front"/>
    <s v="Alpha Vet"/>
    <n v="875"/>
    <x v="4"/>
    <n v="700"/>
    <s v="STÜCK"/>
    <n v="0"/>
    <n v="0"/>
    <n v="0.22700000000000001"/>
    <n v="158.9"/>
  </r>
  <r>
    <s v="V18176_00"/>
    <s v="HAPPY&amp;FIT Professional Adult Mini Lamb 20kg Back"/>
    <s v="Alpha Vet"/>
    <n v="875"/>
    <x v="4"/>
    <n v="680"/>
    <s v="STÜCK"/>
    <n v="0"/>
    <n v="0"/>
    <n v="0.214"/>
    <n v="145.52000000000001"/>
  </r>
  <r>
    <s v="V18181_00"/>
    <s v="PURE INSTINCT Heathland 12kg"/>
    <s v="Vorgef. Beutel  375+120x810+50mm"/>
    <n v="875"/>
    <x v="4"/>
    <n v="85"/>
    <s v="STÜCK"/>
    <n v="0.155"/>
    <n v="13.175000000000001"/>
    <n v="1.39645"/>
    <n v="118.69825"/>
  </r>
  <r>
    <s v="V18184_01"/>
    <s v="Wolfsblut Wild Duck Senior 500g Aufkleber"/>
    <s v="Format 105x148 mm"/>
    <n v="875"/>
    <x v="4"/>
    <n v="5000"/>
    <s v="STÜCK"/>
    <n v="1E-3"/>
    <n v="5"/>
    <n v="0.11899999999999999"/>
    <n v="595"/>
  </r>
  <r>
    <s v="V18186_01"/>
    <s v="Wolfsblut Wide Plain Small Breed 500g Aufkleber"/>
    <s v="Format 105 x 148 mm"/>
    <n v="875"/>
    <x v="4"/>
    <n v="4800"/>
    <s v="STÜCK"/>
    <n v="1E-3"/>
    <n v="4.8"/>
    <n v="0.13200000000000001"/>
    <n v="633.6"/>
  </r>
  <r>
    <s v="V18188_00"/>
    <s v="Wolfsblut Down Under 2kg Aufkleber  LA"/>
    <s v="Format A5   / EAN 4260262762252"/>
    <n v="875"/>
    <x v="4"/>
    <n v="6000"/>
    <s v="STÜCK"/>
    <n v="1E-3"/>
    <n v="6"/>
    <n v="0.217"/>
    <n v="1302"/>
  </r>
  <r>
    <s v="V18193_00"/>
    <s v="Rinti MAX-I-MUM Junior 4kg"/>
    <s v="Flachfolie RB 801 x AL 480mm"/>
    <n v="875"/>
    <x v="4"/>
    <n v="18726"/>
    <s v="STÜCK"/>
    <n v="5.6250000000000001E-2"/>
    <n v="1053.3375000000001"/>
    <n v="0.33317999999999998"/>
    <n v="6239.1286799999998"/>
  </r>
  <r>
    <s v="V18194_00"/>
    <s v="Rinti KF MAX-I-MUM Huhn 4kg"/>
    <s v="Flachfolie RB 801 x AL 480mm"/>
    <n v="875"/>
    <x v="4"/>
    <n v="7408"/>
    <s v="STÜCK"/>
    <n v="5.6250000000000001E-2"/>
    <n v="416.7"/>
    <n v="0.31777"/>
    <n v="2354.04016"/>
  </r>
  <r>
    <s v="V18195_00"/>
    <s v="Rinti KF MAX-I-MUM Rind 4kg"/>
    <s v="Flachfolie RB 801 x AL 480mm"/>
    <n v="875"/>
    <x v="4"/>
    <n v="5713"/>
    <s v="STÜCK"/>
    <n v="5.6250000000000001E-2"/>
    <n v="321.35624999999999"/>
    <n v="0.32362000000000002"/>
    <n v="1848.8410600000002"/>
  </r>
  <r>
    <s v="V18197_00"/>
    <s v="Rinti KF MAX-I-MUM Pansen 4kg"/>
    <s v="Flachfolie RB 801 x AL 480mm"/>
    <n v="875"/>
    <x v="4"/>
    <n v="7643"/>
    <s v="STÜCK"/>
    <n v="5.6250000000000001E-2"/>
    <n v="429.91874999999999"/>
    <n v="0.44729000000000002"/>
    <n v="3418.6374700000001"/>
  </r>
  <r>
    <s v="V18198_00"/>
    <s v="Rinti Canine Intestinal 1kg"/>
    <s v="Flachfolie RB 525 x AL 350 mm"/>
    <n v="875"/>
    <x v="4"/>
    <n v="10691"/>
    <s v="STÜCK"/>
    <n v="1.9689999999999999E-2"/>
    <n v="210.50578999999999"/>
    <n v="0.19336"/>
    <n v="2067.2117600000001"/>
  </r>
  <r>
    <s v="V18199_00"/>
    <s v="Rinti Canine Niere / Renal 1kg"/>
    <s v="Flachfolie RB 525 x AL 350mm"/>
    <n v="875"/>
    <x v="4"/>
    <n v="7800"/>
    <s v="STÜCK"/>
    <n v="1.9689999999999999E-2"/>
    <n v="153.58199999999999"/>
    <n v="0.19336"/>
    <n v="1508.2080000000001"/>
  </r>
  <r>
    <s v="V18200_00"/>
    <s v="Rinti KF MAX-I-MUM Pansen 1kg"/>
    <s v="Flachfolie RB 525 x AL 350mm"/>
    <n v="875"/>
    <x v="4"/>
    <n v="16417"/>
    <s v="STÜCK"/>
    <n v="1.9689999999999999E-2"/>
    <n v="323.25072999999998"/>
    <n v="0.14258000000000001"/>
    <n v="2340.7358600000002"/>
  </r>
  <r>
    <s v="V18201_00"/>
    <s v="Rinti MAX-I-MUM Huhn 1kg"/>
    <s v="Flachfolie RB 525 x AL 350 mm"/>
    <n v="875"/>
    <x v="4"/>
    <n v="9205"/>
    <s v="STÜCK"/>
    <n v="1.9689999999999999E-2"/>
    <n v="181.24644999999998"/>
    <n v="0.12762000000000001"/>
    <n v="1174.7421000000002"/>
  </r>
  <r>
    <s v="V18202_00"/>
    <s v="Rinti MAX-I-MUM Huhn Senior 1kg"/>
    <s v="Flachfolie RB 525 x AL 350 mm"/>
    <n v="875"/>
    <x v="4"/>
    <n v="6412"/>
    <s v="STÜCK"/>
    <n v="1.9689999999999999E-2"/>
    <n v="126.25228"/>
    <n v="0.21848999999999999"/>
    <n v="1400.9578799999999"/>
  </r>
  <r>
    <s v="V18203_00"/>
    <s v="Rinti MAX-I-MUM Junior 1kg"/>
    <s v="Flachfolie RB 525 x AL 350mm"/>
    <n v="875"/>
    <x v="4"/>
    <n v="30900"/>
    <s v="STÜCK"/>
    <n v="1.9689999999999999E-2"/>
    <n v="608.42099999999994"/>
    <n v="0.12617"/>
    <n v="3898.6530000000002"/>
  </r>
  <r>
    <s v="V18204_00"/>
    <s v="Rinti MAX-I-MUM Rind 1kg"/>
    <s v="Flachfolie RB 525 x AL 350 mm"/>
    <n v="875"/>
    <x v="4"/>
    <n v="49023"/>
    <s v="STÜCK"/>
    <n v="1.9689999999999999E-2"/>
    <n v="965.26286999999991"/>
    <n v="0.13411000000000001"/>
    <n v="6574.4745300000004"/>
  </r>
  <r>
    <s v="V18230_00"/>
    <s v="Perro Hund Universalsack SELECT 10 kg"/>
    <s v="vorgefertigter Beutel"/>
    <n v="875"/>
    <x v="4"/>
    <n v="13240"/>
    <s v="STÜCK"/>
    <n v="0.15"/>
    <n v="1986"/>
    <n v="0.91583999999999999"/>
    <n v="12125.721599999999"/>
  </r>
  <r>
    <s v="V18233_00"/>
    <s v="Perro Grain Free 2,5kg  LA"/>
    <s v="Flachfolie RB 721 x AL 440 mm"/>
    <n v="875"/>
    <x v="4"/>
    <n v="800"/>
    <s v="STÜCK"/>
    <n v="3.5999999999999997E-2"/>
    <n v="28.799999999999997"/>
    <n v="0.44508999999999999"/>
    <n v="356.072"/>
  </r>
  <r>
    <s v="V18233_01"/>
    <s v="Perro Grain Free 2,5kg  o.GP"/>
    <s v="Flachfolie RB 721 x AL 440 mm"/>
    <n v="875"/>
    <x v="4"/>
    <n v="14518"/>
    <s v="STÜCK"/>
    <n v="3.5999999999999997E-2"/>
    <n v="522.64799999999991"/>
    <n v="0.49404999999999999"/>
    <n v="7172.6179000000002"/>
  </r>
  <r>
    <s v="V18234_01"/>
    <s v="Perro Grain Free 10kg   o.GP."/>
    <s v="Flachfolie RB 990 x AL 700 mm  VPX"/>
    <n v="875"/>
    <x v="4"/>
    <n v="13916"/>
    <s v="STÜCK"/>
    <n v="0.113"/>
    <n v="1572.508"/>
    <n v="0.86919999999999997"/>
    <n v="12095.787199999999"/>
  </r>
  <r>
    <s v="V18239_00"/>
    <s v="Tales &amp; Tails Soft Lamm - Aufkleber 100g"/>
    <s v="Probebeutel Aufkleber 80 x 120 mm"/>
    <n v="875"/>
    <x v="4"/>
    <n v="29999"/>
    <s v="STÜCK"/>
    <n v="1.5E-3"/>
    <n v="44.9985"/>
    <n v="1.8499999999999999E-2"/>
    <n v="554.98149999999998"/>
  </r>
  <r>
    <s v="V18240_00"/>
    <s v="Dechra Hund CT-DC_L Dental Chew Large 100g"/>
    <s v="Flachfolie RB 220 x AL 220 mm"/>
    <n v="875"/>
    <x v="4"/>
    <n v="115910"/>
    <s v="STÜCK"/>
    <n v="5.3699999999999998E-3"/>
    <n v="622.43669999999997"/>
    <n v="0.14599999999999999"/>
    <n v="16922.86"/>
  </r>
  <r>
    <s v="V18242_00"/>
    <s v="Dechra Katze Knusperkissen 50g"/>
    <s v="Flachfolie RB 231 x AL 160 mm"/>
    <n v="875"/>
    <x v="4"/>
    <n v="68000"/>
    <s v="STÜCK"/>
    <n v="4.4900000000000001E-3"/>
    <n v="305.32"/>
    <n v="8.7120000000000003E-2"/>
    <n v="5924.16"/>
  </r>
  <r>
    <s v="V18243_00"/>
    <s v="Dechra Katze Knusperkissen 1x10x50g"/>
    <s v="Innen 235x112x167  mm / CAD150930_00"/>
    <n v="875"/>
    <x v="4"/>
    <n v="5220"/>
    <s v="STÜCK"/>
    <n v="0.10100000000000001"/>
    <n v="527.22"/>
    <n v="0.56799999999999995"/>
    <n v="2964.9599999999996"/>
  </r>
  <r>
    <s v="V18262_00"/>
    <s v="Briantos Junior Geflügel &amp; Reis 1kg"/>
    <s v="Flachfolie RB 621 x AL 340 mm"/>
    <n v="875"/>
    <x v="4"/>
    <n v="6880"/>
    <s v="STÜCK"/>
    <n v="1.9480000000000001E-2"/>
    <n v="134.0224"/>
    <n v="0.20518"/>
    <n v="1411.6384"/>
  </r>
  <r>
    <s v="V18263_00"/>
    <s v="Briantos Adult Huhn &amp; Reis 1kg"/>
    <s v="Flachfolie RB 621 x AL 340 mm"/>
    <n v="875"/>
    <x v="4"/>
    <n v="2940"/>
    <s v="STÜCK"/>
    <n v="1.9480000000000001E-2"/>
    <n v="57.2712"/>
    <n v="0.17194999999999999"/>
    <n v="505.53299999999996"/>
  </r>
  <r>
    <s v="V18265_00"/>
    <s v="Briantos Adult Lachs &amp; Reis 1kg"/>
    <s v="Flachfolie RB 621 x AL 340 mm"/>
    <n v="875"/>
    <x v="4"/>
    <n v="1400"/>
    <s v="STÜCK"/>
    <n v="1.9480000000000001E-2"/>
    <n v="27.272000000000002"/>
    <n v="0.17194999999999999"/>
    <n v="240.73"/>
  </r>
  <r>
    <s v="V18266_00"/>
    <s v="Briantos Adult Lamm &amp; Reis 1kg"/>
    <s v="Flachfolie RB 621 x AL 340 mm"/>
    <n v="875"/>
    <x v="4"/>
    <n v="2300"/>
    <s v="STÜCK"/>
    <n v="1.9480000000000001E-2"/>
    <n v="44.804000000000002"/>
    <n v="0.17194999999999999"/>
    <n v="395.48499999999996"/>
  </r>
  <r>
    <s v="V18269_00"/>
    <s v="Briantos Adult Huhn &amp; Reis 14kg"/>
    <s v="Flachfolie RB 990 x AL 880 mm  UVA"/>
    <n v="875"/>
    <x v="4"/>
    <n v="11239"/>
    <s v="STÜCK"/>
    <n v="0.14474999999999999"/>
    <n v="1626.8452499999999"/>
    <n v="0.77129000000000003"/>
    <n v="8668.5283099999997"/>
  </r>
  <r>
    <s v="V18270_00"/>
    <s v="Briantos Adult Lachs &amp; Reis 14kg"/>
    <s v="Flachfolie RB 990 x AL 880 mm  UVA"/>
    <n v="875"/>
    <x v="4"/>
    <n v="5200"/>
    <s v="STÜCK"/>
    <n v="0.14474999999999999"/>
    <n v="752.69999999999993"/>
    <n v="0.67623"/>
    <n v="3516.3960000000002"/>
  </r>
  <r>
    <s v="V18271_00"/>
    <s v="Briantos Adult Lamm &amp; Reis 14kg"/>
    <s v="Flachfolie RB 990 x AL 880 mm  UVA"/>
    <n v="875"/>
    <x v="4"/>
    <n v="2460"/>
    <s v="STÜCK"/>
    <n v="0.14474999999999999"/>
    <n v="356.08499999999998"/>
    <n v="0.83299999999999996"/>
    <n v="2049.1799999999998"/>
  </r>
  <r>
    <s v="V18272_00"/>
    <s v="Briantos Adult Maxi Huhn &amp; Reis 14kg"/>
    <s v="Flachfolie RB 990 x AL 880 mm  UVA"/>
    <n v="875"/>
    <x v="4"/>
    <n v="10592"/>
    <s v="STÜCK"/>
    <n v="0.14474999999999999"/>
    <n v="1533.1919999999998"/>
    <n v="0.77129000000000003"/>
    <n v="8169.5036800000007"/>
  </r>
  <r>
    <s v="V18273_00"/>
    <s v="Briantos Light Geflügel &amp; Reis 14kg"/>
    <s v="Flachfolie RB 990 x AL 880 mm  UVA"/>
    <n v="875"/>
    <x v="4"/>
    <n v="3950"/>
    <s v="STÜCK"/>
    <n v="0.14474999999999999"/>
    <n v="571.76249999999993"/>
    <n v="0.77129000000000003"/>
    <n v="3046.5954999999999"/>
  </r>
  <r>
    <s v="V18274_00"/>
    <s v="Briantos Junior Geflügel &amp; Reis 14kg"/>
    <s v="Flachfolie RB 990 x AL 880 mm  UVA"/>
    <n v="875"/>
    <x v="4"/>
    <n v="9865"/>
    <s v="STÜCK"/>
    <n v="0.14474999999999999"/>
    <n v="1427.95875"/>
    <n v="0.83299999999999996"/>
    <n v="8217.5450000000001"/>
  </r>
  <r>
    <s v="V18310_00"/>
    <s v="Rinti MAX-I-MUM 7x1kg Umkarton  Boden"/>
    <s v="195 x 390 x 80 mm  / CAD 112387b_02"/>
    <n v="875"/>
    <x v="4"/>
    <n v="9800"/>
    <s v="STÜCK"/>
    <n v="0.129"/>
    <n v="1264.2"/>
    <n v="0.224"/>
    <n v="2195.2000000000003"/>
  </r>
  <r>
    <s v="V18317_00"/>
    <s v="Wildcat Karoo Adult 3kg Aufkleber"/>
    <s v="Healthfood 24  EAN 4260262769039"/>
    <n v="875"/>
    <x v="4"/>
    <n v="89"/>
    <s v="STÜCK"/>
    <n v="1E-3"/>
    <n v="8.8999999999999996E-2"/>
    <n v="0.17799999999999999"/>
    <n v="15.841999999999999"/>
  </r>
  <r>
    <s v="V18328_00"/>
    <s v="Wildcat Tanganika 3kg Aufkleber"/>
    <s v="Healthfood 24  EAN: 4260262768377    "/>
    <n v="875"/>
    <x v="4"/>
    <n v="110"/>
    <s v="STÜCK"/>
    <n v="1E-3"/>
    <n v="0.11"/>
    <n v="0.29799999999999999"/>
    <n v="32.78"/>
  </r>
  <r>
    <s v="V18329_01"/>
    <s v="Wildcat Rani 3kg  Aufkleber"/>
    <n v="4260262767011"/>
    <n v="875"/>
    <x v="4"/>
    <n v="2300"/>
    <s v="STÜCK"/>
    <n v="1E-3"/>
    <n v="2.3000000000000003"/>
    <n v="0.23599999999999999"/>
    <n v="542.79999999999995"/>
  </r>
  <r>
    <s v="V18330_01"/>
    <s v="Wildcat Rani 500g  Aufkleber"/>
    <n v="4260262767004"/>
    <n v="875"/>
    <x v="4"/>
    <n v="5650"/>
    <s v="STÜCK"/>
    <n v="1E-3"/>
    <n v="5.65"/>
    <n v="0.124"/>
    <n v="700.6"/>
  </r>
  <r>
    <s v="V18340_01"/>
    <s v="Chicopee Pro Nature Adult Salmon 20kg Aukl Front  "/>
    <s v="Format 297 x 210 mm (DIN A4) (Neuartikel Russland)"/>
    <n v="875"/>
    <x v="4"/>
    <n v="365"/>
    <s v="STÜCK"/>
    <n v="2E-3"/>
    <n v="0.73"/>
    <n v="0.52"/>
    <n v="189.8"/>
  </r>
  <r>
    <s v="V18344_01"/>
    <s v="Wolfsblut Black Bird Small Breed  7,5kg Aufkleber"/>
    <s v="Healthfood 24    "/>
    <n v="875"/>
    <x v="4"/>
    <n v="3000"/>
    <s v="STÜCK"/>
    <n v="1E-3"/>
    <n v="3"/>
    <n v="0.41599999999999998"/>
    <n v="1248"/>
  </r>
  <r>
    <s v="V18348_00"/>
    <s v="Wolfsblut Cold River Puppy 12,5kg Aufkleber"/>
    <s v="Format 210 x 297 mm"/>
    <n v="875"/>
    <x v="4"/>
    <n v="2468"/>
    <s v="STÜCK"/>
    <n v="1E-3"/>
    <n v="2.468"/>
    <n v="0.216"/>
    <n v="533.08799999999997"/>
  </r>
  <r>
    <s v="V18351_00"/>
    <s v="Wolfsblut Deep Glade Adult 12,5kg Aufkleber"/>
    <s v="Format 210 x 297 mm 4260603785148"/>
    <n v="875"/>
    <x v="4"/>
    <n v="159"/>
    <s v="STÜCK"/>
    <n v="1E-3"/>
    <n v="0.159"/>
    <n v="0.42899999999999999"/>
    <n v="68.210999999999999"/>
  </r>
  <r>
    <s v="V18352_00"/>
    <s v="Wolfsblut Deep Glade Puppy 12,5kg Aufkleber"/>
    <s v="Format 210 x 297 mm"/>
    <n v="875"/>
    <x v="4"/>
    <n v="1930"/>
    <s v="STÜCK"/>
    <n v="1E-3"/>
    <n v="1.93"/>
    <n v="0.35399999999999998"/>
    <n v="683.21999999999991"/>
  </r>
  <r>
    <s v="V18353_01"/>
    <s v="Wolfsblut Deep Glade Small Breed 7,5kg Aufkleber"/>
    <s v="Healthfood 24 - 4260262766984"/>
    <n v="875"/>
    <x v="4"/>
    <n v="1911"/>
    <s v="STÜCK"/>
    <n v="1E-3"/>
    <n v="1.911"/>
    <n v="0.36399999999999999"/>
    <n v="695.60399999999993"/>
  </r>
  <r>
    <s v="V18355_00"/>
    <s v="Wolfsblut Foodies Choice Adult 12,5kg Aufkleber"/>
    <s v="Healthfood 24 / EAN 4260603785186"/>
    <n v="875"/>
    <x v="4"/>
    <n v="3650"/>
    <s v="STÜCK"/>
    <n v="0.17560000000000001"/>
    <n v="640.94000000000005"/>
    <n v="0.48599999999999999"/>
    <n v="1773.8999999999999"/>
  </r>
  <r>
    <s v="V18411_00"/>
    <s v="Rinti KF MAX-I-MUM Junior 12 + 2kg Overfillaktion"/>
    <s v="Flachfolie RB 990 x AL 775 mm"/>
    <n v="875"/>
    <x v="4"/>
    <n v="4925"/>
    <s v="STÜCK"/>
    <n v="0.127"/>
    <n v="625.47500000000002"/>
    <n v="0.88"/>
    <n v="4334"/>
  </r>
  <r>
    <s v="V18414_00"/>
    <s v="Rocco Fisch 1kg - neue Sorte 2021"/>
    <s v="Flachfolie RB 621 x AL 340 mm"/>
    <n v="875"/>
    <x v="4"/>
    <n v="200"/>
    <s v="STÜCK"/>
    <n v="2.5559999999999999E-2"/>
    <n v="5.1120000000000001"/>
    <n v="0.26091999999999999"/>
    <n v="52.183999999999997"/>
  </r>
  <r>
    <s v="V18415_00"/>
    <s v="Rocco Pute 1kg - neue Sorte 2021"/>
    <s v="Flachfolie RB 621 x AL 340 mm"/>
    <n v="875"/>
    <x v="4"/>
    <n v="9526"/>
    <s v="STÜCK"/>
    <n v="2.5559999999999999E-2"/>
    <n v="243.48455999999999"/>
    <n v="0.22248000000000001"/>
    <n v="2119.3444800000002"/>
  </r>
  <r>
    <s v="V18416_00"/>
    <s v="Rocco Pansen 1kg - neue Sorte 2021"/>
    <s v="Flachfolie RB 621 x AL 340 mm"/>
    <n v="875"/>
    <x v="4"/>
    <n v="4800"/>
    <s v="STÜCK"/>
    <n v="2.5559999999999999E-2"/>
    <n v="122.688"/>
    <n v="0.26091999999999999"/>
    <n v="1252.4159999999999"/>
  </r>
  <r>
    <s v="V18417_00"/>
    <s v="Rocco Junior 1kg - neue Sorte 2021"/>
    <s v="Flachfolie RB 621 x AL 340 mm"/>
    <n v="875"/>
    <x v="4"/>
    <n v="1959"/>
    <s v="STÜCK"/>
    <n v="2.5559999999999999E-2"/>
    <n v="50.072040000000001"/>
    <n v="0.26091999999999999"/>
    <n v="511.14227999999997"/>
  </r>
  <r>
    <s v="V18419_00"/>
    <s v="Rocco Pute 12kg - neue Sorte 2021 - UVA"/>
    <s v="Flachfolie RB 1000 x AL 780 mm"/>
    <n v="875"/>
    <x v="4"/>
    <n v="8127"/>
    <s v="STÜCK"/>
    <n v="2.5559999999999999E-2"/>
    <n v="207.72612000000001"/>
    <n v="0.80400000000000005"/>
    <n v="6534.1080000000002"/>
  </r>
  <r>
    <s v="V18420_00"/>
    <s v="Rocco Pansen 12kg - neue Sorte 2021  - UVA"/>
    <s v="Flachfolie RB 1000 x AL 780 mm"/>
    <n v="875"/>
    <x v="4"/>
    <n v="4001"/>
    <s v="STÜCK"/>
    <n v="2.5559999999999999E-2"/>
    <n v="102.26555999999999"/>
    <n v="0.86899999999999999"/>
    <n v="3476.8690000000001"/>
  </r>
  <r>
    <s v="V18423_00"/>
    <s v="Rinti KF MAX-I-MUM Adult Mini 500g xxx"/>
    <s v="Flachfolie  RB 525 x AL 350 mm"/>
    <n v="875"/>
    <x v="4"/>
    <n v="4500"/>
    <s v="STÜCK"/>
    <n v="1.9599999999999999E-2"/>
    <n v="88.2"/>
    <n v="0.19336"/>
    <n v="870.12"/>
  </r>
  <r>
    <s v="V18427_00"/>
    <s v="Briantos Adult Maxi Huhn &amp; Reis 1kg"/>
    <s v="Flachfolie RB 621 x AL 340 mm"/>
    <n v="875"/>
    <x v="4"/>
    <n v="6044"/>
    <s v="STÜCK"/>
    <n v="1.9480000000000001E-2"/>
    <n v="117.73712"/>
    <n v="0.22162999999999999"/>
    <n v="1339.53172"/>
  </r>
  <r>
    <s v="V18428"/>
    <s v="Genesis Pure Canada My Green Field - Aufkleber"/>
    <s v="EAN Sticker zum überkleben v. V4235_00"/>
    <n v="875"/>
    <x v="4"/>
    <n v="4995"/>
    <s v="STÜCK"/>
    <n v="0.01"/>
    <n v="49.95"/>
    <n v="3.2000000000000001E-2"/>
    <n v="159.84"/>
  </r>
  <r>
    <s v="V18432_00"/>
    <s v="BH Chop Lickin´ Lamb 18kg Aufkleber"/>
    <s v="EAN 5060189111206"/>
    <n v="875"/>
    <x v="4"/>
    <n v="755"/>
    <s v="STÜCK"/>
    <n v="1E-3"/>
    <n v="0.755"/>
    <n v="0.25700000000000001"/>
    <n v="194.035"/>
  </r>
  <r>
    <s v="V18436_00"/>
    <s v="Pure Instinct Leavy Grove Ad.Maxi Truth./Feige 4kg"/>
    <s v="vorgefertigter Beutel 295+115x520+40 mm"/>
    <n v="875"/>
    <x v="4"/>
    <n v="2400"/>
    <s v="STÜCK"/>
    <n v="7.4999999999999997E-2"/>
    <n v="180"/>
    <n v="1.1355200000000001"/>
    <n v="2725.248"/>
  </r>
  <r>
    <s v="V18437_00"/>
    <s v="Pure Instinct White Taiga Ad Rentier&amp;Lachs 4kg"/>
    <s v="vorgefertigter Beutel 295+115x520+40 mm"/>
    <n v="875"/>
    <x v="4"/>
    <n v="4835"/>
    <s v="STÜCK"/>
    <n v="7.4999999999999997E-2"/>
    <n v="362.625"/>
    <n v="1.1355200000000001"/>
    <n v="5490.2392"/>
  </r>
  <r>
    <s v="V18438_00"/>
    <s v="UK PFUK 2x4kg / Außenabmessung 390x310x215 mm LAmN"/>
    <s v="Innen 379x299x197 mm / CAD210731_01"/>
    <n v="875"/>
    <x v="4"/>
    <n v="9560"/>
    <s v="STÜCK"/>
    <n v="0.44800000000000001"/>
    <n v="4282.88"/>
    <n v="0.67800000000000005"/>
    <n v="6481.68"/>
  </r>
  <r>
    <s v="V18439_00"/>
    <s v="Aufkl. Olivers Puppy Large Breed Start Classic 4kg"/>
    <s v="Aufkleber Front"/>
    <n v="875"/>
    <x v="4"/>
    <n v="500"/>
    <s v="STÜCK"/>
    <n v="1E-3"/>
    <n v="0.5"/>
    <n v="5.1999999999999998E-2"/>
    <n v="26"/>
  </r>
  <r>
    <s v="V18440_00"/>
    <s v="Aufkl. Olivers Puppy Large Breed Start Classic 4kg"/>
    <s v="Aufkleber Back"/>
    <n v="875"/>
    <x v="4"/>
    <n v="500"/>
    <s v="STÜCK"/>
    <n v="1E-3"/>
    <n v="0.5"/>
    <n v="5.1999999999999998E-2"/>
    <n v="26"/>
  </r>
  <r>
    <s v="V18441_00"/>
    <s v="Chicopee PNL Puppy L&amp;R 20kg Aufkleber"/>
    <s v="für neutralen Beutel"/>
    <n v="875"/>
    <x v="4"/>
    <n v="625"/>
    <s v="STÜCK"/>
    <n v="0.01"/>
    <n v="6.25"/>
    <n v="0.29699999999999999"/>
    <n v="185.625"/>
  </r>
  <r>
    <s v="V18444_00"/>
    <s v="Chicopee PNL Active  20kg Aufkleber"/>
    <s v="für neutralen Beutel / Format 210 x 297 mm"/>
    <n v="875"/>
    <x v="4"/>
    <n v="2088"/>
    <s v="STÜCK"/>
    <n v="0.01"/>
    <n v="20.88"/>
    <n v="0.29699999999999999"/>
    <n v="620.13599999999997"/>
  </r>
  <r>
    <s v="V18445_00"/>
    <s v="BTG Softbrocken 1,5kg - Neutrale Folie"/>
    <s v="Flachfolie RB 621 x AL 340 mm"/>
    <n v="875"/>
    <x v="4"/>
    <n v="7500"/>
    <s v="STÜCK"/>
    <n v="2.3800000000000002E-2"/>
    <n v="178.5"/>
    <n v="0.28040999999999999"/>
    <n v="2103.0749999999998"/>
  </r>
  <r>
    <s v="V18446_00"/>
    <s v="BTG Softbrocken 5kg - Neutrale Folie"/>
    <s v="Flachfolie RB 801 x AL 480 mm"/>
    <n v="875"/>
    <x v="4"/>
    <n v="5045"/>
    <s v="STÜCK"/>
    <n v="5.1499999999999997E-2"/>
    <n v="259.8175"/>
    <n v="0.32530999999999999"/>
    <n v="1641.18895"/>
  </r>
  <r>
    <s v="V1845"/>
    <s v="deuka Hundemahlzeit Krokett 25kg"/>
    <s v="PE-Schlauch (FFS)"/>
    <n v="875"/>
    <x v="4"/>
    <n v="5120"/>
    <s v="STÜCK"/>
    <n v="0.15"/>
    <n v="768"/>
    <n v="0.69"/>
    <n v="3532.7999999999997"/>
  </r>
  <r>
    <s v="V18465_00"/>
    <s v="Rinti Canine Niere / Renal 4kg"/>
    <s v="Flachfolie RB 801 x AL 480 mm"/>
    <n v="875"/>
    <x v="4"/>
    <n v="8200"/>
    <s v="STÜCK"/>
    <n v="5.6000000000000001E-2"/>
    <n v="459.2"/>
    <n v="0.48531000000000002"/>
    <n v="3979.5420000000004"/>
  </r>
  <r>
    <s v="V18466_00"/>
    <s v="Rinti Canine Intestinal 4kg"/>
    <s v="Flachfolie RB 801 x AL 480 mm"/>
    <n v="875"/>
    <x v="4"/>
    <n v="7800"/>
    <s v="STÜCK"/>
    <n v="5.6000000000000001E-2"/>
    <n v="436.8"/>
    <n v="0.31708999999999998"/>
    <n v="2473.3019999999997"/>
  </r>
  <r>
    <s v="V18467_00"/>
    <s v="Rinti Canine Niere / Renal 12kg"/>
    <s v="Flachfolie RB 990 x AL 880 mm"/>
    <n v="875"/>
    <x v="4"/>
    <n v="3011"/>
    <s v="STÜCK"/>
    <n v="0.13500000000000001"/>
    <n v="406.48500000000001"/>
    <n v="0.85599999999999998"/>
    <n v="2577.4160000000002"/>
  </r>
  <r>
    <s v="V18468_00"/>
    <s v="Rinti Canine Intestinal 12kg"/>
    <s v="Flachfolie RB 990 x AL 880 mm"/>
    <n v="875"/>
    <x v="4"/>
    <n v="545"/>
    <s v="STÜCK"/>
    <n v="0.13500000000000001"/>
    <n v="73.575000000000003"/>
    <n v="0.69506999999999997"/>
    <n v="378.81315000000001"/>
  </r>
  <r>
    <s v="V18469_00"/>
    <s v="UK Weiß PFUK 8x450g / Außenabmessung  7467-2"/>
    <s v="Innen 286x258x211 mm / CAD21093000 CJAb04 "/>
    <n v="875"/>
    <x v="4"/>
    <n v="4585"/>
    <s v="STÜCK"/>
    <n v="0.16300000000000001"/>
    <n v="747.35500000000002"/>
    <n v="0.315"/>
    <n v="1444.2750000000001"/>
  </r>
  <r>
    <s v="V1847_00"/>
    <s v="bosch Breeder Maxi Adult 20kg"/>
    <s v="Vorgefertigter Beutel"/>
    <n v="875"/>
    <x v="4"/>
    <n v="1908"/>
    <s v="STÜCK"/>
    <n v="0.17799999999999999"/>
    <n v="339.62399999999997"/>
    <n v="0.83"/>
    <n v="1583.6399999999999"/>
  </r>
  <r>
    <s v="V18473_00"/>
    <s v="PFUK BH Gnawbreakers 2Stk á 100g   (2Stk=200g) "/>
    <s v="Flachfolie RB 231 x AL 230 mm  - Recycling"/>
    <n v="875"/>
    <x v="4"/>
    <n v="104123"/>
    <s v="STÜCK"/>
    <n v="3.9899999999999996E-3"/>
    <n v="415.45076999999998"/>
    <n v="4.2209999999999998E-2"/>
    <n v="4395.0318299999999"/>
  </r>
  <r>
    <s v="V18474_00"/>
    <s v="PFUK BH Slobstoppers 2Stk á 100g   (2Stk=200g)"/>
    <s v="Flachfolie RB 231 x AL 220 mm   - Recycling"/>
    <n v="875"/>
    <x v="4"/>
    <n v="54100"/>
    <s v="STÜCK"/>
    <n v="3.9899999999999996E-3"/>
    <n v="215.85899999999998"/>
    <n v="4.3709999999999999E-2"/>
    <n v="2364.7109999999998"/>
  </r>
  <r>
    <s v="V18475_00"/>
    <s v="PFUK BH Roll´ overs 150g  - Recycling"/>
    <s v="Flachfolie RB 276 x AL 220 mm"/>
    <n v="875"/>
    <x v="4"/>
    <n v="99123"/>
    <s v="STÜCK"/>
    <n v="4.5599999999999998E-3"/>
    <n v="452.00088"/>
    <n v="4.9140000000000003E-2"/>
    <n v="4870.9042200000004"/>
  </r>
  <r>
    <s v="V18476_00"/>
    <s v="PFUK BH Whine Gums 150g  - Recycling"/>
    <s v="Flachfolie RB 270 x AL 230mm"/>
    <n v="875"/>
    <x v="4"/>
    <n v="82081"/>
    <s v="STÜCK"/>
    <n v="4.6699999999999997E-3"/>
    <n v="383.31826999999998"/>
    <n v="5.0049999999999997E-2"/>
    <n v="4108.1540500000001"/>
  </r>
  <r>
    <s v="V1848_01"/>
    <s v="bosch Breeder Puppy Lamb &amp; Rice 20kg"/>
    <s v="Vorgefertigter Beutel"/>
    <n v="875"/>
    <x v="4"/>
    <n v="3199"/>
    <s v="STÜCK"/>
    <n v="0.17799999999999999"/>
    <n v="569.42200000000003"/>
    <n v="0.95499999999999996"/>
    <n v="3055.0450000000001"/>
  </r>
  <r>
    <s v="V18480_01"/>
    <s v="Wolfsblut Golden Goose 2 kg Aufkleber"/>
    <s v="Format 148 x 210 mm"/>
    <n v="875"/>
    <x v="4"/>
    <n v="3882"/>
    <s v="STÜCK"/>
    <n v="1E-3"/>
    <n v="3.8820000000000001"/>
    <n v="0.20399999999999999"/>
    <n v="791.928"/>
  </r>
  <r>
    <s v="V1849_02"/>
    <s v="bosch Breeder Adult Lamb &amp; Rice 20kg LA"/>
    <s v="Vorgefertigter Beutel"/>
    <n v="875"/>
    <x v="4"/>
    <n v="2900"/>
    <s v="STÜCK"/>
    <n v="0.17799999999999999"/>
    <n v="516.19999999999993"/>
    <n v="1.0049999999999999"/>
    <n v="2914.4999999999995"/>
  </r>
  <r>
    <s v="V18490_00"/>
    <s v="Wolf of Wilderness Soft Adult Ente 12kg  2.0  LA"/>
    <s v="Vorgef. Beutel  375+115x800+50 mm"/>
    <n v="875"/>
    <x v="4"/>
    <n v="5150"/>
    <s v="STÜCK"/>
    <n v="0.16850000000000001"/>
    <n v="867.77500000000009"/>
    <n v="1.885"/>
    <n v="9707.75"/>
  </r>
  <r>
    <s v="V18490_01"/>
    <s v="Wolf of Wilderness Soft Adult Ente 12kg  2.0"/>
    <s v="Vorgef. Beutel  375+115x800+50mm - Recycling Logo "/>
    <n v="875"/>
    <x v="4"/>
    <n v="10520"/>
    <s v="STÜCK"/>
    <n v="0.16850000000000001"/>
    <n v="1772.6200000000001"/>
    <n v="2.0270000000000001"/>
    <n v="21324.04"/>
  </r>
  <r>
    <s v="V18491_00"/>
    <s v="Wolf of Wilderness Soft Adult Kaninchen 12kg2.0 LA"/>
    <s v="Vorgef. Beutel  375+115x800+50 mm"/>
    <n v="875"/>
    <x v="4"/>
    <n v="4150"/>
    <s v="STÜCK"/>
    <n v="1.685E-2"/>
    <n v="69.927499999999995"/>
    <n v="1.885"/>
    <n v="7822.75"/>
  </r>
  <r>
    <s v="V18491_01"/>
    <s v="Wolf of Wilderness Soft Adult Kaninchen 12kg 2.0"/>
    <s v="Vorgef. Beutel  375+115x800+50 mm - Recycling Logo"/>
    <n v="875"/>
    <x v="4"/>
    <n v="9000"/>
    <s v="STÜCK"/>
    <n v="0.16944000000000001"/>
    <n v="1524.96"/>
    <n v="2.0270000000000001"/>
    <n v="18243"/>
  </r>
  <r>
    <s v="V18492_00"/>
    <s v="Wolf of Wilderness Soft Adult Perlhuhn 12kg 2.0 LA"/>
    <s v="Vorgef. Beutel  375+115x800+50 mm"/>
    <n v="875"/>
    <x v="4"/>
    <n v="7233"/>
    <s v="STÜCK"/>
    <n v="0.16850000000000001"/>
    <n v="1218.7605000000001"/>
    <n v="1.885"/>
    <n v="13634.205"/>
  </r>
  <r>
    <s v="V18492_01"/>
    <s v="Wolf of Wilderness Soft Adult Perlhuhn 12kg  2.0 "/>
    <s v="Vorgef. Beutel  375+115x800+50 mm  Recycling Logo "/>
    <n v="875"/>
    <x v="4"/>
    <n v="10150"/>
    <s v="STÜCK"/>
    <n v="0.16850000000000001"/>
    <n v="1710.2750000000001"/>
    <n v="2.0270000000000001"/>
    <n v="20574.050000000003"/>
  </r>
  <r>
    <s v="V18496_00"/>
    <s v="Wolf of Wilderness Soft Pure Huhn 350g  1.0"/>
    <s v="Flachfolie RB 385 x AL 255 mm  "/>
    <n v="875"/>
    <x v="4"/>
    <n v="122138"/>
    <s v="STÜCK"/>
    <n v="1.1820000000000001E-2"/>
    <n v="1443.6711600000001"/>
    <n v="0.13600000000000001"/>
    <n v="16610.768"/>
  </r>
  <r>
    <s v="V18498_00"/>
    <s v="Wolf of Wilderness Soft Pure Adult Lachs 1kg 1.0"/>
    <s v="Flachfolie RB 621 x AL 340 mm"/>
    <n v="875"/>
    <x v="4"/>
    <n v="13489"/>
    <s v="STÜCK"/>
    <n v="2.5489999999999999E-2"/>
    <n v="343.83461"/>
    <n v="0.38800000000000001"/>
    <n v="5233.732"/>
  </r>
  <r>
    <s v="V18499_00"/>
    <s v="Wolf of Wilderness Soft Pure Senior Huhn 1kg  1.0"/>
    <s v="Flachfolie RB 621 x AL 340 mm"/>
    <n v="875"/>
    <x v="4"/>
    <n v="21602"/>
    <s v="STÜCK"/>
    <n v="2.5489999999999999E-2"/>
    <n v="550.63497999999993"/>
    <n v="0.29299999999999998"/>
    <n v="6329.3859999999995"/>
  </r>
  <r>
    <s v="V1850_01"/>
    <s v="bosch Breeder Mini Lamb &amp; Rice 20kg"/>
    <s v="Vorgefertigter Beutel"/>
    <n v="875"/>
    <x v="4"/>
    <n v="5804"/>
    <s v="STÜCK"/>
    <n v="0.17799999999999999"/>
    <n v="1033.1119999999999"/>
    <n v="1.07"/>
    <n v="6210.2800000000007"/>
  </r>
  <r>
    <s v="V18500_00"/>
    <s v="Wolf of Wilderness Soft Pure Huhn 1kg 1.0"/>
    <s v="Flachfolie RB 621 x AL 340 mm"/>
    <n v="875"/>
    <x v="4"/>
    <n v="400"/>
    <s v="STÜCK"/>
    <n v="2.5489999999999999E-2"/>
    <n v="10.196"/>
    <n v="0.35899999999999999"/>
    <n v="143.6"/>
  </r>
  <r>
    <s v="V18501_00"/>
    <s v="Wolf of Wilderness Soft Pure Lamm 1kg   1.0"/>
    <s v="Flachfolie RB 621 x AL 340 mm"/>
    <n v="875"/>
    <x v="4"/>
    <n v="33728"/>
    <s v="STÜCK"/>
    <n v="2.5489999999999999E-2"/>
    <n v="859.72672"/>
    <n v="0.38800000000000001"/>
    <n v="13086.464"/>
  </r>
  <r>
    <s v="V18502_00"/>
    <s v="Wolf of Wilderness Soft Pure Junior Huhn 1kg  1.0"/>
    <s v="Flachfolie RB 621 x AL 340 mm"/>
    <n v="875"/>
    <x v="4"/>
    <n v="25891"/>
    <s v="STÜCK"/>
    <n v="2.5489999999999999E-2"/>
    <n v="659.96159"/>
    <n v="0.29299999999999998"/>
    <n v="7586.0629999999992"/>
  </r>
  <r>
    <s v="V18503_00"/>
    <s v="Wolf of Wilderness Soft Pure Huhn 12 kg  1.0"/>
    <s v="vorgefertigter Beutel 375+115x800+50mm"/>
    <n v="875"/>
    <x v="4"/>
    <n v="3600"/>
    <s v="STÜCK"/>
    <n v="0.16850000000000001"/>
    <n v="606.6"/>
    <n v="2.0459999999999998"/>
    <n v="7365.5999999999995"/>
  </r>
  <r>
    <s v="V18504_00"/>
    <s v="Wolf of Wilderness Soft Pure Lamm 12 kg  1.0"/>
    <s v="vorgefertigter Beutel 375+115x800+50 mm"/>
    <n v="875"/>
    <x v="4"/>
    <n v="11130"/>
    <s v="STÜCK"/>
    <n v="0.16850000000000001"/>
    <n v="1875.4050000000002"/>
    <n v="1.885"/>
    <n v="20980.05"/>
  </r>
  <r>
    <s v="V18505_00"/>
    <s v="Wolf of Wilderness Soft Pure Rind 12 kg  1.0"/>
    <s v="vorgefertigter Beutel 375+115x800+50 mm"/>
    <n v="875"/>
    <x v="4"/>
    <n v="5420"/>
    <s v="STÜCK"/>
    <n v="0.16850000000000001"/>
    <n v="913.2700000000001"/>
    <n v="2.0459999999999998"/>
    <n v="11089.32"/>
  </r>
  <r>
    <s v="V18506_00"/>
    <s v="Wolf of Wilderness Soft Pure Junior Huhn 12kg  1.0"/>
    <s v="vorgefertigter Beutel 375+115x800+50mm"/>
    <n v="875"/>
    <x v="4"/>
    <n v="10800"/>
    <s v="STÜCK"/>
    <n v="0.16850000000000001"/>
    <n v="1819.8000000000002"/>
    <n v="1.885"/>
    <n v="20358"/>
  </r>
  <r>
    <s v="V18507_00"/>
    <s v="Wolf of Wilderness Soft Pure Senior Huhn 12kg  1.0"/>
    <s v="vorgefertigte Beutel 375+115x800+50 mm"/>
    <n v="875"/>
    <x v="4"/>
    <n v="11000"/>
    <s v="STÜCK"/>
    <n v="0.16850000000000001"/>
    <n v="1853.5000000000002"/>
    <n v="1.885"/>
    <n v="20735"/>
  </r>
  <r>
    <s v="V18508_00"/>
    <s v="Wolf of Wilderness Soft Pure Adult Lachs 12kg  1.0"/>
    <s v="vorgefertigter Beutel 375+115x800+50 mm"/>
    <n v="875"/>
    <x v="4"/>
    <n v="5990"/>
    <s v="STÜCK"/>
    <n v="0.16850000000000001"/>
    <n v="1009.3150000000001"/>
    <n v="2.145"/>
    <n v="12848.55"/>
  </r>
  <r>
    <s v="V1851_03"/>
    <s v="bosch Breeder Sport 20kg"/>
    <s v="Vorgefertigter Beutel  375+150x950+50mm"/>
    <n v="875"/>
    <x v="4"/>
    <n v="15120"/>
    <s v="STÜCK"/>
    <n v="0.17799999999999999"/>
    <n v="2691.3599999999997"/>
    <n v="0.80500000000000005"/>
    <n v="12171.6"/>
  </r>
  <r>
    <s v="V18514_00"/>
    <s v="Tales &amp; Tails Soft Lamm 100g Probebeutel  LA"/>
    <s v="Flachfolie RB 270 x AL 180 mm"/>
    <n v="875"/>
    <x v="4"/>
    <n v="95708"/>
    <s v="STÜCK"/>
    <n v="2.8400000000000001E-3"/>
    <n v="271.81072"/>
    <n v="2.6759999999999999E-2"/>
    <n v="2561.14608"/>
  </r>
  <r>
    <s v="V18515_00"/>
    <s v="Tales &amp; Tails Soft Lamm 1,5kg  LA"/>
    <s v="Flachfolie RB 621 x AL 340 mm"/>
    <n v="875"/>
    <x v="4"/>
    <n v="13500"/>
    <s v="STÜCK"/>
    <n v="1.9480000000000001E-2"/>
    <n v="262.98"/>
    <n v="0.17194999999999999"/>
    <n v="2321.3249999999998"/>
  </r>
  <r>
    <s v="V18516_00"/>
    <s v="Tales &amp; Tails Soft Lamm 4kg  LA"/>
    <s v="Flachfolie RB 801 x AL 480 mm"/>
    <n v="875"/>
    <x v="4"/>
    <n v="7300"/>
    <s v="STÜCK"/>
    <n v="4.3499999999999997E-2"/>
    <n v="317.54999999999995"/>
    <n v="0.33443000000000001"/>
    <n v="2441.3389999999999"/>
  </r>
  <r>
    <s v="V18516_01"/>
    <s v="Tales &amp; Tails Soft Lamm 4kg"/>
    <s v="Flachfolie RB 801 x AL 480 mm"/>
    <n v="875"/>
    <x v="4"/>
    <n v="6960"/>
    <s v="STÜCK"/>
    <n v="4.3499999999999997E-2"/>
    <n v="302.76"/>
    <n v="0.36912"/>
    <n v="2569.0752000000002"/>
  </r>
  <r>
    <s v="V18517_00"/>
    <s v="Tales &amp; Tails Soft Forelle 100g Probebeutel  LA"/>
    <s v="Flachfolie RB 270 x AL 180 mm"/>
    <n v="875"/>
    <x v="4"/>
    <n v="93108"/>
    <s v="STÜCK"/>
    <n v="2.8400000000000001E-3"/>
    <n v="264.42671999999999"/>
    <n v="2.6759999999999999E-2"/>
    <n v="2491.57008"/>
  </r>
  <r>
    <s v="V18518_00"/>
    <s v="Tales &amp; Tails Soft Forelle 1,5kg  LA"/>
    <s v="Flachfolie RB 621 x AL 340 mm"/>
    <n v="875"/>
    <x v="4"/>
    <n v="13200"/>
    <s v="STÜCK"/>
    <n v="1.9480000000000001E-2"/>
    <n v="257.13600000000002"/>
    <n v="0.17194999999999999"/>
    <n v="2269.7399999999998"/>
  </r>
  <r>
    <s v="V18519_01"/>
    <s v="Tales &amp; Tails Soft Forelle 4kg"/>
    <s v="Flachfolie RB 801 x AL 480 mm"/>
    <n v="875"/>
    <x v="4"/>
    <n v="12900"/>
    <s v="STÜCK"/>
    <n v="4.3499999999999997E-2"/>
    <n v="561.15"/>
    <n v="0.36912"/>
    <n v="4761.6480000000001"/>
  </r>
  <r>
    <s v="V1852"/>
    <s v="bosch Breeder Senior 20kg LA"/>
    <s v="Vorgefertigter Beutel"/>
    <n v="875"/>
    <x v="4"/>
    <n v="215"/>
    <s v="STÜCK"/>
    <n v="0.17799999999999999"/>
    <n v="38.269999999999996"/>
    <n v="0.83"/>
    <n v="178.45"/>
  </r>
  <r>
    <s v="V18520_00"/>
    <s v="Wolfsblut Wild Duck Puppy 100g "/>
    <s v="Flachfolie RB 270 x AL 180 mm"/>
    <n v="875"/>
    <x v="4"/>
    <n v="43700"/>
    <s v="STÜCK"/>
    <n v="2.5000000000000001E-3"/>
    <n v="109.25"/>
    <n v="2.2839999999999999E-2"/>
    <n v="998.10799999999995"/>
  </r>
  <r>
    <s v="V18521_00"/>
    <s v="Wolfsblut Dark Forest Adult 100g "/>
    <s v="Flachfolie RB 270 x AL 180 mm"/>
    <n v="875"/>
    <x v="4"/>
    <n v="59123"/>
    <s v="STÜCK"/>
    <n v="2.5000000000000001E-3"/>
    <n v="147.8075"/>
    <n v="2.2839999999999999E-2"/>
    <n v="1350.36932"/>
  </r>
  <r>
    <s v="V18522_00"/>
    <s v="Wolfsblut Cold River Adult 100g "/>
    <s v="Flachfolie RB 270 x AL 180 mm"/>
    <n v="875"/>
    <x v="4"/>
    <n v="70295"/>
    <s v="STÜCK"/>
    <n v="2.5000000000000001E-3"/>
    <n v="175.73750000000001"/>
    <n v="2.2839999999999999E-2"/>
    <n v="1605.5377999999998"/>
  </r>
  <r>
    <s v="V18523_00"/>
    <s v="Wolf of Wilderness Soft Pure Rind 1kg  1.0"/>
    <s v="Flachfolie RB 621 x AL 340 mm"/>
    <n v="875"/>
    <x v="4"/>
    <n v="15505"/>
    <s v="STÜCK"/>
    <n v="2.5489999999999999E-2"/>
    <n v="395.22244999999998"/>
    <n v="0.35899999999999999"/>
    <n v="5566.2950000000001"/>
  </r>
  <r>
    <s v="V1853_01"/>
    <s v="bosch Dog Premium Plus Tierheimhunde 15kg"/>
    <s v="Tierschutz-Shop"/>
    <n v="875"/>
    <x v="4"/>
    <n v="41125"/>
    <s v="STÜCK"/>
    <n v="0.14499999999999999"/>
    <n v="5963.125"/>
    <n v="0.68372999999999995"/>
    <n v="28118.396249999998"/>
  </r>
  <r>
    <s v="V18538_00"/>
    <s v="Lily´s Kitchen Dog Fish 12kg"/>
    <s v="Vorgefert. Beutel 370 + 150 x 750 + 50 mm"/>
    <n v="875"/>
    <x v="4"/>
    <n v="201"/>
    <s v="STÜCK"/>
    <n v="0.11"/>
    <n v="22.11"/>
    <n v="1.0985499999999999"/>
    <n v="220.80855"/>
  </r>
  <r>
    <s v="V18543_00"/>
    <s v="Umkarton WoW  5 x 1kg  neutral LA"/>
    <s v="AC Karton  / CAD190918_00"/>
    <n v="875"/>
    <x v="4"/>
    <n v="7045"/>
    <s v="STÜCK"/>
    <n v="0.21099999999999999"/>
    <n v="1486.4949999999999"/>
    <n v="0.29499999999999998"/>
    <n v="2078.2750000000001"/>
  </r>
  <r>
    <s v="V18544_00"/>
    <s v="CatoDog Doggo Daniel Adult Fisch&amp;Reis 5kg"/>
    <s v="vorgefertigter Beutel 270+150x560 mm"/>
    <n v="875"/>
    <x v="4"/>
    <n v="11080"/>
    <s v="STÜCK"/>
    <n v="7.4230000000000004E-2"/>
    <n v="822.46840000000009"/>
    <n v="0.83740999999999999"/>
    <n v="9278.5028000000002"/>
  </r>
  <r>
    <s v="V18545_00"/>
    <s v="CatoDog Doggo Emilia Puppy Huhn&amp;Reis 5kg"/>
    <s v="vorgefertigter Beutel 270+150x560 mm"/>
    <n v="875"/>
    <x v="4"/>
    <n v="10660"/>
    <s v="STÜCK"/>
    <n v="7.4230000000000004E-2"/>
    <n v="791.29180000000008"/>
    <n v="0.83740999999999999"/>
    <n v="8926.7906000000003"/>
  </r>
  <r>
    <s v="V18546_00"/>
    <s v="CatoDog Doggo Emilia Puppy Huhn&amp;Reis 15kg"/>
    <s v="vorgefertigter Beutel 375+125x880+60 mm"/>
    <n v="875"/>
    <x v="4"/>
    <n v="3950"/>
    <s v="STÜCK"/>
    <n v="0.15629000000000001"/>
    <n v="617.34550000000002"/>
    <n v="1.53538"/>
    <n v="6064.7510000000002"/>
  </r>
  <r>
    <s v="V18547_00"/>
    <s v="CatoDog Doggo Daniel Adult Fisch&amp;Reis 15kg"/>
    <s v="vorgefertigter Beutel 375+125x880+60 mm"/>
    <n v="875"/>
    <x v="4"/>
    <n v="5200"/>
    <s v="STÜCK"/>
    <n v="0.15629000000000001"/>
    <n v="812.70800000000008"/>
    <n v="1.53538"/>
    <n v="7983.9759999999997"/>
  </r>
  <r>
    <s v="V18548_00"/>
    <s v="CatoDog Doggo Lenni Adult Geflügel &amp; Reis 15kg"/>
    <s v="vorgefertigter Beutel 375+125x880+60 mm"/>
    <n v="875"/>
    <x v="4"/>
    <n v="5400"/>
    <s v="STÜCK"/>
    <n v="0.15629000000000001"/>
    <n v="843.96600000000012"/>
    <n v="1.53538"/>
    <n v="8291.0519999999997"/>
  </r>
  <r>
    <s v="V18549_00"/>
    <s v="CatoDog Doggo Paula Senior Geflügel 15kg"/>
    <s v="vorgefertigter Beutel 375+125x880+60 mm"/>
    <n v="875"/>
    <x v="4"/>
    <n v="5200"/>
    <s v="STÜCK"/>
    <n v="0.15629000000000001"/>
    <n v="812.70800000000008"/>
    <n v="1.53538"/>
    <n v="7983.9759999999997"/>
  </r>
  <r>
    <s v="V18551_00"/>
    <s v="Lilys Kitchen Dog Chicken &amp; Duck Small Breed 2,5kg"/>
    <s v="Papierbeutel 200+110x360 mm"/>
    <n v="875"/>
    <x v="4"/>
    <n v="1725"/>
    <s v="STÜCK"/>
    <n v="0.06"/>
    <n v="103.5"/>
    <n v="0.38766"/>
    <n v="668.71349999999995"/>
  </r>
  <r>
    <s v="V18563_00"/>
    <s v="Aufkleber &quot;Bitte nicht mit dem Messer öffnen&quot;"/>
    <s v="100x50mm"/>
    <n v="875"/>
    <x v="4"/>
    <n v="1000"/>
    <s v="STÜCK"/>
    <n v="1E-3"/>
    <n v="1"/>
    <n v="8.99"/>
    <n v="8990"/>
  </r>
  <r>
    <s v="V18565_00"/>
    <s v="WoW Soft Adult Perlhuhn 1kg  2.0  2022 m. Lack"/>
    <s v="Flachfolie RB 621 x AL 340 mm"/>
    <n v="875"/>
    <x v="4"/>
    <n v="26823"/>
    <s v="STÜCK"/>
    <n v="2.486E-2"/>
    <n v="666.81978000000004"/>
    <n v="0.308"/>
    <n v="8261.4840000000004"/>
  </r>
  <r>
    <s v="V18566_00"/>
    <s v="Perro Lamm &amp; Reis 10kg 2022"/>
    <s v="vorgefertigter Beutel 375+140+740+40 mm"/>
    <n v="875"/>
    <x v="4"/>
    <n v="17980"/>
    <s v="STÜCK"/>
    <n v="0.15"/>
    <n v="2697"/>
    <n v="1.3618699999999999"/>
    <n v="24486.422599999998"/>
  </r>
  <r>
    <s v="V18600_00"/>
    <s v="Pets Deli Soft Huhn 2kg "/>
    <s v="Flachfolie RB 621 x AL 400 mm"/>
    <n v="875"/>
    <x v="4"/>
    <n v="13000"/>
    <s v="STÜCK"/>
    <n v="0"/>
    <n v="0"/>
    <n v="0.17474000000000001"/>
    <n v="2271.62"/>
  </r>
  <r>
    <s v="V18601_00"/>
    <s v="Pets Deli Soft Huhn Mini 2kg "/>
    <s v="Flachfolie RB 621 x AL 400 mm"/>
    <n v="875"/>
    <x v="4"/>
    <n v="12000"/>
    <s v="STÜCK"/>
    <n v="0"/>
    <n v="0"/>
    <n v="0.17474000000000001"/>
    <n v="2096.88"/>
  </r>
  <r>
    <s v="V18602_00"/>
    <s v="Pets Deli Soft Rind 2kg "/>
    <s v="Flachfolie RB 621 x AL 400 mm"/>
    <n v="875"/>
    <x v="4"/>
    <n v="17800"/>
    <s v="STÜCK"/>
    <n v="0"/>
    <n v="0"/>
    <n v="0.17474000000000001"/>
    <n v="3110.3720000000003"/>
  </r>
  <r>
    <s v="V18603_00"/>
    <s v="Pets Deli Soft Huhn 6kg"/>
    <s v="Flachfolie RB 801 x AL 570 mm"/>
    <n v="875"/>
    <x v="4"/>
    <n v="1565"/>
    <s v="STÜCK"/>
    <n v="5.9200000000000003E-2"/>
    <n v="92.64800000000001"/>
    <n v="0.38647999999999999"/>
    <n v="604.84119999999996"/>
  </r>
  <r>
    <s v="V18604_00"/>
    <s v="Pets Deli Soft Rind 6kg"/>
    <s v="Flachfolie RB 801 x AL 570 mm"/>
    <n v="875"/>
    <x v="4"/>
    <n v="3950"/>
    <s v="STÜCK"/>
    <n v="5.9200000000000003E-2"/>
    <n v="233.84"/>
    <n v="0.38647999999999999"/>
    <n v="1526.596"/>
  </r>
  <r>
    <s v="V18605_00"/>
    <s v="Multifit Hund Farmlove Adult Lamm+Reis2,5kg LA"/>
    <s v="Flachfolie RB 721 x AL 400 mm"/>
    <n v="875"/>
    <x v="4"/>
    <n v="12675"/>
    <s v="STÜCK"/>
    <n v="3.7420000000000002E-2"/>
    <n v="474.29850000000005"/>
    <n v="0.21299999999999999"/>
    <n v="2699.7750000000001"/>
  </r>
  <r>
    <s v="V18606_00"/>
    <s v="Multifit Hund Farmlove MiniGeflügel+Karotte2,5kgLA"/>
    <s v="Flachfolie RB 721 x AL 400 mm"/>
    <n v="875"/>
    <x v="4"/>
    <n v="38911"/>
    <s v="STÜCK"/>
    <n v="3.7420000000000002E-2"/>
    <n v="1456.04962"/>
    <n v="0.21299999999999999"/>
    <n v="8288.0429999999997"/>
  </r>
  <r>
    <s v="V18607_00"/>
    <s v="Multifit Hund Farmlove Senior Lamm+r.Beete 2,5kgLA"/>
    <s v="Flachfolie RB 721 x AL 400 mm"/>
    <n v="875"/>
    <x v="4"/>
    <n v="13230"/>
    <s v="STÜCK"/>
    <n v="3.7420000000000002E-2"/>
    <n v="495.06660000000005"/>
    <n v="0.21299999999999999"/>
    <n v="2817.99"/>
  </r>
  <r>
    <s v="V18608_00"/>
    <s v="Multifit Farmlove Adult Rind+Spinat 2,5kg  LA"/>
    <s v="Flachfolie RB 721 x AL 400 mm"/>
    <n v="875"/>
    <x v="4"/>
    <n v="2975"/>
    <s v="STÜCK"/>
    <n v="3.7420000000000002E-2"/>
    <n v="111.3245"/>
    <n v="0.21299999999999999"/>
    <n v="633.67499999999995"/>
  </r>
  <r>
    <s v="V18609_00"/>
    <s v="Multifit Hund Farmlove Junior Gefl+Spinat2,5kg LA"/>
    <s v="Flachfolie RB 721 x AL 400 mm"/>
    <n v="875"/>
    <x v="4"/>
    <n v="21300"/>
    <s v="STÜCK"/>
    <n v="3.7420000000000002E-2"/>
    <n v="797.04600000000005"/>
    <n v="0.21299999999999999"/>
    <n v="4536.8999999999996"/>
  </r>
  <r>
    <s v="V18610_00"/>
    <s v="Multifit Hund FarmloveAdult Maxi Rind+Spinat12kgLA"/>
    <s v="vorgefertigter Beutel 375+120x780 mm"/>
    <n v="875"/>
    <x v="4"/>
    <n v="4160"/>
    <s v="STÜCK"/>
    <n v="0.13597999999999999"/>
    <n v="565.67679999999996"/>
    <n v="0.88404000000000005"/>
    <n v="3677.6064000000001"/>
  </r>
  <r>
    <s v="V18612_00"/>
    <s v="Multifit Hund Farmlove Senior Lamm+r. Beete 12kgLA"/>
    <s v="vorgefertigter Beutel 375+120 x 780 mm"/>
    <n v="875"/>
    <x v="4"/>
    <n v="670"/>
    <s v="STÜCK"/>
    <n v="0.1343"/>
    <n v="89.981000000000009"/>
    <n v="0.88404000000000005"/>
    <n v="592.30680000000007"/>
  </r>
  <r>
    <s v="V18613_00"/>
    <s v="Multifit Hund Farmlove Adult Rind + Spinat 12kg LA"/>
    <s v="vorgefertigter Beutel 375+120 x 780 mm"/>
    <n v="875"/>
    <x v="4"/>
    <n v="350"/>
    <s v="STÜCK"/>
    <n v="0.11587"/>
    <n v="40.554499999999997"/>
    <n v="0.88404000000000005"/>
    <n v="309.41400000000004"/>
  </r>
  <r>
    <s v="V18614_00"/>
    <s v="Multifit Farmlove Junior Geflügel+Spinat 12kg LA"/>
    <s v="vorgefertigter Beutel 375+120 x 780 mm"/>
    <n v="875"/>
    <x v="4"/>
    <n v="2180"/>
    <s v="STÜCK"/>
    <n v="0.1343"/>
    <n v="292.774"/>
    <n v="0.88404000000000005"/>
    <n v="1927.2072000000001"/>
  </r>
  <r>
    <s v="V18615_00"/>
    <s v="Neutrale Folie RB 145 x (AL 1.000 mm) in Lfm"/>
    <s v="für Kunde Winner Plus &amp; Probebeutel"/>
    <n v="875"/>
    <x v="4"/>
    <n v="37720"/>
    <s v="ROLLE"/>
    <n v="1.132E-2"/>
    <n v="426.99040000000002"/>
    <n v="7.3499999999999996E-2"/>
    <n v="2772.4199999999996"/>
  </r>
  <r>
    <s v="V18630_00"/>
    <s v="Wildkind Mini Strong River Huhn&amp;Lachs 1kg - Recyl."/>
    <s v="Flachfolie RB 521 x AL 360 mm"/>
    <n v="875"/>
    <x v="4"/>
    <n v="29163"/>
    <s v="STÜCK"/>
    <n v="1.7809999999999999E-2"/>
    <n v="519.39302999999995"/>
    <n v="0.37635999999999997"/>
    <n v="10975.786679999999"/>
  </r>
  <r>
    <s v="V18631_00"/>
    <s v="Wildkind Mini Little Bay Huhn &amp; Ente 1kg - Recyl."/>
    <s v="Flachfolie RB 521 x AL 360 mm"/>
    <n v="875"/>
    <x v="4"/>
    <n v="20274"/>
    <s v="STÜCK"/>
    <n v="1.7809999999999999E-2"/>
    <n v="361.07993999999997"/>
    <n v="0.37635999999999997"/>
    <n v="7630.3226399999994"/>
  </r>
  <r>
    <s v="V18632_00"/>
    <s v="Wildkind Red Canyon 1kg - Recyl."/>
    <s v="Flachfolie RB 521 x AL 360 mm"/>
    <n v="875"/>
    <x v="4"/>
    <n v="27937"/>
    <s v="STÜCK"/>
    <n v="1.7809999999999999E-2"/>
    <n v="497.55797000000001"/>
    <n v="0.37635999999999997"/>
    <n v="10514.36932"/>
  </r>
  <r>
    <s v="V18633_00"/>
    <s v="Wildkind Mini Strong River Huhn&amp; Lachs 3,5kg Recyl"/>
    <s v="Flachfolie RB 721 x AL 480 mm"/>
    <n v="875"/>
    <x v="4"/>
    <n v="6920"/>
    <s v="STÜCK"/>
    <n v="4.6699999999999998E-2"/>
    <n v="323.16399999999999"/>
    <n v="0.54708999999999997"/>
    <n v="3785.8627999999999"/>
  </r>
  <r>
    <s v="V18634_00"/>
    <s v="Wildkind Mini Little Bay Huhn&amp;Ente  3,5kg Recyl"/>
    <s v="Flachfolie RB 721 x AL 480 mm"/>
    <n v="875"/>
    <x v="4"/>
    <n v="23433"/>
    <s v="STÜCK"/>
    <n v="2.2929999999999999E-2"/>
    <n v="537.31868999999995"/>
    <n v="0.64358000000000004"/>
    <n v="15081.01014"/>
  </r>
  <r>
    <s v="V18635_00"/>
    <s v="Wildkind Red Canyon 4kg -  Recyl"/>
    <s v="vorgefertigter Beutel 295+115x510+40 mm"/>
    <n v="875"/>
    <x v="4"/>
    <n v="16560"/>
    <s v="STÜCK"/>
    <n v="0.09"/>
    <n v="1490.3999999999999"/>
    <n v="1.496"/>
    <n v="24773.759999999998"/>
  </r>
  <r>
    <s v="V18636_00"/>
    <s v="Wildkind Red Canyon 12 kg -  Recyl"/>
    <s v="vorgefertigter Beutel 375+115x800+50 mm"/>
    <n v="875"/>
    <x v="4"/>
    <n v="17374"/>
    <s v="STÜCK"/>
    <n v="0.17"/>
    <n v="2953.5800000000004"/>
    <n v="2.4150100000000001"/>
    <n v="41958.383740000005"/>
  </r>
  <r>
    <s v="V18639_00"/>
    <s v="Rinti Regulance 500g"/>
    <s v="Flachfolie RB 621 x AL 340 mm"/>
    <n v="875"/>
    <x v="4"/>
    <n v="28592"/>
    <s v="STÜCK"/>
    <n v="1.443E-2"/>
    <n v="412.58256"/>
    <n v="0.26900000000000002"/>
    <n v="7691.2480000000005"/>
  </r>
  <r>
    <s v="V18640_00"/>
    <s v="Rinti Regulance 1,25kg"/>
    <s v="Flachfolie RB 621 x AL 340 mm"/>
    <n v="875"/>
    <x v="4"/>
    <n v="14123"/>
    <s v="STÜCK"/>
    <n v="2.41E-2"/>
    <n v="340.36430000000001"/>
    <n v="0.26900000000000002"/>
    <n v="3799.0870000000004"/>
  </r>
  <r>
    <s v="V18641_00"/>
    <s v="Rinti Regulance 5kg"/>
    <s v="vorgefertigter Beutel 295+115x510+40 mm"/>
    <n v="875"/>
    <x v="4"/>
    <n v="23920"/>
    <s v="STÜCK"/>
    <n v="8.5999999999999993E-2"/>
    <n v="2057.12"/>
    <n v="0.90700000000000003"/>
    <n v="21695.440000000002"/>
  </r>
  <r>
    <s v="V18642_00"/>
    <s v="Rinti Regulance UK Boden 4x1,25kg"/>
    <s v="195 x 390 x 80 mm  / CAD 112387b_02"/>
    <n v="875"/>
    <x v="4"/>
    <n v="5200"/>
    <s v="STÜCK"/>
    <n v="0.14000000000000001"/>
    <n v="728.00000000000011"/>
    <n v="0.29099999999999998"/>
    <n v="1513.1999999999998"/>
  </r>
  <r>
    <s v="V18643_00"/>
    <s v="Kittys Cousine Adult Putenliebe 50g LA"/>
    <s v="Flachfolie RB 270 x AL 145 mm"/>
    <n v="875"/>
    <x v="4"/>
    <n v="91150"/>
    <s v="STÜCK"/>
    <n v="2E-3"/>
    <n v="182.3"/>
    <n v="1.7049999999999999E-2"/>
    <n v="1554.1074999999998"/>
  </r>
  <r>
    <s v="V18645_00"/>
    <s v="Rinti Regulance AC Karton 2x5kg "/>
    <s v="CAD 211692_00"/>
    <n v="875"/>
    <x v="4"/>
    <n v="3350"/>
    <s v="STÜCK"/>
    <n v="0.46400000000000002"/>
    <n v="1554.4"/>
    <n v="0.64500000000000002"/>
    <n v="2160.75"/>
  </r>
  <r>
    <s v="V18659_00"/>
    <s v="Amba by Kyli Kitten Baby &amp; Mom 400g"/>
    <s v="Flachfolie RB 481 x AL 280 mm"/>
    <n v="875"/>
    <x v="4"/>
    <n v="23220"/>
    <s v="STÜCK"/>
    <n v="1.242E-2"/>
    <n v="288.39240000000001"/>
    <n v="0.11136"/>
    <n v="2585.7791999999999"/>
  </r>
  <r>
    <s v="V18660_00"/>
    <s v="Amba by Kyli Adult Feel Good 400g"/>
    <s v="Flachfolie RB 481 x AL 280 mm"/>
    <n v="875"/>
    <x v="4"/>
    <n v="19285"/>
    <s v="STÜCK"/>
    <n v="1.242E-2"/>
    <n v="239.5197"/>
    <n v="0.11136"/>
    <n v="2147.5776000000001"/>
  </r>
  <r>
    <s v="V18661_00"/>
    <s v="Amba by Kyli Adult Enjoy 400g"/>
    <s v="Flachfolie RB 481 x AL 280 mm"/>
    <n v="875"/>
    <x v="4"/>
    <n v="17400"/>
    <s v="STÜCK"/>
    <n v="1.242E-2"/>
    <n v="216.108"/>
    <n v="0.11136"/>
    <n v="1937.664"/>
  </r>
  <r>
    <s v="V18662_00"/>
    <s v="Amba by Kyli Adult Sensitive 400g"/>
    <s v="Flachfolie RB 481 x AL 280 mm"/>
    <n v="875"/>
    <x v="4"/>
    <n v="23354"/>
    <s v="STÜCK"/>
    <n v="1.242E-2"/>
    <n v="290.05668000000003"/>
    <n v="0.11136"/>
    <n v="2600.7014399999998"/>
  </r>
  <r>
    <s v="V18663_00"/>
    <s v="Amba by Kyli Adult Sterilised 400g"/>
    <s v="Flachfolie RB 481 x AL 280 mm"/>
    <n v="875"/>
    <x v="4"/>
    <n v="13290"/>
    <s v="STÜCK"/>
    <n v="1.242E-2"/>
    <n v="165.06180000000001"/>
    <n v="0.11136"/>
    <n v="1479.9744000000001"/>
  </r>
  <r>
    <s v="V18664_00"/>
    <s v="Amba by Kyli Kitten Baby &amp; Mom 2kg"/>
    <s v="Flachfolie RB 624 x AL 420 mm"/>
    <n v="875"/>
    <x v="4"/>
    <n v="9200"/>
    <s v="STÜCK"/>
    <n v="2.41E-2"/>
    <n v="221.72"/>
    <n v="0.21603"/>
    <n v="1987.4759999999999"/>
  </r>
  <r>
    <s v="V18665_00"/>
    <s v="Amba by Kyli Adult Feel Good 2kg"/>
    <s v="Flachfolie RB 624 x AL 420 mm"/>
    <n v="875"/>
    <x v="4"/>
    <n v="8700"/>
    <s v="STÜCK"/>
    <n v="2.41E-2"/>
    <n v="209.67"/>
    <n v="0.21603"/>
    <n v="1879.461"/>
  </r>
  <r>
    <s v="V18666_00"/>
    <s v="Amba by Kyli Adult Enjoy 2kg"/>
    <s v="Flachfolie RB 624 x AL 420 mm"/>
    <n v="875"/>
    <x v="4"/>
    <n v="8000"/>
    <s v="STÜCK"/>
    <n v="2.4799999999999999E-2"/>
    <n v="198.4"/>
    <n v="0.21603"/>
    <n v="1728.24"/>
  </r>
  <r>
    <s v="V18667_00"/>
    <s v="Amba by Kyli Adult Sensitive 2kg"/>
    <s v="Flachfolie RB 624 x AL 420 mm"/>
    <n v="875"/>
    <x v="4"/>
    <n v="7950"/>
    <s v="STÜCK"/>
    <n v="2.41E-2"/>
    <n v="191.595"/>
    <n v="0.21603"/>
    <n v="1717.4385"/>
  </r>
  <r>
    <s v="V18668_00"/>
    <s v="Amba by Kyli Adult Sterilised 2kg"/>
    <s v="Flachfolie RB 624 x AL 420 mm"/>
    <n v="875"/>
    <x v="4"/>
    <n v="9700"/>
    <s v="STÜCK"/>
    <n v="2.41E-2"/>
    <n v="233.77"/>
    <n v="0.21603"/>
    <n v="2095.491"/>
  </r>
  <r>
    <s v="V18675_00"/>
    <s v="Müller´s Naturhof Katze Huhn &amp; Forelle 400g  LA"/>
    <s v="Flachfolie RB 481 x AL 260 mm "/>
    <n v="875"/>
    <x v="4"/>
    <n v="9937"/>
    <s v="STÜCK"/>
    <n v="1.0999999999999999E-2"/>
    <n v="109.30699999999999"/>
    <n v="5.9380000000000002E-2"/>
    <n v="590.05906000000004"/>
  </r>
  <r>
    <s v="V18678_00"/>
    <s v="Müller´s Naturhof Katze Rind &amp; Truthahn 400g LA"/>
    <s v="Flachfolie RB 481 x AL 260 mm"/>
    <n v="875"/>
    <x v="4"/>
    <n v="17950"/>
    <s v="STÜCK"/>
    <n v="1.0999999999999999E-2"/>
    <n v="197.45"/>
    <n v="5.9380000000000002E-2"/>
    <n v="1065.8710000000001"/>
  </r>
  <r>
    <s v="V18679_00"/>
    <s v="Müller´s Naturhof Hund Rind &amp; Ente 1kg  LA"/>
    <s v="Flachfolie RB 621 x AL 340 mm"/>
    <n v="875"/>
    <x v="4"/>
    <n v="6700"/>
    <s v="STÜCK"/>
    <n v="1.7999999999999999E-2"/>
    <n v="120.6"/>
    <n v="0.12963"/>
    <n v="868.52099999999996"/>
  </r>
  <r>
    <s v="V18682_00"/>
    <s v="Müller´s Naturhof Hund Lamm &amp; Truthahn 1kg  LA"/>
    <s v="Flachfolie RB 621 x AL 340 mm"/>
    <n v="875"/>
    <x v="4"/>
    <n v="3800"/>
    <s v="STÜCK"/>
    <n v="2.1399999999999999E-2"/>
    <n v="81.319999999999993"/>
    <n v="0.12963"/>
    <n v="492.59399999999999"/>
  </r>
  <r>
    <s v="V18683_00"/>
    <s v="Müller´s Naturhof Hund Lamm &amp; Truthahn 12kg"/>
    <s v="Aufkleber Front 300x420 mm"/>
    <n v="875"/>
    <x v="4"/>
    <n v="1200"/>
    <s v="STÜCK"/>
    <n v="1.15E-2"/>
    <n v="13.799999999999999"/>
    <n v="0.44700000000000001"/>
    <n v="536.4"/>
  </r>
  <r>
    <s v="V18684_00"/>
    <s v="Müller´s Naturhof Hund Lamm &amp; Truthahn 12kg"/>
    <s v="Aufkleber Back   300x420 mm"/>
    <n v="875"/>
    <x v="4"/>
    <n v="1250"/>
    <s v="STÜCK"/>
    <n v="1.15E-2"/>
    <n v="14.375"/>
    <n v="0.44700000000000001"/>
    <n v="558.75"/>
  </r>
  <r>
    <s v="V18685_00"/>
    <s v="Perro Universal Select 2,5kg   2022"/>
    <s v="Totani Beutel  212+130x390+130 mm"/>
    <n v="875"/>
    <x v="4"/>
    <n v="12460"/>
    <s v="STÜCK"/>
    <n v="0"/>
    <n v="0"/>
    <n v="0.89241000000000004"/>
    <n v="11119.428600000001"/>
  </r>
  <r>
    <s v="V18686_00"/>
    <s v="Perro Universal Basic 2,5kg   2022"/>
    <s v="Totani Beutel  212+130x390+130 mm"/>
    <n v="875"/>
    <x v="4"/>
    <n v="14240"/>
    <s v="STÜCK"/>
    <n v="0"/>
    <n v="0"/>
    <n v="0.89241000000000004"/>
    <n v="12707.9184"/>
  </r>
  <r>
    <s v="V18687_00"/>
    <s v="Tales &amp; Tails Soft Junior Lamm 100g  neutral"/>
    <s v="Flachfolie RB 270 x AL 180 mm"/>
    <n v="875"/>
    <x v="4"/>
    <n v="48800"/>
    <s v="STÜCK"/>
    <n v="3.65E-3"/>
    <n v="178.12"/>
    <n v="3.2149999999999998E-2"/>
    <n v="1568.9199999999998"/>
  </r>
  <r>
    <s v="V18688_00"/>
    <s v="Tales &amp; Tails Soft Junior Lamm 1,5kg neutral"/>
    <s v="Flachfolie RB 621 x AL 340 mm"/>
    <n v="875"/>
    <x v="4"/>
    <n v="4680"/>
    <s v="STÜCK"/>
    <n v="2.2970000000000001E-2"/>
    <n v="107.4996"/>
    <n v="0.18315000000000001"/>
    <n v="857.14200000000005"/>
  </r>
  <r>
    <s v="V18689_00"/>
    <s v="Tales &amp; Tails Soft Junior Lamm 4kg neutral"/>
    <s v="Flachfolie RB 801 x AL 480 mm"/>
    <n v="875"/>
    <x v="4"/>
    <n v="920"/>
    <s v="STÜCK"/>
    <n v="4.1799999999999997E-3"/>
    <n v="3.8455999999999997"/>
    <n v="0.37540000000000001"/>
    <n v="345.36799999999999"/>
  </r>
  <r>
    <s v="V18690_00"/>
    <s v="Tales &amp; Tails Soft Junior Lamm Aufkleber 100g"/>
    <s v="Aufkleber   / 80x120 mm"/>
    <n v="875"/>
    <x v="4"/>
    <n v="48000"/>
    <s v="STÜCK"/>
    <n v="1E-3"/>
    <n v="48"/>
    <n v="2.5499999999999998E-2"/>
    <n v="1224"/>
  </r>
  <r>
    <s v="V18691_00"/>
    <s v="Tales &amp; Tails Soft Junior Lamm  1,5kg  Front"/>
    <s v="Aufkleber / 140x170 mm"/>
    <n v="875"/>
    <x v="4"/>
    <n v="9000"/>
    <s v="STÜCK"/>
    <n v="1E-3"/>
    <n v="9"/>
    <n v="5.7000000000000002E-2"/>
    <n v="513"/>
  </r>
  <r>
    <s v="V18692_00"/>
    <s v="Tales &amp; Tails Soft Junior Lamm  1,5kg  Back"/>
    <s v="Aufkleber / 140x170 mm"/>
    <n v="875"/>
    <x v="4"/>
    <n v="9250"/>
    <s v="STÜCK"/>
    <n v="1E-3"/>
    <n v="9.25"/>
    <n v="5.7000000000000002E-2"/>
    <n v="527.25"/>
  </r>
  <r>
    <s v="V18693_00"/>
    <s v="Tales &amp; Tails Soft Junior Lamm  4kg Front"/>
    <s v="Aufkleber / 210x295 mm"/>
    <n v="875"/>
    <x v="4"/>
    <n v="4250"/>
    <s v="STÜCK"/>
    <n v="1E-3"/>
    <n v="4.25"/>
    <n v="0.17499999999999999"/>
    <n v="743.75"/>
  </r>
  <r>
    <s v="V18694_00"/>
    <s v="Tales &amp; Tails Soft Junior Lamm  4kg Back"/>
    <s v="Aufkleber / 210x295 mm"/>
    <n v="875"/>
    <x v="4"/>
    <n v="3745"/>
    <s v="STÜCK"/>
    <n v="1E-3"/>
    <n v="3.7450000000000001"/>
    <n v="0.17499999999999999"/>
    <n v="655.375"/>
  </r>
  <r>
    <s v="V18695_00"/>
    <s v="Müllers Naturhof Katze AC Karton 1x6x400g"/>
    <s v="CAD 216444_01"/>
    <n v="875"/>
    <x v="4"/>
    <n v="4940"/>
    <s v="STÜCK"/>
    <n v="0.28399999999999997"/>
    <n v="1402.9599999999998"/>
    <n v="0.504"/>
    <n v="2489.7600000000002"/>
  </r>
  <r>
    <s v="V18697_00"/>
    <s v="Müllers Naturhof Hund AC Karton 1x5x1kg"/>
    <s v="CAD 216470_00"/>
    <n v="875"/>
    <x v="4"/>
    <n v="1720"/>
    <s v="STÜCK"/>
    <n v="0.433"/>
    <n v="744.76"/>
    <n v="0.90300000000000002"/>
    <n v="1553.16"/>
  </r>
  <r>
    <s v="V18711_00"/>
    <s v="Premio Supreme Kitten 3kg"/>
    <s v="Flachfolie RB 621 x AL 490 mm"/>
    <n v="875"/>
    <x v="4"/>
    <n v="90586"/>
    <s v="STÜCK"/>
    <n v="3.2500000000000001E-2"/>
    <n v="2944.0450000000001"/>
    <n v="0.19900000000000001"/>
    <n v="18026.614000000001"/>
  </r>
  <r>
    <s v="V18712_00"/>
    <s v="Premio Supreme Chicken &amp; Salmon 3kg"/>
    <s v="Flachfolie RB 621 x AL 490 mm"/>
    <n v="875"/>
    <x v="4"/>
    <n v="77011"/>
    <s v="STÜCK"/>
    <n v="3.2500000000000001E-2"/>
    <n v="2502.8575000000001"/>
    <n v="0.19900000000000001"/>
    <n v="15325.189"/>
  </r>
  <r>
    <s v="V18713_00"/>
    <s v="Premio Supreme Chicken &amp; Liver 3kg"/>
    <s v="Flachfolie RB 621 x AL 490 mm"/>
    <n v="875"/>
    <x v="4"/>
    <n v="86694"/>
    <s v="STÜCK"/>
    <n v="3.2500000000000001E-2"/>
    <n v="2817.5550000000003"/>
    <n v="0.19900000000000001"/>
    <n v="17252.106"/>
  </r>
  <r>
    <s v="V18739_00"/>
    <s v="ENCO Cat Fish 20kg Front Aufkleber"/>
    <s v="210 x 297mm"/>
    <n v="875"/>
    <x v="4"/>
    <n v="520"/>
    <s v="STÜCK"/>
    <n v="1E-3"/>
    <n v="0.52"/>
    <n v="0.54"/>
    <n v="280.8"/>
  </r>
  <r>
    <s v="V18741_00"/>
    <s v="ENCO Cat Poultry 20kg Front Aufkleber"/>
    <s v="210 x 297mm"/>
    <n v="875"/>
    <x v="4"/>
    <n v="120"/>
    <s v="STÜCK"/>
    <n v="1E-3"/>
    <n v="0.12"/>
    <n v="0.54"/>
    <n v="64.800000000000011"/>
  </r>
  <r>
    <s v="V18742_00"/>
    <s v="Perro Classic 14,5kg  2022"/>
    <s v="vorgefertigter Beutel  375x125x880+60mm"/>
    <n v="875"/>
    <x v="4"/>
    <n v="10020"/>
    <s v="STÜCK"/>
    <n v="0.16208"/>
    <n v="1624.0416"/>
    <n v="1.7"/>
    <n v="17034"/>
  </r>
  <r>
    <s v="V18751_00"/>
    <s v="WoW  Soft Adult Ente 1kg  2.0  2022 mit Lack"/>
    <s v="Flachfolie RB 621 x AL 340 mm"/>
    <n v="875"/>
    <x v="4"/>
    <n v="4260"/>
    <s v="STÜCK"/>
    <n v="2.486E-2"/>
    <n v="105.9036"/>
    <n v="0.308"/>
    <n v="1312.08"/>
  </r>
  <r>
    <s v="V18752_00"/>
    <s v="WoW Soft Adult Mini Ente 1kg  2.0 2022 m. Lack"/>
    <s v="Flachfolie RB 621 x AL 340 mm"/>
    <n v="875"/>
    <x v="4"/>
    <n v="7500"/>
    <s v="STÜCK"/>
    <n v="2.486E-2"/>
    <n v="186.45"/>
    <n v="0.308"/>
    <n v="2310"/>
  </r>
  <r>
    <s v="V18753_00"/>
    <s v="WoW Soft Adult Kaninchen 1kg  2.0 2022 m. Lack"/>
    <s v="Flachfolie RB 621 x AL 340 mm"/>
    <n v="875"/>
    <x v="4"/>
    <n v="11382"/>
    <s v="STÜCK"/>
    <n v="2.486E-2"/>
    <n v="282.95652000000001"/>
    <n v="0.308"/>
    <n v="3505.6559999999999"/>
  </r>
  <r>
    <s v="V18754_00"/>
    <s v="WoW Soft Adult Mini Ente 350g 2.0  2022 m. Lack"/>
    <s v="Flachfolie RB 385 x AL 255 mm"/>
    <n v="875"/>
    <x v="4"/>
    <n v="30792"/>
    <s v="STÜCK"/>
    <n v="1.1560000000000001E-2"/>
    <n v="355.95552000000004"/>
    <n v="0.13600000000000001"/>
    <n v="4187.7120000000004"/>
  </r>
  <r>
    <s v="V18755_00"/>
    <s v="Dehner Lieblinge Kitten mit Geflügel 400g"/>
    <s v="Flachfolie RB 481 x AL 280 mm"/>
    <n v="875"/>
    <x v="4"/>
    <n v="21352"/>
    <s v="STÜCK"/>
    <n v="1.2840000000000001E-2"/>
    <n v="274.15968000000004"/>
    <n v="0.17615"/>
    <n v="3761.1547999999998"/>
  </r>
  <r>
    <s v="V18756_00"/>
    <s v="Dehner Lieblinge Adult Rind 2kg"/>
    <s v="vorgefertigter Beutel 200+120x420+40 mm"/>
    <n v="875"/>
    <x v="4"/>
    <n v="10240"/>
    <s v="STÜCK"/>
    <n v="4.3099999999999999E-2"/>
    <n v="441.34399999999999"/>
    <n v="0.54137000000000002"/>
    <n v="5543.6288000000004"/>
  </r>
  <r>
    <s v="V18757_00"/>
    <s v="Dehner Lieblinge Multiprotein Senior 2kg"/>
    <s v="vorgefertigter Beutel 200x120x420+40 mm"/>
    <n v="875"/>
    <x v="4"/>
    <n v="12140"/>
    <s v="STÜCK"/>
    <n v="4.3099999999999999E-2"/>
    <n v="523.23400000000004"/>
    <n v="0.54137000000000002"/>
    <n v="6572.2318000000005"/>
  </r>
  <r>
    <s v="V18758_00"/>
    <s v="Dehner Lieblinge Adult Geflügel 2kg"/>
    <s v="vorgefertigter Beutel 200+120x420+40 mm"/>
    <n v="875"/>
    <x v="4"/>
    <n v="6720"/>
    <s v="STÜCK"/>
    <n v="4.3099999999999999E-2"/>
    <n v="289.63200000000001"/>
    <n v="0.54137000000000002"/>
    <n v="3638.0064000000002"/>
  </r>
  <r>
    <s v="V18759_00"/>
    <s v="Premio Supreme Dog with Beef 3kg"/>
    <s v="Flachfolie RB 621 x AL 490 mm"/>
    <n v="875"/>
    <x v="4"/>
    <n v="97968"/>
    <s v="STÜCK"/>
    <n v="3.2500000000000001E-2"/>
    <n v="3183.96"/>
    <n v="0.219"/>
    <n v="21454.991999999998"/>
  </r>
  <r>
    <s v="V18760_00"/>
    <s v="Premio Supreme Dog rich in Poultry 3kg"/>
    <s v="Flachfolie RB 621 x AL 490 mm"/>
    <n v="875"/>
    <x v="4"/>
    <n v="115966"/>
    <s v="STÜCK"/>
    <n v="3.2500000000000001E-2"/>
    <n v="3768.895"/>
    <n v="0.219"/>
    <n v="25396.554"/>
  </r>
  <r>
    <s v="V18761_00"/>
    <s v="Premio Supreme Dog rich in Poultry Small Breed 3kg"/>
    <s v="Flachfolie RB 621 x AL 490 mm"/>
    <n v="875"/>
    <x v="4"/>
    <n v="99968"/>
    <s v="STÜCK"/>
    <n v="3.2500000000000001E-2"/>
    <n v="3248.96"/>
    <n v="0.219"/>
    <n v="21892.991999999998"/>
  </r>
  <r>
    <s v="V18781_00"/>
    <s v="Wolfsblut Dark Forest Senior Aufkleber 500g"/>
    <s v="EAN 4260603788798 / WB788798"/>
    <n v="875"/>
    <x v="4"/>
    <n v="1000"/>
    <s v="STÜCK"/>
    <n v="1E-3"/>
    <n v="1"/>
    <n v="0.32600000000000001"/>
    <n v="326"/>
  </r>
  <r>
    <s v="V18782_00"/>
    <s v="Wolfsblut Dark Forest Senior Aufkleber 2kg"/>
    <s v="EAN 4260603788804 / WB788804"/>
    <n v="875"/>
    <x v="4"/>
    <n v="12000"/>
    <s v="STÜCK"/>
    <n v="1E-3"/>
    <n v="12"/>
    <n v="0.154"/>
    <n v="1848"/>
  </r>
  <r>
    <s v="V18783_00"/>
    <s v="Wolfsblut Dark Forest Senior Aufkleber 12,5kg"/>
    <s v="EAN 4260603788811 / WB788811"/>
    <n v="875"/>
    <x v="4"/>
    <n v="8500"/>
    <s v="STÜCK"/>
    <n v="1E-3"/>
    <n v="8.5"/>
    <n v="0.26800000000000002"/>
    <n v="2278"/>
  </r>
  <r>
    <s v="V18784_00"/>
    <s v="Wolfsblut Dark Forest Puppy Aufkleber 500g"/>
    <s v="EAN 4260603788828 / WB788828"/>
    <n v="875"/>
    <x v="4"/>
    <n v="8000"/>
    <s v="STÜCK"/>
    <n v="1E-3"/>
    <n v="8"/>
    <n v="0.113"/>
    <n v="904"/>
  </r>
  <r>
    <s v="V18785_00"/>
    <s v="Wolfsblut Dark Forest Puppy Aufkleber 2kg"/>
    <s v="EAN 4260603788835 / WB788835"/>
    <n v="875"/>
    <x v="4"/>
    <n v="50000"/>
    <s v="STÜCK"/>
    <n v="1E-3"/>
    <n v="50"/>
    <n v="8.5000000000000006E-2"/>
    <n v="4250"/>
  </r>
  <r>
    <s v="V18786_00"/>
    <s v="Wolfsblut Dark Forest Puppy 12,5kg Aufkleber"/>
    <s v="EAN 4260603788842 / WB788842"/>
    <n v="875"/>
    <x v="4"/>
    <n v="10000"/>
    <s v="STÜCK"/>
    <n v="1E-3"/>
    <n v="10"/>
    <n v="0.24299999999999999"/>
    <n v="2430"/>
  </r>
  <r>
    <s v="V18787_00"/>
    <s v="Wolfsblut Dark Forest Light Aufkleber 500g"/>
    <s v="EAN 4260603788859 / WB788859"/>
    <n v="875"/>
    <x v="4"/>
    <n v="1000"/>
    <s v="STÜCK"/>
    <n v="1E-3"/>
    <n v="1"/>
    <n v="0.32600000000000001"/>
    <n v="326"/>
  </r>
  <r>
    <s v="V18788_00"/>
    <s v="Wolfsblut Dark Forest Light Aufkleber 2kg"/>
    <s v="EAN 4260603788866 / WB788866"/>
    <n v="875"/>
    <x v="4"/>
    <n v="6000"/>
    <s v="STÜCK"/>
    <n v="1E-3"/>
    <n v="6"/>
    <n v="0.185"/>
    <n v="1110"/>
  </r>
  <r>
    <s v="V18789_00"/>
    <s v="Wolfsblut Dark Forest Light Aufkleber 12,5kg"/>
    <s v="EAN 4260603788873 / WB788873"/>
    <n v="875"/>
    <x v="4"/>
    <n v="15000"/>
    <s v="STÜCK"/>
    <n v="1E-3"/>
    <n v="15"/>
    <n v="0.20399999999999999"/>
    <n v="3060"/>
  </r>
  <r>
    <s v="V18790_00"/>
    <s v="Dark Forest SMALL BREED Aufkleber 500g"/>
    <s v="EAN 4260603788880 / WB788880"/>
    <n v="875"/>
    <x v="4"/>
    <n v="5000"/>
    <s v="STÜCK"/>
    <n v="1E-3"/>
    <n v="5"/>
    <n v="0.13200000000000001"/>
    <n v="660"/>
  </r>
  <r>
    <s v="V18791_00"/>
    <s v="Dark Forest SMALL BREED Aufkleber 2kg"/>
    <s v="EAN 4260603788897 / WB788897"/>
    <n v="875"/>
    <x v="4"/>
    <n v="20000"/>
    <s v="STÜCK"/>
    <n v="1E-3"/>
    <n v="20"/>
    <n v="0.127"/>
    <n v="2540"/>
  </r>
  <r>
    <s v="V18796_00"/>
    <s v="Dark Forest LARGE BREED PUPPY Aufkleber 12,5kg"/>
    <s v="EAN 4260603788941 / WB788941"/>
    <n v="875"/>
    <x v="4"/>
    <n v="6000"/>
    <s v="STÜCK"/>
    <n v="1E-3"/>
    <n v="6"/>
    <n v="0.32"/>
    <n v="1920"/>
  </r>
  <r>
    <s v="V18798_00"/>
    <s v="Wild Duck ACTIVE Aufkleber 2kg"/>
    <s v="EAN 4260603788965 / WB788965"/>
    <n v="875"/>
    <x v="4"/>
    <n v="2000"/>
    <s v="STÜCK"/>
    <n v="1E-3"/>
    <n v="2"/>
    <n v="0.309"/>
    <n v="618"/>
  </r>
  <r>
    <s v="V18815_00"/>
    <s v="Carny Katze Kitten Huhn 350g"/>
    <s v="Flachfolie RB 540 x AL 190 mm"/>
    <n v="875"/>
    <x v="4"/>
    <n v="13000"/>
    <s v="STÜCK"/>
    <n v="0.01"/>
    <n v="130"/>
    <n v="0.10265000000000001"/>
    <n v="1334.45"/>
  </r>
  <r>
    <s v="V18816_00"/>
    <s v="Carny Katze Adult Huhn &amp; Rind 350g"/>
    <s v="Flachfolie RB 540 x AL 190 mm"/>
    <n v="875"/>
    <x v="4"/>
    <n v="6000"/>
    <s v="STÜCK"/>
    <n v="0.01"/>
    <n v="60"/>
    <n v="0.10265000000000001"/>
    <n v="615.9"/>
  </r>
  <r>
    <s v="V18818_00"/>
    <s v="UK Boden Carny Katze 6 x 350g"/>
    <s v="CAD170366b_02"/>
    <n v="875"/>
    <x v="4"/>
    <n v="3972"/>
    <s v="STÜCK"/>
    <n v="5.6000000000000001E-2"/>
    <n v="222.43200000000002"/>
    <n v="0.16500000000000001"/>
    <n v="655.38"/>
  </r>
  <r>
    <s v="V18819_00"/>
    <s v="UK Deckel neutral Carny Katze  6 x 350g "/>
    <s v="CAD170366d_03"/>
    <n v="875"/>
    <x v="4"/>
    <n v="2081"/>
    <s v="STÜCK"/>
    <n v="0.184"/>
    <n v="382.904"/>
    <n v="0.373"/>
    <n v="776.21299999999997"/>
  </r>
  <r>
    <s v="V18821_00"/>
    <s v="Carny Katze Kitten Huhn 1,75kg"/>
    <s v="vorgef. Beutel 200 x 110 x 390 + 35mm"/>
    <n v="875"/>
    <x v="4"/>
    <n v="7740"/>
    <s v="STÜCK"/>
    <n v="6.6000000000000003E-2"/>
    <n v="510.84000000000003"/>
    <n v="0.45550000000000002"/>
    <n v="3525.57"/>
  </r>
  <r>
    <s v="V18823_00"/>
    <s v="Carny Katze Adult Huhn &amp; Forelle 1,75kg"/>
    <s v="vorgef. Beutel 200 x 110 x 390 + 35mm"/>
    <n v="875"/>
    <x v="4"/>
    <n v="4020"/>
    <s v="STÜCK"/>
    <n v="6.6000000000000003E-2"/>
    <n v="265.32"/>
    <n v="0.45550000000000002"/>
    <n v="1831.1100000000001"/>
  </r>
  <r>
    <s v="V18824_00"/>
    <s v="AC Karton Carny Katze 4 x 1,75kg"/>
    <s v="Außenformat 400 x 200 x 320mm"/>
    <n v="875"/>
    <x v="4"/>
    <n v="2750"/>
    <s v="STÜCK"/>
    <n v="0.35699999999999998"/>
    <n v="981.75"/>
    <n v="0.58199999999999996"/>
    <n v="1600.5"/>
  </r>
  <r>
    <s v="V18825_00"/>
    <s v="Carny Katze Kitten Huhn 10kg"/>
    <s v="vorgef. Beutel 375 x 120 x 640 + 50mm"/>
    <n v="875"/>
    <x v="4"/>
    <n v="7250"/>
    <s v="STÜCK"/>
    <n v="0.11257"/>
    <n v="816.13250000000005"/>
    <n v="1.4207099999999999"/>
    <n v="10300.147499999999"/>
  </r>
  <r>
    <s v="V18826_00"/>
    <s v="Carny Katze Adult Huhn &amp; Rind 10kg"/>
    <s v="vorgef. Beutel 375 x 120 x 640 + 50mm"/>
    <n v="875"/>
    <x v="4"/>
    <n v="5740"/>
    <s v="STÜCK"/>
    <n v="0.11257"/>
    <n v="646.15179999999998"/>
    <n v="1.4207099999999999"/>
    <n v="8154.8753999999999"/>
  </r>
  <r>
    <s v="V18827_00"/>
    <s v="Carny Katze Adult Huhn &amp; Forelle 10kg"/>
    <s v="vorgef. Beutel 375 x 120 x 640 + 50mm"/>
    <n v="875"/>
    <x v="4"/>
    <n v="5240"/>
    <s v="STÜCK"/>
    <n v="0.11257"/>
    <n v="589.86680000000001"/>
    <n v="1.4207099999999999"/>
    <n v="7444.5203999999994"/>
  </r>
  <r>
    <s v="V18828_00"/>
    <s v="Wolfsblut Dark Forest SMALL BREED Aufkleber 7,5kg"/>
    <s v="EAN 4260603788903 / WB788903"/>
    <n v="875"/>
    <x v="4"/>
    <n v="2000"/>
    <s v="STÜCK"/>
    <n v="1E-3"/>
    <n v="2"/>
    <n v="0.45700000000000002"/>
    <n v="914"/>
  </r>
  <r>
    <s v="V18829_00"/>
    <s v="Wolfsblut Dark Forest LARGE BREED Aufkleber 2g"/>
    <s v="EAN 4260603788910 / WB788910"/>
    <n v="875"/>
    <x v="4"/>
    <n v="1200"/>
    <s v="STÜCK"/>
    <n v="1E-3"/>
    <n v="1.2"/>
    <n v="0.39600000000000002"/>
    <n v="475.20000000000005"/>
  </r>
  <r>
    <s v="V18830_00"/>
    <s v="Wolfsblut Dark Forest LARGE BREED  Aufklebe 12,5kg"/>
    <s v="EAN 4260603788927 / WB788927"/>
    <n v="875"/>
    <x v="4"/>
    <n v="8000"/>
    <s v="STÜCK"/>
    <n v="1E-3"/>
    <n v="8"/>
    <n v="0.27400000000000002"/>
    <n v="2192"/>
  </r>
  <r>
    <s v="V18831_00"/>
    <s v="Wolfsblut Dark Forest LARGE BREED PUPPY Aufkle 2kg"/>
    <s v="EAN 4260603788934 / WB788934"/>
    <n v="875"/>
    <x v="4"/>
    <n v="3500"/>
    <s v="STÜCK"/>
    <n v="1E-3"/>
    <n v="3.5"/>
    <n v="0.22900000000000001"/>
    <n v="801.5"/>
  </r>
  <r>
    <s v="V18832_00"/>
    <s v="Wolfsblut Cold River LARGE BREED Aufkleber 12,5kg"/>
    <s v="EAN 4260603789085 / WB789085"/>
    <n v="875"/>
    <x v="4"/>
    <n v="5800"/>
    <s v="STÜCK"/>
    <n v="1E-3"/>
    <n v="5.8"/>
    <n v="0.32900000000000001"/>
    <n v="1908.2"/>
  </r>
  <r>
    <s v="V18833_00"/>
    <s v="Eat Small Active 2kg"/>
    <s v="vorgefert. Totani Beutel 202x120x360+120mm"/>
    <n v="875"/>
    <x v="4"/>
    <n v="10000"/>
    <s v="STÜCK"/>
    <n v="3.5000000000000003E-2"/>
    <n v="350.00000000000006"/>
    <n v="0.77512000000000003"/>
    <n v="7751.2000000000007"/>
  </r>
  <r>
    <s v="V18834_00"/>
    <s v="Eat Small Active 10kg"/>
    <s v="vorgefert. Totani Beutel 357x135x610+135mm"/>
    <n v="875"/>
    <x v="4"/>
    <n v="8110"/>
    <s v="STÜCK"/>
    <n v="0.108"/>
    <n v="875.88"/>
    <n v="1.41934"/>
    <n v="11510.847400000001"/>
  </r>
  <r>
    <s v="V18835_00"/>
    <s v="Eat Small Balance 2kg"/>
    <s v="vorgefert. Totani Beutel 202x120x360+120mm"/>
    <n v="875"/>
    <x v="4"/>
    <n v="8775"/>
    <s v="STÜCK"/>
    <n v="3.5000000000000003E-2"/>
    <n v="307.12500000000006"/>
    <n v="0.77512000000000003"/>
    <n v="6801.6779999999999"/>
  </r>
  <r>
    <s v="V18836_00"/>
    <s v="Eat Small Balance 10kg"/>
    <s v="vorgefert. Totani Beutel 357x135x610+135mm"/>
    <n v="875"/>
    <x v="4"/>
    <n v="8160"/>
    <s v="STÜCK"/>
    <n v="0.108"/>
    <n v="881.28"/>
    <n v="1.41934"/>
    <n v="11581.814400000001"/>
  </r>
  <r>
    <s v="V18840_00"/>
    <s v="5er UK Deckel für Futtertonne"/>
    <s v="CAD 225056x3"/>
    <n v="875"/>
    <x v="4"/>
    <n v="500"/>
    <s v="STÜCK"/>
    <n v="0.314"/>
    <n v="157"/>
    <n v="0.93"/>
    <n v="465"/>
  </r>
  <r>
    <s v="V18841_00"/>
    <s v="5er UK für Futtertonne"/>
    <s v="CAD 225056x2_00"/>
    <n v="875"/>
    <x v="4"/>
    <n v="500"/>
    <s v="STÜCK"/>
    <n v="1.1407400000000001"/>
    <n v="570.37"/>
    <n v="2.65"/>
    <n v="1325"/>
  </r>
  <r>
    <s v="V18843_00"/>
    <s v="HeyHoly Retriever 7kg  Aufkleber Front"/>
    <s v="200 x 310 mm"/>
    <n v="875"/>
    <x v="4"/>
    <n v="1085"/>
    <s v="STÜCK"/>
    <n v="1E-3"/>
    <n v="1.085"/>
    <n v="0.32800000000000001"/>
    <n v="355.88"/>
  </r>
  <r>
    <s v="V18844_00"/>
    <s v="HeyHoly Retriever 7kg  Aufkleber Back"/>
    <s v="200 x 310 mm"/>
    <n v="875"/>
    <x v="4"/>
    <n v="1085"/>
    <s v="STÜCK"/>
    <n v="1E-3"/>
    <n v="1.085"/>
    <n v="0.32800000000000001"/>
    <n v="355.88"/>
  </r>
  <r>
    <s v="V18845_00"/>
    <s v="HeyHoly Schäferhund 7kg  Aufkleber Front"/>
    <s v="200 x 310 mm"/>
    <n v="875"/>
    <x v="4"/>
    <n v="1040"/>
    <s v="STÜCK"/>
    <n v="1E-3"/>
    <n v="1.04"/>
    <n v="0.32800000000000001"/>
    <n v="341.12"/>
  </r>
  <r>
    <s v="V18846_00"/>
    <s v="HeyHoly Schäferhund 7kg  Aufkleber Back"/>
    <s v="200 x 310 mm"/>
    <n v="875"/>
    <x v="4"/>
    <n v="1040"/>
    <s v="STÜCK"/>
    <n v="1E-3"/>
    <n v="1.04"/>
    <n v="0.32800000000000001"/>
    <n v="341.12"/>
  </r>
  <r>
    <s v="V18854_00"/>
    <s v="Auf Olivers Adult Chicken Classic Large 20kg Front"/>
    <s v="EAN 5710974010305"/>
    <n v="875"/>
    <x v="4"/>
    <n v="1650"/>
    <s v="STÜCK"/>
    <n v="1E-3"/>
    <n v="1.6500000000000001"/>
    <n v="7.0470000000000005E-2"/>
    <n v="116.27550000000001"/>
  </r>
  <r>
    <s v="V18855_00"/>
    <s v="Auf Olivers Adult Chicken Classic Large 20kg Back"/>
    <s v="EAN 5710974010305"/>
    <n v="875"/>
    <x v="4"/>
    <n v="1600"/>
    <s v="STÜCK"/>
    <n v="1E-3"/>
    <n v="1.6"/>
    <n v="7.0470000000000005E-2"/>
    <n v="112.75200000000001"/>
  </r>
  <r>
    <s v="V18856_00"/>
    <s v="Aufkl Olivers Large Breed Start Classic 20kg Front"/>
    <s v="EAN 5710974010602"/>
    <n v="875"/>
    <x v="4"/>
    <n v="1250"/>
    <s v="STÜCK"/>
    <n v="1E-3"/>
    <n v="1.25"/>
    <n v="7.0470000000000005E-2"/>
    <n v="88.087500000000006"/>
  </r>
  <r>
    <s v="V18857_00"/>
    <s v="Aufkl Olivers Large Breed Start Classic 20kg Back"/>
    <s v="EAN 5710974010602"/>
    <n v="875"/>
    <x v="4"/>
    <n v="1300"/>
    <s v="STÜCK"/>
    <n v="1E-3"/>
    <n v="1.3"/>
    <n v="7.0470000000000005E-2"/>
    <n v="91.611000000000004"/>
  </r>
  <r>
    <s v="V18880_00"/>
    <s v="Vegdog Farmers Crunch 2kg Aufkleber"/>
    <s v="Format: 106 x 206 mm"/>
    <n v="875"/>
    <x v="4"/>
    <n v="2950"/>
    <s v="STÜCK"/>
    <n v="1E-3"/>
    <n v="2.95"/>
    <n v="0.14599999999999999"/>
    <n v="430.7"/>
  </r>
  <r>
    <s v="V18882_00"/>
    <s v="Vegdog Farmers Crunch 10kg Aufkleber"/>
    <s v="Format: 216 x 303 mm"/>
    <n v="875"/>
    <x v="4"/>
    <n v="4100"/>
    <s v="STÜCK"/>
    <n v="1E-3"/>
    <n v="4.0999999999999996"/>
    <n v="0.23599999999999999"/>
    <n v="967.59999999999991"/>
  </r>
  <r>
    <s v="V18885_00"/>
    <s v="Neutrale Tetraeder Folie 20g für Sammy Adventskal"/>
    <s v="RB 154 x AL 90mm"/>
    <n v="875"/>
    <x v="4"/>
    <n v="279552"/>
    <s v="STÜCK"/>
    <n v="1E-3"/>
    <n v="279.55200000000002"/>
    <n v="8.2500000000000004E-3"/>
    <n v="2306.3040000000001"/>
  </r>
  <r>
    <s v="V18888_00"/>
    <s v="Activa Care H Leber 2kg"/>
    <s v="Flachfolie RB 621 x AL 400 mm"/>
    <n v="875"/>
    <x v="4"/>
    <n v="11375"/>
    <s v="STÜCK"/>
    <n v="2.7029999999999998E-2"/>
    <n v="307.46625"/>
    <n v="0.36939"/>
    <n v="4201.8112499999997"/>
  </r>
  <r>
    <s v="V18889_00"/>
    <s v="Activa Care H Haut &amp; Fell 2kg"/>
    <s v="Flachfolie RB 621 x AL 400 mm"/>
    <n v="875"/>
    <x v="4"/>
    <n v="11525"/>
    <s v="STÜCK"/>
    <n v="2.7E-2"/>
    <n v="311.17500000000001"/>
    <n v="0.36939"/>
    <n v="4257.2197500000002"/>
  </r>
  <r>
    <s v="V18890_00"/>
    <s v="Activa Care H Diabetes 2kg"/>
    <s v="Flachfolie RB 621 x AL 400 mm"/>
    <n v="875"/>
    <x v="4"/>
    <n v="7475"/>
    <s v="STÜCK"/>
    <n v="2.7E-2"/>
    <n v="201.82499999999999"/>
    <n v="0.36939"/>
    <n v="2761.1902500000001"/>
  </r>
  <r>
    <s v="V18891_00"/>
    <s v="Activa Care H Hypoallergen Forelle 2kg"/>
    <s v="Flachfolie RB 621 x AL 400 mm"/>
    <n v="875"/>
    <x v="4"/>
    <n v="11125"/>
    <s v="STÜCK"/>
    <n v="2.7E-2"/>
    <n v="300.375"/>
    <n v="0.36939"/>
    <n v="4109.4637499999999"/>
  </r>
  <r>
    <s v="V18892_00"/>
    <s v="UK für Sammy Adventskalender 6 Stück"/>
    <s v="CAD 220668_00"/>
    <n v="875"/>
    <x v="4"/>
    <n v="2850"/>
    <s v="STÜCK"/>
    <n v="0.371"/>
    <n v="1057.3499999999999"/>
    <n v="0.78300000000000003"/>
    <n v="2231.5500000000002"/>
  </r>
  <r>
    <s v="V18920_00"/>
    <s v="Chicopee HNL Sensitive Trout &amp; Potato 100g"/>
    <s v="Flachfolie RB 270 x AL 180 mm"/>
    <n v="875"/>
    <x v="4"/>
    <n v="75548"/>
    <s v="STÜCK"/>
    <n v="2.4499999999999999E-3"/>
    <n v="185.0926"/>
    <n v="4.462E-2"/>
    <n v="3370.9517599999999"/>
  </r>
  <r>
    <s v="V18921_00"/>
    <s v="Chicopee HNL SOFT Senior Goat &amp; Potato 100g"/>
    <s v="Flachfolie RB 270 x AL 180 mm"/>
    <n v="875"/>
    <x v="4"/>
    <n v="71772"/>
    <s v="STÜCK"/>
    <n v="2.4499999999999999E-3"/>
    <n v="175.84139999999999"/>
    <n v="4.462E-2"/>
    <n v="3202.4666400000001"/>
  </r>
  <r>
    <s v="V18923_00"/>
    <s v="Chicopee HNL SOFT Senior Goat &amp; Potato 12kg"/>
    <s v="Flachfolie RB 990 x AL 775 mm"/>
    <n v="875"/>
    <x v="4"/>
    <n v="6643"/>
    <s v="STÜCK"/>
    <n v="0.13647999999999999"/>
    <n v="906.63663999999994"/>
    <n v="1.3106599999999999"/>
    <n v="8706.7143799999994"/>
  </r>
  <r>
    <s v="V18948_00"/>
    <s v="Feedacat TrFu f Tierheim&amp;Straßenkatzen 20kg Auf LA"/>
    <s v="Format 210 x AL 297 mm"/>
    <n v="875"/>
    <x v="4"/>
    <n v="1230"/>
    <s v="STÜCK"/>
    <n v="1E-3"/>
    <n v="1.23"/>
    <n v="0.29699999999999999"/>
    <n v="365.31"/>
  </r>
  <r>
    <s v="V18949_00"/>
    <s v="Feedacat TrFu f Tierheim &amp; Straßenhund 20kg Auf LA"/>
    <s v="Format 210 x AL 297 mm"/>
    <n v="875"/>
    <x v="4"/>
    <n v="1365"/>
    <s v="STÜCK"/>
    <n v="1E-3"/>
    <n v="1.365"/>
    <n v="0.29699999999999999"/>
    <n v="405.40499999999997"/>
  </r>
  <r>
    <s v="V18951_00"/>
    <s v="Molly Katzenknupser Huhn, Erbsen &amp; Kartotten 1,5kg"/>
    <s v="Flachfolie RB 621 x AL 380 mm"/>
    <n v="875"/>
    <x v="4"/>
    <n v="175643"/>
    <s v="STÜCK"/>
    <n v="1.8120000000000001E-2"/>
    <n v="3182.6511600000003"/>
    <n v="8.8160000000000002E-2"/>
    <n v="15484.686880000001"/>
  </r>
  <r>
    <s v="V18952_00"/>
    <s v="Molly Katzenknupser Rind, Wild &amp; Erbsen 1,5kg"/>
    <s v="Flachfolie RB 621 x AL 380 mm"/>
    <n v="875"/>
    <x v="4"/>
    <n v="198271"/>
    <s v="STÜCK"/>
    <n v="1.8120000000000001E-2"/>
    <n v="3592.6705200000001"/>
    <n v="8.795E-2"/>
    <n v="17437.934450000001"/>
  </r>
  <r>
    <s v="V18953_00"/>
    <s v="Scotty Hund Vollkostbrocken Rind 3kg"/>
    <s v="Flachfolie RB 621 x AL 510 mm"/>
    <n v="875"/>
    <x v="4"/>
    <n v="58508"/>
    <s v="STÜCK"/>
    <n v="2.92E-2"/>
    <n v="1708.4336000000001"/>
    <n v="0.14452999999999999"/>
    <n v="8456.1612399999995"/>
  </r>
  <r>
    <s v="V18969_00"/>
    <s v="Wildcat Unibag 3kg"/>
    <s v="Flachfolie RB 621 x AL 460 mm"/>
    <n v="875"/>
    <x v="4"/>
    <n v="34040"/>
    <s v="STÜCK"/>
    <n v="3.0599999999999999E-2"/>
    <n v="1041.624"/>
    <n v="0.20824999999999999"/>
    <n v="7088.83"/>
  </r>
  <r>
    <s v="V18970_00"/>
    <s v="Wildcat Unibag 500g"/>
    <s v="Flachfolie RB 481 x AL 290 mm"/>
    <n v="875"/>
    <x v="4"/>
    <n v="23446"/>
    <s v="STÜCK"/>
    <n v="1.495E-2"/>
    <n v="350.51769999999999"/>
    <n v="0.18828"/>
    <n v="4414.4128799999999"/>
  </r>
  <r>
    <s v="V18976_00"/>
    <s v="AC Karton Wildcat 12x500g"/>
    <s v="Außenformat 300x240x315 mm "/>
    <n v="875"/>
    <x v="4"/>
    <n v="13800"/>
    <s v="STÜCK"/>
    <n v="0.24660000000000001"/>
    <n v="3403.0800000000004"/>
    <n v="0.439"/>
    <n v="6058.2"/>
  </r>
  <r>
    <s v="V18993_00"/>
    <s v="5kg Karton für Aktionen - Handverpackung"/>
    <s v="neutraler Karton mit Tragegriff"/>
    <n v="875"/>
    <x v="4"/>
    <n v="5560"/>
    <s v="STÜCK"/>
    <n v="0.35202"/>
    <n v="1957.2311999999999"/>
    <n v="0.65"/>
    <n v="3614"/>
  </r>
  <r>
    <s v="V190"/>
    <s v="PE Sack 20kg neutral transparent"/>
    <m/>
    <n v="875"/>
    <x v="4"/>
    <n v="15806"/>
    <s v="STÜCK"/>
    <n v="0.13100000000000001"/>
    <n v="2070.5860000000002"/>
    <n v="0.498"/>
    <n v="7871.3879999999999"/>
  </r>
  <r>
    <s v="V1900_05"/>
    <s v="Alpha Multicroc Kroketten 15kg"/>
    <s v="360 x 110 x 930 mm"/>
    <n v="875"/>
    <x v="4"/>
    <n v="20250"/>
    <s v="STÜCK"/>
    <n v="0.20599999999999999"/>
    <n v="4171.5"/>
    <n v="0.85499999999999998"/>
    <n v="17313.75"/>
  </r>
  <r>
    <s v="V19002_00"/>
    <s v="AC Karton Außenabm: 395x395x270 C (br/br) RecyLogo"/>
    <s v="[ohne Lagerhaltung] C 14822"/>
    <n v="875"/>
    <x v="4"/>
    <n v="4710"/>
    <s v="STÜCK"/>
    <n v="0.57789999999999997"/>
    <n v="2721.9089999999997"/>
    <n v="0.73799999999999999"/>
    <n v="3475.98"/>
  </r>
  <r>
    <s v="V19003_00"/>
    <s v="AC Karton Außenabm 400x200x410 EB (br/br) RecyLogo"/>
    <s v="1 x 4 x 3kg"/>
    <n v="875"/>
    <x v="4"/>
    <n v="3200"/>
    <s v="STÜCK"/>
    <n v="0.49"/>
    <n v="1568"/>
    <n v="0.84"/>
    <n v="2688"/>
  </r>
  <r>
    <s v="V19004_00"/>
    <s v="AC Karton Außenabm:400x200x243 EB (br/br) RecyLogo"/>
    <s v="1 x 5 x 1kg"/>
    <n v="875"/>
    <x v="4"/>
    <n v="4000"/>
    <s v="STÜCK"/>
    <n v="0.28249999999999997"/>
    <n v="1130"/>
    <n v="0.56299999999999994"/>
    <n v="2252"/>
  </r>
  <r>
    <s v="V19005_00"/>
    <s v="AC Karton Außenabm: 400x400x320 EB(br/br) RecyLogo"/>
    <s v="2 x 4 x 2kg"/>
    <n v="875"/>
    <x v="4"/>
    <n v="3200"/>
    <s v="STÜCK"/>
    <n v="0.57499999999999996"/>
    <n v="1839.9999999999998"/>
    <n v="1.1619999999999999"/>
    <n v="3718.3999999999996"/>
  </r>
  <r>
    <s v="V19006_00"/>
    <s v="AC Karton Außen.: T300 x B200 x H330  Recy-Logo"/>
    <s v="braun/braun"/>
    <n v="875"/>
    <x v="4"/>
    <n v="6000"/>
    <s v="STÜCK"/>
    <n v="0.28299999999999997"/>
    <n v="1697.9999999999998"/>
    <n v="0.46400000000000002"/>
    <n v="2784"/>
  </r>
  <r>
    <s v="V1902_05"/>
    <s v="Alpha Lamm &amp; Reis 15kg"/>
    <s v="360 x 110 x 930 mm"/>
    <n v="875"/>
    <x v="4"/>
    <n v="1450"/>
    <s v="STÜCK"/>
    <n v="0.20599999999999999"/>
    <n v="298.7"/>
    <n v="0.77300000000000002"/>
    <n v="1120.8500000000001"/>
  </r>
  <r>
    <s v="V19048_00"/>
    <s v="HeyHoly Zwerge/Minis Marvelous Minis  Aufkleber"/>
    <s v="Aufkleber für Probebeutel 250g"/>
    <n v="875"/>
    <x v="4"/>
    <n v="1040"/>
    <s v="STÜCK"/>
    <n v="1E-3"/>
    <n v="1.04"/>
    <n v="0.19600000000000001"/>
    <n v="203.84"/>
  </r>
  <r>
    <s v="V1906_04"/>
    <s v="Alpha Mixies Kani+Rind+Lamm+Gem 2 kg"/>
    <s v="Kaninchen, Rind, Lamm, Gemüse"/>
    <n v="875"/>
    <x v="4"/>
    <n v="3500"/>
    <s v="STÜCK"/>
    <n v="5.3999999999999999E-2"/>
    <n v="189"/>
    <n v="0.34499999999999997"/>
    <n v="1207.5"/>
  </r>
  <r>
    <s v="V1907_04"/>
    <s v="Alpha Mixies For+Lachs+Heri+Gem 2 KG"/>
    <s v="Forelle, Lachs, Hering, Gemüse"/>
    <n v="875"/>
    <x v="4"/>
    <n v="7400"/>
    <s v="STÜCK"/>
    <n v="5.3999999999999999E-2"/>
    <n v="399.6"/>
    <n v="0.43099999999999999"/>
    <n v="3189.4"/>
  </r>
  <r>
    <s v="V1908_03"/>
    <s v="Alpha Mixies Huhn+Trut+Ente+Gem 2 kg"/>
    <s v="Huhn, Truthahn, Ente, Gemüse"/>
    <n v="875"/>
    <x v="4"/>
    <n v="18100"/>
    <s v="STÜCK"/>
    <n v="5.3999999999999999E-2"/>
    <n v="977.4"/>
    <n v="0.33200000000000002"/>
    <n v="6009.2000000000007"/>
  </r>
  <r>
    <s v="V191"/>
    <s v="PE Sack 15kg 350 x 120 x 930 mm"/>
    <s v="neutral 140 my"/>
    <n v="875"/>
    <x v="4"/>
    <n v="18990"/>
    <s v="STÜCK"/>
    <n v="0.11"/>
    <n v="2088.9"/>
    <n v="0.61799999999999999"/>
    <n v="11735.82"/>
  </r>
  <r>
    <s v="V1910_05"/>
    <s v="Alpha Mixies For+Lachs+Heri+Gem 5 KG"/>
    <s v="Forelle, Lachs, Hering, Gemüse"/>
    <n v="875"/>
    <x v="4"/>
    <n v="13100"/>
    <s v="STÜCK"/>
    <n v="8.4000000000000005E-2"/>
    <n v="1100.4000000000001"/>
    <n v="0.41799999999999998"/>
    <n v="5475.8"/>
  </r>
  <r>
    <s v="V1911_04"/>
    <s v="Alpha Mixies Huhn+Trut+Ente+Gem 5 kg"/>
    <s v="Huhn, Truthahn, Ente, Gemüse"/>
    <n v="875"/>
    <x v="4"/>
    <n v="6850"/>
    <s v="STÜCK"/>
    <n v="8.4000000000000005E-2"/>
    <n v="575.40000000000009"/>
    <n v="0.46899999999999997"/>
    <n v="3212.6499999999996"/>
  </r>
  <r>
    <s v="V192"/>
    <s v="PE Sack 10kg 140my neutral"/>
    <s v="Format: 320 + 160 x 740mm"/>
    <n v="875"/>
    <x v="4"/>
    <n v="5320"/>
    <s v="STÜCK"/>
    <n v="9.4E-2"/>
    <n v="500.08"/>
    <n v="0.54"/>
    <n v="2872.8"/>
  </r>
  <r>
    <s v="V1923"/>
    <s v="Agripet Vollwert Crox 1,5kg"/>
    <s v="vorgefertigter Beutel"/>
    <n v="875"/>
    <x v="4"/>
    <n v="3700"/>
    <s v="STÜCK"/>
    <n v="3.5999999999999997E-2"/>
    <n v="133.19999999999999"/>
    <n v="0.32"/>
    <n v="1184"/>
  </r>
  <r>
    <s v="V1924"/>
    <s v="Agripet Vollwert Mix 1,5kg"/>
    <s v="vorgefertigter Beutel"/>
    <n v="875"/>
    <x v="4"/>
    <n v="2638"/>
    <s v="STÜCK"/>
    <n v="3.5999999999999997E-2"/>
    <n v="94.967999999999989"/>
    <n v="0.32"/>
    <n v="844.16"/>
  </r>
  <r>
    <s v="V1925"/>
    <s v="Agripet Vollw. Lamm Reis 1,5kg"/>
    <s v="vorgefertigter Beutel"/>
    <n v="875"/>
    <x v="4"/>
    <n v="4000"/>
    <s v="STÜCK"/>
    <n v="3.5999999999999997E-2"/>
    <n v="144"/>
    <n v="0.32"/>
    <n v="1280"/>
  </r>
  <r>
    <s v="V1926_01"/>
    <s v="Agripet Vollwert Crox 15kg"/>
    <s v="vorgefertigter Beutel"/>
    <n v="875"/>
    <x v="4"/>
    <n v="3173"/>
    <s v="STÜCK"/>
    <n v="0.13800000000000001"/>
    <n v="437.87400000000002"/>
    <n v="0.66"/>
    <n v="2094.1800000000003"/>
  </r>
  <r>
    <s v="V1927_01"/>
    <s v="Agripet Vollwert Mix 15kg  LA"/>
    <s v="vorgefertigter Beutel"/>
    <n v="875"/>
    <x v="4"/>
    <n v="3850"/>
    <s v="STÜCK"/>
    <n v="0.13100000000000001"/>
    <n v="504.35"/>
    <n v="0.71"/>
    <n v="2733.5"/>
  </r>
  <r>
    <s v="V1928_01"/>
    <s v="Agripet Vollwert Lamm Reis 15kg"/>
    <s v="vorgefertigter Beutel"/>
    <n v="875"/>
    <x v="4"/>
    <n v="1614"/>
    <s v="STÜCK"/>
    <n v="0.13800000000000001"/>
    <n v="222.73200000000003"/>
    <n v="0.79"/>
    <n v="1275.06"/>
  </r>
  <r>
    <s v="V196"/>
    <s v="Papierbeutel 5kg unbedruckt neutral"/>
    <s v="250 x 100 x 550 mm mit Griff"/>
    <n v="875"/>
    <x v="4"/>
    <n v="19050"/>
    <s v="STÜCK"/>
    <n v="8.455E-2"/>
    <n v="1610.6775"/>
    <n v="0.33"/>
    <n v="6286.5"/>
  </r>
  <r>
    <s v="V197"/>
    <s v="Papiersack 10 kg unbedruckt"/>
    <m/>
    <n v="875"/>
    <x v="4"/>
    <n v="5200"/>
    <s v="STÜCK"/>
    <n v="0.18099999999999999"/>
    <n v="941.19999999999993"/>
    <n v="0.62"/>
    <n v="3224"/>
  </r>
  <r>
    <s v="V198"/>
    <s v="Papiersack 20 kg unbedruckt"/>
    <m/>
    <n v="875"/>
    <x v="4"/>
    <n v="8482"/>
    <s v="STÜCK"/>
    <n v="0.27600000000000002"/>
    <n v="2341.0320000000002"/>
    <n v="0.96499999999999997"/>
    <n v="8185.13"/>
  </r>
  <r>
    <s v="V199"/>
    <s v="Papierbeutel 2kg neutral"/>
    <s v="mit Griff"/>
    <n v="875"/>
    <x v="4"/>
    <n v="8920"/>
    <s v="STÜCK"/>
    <n v="5.1999999999999998E-2"/>
    <n v="463.84"/>
    <n v="0.36799999999999999"/>
    <n v="3282.56"/>
  </r>
  <r>
    <s v="V1995"/>
    <s v="AC Karton Außenabm.: 400x300x320 EB (we/br)"/>
    <s v="1 x 3 x 4kg"/>
    <n v="875"/>
    <x v="4"/>
    <n v="2840"/>
    <s v="STÜCK"/>
    <n v="0.53400000000000003"/>
    <n v="1516.5600000000002"/>
    <n v="0.84699999999999998"/>
    <n v="2405.48"/>
  </r>
  <r>
    <s v="V1996"/>
    <s v="AC Karton Außenabm.: 400x200x320 EB (we/br)"/>
    <s v="1 x 4 x 2kg (auf Industriepalette)"/>
    <n v="875"/>
    <x v="4"/>
    <n v="2200"/>
    <s v="STÜCK"/>
    <n v="0.377"/>
    <n v="829.4"/>
    <n v="0.51700000000000002"/>
    <n v="1137.4000000000001"/>
  </r>
  <r>
    <s v="V1997"/>
    <s v="AC Karton Außenabm.: 400x150x219 C (we/br)"/>
    <s v="1 x 6 x 400g"/>
    <n v="875"/>
    <x v="4"/>
    <n v="12680"/>
    <s v="STÜCK"/>
    <n v="0.19700000000000001"/>
    <n v="2497.96"/>
    <n v="0.30299999999999999"/>
    <n v="3842.04"/>
  </r>
  <r>
    <s v="V1999"/>
    <s v="Enova Adult Mini Chicken&amp;Rice 20kg label  Beist."/>
    <s v="Aufkleber gelb LaTic"/>
    <n v="875"/>
    <x v="4"/>
    <n v="61"/>
    <s v="STÜCK"/>
    <n v="2.3999999999999998E-3"/>
    <n v="0.14639999999999997"/>
    <n v="0.2"/>
    <n v="12.200000000000001"/>
  </r>
  <r>
    <s v="V2000_00"/>
    <s v="German Shephy Gold Lachs 10kg LA"/>
    <s v="375 x 120 x 680 mm mit Griff"/>
    <n v="875"/>
    <x v="4"/>
    <n v="4660"/>
    <s v="STÜCK"/>
    <n v="0.11626"/>
    <n v="541.77160000000003"/>
    <n v="0.90351000000000004"/>
    <n v="4210.3566000000001"/>
  </r>
  <r>
    <s v="V20000_00"/>
    <s v="HPC Heimat Junior Tierwohl Huhn MSC 100g"/>
    <s v="Flachfolie RB 270 x AL 180 mm"/>
    <n v="875"/>
    <x v="4"/>
    <n v="157820"/>
    <s v="STÜCK"/>
    <n v="2.3999999999999998E-3"/>
    <n v="378.76799999999997"/>
    <n v="3.5709999999999999E-2"/>
    <n v="5635.7521999999999"/>
  </r>
  <r>
    <s v="V20001_00"/>
    <s v="HPC Heimat Senior Tierwohl Huhn 100g"/>
    <s v="Flachfolie RB 270 x AL 180 mm"/>
    <n v="875"/>
    <x v="4"/>
    <n v="161320"/>
    <s v="STÜCK"/>
    <n v="2.3999999999999998E-3"/>
    <n v="387.16799999999995"/>
    <n v="3.5709999999999999E-2"/>
    <n v="5760.7371999999996"/>
  </r>
  <r>
    <s v="V20003_00"/>
    <s v="HPC Heimat Adult Freiland-Gans 100g"/>
    <s v="Flachfolie RB 270 x AL 180 mm"/>
    <n v="875"/>
    <x v="4"/>
    <n v="174420"/>
    <s v="STÜCK"/>
    <n v="2.3999999999999998E-3"/>
    <n v="418.60799999999995"/>
    <n v="3.5709999999999999E-2"/>
    <n v="6228.5382"/>
  </r>
  <r>
    <s v="V20005_00"/>
    <s v="Sanabelle HEIMAT Getreidefrei mit Simm. Rind  40g"/>
    <s v="Flachfolie RB 270 x AL 150 mm"/>
    <n v="875"/>
    <x v="4"/>
    <n v="86697"/>
    <s v="STÜCK"/>
    <n v="2.3999999999999998E-3"/>
    <n v="208.07279999999997"/>
    <n v="3.712E-2"/>
    <n v="3218.1926400000002"/>
  </r>
  <r>
    <s v="V20006_00"/>
    <s v="Sanabelle Heimat Kitten Tierwohl Huhn 40g"/>
    <s v="Flachfolie RB 270 x AL 150 mm"/>
    <n v="875"/>
    <x v="4"/>
    <n v="82340"/>
    <s v="STÜCK"/>
    <n v="2.3999999999999998E-3"/>
    <n v="197.61599999999999"/>
    <n v="3.712E-2"/>
    <n v="3056.4607999999998"/>
  </r>
  <r>
    <s v="V20007_00"/>
    <s v="Sanabelle HEIMAT Getreidefrei Nordsee-Lachs 40g"/>
    <s v="Flachfolie RB 270 x AL 150 mm"/>
    <n v="875"/>
    <x v="4"/>
    <n v="81000"/>
    <s v="STÜCK"/>
    <n v="2.0300000000000001E-3"/>
    <n v="164.43"/>
    <n v="3.712E-2"/>
    <n v="3006.72"/>
  </r>
  <r>
    <s v="V20009_00"/>
    <s v="HPC Heimat Senior Tierwohl Huhn 1kg"/>
    <s v="vorgefertigter Papierbeutel Totani 172x80x310+80mm"/>
    <n v="875"/>
    <x v="4"/>
    <n v="13625"/>
    <s v="STÜCK"/>
    <n v="1.9E-2"/>
    <n v="258.875"/>
    <n v="0.55212000000000006"/>
    <n v="7522.6350000000011"/>
  </r>
  <r>
    <s v="V2001_00"/>
    <s v="German Shephy Gold Sensitive Lamm &amp; Reis 10kg LA"/>
    <s v="375 x 120 x 680 mm mit Griff"/>
    <n v="875"/>
    <x v="4"/>
    <n v="6280"/>
    <s v="STÜCK"/>
    <n v="0.11626"/>
    <n v="730.11279999999999"/>
    <n v="0.90351000000000004"/>
    <n v="5674.0428000000002"/>
  </r>
  <r>
    <s v="V20011_00"/>
    <s v="HPC Heimat Adult Freiland Gans 1kg"/>
    <s v="vorgefertigter Papierbeutel Totani 172x80x310+80mm"/>
    <n v="875"/>
    <x v="4"/>
    <n v="12885"/>
    <s v="STÜCK"/>
    <n v="1.9E-2"/>
    <n v="244.815"/>
    <n v="0.55212000000000006"/>
    <n v="7114.0662000000011"/>
  </r>
  <r>
    <s v="V20012_00"/>
    <s v="HPC Heimat Junior Tierwohl Huhn MSC 1kg"/>
    <s v="vorgefertigter Papierbeutel Totani 172x80x310+80mm"/>
    <n v="875"/>
    <x v="4"/>
    <n v="17325"/>
    <s v="STÜCK"/>
    <n v="2.1999999999999999E-2"/>
    <n v="381.15"/>
    <n v="0.55212000000000006"/>
    <n v="9565.4790000000012"/>
  </r>
  <r>
    <s v="V20013_00"/>
    <s v="Sanabelle Heimat Kitten Tierwohl Huhn 400g"/>
    <s v="vorgefertigter Papierbeutel Totani 142+80x260+80mm"/>
    <n v="875"/>
    <x v="4"/>
    <n v="24600"/>
    <s v="STÜCK"/>
    <n v="1.6E-2"/>
    <n v="393.6"/>
    <n v="0.47427999999999998"/>
    <n v="11667.287999999999"/>
  </r>
  <r>
    <s v="V20014_00"/>
    <s v="Sanabelle HEIMAT Getreidefrei mit Sim. Rind 400g"/>
    <s v="vorgefertigte Papierbeutel Totani 142+80x260+80 mm"/>
    <n v="875"/>
    <x v="4"/>
    <n v="8370"/>
    <s v="STÜCK"/>
    <n v="1.6E-2"/>
    <n v="133.92000000000002"/>
    <n v="0.47427999999999998"/>
    <n v="3969.7235999999998"/>
  </r>
  <r>
    <s v="V20015_00"/>
    <s v="Sanabelle HEIMAT Getreidefrei Nordsee-Lachs 400g"/>
    <s v="vorgefertigter Papierbeutl.Totani 142+80x260+80 mm"/>
    <n v="875"/>
    <x v="4"/>
    <n v="5750"/>
    <s v="STÜCK"/>
    <n v="1.6E-2"/>
    <n v="92"/>
    <n v="0.47427999999999998"/>
    <n v="2727.1099999999997"/>
  </r>
  <r>
    <s v="V20016_00"/>
    <s v="HPC Heimat Senior Tierwohl Pute 2,4kg"/>
    <s v="vorgefertigter Papierbeutl.Totani237+120x425+120mm"/>
    <n v="875"/>
    <x v="4"/>
    <n v="15900"/>
    <s v="STÜCK"/>
    <n v="5.0999999999999997E-2"/>
    <n v="810.9"/>
    <n v="0.82860999999999996"/>
    <n v="13174.898999999999"/>
  </r>
  <r>
    <s v="V20017_00"/>
    <s v="HPC Heimat Junior Tierwohl Huhn MSC 2,4kg"/>
    <s v="vorgefertigter Papierbeutl.Totani 237+120x425+50mm"/>
    <n v="875"/>
    <x v="4"/>
    <n v="22400"/>
    <s v="STÜCK"/>
    <n v="5.0999999999999997E-2"/>
    <n v="1142.3999999999999"/>
    <n v="0.82860999999999996"/>
    <n v="18560.863999999998"/>
  </r>
  <r>
    <s v="V20018_00"/>
    <s v="HPC Heimat Adult Freiland Gans 2,4kg"/>
    <s v="vorgefertigte Papierbeutl.Totani 237+120x425+120mm"/>
    <n v="875"/>
    <x v="4"/>
    <n v="10590"/>
    <s v="STÜCK"/>
    <n v="5.0999999999999997E-2"/>
    <n v="540.08999999999992"/>
    <n v="0.82860999999999996"/>
    <n v="8774.9799000000003"/>
  </r>
  <r>
    <s v="V20021_00"/>
    <s v="Sanabelle HEIMAT Getreidefrei Nordsee-Lachs 2kg"/>
    <s v="vorgefertigte Papierbeutl.Totani 202+120x350+120mm"/>
    <n v="875"/>
    <x v="4"/>
    <n v="6847"/>
    <s v="STÜCK"/>
    <n v="4.1000000000000002E-2"/>
    <n v="280.72700000000003"/>
    <n v="0.78144000000000002"/>
    <n v="5350.5196800000003"/>
  </r>
  <r>
    <s v="V20022_00"/>
    <s v="Sanabelle HEIMAT Getreidefrei mit Simment Rind 2kg"/>
    <s v="vorgefertigte Papierbeutl.Totani 202+120+350+120mm"/>
    <n v="875"/>
    <x v="4"/>
    <n v="12850"/>
    <s v="STÜCK"/>
    <n v="4.1000000000000002E-2"/>
    <n v="526.85"/>
    <n v="0.78144000000000002"/>
    <n v="10041.504000000001"/>
  </r>
  <r>
    <s v="V20023_00"/>
    <s v="Sanabelle Heimat Kitten Tierwohl Huhn 2kg"/>
    <s v="vorgefertigte Papierbeutl.Totani 202+120x350+120mm"/>
    <n v="875"/>
    <x v="4"/>
    <n v="17250"/>
    <s v="STÜCK"/>
    <n v="4.1000000000000002E-2"/>
    <n v="707.25"/>
    <n v="0.78144000000000002"/>
    <n v="13479.84"/>
  </r>
  <r>
    <s v="V20024_00"/>
    <s v="HPC Heimat Junior Tierwohl Huhn MSC 12kg"/>
    <s v="vorgefertigte Papierbeutel  375+120+800+50 mm"/>
    <n v="875"/>
    <x v="4"/>
    <n v="12250"/>
    <s v="STÜCK"/>
    <n v="0.17679"/>
    <n v="2165.6775000000002"/>
    <n v="1.97664"/>
    <n v="24213.84"/>
  </r>
  <r>
    <s v="V20025_00"/>
    <s v="HPC Heimat Adult Freiland Gans 12kg"/>
    <s v="vorgefertigte Papierbeutel 375+120x800+50 mm"/>
    <n v="875"/>
    <x v="4"/>
    <n v="9120"/>
    <s v="STÜCK"/>
    <n v="0.17679"/>
    <n v="1612.3248000000001"/>
    <n v="1.97664"/>
    <n v="18026.9568"/>
  </r>
  <r>
    <s v="V20028_00"/>
    <s v="HPC Heimat Senior Tierwohl-Huhn 12kg"/>
    <s v="vorgefertigte Papierbeutel  375+120x800+50 mm"/>
    <n v="875"/>
    <x v="4"/>
    <n v="10218"/>
    <s v="STÜCK"/>
    <n v="0.17679"/>
    <n v="1806.44022"/>
    <n v="1.97664"/>
    <n v="20197.307519999998"/>
  </r>
  <r>
    <s v="V20029_00"/>
    <s v="Sanabelle HEIMAT Getreidefrei mit Simm. Rind  8kg"/>
    <s v="vorgefertigte Papierbeutel  375+115x600+40 mm"/>
    <n v="875"/>
    <x v="4"/>
    <n v="12480"/>
    <s v="STÜCK"/>
    <n v="0.13200000000000001"/>
    <n v="1647.3600000000001"/>
    <n v="1.7755300000000001"/>
    <n v="22158.614400000002"/>
  </r>
  <r>
    <s v="V2007_01"/>
    <s v="German Shephy Vegan Dog Food 5kg"/>
    <s v="250 x 100 x 550 mm mit Griff"/>
    <n v="875"/>
    <x v="4"/>
    <n v="10170"/>
    <s v="STÜCK"/>
    <n v="8.9700000000000002E-2"/>
    <n v="912.24900000000002"/>
    <n v="0.38"/>
    <n v="3864.6"/>
  </r>
  <r>
    <s v="V2008_00"/>
    <s v="German Shephy Gold Truthahn 10kg LA"/>
    <s v="375 x 120 x 680 mm mit Griff"/>
    <n v="875"/>
    <x v="4"/>
    <n v="3365"/>
    <s v="STÜCK"/>
    <n v="0.11626"/>
    <n v="391.2149"/>
    <n v="0.92288000000000003"/>
    <n v="3105.4911999999999"/>
  </r>
  <r>
    <s v="V2009_00"/>
    <s v="German Shephy Silver Rind 10kg LA"/>
    <s v="375 x 120 x 680 mm mit Griff"/>
    <n v="875"/>
    <x v="4"/>
    <n v="9370"/>
    <s v="STÜCK"/>
    <n v="0.11626"/>
    <n v="1089.3561999999999"/>
    <n v="0.92871999999999999"/>
    <n v="8702.1064000000006"/>
  </r>
  <r>
    <s v="V2010_00"/>
    <s v="German Shephy Silver Lamm &amp; Reis 10kg LA"/>
    <s v="375 x 120 x 680 mm mit Griff"/>
    <n v="875"/>
    <x v="4"/>
    <n v="5590"/>
    <s v="STÜCK"/>
    <n v="0.11626"/>
    <n v="649.89340000000004"/>
    <n v="0.92871999999999999"/>
    <n v="5191.5447999999997"/>
  </r>
  <r>
    <s v="V2012_00"/>
    <s v="Dogman Harmony Adult Sensitvie Grain Free 10kg"/>
    <s v="Vorgefertigter Beutel"/>
    <n v="875"/>
    <x v="4"/>
    <n v="4625"/>
    <s v="STÜCK"/>
    <n v="0.12"/>
    <n v="555"/>
    <n v="1.41812"/>
    <n v="6558.8050000000003"/>
  </r>
  <r>
    <s v="V2015_00"/>
    <s v="Sticker LandFleisch Huhn 5kg Back"/>
    <s v="Softbrocken Dog"/>
    <n v="875"/>
    <x v="4"/>
    <n v="3280.4"/>
    <s v="STÜCK"/>
    <n v="4.7999999999999996E-3"/>
    <n v="15.74592"/>
    <n v="0.1585"/>
    <n v="519.9434"/>
  </r>
  <r>
    <s v="V2016_00"/>
    <s v="Sticker LandFleisch Huhn 1,5kg Back"/>
    <s v="Softbrocken Dog"/>
    <n v="875"/>
    <x v="4"/>
    <n v="1000"/>
    <s v="STÜCK"/>
    <n v="1.8E-3"/>
    <n v="1.8"/>
    <n v="4.9500000000000002E-2"/>
    <n v="49.5"/>
  </r>
  <r>
    <s v="V2017_00"/>
    <s v="Sticker LandFleisch Ente 5kg Back"/>
    <s v="Softbrocken Dog"/>
    <n v="875"/>
    <x v="4"/>
    <n v="4800"/>
    <s v="STÜCK"/>
    <n v="1E-3"/>
    <n v="4.8"/>
    <n v="0.1585"/>
    <n v="760.8"/>
  </r>
  <r>
    <s v="V2018_00"/>
    <s v="Sticker LandFleisch Ente 1,5kg Back"/>
    <s v="Softbrocken Dog"/>
    <n v="875"/>
    <x v="4"/>
    <n v="6310"/>
    <s v="STÜCK"/>
    <n v="1E-3"/>
    <n v="6.3100000000000005"/>
    <n v="7.9750000000000001E-2"/>
    <n v="503.22250000000003"/>
  </r>
  <r>
    <s v="V2019_00"/>
    <s v="PURE INSTINCT White Taiga 1kg (AdultRentier&amp;Lachs)"/>
    <s v="Flachfolie RB 525 x AL 335 mm"/>
    <n v="875"/>
    <x v="4"/>
    <n v="6000"/>
    <s v="STÜCK"/>
    <n v="1.9300000000000001E-2"/>
    <n v="115.80000000000001"/>
    <n v="0.25857999999999998"/>
    <n v="1551.4799999999998"/>
  </r>
  <r>
    <s v="V2020_00"/>
    <s v="PURE INSTINCT White Taiga12kg(Adult Rentier&amp;Lachs)"/>
    <s v="Vorgef. Beutel 375 x 120 x 810 + 50 mm"/>
    <n v="875"/>
    <x v="4"/>
    <n v="2980"/>
    <s v="STÜCK"/>
    <n v="0.155"/>
    <n v="461.9"/>
    <n v="1.5399700000000001"/>
    <n v="4589.1106"/>
  </r>
  <r>
    <s v="V2021_00"/>
    <s v="PURE INSTINCT Leavy Grove12kg(Adult MaxiTrut&amp;Ente)"/>
    <s v="Vorgef. Beutel 375 x 120 x 810 + 50 mm"/>
    <n v="875"/>
    <x v="4"/>
    <n v="880"/>
    <s v="STÜCK"/>
    <n v="0.155"/>
    <n v="136.4"/>
    <n v="1.5399700000000001"/>
    <n v="1355.1736000000001"/>
  </r>
  <r>
    <s v="V2022_00"/>
    <s v="German Shephy Gold Lachs 3kg"/>
    <s v="Vorgef. Beutel 275 x 115 x 410 + 40 mm"/>
    <n v="875"/>
    <x v="4"/>
    <n v="7200"/>
    <s v="STÜCK"/>
    <n v="3.6450000000000003E-2"/>
    <n v="262.44"/>
    <n v="0.70835000000000004"/>
    <n v="5100.12"/>
  </r>
  <r>
    <s v="V2023_00"/>
    <s v="German Shephy Gold Sensitive Lamm &amp; Reis 3kg"/>
    <s v="Vorgef. Beutel 275 x 115 x 410 + 40 mm"/>
    <n v="875"/>
    <x v="4"/>
    <n v="4820"/>
    <s v="STÜCK"/>
    <n v="5.074E-2"/>
    <n v="244.5668"/>
    <n v="0.70835000000000004"/>
    <n v="3414.2470000000003"/>
  </r>
  <r>
    <s v="V2024_00"/>
    <s v="German Shephy Gold Truthahn 3kg"/>
    <s v="Vorgef. Beutel 275 x 115 x 410 + 40 mm"/>
    <n v="875"/>
    <x v="4"/>
    <n v="7915"/>
    <s v="STÜCK"/>
    <n v="5.74E-2"/>
    <n v="454.32099999999997"/>
    <n v="0.70835000000000004"/>
    <n v="5606.5902500000002"/>
  </r>
  <r>
    <s v="V2026_00"/>
    <s v="Liebesgut Bio Hund Adult Huhn 5kg"/>
    <s v="Flachfolie RB 801 x AL 490 mm"/>
    <n v="875"/>
    <x v="4"/>
    <n v="7000"/>
    <s v="STÜCK"/>
    <n v="4.512E-2"/>
    <n v="315.83999999999997"/>
    <n v="0.28499999999999998"/>
    <n v="1994.9999999999998"/>
  </r>
  <r>
    <s v="V2028_00"/>
    <s v="German Shephy Silver Geflügel 3kg LA"/>
    <s v="Vorgef. Beutel 275 x 115 x 410 + 40 mm"/>
    <n v="875"/>
    <x v="4"/>
    <n v="2225"/>
    <s v="STÜCK"/>
    <n v="5.074E-2"/>
    <n v="112.8965"/>
    <n v="0.74000999999999995"/>
    <n v="1646.52225"/>
  </r>
  <r>
    <s v="V2029_00"/>
    <s v="Majestic Light Geflügel &amp; Reis 12kg"/>
    <s v="Vorgef. Beutel 375 x 115 x 840 + 40mm "/>
    <n v="875"/>
    <x v="4"/>
    <n v="6200"/>
    <s v="STÜCK"/>
    <n v="0.14199999999999999"/>
    <n v="880.4"/>
    <n v="1.5981399999999999"/>
    <n v="9908.4679999999989"/>
  </r>
  <r>
    <s v="V203"/>
    <s v="Enova PET/PE Sack 15kg unbedr."/>
    <s v="neutral, 340 x 180 x 940 mm"/>
    <n v="875"/>
    <x v="4"/>
    <n v="70120"/>
    <s v="STÜCK"/>
    <n v="0.16"/>
    <n v="11219.2"/>
    <n v="0.69896999999999998"/>
    <n v="49011.776399999995"/>
  </r>
  <r>
    <s v="V2030_00"/>
    <s v="Majestic Light Geflügel &amp; Reis 3kg"/>
    <s v="vorgef. Beutel 275 x 115 x 470 + 40mm"/>
    <n v="875"/>
    <x v="4"/>
    <n v="4200"/>
    <s v="STÜCK"/>
    <n v="6.6000000000000003E-2"/>
    <n v="277.2"/>
    <n v="0.97018000000000004"/>
    <n v="4074.7560000000003"/>
  </r>
  <r>
    <s v="V2032_00"/>
    <s v="Majestic Sensible Adult Huhn &amp; Lachs 3kg"/>
    <s v="vorgef. Beutel 275 x 115 x 470 + 40mm"/>
    <n v="875"/>
    <x v="4"/>
    <n v="5610"/>
    <s v="STÜCK"/>
    <n v="6.6000000000000003E-2"/>
    <n v="370.26"/>
    <n v="0.98302999999999996"/>
    <n v="5514.7982999999995"/>
  </r>
  <r>
    <s v="V2033_00"/>
    <s v="Majestic Sensible Adult Huhn &amp; Lachs 12kg"/>
    <s v="Vorgef. Beutel 375 x 115 x 840 + 40mm "/>
    <n v="875"/>
    <x v="4"/>
    <n v="5660"/>
    <s v="STÜCK"/>
    <n v="0.14199999999999999"/>
    <n v="803.71999999999991"/>
    <n v="1.5075000000000001"/>
    <n v="8532.4500000000007"/>
  </r>
  <r>
    <s v="V2034_00"/>
    <s v="Majestic Sensible Adult Huhn &amp; Ente 3kg"/>
    <s v="vorgef. Beutel 275 x 115 x 470 + 40mm"/>
    <n v="875"/>
    <x v="4"/>
    <n v="3920"/>
    <s v="STÜCK"/>
    <n v="6.6000000000000003E-2"/>
    <n v="258.72000000000003"/>
    <n v="0.98302999999999996"/>
    <n v="3853.4775999999997"/>
  </r>
  <r>
    <s v="V2035_00"/>
    <s v="Majestic Sensible Adult Huhn &amp; Ente 12kg"/>
    <s v="vorgef. Beutel 375 x 115 x 840 + 40mm"/>
    <n v="875"/>
    <x v="4"/>
    <n v="5880"/>
    <s v="STÜCK"/>
    <n v="0.14199999999999999"/>
    <n v="834.95999999999992"/>
    <n v="1.5075000000000001"/>
    <n v="8864.1"/>
  </r>
  <r>
    <s v="V2036_00"/>
    <s v="Majestic Adult Lamm &amp; Reis 3kg"/>
    <s v="vorgef. Beutel 275 x 115 x 470 + 40mm"/>
    <n v="875"/>
    <x v="4"/>
    <n v="1540"/>
    <s v="STÜCK"/>
    <n v="6.6000000000000003E-2"/>
    <n v="101.64"/>
    <n v="0.90644999999999998"/>
    <n v="1395.933"/>
  </r>
  <r>
    <s v="V2037_00"/>
    <s v="Majestic Adult Lamm &amp; Reis 12kg"/>
    <s v="vorgef. Beutel 375 x 115 x 840 + 40mm"/>
    <n v="875"/>
    <x v="4"/>
    <n v="5250"/>
    <s v="STÜCK"/>
    <n v="0.14199999999999999"/>
    <n v="745.49999999999989"/>
    <n v="1.4851799999999999"/>
    <n v="7797.1949999999997"/>
  </r>
  <r>
    <s v="V2038_00"/>
    <s v="Majestic Mini Junior Geflügel &amp; Reis 1kg "/>
    <s v="RB 621 x AL 340mm"/>
    <n v="875"/>
    <x v="4"/>
    <n v="3038"/>
    <s v="STÜCK"/>
    <n v="2.4E-2"/>
    <n v="72.912000000000006"/>
    <n v="0.50295999999999996"/>
    <n v="1527.9924799999999"/>
  </r>
  <r>
    <s v="V2039_00"/>
    <s v="Majestic Mini Junior Geflügel &amp; Reis 3kg "/>
    <s v="vorgef. Beutel 275 x 115 x 470 + 40mm"/>
    <n v="875"/>
    <x v="4"/>
    <n v="3000"/>
    <s v="STÜCK"/>
    <n v="6.6000000000000003E-2"/>
    <n v="198"/>
    <n v="0.98302999999999996"/>
    <n v="2949.0899999999997"/>
  </r>
  <r>
    <s v="V204"/>
    <s v="Enova PET/PE Sack 20kg unbedr.  weiß"/>
    <s v="neutral, 375 x 175 x 990 mm"/>
    <n v="875"/>
    <x v="4"/>
    <n v="38600"/>
    <s v="STÜCK"/>
    <n v="0.192"/>
    <n v="7411.2"/>
    <n v="1.1054999999999999"/>
    <n v="42672.299999999996"/>
  </r>
  <r>
    <s v="V2040_00"/>
    <s v="Majestic Mini Senior Ente &amp; Kartoffel 1kg "/>
    <s v="RB 621 x AL 340mm"/>
    <n v="875"/>
    <x v="4"/>
    <n v="3500"/>
    <s v="STÜCK"/>
    <n v="2.4029999999999999E-2"/>
    <n v="84.105000000000004"/>
    <n v="0.50295999999999996"/>
    <n v="1760.36"/>
  </r>
  <r>
    <s v="V2041_00"/>
    <s v="Majestic Mini Senior Ente &amp; Kartoffel 3kg "/>
    <s v="vorgef. Beutel 275 x 115 x 470 + 40mm"/>
    <n v="875"/>
    <x v="4"/>
    <n v="5260"/>
    <s v="STÜCK"/>
    <n v="6.6000000000000003E-2"/>
    <n v="347.16"/>
    <n v="0.90644999999999998"/>
    <n v="4767.9269999999997"/>
  </r>
  <r>
    <s v="V2042_00"/>
    <s v="Arriba Adult Lamm &amp; Reis 3kg "/>
    <s v="RB 801 x AL 480mm"/>
    <n v="875"/>
    <x v="4"/>
    <n v="5820"/>
    <s v="STÜCK"/>
    <n v="3.6200000000000003E-2"/>
    <n v="210.68400000000003"/>
    <n v="0.30776999999999999"/>
    <n v="1791.2213999999999"/>
  </r>
  <r>
    <s v="V2043_00"/>
    <s v="Majestic Adult Maxi Geflügel &amp; Reis 3kg "/>
    <s v="vorgef. Beutel 275 x 115 x 470 + 40mm"/>
    <n v="875"/>
    <x v="4"/>
    <n v="4980"/>
    <s v="STÜCK"/>
    <n v="6.6000000000000003E-2"/>
    <n v="328.68"/>
    <n v="0.90644999999999998"/>
    <n v="4514.1210000000001"/>
  </r>
  <r>
    <s v="V2044_00"/>
    <s v="Majestic Adult Maxi Geflügel &amp; Reis 12kg "/>
    <s v="vorgef. Beutel 375 x 115 x 840 + 40mm"/>
    <n v="875"/>
    <x v="4"/>
    <n v="6670"/>
    <s v="STÜCK"/>
    <n v="6.6000000000000003E-2"/>
    <n v="440.22"/>
    <n v="1.4851799999999999"/>
    <n v="9906.150599999999"/>
  </r>
  <r>
    <s v="V2045_00"/>
    <s v="Majestic Junior Geflügel &amp; Reis 3kg "/>
    <s v="vorgef. Beutel 275 x 115 x 470 + 40mm"/>
    <n v="875"/>
    <x v="4"/>
    <n v="4850"/>
    <s v="STÜCK"/>
    <n v="6.6000000000000003E-2"/>
    <n v="320.10000000000002"/>
    <n v="0.90644999999999998"/>
    <n v="4396.2825000000003"/>
  </r>
  <r>
    <s v="V2046_00"/>
    <s v="Majestic Junior Geflügel &amp; Reis 12kg "/>
    <s v="vorgef. Beutel 375 x 115 x 840 + 40mm"/>
    <n v="875"/>
    <x v="4"/>
    <n v="4680"/>
    <s v="STÜCK"/>
    <n v="0.155"/>
    <n v="725.4"/>
    <n v="1.4851799999999999"/>
    <n v="6950.6423999999997"/>
  </r>
  <r>
    <s v="V2047_00"/>
    <s v="Majestic Mini Adult Geflügel &amp; Reis 1kg "/>
    <s v="RB 621 x AL 340mm"/>
    <n v="875"/>
    <x v="4"/>
    <n v="4117"/>
    <s v="STÜCK"/>
    <n v="2.4E-2"/>
    <n v="98.808000000000007"/>
    <n v="0.43064999999999998"/>
    <n v="1772.98605"/>
  </r>
  <r>
    <s v="V2048_00"/>
    <s v="Majestic Mini Adult Geflügel &amp; Reis 3kg "/>
    <s v="vorgef. Beutel 275 x 115 x 470 + 40mm"/>
    <n v="875"/>
    <x v="4"/>
    <n v="7797"/>
    <s v="STÜCK"/>
    <n v="6.6000000000000003E-2"/>
    <n v="514.60199999999998"/>
    <n v="1.0156799999999999"/>
    <n v="7919.2569599999997"/>
  </r>
  <r>
    <s v="V2049_00"/>
    <s v="Majestic Senior Geflügel &amp; Reis 3kg "/>
    <s v="vorgef. Beutel 275 x 115 x 470 + 40mm"/>
    <n v="875"/>
    <x v="4"/>
    <n v="5940"/>
    <s v="STÜCK"/>
    <n v="6.6000000000000003E-2"/>
    <n v="392.04"/>
    <n v="1.0156799999999999"/>
    <n v="6033.1391999999996"/>
  </r>
  <r>
    <s v="V2050_00"/>
    <s v="German Shephy Puppy Gold Grainfree Truthahn 3kg"/>
    <s v="Vorgef. Beutel 275 x 115 x 410 + 40 mm"/>
    <n v="875"/>
    <x v="4"/>
    <n v="4200"/>
    <s v="STÜCK"/>
    <n v="5.074E-2"/>
    <n v="213.108"/>
    <n v="0.70835000000000004"/>
    <n v="2975.07"/>
  </r>
  <r>
    <s v="V2051_00"/>
    <s v="German Shephy Vegan Dog Food 10kg Frontsticker"/>
    <m/>
    <n v="875"/>
    <x v="4"/>
    <n v="14630"/>
    <s v="STÜCK"/>
    <n v="1.0999999999999999E-2"/>
    <n v="160.92999999999998"/>
    <n v="0.154"/>
    <n v="2253.02"/>
  </r>
  <r>
    <s v="V2053_00"/>
    <s v="arriba Adult Geflügel &amp; Reis 12kg "/>
    <s v="RB 990 x AL 870mm"/>
    <n v="875"/>
    <x v="4"/>
    <n v="5595"/>
    <s v="STÜCK"/>
    <n v="0.14399999999999999"/>
    <n v="805.68"/>
    <n v="0.71582000000000001"/>
    <n v="4005.0129000000002"/>
  </r>
  <r>
    <s v="V2054_00"/>
    <s v="arriba Junior Huhn &amp; Reis 12kg "/>
    <s v="RB 990 x AL 870mm"/>
    <n v="875"/>
    <x v="4"/>
    <n v="5618"/>
    <s v="STÜCK"/>
    <n v="0.14399999999999999"/>
    <n v="808.99199999999996"/>
    <n v="0.71582000000000001"/>
    <n v="4021.47676"/>
  </r>
  <r>
    <s v="V2057_00"/>
    <s v="Majestic Senior Geflügel &amp; Reis 12kg "/>
    <s v="vorgef. Beutel 375 x 115 x 840 + 40mm"/>
    <n v="875"/>
    <x v="4"/>
    <n v="6460"/>
    <s v="STÜCK"/>
    <n v="6.6000000000000003E-2"/>
    <n v="426.36"/>
    <n v="1.9433400000000001"/>
    <n v="12553.9764"/>
  </r>
  <r>
    <s v="V2058_00"/>
    <s v="Maoripet Puppy Wild Selection 11kg Aufkleber"/>
    <s v="DIN A4"/>
    <n v="875"/>
    <x v="4"/>
    <n v="2800"/>
    <s v="STÜCK"/>
    <n v="1E-3"/>
    <n v="2.8000000000000003"/>
    <n v="0.27300000000000002"/>
    <n v="764.40000000000009"/>
  </r>
  <r>
    <s v="V2059_00"/>
    <s v="Maoripet Adult Wild Selection 11kg Aufkleber"/>
    <s v="DIN A4"/>
    <n v="875"/>
    <x v="4"/>
    <n v="2288"/>
    <s v="STÜCK"/>
    <n v="1E-3"/>
    <n v="2.2880000000000003"/>
    <n v="0.27300000000000002"/>
    <n v="624.62400000000002"/>
  </r>
  <r>
    <s v="V2060_00"/>
    <s v="Pure Instinct Mini Adult Little Wetland 4kg"/>
    <s v="Vorgef. Beutel 295 +115 x 520 + 40 mm"/>
    <n v="875"/>
    <x v="4"/>
    <n v="5820"/>
    <s v="STÜCK"/>
    <n v="7.4999999999999997E-2"/>
    <n v="436.5"/>
    <n v="1.5423100000000001"/>
    <n v="8976.244200000001"/>
  </r>
  <r>
    <s v="V2089_00"/>
    <s v="BISS Fresh Huhn 4kg"/>
    <s v="Flachfolie Hund Soft"/>
    <n v="875"/>
    <x v="4"/>
    <n v="6724"/>
    <s v="STÜCK"/>
    <n v="3.7999999999999999E-2"/>
    <n v="255.512"/>
    <n v="0.21135000000000001"/>
    <n v="1421.1174000000001"/>
  </r>
  <r>
    <s v="V2090"/>
    <s v="deuka Sensikost 5kg "/>
    <s v="Vorgefertigter Beutel"/>
    <n v="875"/>
    <x v="4"/>
    <n v="4805"/>
    <s v="STÜCK"/>
    <n v="8.3000000000000004E-2"/>
    <n v="398.815"/>
    <n v="0.75504000000000004"/>
    <n v="3627.9672"/>
  </r>
  <r>
    <s v="V2091_00"/>
    <s v="deuka Sensikost 15kg "/>
    <s v="Vorgefertigter Beutel"/>
    <n v="875"/>
    <x v="4"/>
    <n v="240"/>
    <s v="STÜCK"/>
    <n v="0.16700000000000001"/>
    <n v="40.080000000000005"/>
    <n v="1.23245"/>
    <n v="295.78800000000001"/>
  </r>
  <r>
    <s v="V2097_00"/>
    <s v="German Shephy Vegan Dog Food 12kg Frontsticker"/>
    <m/>
    <n v="875"/>
    <x v="4"/>
    <n v="21070"/>
    <s v="STÜCK"/>
    <n v="1E-3"/>
    <n v="21.07"/>
    <n v="0.153"/>
    <n v="3223.71"/>
  </r>
  <r>
    <s v="V210_06"/>
    <s v="Biss 25 Premium 15kg Papier"/>
    <s v="vorgefertigter Beutel"/>
    <n v="875"/>
    <x v="4"/>
    <n v="15600"/>
    <s v="STÜCK"/>
    <n v="0.20699999999999999"/>
    <n v="3229.2"/>
    <n v="0.59"/>
    <n v="9204"/>
  </r>
  <r>
    <s v="V2105_02"/>
    <s v="Schmecker Vollkost Kroket 10kg"/>
    <s v="(blau) My Favourite *FFS-Schlauch*4027019202108"/>
    <n v="875"/>
    <x v="4"/>
    <n v="3950"/>
    <s v="STÜCK"/>
    <n v="9.5000000000000001E-2"/>
    <n v="375.25"/>
    <n v="0.315"/>
    <n v="1244.25"/>
  </r>
  <r>
    <s v="V2106_01"/>
    <s v="Schmecker Mix 10kg (rot)"/>
    <s v="My Favourite"/>
    <n v="875"/>
    <x v="4"/>
    <n v="17850"/>
    <s v="STÜCK"/>
    <n v="9.5000000000000001E-2"/>
    <n v="1695.75"/>
    <n v="0.34899999999999998"/>
    <n v="6229.65"/>
  </r>
  <r>
    <s v="V2107"/>
    <s v="deuka Vitalkost 5kg"/>
    <s v="Vorgefertigter Beutel"/>
    <n v="875"/>
    <x v="4"/>
    <n v="11180"/>
    <s v="STÜCK"/>
    <n v="8.3000000000000004E-2"/>
    <n v="927.94"/>
    <n v="6.6059999999999994E-2"/>
    <n v="738.55079999999998"/>
  </r>
  <r>
    <s v="V2108"/>
    <s v="deuka Vollwertkost 5kg"/>
    <s v="Vorgefertigter Beutel"/>
    <n v="875"/>
    <x v="4"/>
    <n v="3900"/>
    <s v="STÜCK"/>
    <n v="8.3000000000000004E-2"/>
    <n v="323.7"/>
    <n v="0.83472000000000002"/>
    <n v="3255.4079999999999"/>
  </r>
  <r>
    <s v="V2109"/>
    <s v="deuka Welpenkost 5kg"/>
    <s v="Vorgefertigter Beutel"/>
    <n v="875"/>
    <x v="4"/>
    <n v="3000"/>
    <s v="STÜCK"/>
    <n v="8.3000000000000004E-2"/>
    <n v="249"/>
    <n v="0.57769000000000004"/>
    <n v="1733.0700000000002"/>
  </r>
  <r>
    <s v="V211"/>
    <s v="Papiersack weiß neutral 15 kg"/>
    <m/>
    <n v="875"/>
    <x v="4"/>
    <n v="10850"/>
    <s v="STÜCK"/>
    <n v="0.20899999999999999"/>
    <n v="2267.65"/>
    <n v="0.80400000000000005"/>
    <n v="8723.4"/>
  </r>
  <r>
    <s v="V2110"/>
    <s v="deuka Naturkost 5kg"/>
    <s v="Vorgefertigter Beutel"/>
    <n v="875"/>
    <x v="4"/>
    <n v="2800"/>
    <s v="STÜCK"/>
    <n v="8.3000000000000004E-2"/>
    <n v="232.4"/>
    <n v="1.0058199999999999"/>
    <n v="2816.2959999999998"/>
  </r>
  <r>
    <s v="V2111"/>
    <s v="deuka Schonkost 5kg"/>
    <s v="Vorgefertigter Beutel"/>
    <n v="875"/>
    <x v="4"/>
    <n v="3188"/>
    <s v="STÜCK"/>
    <n v="8.3000000000000004E-2"/>
    <n v="264.60400000000004"/>
    <n v="0.83472000000000002"/>
    <n v="2661.08736"/>
  </r>
  <r>
    <s v="V2112"/>
    <s v="deuka Vitalkost 15kg"/>
    <s v="Vorgefertigter Beutel"/>
    <n v="875"/>
    <x v="4"/>
    <n v="55420"/>
    <s v="STÜCK"/>
    <n v="0.16700000000000001"/>
    <n v="9255.1400000000012"/>
    <n v="0.97133000000000003"/>
    <n v="53831.1086"/>
  </r>
  <r>
    <s v="V2113"/>
    <s v="deuka Vollwertkost 15kg"/>
    <s v="Vorgefertigter Beutel"/>
    <n v="875"/>
    <x v="4"/>
    <n v="700"/>
    <s v="STÜCK"/>
    <n v="0.16700000000000001"/>
    <n v="116.9"/>
    <n v="0.87724000000000002"/>
    <n v="614.06799999999998"/>
  </r>
  <r>
    <s v="V2116"/>
    <s v="deuka Schonkost 15kg"/>
    <s v="Vorgefertigter Beutel"/>
    <n v="875"/>
    <x v="4"/>
    <n v="5800"/>
    <s v="STÜCK"/>
    <n v="0.16700000000000001"/>
    <n v="968.6"/>
    <n v="0.97133000000000003"/>
    <n v="5633.7139999999999"/>
  </r>
  <r>
    <s v="V2121"/>
    <s v="Katzenmahlzeit Fleischmenü 10kg"/>
    <s v="PE-Sack"/>
    <n v="875"/>
    <x v="4"/>
    <n v="4840"/>
    <s v="STÜCK"/>
    <n v="0.11101999999999999"/>
    <n v="537.33679999999993"/>
    <n v="0.69799999999999995"/>
    <n v="3378.3199999999997"/>
  </r>
  <r>
    <s v="V2137"/>
    <s v="UK neutr. Abm.: 400x200x250 EB (br/br) Deckel"/>
    <s v="1 x 5 x 1kg"/>
    <n v="875"/>
    <x v="4"/>
    <n v="800"/>
    <s v="STÜCK"/>
    <n v="0.22800000000000001"/>
    <n v="182.4"/>
    <n v="0.45"/>
    <n v="360"/>
  </r>
  <r>
    <s v="V2145_00"/>
    <s v="AC Karton Außenabm.: 400x200x410 EB (br/br)  LA"/>
    <s v="1 x 4 x 3kg"/>
    <n v="875"/>
    <x v="4"/>
    <n v="5240"/>
    <s v="STÜCK"/>
    <n v="0.48599999999999999"/>
    <n v="2546.64"/>
    <n v="0.71399999999999997"/>
    <n v="3741.3599999999997"/>
  </r>
  <r>
    <s v="V2147"/>
    <s v="Premiere HIGH 5 Ad Gefl 12,5kg  LA"/>
    <s v="Vorgefertigter Beutel"/>
    <n v="875"/>
    <x v="4"/>
    <n v="2400"/>
    <s v="STÜCK"/>
    <n v="0.14199999999999999"/>
    <n v="340.79999999999995"/>
    <n v="1.19"/>
    <n v="2856"/>
  </r>
  <r>
    <s v="V2170_03"/>
    <s v="Junior Young &amp; Active 12,5kg"/>
    <s v="Life Protection Concept"/>
    <n v="875"/>
    <x v="4"/>
    <n v="2955"/>
    <s v="STÜCK"/>
    <n v="0.17199999999999999"/>
    <n v="508.25999999999993"/>
    <n v="1.0449999999999999"/>
    <n v="3087.9749999999999"/>
  </r>
  <r>
    <s v="V2171_05"/>
    <s v="Adult Life &amp; Care 12,5kg"/>
    <s v="Life Protection Concept"/>
    <n v="875"/>
    <x v="4"/>
    <n v="8590"/>
    <s v="STÜCK"/>
    <n v="0.157"/>
    <n v="1348.63"/>
    <n v="1.34"/>
    <n v="11510.6"/>
  </r>
  <r>
    <s v="V2172_05"/>
    <s v="Sensi.Renal &amp; Reduction 11,5kg"/>
    <s v="Life Protection Concept"/>
    <n v="875"/>
    <x v="4"/>
    <n v="5150"/>
    <s v="STÜCK"/>
    <n v="0.17199999999999999"/>
    <n v="885.8"/>
    <n v="1.1850000000000001"/>
    <n v="6102.75"/>
  </r>
  <r>
    <s v="V2173_04"/>
    <s v="Senior Age &amp; Weight 11,5kg"/>
    <s v="Life Protection Concept"/>
    <n v="875"/>
    <x v="4"/>
    <n v="10100"/>
    <s v="STÜCK"/>
    <n v="0.157"/>
    <n v="1585.7"/>
    <n v="1.1850000000000001"/>
    <n v="11968.5"/>
  </r>
  <r>
    <s v="V2190_04"/>
    <s v="My Friend Hund 20 kg"/>
    <s v="Schlauch für FFS"/>
    <n v="875"/>
    <x v="4"/>
    <n v="40610"/>
    <s v="STÜCK"/>
    <n v="0.12820000000000001"/>
    <n v="5206.2020000000002"/>
    <n v="0.55000000000000004"/>
    <n v="22335.5"/>
  </r>
  <r>
    <s v="V2193_02"/>
    <s v="My Friend Mix Hund 20kg"/>
    <s v="als Einzelsäcke"/>
    <n v="875"/>
    <x v="4"/>
    <n v="9200"/>
    <s v="STÜCK"/>
    <n v="0.1241"/>
    <n v="1141.72"/>
    <n v="0.77"/>
    <n v="7084"/>
  </r>
  <r>
    <s v="V2195_04"/>
    <s v="bosch Dog Premium 20kg Economy"/>
    <s v="Papiersack"/>
    <n v="875"/>
    <x v="4"/>
    <n v="278"/>
    <s v="STÜCK"/>
    <n v="0.28000000000000003"/>
    <n v="77.84"/>
    <n v="0.86980999999999997"/>
    <n v="241.80717999999999"/>
  </r>
  <r>
    <s v="V2197_02"/>
    <s v="My Friend mit Softbrocken 15kg"/>
    <m/>
    <n v="875"/>
    <x v="4"/>
    <n v="18700"/>
    <s v="STÜCK"/>
    <n v="9.0999999999999998E-2"/>
    <n v="1701.7"/>
    <n v="0.495"/>
    <n v="9256.5"/>
  </r>
  <r>
    <s v="V2215_02"/>
    <s v="Primox Katzen Dreierlei 5 kg"/>
    <s v="Papierbeutel"/>
    <n v="875"/>
    <x v="4"/>
    <n v="4300"/>
    <s v="STÜCK"/>
    <n v="9.4E-2"/>
    <n v="404.2"/>
    <n v="0.40699999999999997"/>
    <n v="1750.1"/>
  </r>
  <r>
    <s v="V2334_01"/>
    <s v="Probenkarton"/>
    <s v="394 x 369 x 250mm / von Schiettinger"/>
    <n v="875"/>
    <x v="4"/>
    <n v="442"/>
    <s v="STÜCK"/>
    <n v="0.60599999999999998"/>
    <n v="267.85199999999998"/>
    <n v="0.71399999999999997"/>
    <n v="315.58799999999997"/>
  </r>
  <r>
    <s v="V2336"/>
    <s v="Kartonage 800x400x300 mm"/>
    <s v="für Schall"/>
    <n v="875"/>
    <x v="4"/>
    <n v="2360"/>
    <s v="STÜCK"/>
    <n v="1.1499999999999999"/>
    <n v="2714"/>
    <n v="1.276"/>
    <n v="3011.36"/>
  </r>
  <r>
    <s v="V23361"/>
    <s v="UK 800 x 400 x 260 mm Postversand"/>
    <s v="Karton 2.70 BC braun - ohne Lagerhaltung"/>
    <n v="875"/>
    <x v="4"/>
    <n v="3335"/>
    <s v="STÜCK"/>
    <n v="1.1499999999999999"/>
    <n v="3835.2499999999995"/>
    <n v="1.335"/>
    <n v="4452.2249999999995"/>
  </r>
  <r>
    <s v="V2339"/>
    <s v="Primox Fleisch Crockies 12 kg"/>
    <s v="Papiersack"/>
    <n v="875"/>
    <x v="4"/>
    <n v="8850"/>
    <s v="STÜCK"/>
    <n v="0.17799999999999999"/>
    <n v="1575.3"/>
    <n v="0.96079000000000003"/>
    <n v="8502.9915000000001"/>
  </r>
  <r>
    <s v="V2340"/>
    <s v="Primox Kroketten Ringe 12 kg"/>
    <s v="Papiersack"/>
    <n v="875"/>
    <x v="4"/>
    <n v="2295"/>
    <s v="STÜCK"/>
    <n v="0.17799999999999999"/>
    <n v="408.51"/>
    <n v="0.68300000000000005"/>
    <n v="1567.4850000000001"/>
  </r>
  <r>
    <s v="V2341"/>
    <s v="Primox Senior 12 kg"/>
    <s v="Papiersack"/>
    <n v="875"/>
    <x v="4"/>
    <n v="620"/>
    <s v="STÜCK"/>
    <n v="0.17799999999999999"/>
    <n v="110.36"/>
    <n v="0.57811999999999997"/>
    <n v="358.43439999999998"/>
  </r>
  <r>
    <s v="V2345"/>
    <s v="LDPE-Beutel 320 x 500 mm  / transp. neutral "/>
    <s v="(bisher f. Goodies) "/>
    <n v="875"/>
    <x v="4"/>
    <n v="13900"/>
    <s v="STÜCK"/>
    <n v="1E-3"/>
    <n v="13.9"/>
    <n v="5.3900000000000003E-2"/>
    <n v="749.21"/>
  </r>
  <r>
    <s v="V2350"/>
    <s v="LDPE-Beutel für Sanabelle"/>
    <s v="Tetraeder 12 x 20g oder 25 x 20g"/>
    <n v="875"/>
    <x v="4"/>
    <n v="50000"/>
    <s v="STÜCK"/>
    <n v="8.6300000000000005E-3"/>
    <n v="431.5"/>
    <n v="3.2899999999999999E-2"/>
    <n v="1645"/>
  </r>
  <r>
    <s v="V2355_01"/>
    <s v="Booklet FSC Goodies Dental 450g LA"/>
    <m/>
    <n v="877"/>
    <x v="4"/>
    <n v="4400"/>
    <s v="STÜCK"/>
    <n v="0"/>
    <n v="0"/>
    <n v="0.13644999999999999"/>
    <n v="600.38"/>
  </r>
  <r>
    <s v="V2355_02"/>
    <s v="Booklet FSC Goodies Dental 450g"/>
    <m/>
    <n v="877"/>
    <x v="4"/>
    <n v="5500"/>
    <s v="STÜCK"/>
    <n v="0"/>
    <n v="0"/>
    <n v="0.13644999999999999"/>
    <n v="750.47499999999991"/>
  </r>
  <r>
    <s v="V2356_02"/>
    <s v="Booklet Goodies Hair&amp;Skin 450g"/>
    <m/>
    <n v="877"/>
    <x v="4"/>
    <n v="5500"/>
    <s v="STÜCK"/>
    <n v="3.5000000000000001E-3"/>
    <n v="19.25"/>
    <n v="0.11065"/>
    <n v="608.57500000000005"/>
  </r>
  <r>
    <s v="V2419_01"/>
    <s v="Sticker LandFleisch Huhn 5kg Front"/>
    <s v="Softbrocken Dog"/>
    <n v="875"/>
    <x v="4"/>
    <n v="4442.3999999999996"/>
    <s v="STÜCK"/>
    <n v="9.7000000000000003E-3"/>
    <n v="43.091279999999998"/>
    <n v="0.189"/>
    <n v="839.61359999999991"/>
  </r>
  <r>
    <s v="V2420_01"/>
    <s v="Buffo Delikat 1,5 kg"/>
    <s v="vorgefertigter Beutel"/>
    <n v="875"/>
    <x v="4"/>
    <n v="3333"/>
    <s v="STÜCK"/>
    <n v="3.7999999999999999E-2"/>
    <n v="126.654"/>
    <n v="0.88080000000000003"/>
    <n v="2935.7064"/>
  </r>
  <r>
    <s v="V2424_01"/>
    <s v="Buffo Senior Light 1,5 kg"/>
    <s v="vorgefertigter Beutel"/>
    <n v="875"/>
    <x v="4"/>
    <n v="3400"/>
    <s v="STÜCK"/>
    <n v="3.7999999999999999E-2"/>
    <n v="129.19999999999999"/>
    <n v="0.60335000000000005"/>
    <n v="2051.3900000000003"/>
  </r>
  <r>
    <s v="V2427_01"/>
    <s v="Buffo Minimus 1,5 kg"/>
    <s v="vorgefertigter Beutel"/>
    <n v="875"/>
    <x v="4"/>
    <n v="2433"/>
    <s v="STÜCK"/>
    <n v="3.7999999999999999E-2"/>
    <n v="92.453999999999994"/>
    <n v="0.88080000000000003"/>
    <n v="2142.9864000000002"/>
  </r>
  <r>
    <s v="V2429_01"/>
    <s v="Sticker LandFleisch Huhn 1,5kg Front"/>
    <s v="Softbrocken Dog"/>
    <n v="875"/>
    <x v="4"/>
    <n v="500"/>
    <s v="STÜCK"/>
    <n v="3.7000000000000002E-3"/>
    <n v="1.85"/>
    <n v="6.8500000000000005E-2"/>
    <n v="34.25"/>
  </r>
  <r>
    <s v="V2430"/>
    <s v="Buffo Delikat 5 kg"/>
    <s v="Vorgefertigter Beutel"/>
    <n v="875"/>
    <x v="4"/>
    <n v="2358"/>
    <s v="STÜCK"/>
    <n v="8.5000000000000006E-2"/>
    <n v="200.43"/>
    <n v="0.99282000000000004"/>
    <n v="2341.0695599999999"/>
  </r>
  <r>
    <s v="V2431"/>
    <s v="Buffo Filius 5 kg"/>
    <s v="Vorgefertigter Beutel"/>
    <n v="875"/>
    <x v="4"/>
    <n v="3520"/>
    <s v="STÜCK"/>
    <n v="8.5000000000000006E-2"/>
    <n v="299.20000000000005"/>
    <n v="1.35605"/>
    <n v="4773.2960000000003"/>
  </r>
  <r>
    <s v="V2432"/>
    <s v="Buffo Maximus 5 kg"/>
    <s v="Vorgefertigter Beutel"/>
    <n v="875"/>
    <x v="4"/>
    <n v="500"/>
    <s v="STÜCK"/>
    <n v="8.5000000000000006E-2"/>
    <n v="42.5"/>
    <n v="0.89202000000000004"/>
    <n v="446.01"/>
  </r>
  <r>
    <s v="V2433"/>
    <s v="Buffo Maximus Junior 5 kg"/>
    <s v="Vorgefertigter Beutel  4026921088923"/>
    <n v="875"/>
    <x v="4"/>
    <n v="4190"/>
    <s v="STÜCK"/>
    <n v="8.5000000000000006E-2"/>
    <n v="356.15000000000003"/>
    <n v="1.35605"/>
    <n v="5681.8495000000003"/>
  </r>
  <r>
    <s v="V2434_01"/>
    <s v="Buffo Senior Light 5 kg"/>
    <s v="Vorgefertigter Beutel"/>
    <n v="875"/>
    <x v="4"/>
    <n v="4650"/>
    <s v="STÜCK"/>
    <n v="8.5000000000000006E-2"/>
    <n v="395.25"/>
    <n v="1.35605"/>
    <n v="6305.6324999999997"/>
  </r>
  <r>
    <s v="V2437"/>
    <s v="Buffo Minimus 5 kg"/>
    <s v="Vorgefertigter Beutel"/>
    <n v="875"/>
    <x v="4"/>
    <n v="2745"/>
    <s v="STÜCK"/>
    <n v="8.5000000000000006E-2"/>
    <n v="233.32500000000002"/>
    <n v="1.35605"/>
    <n v="3722.35725"/>
  </r>
  <r>
    <s v="V2438_03"/>
    <s v="Sticker LandFleisch Ente 1,5kg  Front"/>
    <s v="Softbrocken Dog"/>
    <n v="875"/>
    <x v="4"/>
    <n v="1782"/>
    <s v="STÜCK"/>
    <n v="1E-3"/>
    <n v="1.782"/>
    <n v="6.8500000000000005E-2"/>
    <n v="122.06700000000001"/>
  </r>
  <r>
    <s v="V2439_01"/>
    <s v="Sticker LandFleisch Ente 5kg Front"/>
    <s v="Softbrocken Dog"/>
    <n v="875"/>
    <x v="4"/>
    <n v="5001"/>
    <s v="STÜCK"/>
    <n v="1E-3"/>
    <n v="5.0010000000000003"/>
    <n v="0.189"/>
    <n v="945.18899999999996"/>
  </r>
  <r>
    <s v="V2442_01"/>
    <s v="Buffo Maximus 15 kg"/>
    <s v="Vorgefertigter Folienbeutel"/>
    <n v="875"/>
    <x v="4"/>
    <n v="4600"/>
    <s v="STÜCK"/>
    <n v="0.16200000000000001"/>
    <n v="745.2"/>
    <n v="1.6931099999999999"/>
    <n v="7788.3059999999996"/>
  </r>
  <r>
    <s v="V2443_01"/>
    <s v="Buffo Maximus Junior 15 kg"/>
    <s v="Vorgefertigter Folienbeutel"/>
    <n v="875"/>
    <x v="4"/>
    <n v="3600"/>
    <s v="STÜCK"/>
    <n v="0.16200000000000001"/>
    <n v="583.20000000000005"/>
    <n v="1.6931099999999999"/>
    <n v="6095.1959999999999"/>
  </r>
  <r>
    <s v="V2444_01"/>
    <s v="Buffo Senior Light 15 kg"/>
    <s v="Vorgefertigter Folienbeutel"/>
    <n v="875"/>
    <x v="4"/>
    <n v="2552"/>
    <s v="STÜCK"/>
    <n v="0.16200000000000001"/>
    <n v="413.42400000000004"/>
    <n v="1.6931099999999999"/>
    <n v="4320.8167199999998"/>
  </r>
  <r>
    <s v="V2445"/>
    <s v="Buffo Sportiv 15 kg"/>
    <s v="Vorgefertigter Folienbeutel"/>
    <n v="875"/>
    <x v="4"/>
    <n v="1000"/>
    <s v="STÜCK"/>
    <n v="0.16200000000000001"/>
    <n v="162"/>
    <n v="1.1553199999999999"/>
    <n v="1155.32"/>
  </r>
  <r>
    <s v="V2446"/>
    <s v="Buffo Natura 15 kg"/>
    <s v="EAN 4026921089234 Vorgef. Beutel"/>
    <n v="875"/>
    <x v="4"/>
    <n v="500"/>
    <s v="STÜCK"/>
    <n v="0.16200000000000001"/>
    <n v="81"/>
    <n v="1.1553199999999999"/>
    <n v="577.66"/>
  </r>
  <r>
    <s v="V2460"/>
    <s v="Bont Junior Ente+Reis 15kg LA"/>
    <m/>
    <n v="875"/>
    <x v="4"/>
    <n v="150"/>
    <s v="STÜCK"/>
    <n v="0.18"/>
    <n v="27"/>
    <n v="1.018"/>
    <n v="152.69999999999999"/>
  </r>
  <r>
    <s v="V2461_01"/>
    <s v="Bont Active Balance Lachs 15kg"/>
    <s v="Lachs + Reis"/>
    <n v="875"/>
    <x v="4"/>
    <n v="6000"/>
    <s v="STÜCK"/>
    <n v="0.18"/>
    <n v="1080"/>
    <n v="1.0702400000000001"/>
    <n v="6421.4400000000005"/>
  </r>
  <r>
    <s v="V2462_01"/>
    <s v="Bont Sensitive Plus Lamm 15kg"/>
    <s v="Lamm + Kartoffel"/>
    <n v="875"/>
    <x v="4"/>
    <n v="9000"/>
    <s v="STÜCK"/>
    <n v="0.18"/>
    <n v="1620"/>
    <n v="1.0702400000000001"/>
    <n v="9632.16"/>
  </r>
  <r>
    <s v="V2463_01"/>
    <s v="Bont Complete Pur Ente &amp; Reis 15kg"/>
    <s v="vorgefertigter Beutel "/>
    <n v="875"/>
    <x v="4"/>
    <n v="7790"/>
    <s v="STÜCK"/>
    <n v="0.18"/>
    <n v="1402.2"/>
    <n v="1.0702400000000001"/>
    <n v="8337.1696000000011"/>
  </r>
  <r>
    <s v="V2464"/>
    <s v="Bont Light Senior Geflügel 15kg  LA"/>
    <s v="Geflügel + Reis"/>
    <n v="875"/>
    <x v="4"/>
    <n v="2500"/>
    <s v="STÜCK"/>
    <n v="0.18"/>
    <n v="450"/>
    <n v="1.0222100000000001"/>
    <n v="2555.5250000000001"/>
  </r>
  <r>
    <s v="V2470"/>
    <s v="Bont Junior Ente+Reis 4kg LA"/>
    <m/>
    <n v="875"/>
    <x v="4"/>
    <n v="2400"/>
    <s v="STÜCK"/>
    <n v="6.8000000000000005E-2"/>
    <n v="163.20000000000002"/>
    <n v="0.57299999999999995"/>
    <n v="1375.1999999999998"/>
  </r>
  <r>
    <s v="V2471"/>
    <s v="Bont Active Balance Lachs 4kg LA"/>
    <s v="Lachs + Reis"/>
    <n v="875"/>
    <x v="4"/>
    <n v="3300"/>
    <s v="STÜCK"/>
    <n v="6.8000000000000005E-2"/>
    <n v="224.4"/>
    <n v="0.57299999999999995"/>
    <n v="1890.8999999999999"/>
  </r>
  <r>
    <s v="V2471_01"/>
    <s v="Bont Active Balance Lachs 4kg"/>
    <s v="Lachs + Reis"/>
    <n v="875"/>
    <x v="4"/>
    <n v="10055"/>
    <s v="STÜCK"/>
    <n v="6.8000000000000005E-2"/>
    <n v="683.74"/>
    <n v="0.69267000000000001"/>
    <n v="6964.7968499999997"/>
  </r>
  <r>
    <s v="V2472"/>
    <s v="Bont Sensitive Plus Lamm 4kg LA"/>
    <s v="Lamm + Kartoffel"/>
    <n v="875"/>
    <x v="4"/>
    <n v="950"/>
    <s v="STÜCK"/>
    <n v="6.8000000000000005E-2"/>
    <n v="64.600000000000009"/>
    <n v="0.57299999999999995"/>
    <n v="544.34999999999991"/>
  </r>
  <r>
    <s v="V2473"/>
    <s v="Bont Complete Pur Ente 4kg"/>
    <s v="Ente + Reis    4025428822047"/>
    <n v="875"/>
    <x v="4"/>
    <n v="50"/>
    <s v="STÜCK"/>
    <n v="6.8000000000000005E-2"/>
    <n v="3.4000000000000004"/>
    <n v="0.57299999999999995"/>
    <n v="28.65"/>
  </r>
  <r>
    <s v="V2474_01"/>
    <s v="Bont Light Senior Geflügel 4kg"/>
    <s v="vorgefertigter Beutel"/>
    <n v="875"/>
    <x v="4"/>
    <n v="9080"/>
    <s v="STÜCK"/>
    <n v="6.8000000000000005E-2"/>
    <n v="617.44000000000005"/>
    <n v="0.69267000000000001"/>
    <n v="6289.4436000000005"/>
  </r>
  <r>
    <s v="V25981"/>
    <s v="Faltblatt HPC Vi-Min 1kg "/>
    <s v="Deckeleinleger"/>
    <n v="875"/>
    <x v="4"/>
    <n v="1601"/>
    <s v="STÜCK"/>
    <n v="1E-3"/>
    <n v="1.601"/>
    <n v="7.5870000000000007E-2"/>
    <n v="121.46787"/>
  </r>
  <r>
    <s v="V25991_03"/>
    <s v="Aufkleber HPC Vi-Min 1kg "/>
    <s v="schmäleres Format 320 x 135 mm"/>
    <n v="875"/>
    <x v="4"/>
    <n v="4000"/>
    <s v="STÜCK"/>
    <n v="1E-3"/>
    <n v="4"/>
    <n v="0.14599999999999999"/>
    <n v="584"/>
  </r>
  <r>
    <s v="V2615_00"/>
    <s v="AC Karton Außenabm.: 400x300x440 C (br/br)"/>
    <m/>
    <n v="875"/>
    <x v="4"/>
    <n v="3255"/>
    <s v="STÜCK"/>
    <n v="0.55700000000000005"/>
    <n v="1813.0350000000001"/>
    <n v="1.0189999999999999"/>
    <n v="3316.8449999999998"/>
  </r>
  <r>
    <s v="V2698_01"/>
    <s v="UK Best Choice 3 x 4 kg / 3,5 kg AC Karton"/>
    <s v="CAD 211703_00"/>
    <n v="875"/>
    <x v="4"/>
    <n v="4080"/>
    <s v="STÜCK"/>
    <n v="0.61699999999999999"/>
    <n v="2517.36"/>
    <n v="0.93500000000000005"/>
    <n v="3814.8"/>
  </r>
  <r>
    <s v="V2705_00"/>
    <s v="arriba Adult Huhn &amp; Reis 12kg"/>
    <s v="RB 990 x AL 870mm"/>
    <n v="875"/>
    <x v="4"/>
    <n v="10674"/>
    <s v="STÜCK"/>
    <n v="0.14313999999999999"/>
    <n v="1527.87636"/>
    <n v="0.83299999999999996"/>
    <n v="8891.4419999999991"/>
  </r>
  <r>
    <s v="V2706_00"/>
    <s v="German Shephy Vegan Dog Food Papiersack 10 kg "/>
    <s v="340 x150 x 690 +50mm"/>
    <n v="875"/>
    <x v="4"/>
    <n v="15750"/>
    <s v="STÜCK"/>
    <n v="0.18099999999999999"/>
    <n v="2850.75"/>
    <n v="0.88300000000000001"/>
    <n v="13907.25"/>
  </r>
  <r>
    <s v="V2707_00"/>
    <s v="Deuka Companian Dog Soft Adult Hühnch 1kg - Recyl."/>
    <s v="Flachfolie RB 521 x AL 360 mm"/>
    <n v="875"/>
    <x v="4"/>
    <n v="20550"/>
    <s v="STÜCK"/>
    <n v="0.02"/>
    <n v="411"/>
    <n v="0.33373000000000003"/>
    <n v="6858.1515000000009"/>
  </r>
  <r>
    <s v="V2708_00"/>
    <s v="Deuka Companian Dog Soft Adult Ente 1kg - Recyl."/>
    <s v="Flachfolie RB 521 x AL 360 mm"/>
    <n v="875"/>
    <x v="4"/>
    <n v="21994"/>
    <s v="STÜCK"/>
    <n v="0.02"/>
    <n v="439.88"/>
    <n v="0.33373000000000003"/>
    <n v="7340.0576200000005"/>
  </r>
  <r>
    <s v="V2709_00"/>
    <s v="Deuka Companian Dog Soft Adult Hühnch 4kg - Recyl."/>
    <s v="Flachfolie RB 801 x AL 480 mm"/>
    <n v="875"/>
    <x v="4"/>
    <n v="20747"/>
    <s v="STÜCK"/>
    <n v="0.05"/>
    <n v="1037.3500000000001"/>
    <n v="0.64464999999999995"/>
    <n v="13374.553549999999"/>
  </r>
  <r>
    <s v="V2710_00"/>
    <s v="Deuka Companian Dog Soft Adult Ente 4kg - Recyl."/>
    <s v="Flachfolie RB 801 x AL 480 mm"/>
    <n v="875"/>
    <x v="4"/>
    <n v="20830"/>
    <s v="STÜCK"/>
    <n v="0.05"/>
    <n v="1041.5"/>
    <n v="0.64464999999999995"/>
    <n v="13428.059499999999"/>
  </r>
  <r>
    <s v="V2711_00"/>
    <s v="Deuka Companian Dog Junior 1kg - Recyl."/>
    <s v="Flachfolie RB 521 x AL 360 mm"/>
    <n v="875"/>
    <x v="4"/>
    <n v="22160"/>
    <s v="STÜCK"/>
    <n v="0.02"/>
    <n v="443.2"/>
    <n v="0.33373000000000003"/>
    <n v="7395.4568000000008"/>
  </r>
  <r>
    <s v="V2712_00"/>
    <s v="Deuka Companian Dog Adult Huhn&amp; Ente 1kg - Recyl."/>
    <s v="Flachfolie RB 521 x AL 360 mm"/>
    <n v="875"/>
    <x v="4"/>
    <n v="22994"/>
    <s v="STÜCK"/>
    <n v="1.7999999999999999E-2"/>
    <n v="413.892"/>
    <n v="0.33373000000000003"/>
    <n v="7673.787620000001"/>
  </r>
  <r>
    <s v="V2713_00"/>
    <s v="Deuka Companian Dog Adult Huhn &amp; Lamm 1kg - Recyl."/>
    <s v="Flachfolie RB 521 x AL 360 mm"/>
    <n v="875"/>
    <x v="4"/>
    <n v="22216"/>
    <s v="STÜCK"/>
    <n v="0.02"/>
    <n v="444.32"/>
    <n v="0.33373000000000003"/>
    <n v="7414.1456800000005"/>
  </r>
  <r>
    <s v="V2714_00"/>
    <s v="Deuka Companian Dog Adult Lachs 1kg - Recyl."/>
    <s v="Flachfolie RB 521 x AL 360 mm"/>
    <n v="875"/>
    <x v="4"/>
    <n v="23660"/>
    <s v="STÜCK"/>
    <n v="0.02"/>
    <n v="473.2"/>
    <n v="0.33373000000000003"/>
    <n v="7896.0518000000002"/>
  </r>
  <r>
    <s v="V2715_00"/>
    <s v="Deuka Companian Dog Adult Senior 1kg - Recyl."/>
    <s v="Flachfolie RB 521 x AL 360 mm"/>
    <n v="875"/>
    <x v="4"/>
    <n v="22216"/>
    <s v="STÜCK"/>
    <n v="1.7999999999999999E-2"/>
    <n v="399.88799999999998"/>
    <n v="0.33373000000000003"/>
    <n v="7414.1456800000005"/>
  </r>
  <r>
    <s v="V2716_00"/>
    <s v="Deuka Companian Dog Junior 3kg - Recyl."/>
    <s v="Flachfolie RB 721 x AL 440 mm"/>
    <n v="875"/>
    <x v="4"/>
    <n v="21720"/>
    <s v="STÜCK"/>
    <n v="0.04"/>
    <n v="868.80000000000007"/>
    <n v="0.54017999999999999"/>
    <n v="11732.7096"/>
  </r>
  <r>
    <s v="V2717_00"/>
    <s v="Deuka Companian Dog Huhn &amp; Ente 3kg - Recyl."/>
    <s v="Flachfolie RB 721 x AL 440 mm"/>
    <n v="875"/>
    <x v="4"/>
    <n v="19585"/>
    <s v="STÜCK"/>
    <n v="1E-3"/>
    <n v="19.585000000000001"/>
    <n v="0.54017999999999999"/>
    <n v="10579.425299999999"/>
  </r>
  <r>
    <s v="V2718_00"/>
    <s v="Deuka Companian Dog Adult Huhn &amp; Lamm 3kg - Recyl."/>
    <s v="Flachfolie RB 721 x AL 440 mm"/>
    <n v="875"/>
    <x v="4"/>
    <n v="19835"/>
    <s v="STÜCK"/>
    <n v="0.04"/>
    <n v="793.4"/>
    <n v="0.54017999999999999"/>
    <n v="10714.470299999999"/>
  </r>
  <r>
    <s v="V2719_00"/>
    <s v="Deuka Companian Dog Adult Lachs 3kg - Recyl."/>
    <s v="Flachfolie RB 721 x AL 440 mm"/>
    <n v="875"/>
    <x v="4"/>
    <n v="19426"/>
    <s v="STÜCK"/>
    <n v="1E-3"/>
    <n v="19.426000000000002"/>
    <n v="0.54017999999999999"/>
    <n v="10493.536679999999"/>
  </r>
  <r>
    <s v="V2720_00"/>
    <s v="Deuka Companian Dog Senior 3kg - Recyl."/>
    <s v="Flachfolie RB 721 x AL 440 mm"/>
    <n v="875"/>
    <x v="4"/>
    <n v="18562"/>
    <s v="STÜCK"/>
    <n v="4.2779999999999999E-2"/>
    <n v="794.08235999999999"/>
    <n v="0.54017999999999999"/>
    <n v="10026.82116"/>
  </r>
  <r>
    <s v="V2728_00"/>
    <s v="Tierarzt24 VET Universal Beutel Hund &amp; Katze 2,5kg"/>
    <s v="vorgefert. Beutel 240 x 105 x 480mm"/>
    <n v="875"/>
    <x v="4"/>
    <n v="45335"/>
    <s v="STÜCK"/>
    <n v="1E-3"/>
    <n v="45.335000000000001"/>
    <n v="0.69721"/>
    <n v="31608.015350000001"/>
  </r>
  <r>
    <s v="V2729_00"/>
    <s v="Tierarzt24 VET Diets Universal Beutel 0,5kg"/>
    <s v="Totani Beutel 142 x 90 x 270 + 90 mm"/>
    <n v="875"/>
    <x v="4"/>
    <n v="15600"/>
    <s v="STÜCK"/>
    <n v="1E-3"/>
    <n v="15.6"/>
    <n v="0.62792999999999999"/>
    <n v="9795.7080000000005"/>
  </r>
  <r>
    <s v="V2732_00"/>
    <s v="Tierarzt24 Vet Intestinal Low Fat Hund 2,5kg Front"/>
    <s v="Format 160 x 240 mm"/>
    <n v="875"/>
    <x v="4"/>
    <n v="1500"/>
    <s v="STÜCK"/>
    <n v="1E-3"/>
    <n v="1.5"/>
    <n v="0.39200000000000002"/>
    <n v="588"/>
  </r>
  <r>
    <s v="V2733_00"/>
    <s v="Tierarzt24 Vet Intestinal Low Fat Hund 2,5kg Back"/>
    <s v="Format 160 x 240 mm"/>
    <n v="875"/>
    <x v="4"/>
    <n v="1470"/>
    <s v="STÜCK"/>
    <n v="1E-3"/>
    <n v="1.47"/>
    <n v="0.39200000000000002"/>
    <n v="576.24"/>
  </r>
  <r>
    <s v="V2734_00"/>
    <s v="Tierarzt24 Vet Sensitive Hund 2,5kg Front"/>
    <s v="Format 160 x 240 mm"/>
    <n v="875"/>
    <x v="4"/>
    <n v="1470"/>
    <s v="STÜCK"/>
    <n v="1E-3"/>
    <n v="1.47"/>
    <n v="0.39200000000000002"/>
    <n v="576.24"/>
  </r>
  <r>
    <s v="V2735_00"/>
    <s v="Tierarzt24 Vet Sensitive Hund 2,5kg Back"/>
    <s v="Format 160 x 240 mm"/>
    <n v="875"/>
    <x v="4"/>
    <n v="1470"/>
    <s v="STÜCK"/>
    <n v="1E-3"/>
    <n v="1.47"/>
    <n v="0.39200000000000002"/>
    <n v="576.24"/>
  </r>
  <r>
    <s v="V2736_00"/>
    <s v="Tierarzt24 Vet Intestinal Regular Katze 2,5kg Fron"/>
    <s v="Format 160 x 240 mm"/>
    <n v="875"/>
    <x v="4"/>
    <n v="500"/>
    <s v="STÜCK"/>
    <n v="1E-3"/>
    <n v="0.5"/>
    <n v="0.40899999999999997"/>
    <n v="204.5"/>
  </r>
  <r>
    <s v="V2737_00"/>
    <s v="Tierarzt24 Vet Intestinal Regular Katze 2,5kg Back"/>
    <s v="Format 160 x 240 mm"/>
    <n v="875"/>
    <x v="4"/>
    <n v="500"/>
    <s v="STÜCK"/>
    <n v="1E-3"/>
    <n v="0.5"/>
    <n v="0.40899999999999997"/>
    <n v="204.5"/>
  </r>
  <r>
    <s v="V2740_00"/>
    <s v="Tierarzt24 Vet Intestinal Regular Hund 2,5kg Fron"/>
    <s v="Format 160 x 240 mm"/>
    <n v="875"/>
    <x v="4"/>
    <n v="1470"/>
    <s v="STÜCK"/>
    <n v="1E-3"/>
    <n v="1.47"/>
    <n v="0.39200000000000002"/>
    <n v="576.24"/>
  </r>
  <r>
    <s v="V2741_00"/>
    <s v="Tierarzt24 Vet Intestinal Regular Hund 2,5kg Back"/>
    <s v="Format 160 x 240 mm"/>
    <n v="875"/>
    <x v="4"/>
    <n v="1470"/>
    <s v="STÜCK"/>
    <n v="1E-3"/>
    <n v="1.47"/>
    <n v="0.39200000000000002"/>
    <n v="576.24"/>
  </r>
  <r>
    <s v="V2749"/>
    <s v="Klebeband Doppelseitig"/>
    <m/>
    <n v="875"/>
    <x v="4"/>
    <n v="250"/>
    <s v="STÜCK"/>
    <n v="5.4999999999999997E-3"/>
    <n v="1.375"/>
    <n v="5.65"/>
    <n v="1412.5"/>
  </r>
  <r>
    <s v="V2750_00"/>
    <s v="Luftpolster / Luftkissen 120 x 120cm"/>
    <s v="zum LKW auffüllen bei halben Paletten"/>
    <n v="876"/>
    <x v="4"/>
    <n v="575"/>
    <s v="STÜCK"/>
    <n v="0.43099999999999999"/>
    <n v="247.82499999999999"/>
    <n v="2.75"/>
    <n v="1581.25"/>
  </r>
  <r>
    <s v="V2828"/>
    <s v="UK neutr. Außenabm.: 400x150x260 FE (we/br) Deckel"/>
    <s v="1 x 6 x 750g"/>
    <n v="875"/>
    <x v="4"/>
    <n v="39970"/>
    <s v="STÜCK"/>
    <n v="0.17799999999999999"/>
    <n v="7114.66"/>
    <n v="0.33900000000000002"/>
    <n v="13549.830000000002"/>
  </r>
  <r>
    <s v="V2843"/>
    <s v="Ösen für Header"/>
    <m/>
    <n v="876"/>
    <x v="4"/>
    <n v="80000"/>
    <s v="STÜCK"/>
    <n v="1E-3"/>
    <n v="80"/>
    <n v="9.7099999999999999E-3"/>
    <n v="776.8"/>
  </r>
  <r>
    <s v="V28701_01"/>
    <s v="EDEKA Saftige Happen 1,5 kg (Änderung Fediaf)"/>
    <s v="RB 621 x AL 340 mm"/>
    <n v="875"/>
    <x v="4"/>
    <n v="151974"/>
    <s v="STÜCK"/>
    <n v="2.3349999999999999E-2"/>
    <n v="3548.5929000000001"/>
    <n v="9.9260000000000001E-2"/>
    <n v="15084.93924"/>
  </r>
  <r>
    <s v="V2871_01"/>
    <s v="UK EDEKA saftige Happen 1x5x1,5 kg BO"/>
    <s v="Automatentray"/>
    <n v="875"/>
    <x v="4"/>
    <n v="28400"/>
    <s v="STÜCK"/>
    <n v="8.1000000000000003E-2"/>
    <n v="2300.4"/>
    <n v="0.22800000000000001"/>
    <n v="6475.2"/>
  </r>
  <r>
    <s v="V2872_01"/>
    <s v="UK neutr. Außenabm.400x200x290 EB (we/br)Deckel"/>
    <s v="1 x 5 x 1,5kg - mit Lagerhaltung"/>
    <n v="875"/>
    <x v="4"/>
    <n v="18540"/>
    <s v="STÜCK"/>
    <n v="0.24399999999999999"/>
    <n v="4523.76"/>
    <n v="0.30499999999999999"/>
    <n v="5654.7"/>
  </r>
  <r>
    <s v="V28721_00"/>
    <s v="UK neutr. Außenabm.400x200x220 EB (we/br) Deckel"/>
    <s v="1 x 5 x 1,5kg - mit Lagerhaltung"/>
    <n v="875"/>
    <x v="4"/>
    <n v="48110"/>
    <s v="STÜCK"/>
    <n v="0.19900000000000001"/>
    <n v="9573.8900000000012"/>
    <n v="0.26600000000000001"/>
    <n v="12797.26"/>
  </r>
  <r>
    <s v="V28802_01"/>
    <s v="Netto Pablo Kraftnahrung 3kg-Beutel (EUCO) LA"/>
    <s v="RB: 621 AL: 490 mm mit Änderungen"/>
    <n v="875"/>
    <x v="4"/>
    <n v="62052"/>
    <s v="STÜCK"/>
    <n v="3.5999999999999997E-2"/>
    <n v="2233.8719999999998"/>
    <n v="0.16994999999999999"/>
    <n v="10545.7374"/>
  </r>
  <r>
    <s v="V28811_01"/>
    <s v="UK EDEKA Pablo Kraft Menü (EUCO) BO LA"/>
    <s v="1x4x3kg CAD020344b_16"/>
    <n v="875"/>
    <x v="4"/>
    <n v="16700"/>
    <s v="STÜCK"/>
    <n v="0.126"/>
    <n v="2104.1999999999998"/>
    <n v="0.245"/>
    <n v="4091.5"/>
  </r>
  <r>
    <s v="V28981_00"/>
    <s v="UK Alexis 12 x 750 g Boden"/>
    <s v="Automatentray Niederlande"/>
    <n v="875"/>
    <x v="4"/>
    <n v="1200"/>
    <s v="STÜCK"/>
    <n v="0.17799999999999999"/>
    <n v="213.6"/>
    <n v="0.38900000000000001"/>
    <n v="466.8"/>
  </r>
  <r>
    <s v="V28991"/>
    <s v="UK Alexis 12 x 750 g Deckel"/>
    <s v="Automatentray Niederlande"/>
    <n v="875"/>
    <x v="4"/>
    <n v="4200"/>
    <s v="STÜCK"/>
    <n v="0.30299999999999999"/>
    <n v="1272.5999999999999"/>
    <n v="0.57499999999999996"/>
    <n v="2415"/>
  </r>
  <r>
    <s v="V2900"/>
    <s v="PE-Schlauch 350x120x"/>
    <s v="neutral 140 my (12-15kg)"/>
    <n v="875"/>
    <x v="4"/>
    <n v="9400"/>
    <s v="LFM"/>
    <n v="0.13500000000000001"/>
    <n v="1269"/>
    <n v="0.59"/>
    <n v="5546"/>
  </r>
  <r>
    <s v="V2901"/>
    <s v="PE-Schlauch 380x160x"/>
    <s v="neutral 140 my (20kg)"/>
    <n v="875"/>
    <x v="4"/>
    <n v="12520"/>
    <s v="LFM"/>
    <n v="0.13500000000000001"/>
    <n v="1690.2"/>
    <n v="0.625"/>
    <n v="7825"/>
  </r>
  <r>
    <s v="V2905"/>
    <s v="Baldo Folienbeutel 3kg"/>
    <s v="RB: 621 AL: 490 ALDI NL"/>
    <n v="875"/>
    <x v="4"/>
    <n v="55573"/>
    <s v="STÜCK"/>
    <n v="3.4500000000000003E-2"/>
    <n v="1917.2685000000001"/>
    <n v="0.1719"/>
    <n v="9552.9987000000001"/>
  </r>
  <r>
    <s v="V2906"/>
    <s v="UK Baldo 3x3kg Boden Auto."/>
    <s v="ALDI NL"/>
    <n v="875"/>
    <x v="4"/>
    <n v="15400"/>
    <s v="STÜCK"/>
    <n v="0.108"/>
    <n v="1663.2"/>
    <n v="0.26100000000000001"/>
    <n v="4019.4"/>
  </r>
  <r>
    <s v="V2907"/>
    <s v="UK Baldo 3x3kg Deckel Auto."/>
    <s v="ALDI NL"/>
    <n v="875"/>
    <x v="4"/>
    <n v="13600"/>
    <s v="STÜCK"/>
    <n v="0.27200000000000002"/>
    <n v="3699.2000000000003"/>
    <n v="0.50800000000000001"/>
    <n v="6908.8"/>
  </r>
  <r>
    <s v="V2908"/>
    <s v="AC Karton Außenabm.: 400x300x320 EB (br/br)"/>
    <s v="1 x 4 x 3kg"/>
    <n v="875"/>
    <x v="4"/>
    <n v="25015"/>
    <s v="STÜCK"/>
    <n v="0.50900000000000001"/>
    <n v="12732.635"/>
    <n v="0.82499999999999996"/>
    <n v="20637.375"/>
  </r>
  <r>
    <s v="V3018"/>
    <s v="FP CN AD MAINTEN AGN/RISO 12kg"/>
    <s v="CIAM"/>
    <n v="875"/>
    <x v="4"/>
    <n v="2158"/>
    <s v="STÜCK"/>
    <n v="0.14782999999999999"/>
    <n v="319.01713999999998"/>
    <n v="0.76549999999999996"/>
    <n v="1651.9489999999998"/>
  </r>
  <r>
    <s v="V3030"/>
    <s v="FP CN AD SENSITIVE 1kg"/>
    <s v="CIAM"/>
    <n v="875"/>
    <x v="4"/>
    <n v="1671"/>
    <s v="STÜCK"/>
    <n v="2.4729999999999999E-2"/>
    <n v="41.323830000000001"/>
    <n v="0.3619"/>
    <n v="604.73490000000004"/>
  </r>
  <r>
    <s v="V3032"/>
    <s v="FP CN AD SENSITIVE 12kg"/>
    <s v="CIAM"/>
    <n v="875"/>
    <x v="4"/>
    <n v="1442"/>
    <s v="STÜCK"/>
    <n v="0.14782999999999999"/>
    <n v="213.17085999999998"/>
    <n v="0.76549999999999996"/>
    <n v="1103.8509999999999"/>
  </r>
  <r>
    <s v="V3053"/>
    <s v="FP CN MAXI SENSITIVE 12kg"/>
    <s v="CIAM"/>
    <n v="875"/>
    <x v="4"/>
    <n v="1600"/>
    <s v="STÜCK"/>
    <n v="0.14782999999999999"/>
    <n v="236.52799999999999"/>
    <n v="0.76549999999999996"/>
    <n v="1224.8"/>
  </r>
  <r>
    <s v="V3069"/>
    <s v="Titan Premium Adult Dog 20kg NEW"/>
    <s v="PE/PE Schlauch"/>
    <n v="875"/>
    <x v="4"/>
    <n v="2770"/>
    <s v="STÜCK"/>
    <n v="0.14499999999999999"/>
    <n v="401.65"/>
    <n v="0.65939000000000003"/>
    <n v="1826.5103000000001"/>
  </r>
  <r>
    <s v="V3078"/>
    <s v="FP GT AD MAINTEN PESCE 400g"/>
    <s v="CIAM"/>
    <n v="875"/>
    <x v="4"/>
    <n v="3550"/>
    <s v="STÜCK"/>
    <n v="1.5980000000000001E-2"/>
    <n v="56.729000000000006"/>
    <n v="0.11888"/>
    <n v="422.024"/>
  </r>
  <r>
    <s v="V3079"/>
    <s v="FP GT AD MAINTEN PESCE 1,5kg"/>
    <s v="CIAM"/>
    <n v="875"/>
    <x v="4"/>
    <n v="3100"/>
    <s v="STÜCK"/>
    <n v="3.2719999999999999E-2"/>
    <n v="101.432"/>
    <n v="0.40373999999999999"/>
    <n v="1251.5940000000001"/>
  </r>
  <r>
    <s v="V3114"/>
    <s v="Buffo Optimus 1,5 kg"/>
    <s v="vorgefertigter Beutel"/>
    <n v="875"/>
    <x v="4"/>
    <n v="4400"/>
    <s v="STÜCK"/>
    <n v="3.7999999999999999E-2"/>
    <n v="167.2"/>
    <n v="0.88080000000000003"/>
    <n v="3875.52"/>
  </r>
  <r>
    <s v="V3115"/>
    <s v="Buffo Optimus 5 kg"/>
    <s v="Vorgefertigter Beutel"/>
    <n v="875"/>
    <x v="4"/>
    <n v="5911"/>
    <s v="STÜCK"/>
    <n v="8.5000000000000006E-2"/>
    <n v="502.43500000000006"/>
    <n v="1.35605"/>
    <n v="8015.6115499999996"/>
  </r>
  <r>
    <s v="V3116"/>
    <s v="BUFFO OPTIMUS 12,5 KG"/>
    <s v="Vorgefertigter Folienbeutel"/>
    <n v="875"/>
    <x v="4"/>
    <n v="2708"/>
    <s v="STÜCK"/>
    <n v="0.14499999999999999"/>
    <n v="392.65999999999997"/>
    <n v="1.6666099999999999"/>
    <n v="4513.1798799999997"/>
  </r>
  <r>
    <s v="V3132"/>
    <s v="Balance Crispy Rings with Beef 2kg"/>
    <s v="Flachfolie Kunde Dierservice"/>
    <n v="875"/>
    <x v="4"/>
    <n v="8300"/>
    <s v="STÜCK"/>
    <n v="2.5999999999999999E-2"/>
    <n v="215.79999999999998"/>
    <n v="0.11924999999999999"/>
    <n v="989.77499999999998"/>
  </r>
  <r>
    <s v="V3133"/>
    <s v="Balance Crispy Croquettes with Lamb 2kg"/>
    <s v="Flachfolie Kunde Dierservice"/>
    <n v="875"/>
    <x v="4"/>
    <n v="7064"/>
    <s v="STÜCK"/>
    <n v="2.5999999999999999E-2"/>
    <n v="183.66399999999999"/>
    <n v="0.11924999999999999"/>
    <n v="842.38199999999995"/>
  </r>
  <r>
    <s v="V3134"/>
    <s v="Balance Crispy Nuggets with Chicken 2kg"/>
    <s v="Flachfolie Kunde Dierservice"/>
    <n v="875"/>
    <x v="4"/>
    <n v="3510"/>
    <s v="STÜCK"/>
    <n v="2.5999999999999999E-2"/>
    <n v="91.259999999999991"/>
    <n v="0.11924999999999999"/>
    <n v="418.5675"/>
  </r>
  <r>
    <s v="V3138"/>
    <s v="UK neutr. Abm.: 400x200x300 B(br/br)"/>
    <s v="1 x 5 x 1,5kg"/>
    <n v="875"/>
    <x v="4"/>
    <n v="9950"/>
    <s v="STÜCK"/>
    <n v="0.185"/>
    <n v="1840.75"/>
    <n v="0.23"/>
    <n v="2288.5"/>
  </r>
  <r>
    <s v="V31381"/>
    <s v="UK neutr. Außenabm.: 400x200x300 EB (br/br) Deckel"/>
    <s v="1 x 5 x 1,5kg Faltschachtel Katze"/>
    <n v="875"/>
    <x v="4"/>
    <n v="12910"/>
    <s v="STÜCK"/>
    <n v="0.06"/>
    <n v="774.6"/>
    <n v="0.127"/>
    <n v="1639.57"/>
  </r>
  <r>
    <s v="V3139"/>
    <s v="UK neutr. Außenabm.: 402x400x194 FE (br/br) Boden"/>
    <s v="Boden Balance 2x5x1kg Hund Soft neutral"/>
    <n v="875"/>
    <x v="4"/>
    <n v="2600"/>
    <s v="STÜCK"/>
    <n v="0.193"/>
    <n v="501.8"/>
    <n v="0.36499999999999999"/>
    <n v="949"/>
  </r>
  <r>
    <s v="V3163_01"/>
    <s v="Wildborn Natural Large Breed 2kg Aufkleber"/>
    <m/>
    <n v="875"/>
    <x v="4"/>
    <n v="200"/>
    <s v="STÜCK"/>
    <n v="1E-3"/>
    <n v="0.2"/>
    <n v="6.5000000000000002E-2"/>
    <n v="13"/>
  </r>
  <r>
    <s v="V3164_03"/>
    <s v="Wildborn Natural Puppy 2kg Aufkleber"/>
    <m/>
    <n v="875"/>
    <x v="4"/>
    <n v="650"/>
    <s v="STÜCK"/>
    <n v="1E-3"/>
    <n v="0.65"/>
    <n v="6.5000000000000002E-2"/>
    <n v="42.25"/>
  </r>
  <r>
    <s v="V3168_02"/>
    <s v="Wildborn Wild Mustang 2kg Aufkleber"/>
    <m/>
    <n v="875"/>
    <x v="4"/>
    <n v="1000"/>
    <s v="STÜCK"/>
    <n v="1E-3"/>
    <n v="1"/>
    <n v="6.5000000000000002E-2"/>
    <n v="65"/>
  </r>
  <r>
    <s v="V3183"/>
    <s v="Majestic Adult Mini 1kg LA"/>
    <s v="Geflügel + Reis"/>
    <n v="875"/>
    <x v="4"/>
    <n v="3100"/>
    <s v="STÜCK"/>
    <n v="2.4E-2"/>
    <n v="74.400000000000006"/>
    <n v="0.25635999999999998"/>
    <n v="794.71599999999989"/>
  </r>
  <r>
    <s v="V3197"/>
    <s v="AC Karton Außenabm.: 400x200x243 EB (br/br)  LA"/>
    <s v="1 x 5 x 1kg"/>
    <n v="875"/>
    <x v="4"/>
    <n v="4800"/>
    <s v="STÜCK"/>
    <n v="0.311"/>
    <n v="1492.8"/>
    <n v="0.45300000000000001"/>
    <n v="2174.4"/>
  </r>
  <r>
    <s v="V3214_01"/>
    <s v="Gute Wahl Senior 15 kg"/>
    <s v="PE-Sack Hund Relaunch"/>
    <n v="875"/>
    <x v="4"/>
    <n v="60"/>
    <s v="STÜCK"/>
    <n v="0.125"/>
    <n v="7.5"/>
    <n v="0.54"/>
    <n v="32.400000000000006"/>
  </r>
  <r>
    <s v="V3215_01"/>
    <s v="Gute Wahl Lamm &amp; Reis 15 kg"/>
    <s v="PE-Sack Hund Relaunch"/>
    <n v="875"/>
    <x v="4"/>
    <n v="590"/>
    <s v="STÜCK"/>
    <n v="0.125"/>
    <n v="73.75"/>
    <n v="0.54"/>
    <n v="318.60000000000002"/>
  </r>
  <r>
    <s v="V3217_04"/>
    <s v="Gute Wahl Hund Kroketten m. Rind u. Geflügel 20Kg"/>
    <s v="Dehner"/>
    <n v="875"/>
    <x v="4"/>
    <n v="1920"/>
    <s v="STÜCK"/>
    <n v="0.13200000000000001"/>
    <n v="253.44"/>
    <n v="0.70499999999999996"/>
    <n v="1353.6"/>
  </r>
  <r>
    <s v="V3218_02"/>
    <s v="Gute Wahl Mix 20 kg"/>
    <s v="PE-Sack Hund Relaunch"/>
    <n v="875"/>
    <x v="4"/>
    <n v="6550"/>
    <s v="STÜCK"/>
    <n v="0.13200000000000001"/>
    <n v="864.6"/>
    <n v="0.70499999999999996"/>
    <n v="4617.75"/>
  </r>
  <r>
    <s v="V3219_02"/>
    <s v="Dehner Knusper Mix Kitten 400g LA"/>
    <s v="Relaunch"/>
    <n v="875"/>
    <x v="4"/>
    <n v="18168"/>
    <s v="STÜCK"/>
    <n v="1.2840000000000001E-2"/>
    <n v="233.27712000000002"/>
    <n v="0.15623999999999999"/>
    <n v="2838.5683199999999"/>
  </r>
  <r>
    <s v="V3222"/>
    <s v="Dehner Mix Senior 2kg  LA"/>
    <s v="Relaunch"/>
    <n v="875"/>
    <x v="4"/>
    <n v="4512"/>
    <s v="STÜCK"/>
    <n v="4.3099999999999999E-2"/>
    <n v="194.46719999999999"/>
    <n v="0.57274999999999998"/>
    <n v="2584.248"/>
  </r>
  <r>
    <s v="V3243_02"/>
    <s v="UK Dr Clauder Diet 4x2 kg  AC Karton"/>
    <s v="CAD 211702_00     64408  "/>
    <n v="875"/>
    <x v="4"/>
    <n v="2400"/>
    <s v="STÜCK"/>
    <n v="0.40500000000000003"/>
    <n v="972.00000000000011"/>
    <n v="0.69299999999999995"/>
    <n v="1663.1999999999998"/>
  </r>
  <r>
    <s v="V3248"/>
    <s v="Montanus Primary 20kg"/>
    <s v="Aufkleber auf Rolle"/>
    <n v="875"/>
    <x v="4"/>
    <n v="1386"/>
    <s v="STÜCK"/>
    <n v="2E-3"/>
    <n v="2.7720000000000002"/>
    <n v="0.32679999999999998"/>
    <n v="452.94479999999999"/>
  </r>
  <r>
    <s v="V3249"/>
    <s v="Montanus Cats 10kg"/>
    <s v="990 x 780 mm"/>
    <n v="875"/>
    <x v="4"/>
    <n v="7072"/>
    <s v="STÜCK"/>
    <n v="0.125"/>
    <n v="884"/>
    <n v="0.67742000000000002"/>
    <n v="4790.7142400000002"/>
  </r>
  <r>
    <s v="V3263_01"/>
    <s v="Wildborn Silver Creek 2kg Aufkleber  LA"/>
    <m/>
    <n v="875"/>
    <x v="4"/>
    <n v="550"/>
    <s v="STÜCK"/>
    <n v="1E-3"/>
    <n v="0.55000000000000004"/>
    <n v="6.5000000000000002E-2"/>
    <n v="35.75"/>
  </r>
  <r>
    <s v="V3291"/>
    <s v="AC Karton Außenabm.: 400x150x280 B (br/br)"/>
    <s v="1 x 5 x 1kg [ohne Lagerhaltung]"/>
    <n v="875"/>
    <x v="4"/>
    <n v="31510"/>
    <s v="STÜCK"/>
    <n v="0.18"/>
    <n v="5671.8"/>
    <n v="0.22700000000000001"/>
    <n v="7152.77"/>
  </r>
  <r>
    <s v="V3294"/>
    <s v="AC Karton Außenabm.: 400x240x320 EE (br/br)"/>
    <s v="1 x 3 x 4kg - mit Lagerhaltung"/>
    <n v="875"/>
    <x v="4"/>
    <n v="18145"/>
    <s v="STÜCK"/>
    <n v="0.437"/>
    <n v="7929.3649999999998"/>
    <n v="0.51700000000000002"/>
    <n v="9380.9650000000001"/>
  </r>
  <r>
    <s v="V33071"/>
    <s v="Oliver’s Adult Dog Senior Grain Free M. 4kg Front"/>
    <m/>
    <n v="875"/>
    <x v="4"/>
    <n v="950"/>
    <s v="STÜCK"/>
    <n v="1E-3"/>
    <n v="0.95000000000000007"/>
    <n v="5.1999999999999998E-2"/>
    <n v="49.4"/>
  </r>
  <r>
    <s v="V33072"/>
    <s v="Oliver’s Adult Dog Senior Grain Free M. 4kg Back"/>
    <m/>
    <n v="875"/>
    <x v="4"/>
    <n v="950"/>
    <s v="STÜCK"/>
    <n v="1E-3"/>
    <n v="0.95000000000000007"/>
    <n v="5.1999999999999998E-2"/>
    <n v="49.4"/>
  </r>
  <r>
    <s v="V3316"/>
    <s v="Alpha Junior 15kg"/>
    <s v="Papiersack"/>
    <n v="875"/>
    <x v="4"/>
    <n v="1561"/>
    <s v="STÜCK"/>
    <n v="0.21099999999999999"/>
    <n v="329.37099999999998"/>
    <n v="0.874"/>
    <n v="1364.3140000000001"/>
  </r>
  <r>
    <s v="V3317"/>
    <s v="Alpha Supermix 15kg"/>
    <s v="Papiersack (neue Rezeptur)"/>
    <n v="875"/>
    <x v="4"/>
    <n v="5598"/>
    <s v="STÜCK"/>
    <n v="0.20599999999999999"/>
    <n v="1153.1879999999999"/>
    <n v="0.95584000000000002"/>
    <n v="5350.7923200000005"/>
  </r>
  <r>
    <s v="V3318"/>
    <s v="Alpha Soft Crocs 5 kg"/>
    <s v="RB 801 x AL 490 mm"/>
    <n v="875"/>
    <x v="4"/>
    <n v="7060"/>
    <s v="STÜCK"/>
    <n v="3.6360000000000003E-2"/>
    <n v="256.70160000000004"/>
    <n v="0.40098"/>
    <n v="2830.9187999999999"/>
  </r>
  <r>
    <s v="V3366_01"/>
    <s v="Daily Choice Grainfree Lachs 15kg Aufkleber"/>
    <s v="210 x 297 mm"/>
    <n v="875"/>
    <x v="4"/>
    <n v="1075"/>
    <s v="STÜCK"/>
    <n v="1E-3"/>
    <n v="1.075"/>
    <n v="0.45612000000000003"/>
    <n v="490.32900000000001"/>
  </r>
  <r>
    <s v="V3473_01"/>
    <s v="bosch Getreidefrei Tierheimhunde 12,5kg"/>
    <s v="Verpackung Tierschutz-Shop"/>
    <n v="875"/>
    <x v="4"/>
    <n v="13153"/>
    <s v="STÜCK"/>
    <n v="0.13900000000000001"/>
    <n v="1828.2670000000001"/>
    <n v="0.63493999999999995"/>
    <n v="8351.3658199999991"/>
  </r>
  <r>
    <s v="V3476_00"/>
    <s v="Dog7 Balance Vollwert-Nahrung glutenfrei 12,5kg"/>
    <s v="ARAS Bona Ventura Flachfolie"/>
    <n v="875"/>
    <x v="4"/>
    <n v="4564"/>
    <s v="STÜCK"/>
    <n v="0.128"/>
    <n v="584.19200000000001"/>
    <n v="0.88600000000000001"/>
    <n v="4043.7040000000002"/>
  </r>
  <r>
    <s v="V3477_00"/>
    <s v="Dog7 Balance Juniorkost glutenfrei 12,5kg"/>
    <s v="ARAS Bona Ventura Flachfolie"/>
    <n v="875"/>
    <x v="4"/>
    <n v="2000"/>
    <s v="STÜCK"/>
    <n v="0.128"/>
    <n v="256"/>
    <n v="0.71819999999999995"/>
    <n v="1436.3999999999999"/>
  </r>
  <r>
    <s v="V3479_01"/>
    <s v="UK Sat. Alnutra 3x3kg Boden Automatentray "/>
    <s v="mit Aldi Nord Nr. 4702 - ohne Lagerhaltung"/>
    <n v="875"/>
    <x v="4"/>
    <n v="10494"/>
    <s v="STÜCK"/>
    <n v="0.11"/>
    <n v="1154.3399999999999"/>
    <n v="0.158"/>
    <n v="1658.0519999999999"/>
  </r>
  <r>
    <s v="V3495_00"/>
    <s v="UK Sat. Alnutra 3x3kg Deckel"/>
    <s v="Automatentray - ohne Lagerhaltung"/>
    <n v="875"/>
    <x v="4"/>
    <n v="12310"/>
    <s v="STÜCK"/>
    <n v="0.26900000000000002"/>
    <n v="3311.3900000000003"/>
    <n v="0.34100000000000003"/>
    <n v="4197.71"/>
  </r>
  <r>
    <s v="V34993_00"/>
    <s v="Alnutra HP 3kg PT-Sticker 70 x 85 mm"/>
    <s v="schwarz/weiß"/>
    <n v="875"/>
    <x v="4"/>
    <n v="11501"/>
    <s v="STÜCK"/>
    <n v="7.5000000000000002E-4"/>
    <n v="8.62575"/>
    <n v="3.9280000000000002E-2"/>
    <n v="451.75928000000005"/>
  </r>
  <r>
    <s v="V350"/>
    <s v="Etiketten 102 x 99,6 mm große Rolle"/>
    <s v="für Arodo/Icoma"/>
    <n v="876"/>
    <x v="4"/>
    <n v="259700"/>
    <s v="STÜCK"/>
    <n v="1.6999999999999999E-3"/>
    <n v="441.48999999999995"/>
    <n v="1.5650000000000001E-2"/>
    <n v="4064.3050000000003"/>
  </r>
  <r>
    <s v="V3501"/>
    <s v="Etiketten 102 x 99,6 mm kleine Rolle"/>
    <s v="für Vormischung, KP1 Zebra, Rework BigBags"/>
    <n v="876"/>
    <x v="4"/>
    <n v="944641"/>
    <s v="STÜCK"/>
    <n v="1.75E-3"/>
    <n v="1653.12175"/>
    <n v="8.6199999999999992E-3"/>
    <n v="8142.8054199999997"/>
  </r>
  <r>
    <s v="V3502"/>
    <s v="Etiketten 180 mm x 120 mm"/>
    <s v="für IMF/FFS zum Selbstdruck!!"/>
    <n v="876"/>
    <x v="4"/>
    <n v="23000"/>
    <s v="STÜCK"/>
    <n v="1.6999999999999999E-3"/>
    <n v="39.099999999999994"/>
    <n v="3.925E-2"/>
    <n v="902.75"/>
  </r>
  <r>
    <s v="V3503"/>
    <s v="Kraftpapier braun auf Rolle"/>
    <s v="70 g/m²"/>
    <n v="876"/>
    <x v="4"/>
    <n v="764"/>
    <s v="KG"/>
    <n v="1"/>
    <n v="764"/>
    <n v="1.7440100000000001"/>
    <n v="1332.42364"/>
  </r>
  <r>
    <s v="V35071"/>
    <s v="UK neutr. Außenabm.: 402x400x194 EB (we/br) Deckel"/>
    <s v="2 x 4 x 1,5kg"/>
    <n v="875"/>
    <x v="4"/>
    <n v="8380"/>
    <s v="STÜCK"/>
    <n v="0.28199999999999997"/>
    <n v="2363.16"/>
    <n v="0.372"/>
    <n v="3117.36"/>
  </r>
  <r>
    <s v="V3509_01"/>
    <s v="UK Edeka VitalComplete 1x6x750g LA"/>
    <s v="Boden Katze"/>
    <n v="875"/>
    <x v="4"/>
    <n v="14000"/>
    <s v="STÜCK"/>
    <n v="0.107"/>
    <n v="1498"/>
    <n v="0.27400000000000002"/>
    <n v="3836.0000000000005"/>
  </r>
  <r>
    <s v="V35102_04"/>
    <s v="EDEKA Vital Complete High Prem 3kg (STIWA 2021)LA"/>
    <s v="RB: 621 AL: 490 mm"/>
    <n v="875"/>
    <x v="4"/>
    <n v="289374"/>
    <s v="STÜCK"/>
    <n v="3.3250000000000002E-2"/>
    <n v="9621.6855000000014"/>
    <n v="0.15597"/>
    <n v="45133.662779999999"/>
  </r>
  <r>
    <s v="V35111_00"/>
    <s v="UK EDEKA VitalComplete 1x4x3kg LA"/>
    <s v="Boden CAD 020344b_14"/>
    <n v="875"/>
    <x v="4"/>
    <n v="20600"/>
    <s v="STÜCK"/>
    <n v="0.13800000000000001"/>
    <n v="2842.8"/>
    <n v="0.27900000000000003"/>
    <n v="5747.4000000000005"/>
  </r>
  <r>
    <s v="V3512_02"/>
    <s v="Netto Finé Vital Complete Adult 750g (EUCO)LA"/>
    <s v="RB: 481  AL: 330 mm mit Änderungen"/>
    <n v="875"/>
    <x v="4"/>
    <n v="168388"/>
    <s v="STÜCK"/>
    <n v="1.8200000000000001E-2"/>
    <n v="3064.6616000000004"/>
    <n v="9.8129999999999995E-2"/>
    <n v="16523.91444"/>
  </r>
  <r>
    <s v="V3520_01"/>
    <s v="Sanabelle Thanks Snack 20g "/>
    <s v="Folie"/>
    <n v="875"/>
    <x v="4"/>
    <n v="648880"/>
    <s v="STÜCK"/>
    <n v="8.9999999999999998E-4"/>
    <n v="583.99199999999996"/>
    <n v="8.4600000000000005E-3"/>
    <n v="5489.5248000000001"/>
  </r>
  <r>
    <s v="V3521_02"/>
    <s v="Sanabelle Dental Snack 20g"/>
    <s v="Folie"/>
    <n v="875"/>
    <x v="4"/>
    <n v="595433"/>
    <s v="STÜCK"/>
    <n v="8.9999999999999998E-4"/>
    <n v="535.88969999999995"/>
    <n v="7.4799999999999997E-3"/>
    <n v="4453.8388399999994"/>
  </r>
  <r>
    <s v="V3522_01"/>
    <s v="Sanabelle Hairball Snack 20g"/>
    <s v="Folie"/>
    <n v="875"/>
    <x v="4"/>
    <n v="415000"/>
    <s v="STÜCK"/>
    <n v="8.9999999999999998E-4"/>
    <n v="373.5"/>
    <n v="8.9200000000000008E-3"/>
    <n v="3701.8"/>
  </r>
  <r>
    <s v="V3523_01"/>
    <s v="Sanabelle Vitality Snack 20g LA"/>
    <s v="Flachfolie"/>
    <n v="875"/>
    <x v="4"/>
    <n v="558316"/>
    <s v="STÜCK"/>
    <n v="8.9999999999999998E-4"/>
    <n v="502.48439999999999"/>
    <n v="7.0899999999999999E-3"/>
    <n v="3958.4604399999998"/>
  </r>
  <r>
    <s v="V3523_02"/>
    <s v="Sanabelle Vitality Snack 20g"/>
    <s v="Flachfolie  RB 154 x AL 90 mm"/>
    <n v="875"/>
    <x v="4"/>
    <n v="230000"/>
    <s v="STÜCK"/>
    <n v="8.9999999999999998E-4"/>
    <n v="207"/>
    <n v="8.6700000000000006E-3"/>
    <n v="1994.1000000000001"/>
  </r>
  <r>
    <s v="V3524_01"/>
    <s v="Display Sanabelle Dental sortenrein 20g"/>
    <s v="50 x Sanabelle Tetraeder"/>
    <n v="875"/>
    <x v="4"/>
    <n v="986"/>
    <s v="STÜCK"/>
    <n v="0.20200000000000001"/>
    <n v="199.17200000000003"/>
    <n v="0.85299999999999998"/>
    <n v="841.05799999999999"/>
  </r>
  <r>
    <s v="V3525_01"/>
    <s v="Display Sanabelle Thanks sortenrein 20g"/>
    <s v="50 x Sanabelle Tetraeder"/>
    <n v="875"/>
    <x v="4"/>
    <n v="2088"/>
    <s v="STÜCK"/>
    <n v="0.16500000000000001"/>
    <n v="344.52000000000004"/>
    <n v="0.92600000000000005"/>
    <n v="1933.4880000000001"/>
  </r>
  <r>
    <s v="V3526_01"/>
    <s v="Display Sanabelle Hairball sortenrein 20g "/>
    <s v="50 x Sanabelle Tetraeder"/>
    <n v="875"/>
    <x v="4"/>
    <n v="1324"/>
    <s v="STÜCK"/>
    <n v="0.159"/>
    <n v="210.51599999999999"/>
    <n v="0.85299999999999998"/>
    <n v="1129.3720000000001"/>
  </r>
  <r>
    <s v="V3527_01"/>
    <s v="Display Sanabelle Vitality sortenrein 20g "/>
    <s v="50 x Sanabelle Tetraeder"/>
    <n v="875"/>
    <x v="4"/>
    <n v="2355"/>
    <s v="STÜCK"/>
    <n v="0.159"/>
    <n v="374.44499999999999"/>
    <n v="0.59799999999999998"/>
    <n v="1408.29"/>
  </r>
  <r>
    <s v="V3528_01"/>
    <s v="Display Sanabelle Dental/Thanks gemischt 20g"/>
    <s v="50 x Sanabelle Tetraeder"/>
    <n v="875"/>
    <x v="4"/>
    <n v="888"/>
    <s v="STÜCK"/>
    <n v="0.16800000000000001"/>
    <n v="149.184"/>
    <n v="0.92600000000000005"/>
    <n v="822.28800000000001"/>
  </r>
  <r>
    <s v="V353_03"/>
    <s v="Totally Ferret Active 7,5 kg"/>
    <s v="Flachfolie"/>
    <n v="875"/>
    <x v="4"/>
    <n v="2600"/>
    <s v="STÜCK"/>
    <n v="9.8000000000000004E-2"/>
    <n v="254.8"/>
    <n v="0.59931000000000001"/>
    <n v="1558.2060000000001"/>
  </r>
  <r>
    <s v="V3530"/>
    <s v="AC Karton Außenabm.: 240x150x275 C (br/br) neutral"/>
    <s v="Thekendisplay Sanabelle"/>
    <n v="875"/>
    <x v="4"/>
    <n v="4140"/>
    <s v="STÜCK"/>
    <n v="0.14699999999999999"/>
    <n v="608.57999999999993"/>
    <n v="0.23400000000000001"/>
    <n v="968.7600000000001"/>
  </r>
  <r>
    <s v="V3535"/>
    <s v="Etiketten 82 mm x 45 lfm endlos blanko"/>
    <s v="für Altbau/Neubau BigBag Station"/>
    <n v="876"/>
    <x v="4"/>
    <n v="145"/>
    <s v="LFM"/>
    <n v="1E-3"/>
    <n v="0.14499999999999999"/>
    <n v="0.14444000000000001"/>
    <n v="20.943800000000003"/>
  </r>
  <r>
    <s v="V35401_00"/>
    <s v="EDEKA Vital Supreme L&amp;R Hund 3kg LA"/>
    <s v="RB: 621 AL: 490 mm"/>
    <n v="875"/>
    <x v="4"/>
    <n v="12500"/>
    <s v="STÜCK"/>
    <n v="3.3250000000000002E-2"/>
    <n v="415.625"/>
    <n v="0.19062999999999999"/>
    <n v="2382.875"/>
  </r>
  <r>
    <s v="V3541_01"/>
    <s v="UK EDEKA Vital Supreme L+R  1x4x3kg"/>
    <s v="Boden"/>
    <n v="875"/>
    <x v="4"/>
    <n v="3900"/>
    <s v="STÜCK"/>
    <n v="0.14199999999999999"/>
    <n v="553.79999999999995"/>
    <n v="0.32900000000000001"/>
    <n v="1283.1000000000001"/>
  </r>
  <r>
    <s v="V357"/>
    <s v="Zwischenlage Industriepalette"/>
    <s v="ohne Lagerhaltung"/>
    <n v="876"/>
    <x v="4"/>
    <n v="4179"/>
    <s v="STÜCK"/>
    <n v="0.41799999999999998"/>
    <n v="1746.8219999999999"/>
    <n v="0.45500000000000002"/>
    <n v="1901.4450000000002"/>
  </r>
  <r>
    <s v="V3598_02"/>
    <s v="Chicopee Pro Nature Adult Maxi 20kg Front  "/>
    <s v="Aufkleber"/>
    <n v="875"/>
    <x v="4"/>
    <n v="200"/>
    <s v="STÜCK"/>
    <n v="2E-3"/>
    <n v="0.4"/>
    <n v="0.28699999999999998"/>
    <n v="57.4"/>
  </r>
  <r>
    <s v="V360"/>
    <s v="Kraftpapier braun als Bögen nicht mehr bestellen."/>
    <s v="70 g/m² maschinenglatt"/>
    <n v="876"/>
    <x v="4"/>
    <n v="880"/>
    <s v="KG"/>
    <n v="1"/>
    <n v="880"/>
    <n v="1.7689999999999999"/>
    <n v="1556.72"/>
  </r>
  <r>
    <s v="V3601"/>
    <s v="Unterlegfolie 60my LDPE"/>
    <s v="1.200 mm x 1000 m Flachfolie"/>
    <n v="876"/>
    <x v="4"/>
    <n v="869"/>
    <s v="LFM"/>
    <n v="6.5000000000000002E-2"/>
    <n v="56.484999999999999"/>
    <n v="0.16200000000000001"/>
    <n v="140.77799999999999"/>
  </r>
  <r>
    <s v="V36011"/>
    <s v="Antirutschpapier, 110 g/m2 vollflächig beschichtet"/>
    <s v="Rollenbreite 1.200 mm Hülse 76 mm Nr.278100"/>
    <n v="876"/>
    <x v="4"/>
    <n v="17300"/>
    <s v="LFM"/>
    <n v="0.12520999999999999"/>
    <n v="2166.1329999999998"/>
    <n v="0.33600000000000002"/>
    <n v="5812.8"/>
  </r>
  <r>
    <s v="V36012_00"/>
    <s v="Antirutschpapier, 110 g/m2 vollflächig beschichtet"/>
    <s v="Auf Bögen 1200 x 800mm Nr. 202712"/>
    <n v="876"/>
    <x v="4"/>
    <n v="1800"/>
    <s v="LFM"/>
    <n v="1E-3"/>
    <n v="1.8"/>
    <n v="0.20749999999999999"/>
    <n v="373.5"/>
  </r>
  <r>
    <s v="V3603"/>
    <s v="Schrumpffolie 100 my aktuell nicht bestellen"/>
    <s v="1.100 m x 600 mm 17 Rollen noch da!"/>
    <n v="876"/>
    <x v="4"/>
    <n v="17"/>
    <s v="LFM"/>
    <n v="0"/>
    <n v="0"/>
    <n v="0.13755999999999999"/>
    <n v="2.3385199999999999"/>
  </r>
  <r>
    <s v="V3604"/>
    <s v="Track SRT2-T925-CLS8 für FFS nicht mehr bestellen!"/>
    <s v="für Beutel ohne metallic"/>
    <n v="876"/>
    <x v="4"/>
    <n v="366414"/>
    <s v="LFM"/>
    <n v="0.01"/>
    <n v="3664.14"/>
    <n v="7.2999999999999995E-2"/>
    <n v="26748.221999999998"/>
  </r>
  <r>
    <s v="V3605"/>
    <s v="Slider SRS7-RXPS-5000"/>
    <s v="Slider in red"/>
    <n v="876"/>
    <x v="4"/>
    <n v="325656"/>
    <s v="STÜCK"/>
    <n v="1E-3"/>
    <n v="325.65600000000001"/>
    <n v="4.0960000000000003E-2"/>
    <n v="13338.869760000001"/>
  </r>
  <r>
    <s v="V3606"/>
    <s v="End Retention SRC6-WPE2-0000"/>
    <s v="white"/>
    <n v="876"/>
    <x v="4"/>
    <n v="615876"/>
    <s v="STÜCK"/>
    <n v="1E-3"/>
    <n v="615.87599999999998"/>
    <n v="4.3499999999999997E-3"/>
    <n v="2679.0605999999998"/>
  </r>
  <r>
    <s v="V3607"/>
    <s v="Track SRT2-T925-CLAS-3"/>
    <s v="NO-Seal-Track für Beutel mit metallic"/>
    <n v="876"/>
    <x v="4"/>
    <n v="545"/>
    <s v="LFM"/>
    <n v="0.01"/>
    <n v="5.45"/>
    <n v="0.12737999999999999"/>
    <n v="69.4221"/>
  </r>
  <r>
    <s v="V3608"/>
    <s v="Vormischung Papiersack 20 kg mit Hotmelt-Klappe LA"/>
    <s v="Neutraler brauner Sack"/>
    <n v="875"/>
    <x v="4"/>
    <n v="2720"/>
    <s v="STÜCK"/>
    <n v="0.255"/>
    <n v="693.6"/>
    <n v="0.752"/>
    <n v="2045.44"/>
  </r>
  <r>
    <s v="V361"/>
    <s v="Zwischenlage Europalette"/>
    <s v="1150 x 750 mm [ohne Lagerhaltung]"/>
    <n v="876"/>
    <x v="4"/>
    <n v="12784"/>
    <s v="STÜCK"/>
    <n v="0.31"/>
    <n v="3963.04"/>
    <n v="0.32200000000000001"/>
    <n v="4116.4480000000003"/>
  </r>
  <r>
    <s v="V3610_00"/>
    <s v="Zwischenlage Europal. für 1reihige schmale UKs"/>
    <s v="Abmesssung 1180 mm x 750 mm - ohne Lagerhaltung"/>
    <n v="875"/>
    <x v="4"/>
    <n v="13291"/>
    <s v="STÜCK"/>
    <n v="0.31900000000000001"/>
    <n v="4239.8289999999997"/>
    <n v="0.35599999999999998"/>
    <n v="4731.5959999999995"/>
  </r>
  <r>
    <s v="V3611_01"/>
    <s v="Zwischenlage Europal. 3-wellig LA"/>
    <s v="1170 x 770 x 10 mm"/>
    <n v="876"/>
    <x v="4"/>
    <n v="7936"/>
    <s v="STÜCK"/>
    <n v="1E-3"/>
    <n v="7.9359999999999999"/>
    <n v="1.98"/>
    <n v="15713.28"/>
  </r>
  <r>
    <s v="V3615"/>
    <s v="PE Schrumpffolie 800 mm breit (Cetec)"/>
    <s v="ohne Corona-Behandlung"/>
    <n v="876"/>
    <x v="4"/>
    <n v="72"/>
    <s v="LFM"/>
    <n v="0.1"/>
    <n v="7.2"/>
    <n v="0.1103"/>
    <n v="7.9415999999999993"/>
  </r>
  <r>
    <s v="V3616"/>
    <s v="Etiketten 100 x 170 mm"/>
    <s v="für Zebra Drucker ZT410 Thermotransfer"/>
    <n v="876"/>
    <x v="4"/>
    <n v="743600"/>
    <s v="STÜCK"/>
    <n v="2.8E-3"/>
    <n v="2082.08"/>
    <n v="1.076E-2"/>
    <n v="8001.1360000000004"/>
  </r>
  <r>
    <s v="V3617"/>
    <s v="Etiketten 70 x 35 mm"/>
    <s v="für Zebra Drucker ZT410 Thermotransfer"/>
    <n v="876"/>
    <x v="4"/>
    <n v="2010000"/>
    <s v="STÜCK"/>
    <n v="5.1999999999999995E-4"/>
    <n v="1045.1999999999998"/>
    <n v="3.4299999999999999E-3"/>
    <n v="6894.3"/>
  </r>
  <r>
    <s v="V3618"/>
    <s v="Tragegriffetiketten rot bis 5kg"/>
    <s v="Trägermaterial aus PET-Liner"/>
    <n v="875"/>
    <x v="4"/>
    <n v="101500"/>
    <s v="STÜCK"/>
    <n v="2.2699999999999999E-3"/>
    <n v="230.405"/>
    <n v="9.8500000000000004E-2"/>
    <n v="9997.75"/>
  </r>
  <r>
    <s v="V362"/>
    <s v="Zwischenlage Düsseldorfer Palette"/>
    <s v="750 x 575 mm [ohne Lagerhaltung]"/>
    <n v="876"/>
    <x v="4"/>
    <n v="29202"/>
    <s v="STÜCK"/>
    <n v="0.156"/>
    <n v="4555.5119999999997"/>
    <n v="0.14099999999999999"/>
    <n v="4117.482"/>
  </r>
  <r>
    <s v="V363_00"/>
    <s v="Zip ZE245M red colorline 24mm"/>
    <s v="neuer Rohstofflieferant - für Rovema"/>
    <n v="876"/>
    <x v="4"/>
    <n v="355155"/>
    <s v="LFM"/>
    <n v="9.41E-3"/>
    <n v="3342.00855"/>
    <n v="5.636E-2"/>
    <n v="20016.535800000001"/>
  </r>
  <r>
    <s v="V3639"/>
    <s v="Aufkleber Schmecker Vollkost Kroketten 10kg"/>
    <s v="Übergangsartikel"/>
    <n v="875"/>
    <x v="4"/>
    <n v="3130"/>
    <s v="STÜCK"/>
    <n v="1E-3"/>
    <n v="3.13"/>
    <n v="0.114"/>
    <n v="356.82"/>
  </r>
  <r>
    <s v="V364"/>
    <s v="Abdeckfolie 70my LDPE"/>
    <s v="1.400 mm x 850 m Flachfolie"/>
    <n v="876"/>
    <x v="4"/>
    <n v="450"/>
    <s v="LFM"/>
    <n v="8.1960000000000005E-2"/>
    <n v="36.882000000000005"/>
    <n v="0.18275"/>
    <n v="82.237499999999997"/>
  </r>
  <r>
    <s v="V3640_00"/>
    <s v="Abdeckhauben transparent LDPE , unbedruckt"/>
    <s v="1250 +850 x 1200 x 0,070"/>
    <n v="876"/>
    <x v="4"/>
    <n v="4000"/>
    <s v="STÜCK"/>
    <n v="0.3"/>
    <n v="1200"/>
    <n v="1.0049999999999999"/>
    <n v="4019.9999999999995"/>
  </r>
  <r>
    <s v="V365"/>
    <s v="Stretchfolie für Wickelautomaten"/>
    <s v="500 mm x 2.100 lfm"/>
    <n v="876"/>
    <x v="4"/>
    <n v="19434"/>
    <s v="KG"/>
    <n v="0.48399999999999999"/>
    <n v="9406.0560000000005"/>
    <n v="2.89"/>
    <n v="56164.26"/>
  </r>
  <r>
    <s v="V3652_01"/>
    <s v="Premiere Soft Junior 1kg (matt)  RecyLogo"/>
    <s v="Flachfolie RB 481 x AL 350 mm"/>
    <n v="875"/>
    <x v="4"/>
    <n v="30856"/>
    <s v="STÜCK"/>
    <n v="1.6820000000000002E-2"/>
    <n v="518.99792000000002"/>
    <n v="0.13117999999999999"/>
    <n v="4047.6900799999999"/>
  </r>
  <r>
    <s v="V3654_00"/>
    <s v="Premiere Soft Junior 4kg (matt)  LA"/>
    <s v="Flachfolie Hund semi-moist"/>
    <n v="875"/>
    <x v="4"/>
    <n v="5350"/>
    <s v="STÜCK"/>
    <n v="3.9E-2"/>
    <n v="208.65"/>
    <n v="0.23716000000000001"/>
    <n v="1268.806"/>
  </r>
  <r>
    <s v="V3655_00"/>
    <s v="Premiere Soft Adult Geflügel 4kg (matt)  LA"/>
    <s v="Flachfolie Hund semi-moist"/>
    <n v="875"/>
    <x v="4"/>
    <n v="7256"/>
    <s v="STÜCK"/>
    <n v="3.9E-2"/>
    <n v="282.98399999999998"/>
    <n v="0.19628000000000001"/>
    <n v="1424.20768"/>
  </r>
  <r>
    <s v="V3661"/>
    <s v="Handstretchfolie 14 my"/>
    <s v="500 mm x 1.550 lfm"/>
    <n v="876"/>
    <x v="4"/>
    <n v="125"/>
    <s v="KG"/>
    <n v="0.99446999999999997"/>
    <n v="124.30874999999999"/>
    <n v="3.52"/>
    <n v="440"/>
  </r>
  <r>
    <s v="V3662"/>
    <s v="Handfolie (Stretchfolie) transparent 11 my"/>
    <s v="450 mm x 250 lfm"/>
    <n v="876"/>
    <x v="4"/>
    <n v="1"/>
    <s v="KG"/>
    <n v="1.4322900000000001"/>
    <n v="1.4322900000000001"/>
    <n v="4.82"/>
    <n v="4.82"/>
  </r>
  <r>
    <s v="V3663"/>
    <s v="SanZip LL10 TKR spool 5.000 Meter"/>
    <s v="Zip für SN Maschine "/>
    <n v="876"/>
    <x v="4"/>
    <n v="200"/>
    <s v="LFM"/>
    <n v="5.1000000000000004E-3"/>
    <n v="1.02"/>
    <n v="2.98E-2"/>
    <n v="5.96"/>
  </r>
  <r>
    <s v="V3665"/>
    <s v="Luftpolster / Luftkissen 90x180cm"/>
    <s v="zum LKW auffüllen bei Palettenunterstand"/>
    <n v="876"/>
    <x v="4"/>
    <n v="2500"/>
    <s v="STÜCK"/>
    <n v="0.1"/>
    <n v="250"/>
    <n v="2.78"/>
    <n v="6949.9999999999991"/>
  </r>
  <r>
    <s v="V3677"/>
    <s v="AC Karton Außenabm.: 400x169x233 C (br/br)"/>
    <s v="5x25x20g und 6x400g"/>
    <n v="875"/>
    <x v="4"/>
    <n v="18225"/>
    <s v="STÜCK"/>
    <n v="0.20399999999999999"/>
    <n v="3717.8999999999996"/>
    <n v="0.34699999999999998"/>
    <n v="6324.0749999999998"/>
  </r>
  <r>
    <s v="V3678_03"/>
    <s v="Milki Cat Knuspermix 3-Mix 3kg"/>
    <s v="Vorgefertigter Beutel 270+120x400+40 mm"/>
    <n v="875"/>
    <x v="4"/>
    <n v="636"/>
    <s v="STÜCK"/>
    <n v="5.5E-2"/>
    <n v="34.979999999999997"/>
    <n v="0.47"/>
    <n v="298.91999999999996"/>
  </r>
  <r>
    <s v="V3683"/>
    <s v="Milki Dog Sensitive 3kg "/>
    <s v="Vorgefertigter Beutel 270+120x400+40mm"/>
    <n v="875"/>
    <x v="4"/>
    <n v="3700"/>
    <s v="STÜCK"/>
    <n v="5.5E-2"/>
    <n v="203.5"/>
    <n v="0.41"/>
    <n v="1517"/>
  </r>
  <r>
    <s v="V3684_02"/>
    <s v="Milki Dog Elan 15kg"/>
    <s v="Vorgefertigter Beutel 375+150x850+50 mm"/>
    <n v="875"/>
    <x v="4"/>
    <n v="10000"/>
    <s v="STÜCK"/>
    <n v="0.16500000000000001"/>
    <n v="1650"/>
    <n v="0.99"/>
    <n v="9900"/>
  </r>
  <r>
    <s v="V3685_04"/>
    <s v="Milki Dog Cracker 15kg"/>
    <s v="Vorgefertigter Beutel  375+150x850+50mm"/>
    <n v="875"/>
    <x v="4"/>
    <n v="23920"/>
    <s v="STÜCK"/>
    <n v="0.16500000000000001"/>
    <n v="3946.8"/>
    <n v="0.77"/>
    <n v="18418.400000000001"/>
  </r>
  <r>
    <s v="V3686"/>
    <s v="Milki Dog Welpis 15kg"/>
    <s v="Vorgefertigter Beutel"/>
    <n v="875"/>
    <x v="4"/>
    <n v="2900"/>
    <s v="STÜCK"/>
    <n v="0.16500000000000001"/>
    <n v="478.5"/>
    <n v="0.77"/>
    <n v="2233"/>
  </r>
  <r>
    <s v="V3687_01"/>
    <s v="Milki Dog Sensitive 15kg"/>
    <s v="Vorgefertigter Beutel  375+150x850+50mm"/>
    <n v="875"/>
    <x v="4"/>
    <n v="10060"/>
    <s v="STÜCK"/>
    <n v="0.16500000000000001"/>
    <n v="1659.9"/>
    <n v="0.99"/>
    <n v="9959.4"/>
  </r>
  <r>
    <s v="V3689_01"/>
    <s v="Milki Fun4Dog Sympathie 15kg"/>
    <s v="Vorgefertigter Beutel (B-Marke) 375+150x850mm"/>
    <n v="875"/>
    <x v="4"/>
    <n v="2736.4"/>
    <s v="STÜCK"/>
    <n v="0.13700000000000001"/>
    <n v="374.88680000000005"/>
    <n v="0.75"/>
    <n v="2052.3000000000002"/>
  </r>
  <r>
    <s v="V3690_01"/>
    <s v="Milki Fun4Cat Harmonie 5kg"/>
    <s v="Vorgefertigter Beutel (B-Marke)"/>
    <n v="875"/>
    <x v="4"/>
    <n v="800"/>
    <s v="STÜCK"/>
    <n v="7.5999999999999998E-2"/>
    <n v="60.8"/>
    <n v="0.45500000000000002"/>
    <n v="364"/>
  </r>
  <r>
    <s v="V3691"/>
    <s v="Milki Fun4Dog Lamm &amp; Reis 15kg Aufkleber"/>
    <s v="selbst gedruckt PL"/>
    <n v="875"/>
    <x v="4"/>
    <n v="391"/>
    <s v="STÜCK"/>
    <n v="1E-3"/>
    <n v="0.39100000000000001"/>
    <n v="0.15"/>
    <n v="58.65"/>
  </r>
  <r>
    <s v="V3692_02"/>
    <s v="Milki Fun4Dog 15kg Ringkrokette Aufkleber"/>
    <s v="Format 148 x 210 mm"/>
    <n v="875"/>
    <x v="4"/>
    <n v="2161"/>
    <s v="STÜCK"/>
    <n v="3.0000000000000001E-3"/>
    <n v="6.4830000000000005"/>
    <n v="0.24299999999999999"/>
    <n v="525.12299999999993"/>
  </r>
  <r>
    <s v="V3717"/>
    <s v="AC Karton Außenabm.: 400x200x300 (br/br)"/>
    <s v="1 x 4 x 2kg"/>
    <n v="875"/>
    <x v="4"/>
    <n v="9550"/>
    <s v="STÜCK"/>
    <n v="0.35199999999999998"/>
    <n v="3361.6"/>
    <n v="0.48799999999999999"/>
    <n v="4660.3999999999996"/>
  </r>
  <r>
    <s v="V3750_01"/>
    <s v="Hundeland Natural Native Duck 1kg Aufkleber"/>
    <s v="140 x 170 mm"/>
    <n v="875"/>
    <x v="4"/>
    <n v="1983"/>
    <s v="STÜCK"/>
    <n v="1E-3"/>
    <n v="1.9830000000000001"/>
    <n v="0.254"/>
    <n v="503.68200000000002"/>
  </r>
  <r>
    <s v="V3752_02"/>
    <s v="Hundeland Natural Native Duck 15kg Aufkleber LAmN"/>
    <s v="210 x 297 mm"/>
    <n v="875"/>
    <x v="4"/>
    <n v="1401"/>
    <s v="STÜCK"/>
    <n v="1E-3"/>
    <n v="1.401"/>
    <n v="0.26800000000000002"/>
    <n v="375.46800000000002"/>
  </r>
  <r>
    <s v="V3755_01"/>
    <s v="Hundeland Wild Woods 1kg Aufkleber"/>
    <s v="Format 140 x 170 mm"/>
    <n v="875"/>
    <x v="4"/>
    <n v="1001"/>
    <s v="STÜCK"/>
    <n v="1E-3"/>
    <n v="1.0010000000000001"/>
    <n v="0.22900000000000001"/>
    <n v="229.22900000000001"/>
  </r>
  <r>
    <s v="V3757_01"/>
    <s v="Hundeland Wild Woods 15kg Aufkleber  LAmN"/>
    <s v="Format 210 x 297 mm"/>
    <n v="875"/>
    <x v="4"/>
    <n v="351"/>
    <s v="STÜCK"/>
    <n v="1E-3"/>
    <n v="0.35100000000000003"/>
    <n v="0.27900000000000003"/>
    <n v="97.929000000000002"/>
  </r>
  <r>
    <s v="V3761_01"/>
    <s v="Hundeland Pure Water 15kg Aufkleber LAmN"/>
    <s v="210 x 297 mm"/>
    <n v="875"/>
    <x v="4"/>
    <n v="651"/>
    <s v="STÜCK"/>
    <n v="1E-3"/>
    <n v="0.65100000000000002"/>
    <n v="0.248"/>
    <n v="161.44800000000001"/>
  </r>
  <r>
    <s v="V37614_01"/>
    <s v="Hundeland Native Lamb 15kg Aufkleber LAmN"/>
    <s v="210 x 297 mm"/>
    <n v="875"/>
    <x v="4"/>
    <n v="1700"/>
    <s v="STÜCK"/>
    <n v="1E-3"/>
    <n v="1.7"/>
    <n v="0.27900000000000003"/>
    <n v="474.30000000000007"/>
  </r>
  <r>
    <s v="V37616"/>
    <s v="Hundeland Wild Horse 1kg Aufkleber"/>
    <s v="Format: 140 x 170 mm"/>
    <n v="875"/>
    <x v="4"/>
    <n v="81"/>
    <s v="STÜCK"/>
    <n v="1E-3"/>
    <n v="8.1000000000000003E-2"/>
    <n v="0.17712"/>
    <n v="14.346719999999999"/>
  </r>
  <r>
    <s v="V37618_01"/>
    <s v="Hundeland Wild Horse 12,5kg  Aufkleber"/>
    <s v="Format 210 x 297 mm"/>
    <n v="875"/>
    <x v="4"/>
    <n v="301"/>
    <s v="STÜCK"/>
    <n v="1E-3"/>
    <n v="0.30099999999999999"/>
    <n v="0.56999999999999995"/>
    <n v="171.57"/>
  </r>
  <r>
    <s v="V37691"/>
    <s v="Folie neutral metallic matt RB 990 (LFM)"/>
    <s v="für 15 kg Säcke mit matt+met."/>
    <n v="875"/>
    <x v="4"/>
    <n v="18305"/>
    <s v="LFM"/>
    <n v="0.18099999999999999"/>
    <n v="3313.2049999999999"/>
    <n v="0.59797"/>
    <n v="10945.840850000001"/>
  </r>
  <r>
    <s v="V3808"/>
    <s v="Premiere Soft Mini Huhn 1kg (matt)  LA"/>
    <s v="Flachfolie Hund semi-moist"/>
    <n v="875"/>
    <x v="4"/>
    <n v="2860"/>
    <s v="STÜCK"/>
    <n v="1.916E-2"/>
    <n v="54.797600000000003"/>
    <n v="0.10485"/>
    <n v="299.87099999999998"/>
  </r>
  <r>
    <s v="V3809_01"/>
    <s v="Premiere Soft Mini Huhn 4kg (matt)  RecyLogo"/>
    <s v="Flachfolie RB 745 x AL 460 mm"/>
    <n v="875"/>
    <x v="4"/>
    <n v="49086"/>
    <s v="STÜCK"/>
    <n v="3.9E-2"/>
    <n v="1914.354"/>
    <n v="0.22547"/>
    <n v="11067.42042"/>
  </r>
  <r>
    <s v="V3884"/>
    <s v="Aufkl. Olivers Bio Organic All Ages Med. 4kg Front"/>
    <s v="ELF 1525 "/>
    <n v="875"/>
    <x v="4"/>
    <n v="1501"/>
    <s v="STÜCK"/>
    <n v="1E-3"/>
    <n v="1.5010000000000001"/>
    <n v="6.2149999999999997E-2"/>
    <n v="93.287149999999997"/>
  </r>
  <r>
    <s v="V3885"/>
    <s v="Aufkl. Olivers Bio Organic All Ages Med. 4kg Back"/>
    <s v="ELB 1525 EAN 5710974013252 "/>
    <n v="875"/>
    <x v="4"/>
    <n v="1531"/>
    <s v="STÜCK"/>
    <n v="1E-3"/>
    <n v="1.5310000000000001"/>
    <n v="6.2149999999999997E-2"/>
    <n v="95.151649999999989"/>
  </r>
  <r>
    <s v="V3897_01"/>
    <s v="Wildborn Active Highlands 2kg Aufkleber"/>
    <m/>
    <n v="875"/>
    <x v="4"/>
    <n v="101"/>
    <s v="STÜCK"/>
    <n v="1E-3"/>
    <n v="0.10100000000000001"/>
    <n v="6.5000000000000002E-2"/>
    <n v="6.5650000000000004"/>
  </r>
  <r>
    <s v="V3898"/>
    <s v="Folie neutral metallic matt RB 621 (LFM)"/>
    <s v="Matt-OPP 20 my / PET met. 12 my / PE 77 my"/>
    <n v="875"/>
    <x v="4"/>
    <n v="30243"/>
    <s v="LFM"/>
    <n v="7.0999999999999994E-2"/>
    <n v="2147.2529999999997"/>
    <n v="0.22589000000000001"/>
    <n v="6831.5912699999999"/>
  </r>
  <r>
    <s v="V3899"/>
    <s v="Folie neutral metallic matt RB 481 (LFM)"/>
    <s v="Matt-OPP 20 my / PET met. 12 my / PE 77 my"/>
    <n v="875"/>
    <x v="4"/>
    <n v="11850"/>
    <s v="LFM"/>
    <n v="5.475E-2"/>
    <n v="648.78750000000002"/>
    <n v="0.20330000000000001"/>
    <n v="2409.105"/>
  </r>
  <r>
    <s v="V3903_01"/>
    <s v="Genesis Pure Canada Canyon 90g (0,2 lb)"/>
    <s v="Adult - Flachfolie"/>
    <n v="875"/>
    <x v="4"/>
    <n v="29130"/>
    <s v="STÜCK"/>
    <n v="2.3E-3"/>
    <n v="66.998999999999995"/>
    <n v="4.6249999999999999E-2"/>
    <n v="1347.2625"/>
  </r>
  <r>
    <s v="V3904_01"/>
    <s v="Genesis Pure Canada Ocean 90g (0,2 lb)"/>
    <s v="Adult - Flachfolie"/>
    <n v="875"/>
    <x v="4"/>
    <n v="24352"/>
    <s v="STÜCK"/>
    <n v="2.3E-3"/>
    <n v="56.009599999999999"/>
    <n v="4.5109999999999997E-2"/>
    <n v="1098.51872"/>
  </r>
  <r>
    <s v="V3905_01"/>
    <s v="Genesis Pure Canada Country 90g (0,2 lb)"/>
    <s v="Senior - Flachfolie"/>
    <n v="875"/>
    <x v="4"/>
    <n v="44000"/>
    <s v="STÜCK"/>
    <n v="2.3E-3"/>
    <n v="101.2"/>
    <n v="3.9469999999999998E-2"/>
    <n v="1736.6799999999998"/>
  </r>
  <r>
    <s v="V3906_01"/>
    <s v="Genesis Pure Canada Prairie 90g (0,2 lb)"/>
    <s v="Adult - Flachfolie"/>
    <n v="875"/>
    <x v="4"/>
    <n v="60713"/>
    <s v="STÜCK"/>
    <n v="2.3E-3"/>
    <n v="139.63990000000001"/>
    <n v="3.9469999999999998E-2"/>
    <n v="2396.34211"/>
  </r>
  <r>
    <s v="V3908_01"/>
    <s v="Genesis Pure Canada Highland 90g (0,2 lb)"/>
    <s v="Puppy - Flachfolie"/>
    <n v="875"/>
    <x v="4"/>
    <n v="31000"/>
    <s v="STÜCK"/>
    <n v="2.3E-3"/>
    <n v="71.3"/>
    <n v="3.9469999999999998E-2"/>
    <n v="1223.57"/>
  </r>
  <r>
    <s v="V3909_01"/>
    <s v="Genesis Pure Canada Canyon 907g (2 lb)"/>
    <s v="Adult - Vorgefertigter Beutel"/>
    <n v="875"/>
    <x v="4"/>
    <n v="1000"/>
    <s v="STÜCK"/>
    <n v="3.3300000000000003E-2"/>
    <n v="33.300000000000004"/>
    <n v="0.43097000000000002"/>
    <n v="430.97"/>
  </r>
  <r>
    <s v="V3910_01"/>
    <s v="Genesis Pure Canada Ocean 907g (2 lb)"/>
    <s v="Adult - Vorgefertigter Beutel"/>
    <n v="875"/>
    <x v="4"/>
    <n v="14750"/>
    <s v="STÜCK"/>
    <n v="3.3300000000000003E-2"/>
    <n v="491.17500000000007"/>
    <n v="0.49298999999999998"/>
    <n v="7271.6025"/>
  </r>
  <r>
    <s v="V3911_01"/>
    <s v="Genesis Pure Canada Country 907g (2 lb)"/>
    <s v="Senior - Vorgefertigter Beutel"/>
    <n v="875"/>
    <x v="4"/>
    <n v="11750"/>
    <s v="STÜCK"/>
    <n v="3.3300000000000003E-2"/>
    <n v="391.27500000000003"/>
    <n v="0.49298999999999998"/>
    <n v="5792.6324999999997"/>
  </r>
  <r>
    <s v="V3912_01"/>
    <s v="Genesis Pure Canada Prairie 907g (2 lb)"/>
    <s v="Adult - Vorgefertigter Beutel"/>
    <n v="875"/>
    <x v="4"/>
    <n v="900"/>
    <s v="STÜCK"/>
    <n v="3.3300000000000003E-2"/>
    <n v="29.970000000000002"/>
    <n v="0.43097000000000002"/>
    <n v="387.87299999999999"/>
  </r>
  <r>
    <s v="V3914_01"/>
    <s v="Genesis Pure Canada Highland 907g (2 lb)"/>
    <s v="Puppy - Vorgefertigter Beutel"/>
    <n v="875"/>
    <x v="4"/>
    <n v="1500"/>
    <s v="STÜCK"/>
    <n v="3.3300000000000003E-2"/>
    <n v="49.95"/>
    <n v="0.41876999999999998"/>
    <n v="628.15499999999997"/>
  </r>
  <r>
    <s v="V3915_01"/>
    <s v="Genesis Pure Canada Canyon 2,27kg (5 lb) "/>
    <s v="Adult - Vorgefertigter Beutel"/>
    <n v="875"/>
    <x v="4"/>
    <n v="8946"/>
    <s v="STÜCK"/>
    <n v="4.7300000000000002E-2"/>
    <n v="423.14580000000001"/>
    <n v="0.66325999999999996"/>
    <n v="5933.5239599999995"/>
  </r>
  <r>
    <s v="V3916_01"/>
    <s v="Genesis Pure Canada Ocean 2,27kg (5 lb)"/>
    <s v="Adult - Vorgefertigter Beutel"/>
    <n v="875"/>
    <x v="4"/>
    <n v="5225"/>
    <s v="STÜCK"/>
    <n v="4.7300000000000002E-2"/>
    <n v="247.14250000000001"/>
    <n v="0.61412999999999995"/>
    <n v="3208.8292499999998"/>
  </r>
  <r>
    <s v="V3917_01"/>
    <s v="Genesis Pure Canada Country 2,27kg (5 lb)"/>
    <s v="Senior - Vorgefertigter Beutel"/>
    <n v="875"/>
    <x v="4"/>
    <n v="3600"/>
    <s v="STÜCK"/>
    <n v="4.7300000000000002E-2"/>
    <n v="170.28"/>
    <n v="0.61412999999999995"/>
    <n v="2210.8679999999999"/>
  </r>
  <r>
    <s v="V3918_01"/>
    <s v="Genesis Pure Canada Prairie 2,27kg (5 lb)"/>
    <s v="Adult - Vorgefertigter Beutel"/>
    <n v="875"/>
    <x v="4"/>
    <n v="7200"/>
    <s v="STÜCK"/>
    <n v="4.7300000000000002E-2"/>
    <n v="340.56"/>
    <n v="0.61412999999999995"/>
    <n v="4421.7359999999999"/>
  </r>
  <r>
    <s v="V3920_01"/>
    <s v="Genesis Pure Canada Highland 2,27kg (5 lb)"/>
    <s v="Puppy - Vorgefertigter Beutel"/>
    <n v="875"/>
    <x v="4"/>
    <n v="2877"/>
    <s v="STÜCK"/>
    <n v="4.7300000000000002E-2"/>
    <n v="136.0821"/>
    <n v="0.61412999999999995"/>
    <n v="1766.8520099999998"/>
  </r>
  <r>
    <s v="V3921_01"/>
    <s v="Genesis Pure Canada Canyon 11,79kg (26,5 lb)"/>
    <s v="Adult - Vorgefertigter Beutel"/>
    <n v="875"/>
    <x v="4"/>
    <n v="2700"/>
    <s v="STÜCK"/>
    <n v="0.1384"/>
    <n v="373.68"/>
    <n v="1.61778"/>
    <n v="4368.0060000000003"/>
  </r>
  <r>
    <s v="V3922_02"/>
    <s v="Genesis Pure Canada Ocean 11,79kg (26,5 lb)"/>
    <s v="Adult - Vorgefertigter Beutel"/>
    <n v="875"/>
    <x v="4"/>
    <n v="3900"/>
    <s v="STÜCK"/>
    <n v="0.1384"/>
    <n v="539.76"/>
    <n v="1.4635899999999999"/>
    <n v="5708.0010000000002"/>
  </r>
  <r>
    <s v="V3923_02"/>
    <s v="Genesis Pure Canada Country 11,79kg (26,5 lb)"/>
    <s v="Senior - Vorgefertigter Beutel"/>
    <n v="875"/>
    <x v="4"/>
    <n v="3300"/>
    <s v="STÜCK"/>
    <n v="0.1384"/>
    <n v="456.71999999999997"/>
    <n v="1.4635899999999999"/>
    <n v="4829.8469999999998"/>
  </r>
  <r>
    <s v="V3924_01"/>
    <s v="Genesis Pure Canada Prairie 11,79kg (26,5 lb)"/>
    <s v="Adult - Vorgefertigter Beutel"/>
    <n v="875"/>
    <x v="4"/>
    <n v="1603.8"/>
    <s v="STÜCK"/>
    <n v="0.1384"/>
    <n v="221.96591999999998"/>
    <n v="1.45092"/>
    <n v="2326.9854959999998"/>
  </r>
  <r>
    <s v="V3926_03"/>
    <s v="Genesis Pure Canada Highland 11,79kg (26,5 lb)"/>
    <s v="Puppy - Vorgefertigter Beutel"/>
    <n v="875"/>
    <x v="4"/>
    <n v="5400"/>
    <s v="STÜCK"/>
    <n v="0.1384"/>
    <n v="747.36"/>
    <n v="1.4635899999999999"/>
    <n v="7903.3859999999995"/>
  </r>
  <r>
    <s v="V3930_01"/>
    <s v="Genesis Pure Canada CAT Little Farm 45g (0,1 lb)"/>
    <s v="Kitten - Flachfolie"/>
    <n v="875"/>
    <x v="4"/>
    <n v="51000"/>
    <s v="STÜCK"/>
    <n v="2E-3"/>
    <n v="102"/>
    <n v="1.67E-2"/>
    <n v="851.69999999999993"/>
  </r>
  <r>
    <s v="V3931_01"/>
    <s v="Genesis Pure Canada CAT Blue Lake 45g (0,1 lb)"/>
    <s v="Hair &amp; Skin - Flachfolie"/>
    <n v="875"/>
    <x v="4"/>
    <n v="42000"/>
    <s v="STÜCK"/>
    <n v="2E-3"/>
    <n v="84"/>
    <n v="1.67E-2"/>
    <n v="701.4"/>
  </r>
  <r>
    <s v="V3932_02"/>
    <s v="Genesis Pure Canada CAT Green Field 45g (0,1 lb)"/>
    <s v="Sensitive - Flachfolie"/>
    <n v="875"/>
    <x v="4"/>
    <n v="43100"/>
    <s v="STÜCK"/>
    <n v="2E-3"/>
    <n v="86.2"/>
    <n v="1.67E-2"/>
    <n v="719.77"/>
  </r>
  <r>
    <s v="V3933_01"/>
    <s v="Genesis Pure Canada CAT Wild Forest 45g (0,1 lb)"/>
    <s v="Adult - Flachfolie"/>
    <n v="875"/>
    <x v="4"/>
    <n v="44100"/>
    <s v="STÜCK"/>
    <n v="2E-3"/>
    <n v="88.2"/>
    <n v="1.67E-2"/>
    <n v="736.47"/>
  </r>
  <r>
    <s v="V3934_01"/>
    <s v="Genesis Pure Canada CAT Gentle Hill 45g (0,1 lb)"/>
    <s v="Urinary - Flachfolie"/>
    <n v="875"/>
    <x v="4"/>
    <n v="54900"/>
    <s v="STÜCK"/>
    <n v="2E-3"/>
    <n v="109.8"/>
    <n v="1.67E-2"/>
    <n v="916.82999999999993"/>
  </r>
  <r>
    <s v="V3935_01"/>
    <s v="Genesis Pure Canada CAT Little Farm 340g (0,75 lb)"/>
    <s v="Kitten - Flachfolie"/>
    <n v="875"/>
    <x v="4"/>
    <n v="28123"/>
    <s v="STÜCK"/>
    <n v="9.4999999999999998E-3"/>
    <n v="267.16849999999999"/>
    <n v="9.486E-2"/>
    <n v="2667.7477800000001"/>
  </r>
  <r>
    <s v="V3936_01"/>
    <s v="Genesis Pure Canada CAT Blue Lake 340g (0,75 lb)"/>
    <s v="Hair &amp; Skin - Flachfolie"/>
    <n v="875"/>
    <x v="4"/>
    <n v="25332"/>
    <s v="STÜCK"/>
    <n v="9.4999999999999998E-3"/>
    <n v="240.654"/>
    <n v="0.10062"/>
    <n v="2548.9058399999999"/>
  </r>
  <r>
    <s v="V3937_01"/>
    <s v="Genesis Pure Canada CAT Green Field 340g (0,75 lb)"/>
    <s v="Sensitive - Flachfolie"/>
    <n v="875"/>
    <x v="4"/>
    <n v="41598"/>
    <s v="STÜCK"/>
    <n v="9.4999999999999998E-3"/>
    <n v="395.18099999999998"/>
    <n v="0.10062"/>
    <n v="4185.59076"/>
  </r>
  <r>
    <s v="V3938_01"/>
    <s v="Genesis Pure Canada Wild Forest 340g (0,75 lb)"/>
    <s v="Adult - Flachfolie"/>
    <n v="875"/>
    <x v="4"/>
    <n v="7800"/>
    <s v="STÜCK"/>
    <n v="9.4999999999999998E-3"/>
    <n v="74.099999999999994"/>
    <n v="9.486E-2"/>
    <n v="739.90800000000002"/>
  </r>
  <r>
    <s v="V3939_01"/>
    <s v="Genesis Pure Canada CAT Gentle Hill 340g (0,75 lb)"/>
    <s v="Urinary - Flachfolie"/>
    <n v="875"/>
    <x v="4"/>
    <n v="5213"/>
    <s v="STÜCK"/>
    <n v="9.4999999999999998E-3"/>
    <n v="49.523499999999999"/>
    <n v="0.10811"/>
    <n v="563.57742999999994"/>
  </r>
  <r>
    <s v="V3947_01"/>
    <s v="Chicopee Pro Nature Dog Puppy Lamb &amp; Rice 20kg"/>
    <s v="Breeder Papierbeutel"/>
    <n v="875"/>
    <x v="4"/>
    <n v="5000"/>
    <s v="STÜCK"/>
    <n v="0.23899999999999999"/>
    <n v="1195"/>
    <n v="1.07"/>
    <n v="5350"/>
  </r>
  <r>
    <s v="V3948_02"/>
    <s v="Chicopee Pro Nature Dog Adult 20kg"/>
    <s v="Breeder Papierbeutel"/>
    <n v="875"/>
    <x v="4"/>
    <n v="580"/>
    <s v="STÜCK"/>
    <n v="0.23899999999999999"/>
    <n v="138.62"/>
    <n v="1.07"/>
    <n v="620.6"/>
  </r>
  <r>
    <s v="V3949_02"/>
    <s v="Chicopee Pro Nature Dog Adult Lamb &amp; Rice 20kg"/>
    <s v="Breeder Papierbeutel"/>
    <n v="875"/>
    <x v="4"/>
    <n v="2800"/>
    <s v="STÜCK"/>
    <n v="0.23899999999999999"/>
    <n v="669.19999999999993"/>
    <n v="0.64500000000000002"/>
    <n v="1806"/>
  </r>
  <r>
    <s v="V3950_01"/>
    <s v="Chicopee Pro Nature Dog Active 20kg "/>
    <s v="Breeder Papierbeutel"/>
    <n v="875"/>
    <x v="4"/>
    <n v="6255"/>
    <s v="STÜCK"/>
    <n v="0.23899999999999999"/>
    <n v="1494.9449999999999"/>
    <n v="1.155"/>
    <n v="7224.5250000000005"/>
  </r>
  <r>
    <s v="V3963"/>
    <s v="Arriba Junior Huhn &amp; Reis 3kg Folie "/>
    <s v="RB 801 x AL 480mm"/>
    <n v="875"/>
    <x v="4"/>
    <n v="3925"/>
    <s v="STÜCK"/>
    <n v="3.6200000000000003E-2"/>
    <n v="142.08500000000001"/>
    <n v="0.30776999999999999"/>
    <n v="1207.9972499999999"/>
  </r>
  <r>
    <s v="V3964"/>
    <s v="Arriba Junior Huhn &amp; Reis 12kg Folie LA"/>
    <s v="RB 990 x AL 870mm"/>
    <n v="875"/>
    <x v="4"/>
    <n v="3926"/>
    <s v="STÜCK"/>
    <n v="0.14399999999999999"/>
    <n v="565.34399999999994"/>
    <n v="0.75044999999999995"/>
    <n v="2946.2666999999997"/>
  </r>
  <r>
    <s v="V3965"/>
    <s v="Arriba Adult Geflügel &amp; Reis 3kg Folie LA"/>
    <s v="RB 801 x AL 480mm"/>
    <n v="875"/>
    <x v="4"/>
    <n v="5300"/>
    <s v="STÜCK"/>
    <n v="3.6200000000000003E-2"/>
    <n v="191.86"/>
    <n v="0.36725000000000002"/>
    <n v="1946.4250000000002"/>
  </r>
  <r>
    <s v="V3966"/>
    <s v="Arriba Adult Geflügel &amp; Reis 12kg Folie LA"/>
    <s v="RB 990 x AL 870mm"/>
    <n v="875"/>
    <x v="4"/>
    <n v="1440"/>
    <s v="STÜCK"/>
    <n v="0.14399999999999999"/>
    <n v="207.35999999999999"/>
    <n v="0.75044999999999995"/>
    <n v="1080.6479999999999"/>
  </r>
  <r>
    <s v="V3969_01"/>
    <s v="Arriba Adult Lamm &amp; Reis 12kg Folie"/>
    <s v="RB 990 x AL 870mm"/>
    <n v="875"/>
    <x v="4"/>
    <n v="1940"/>
    <s v="STÜCK"/>
    <n v="0.14399999999999999"/>
    <n v="279.35999999999996"/>
    <n v="0.71582000000000001"/>
    <n v="1388.6908000000001"/>
  </r>
  <r>
    <s v="V3970_01"/>
    <s v="Arriba Adult Maxi 3kg Folie"/>
    <s v="RB 801 x AL 480mm"/>
    <n v="875"/>
    <x v="4"/>
    <n v="3950"/>
    <s v="STÜCK"/>
    <n v="3.6200000000000003E-2"/>
    <n v="142.99"/>
    <n v="0.30776999999999999"/>
    <n v="1215.6914999999999"/>
  </r>
  <r>
    <s v="V3971_01"/>
    <s v="Arriba Adult Maxi 12kg Folie"/>
    <s v="RB 990 x AL 870mm 4056727111204"/>
    <n v="875"/>
    <x v="4"/>
    <n v="10227"/>
    <s v="STÜCK"/>
    <n v="0.14399999999999999"/>
    <n v="1472.6879999999999"/>
    <n v="0.76202000000000003"/>
    <n v="7793.1785399999999"/>
  </r>
  <r>
    <s v="V3973_01"/>
    <s v="Arriba Senior 12kg Folie"/>
    <s v="RB 990 x AL 870mm"/>
    <n v="875"/>
    <x v="4"/>
    <n v="4100"/>
    <s v="STÜCK"/>
    <n v="0.14399999999999999"/>
    <n v="590.4"/>
    <n v="0.91"/>
    <n v="3731"/>
  </r>
  <r>
    <s v="V3974_01"/>
    <s v="Arriba Krokant 20kg"/>
    <s v="PE-Sack"/>
    <n v="875"/>
    <x v="4"/>
    <n v="2000"/>
    <s v="STÜCK"/>
    <n v="0.14000000000000001"/>
    <n v="280"/>
    <n v="0.63500000000000001"/>
    <n v="1270"/>
  </r>
  <r>
    <s v="V3976"/>
    <s v="Snuggy Dog Vollwert-Brocken Rind 10kg"/>
    <s v="PE/PE Schlauch "/>
    <n v="875"/>
    <x v="4"/>
    <n v="2201"/>
    <s v="STÜCK"/>
    <n v="0.157"/>
    <n v="345.55700000000002"/>
    <n v="1.2170000000000001"/>
    <n v="2678.6170000000002"/>
  </r>
  <r>
    <s v="V3979_01"/>
    <s v="Dehner Katze Premium Kitten 400g Folie"/>
    <s v="Flachfolie RB 481 x AL 280 mm"/>
    <n v="875"/>
    <x v="4"/>
    <n v="1650"/>
    <s v="STÜCK"/>
    <n v="1.5299999999999999E-2"/>
    <n v="25.244999999999997"/>
    <n v="0.10395"/>
    <n v="171.51750000000001"/>
  </r>
  <r>
    <s v="V3980_01"/>
    <s v="Dehner Katze Premium Adult Fit 400g Folie"/>
    <s v="RB 481 x AL 280 mm"/>
    <n v="875"/>
    <x v="4"/>
    <n v="11501"/>
    <s v="STÜCK"/>
    <n v="1.5299999999999999E-2"/>
    <n v="175.96529999999998"/>
    <n v="0.10796"/>
    <n v="1241.64796"/>
  </r>
  <r>
    <s v="V3981_01"/>
    <s v="Dehner Katze Premium Sensitive 400g Folie"/>
    <s v="Flachfolie RB 481 x AL 280 mm"/>
    <n v="875"/>
    <x v="4"/>
    <n v="11879"/>
    <s v="STÜCK"/>
    <n v="1.5299999999999999E-2"/>
    <n v="181.74869999999999"/>
    <n v="0.10395"/>
    <n v="1234.82205"/>
  </r>
  <r>
    <s v="V3982_01"/>
    <s v="Dehner Katze Premium Active Outdoor 400g Folie"/>
    <s v="RB 481 x AL 280 mm      4003572948561"/>
    <n v="875"/>
    <x v="4"/>
    <n v="10240"/>
    <s v="STÜCK"/>
    <n v="1.5299999999999999E-2"/>
    <n v="156.672"/>
    <n v="0.11082"/>
    <n v="1134.7968000000001"/>
  </r>
  <r>
    <s v="V3984"/>
    <s v="Dehner Premium Senior 400g Folie"/>
    <s v="RB 481 x AL 280 mm"/>
    <n v="875"/>
    <x v="4"/>
    <n v="1550"/>
    <s v="STÜCK"/>
    <n v="1.5299999999999999E-2"/>
    <n v="23.715"/>
    <n v="0.12809999999999999"/>
    <n v="198.55499999999998"/>
  </r>
  <r>
    <s v="V3992"/>
    <s v="Dehner Premium Light 2kg Beutel"/>
    <s v="190 x 130 x 430 + 40 mm bottom fold"/>
    <n v="875"/>
    <x v="4"/>
    <n v="3000"/>
    <s v="STÜCK"/>
    <n v="5.0999999999999997E-2"/>
    <n v="153"/>
    <n v="0.36"/>
    <n v="1080"/>
  </r>
  <r>
    <s v="V3993"/>
    <s v="Dehner Knusperkissen Geflügel Käse 60g  LA"/>
    <s v="Pouch RB 425 x AL 110 mm"/>
    <n v="875"/>
    <x v="4"/>
    <n v="29400"/>
    <s v="STÜCK"/>
    <n v="4.5999999999999999E-3"/>
    <n v="135.24"/>
    <n v="3.8739999999999997E-2"/>
    <n v="1138.9559999999999"/>
  </r>
  <r>
    <s v="V3994_01"/>
    <s v="Dehner Knusperkissen Geflügel 60g LA"/>
    <s v="Pouch RB 425 x AL 110 mm"/>
    <n v="875"/>
    <x v="4"/>
    <n v="7500"/>
    <s v="STÜCK"/>
    <n v="4.5999999999999999E-3"/>
    <n v="34.5"/>
    <n v="4.308E-2"/>
    <n v="323.10000000000002"/>
  </r>
  <r>
    <s v="V3995_02"/>
    <s v="Dehner Knusperkissen Käse 60g LA"/>
    <s v="Pouch RB 425 x AL 110 mm"/>
    <n v="875"/>
    <x v="4"/>
    <n v="13690"/>
    <s v="STÜCK"/>
    <n v="4.5999999999999999E-3"/>
    <n v="62.973999999999997"/>
    <n v="3.8739999999999997E-2"/>
    <n v="530.35059999999999"/>
  </r>
  <r>
    <s v="V3996_01"/>
    <s v="Dehner Knusperkissen Lachs 60g  LA"/>
    <s v="Pouch RB 425 x AL 110 mm"/>
    <n v="875"/>
    <x v="4"/>
    <n v="43525"/>
    <s v="STÜCK"/>
    <n v="4.5999999999999999E-3"/>
    <n v="200.215"/>
    <n v="4.7629999999999999E-2"/>
    <n v="2073.09575"/>
  </r>
  <r>
    <s v="V3997"/>
    <s v="UK Dehner Knusperkissen 14 x 60g Boden"/>
    <s v="neutral grün mit Lack Außen 300 x 120 x 180"/>
    <n v="875"/>
    <x v="4"/>
    <n v="7100"/>
    <s v="STÜCK"/>
    <n v="8.4000000000000005E-2"/>
    <n v="596.40000000000009"/>
    <n v="0.25800000000000001"/>
    <n v="1831.8"/>
  </r>
  <r>
    <s v="V3999"/>
    <s v="UK neutral Abm 300 x 120 x 180 br/br Deckel"/>
    <s v="unbedruckt für Dehner Knusperkissen 14 x 60g"/>
    <n v="875"/>
    <x v="4"/>
    <n v="4200"/>
    <s v="STÜCK"/>
    <n v="8.7999999999999995E-2"/>
    <n v="369.59999999999997"/>
    <n v="0.186"/>
    <n v="781.2"/>
  </r>
  <r>
    <s v="V400"/>
    <s v="AC Karton Außenabm.: 400x400x243 EB (br/br)"/>
    <s v="2 x 5 x 1kg"/>
    <n v="875"/>
    <x v="4"/>
    <n v="665"/>
    <s v="STÜCK"/>
    <n v="0.67200000000000004"/>
    <n v="446.88000000000005"/>
    <n v="0.92"/>
    <n v="611.80000000000007"/>
  </r>
  <r>
    <s v="V4021"/>
    <s v="Aufkl Olivers Start Classic 12kg Front"/>
    <s v="NEU "/>
    <n v="875"/>
    <x v="4"/>
    <n v="1101"/>
    <s v="STÜCK"/>
    <n v="1E-3"/>
    <n v="1.101"/>
    <n v="6.1800000000000001E-2"/>
    <n v="68.041799999999995"/>
  </r>
  <r>
    <s v="V4022"/>
    <s v="Aufkl Olivers Start Classic 12kg Back"/>
    <s v="EAN 5710974010183 NEU "/>
    <n v="875"/>
    <x v="4"/>
    <n v="621"/>
    <s v="STÜCK"/>
    <n v="1E-3"/>
    <n v="0.621"/>
    <n v="6.1800000000000001E-2"/>
    <n v="38.377800000000001"/>
  </r>
  <r>
    <s v="V4025"/>
    <s v="Aufkl Olivers Large Breed Start Classic 12kg Front"/>
    <s v="NEU "/>
    <n v="875"/>
    <x v="4"/>
    <n v="466"/>
    <s v="STÜCK"/>
    <n v="1E-3"/>
    <n v="0.46600000000000003"/>
    <n v="7.0470000000000005E-2"/>
    <n v="32.839020000000005"/>
  </r>
  <r>
    <s v="V4026"/>
    <s v="Aufkl Olivers Large Breed Start Classic 12kg Back"/>
    <s v="EAN 5710974010688 NEU"/>
    <n v="875"/>
    <x v="4"/>
    <n v="651"/>
    <s v="STÜCK"/>
    <n v="1E-3"/>
    <n v="0.65100000000000002"/>
    <n v="7.0470000000000005E-2"/>
    <n v="45.875970000000002"/>
  </r>
  <r>
    <s v="V4027"/>
    <s v="Aufkl Olivers Adult Chick Classic Small 4kg Front"/>
    <s v="NEU "/>
    <n v="875"/>
    <x v="4"/>
    <n v="1751"/>
    <s v="STÜCK"/>
    <n v="8.4000000000000005E-2"/>
    <n v="147.084"/>
    <n v="7.077E-2"/>
    <n v="123.91826999999999"/>
  </r>
  <r>
    <s v="V4028"/>
    <s v="Aufkl Olivers Adult Chicken Classic Small 4kg Back"/>
    <s v="EAN 5710974010244 NEU "/>
    <n v="875"/>
    <x v="4"/>
    <n v="2167"/>
    <s v="STÜCK"/>
    <n v="1E-3"/>
    <n v="2.1670000000000003"/>
    <n v="5.1999999999999998E-2"/>
    <n v="112.684"/>
  </r>
  <r>
    <s v="V4031"/>
    <s v="Aufkl Olivers Adult Chic Classic Medium 12kg Front"/>
    <s v="NEU"/>
    <n v="875"/>
    <x v="4"/>
    <n v="141"/>
    <s v="STÜCK"/>
    <n v="1E-3"/>
    <n v="0.14100000000000001"/>
    <n v="8.6309999999999998E-2"/>
    <n v="12.16971"/>
  </r>
  <r>
    <s v="V4033"/>
    <s v="Aufkl Olivers Adult Chick Classic Large 12kg Front"/>
    <s v="NEU "/>
    <n v="875"/>
    <x v="4"/>
    <n v="1001"/>
    <s v="STÜCK"/>
    <n v="1E-3"/>
    <n v="1.0010000000000001"/>
    <n v="7.5800000000000006E-2"/>
    <n v="75.875800000000012"/>
  </r>
  <r>
    <s v="V4034"/>
    <s v="Aufkl Olivers Adult Chicke Classic Large 12kg Back"/>
    <s v="EAN 5710974010299 NEU"/>
    <n v="875"/>
    <x v="4"/>
    <n v="2301"/>
    <s v="STÜCK"/>
    <n v="1E-3"/>
    <n v="2.3010000000000002"/>
    <n v="7.5800000000000006E-2"/>
    <n v="174.41580000000002"/>
  </r>
  <r>
    <s v="V4035"/>
    <s v="Aufkl Olivers Senior Classic 12kg Front"/>
    <s v="NEU "/>
    <n v="875"/>
    <x v="4"/>
    <n v="371"/>
    <s v="STÜCK"/>
    <n v="1E-3"/>
    <n v="0.371"/>
    <n v="5.6000000000000001E-2"/>
    <n v="20.776"/>
  </r>
  <r>
    <s v="V4036"/>
    <s v="Aufkl Olivers Senior Classic 12kg Back"/>
    <s v="EAN 5710974010886 NEU "/>
    <n v="875"/>
    <x v="4"/>
    <n v="251"/>
    <s v="STÜCK"/>
    <n v="1E-3"/>
    <n v="0.251"/>
    <n v="7.5800000000000006E-2"/>
    <n v="19.0258"/>
  </r>
  <r>
    <s v="V4037"/>
    <s v="Aufkl Olivers Start Grain Free 4kg Front"/>
    <s v="NEU "/>
    <n v="875"/>
    <x v="4"/>
    <n v="1901"/>
    <s v="STÜCK"/>
    <n v="1E-3"/>
    <n v="1.901"/>
    <n v="5.1999999999999998E-2"/>
    <n v="98.85199999999999"/>
  </r>
  <r>
    <s v="V4038"/>
    <s v="Aufkl Olivers Start Grain Free 4kg Back"/>
    <s v="EAN 5710974011142 NEU"/>
    <n v="875"/>
    <x v="4"/>
    <n v="2001"/>
    <s v="STÜCK"/>
    <n v="1E-3"/>
    <n v="2.0009999999999999"/>
    <n v="5.1999999999999998E-2"/>
    <n v="104.05199999999999"/>
  </r>
  <r>
    <s v="V4039"/>
    <s v="Aufkl Olivers Start Grain Free 12kg Front"/>
    <s v="NEU"/>
    <n v="875"/>
    <x v="4"/>
    <n v="1906"/>
    <s v="STÜCK"/>
    <n v="1E-3"/>
    <n v="1.9060000000000001"/>
    <n v="5.6000000000000001E-2"/>
    <n v="106.736"/>
  </r>
  <r>
    <s v="V404"/>
    <s v="AC Karton Außenabm.: 400x400x320 EB (br/br) LA"/>
    <s v="2 x 4 x 2kg"/>
    <n v="875"/>
    <x v="4"/>
    <n v="7340"/>
    <s v="STÜCK"/>
    <n v="0.68500000000000005"/>
    <n v="5027.9000000000005"/>
    <n v="1.1619999999999999"/>
    <n v="8529.08"/>
  </r>
  <r>
    <s v="V4040"/>
    <s v="Aufkl Olivers Start Grain Free 12kg Back"/>
    <s v="EAN 5710974011180 NEU "/>
    <n v="875"/>
    <x v="4"/>
    <n v="1651"/>
    <s v="STÜCK"/>
    <n v="1E-3"/>
    <n v="1.651"/>
    <n v="5.6000000000000001E-2"/>
    <n v="92.456000000000003"/>
  </r>
  <r>
    <s v="V4042"/>
    <s v="Aufkl Olivers Large Start Grain Free 4kg Back"/>
    <s v="EAN 5710974011647 NEU "/>
    <n v="875"/>
    <x v="4"/>
    <n v="501"/>
    <s v="STÜCK"/>
    <n v="1E-3"/>
    <n v="0.501"/>
    <n v="6.2149999999999997E-2"/>
    <n v="31.137149999999998"/>
  </r>
  <r>
    <s v="V4043"/>
    <s v="Aufkl Olivers Large Start Grain Free 12kg Front"/>
    <s v="NEU "/>
    <n v="875"/>
    <x v="4"/>
    <n v="2101"/>
    <s v="STÜCK"/>
    <n v="1E-3"/>
    <n v="2.101"/>
    <n v="5.6000000000000001E-2"/>
    <n v="117.65600000000001"/>
  </r>
  <r>
    <s v="V4044"/>
    <s v="Aufkl Olivers Large Start Grain Free 12kg Back"/>
    <s v="EAN 5710974011685 NEU"/>
    <n v="875"/>
    <x v="4"/>
    <n v="1651"/>
    <s v="STÜCK"/>
    <n v="1E-3"/>
    <n v="1.651"/>
    <n v="8.6309999999999998E-2"/>
    <n v="142.49780999999999"/>
  </r>
  <r>
    <s v="V4045"/>
    <s v="Aufkl Olivers Adult Ch Grain Free Small 4kg Front"/>
    <s v="NEU"/>
    <n v="875"/>
    <x v="4"/>
    <n v="1501"/>
    <s v="STÜCK"/>
    <n v="1E-3"/>
    <n v="1.5010000000000001"/>
    <n v="6.2149999999999997E-2"/>
    <n v="93.287149999999997"/>
  </r>
  <r>
    <s v="V4046"/>
    <s v="Aufkl Olivers Adult Chic Grain Free Small 4kg Back"/>
    <s v="EAN 5710974011241 NEU "/>
    <n v="875"/>
    <x v="4"/>
    <n v="2802"/>
    <s v="STÜCK"/>
    <n v="1E-3"/>
    <n v="2.802"/>
    <n v="5.1999999999999998E-2"/>
    <n v="145.70399999999998"/>
  </r>
  <r>
    <s v="V4049"/>
    <s v="Aufkl Olivers Adult Ch Grain Fr Medium 12kg Front"/>
    <s v="NEU "/>
    <n v="875"/>
    <x v="4"/>
    <n v="361"/>
    <s v="STÜCK"/>
    <n v="1E-3"/>
    <n v="0.36099999999999999"/>
    <n v="7.5800000000000006E-2"/>
    <n v="27.363800000000001"/>
  </r>
  <r>
    <s v="V4050"/>
    <s v="Aufkl Olivers Adult Ch Grain Free Medium 12kg Back"/>
    <s v="EAN 5710974011289 NEU "/>
    <n v="875"/>
    <x v="4"/>
    <n v="601"/>
    <s v="STÜCK"/>
    <n v="1E-3"/>
    <n v="0.60099999999999998"/>
    <n v="7.5800000000000006E-2"/>
    <n v="45.555800000000005"/>
  </r>
  <r>
    <s v="V4051"/>
    <s v="Aufkl Olivers Adult Ch Grain Free Large 12kg Front"/>
    <s v="NEU "/>
    <n v="875"/>
    <x v="4"/>
    <n v="611"/>
    <s v="STÜCK"/>
    <n v="1E-3"/>
    <n v="0.61099999999999999"/>
    <n v="7.5800000000000006E-2"/>
    <n v="46.313800000000001"/>
  </r>
  <r>
    <s v="V4052"/>
    <s v="Aufkl Olivers Adult Ch Grain Free Large 12kg Back"/>
    <s v="EAN 5710974011296 NEU"/>
    <n v="875"/>
    <x v="4"/>
    <n v="201"/>
    <s v="STÜCK"/>
    <n v="1E-3"/>
    <n v="0.20100000000000001"/>
    <n v="5.6000000000000001E-2"/>
    <n v="11.256"/>
  </r>
  <r>
    <s v="V4053"/>
    <s v="Aufkl Olivers Senior Grain Free 12kg Front"/>
    <s v="NEU "/>
    <n v="875"/>
    <x v="4"/>
    <n v="106"/>
    <s v="STÜCK"/>
    <n v="1E-3"/>
    <n v="0.106"/>
    <n v="7.0470000000000005E-2"/>
    <n v="7.4698200000000003"/>
  </r>
  <r>
    <s v="V4054"/>
    <s v="Aufkl Olivers Senior Grain Free 12kg Back"/>
    <s v="EAN 5710974011883 NEU "/>
    <n v="875"/>
    <x v="4"/>
    <n v="1451"/>
    <s v="STÜCK"/>
    <n v="1E-3"/>
    <n v="1.4510000000000001"/>
    <n v="7.5800000000000006E-2"/>
    <n v="109.98580000000001"/>
  </r>
  <r>
    <s v="V4057"/>
    <s v="Aufkl Olivers Weight Control Class Medi 12kg Front"/>
    <s v="NEU"/>
    <n v="875"/>
    <x v="4"/>
    <n v="251"/>
    <s v="STÜCK"/>
    <n v="1E-3"/>
    <n v="0.251"/>
    <n v="5.6000000000000001E-2"/>
    <n v="14.056000000000001"/>
  </r>
  <r>
    <s v="V4058"/>
    <s v="Aufkl Olivers Weight Control Class Mediu 12kg Back"/>
    <s v="EAN 5710974010787 NEU "/>
    <n v="875"/>
    <x v="4"/>
    <n v="651"/>
    <s v="STÜCK"/>
    <n v="1E-3"/>
    <n v="0.65100000000000002"/>
    <n v="5.6000000000000001E-2"/>
    <n v="36.456000000000003"/>
  </r>
  <r>
    <s v="V4059"/>
    <s v="Aufkl Olivers Weight Control Clas Large 12kg Front"/>
    <s v="NEU "/>
    <n v="875"/>
    <x v="4"/>
    <n v="2611"/>
    <s v="STÜCK"/>
    <n v="1E-3"/>
    <n v="2.6110000000000002"/>
    <n v="5.6000000000000001E-2"/>
    <n v="146.21600000000001"/>
  </r>
  <r>
    <s v="V4061"/>
    <s v="Aufkl Olivers Weight Control Grain Free 4kg Front"/>
    <s v="NEU "/>
    <n v="875"/>
    <x v="4"/>
    <n v="1126"/>
    <s v="STÜCK"/>
    <n v="1E-3"/>
    <n v="1.1260000000000001"/>
    <n v="6.2149999999999997E-2"/>
    <n v="69.980899999999991"/>
  </r>
  <r>
    <s v="V4062"/>
    <s v="Aufkl Olivers Weight Control Grain Free 4kg Back"/>
    <s v="EAN 5710974011739 NEU"/>
    <n v="875"/>
    <x v="4"/>
    <n v="1451"/>
    <s v="STÜCK"/>
    <n v="1E-3"/>
    <n v="1.4510000000000001"/>
    <n v="6.2149999999999997E-2"/>
    <n v="90.179649999999995"/>
  </r>
  <r>
    <s v="V4063"/>
    <s v="Aufkl Olivers Weight Contr Grain Fr Med 12kg Front"/>
    <s v="NEU "/>
    <n v="875"/>
    <x v="4"/>
    <n v="751"/>
    <s v="STÜCK"/>
    <n v="1E-3"/>
    <n v="0.751"/>
    <n v="7.5800000000000006E-2"/>
    <n v="56.925800000000002"/>
  </r>
  <r>
    <s v="V4064"/>
    <s v="Aufkl Olivers Weight Contr Grain Fr Medi 12kg Back"/>
    <s v="EAN 5710974011784 NEU "/>
    <n v="875"/>
    <x v="4"/>
    <n v="1753"/>
    <s v="STÜCK"/>
    <n v="1E-3"/>
    <n v="1.7530000000000001"/>
    <n v="7.5800000000000006E-2"/>
    <n v="132.87740000000002"/>
  </r>
  <r>
    <s v="V4065"/>
    <s v="Aufkl Olivers Weight Contr Grain Fr Lar 12kg Front"/>
    <s v="NEU"/>
    <n v="875"/>
    <x v="4"/>
    <n v="2201"/>
    <s v="STÜCK"/>
    <n v="1E-3"/>
    <n v="2.2010000000000001"/>
    <n v="5.6000000000000001E-2"/>
    <n v="123.256"/>
  </r>
  <r>
    <s v="V4066"/>
    <s v="Aufkl Olivers Weight Contr Grain Fr Larg 12kg Back"/>
    <s v="NEU "/>
    <n v="875"/>
    <x v="4"/>
    <n v="2501"/>
    <s v="STÜCK"/>
    <n v="1E-3"/>
    <n v="2.5009999999999999"/>
    <n v="5.6000000000000001E-2"/>
    <n v="140.05600000000001"/>
  </r>
  <r>
    <s v="V4071"/>
    <s v="Aufkl Olivers 80% Adult Medium GrainFree 4kg Front"/>
    <s v="NEU "/>
    <n v="875"/>
    <x v="4"/>
    <n v="5571"/>
    <s v="STÜCK"/>
    <n v="1E-3"/>
    <n v="5.5709999999999997"/>
    <n v="7.077E-2"/>
    <n v="394.25966999999997"/>
  </r>
  <r>
    <s v="V4072"/>
    <s v="Aufkl Olivers 80% Adult Medium Grain Free 4kg Back"/>
    <s v="EAN 5710974012255 NEU "/>
    <n v="875"/>
    <x v="4"/>
    <n v="5851"/>
    <s v="STÜCK"/>
    <n v="1E-3"/>
    <n v="5.851"/>
    <n v="7.077E-2"/>
    <n v="414.07526999999999"/>
  </r>
  <r>
    <s v="V4073"/>
    <s v="Aufkl Olivers 80% Adult Medium GrainFree 8kg Front"/>
    <s v="NEU "/>
    <n v="875"/>
    <x v="4"/>
    <n v="1101"/>
    <s v="STÜCK"/>
    <n v="1E-3"/>
    <n v="1.101"/>
    <n v="6.1800000000000001E-2"/>
    <n v="68.041799999999995"/>
  </r>
  <r>
    <s v="V4074"/>
    <s v="Aufkl Olivers 80% Adult Medium Grain Free 8kg Back"/>
    <s v="EAN 5710974012262 NEU "/>
    <n v="875"/>
    <x v="4"/>
    <n v="2271"/>
    <s v="STÜCK"/>
    <n v="1E-3"/>
    <n v="2.2709999999999999"/>
    <n v="7.0470000000000005E-2"/>
    <n v="160.03737000000001"/>
  </r>
  <r>
    <s v="V4077"/>
    <s v="Aufkl Olivers Organic All Ages Medium 8kg Front"/>
    <s v="NEU"/>
    <n v="875"/>
    <x v="4"/>
    <n v="2201"/>
    <s v="STÜCK"/>
    <n v="1E-3"/>
    <n v="2.2010000000000001"/>
    <n v="7.0470000000000005E-2"/>
    <n v="155.10447000000002"/>
  </r>
  <r>
    <s v="V4078"/>
    <s v="Aufkl Olivers Organic All Ages Medium 8kg Back"/>
    <s v="EAN 5710974013269 NEU"/>
    <n v="875"/>
    <x v="4"/>
    <n v="1001"/>
    <s v="STÜCK"/>
    <n v="1E-3"/>
    <n v="1.0010000000000001"/>
    <n v="5.6000000000000001E-2"/>
    <n v="56.056000000000004"/>
  </r>
  <r>
    <s v="V4079"/>
    <s v="Olivers Generic Bag 4kg alle Sorten"/>
    <m/>
    <n v="875"/>
    <x v="4"/>
    <n v="1230"/>
    <s v="STÜCK"/>
    <n v="8.2000000000000003E-2"/>
    <n v="100.86"/>
    <n v="0.98372999999999999"/>
    <n v="1209.9879000000001"/>
  </r>
  <r>
    <s v="V4080_01"/>
    <s v="Olivers Generic Bag 12kg without Top-Slider"/>
    <s v="alle Sorten / Vorge. Beutel 320 x 150 x 835 + 40"/>
    <n v="875"/>
    <x v="4"/>
    <n v="2980"/>
    <s v="STÜCK"/>
    <n v="0.159"/>
    <n v="473.82"/>
    <n v="1.79345"/>
    <n v="5344.4809999999998"/>
  </r>
  <r>
    <s v="V4085"/>
    <s v="Aufkl Olivers Adult Chicken Clas Medium 20kg Front"/>
    <s v="EAN 5710974010206 NEU"/>
    <n v="875"/>
    <x v="4"/>
    <n v="1311"/>
    <s v="STÜCK"/>
    <n v="1E-3"/>
    <n v="1.3109999999999999"/>
    <n v="8.6309999999999998E-2"/>
    <n v="113.15241"/>
  </r>
  <r>
    <s v="V40851"/>
    <s v="Aufkl Olivers Adult Chicken Clas Medium 20kg Rücks"/>
    <s v="EAN 5710974010206 NEU "/>
    <n v="875"/>
    <x v="4"/>
    <n v="1101"/>
    <s v="STÜCK"/>
    <n v="1E-3"/>
    <n v="1.101"/>
    <n v="8.6309999999999998E-2"/>
    <n v="95.02731"/>
  </r>
  <r>
    <s v="V4098_01"/>
    <s v="Olivers Generic Bag 8kg without Top-Slider"/>
    <s v="alle Sorten NEW"/>
    <n v="875"/>
    <x v="4"/>
    <n v="10050"/>
    <s v="STÜCK"/>
    <n v="0.159"/>
    <n v="1597.95"/>
    <n v="0.96035000000000004"/>
    <n v="9651.5174999999999"/>
  </r>
  <r>
    <s v="V4099"/>
    <s v="Olivers Generic Bag 2kg alle Sorten"/>
    <m/>
    <n v="875"/>
    <x v="4"/>
    <n v="26290"/>
    <s v="STÜCK"/>
    <n v="7.0999999999999994E-2"/>
    <n v="1866.59"/>
    <n v="1.1087"/>
    <n v="29147.723000000002"/>
  </r>
  <r>
    <s v="V4100_01"/>
    <s v="HPC Junior Lamm &amp; Reis 100g  LA"/>
    <s v="Flachfolie RB 270 x AL 180 mm"/>
    <n v="875"/>
    <x v="4"/>
    <n v="12778"/>
    <s v="STÜCK"/>
    <n v="2.5000000000000001E-3"/>
    <n v="31.945"/>
    <n v="5.0549999999999998E-2"/>
    <n v="645.92790000000002"/>
  </r>
  <r>
    <s v="V4100_02"/>
    <s v="HPC Junior Lamm &amp; Reis 100g "/>
    <s v="Flachfolie RB 270 x AL 180 mm"/>
    <n v="875"/>
    <x v="4"/>
    <n v="105988"/>
    <s v="STÜCK"/>
    <n v="2.5000000000000001E-3"/>
    <n v="264.97000000000003"/>
    <n v="3.9460000000000002E-2"/>
    <n v="4182.2864800000007"/>
  </r>
  <r>
    <s v="V4101_01"/>
    <s v="HPC MAXI Junior 100g "/>
    <s v="Flachfolie RB 270 x AL 180 mm"/>
    <n v="875"/>
    <x v="4"/>
    <n v="48000"/>
    <s v="STÜCK"/>
    <n v="2.5000000000000001E-3"/>
    <n v="120"/>
    <n v="5.1429999999999997E-2"/>
    <n v="2468.64"/>
  </r>
  <r>
    <s v="V4102_01"/>
    <s v="HPC MEDIUM Junior 100g "/>
    <s v="Flachfolie RB 270 x AL 180 mm"/>
    <n v="875"/>
    <x v="4"/>
    <n v="15350"/>
    <s v="STÜCK"/>
    <n v="2.5000000000000001E-3"/>
    <n v="38.375"/>
    <n v="4.5769999999999998E-2"/>
    <n v="702.56949999999995"/>
  </r>
  <r>
    <s v="V4103_01"/>
    <s v="HPC MINI Junior 100g "/>
    <s v="Flachfolie RB 270 x AL 180 mm"/>
    <n v="875"/>
    <x v="4"/>
    <n v="44000"/>
    <s v="STÜCK"/>
    <n v="2.5000000000000001E-3"/>
    <n v="110"/>
    <n v="5.4080000000000003E-2"/>
    <n v="2379.52"/>
  </r>
  <r>
    <s v="V4104"/>
    <s v="HPC MINI Adult Lamm &amp; Reis 100g "/>
    <s v="Flachfolie RB 270 x AL 180 mm"/>
    <n v="875"/>
    <x v="4"/>
    <n v="58327"/>
    <s v="STÜCK"/>
    <n v="2.5000000000000001E-3"/>
    <n v="145.8175"/>
    <n v="5.058E-2"/>
    <n v="2950.1796599999998"/>
  </r>
  <r>
    <s v="V4105_01"/>
    <s v="HPC MINI Adult Geflügel &amp; Hirse 100g "/>
    <s v="Flachfolie RB 270 x AL 180 mm"/>
    <n v="875"/>
    <x v="4"/>
    <n v="43000"/>
    <s v="STÜCK"/>
    <n v="2.5000000000000001E-3"/>
    <n v="107.5"/>
    <n v="5.0549999999999998E-2"/>
    <n v="2173.65"/>
  </r>
  <r>
    <s v="V4106_01"/>
    <s v="HPC Adult Geflügel &amp; Hirse 100g "/>
    <s v="Flachfolie RB 270 x AL 180 mm"/>
    <n v="875"/>
    <x v="4"/>
    <n v="73833"/>
    <s v="STÜCK"/>
    <n v="2.5000000000000001E-3"/>
    <n v="184.58250000000001"/>
    <n v="3.5619999999999999E-2"/>
    <n v="2629.9314599999998"/>
  </r>
  <r>
    <s v="V4107_01"/>
    <s v="HPC Adult Lamm &amp; Reis 100g - Änderung"/>
    <s v="Flachfolie RB 270 x AL 180 mm"/>
    <n v="875"/>
    <x v="4"/>
    <n v="165281"/>
    <s v="STÜCK"/>
    <n v="2.5000000000000001E-3"/>
    <n v="413.20249999999999"/>
    <n v="3.5619999999999999E-2"/>
    <n v="5887.3092200000001"/>
  </r>
  <r>
    <s v="V4108_01"/>
    <s v="HPC Adult Fisch &amp; Kartoffel 100g "/>
    <s v="Flachfolie RB 270 x AL 180 mm"/>
    <n v="875"/>
    <x v="4"/>
    <n v="51250"/>
    <s v="STÜCK"/>
    <n v="2.3999999999999998E-3"/>
    <n v="122.99999999999999"/>
    <n v="4.3729999999999998E-2"/>
    <n v="2241.1624999999999"/>
  </r>
  <r>
    <s v="V4109_01"/>
    <s v="HPC Adult Lachs &amp; Kartoffel 100g"/>
    <s v="Flachfolie RB 270 x AL 180 mm"/>
    <n v="875"/>
    <x v="4"/>
    <n v="19500"/>
    <s v="STÜCK"/>
    <n v="2.5000000000000001E-3"/>
    <n v="48.75"/>
    <n v="5.1429999999999997E-2"/>
    <n v="1002.8849999999999"/>
  </r>
  <r>
    <s v="V4110_01"/>
    <s v="HPC MAXI Adult 100g "/>
    <s v="Flachfolie RB 270 x AL 180 mm"/>
    <n v="875"/>
    <x v="4"/>
    <n v="108856"/>
    <s v="STÜCK"/>
    <n v="2.5000000000000001E-3"/>
    <n v="272.14"/>
    <n v="3.9710000000000002E-2"/>
    <n v="4322.6717600000002"/>
  </r>
  <r>
    <s v="V4111"/>
    <s v="HPC Active 100g"/>
    <s v="Flachfolie RB 270 x AL 180 mm"/>
    <n v="875"/>
    <x v="4"/>
    <n v="100400"/>
    <s v="STÜCK"/>
    <n v="2.5000000000000001E-3"/>
    <n v="251"/>
    <n v="3.7940000000000002E-2"/>
    <n v="3809.1759999999999"/>
  </r>
  <r>
    <s v="V4112"/>
    <s v="HPC MINI Light 100g  LA"/>
    <s v="Flachfolie RB 270 x AL 180 mm"/>
    <n v="875"/>
    <x v="4"/>
    <n v="9445"/>
    <s v="STÜCK"/>
    <n v="2.5000000000000001E-3"/>
    <n v="23.612500000000001"/>
    <n v="5.0549999999999998E-2"/>
    <n v="477.44475"/>
  </r>
  <r>
    <s v="V4112_01"/>
    <s v="HPC MINI Light 100g "/>
    <s v="Flachfolie RB 270 x AL 180 mm"/>
    <n v="875"/>
    <x v="4"/>
    <n v="52660"/>
    <s v="STÜCK"/>
    <n v="2.5000000000000001E-3"/>
    <n v="131.65"/>
    <n v="6.225E-2"/>
    <n v="3278.085"/>
  </r>
  <r>
    <s v="V4113_01"/>
    <s v="HPC Light 100g "/>
    <s v="Flachfolie RB 270 x AL 180 mm"/>
    <n v="875"/>
    <x v="4"/>
    <n v="52423"/>
    <s v="STÜCK"/>
    <n v="2.5000000000000001E-3"/>
    <n v="131.0575"/>
    <n v="4.3729999999999998E-2"/>
    <n v="2292.4577899999999"/>
  </r>
  <r>
    <s v="V4114"/>
    <s v="HPC MINI Senior 100g "/>
    <s v="Flachfolie RB 270 x AL 180 mm"/>
    <n v="875"/>
    <x v="4"/>
    <n v="50500"/>
    <s v="STÜCK"/>
    <n v="2.5000000000000001E-3"/>
    <n v="126.25"/>
    <n v="5.1429999999999997E-2"/>
    <n v="2597.2149999999997"/>
  </r>
  <r>
    <s v="V4115"/>
    <s v="HPC Senior 100g  LA"/>
    <s v="Flachfolie RB 270 x AL 180 mm"/>
    <n v="875"/>
    <x v="4"/>
    <n v="5000"/>
    <s v="STÜCK"/>
    <n v="2.5000000000000001E-3"/>
    <n v="12.5"/>
    <n v="7.8109999999999999E-2"/>
    <n v="390.55"/>
  </r>
  <r>
    <s v="V4115_01"/>
    <s v="HPC Senior 100g "/>
    <s v="Flachfolie RB 270 x AL 180 mm"/>
    <n v="875"/>
    <x v="4"/>
    <n v="107111"/>
    <s v="STÜCK"/>
    <n v="2.5000000000000001E-3"/>
    <n v="267.77750000000003"/>
    <n v="3.6060000000000002E-2"/>
    <n v="3862.4226600000002"/>
  </r>
  <r>
    <s v="V4116_01"/>
    <s v="HPC Sensitive Lamm &amp; Reis 100g "/>
    <s v="Flachfolie RB 270 x AL 180 mm"/>
    <n v="875"/>
    <x v="4"/>
    <n v="40600"/>
    <s v="STÜCK"/>
    <n v="2.5000000000000001E-3"/>
    <n v="101.5"/>
    <n v="4.5769999999999998E-2"/>
    <n v="1858.2619999999999"/>
  </r>
  <r>
    <s v="V4117_01"/>
    <s v="HPC MAXI Senior Geflügel &amp; Reis 100g  LA"/>
    <s v="Flachfolie RB 270 x AL 180 mm"/>
    <n v="875"/>
    <x v="4"/>
    <n v="14500"/>
    <s v="STÜCK"/>
    <n v="2.5000000000000001E-3"/>
    <n v="36.25"/>
    <n v="5.0549999999999998E-2"/>
    <n v="732.97500000000002"/>
  </r>
  <r>
    <s v="V4130_02"/>
    <s v="HPC Junior Lamm &amp; Reis 1kg "/>
    <s v="Flachfolie RB 521 x AL 360 mm"/>
    <n v="875"/>
    <x v="4"/>
    <n v="67680"/>
    <s v="STÜCK"/>
    <n v="2.1399999999999999E-2"/>
    <n v="1448.3519999999999"/>
    <n v="0.16314000000000001"/>
    <n v="11041.315200000001"/>
  </r>
  <r>
    <s v="V4131_01"/>
    <s v="HPC MAXI Junior 1kg "/>
    <s v="Flachfolie RB 521 x AL 360 mm"/>
    <n v="875"/>
    <x v="4"/>
    <n v="14678"/>
    <s v="STÜCK"/>
    <n v="2.1399999999999999E-2"/>
    <n v="314.10919999999999"/>
    <n v="0.16699"/>
    <n v="2451.0792200000001"/>
  </r>
  <r>
    <s v="V4132_02"/>
    <s v="HPC MEDIUM Junior 1kg "/>
    <s v="Flachfolie RB 521 x AL 360 mm"/>
    <n v="875"/>
    <x v="4"/>
    <n v="40722"/>
    <s v="STÜCK"/>
    <n v="2.0199999999999999E-2"/>
    <n v="822.58439999999996"/>
    <n v="0.2079"/>
    <n v="8466.1038000000008"/>
  </r>
  <r>
    <s v="V4133_03"/>
    <s v="HPC MINI Junior 1kg  LA"/>
    <s v="Flachfolie RB 521 x AL 360 mm"/>
    <n v="875"/>
    <x v="4"/>
    <n v="42171"/>
    <s v="STÜCK"/>
    <n v="2.1399999999999999E-2"/>
    <n v="902.45939999999996"/>
    <n v="0.17852000000000001"/>
    <n v="7528.3669200000004"/>
  </r>
  <r>
    <s v="V4134"/>
    <s v="HPC MINI Adult Lamm &amp; Reis 1kg"/>
    <s v="Flachfolie RB 521 x AL 360 mm"/>
    <n v="875"/>
    <x v="4"/>
    <n v="57050"/>
    <s v="STÜCK"/>
    <n v="2.1399999999999999E-2"/>
    <n v="1220.8699999999999"/>
    <n v="0.15773000000000001"/>
    <n v="8998.4965000000011"/>
  </r>
  <r>
    <s v="V4135_02"/>
    <s v="HPC MINI Adult Geflügel &amp; Hirse 1kg   LA"/>
    <s v="Flachfolie RB 521 x AL 360 mm"/>
    <n v="875"/>
    <x v="4"/>
    <n v="14500"/>
    <s v="STÜCK"/>
    <n v="2.1399999999999999E-2"/>
    <n v="310.3"/>
    <n v="0.16497000000000001"/>
    <n v="2392.0650000000001"/>
  </r>
  <r>
    <s v="V4135_03"/>
    <s v="HPC MINI Adult Geflügel &amp; Hirse 1kg "/>
    <s v="Flachfolie RB 521 x AL 360 mm"/>
    <n v="875"/>
    <x v="4"/>
    <n v="34934"/>
    <s v="STÜCK"/>
    <n v="2.1239999999999998E-2"/>
    <n v="741.99815999999998"/>
    <n v="0.22259999999999999"/>
    <n v="7776.3083999999999"/>
  </r>
  <r>
    <s v="V4136_02"/>
    <s v="HPC Adult Geflügel &amp; Hirse 1kg"/>
    <s v="Flachfolie RB 521 x AL 360 mm"/>
    <n v="875"/>
    <x v="4"/>
    <n v="34200"/>
    <s v="STÜCK"/>
    <n v="2.3900000000000001E-2"/>
    <n v="817.38"/>
    <n v="0.16497000000000001"/>
    <n v="5641.9740000000002"/>
  </r>
  <r>
    <s v="V4137_01"/>
    <s v="HPC Adult Lamm &amp; Reis 1kg - LA"/>
    <s v="Flachfolie RB 521 x AL 360 mm"/>
    <n v="875"/>
    <x v="4"/>
    <n v="12084"/>
    <s v="STÜCK"/>
    <n v="2.1399999999999999E-2"/>
    <n v="258.5976"/>
    <n v="0.1757"/>
    <n v="2123.1588000000002"/>
  </r>
  <r>
    <s v="V4138_01"/>
    <s v="HPC Adult Fisch &amp; Kartoffel 1kg"/>
    <s v="Flachfolie RB 521 x AL 360 mm"/>
    <n v="875"/>
    <x v="4"/>
    <n v="26599"/>
    <s v="STÜCK"/>
    <n v="2.1399999999999999E-2"/>
    <n v="569.21859999999992"/>
    <n v="0.20369999999999999"/>
    <n v="5418.2163"/>
  </r>
  <r>
    <s v="V4139_02"/>
    <s v="HPC Adult Lachs &amp; Kartoffel 1kg"/>
    <s v="Flachfolie RB 521 x AL 360 mm"/>
    <n v="875"/>
    <x v="4"/>
    <n v="22556"/>
    <s v="STÜCK"/>
    <n v="2.1399999999999999E-2"/>
    <n v="482.69839999999999"/>
    <n v="0.16497000000000001"/>
    <n v="3721.0633200000002"/>
  </r>
  <r>
    <s v="V4140"/>
    <s v="HPC Active 1kg "/>
    <s v="Flachfolie RB 521 x AL 360 mm"/>
    <n v="875"/>
    <x v="4"/>
    <n v="13260"/>
    <s v="STÜCK"/>
    <n v="2.1399999999999999E-2"/>
    <n v="283.76400000000001"/>
    <n v="0.19586000000000001"/>
    <n v="2597.1035999999999"/>
  </r>
  <r>
    <s v="V4141_01"/>
    <s v="HPC Energy Extra 1kg "/>
    <s v="Flachfolie RB 521 x AL 360 mm"/>
    <n v="875"/>
    <x v="4"/>
    <n v="15876"/>
    <s v="STÜCK"/>
    <n v="2.1399999999999999E-2"/>
    <n v="339.74639999999999"/>
    <n v="0.19586000000000001"/>
    <n v="3109.47336"/>
  </r>
  <r>
    <s v="V4142_01"/>
    <s v="HPC MINI Light 1kg "/>
    <s v="Flachfolie RB 521 x AL 360 mm"/>
    <n v="875"/>
    <x v="4"/>
    <n v="13920"/>
    <s v="STÜCK"/>
    <n v="2.1399999999999999E-2"/>
    <n v="297.88799999999998"/>
    <n v="0.15215999999999999"/>
    <n v="2118.0672"/>
  </r>
  <r>
    <s v="V4143_02"/>
    <s v="HPC Light 1kg "/>
    <s v="Flachfolie RB 521 x AL 360 mm"/>
    <n v="875"/>
    <x v="4"/>
    <n v="27000"/>
    <s v="STÜCK"/>
    <n v="2.1399999999999999E-2"/>
    <n v="577.79999999999995"/>
    <n v="0.17852000000000001"/>
    <n v="4820.04"/>
  </r>
  <r>
    <s v="V4144_03"/>
    <s v="HPC MINI Senior 1kg "/>
    <s v="Flachfolie RB 521 x AL 360 mm"/>
    <n v="875"/>
    <x v="4"/>
    <n v="91917"/>
    <s v="STÜCK"/>
    <n v="2.1399999999999999E-2"/>
    <n v="1967.0237999999999"/>
    <n v="0.15773000000000001"/>
    <n v="14498.068410000002"/>
  </r>
  <r>
    <s v="V4145_01"/>
    <s v="HPC Senior 1kg "/>
    <s v="Flachfolie RB 521 x AL 360 mm"/>
    <n v="875"/>
    <x v="4"/>
    <n v="27450"/>
    <s v="STÜCK"/>
    <n v="2.1399999999999999E-2"/>
    <n v="587.42999999999995"/>
    <n v="0.20619999999999999"/>
    <n v="5660.19"/>
  </r>
  <r>
    <s v="V4146_02"/>
    <s v="HPC Sensitive Lamm &amp; Reis 1kg "/>
    <s v="Flachfolie RB 521 x AL 360 mm"/>
    <n v="875"/>
    <x v="4"/>
    <n v="16435"/>
    <s v="STÜCK"/>
    <n v="2.1399999999999999E-2"/>
    <n v="351.709"/>
    <n v="0.19586000000000001"/>
    <n v="3218.9591"/>
  </r>
  <r>
    <s v="V4147_02"/>
    <s v="HPC MAXI Senior Geflügel &amp; Reis 1kg"/>
    <s v="Flachfolie RB 521 x AL 360 mm"/>
    <n v="875"/>
    <x v="4"/>
    <n v="13500"/>
    <s v="STÜCK"/>
    <n v="2.1399999999999999E-2"/>
    <n v="288.89999999999998"/>
    <n v="0.16524"/>
    <n v="2230.7399999999998"/>
  </r>
  <r>
    <s v="V4159_01"/>
    <s v="Umkarton Bosch HPC 1 x 5 x 1kg NEU"/>
    <s v="[ohne Lagerhaltung]"/>
    <n v="875"/>
    <x v="4"/>
    <n v="37980"/>
    <s v="STÜCK"/>
    <n v="0.2"/>
    <n v="7596"/>
    <n v="0.35399999999999998"/>
    <n v="13444.92"/>
  </r>
  <r>
    <s v="V4160_03"/>
    <s v="HPC Junior Lamm &amp; Reis 3kg"/>
    <s v="Flachfolie RB 721 x AL 480 mm"/>
    <n v="875"/>
    <x v="4"/>
    <n v="107743"/>
    <s v="STÜCK"/>
    <n v="3.9399999999999998E-2"/>
    <n v="4245.0742"/>
    <n v="0.27161999999999997"/>
    <n v="29265.153659999996"/>
  </r>
  <r>
    <s v="V4161_04"/>
    <s v="HPC MAXI Junior 3kg "/>
    <s v="Flachfolie RB 721 x AL 480 mm"/>
    <n v="875"/>
    <x v="4"/>
    <n v="39830"/>
    <s v="STÜCK"/>
    <n v="3.9399999999999998E-2"/>
    <n v="1569.3019999999999"/>
    <n v="0.25856000000000001"/>
    <n v="10298.444800000001"/>
  </r>
  <r>
    <s v="V4162_04"/>
    <s v="HPC MEDIUM Junior 3kg "/>
    <s v="Flachfolie RB 721 x AL 480 mm"/>
    <n v="875"/>
    <x v="4"/>
    <n v="44486"/>
    <s v="STÜCK"/>
    <n v="3.7400000000000003E-2"/>
    <n v="1663.7764000000002"/>
    <n v="0.27012999999999998"/>
    <n v="12017.00318"/>
  </r>
  <r>
    <s v="V4163_04"/>
    <s v="HPC MINI Junior 3kg "/>
    <s v="Flachfolie RB 721 x AL 480 mm"/>
    <n v="875"/>
    <x v="4"/>
    <n v="27374"/>
    <s v="STÜCK"/>
    <n v="3.9399999999999998E-2"/>
    <n v="1078.5355999999999"/>
    <n v="0.25624999999999998"/>
    <n v="7014.5874999999996"/>
  </r>
  <r>
    <s v="V4164_04"/>
    <s v="HPC MINI Adult Lamm &amp; Reis 3kg "/>
    <s v="Flachfolie RB 721 x AL 480 mm"/>
    <n v="875"/>
    <x v="4"/>
    <n v="37657"/>
    <s v="STÜCK"/>
    <n v="3.9399999999999998E-2"/>
    <n v="1483.6858"/>
    <n v="0.24646999999999999"/>
    <n v="9281.3207899999998"/>
  </r>
  <r>
    <s v="V4165_03"/>
    <s v="HPC MINI Adult Geflügel &amp; Hirse 3kg "/>
    <s v="Flachfolie RB 721 x AL 480 mm"/>
    <n v="875"/>
    <x v="4"/>
    <n v="24200"/>
    <s v="STÜCK"/>
    <n v="3.9399999999999998E-2"/>
    <n v="953.4799999999999"/>
    <n v="0.27972999999999998"/>
    <n v="6769.4659999999994"/>
  </r>
  <r>
    <s v="V4166_03"/>
    <s v="HPC Adult Geflügel &amp; Hirse 3kg  LA"/>
    <s v="Flachfolie RB 721 x AL 480 mm"/>
    <n v="875"/>
    <x v="4"/>
    <n v="26020"/>
    <s v="STÜCK"/>
    <n v="3.9399999999999998E-2"/>
    <n v="1025.1879999999999"/>
    <n v="0.25101000000000001"/>
    <n v="6531.2802000000001"/>
  </r>
  <r>
    <s v="V4167_04"/>
    <s v="HPC Adult Lamm &amp; Reis 3kg - Änderung"/>
    <s v="Flachfolie RB 721 x AL 480 mm"/>
    <n v="875"/>
    <x v="4"/>
    <n v="3685"/>
    <s v="STÜCK"/>
    <n v="3.9399999999999998E-2"/>
    <n v="145.18899999999999"/>
    <n v="0.25856000000000001"/>
    <n v="952.79360000000008"/>
  </r>
  <r>
    <s v="V4167_06"/>
    <s v="HPC Adult Lamm &amp; Reis 3kg"/>
    <s v="Flachfolie RB 721 x AL 480 mm"/>
    <n v="875"/>
    <x v="4"/>
    <n v="126125"/>
    <s v="STÜCK"/>
    <n v="3.9399999999999998E-2"/>
    <n v="4969.3249999999998"/>
    <n v="0.28260999999999997"/>
    <n v="35644.186249999999"/>
  </r>
  <r>
    <s v="V4168_02"/>
    <s v="HPC Adult Fisch &amp; Kartoffel 3kg "/>
    <s v="Flachfolie RB 721 x AL 480 mm"/>
    <n v="875"/>
    <x v="4"/>
    <n v="17873"/>
    <s v="STÜCK"/>
    <n v="3.9399999999999998E-2"/>
    <n v="704.19619999999998"/>
    <n v="0.22372"/>
    <n v="3998.54756"/>
  </r>
  <r>
    <s v="V4169_03"/>
    <s v="HPC Adult Lachs &amp; Kartoffel 3kg "/>
    <s v="Flachfolie RB 721 x AL 480 mm"/>
    <n v="875"/>
    <x v="4"/>
    <n v="36998"/>
    <s v="STÜCK"/>
    <n v="3.9399999999999998E-2"/>
    <n v="1457.7212"/>
    <n v="0.24646999999999999"/>
    <n v="9118.8970599999993"/>
  </r>
  <r>
    <s v="V4170_02"/>
    <s v="HPC MAXI Adult 3kg "/>
    <s v="Flachfolie RB 721 x AL 480 mm"/>
    <n v="875"/>
    <x v="4"/>
    <n v="11525"/>
    <s v="STÜCK"/>
    <n v="3.7440000000000001E-2"/>
    <n v="431.49600000000004"/>
    <n v="0.27871000000000001"/>
    <n v="3212.1327500000002"/>
  </r>
  <r>
    <s v="V4171_02"/>
    <s v="HPC Active 3kg "/>
    <s v="Flachfolie RB 721 x AL 480 mm"/>
    <n v="875"/>
    <x v="4"/>
    <n v="15833"/>
    <s v="STÜCK"/>
    <n v="3.9399999999999998E-2"/>
    <n v="623.8202"/>
    <n v="0.24367"/>
    <n v="3858.02711"/>
  </r>
  <r>
    <s v="V4172_03"/>
    <s v="HPC MINI Light 2,5kg"/>
    <s v="Flachfolie RB 721 x AL 480 mm"/>
    <n v="875"/>
    <x v="4"/>
    <n v="46835"/>
    <s v="STÜCK"/>
    <n v="3.9399999999999998E-2"/>
    <n v="1845.299"/>
    <n v="0.27161999999999997"/>
    <n v="12721.322699999999"/>
  </r>
  <r>
    <s v="V4173_03"/>
    <s v="HPC Light 2,5kg "/>
    <s v="Flachfolie RB 721 x AL 480 mm"/>
    <n v="875"/>
    <x v="4"/>
    <n v="71502"/>
    <s v="STÜCK"/>
    <n v="3.9399999999999998E-2"/>
    <n v="2817.1787999999997"/>
    <n v="0.28705999999999998"/>
    <n v="20525.364119999998"/>
  </r>
  <r>
    <s v="V4174_04"/>
    <s v="HPC MINI Senior 2,5kg   LA"/>
    <s v="Flachfolie RB 721 x AL 480 mm"/>
    <n v="875"/>
    <x v="4"/>
    <n v="1900"/>
    <s v="STÜCK"/>
    <n v="3.9399999999999998E-2"/>
    <n v="74.86"/>
    <n v="0.22372"/>
    <n v="425.06799999999998"/>
  </r>
  <r>
    <s v="V4174_05"/>
    <s v="HPC MINI Senior 2,5kg "/>
    <s v="Flachfolie RB 721 x AL 480 mm"/>
    <n v="875"/>
    <x v="4"/>
    <n v="193306"/>
    <s v="STÜCK"/>
    <n v="3.9399999999999998E-2"/>
    <n v="7616.2563999999993"/>
    <n v="0.27744000000000002"/>
    <n v="53630.816640000005"/>
  </r>
  <r>
    <s v="V4175_03"/>
    <s v="HPC Senior 2,5kg "/>
    <s v="Flachfolie RB 721 x AL 480 mm"/>
    <n v="875"/>
    <x v="4"/>
    <n v="62806"/>
    <s v="STÜCK"/>
    <n v="3.9399999999999998E-2"/>
    <n v="2474.5563999999999"/>
    <n v="0.27296999999999999"/>
    <n v="17144.15382"/>
  </r>
  <r>
    <s v="V4176_02"/>
    <s v="HPC Special Light 2,5kg "/>
    <s v="Flachfolie RB 721 x AL 480 mm"/>
    <n v="875"/>
    <x v="4"/>
    <n v="5645"/>
    <s v="STÜCK"/>
    <n v="3.9399999999999998E-2"/>
    <n v="222.41299999999998"/>
    <n v="0.24288999999999999"/>
    <n v="1371.1140499999999"/>
  </r>
  <r>
    <s v="V4177_04"/>
    <s v="HPC Adult Menue 3kg "/>
    <s v="Flachfolie RB 721 x AL 480 mm"/>
    <n v="875"/>
    <x v="4"/>
    <n v="39369"/>
    <s v="STÜCK"/>
    <n v="3.9399999999999998E-2"/>
    <n v="1551.1386"/>
    <n v="0.33571000000000001"/>
    <n v="13216.566990000001"/>
  </r>
  <r>
    <s v="V4178_05"/>
    <s v="HPC Sensitive Lamm &amp; Reis 3kg "/>
    <s v="Flachfolie RB 721 x AL 480 mm"/>
    <n v="875"/>
    <x v="4"/>
    <n v="24924"/>
    <s v="STÜCK"/>
    <n v="3.9399999999999998E-2"/>
    <n v="982.00559999999996"/>
    <n v="0.25101000000000001"/>
    <n v="6256.1732400000001"/>
  </r>
  <r>
    <s v="V4179_02"/>
    <s v="HPC MAXI Senior Geflügel &amp; Reis 2,5kg "/>
    <s v="Flachfolie RB 721 x AL 480 mm"/>
    <n v="875"/>
    <x v="4"/>
    <n v="9995"/>
    <s v="STÜCK"/>
    <n v="3.9399999999999998E-2"/>
    <n v="393.803"/>
    <n v="0.22372"/>
    <n v="2236.0814"/>
  </r>
  <r>
    <s v="V4188_03"/>
    <s v="HPC Puppy 7,5kg "/>
    <s v="Flachfolie RB 990 x AL 650 mm"/>
    <n v="875"/>
    <x v="4"/>
    <n v="13370"/>
    <s v="STÜCK"/>
    <n v="0.1043"/>
    <n v="1394.491"/>
    <n v="0.61809000000000003"/>
    <n v="8263.8633000000009"/>
  </r>
  <r>
    <s v="V4189_01"/>
    <s v="Umkarton Bosch HPC 4 x 2,5/3kg NEU"/>
    <s v="[ohne Lagerhaltung]"/>
    <n v="875"/>
    <x v="4"/>
    <n v="117766"/>
    <s v="STÜCK"/>
    <n v="0.31"/>
    <n v="36507.46"/>
    <n v="0.52300000000000002"/>
    <n v="61591.618000000002"/>
  </r>
  <r>
    <s v="V419_02"/>
    <s v="Classic Cat Mixies 10 kg"/>
    <m/>
    <n v="875"/>
    <x v="4"/>
    <n v="2200"/>
    <s v="STÜCK"/>
    <n v="0.18099999999999999"/>
    <n v="398.2"/>
    <n v="0.72699999999999998"/>
    <n v="1599.3999999999999"/>
  </r>
  <r>
    <s v="V4190_03"/>
    <s v="HPC Reproduction 7,5kg "/>
    <s v="Flachfolie RB 990 x AL 650 mm"/>
    <n v="875"/>
    <x v="4"/>
    <n v="14391"/>
    <s v="STÜCK"/>
    <n v="0.1043"/>
    <n v="1500.9813000000001"/>
    <n v="0.56610000000000005"/>
    <n v="8146.745100000001"/>
  </r>
  <r>
    <s v="V4193_03"/>
    <s v="HPC Junior Lamm &amp; Reis 15kg "/>
    <s v="Flachfolie RB 990 x AL 880 mm"/>
    <n v="875"/>
    <x v="4"/>
    <n v="74897"/>
    <s v="STÜCK"/>
    <n v="0.14119999999999999"/>
    <n v="10575.456399999999"/>
    <n v="0.63531000000000004"/>
    <n v="47582.813070000004"/>
  </r>
  <r>
    <s v="V4194_03"/>
    <s v="HPC MAXI Junior 15kg "/>
    <s v="Flachfolie RB 990 x AL 880 mm"/>
    <n v="875"/>
    <x v="4"/>
    <n v="66687"/>
    <s v="STÜCK"/>
    <n v="0.14119999999999999"/>
    <n v="9416.2043999999987"/>
    <n v="0.77264999999999995"/>
    <n v="51525.710549999996"/>
  </r>
  <r>
    <s v="V4195_03"/>
    <s v="HPC MEDIUM Junior 15kg"/>
    <s v="Flachfolie RB 990 x AL 880 mm"/>
    <n v="875"/>
    <x v="4"/>
    <n v="94947"/>
    <s v="STÜCK"/>
    <n v="0.14119999999999999"/>
    <n v="13406.516399999999"/>
    <n v="0.85987000000000002"/>
    <n v="81642.076889999997"/>
  </r>
  <r>
    <s v="V4196_02"/>
    <s v="HPC MINI Junior 15kg "/>
    <s v="Flachfolie RB 990 x AL 880 mm"/>
    <n v="875"/>
    <x v="4"/>
    <n v="65385"/>
    <s v="STÜCK"/>
    <n v="0.14119999999999999"/>
    <n v="9232.3619999999992"/>
    <n v="0.64456000000000002"/>
    <n v="42144.5556"/>
  </r>
  <r>
    <s v="V4197_02"/>
    <s v="HPC MINI Adult Lamm &amp; Reis 15kg  LA"/>
    <s v="Flachfolie RB 990 x AL 880 mm"/>
    <n v="875"/>
    <x v="4"/>
    <n v="26791"/>
    <s v="STÜCK"/>
    <n v="0.14119999999999999"/>
    <n v="3782.8891999999996"/>
    <n v="0.78842999999999996"/>
    <n v="21122.828129999998"/>
  </r>
  <r>
    <s v="V4198_03"/>
    <s v="HPC Adult Geflügel&amp;Hirse 15kg SCHLAUCH / Vors NBe"/>
    <s v="RB 990 x AL 880 mm FÜR FFS"/>
    <n v="875"/>
    <x v="4"/>
    <n v="159579"/>
    <s v="STÜCK"/>
    <n v="0.14119999999999999"/>
    <n v="22532.554799999998"/>
    <n v="1.405"/>
    <n v="224208.495"/>
  </r>
  <r>
    <s v="V4199_06"/>
    <s v="HPC Adult Lamm&amp;Reis 15kg  FLACHFOLIE"/>
    <s v="RB 990 x AL 880 mm für VPX"/>
    <n v="875"/>
    <x v="4"/>
    <n v="57960"/>
    <s v="STÜCK"/>
    <n v="0.14093"/>
    <n v="8168.3028000000004"/>
    <n v="0.80891000000000002"/>
    <n v="46884.423600000002"/>
  </r>
  <r>
    <s v="V4199_07"/>
    <s v="HPC Adult Lamm &amp; Reis 15kg SCHLAUCH "/>
    <s v="RB 990 x AL 880 mm FÜR FFS"/>
    <n v="875"/>
    <x v="4"/>
    <n v="34150"/>
    <s v="STÜCK"/>
    <n v="0.16020000000000001"/>
    <n v="5470.83"/>
    <n v="1.37"/>
    <n v="46785.5"/>
  </r>
  <r>
    <s v="V4200_02"/>
    <s v="HPC Adult Fisch &amp; Kartoffel 15kg  LA"/>
    <s v="Flachfolie RB 990 x AL 880 mm"/>
    <n v="875"/>
    <x v="4"/>
    <n v="34583"/>
    <s v="STÜCK"/>
    <n v="0.14119999999999999"/>
    <n v="4883.1196"/>
    <n v="0.80659000000000003"/>
    <n v="27894.30197"/>
  </r>
  <r>
    <s v="V4201_03"/>
    <s v="HPC Adult Lachs &amp; Kartoffel 15kg "/>
    <s v="Flachfolie RB 990 x AL 880 mm"/>
    <n v="875"/>
    <x v="4"/>
    <n v="106631"/>
    <s v="STÜCK"/>
    <n v="0.14119999999999999"/>
    <n v="15056.297199999999"/>
    <n v="0.90341000000000005"/>
    <n v="96331.511710000006"/>
  </r>
  <r>
    <s v="V4202"/>
    <s v="HPC MAXI Adult 15kg FLACHFOLIE"/>
    <s v="Flachfolie RB 990 x AL 880 mm"/>
    <n v="875"/>
    <x v="4"/>
    <n v="117212"/>
    <s v="STÜCK"/>
    <n v="0.14119999999999999"/>
    <n v="16550.3344"/>
    <n v="0.63531000000000004"/>
    <n v="74465.955719999998"/>
  </r>
  <r>
    <s v="V4202_03"/>
    <s v="HPC MAXI Adult 15kg SCHLAUCH   Vors NBe"/>
    <s v="RB 990 x AL 880 mm FÜR FFS"/>
    <n v="875"/>
    <x v="4"/>
    <n v="219596"/>
    <s v="STÜCK"/>
    <n v="0.14119999999999999"/>
    <n v="31006.955199999997"/>
    <n v="1.45"/>
    <n v="318414.2"/>
  </r>
  <r>
    <s v="V4203_02"/>
    <s v="HPC Active 15kg   Flachfolie für VPX"/>
    <s v="Flachfolie RB 990 x AL 880 mm"/>
    <n v="875"/>
    <x v="4"/>
    <n v="107716"/>
    <s v="STÜCK"/>
    <n v="0.14119999999999999"/>
    <n v="15209.499199999998"/>
    <n v="0.86943999999999999"/>
    <n v="93652.599040000001"/>
  </r>
  <r>
    <s v="V4203_03"/>
    <s v="HPC Active 15kg   Schlauchfolie für FFS"/>
    <s v="(Schlauch-) Flachfolie RB 990 x AL 880 mm"/>
    <n v="875"/>
    <x v="4"/>
    <n v="88680"/>
    <s v="STÜCK"/>
    <n v="0.15809000000000001"/>
    <n v="14019.421200000001"/>
    <n v="0.86943999999999999"/>
    <n v="77101.939199999993"/>
  </r>
  <r>
    <s v="V4204_01"/>
    <s v="HPC Energy Extra 15kg  LA"/>
    <s v="Flachfolie RB 990 x AL 880 mm"/>
    <n v="875"/>
    <x v="4"/>
    <n v="5259"/>
    <s v="STÜCK"/>
    <n v="0.14119999999999999"/>
    <n v="742.57079999999996"/>
    <n v="0.76307000000000003"/>
    <n v="4012.98513"/>
  </r>
  <r>
    <s v="V4204_02"/>
    <s v="HPC Energy Extra 15kg  Testmaterial"/>
    <s v="Flachfolie RB 990 x AL 880 mm"/>
    <n v="875"/>
    <x v="4"/>
    <n v="5026"/>
    <s v="STÜCK"/>
    <n v="0.14119999999999999"/>
    <n v="709.6712"/>
    <n v="1.2749999999999999"/>
    <n v="6408.15"/>
  </r>
  <r>
    <s v="V4205_02"/>
    <s v="HPC Light 12,5kg  Flachfolie für VPX"/>
    <s v="Flachfolie RB 990 x AL 880 mm"/>
    <n v="875"/>
    <x v="4"/>
    <n v="61226"/>
    <s v="STÜCK"/>
    <n v="0.14119999999999999"/>
    <n v="8645.1111999999994"/>
    <n v="0.90100999999999998"/>
    <n v="55165.238259999998"/>
  </r>
  <r>
    <s v="V4205_03"/>
    <s v="HPC Light 12,5kg   Schlauchfolie für FFS"/>
    <s v="(Schlauch-) Flachfolie RB 990 x AL 880 mm"/>
    <n v="875"/>
    <x v="4"/>
    <n v="17718"/>
    <s v="STÜCK"/>
    <n v="0.1368"/>
    <n v="2423.8224"/>
    <n v="0.90100999999999998"/>
    <n v="15964.09518"/>
  </r>
  <r>
    <s v="V4206_02"/>
    <s v="HPC Senior 12,5kg FLACHFOLIE"/>
    <s v="RB 990 x AL 880 mm FÜR VPX"/>
    <n v="875"/>
    <x v="4"/>
    <n v="75068"/>
    <s v="STÜCK"/>
    <n v="0.14119999999999999"/>
    <n v="10599.6016"/>
    <n v="0.63644000000000001"/>
    <n v="47776.27792"/>
  </r>
  <r>
    <s v="V4206_03"/>
    <s v="HPC Senior 12,5kg SCHLAUCH / Vors NBe"/>
    <s v="RB 990 x AL 880 mm FÜR FFS"/>
    <n v="875"/>
    <x v="4"/>
    <n v="104224"/>
    <s v="STÜCK"/>
    <n v="0.14119999999999999"/>
    <n v="14716.4288"/>
    <n v="1.35"/>
    <n v="140702.40000000002"/>
  </r>
  <r>
    <s v="V4207_02"/>
    <s v="HPC Special Light 12,5kg "/>
    <s v="Flachfolie RB 990 x AL 880 mm  4015598013635"/>
    <n v="875"/>
    <x v="4"/>
    <n v="32170"/>
    <s v="STÜCK"/>
    <n v="0.14119999999999999"/>
    <n v="4542.4039999999995"/>
    <n v="0.63531000000000004"/>
    <n v="20437.922700000003"/>
  </r>
  <r>
    <s v="V4208_02"/>
    <s v="HPC Adult Menue 15kg"/>
    <s v="Flachfolie RB 990 x AL 880 mm"/>
    <n v="875"/>
    <x v="4"/>
    <n v="48442"/>
    <s v="STÜCK"/>
    <n v="0.14383000000000001"/>
    <n v="6967.4128600000004"/>
    <n v="0.80659000000000003"/>
    <n v="39072.832780000004"/>
  </r>
  <r>
    <s v="V4209_03"/>
    <s v="HPC Sensitive Lamm &amp; Reis 15kg "/>
    <s v="Flachfolie RB 990 x AL 880 mm"/>
    <n v="875"/>
    <x v="4"/>
    <n v="42283"/>
    <s v="STÜCK"/>
    <n v="0.13500000000000001"/>
    <n v="5708.2049999999999"/>
    <n v="0.76307000000000003"/>
    <n v="32264.88881"/>
  </r>
  <r>
    <s v="V4210_04"/>
    <s v="HPC MAXI Senior Geflügel &amp; Reis 12,5kg "/>
    <s v="Flachfolie RB 990 x AL 880 mm"/>
    <n v="875"/>
    <x v="4"/>
    <n v="29315"/>
    <s v="STÜCK"/>
    <n v="0.14119999999999999"/>
    <n v="4139.2779999999993"/>
    <n v="0.86384000000000005"/>
    <n v="25323.4696"/>
  </r>
  <r>
    <s v="V4223"/>
    <s v="Eimer rechteckig 4,2 L für Puppy Milk 2kg"/>
    <s v="Griff weiß, Korpus weiß"/>
    <n v="875"/>
    <x v="4"/>
    <n v="6628"/>
    <s v="STÜCK"/>
    <n v="0.17"/>
    <n v="1126.76"/>
    <n v="0.77500000000000002"/>
    <n v="5136.7"/>
  </r>
  <r>
    <s v="V4224"/>
    <s v="Deckel rechteckig 4,2 L für Puppy Milk 2kg"/>
    <s v="Deckelfarbe blau"/>
    <n v="875"/>
    <x v="4"/>
    <n v="4480"/>
    <s v="STÜCK"/>
    <n v="0.06"/>
    <n v="268.8"/>
    <n v="0.30099999999999999"/>
    <n v="1348.48"/>
  </r>
  <r>
    <s v="V4225_03"/>
    <s v="Aufkleber Puppy Milk 2kg"/>
    <s v="Korpus-Etikett für V4223"/>
    <n v="875"/>
    <x v="4"/>
    <n v="10601"/>
    <s v="STÜCK"/>
    <n v="1E-3"/>
    <n v="10.601000000000001"/>
    <n v="7.9000000000000001E-2"/>
    <n v="837.47900000000004"/>
  </r>
  <r>
    <s v="V4226_00"/>
    <s v="Genesis Pure Canada Broad Meadow 90g (0,2 lb)"/>
    <s v="Adult Soft - Flachfolie"/>
    <n v="875"/>
    <x v="4"/>
    <n v="23450"/>
    <s v="STÜCK"/>
    <n v="2.3E-3"/>
    <n v="53.935000000000002"/>
    <n v="4.5109999999999997E-2"/>
    <n v="1057.8294999999998"/>
  </r>
  <r>
    <s v="V4227_00"/>
    <s v="Genesis Pure Canada Broad Meadow 907g (2 lb)"/>
    <s v="Adult Soft - Vorgefertigter Beutel"/>
    <n v="875"/>
    <x v="4"/>
    <n v="4575"/>
    <s v="STÜCK"/>
    <n v="3.3300000000000003E-2"/>
    <n v="152.34750000000003"/>
    <n v="0.45648"/>
    <n v="2088.3960000000002"/>
  </r>
  <r>
    <s v="V4228_01"/>
    <s v="Genesis Pure Canada Broad Meadow 2,27kg (5 lb)"/>
    <s v="Adult Soft - Vorgefertigter Beutel"/>
    <n v="875"/>
    <x v="4"/>
    <n v="5000"/>
    <s v="STÜCK"/>
    <n v="4.7300000000000002E-2"/>
    <n v="236.5"/>
    <n v="0.58540000000000003"/>
    <n v="2927"/>
  </r>
  <r>
    <s v="V4229_01"/>
    <s v="Genesis Pure Canada Broad Meadow 11,79kg (26,5 lb)"/>
    <s v="Adult Soft - Vorgefertigter Beutel"/>
    <n v="875"/>
    <x v="4"/>
    <n v="300"/>
    <s v="STÜCK"/>
    <n v="0.1384"/>
    <n v="41.519999999999996"/>
    <n v="1.2080500000000001"/>
    <n v="362.41500000000002"/>
  </r>
  <r>
    <s v="V4232_01"/>
    <s v="HPC MAXI Adult 15+2kg  &quot;Aktion Zooplus&quot;  LA"/>
    <s v="Flachfolie RB 990 x AL 950 mm"/>
    <n v="875"/>
    <x v="4"/>
    <n v="1330"/>
    <s v="STÜCK"/>
    <n v="0.14699999999999999"/>
    <n v="195.51"/>
    <n v="0.88900000000000001"/>
    <n v="1182.3700000000001"/>
  </r>
  <r>
    <s v="V4233_00"/>
    <s v="Genesis Pure Canada CAT Little Farm 2,27kg (5 lb)"/>
    <s v="Kitten - Vorgefertigter Beutel"/>
    <n v="875"/>
    <x v="4"/>
    <n v="2074"/>
    <s v="STÜCK"/>
    <n v="4.3999999999999997E-2"/>
    <n v="91.256"/>
    <n v="0.57740000000000002"/>
    <n v="1197.5276000000001"/>
  </r>
  <r>
    <s v="V4234_00"/>
    <s v="Genesis Pure Canada CAT BlueLake2,27kg(5lb) Achtu!"/>
    <s v="Hair &amp; Skin - Vorgefertigter Beutel"/>
    <n v="875"/>
    <x v="4"/>
    <n v="5150"/>
    <s v="STÜCK"/>
    <n v="4.3999999999999997E-2"/>
    <n v="226.6"/>
    <n v="0.57740000000000002"/>
    <n v="2973.61"/>
  </r>
  <r>
    <s v="V4235_01"/>
    <s v="Genesis Pure Canada CAT Green Field 2,27kg (5 lb)"/>
    <s v="Sensitive - Vorgefertigter Beutel"/>
    <n v="875"/>
    <x v="4"/>
    <n v="9500"/>
    <s v="STÜCK"/>
    <n v="4.3999999999999997E-2"/>
    <n v="418"/>
    <n v="0.56137999999999999"/>
    <n v="5333.11"/>
  </r>
  <r>
    <s v="V4236_00"/>
    <s v="Genesis Pure Canada CAT Wild Forest 2,27kg (5 lb)"/>
    <s v="Adult - Vorgefertigter Beutel"/>
    <n v="875"/>
    <x v="4"/>
    <n v="16825"/>
    <s v="STÜCK"/>
    <n v="4.3999999999999997E-2"/>
    <n v="740.3"/>
    <n v="0.56137999999999999"/>
    <n v="9445.218499999999"/>
  </r>
  <r>
    <s v="V4237_00"/>
    <s v="Genesis Pure Canada CAT Gentle Hill 2,27kg (5 lb)"/>
    <s v="Urinary - Vorgefertigter Beutel"/>
    <n v="875"/>
    <x v="4"/>
    <n v="1000"/>
    <s v="STÜCK"/>
    <n v="4.3999999999999997E-2"/>
    <n v="44"/>
    <n v="0.57740000000000002"/>
    <n v="577.4"/>
  </r>
  <r>
    <s v="V4238_00"/>
    <s v="UK Genesis Pure Canada Katze 1x4x 2,268kg (5 lb)"/>
    <s v="neutral braun/braun ohne Druck"/>
    <n v="875"/>
    <x v="4"/>
    <n v="7500"/>
    <s v="STÜCK"/>
    <n v="0.38"/>
    <n v="2850"/>
    <n v="0.56200000000000006"/>
    <n v="4215"/>
  </r>
  <r>
    <s v="V4239_00"/>
    <s v="THG Prevent Katze 3 kg"/>
    <s v="Vorgef. Beutel"/>
    <n v="875"/>
    <x v="4"/>
    <n v="3510"/>
    <s v="STÜCK"/>
    <n v="0.05"/>
    <n v="175.5"/>
    <n v="0.78527000000000002"/>
    <n v="2756.2977000000001"/>
  </r>
  <r>
    <s v="V4240"/>
    <s v="Majestic Kitten 400g"/>
    <s v="Flachfolie"/>
    <n v="875"/>
    <x v="4"/>
    <n v="3100"/>
    <s v="STÜCK"/>
    <n v="1.6E-2"/>
    <n v="49.6"/>
    <n v="0.18057000000000001"/>
    <n v="559.76700000000005"/>
  </r>
  <r>
    <s v="V4241"/>
    <s v="Majestic Adult Indoor Fasan 400g"/>
    <s v="Flachfolie"/>
    <n v="875"/>
    <x v="4"/>
    <n v="8627"/>
    <s v="STÜCK"/>
    <n v="1.6E-2"/>
    <n v="138.03200000000001"/>
    <n v="0.18057000000000001"/>
    <n v="1557.77739"/>
  </r>
  <r>
    <s v="V4242"/>
    <s v="Majestic Outdoor 400g"/>
    <s v="Flachfolie"/>
    <n v="875"/>
    <x v="4"/>
    <n v="11070"/>
    <s v="STÜCK"/>
    <n v="1.6E-2"/>
    <n v="177.12"/>
    <n v="0.20116000000000001"/>
    <n v="2226.8411999999998"/>
  </r>
  <r>
    <s v="V4243"/>
    <s v="Majestic Beauty 400g"/>
    <s v="Flachfolie"/>
    <n v="875"/>
    <x v="4"/>
    <n v="1561"/>
    <s v="STÜCK"/>
    <n v="1.6E-2"/>
    <n v="24.975999999999999"/>
    <n v="0.15290999999999999"/>
    <n v="238.69251"/>
  </r>
  <r>
    <s v="V4245"/>
    <s v="Majestic Sensitive Verdauung 400g"/>
    <s v="Flachfolie"/>
    <n v="875"/>
    <x v="4"/>
    <n v="9570"/>
    <s v="STÜCK"/>
    <n v="1.6E-2"/>
    <n v="153.12"/>
    <n v="0.23447999999999999"/>
    <n v="2243.9735999999998"/>
  </r>
  <r>
    <s v="V4246"/>
    <s v="Majestic Senior 400g"/>
    <s v="Flachfolie"/>
    <n v="875"/>
    <x v="4"/>
    <n v="8930"/>
    <s v="STÜCK"/>
    <n v="1.6E-2"/>
    <n v="142.88"/>
    <n v="0.21826000000000001"/>
    <n v="1949.0618000000002"/>
  </r>
  <r>
    <s v="V4247"/>
    <s v="Majestic Kitten 1,8kg"/>
    <s v="Vorgefertigter Beutel"/>
    <n v="875"/>
    <x v="4"/>
    <n v="2450"/>
    <s v="STÜCK"/>
    <n v="4.3999999999999997E-2"/>
    <n v="107.8"/>
    <n v="0.59928000000000003"/>
    <n v="1468.2360000000001"/>
  </r>
  <r>
    <s v="V4248"/>
    <s v="Majestic Adult Indoor Fasan 1,8kg"/>
    <s v="Vorgefertigter Beutel"/>
    <n v="875"/>
    <x v="4"/>
    <n v="3352"/>
    <s v="STÜCK"/>
    <n v="4.3999999999999997E-2"/>
    <n v="147.488"/>
    <n v="0.63309000000000004"/>
    <n v="2122.1176800000003"/>
  </r>
  <r>
    <s v="V4249"/>
    <s v="Majestic Outdoor 1,8kg"/>
    <s v="Vorgefertigter Beutel"/>
    <n v="875"/>
    <x v="4"/>
    <n v="4650"/>
    <s v="STÜCK"/>
    <n v="4.3999999999999997E-2"/>
    <n v="204.6"/>
    <n v="0.69133"/>
    <n v="3214.6844999999998"/>
  </r>
  <r>
    <s v="V4250"/>
    <s v="Majestic Beauty 1,8kg"/>
    <s v="Vorgefertigter Beutel"/>
    <n v="875"/>
    <x v="4"/>
    <n v="7680"/>
    <s v="STÜCK"/>
    <n v="4.3999999999999997E-2"/>
    <n v="337.91999999999996"/>
    <n v="0.81552000000000002"/>
    <n v="6263.1936000000005"/>
  </r>
  <r>
    <s v="V4252"/>
    <s v="Majestic Sensitive Verdauung 1,8kg"/>
    <s v="Vorgefertigter Beutel"/>
    <n v="875"/>
    <x v="4"/>
    <n v="1300"/>
    <s v="STÜCK"/>
    <n v="4.3999999999999997E-2"/>
    <n v="57.199999999999996"/>
    <n v="0.49711"/>
    <n v="646.24300000000005"/>
  </r>
  <r>
    <s v="V4253"/>
    <s v="Majestic Senior 1,8kg"/>
    <s v="Vorgefertigter Beutel"/>
    <n v="875"/>
    <x v="4"/>
    <n v="400"/>
    <s v="STÜCK"/>
    <n v="4.3999999999999997E-2"/>
    <n v="17.599999999999998"/>
    <n v="0.49711"/>
    <n v="198.84399999999999"/>
  </r>
  <r>
    <s v="V4254"/>
    <s v="Majestic Kitten 4kg"/>
    <s v="Vorgefertigter Beutel"/>
    <n v="875"/>
    <x v="4"/>
    <n v="3100"/>
    <s v="STÜCK"/>
    <n v="7.9000000000000001E-2"/>
    <n v="244.9"/>
    <n v="0.99192999999999998"/>
    <n v="3074.9829999999997"/>
  </r>
  <r>
    <s v="V4255"/>
    <s v="Majestic Adult Indoor Fasan 4kg"/>
    <s v="Vorgefertigter Beutel"/>
    <n v="875"/>
    <x v="4"/>
    <n v="1400"/>
    <s v="STÜCK"/>
    <n v="7.9000000000000001E-2"/>
    <n v="110.6"/>
    <n v="0.99870000000000003"/>
    <n v="1398.18"/>
  </r>
  <r>
    <s v="V4256"/>
    <s v="Majestic Outdoor 4kg"/>
    <s v="Vorgefertigter Beutel"/>
    <n v="875"/>
    <x v="4"/>
    <n v="1300"/>
    <s v="STÜCK"/>
    <n v="7.9000000000000001E-2"/>
    <n v="102.7"/>
    <n v="0.99870000000000003"/>
    <n v="1298.31"/>
  </r>
  <r>
    <s v="V4258"/>
    <s v="Majestic Sensitive Verdauung 4kg"/>
    <s v="Vorgefertigter Beutel"/>
    <n v="875"/>
    <x v="4"/>
    <n v="6250"/>
    <s v="STÜCK"/>
    <n v="7.9000000000000001E-2"/>
    <n v="493.75"/>
    <n v="1.36154"/>
    <n v="8509.625"/>
  </r>
  <r>
    <s v="V4259_01"/>
    <s v="HPC SOFT Junior Hühnchen &amp; Süßkartoffel 100g"/>
    <s v="Flachfolie RB 270 x AL 180 mm"/>
    <n v="875"/>
    <x v="4"/>
    <n v="60000"/>
    <s v="STÜCK"/>
    <n v="2.5000000000000001E-3"/>
    <n v="150"/>
    <n v="4.6210000000000001E-2"/>
    <n v="2772.6"/>
  </r>
  <r>
    <s v="V4262"/>
    <s v="HPC PLUS Adult Strauß &amp; Kartoffel 100g  LA"/>
    <s v="Flachfolie RB 270 x AL 180 mm"/>
    <n v="875"/>
    <x v="4"/>
    <n v="5900"/>
    <s v="STÜCK"/>
    <n v="2.5000000000000001E-3"/>
    <n v="14.75"/>
    <n v="2.8129999999999999E-2"/>
    <n v="165.96699999999998"/>
  </r>
  <r>
    <s v="V4263_01"/>
    <s v="HPC SOFT Adult Land-Ente &amp; Kartoffel 100g"/>
    <s v="Flachfolie RB 270 x AL 180 mm"/>
    <n v="875"/>
    <x v="4"/>
    <n v="111100"/>
    <s v="STÜCK"/>
    <n v="2.5000000000000001E-3"/>
    <n v="277.75"/>
    <n v="3.2550000000000003E-2"/>
    <n v="3616.3050000000003"/>
  </r>
  <r>
    <s v="V4265"/>
    <s v="HPC PLUS Adult Forelle &amp; Kartoffel 100g LA"/>
    <s v="Flachfolie RB 270 x AL 180 mm"/>
    <n v="875"/>
    <x v="4"/>
    <n v="3600"/>
    <s v="STÜCK"/>
    <n v="2.5000000000000001E-3"/>
    <n v="9"/>
    <n v="2.716E-2"/>
    <n v="97.775999999999996"/>
  </r>
  <r>
    <s v="V4265_01"/>
    <s v="HPC PLUS Adult Forelle &amp; Kartoffel 100g"/>
    <s v="Flachfolie RB 270 x AL 180 mm"/>
    <n v="875"/>
    <x v="4"/>
    <n v="110995"/>
    <s v="STÜCK"/>
    <n v="2.5000000000000001E-3"/>
    <n v="277.48750000000001"/>
    <n v="3.0190000000000002E-2"/>
    <n v="3350.93905"/>
  </r>
  <r>
    <s v="V4267_01"/>
    <s v="HPC SOFT Senior Land-Ziege &amp; Kartoffel 100g"/>
    <s v="Flachfolie RB 270 x AL 180 mm"/>
    <n v="875"/>
    <x v="4"/>
    <n v="96375"/>
    <s v="STÜCK"/>
    <n v="2.5000000000000001E-3"/>
    <n v="240.9375"/>
    <n v="3.9820000000000001E-2"/>
    <n v="3837.6525000000001"/>
  </r>
  <r>
    <s v="V4268_02"/>
    <s v="HPC SOFT Junior Hühnchen &amp; Süßkartoffel 1kg"/>
    <s v="Flachfolie RB 521 x AL 360 mm"/>
    <n v="875"/>
    <x v="4"/>
    <n v="39075"/>
    <s v="STÜCK"/>
    <n v="2.1399999999999999E-2"/>
    <n v="836.20499999999993"/>
    <n v="0.13322000000000001"/>
    <n v="5205.5715"/>
  </r>
  <r>
    <s v="V4271"/>
    <s v="HPC PLUS Adult Strauß &amp; Kartoffel 1kg"/>
    <s v="Flachfolie RB 521 x AL 360 mm"/>
    <n v="875"/>
    <x v="4"/>
    <n v="18962"/>
    <s v="STÜCK"/>
    <n v="2.1399999999999999E-2"/>
    <n v="405.78679999999997"/>
    <n v="0.21526999999999999"/>
    <n v="4081.94974"/>
  </r>
  <r>
    <s v="V4272_01"/>
    <s v="HPC SOFT Adult Land-Ente &amp; Kartoffel 1kg"/>
    <s v="Flachfolie RB 521 x AL 360 mm"/>
    <n v="875"/>
    <x v="4"/>
    <n v="40757"/>
    <s v="STÜCK"/>
    <n v="2.1399999999999999E-2"/>
    <n v="872.19979999999998"/>
    <n v="0.17191999999999999"/>
    <n v="7006.94344"/>
  </r>
  <r>
    <s v="V4273_01"/>
    <s v="HPC SOFT Adult Hühnchen &amp; Banane 1kg"/>
    <s v="Flachfolie RB 521 x AL 360 mm"/>
    <n v="875"/>
    <x v="4"/>
    <n v="21255"/>
    <s v="STÜCK"/>
    <n v="2.1399999999999999E-2"/>
    <n v="454.85699999999997"/>
    <n v="0.13322000000000001"/>
    <n v="2831.5911000000001"/>
  </r>
  <r>
    <s v="V4274_01"/>
    <s v="HPC PLUS Adult Forelle &amp; Kartoffel 1kg"/>
    <s v="Flachfolie RB 521 x AL 360 mm"/>
    <n v="875"/>
    <x v="4"/>
    <n v="11660"/>
    <s v="STÜCK"/>
    <n v="2.1399999999999999E-2"/>
    <n v="249.524"/>
    <n v="0.20780000000000001"/>
    <n v="2422.9480000000003"/>
  </r>
  <r>
    <s v="V4276_01"/>
    <s v="HPC SOFT Senior Land-Ziege &amp; Kartoffel 1kg  LA"/>
    <s v="Flachfolie RB 521 x AL 360 mm"/>
    <n v="875"/>
    <x v="4"/>
    <n v="855"/>
    <s v="STÜCK"/>
    <n v="2.1399999999999999E-2"/>
    <n v="18.297000000000001"/>
    <n v="0.1638"/>
    <n v="140.04900000000001"/>
  </r>
  <r>
    <s v="V4276_02"/>
    <s v="HPC SOFT Senior Land-Ziege &amp; Kartoffel 1kg"/>
    <s v="Flachfolie RB 521 x AL 360 mm"/>
    <n v="875"/>
    <x v="4"/>
    <n v="30162"/>
    <s v="STÜCK"/>
    <n v="2.1399999999999999E-2"/>
    <n v="645.46679999999992"/>
    <n v="0.30198000000000003"/>
    <n v="9108.3207600000005"/>
  </r>
  <r>
    <s v="V4277_02"/>
    <s v="HPC SOFT Junior Hühnchen &amp; Süßkartoffel 2,5kg LA"/>
    <s v="Flachfolie RB 721 x AL 440 mm"/>
    <n v="875"/>
    <x v="4"/>
    <n v="5000"/>
    <s v="STÜCK"/>
    <n v="3.4000000000000002E-2"/>
    <n v="170"/>
    <n v="0.20383000000000001"/>
    <n v="1019.1500000000001"/>
  </r>
  <r>
    <s v="V4280_03"/>
    <s v="HPC PLUS Adult Strauß &amp; Kartoffel 2,5kg  LA"/>
    <s v="Flachfolie RB 721 x AL 440 mm"/>
    <n v="875"/>
    <x v="4"/>
    <n v="8103"/>
    <s v="STÜCK"/>
    <n v="3.4000000000000002E-2"/>
    <n v="275.50200000000001"/>
    <n v="0.20691000000000001"/>
    <n v="1676.5917300000001"/>
  </r>
  <r>
    <s v="V4281_02"/>
    <s v="HPC SOFT Adult Land-Ente &amp; Kartoffel 2,5kg"/>
    <s v="Flachfolie RB 721 x AL 440 mm"/>
    <n v="875"/>
    <x v="4"/>
    <n v="48324"/>
    <s v="STÜCK"/>
    <n v="3.4000000000000002E-2"/>
    <n v="1643.0160000000001"/>
    <n v="0.24793000000000001"/>
    <n v="11980.96932"/>
  </r>
  <r>
    <s v="V4282_03"/>
    <s v="HPC SOFT Adult Hühnchen &amp; Banane 2,5kg"/>
    <s v="Flachfolie RB 721 x AL 440 mm"/>
    <n v="875"/>
    <x v="4"/>
    <n v="48686"/>
    <s v="STÜCK"/>
    <n v="3.4000000000000002E-2"/>
    <n v="1655.3240000000001"/>
    <n v="0.25702000000000003"/>
    <n v="12513.275720000001"/>
  </r>
  <r>
    <s v="V4283_01"/>
    <s v="HPC PLUS Adult Forelle &amp; Kartoffel 2,5kg  LA"/>
    <s v="Flachfolie RB 721 x AL 440 mm"/>
    <n v="875"/>
    <x v="4"/>
    <n v="2580"/>
    <s v="STÜCK"/>
    <n v="3.4000000000000002E-2"/>
    <n v="87.720000000000013"/>
    <n v="0.21915999999999999"/>
    <n v="565.43279999999993"/>
  </r>
  <r>
    <s v="V4283_02"/>
    <s v="HPC PLUS Adult Forelle &amp; Kartoffel 2,5kg"/>
    <s v="Flachfolie RB 721 x AL 440 mm"/>
    <n v="875"/>
    <x v="4"/>
    <n v="12041"/>
    <s v="STÜCK"/>
    <n v="3.4000000000000002E-2"/>
    <n v="409.39400000000001"/>
    <n v="0.36188999999999999"/>
    <n v="4357.5174900000002"/>
  </r>
  <r>
    <s v="V4285_03"/>
    <s v="HPC SOFT Senior Land-Ziege &amp; Kartoffel 2,5kg"/>
    <s v="Flachfolie RB 721 x AL 440 mm"/>
    <n v="875"/>
    <x v="4"/>
    <n v="59372"/>
    <s v="STÜCK"/>
    <n v="3.4000000000000002E-2"/>
    <n v="2018.6480000000001"/>
    <n v="0.20691000000000001"/>
    <n v="12284.660520000001"/>
  </r>
  <r>
    <s v="V4286_02"/>
    <s v="HPC SOFT Junior Hühnchen &amp; Süßkartoffel 12,5kg"/>
    <s v="Flachfolie RB 990 x AL 775 mm"/>
    <n v="875"/>
    <x v="4"/>
    <n v="48167"/>
    <s v="STÜCK"/>
    <n v="0.123"/>
    <n v="5924.5410000000002"/>
    <n v="0.60129999999999995"/>
    <n v="28962.817099999997"/>
  </r>
  <r>
    <s v="V4287_02"/>
    <s v="HPC PLUS Adult Strauß &amp; Kartoffel 12,5kg  LA"/>
    <s v="Flachfolie RB 990 x AL 880 mm"/>
    <n v="875"/>
    <x v="4"/>
    <n v="300"/>
    <s v="STÜCK"/>
    <n v="0.14000000000000001"/>
    <n v="42.000000000000007"/>
    <n v="0.68869000000000002"/>
    <n v="206.607"/>
  </r>
  <r>
    <s v="V4288_01"/>
    <s v="HPC SOFT Adult Land-Ente &amp; Kartoffel 12,5kg"/>
    <s v="Flachfolie RB 990 x AL 775 mm"/>
    <n v="875"/>
    <x v="4"/>
    <n v="21308"/>
    <s v="STÜCK"/>
    <n v="0.123"/>
    <n v="2620.884"/>
    <n v="0.56593000000000004"/>
    <n v="12058.836440000001"/>
  </r>
  <r>
    <s v="V4289_03"/>
    <s v="HPC SOFT Adult Hühnchen &amp; Banane 12,5kg"/>
    <s v="Flachfolie RB 990 x AL 775 mm"/>
    <n v="875"/>
    <x v="4"/>
    <n v="14403"/>
    <s v="STÜCK"/>
    <n v="0.123"/>
    <n v="1771.569"/>
    <n v="0.75836000000000003"/>
    <n v="10922.659080000001"/>
  </r>
  <r>
    <s v="V4291_01"/>
    <s v="HPC PLUS Adult Forelle &amp; Kartoffel 12,5kg"/>
    <s v="Flachfolie RB 990 x AL 880 mm"/>
    <n v="875"/>
    <x v="4"/>
    <n v="9972"/>
    <s v="STÜCK"/>
    <n v="0.14000000000000001"/>
    <n v="1396.0800000000002"/>
    <n v="0.75836000000000003"/>
    <n v="7562.3659200000002"/>
  </r>
  <r>
    <s v="V4293_03"/>
    <s v="HPC SOFT Senior Land-Ziege &amp; Kartoffel 12,5 kg"/>
    <s v="Flachfolie RB 990 x AL 775 mm"/>
    <n v="875"/>
    <x v="4"/>
    <n v="11944"/>
    <s v="STÜCK"/>
    <n v="0.123"/>
    <n v="1469.1120000000001"/>
    <n v="0.73092999999999997"/>
    <n v="8730.2279199999994"/>
  </r>
  <r>
    <s v="V4294"/>
    <s v="HPC SOFT Senior Land-Ziege &amp; Kartoffel 12,5+1,5 kg"/>
    <s v="Flachfolie RB 990 x AL 775 mm"/>
    <n v="875"/>
    <x v="4"/>
    <n v="4783"/>
    <s v="STÜCK"/>
    <n v="0.123"/>
    <n v="588.30899999999997"/>
    <n v="0.80093000000000003"/>
    <n v="3830.8481900000002"/>
  </r>
  <r>
    <s v="V4295"/>
    <s v="HPC SOFT Adult Land-Ente &amp; Kartoffel 12,5 + 1,5 kg"/>
    <s v="Flachfolie RB 990 x AL 775 mm"/>
    <n v="875"/>
    <x v="4"/>
    <n v="3953"/>
    <s v="STÜCK"/>
    <n v="0.123"/>
    <n v="486.21899999999999"/>
    <n v="0.80093000000000003"/>
    <n v="3166.07629"/>
  </r>
  <r>
    <s v="V4296"/>
    <s v="HPC PLUS Adult Strauß &amp; Kartoffel 12,5 +1,5kg"/>
    <s v="Flachfolie RB 990 x AL 880 mm"/>
    <n v="875"/>
    <x v="4"/>
    <n v="5170"/>
    <s v="STÜCK"/>
    <n v="0.14000000000000001"/>
    <n v="723.80000000000007"/>
    <n v="0.90869"/>
    <n v="4697.9273000000003"/>
  </r>
  <r>
    <s v="V4300"/>
    <s v="Multifit Naturals Farmer Junior Geflügel 1kg LA"/>
    <s v="Flachfolie RB 621 x AL 340 mm"/>
    <n v="875"/>
    <x v="4"/>
    <n v="7412"/>
    <s v="STÜCK"/>
    <n v="1.9900000000000001E-2"/>
    <n v="147.49880000000002"/>
    <n v="0.17194999999999999"/>
    <n v="1274.4933999999998"/>
  </r>
  <r>
    <s v="V4301"/>
    <s v="Multifit Naturals Farmer Junior Geflügel 4kg  LA"/>
    <s v="Vorgef. Beutel"/>
    <n v="875"/>
    <x v="4"/>
    <n v="10160"/>
    <s v="STÜCK"/>
    <n v="0.08"/>
    <n v="812.80000000000007"/>
    <n v="0.70762999999999998"/>
    <n v="7189.5208000000002"/>
  </r>
  <r>
    <s v="V4302_01"/>
    <s v="Multifit Naturals Farmer Junior Geflügel 12kg  LA"/>
    <s v="Vorgef. Beutel"/>
    <n v="875"/>
    <x v="4"/>
    <n v="4530"/>
    <s v="STÜCK"/>
    <n v="0.13461999999999999"/>
    <n v="609.82859999999994"/>
    <n v="1.04101"/>
    <n v="4715.7753000000002"/>
  </r>
  <r>
    <s v="V4304"/>
    <s v="Multifit Naturals Farmer Adult Rind 4kg  LA"/>
    <s v="Vorgef. Beutel"/>
    <n v="875"/>
    <x v="4"/>
    <n v="1450"/>
    <s v="STÜCK"/>
    <n v="0.08"/>
    <n v="116"/>
    <n v="1.2942100000000001"/>
    <n v="1876.6045000000001"/>
  </r>
  <r>
    <s v="V4306"/>
    <s v="Multifit Naturals Farmer Senior Lamm 1kg  LA"/>
    <s v="Flachfolie RB 621 x AL 340 mm"/>
    <n v="875"/>
    <x v="4"/>
    <n v="10915"/>
    <s v="STÜCK"/>
    <n v="1.9900000000000001E-2"/>
    <n v="217.20850000000002"/>
    <n v="9.6600000000000005E-2"/>
    <n v="1054.3890000000001"/>
  </r>
  <r>
    <s v="V4307"/>
    <s v="Multifit Naturals Farmer Senior Lamm 4kg  LA"/>
    <s v="Vorgef. Beutel"/>
    <n v="875"/>
    <x v="4"/>
    <n v="7470"/>
    <s v="STÜCK"/>
    <n v="0.08"/>
    <n v="597.6"/>
    <n v="0.70762999999999998"/>
    <n v="5285.9961000000003"/>
  </r>
  <r>
    <s v="V4308_01"/>
    <s v="Multifit Naturals Farmer Senior Lamm 12kg  LA"/>
    <s v="Vorgef. Beutel"/>
    <n v="875"/>
    <x v="4"/>
    <n v="12100"/>
    <s v="STÜCK"/>
    <n v="0.13461999999999999"/>
    <n v="1628.9019999999998"/>
    <n v="1.23427"/>
    <n v="14934.666999999999"/>
  </r>
  <r>
    <s v="V4309_00"/>
    <s v="Multifit Naturals Farmer Mini Geflügel 1kg  LA"/>
    <s v="Flachfolie RB 621 x AL 340 mm"/>
    <n v="875"/>
    <x v="4"/>
    <n v="600"/>
    <s v="STÜCK"/>
    <n v="1.9900000000000001E-2"/>
    <n v="11.940000000000001"/>
    <n v="8.9630000000000001E-2"/>
    <n v="53.777999999999999"/>
  </r>
  <r>
    <s v="V4317"/>
    <s v="Aufkl Olivers Weight Contr Medium GrainF 8kg Front"/>
    <s v="NEU"/>
    <n v="875"/>
    <x v="4"/>
    <n v="1196"/>
    <s v="STÜCK"/>
    <n v="1E-3"/>
    <n v="1.196"/>
    <n v="5.1999999999999998E-2"/>
    <n v="62.192"/>
  </r>
  <r>
    <s v="V4318"/>
    <s v="Aufkl Olivers Weight Contr Medium GrainFr 8kg Back"/>
    <s v="NEU "/>
    <n v="875"/>
    <x v="4"/>
    <n v="551"/>
    <s v="STÜCK"/>
    <n v="1E-3"/>
    <n v="0.55100000000000005"/>
    <n v="5.1999999999999998E-2"/>
    <n v="28.651999999999997"/>
  </r>
  <r>
    <s v="V4321_01"/>
    <s v="Kitty's Cuisine Adult Putenliebe 300g  Recy-Logo"/>
    <s v="Flachfolie RB 540 x AL 190 mm"/>
    <n v="875"/>
    <x v="4"/>
    <n v="38379"/>
    <s v="STÜCK"/>
    <n v="1.1679999999999999E-2"/>
    <n v="448.26671999999996"/>
    <n v="0.10693"/>
    <n v="4103.8664699999999"/>
  </r>
  <r>
    <s v="V4322"/>
    <s v="Kitty's Cuisine Adult Lachsliebe 300g LA"/>
    <s v="Flachfolie RB 540 x AL 190 mm"/>
    <n v="875"/>
    <x v="4"/>
    <n v="6000"/>
    <s v="STÜCK"/>
    <n v="1.1679999999999999E-2"/>
    <n v="70.08"/>
    <n v="0.10292"/>
    <n v="617.52"/>
  </r>
  <r>
    <s v="V4323_02"/>
    <s v="Kitty's Cuisine Adult Rindliebe 2kg   Recy-Logo"/>
    <s v="Vorgef. Beutel  200 x 110 x 390 + 30mm "/>
    <n v="875"/>
    <x v="4"/>
    <n v="24480"/>
    <s v="STÜCK"/>
    <n v="4.4999999999999998E-2"/>
    <n v="1101.5999999999999"/>
    <n v="0.44035000000000002"/>
    <n v="10779.768"/>
  </r>
  <r>
    <s v="V4324_01"/>
    <s v="Kitty's Cuisine Adult Putenliebe 2kg  LA"/>
    <s v="Vorgef. Beutel  200+110x390+30 mm"/>
    <n v="875"/>
    <x v="4"/>
    <n v="8657"/>
    <s v="STÜCK"/>
    <n v="4.4999999999999998E-2"/>
    <n v="389.565"/>
    <n v="0.36098999999999998"/>
    <n v="3125.0904299999997"/>
  </r>
  <r>
    <s v="V4325_01"/>
    <s v="Kitty's Cuisine Adult Lachsliebe 2kg  LA"/>
    <s v="Vorgef. Beutel  200 x 110 x 390 + 30mm "/>
    <n v="875"/>
    <x v="4"/>
    <n v="5200"/>
    <s v="STÜCK"/>
    <n v="4.4999999999999998E-2"/>
    <n v="234"/>
    <n v="0.36098999999999998"/>
    <n v="1877.1479999999999"/>
  </r>
  <r>
    <s v="V4327_01"/>
    <s v="My Friend Katze 10kg - B+K   LA"/>
    <s v="als PE/PE Schlauch  320+160x750 mm"/>
    <n v="875"/>
    <x v="4"/>
    <n v="4360"/>
    <s v="STÜCK"/>
    <n v="9.5000000000000001E-2"/>
    <n v="414.2"/>
    <n v="0.66200000000000003"/>
    <n v="2886.32"/>
  </r>
  <r>
    <s v="V4344_01"/>
    <s v="edgard&amp;cooper Dog Adult Salmon 2,5kg EXPORT "/>
    <s v="Kunde 4HealthyPets"/>
    <n v="875"/>
    <x v="4"/>
    <n v="52220"/>
    <s v="STÜCK"/>
    <n v="5.7000000000000002E-2"/>
    <n v="2976.54"/>
    <n v="0.1195"/>
    <n v="6240.29"/>
  </r>
  <r>
    <s v="V4364"/>
    <s v="Snuggy Cat Rind 5 kg"/>
    <s v="280 x 110 x 500 mm"/>
    <n v="875"/>
    <x v="4"/>
    <n v="8500"/>
    <s v="STÜCK"/>
    <n v="8.6999999999999994E-2"/>
    <n v="739.5"/>
    <n v="0.23200000000000001"/>
    <n v="1972"/>
  </r>
  <r>
    <s v="V4365_00"/>
    <s v="Snuggy Cat Geflügel 5 kg"/>
    <s v="280 x 110 x 500 mm   4056727111297"/>
    <n v="875"/>
    <x v="4"/>
    <n v="7350"/>
    <s v="STÜCK"/>
    <n v="8.6999999999999994E-2"/>
    <n v="639.44999999999993"/>
    <n v="0.23200000000000001"/>
    <n v="1705.2"/>
  </r>
  <r>
    <s v="V4366"/>
    <s v="Folie neutral metallic RB 801 / PE 100"/>
    <s v="Rollenbreite 801 mm"/>
    <n v="875"/>
    <x v="4"/>
    <n v="18957"/>
    <s v="LFM"/>
    <n v="0.05"/>
    <n v="947.85"/>
    <n v="0.56652000000000002"/>
    <n v="10739.51964"/>
  </r>
  <r>
    <s v="V4367"/>
    <s v="Folie neutral metallic matt RB 801 / PE 100"/>
    <s v="Rollenbreite 801 mm"/>
    <n v="875"/>
    <x v="4"/>
    <n v="7280"/>
    <s v="LFM"/>
    <n v="0.1"/>
    <n v="728"/>
    <n v="0.58194999999999997"/>
    <n v="4236.5959999999995"/>
  </r>
  <r>
    <s v="V4368"/>
    <s v="Folie neutral weiß matt RB 621"/>
    <s v="Matt-OPP 20 / PE weiß 77 my"/>
    <n v="875"/>
    <x v="4"/>
    <n v="11945"/>
    <s v="LFM"/>
    <n v="5.8500000000000003E-2"/>
    <n v="698.78250000000003"/>
    <n v="0.22634000000000001"/>
    <n v="2703.6313"/>
  </r>
  <r>
    <s v="V4369"/>
    <s v="Folie neutral weiß matt RB 745 "/>
    <s v="Matt-OPP 20 / PE weiß 77 my + Anti-Rutsch"/>
    <n v="875"/>
    <x v="4"/>
    <n v="3400"/>
    <s v="LFM"/>
    <n v="6.6000000000000003E-2"/>
    <n v="224.4"/>
    <n v="0.44606000000000001"/>
    <n v="1516.604"/>
  </r>
  <r>
    <s v="V4375"/>
    <s v="Wildborn Natural Large Breed 500g Aufkleber LA"/>
    <m/>
    <n v="875"/>
    <x v="4"/>
    <n v="2256"/>
    <s v="STÜCK"/>
    <n v="1E-3"/>
    <n v="2.2560000000000002"/>
    <n v="2.63E-2"/>
    <n v="59.332799999999999"/>
  </r>
  <r>
    <s v="V4375_01"/>
    <s v="Wildborn Natural Large Breed 500g Aufkleber LA"/>
    <m/>
    <n v="875"/>
    <x v="4"/>
    <n v="10500"/>
    <s v="STÜCK"/>
    <n v="1E-3"/>
    <n v="10.5"/>
    <n v="2.9749999999999999E-2"/>
    <n v="312.375"/>
  </r>
  <r>
    <s v="V4377_03"/>
    <s v="Wildborn African Outback 500g Aufkleber LA"/>
    <m/>
    <n v="875"/>
    <x v="4"/>
    <n v="8980"/>
    <s v="STÜCK"/>
    <n v="1E-3"/>
    <n v="8.98"/>
    <n v="2.9749999999999999E-2"/>
    <n v="267.15499999999997"/>
  </r>
  <r>
    <s v="V4379_02"/>
    <s v="Wildborn Crystal Stream 500g Aufkleber LA"/>
    <m/>
    <n v="875"/>
    <x v="4"/>
    <n v="6250"/>
    <s v="STÜCK"/>
    <n v="1E-3"/>
    <n v="6.25"/>
    <n v="2.9749999999999999E-2"/>
    <n v="185.9375"/>
  </r>
  <r>
    <s v="V4380_03"/>
    <s v="Wildborn Wild Mustang 500g Aufkleber LA"/>
    <m/>
    <n v="875"/>
    <x v="4"/>
    <n v="10077"/>
    <s v="STÜCK"/>
    <n v="1E-3"/>
    <n v="10.077"/>
    <n v="3.85E-2"/>
    <n v="387.96449999999999"/>
  </r>
  <r>
    <s v="V4383_03"/>
    <s v="Wildborn Meadow Lamb 500g Aufkleber LA"/>
    <m/>
    <n v="875"/>
    <x v="4"/>
    <n v="6200"/>
    <s v="STÜCK"/>
    <n v="1E-3"/>
    <n v="6.2"/>
    <n v="2.9749999999999999E-2"/>
    <n v="184.45"/>
  </r>
  <r>
    <s v="V4384_01"/>
    <s v="Wildborn Silver Creek 500g Aufkleber LA"/>
    <m/>
    <n v="875"/>
    <x v="4"/>
    <n v="5541"/>
    <s v="STÜCK"/>
    <n v="1E-3"/>
    <n v="5.5410000000000004"/>
    <n v="4.9950000000000001E-2"/>
    <n v="276.77294999999998"/>
  </r>
  <r>
    <s v="V4384_02"/>
    <s v="Wildborn Silver Creek 500g Aufkleber LA"/>
    <m/>
    <n v="875"/>
    <x v="4"/>
    <n v="10860"/>
    <s v="STÜCK"/>
    <n v="1E-3"/>
    <n v="10.86"/>
    <n v="2.9749999999999999E-2"/>
    <n v="323.08499999999998"/>
  </r>
  <r>
    <s v="V4386_01"/>
    <s v="Wildborn Active Highlands 500g Aufkleber LA"/>
    <m/>
    <n v="875"/>
    <x v="4"/>
    <n v="10000"/>
    <s v="STÜCK"/>
    <n v="1E-3"/>
    <n v="10"/>
    <n v="2.9749999999999999E-2"/>
    <n v="297.5"/>
  </r>
  <r>
    <s v="V4387_01"/>
    <s v="Pure Instinct Buffalo Land 1kg"/>
    <s v="Flachfolie RB 525 x AL 335 mm"/>
    <n v="875"/>
    <x v="4"/>
    <n v="12000"/>
    <s v="STÜCK"/>
    <n v="2.1000000000000001E-2"/>
    <n v="252.00000000000003"/>
    <n v="0.35200999999999999"/>
    <n v="4224.12"/>
  </r>
  <r>
    <s v="V4388_01"/>
    <s v="Pure Instinct Buffalo Land 4kg"/>
    <s v="Vorgef. Beutel 295 x 115 x 520 mm keine Bodenumlag"/>
    <n v="875"/>
    <x v="4"/>
    <n v="8490"/>
    <s v="STÜCK"/>
    <n v="7.4999999999999997E-2"/>
    <n v="636.75"/>
    <n v="1.3274900000000001"/>
    <n v="11270.390100000001"/>
  </r>
  <r>
    <s v="V4389_01"/>
    <s v="Pure Instinct Buffalo Land 12kg"/>
    <s v="Vorgef. Beutel 375 x 120 x 810 + 50 mm"/>
    <n v="875"/>
    <x v="4"/>
    <n v="6915"/>
    <s v="STÜCK"/>
    <n v="0.155"/>
    <n v="1071.825"/>
    <n v="1.85761"/>
    <n v="12845.373149999999"/>
  </r>
  <r>
    <s v="V4390_01"/>
    <s v="Pure Instinct Strong Mustang 1kg"/>
    <s v="Flachfolie RB 525 x AL 335 mm"/>
    <n v="875"/>
    <x v="4"/>
    <n v="10150"/>
    <s v="STÜCK"/>
    <n v="2.1000000000000001E-2"/>
    <n v="213.15"/>
    <n v="0.28606999999999999"/>
    <n v="2903.6104999999998"/>
  </r>
  <r>
    <s v="V4391"/>
    <s v="Pure Instinct Strong Mustang 4kg"/>
    <s v="Vorgef. Beutel 295 x 115 x 520 mm keine Bodenumlag"/>
    <n v="875"/>
    <x v="4"/>
    <n v="7500"/>
    <s v="STÜCK"/>
    <n v="7.4999999999999997E-2"/>
    <n v="562.5"/>
    <n v="1.3274900000000001"/>
    <n v="9956.1750000000011"/>
  </r>
  <r>
    <s v="V4392_01"/>
    <s v="Pure Instinct Strong Mustang 12kg"/>
    <s v="Vorgef. Beutel 375 x 120 x 810 + 50 mm"/>
    <n v="875"/>
    <x v="4"/>
    <n v="1760"/>
    <s v="STÜCK"/>
    <n v="0.155"/>
    <n v="272.8"/>
    <n v="1.57193"/>
    <n v="2766.5968000000003"/>
  </r>
  <r>
    <s v="V4444"/>
    <s v="Zipper HL-10 mm Snap-Zipper"/>
    <s v="Spool 3.000 Meter neu ab 2014 für SN Maschine "/>
    <n v="876"/>
    <x v="4"/>
    <n v="321052"/>
    <s v="LFM"/>
    <n v="7.1999999999999998E-3"/>
    <n v="2311.5744"/>
    <n v="3.5000000000000003E-2"/>
    <n v="11236.820000000002"/>
  </r>
  <r>
    <s v="V4447"/>
    <s v="Folie neutral silber matt RB 745 / PE 100"/>
    <s v="mit Anti-Rutsch"/>
    <n v="875"/>
    <x v="4"/>
    <n v="10490"/>
    <s v="LFM"/>
    <n v="9.6000000000000002E-2"/>
    <n v="1007.0400000000001"/>
    <n v="0.37014999999999998"/>
    <n v="3882.8734999999997"/>
  </r>
  <r>
    <s v="V4456"/>
    <s v="UK neutr. Außenabm.: 400x200x297 FE (we/br) Deckel"/>
    <s v="1 x 6 x 800g"/>
    <n v="875"/>
    <x v="4"/>
    <n v="8880"/>
    <s v="STÜCK"/>
    <n v="0.25900000000000001"/>
    <n v="2299.92"/>
    <n v="0.42299999999999999"/>
    <n v="3756.24"/>
  </r>
  <r>
    <s v="V4464"/>
    <s v="UK neutr. Außenabm.: 400x300x260 FE (we/br) Deckel"/>
    <s v="Automaten 2 x 6 x 750g Cat Bon Bon u. Pussy Cat"/>
    <n v="875"/>
    <x v="4"/>
    <n v="3700"/>
    <s v="STÜCK"/>
    <n v="0.27700000000000002"/>
    <n v="1024.9000000000001"/>
    <n v="0.51300000000000001"/>
    <n v="1898.1000000000001"/>
  </r>
  <r>
    <s v="V4476"/>
    <s v="UK neutr. Abm.: 380x120x190 B (br/br) Deckel"/>
    <s v="18 x 55g Pouch 30x55g Dogsticks"/>
    <n v="875"/>
    <x v="4"/>
    <n v="8155"/>
    <s v="STÜCK"/>
    <n v="0.111"/>
    <n v="905.20500000000004"/>
    <n v="0.19700000000000001"/>
    <n v="1606.5350000000001"/>
  </r>
  <r>
    <s v="V449_02"/>
    <s v="UK Sanabelle Snack 10 x 12 Stk"/>
    <m/>
    <n v="875"/>
    <x v="4"/>
    <n v="5760"/>
    <s v="STÜCK"/>
    <n v="0.21099999999999999"/>
    <n v="1215.3599999999999"/>
    <n v="0.34200000000000003"/>
    <n v="1969.92"/>
  </r>
  <r>
    <s v="V4498"/>
    <s v="UK neutr. Abm.: 399x291x264 B(we/br)"/>
    <s v="2 x 5 x 1kg (auf Industriepalette)"/>
    <n v="875"/>
    <x v="4"/>
    <n v="1750"/>
    <s v="STÜCK"/>
    <n v="0.16900000000000001"/>
    <n v="295.75"/>
    <n v="0.314"/>
    <n v="549.5"/>
  </r>
  <r>
    <s v="V4500_02"/>
    <s v="Wildborn Wild Turkey 500g Aufkleber LA"/>
    <m/>
    <n v="875"/>
    <x v="4"/>
    <n v="9000"/>
    <s v="STÜCK"/>
    <n v="1E-3"/>
    <n v="9"/>
    <n v="2.9749999999999999E-2"/>
    <n v="267.75"/>
  </r>
  <r>
    <s v="V4528_01"/>
    <s v="Chicopee Pro Nature Junior Maxi PLUS 20kg Front LA"/>
    <s v="Aufkleber"/>
    <n v="875"/>
    <x v="4"/>
    <n v="3001"/>
    <s v="STÜCK"/>
    <n v="2E-3"/>
    <n v="6.0019999999999998"/>
    <n v="0.25800000000000001"/>
    <n v="774.25800000000004"/>
  </r>
  <r>
    <s v="V4528_02"/>
    <s v="Chicopee Pro Nature Junior Maxi PLUS 20kg Front "/>
    <s v="Aufkleber"/>
    <n v="875"/>
    <x v="4"/>
    <n v="615"/>
    <s v="STÜCK"/>
    <n v="2E-3"/>
    <n v="1.23"/>
    <n v="0.56999999999999995"/>
    <n v="350.54999999999995"/>
  </r>
  <r>
    <s v="V4535_00"/>
    <s v="Daya Faltschachtel Rind 1kg"/>
    <s v="193 x 54 x257 mm"/>
    <n v="875"/>
    <x v="4"/>
    <n v="15120"/>
    <s v="STÜCK"/>
    <n v="7.7780000000000002E-2"/>
    <n v="1176.0336"/>
    <n v="0.13869999999999999"/>
    <n v="2097.1439999999998"/>
  </r>
  <r>
    <s v="V4536_00"/>
    <s v="Daya Faltschachtel Huhn 1kg"/>
    <s v="193 x 54 x257 mm"/>
    <n v="875"/>
    <x v="4"/>
    <n v="22870"/>
    <s v="STÜCK"/>
    <n v="7.5800000000000006E-2"/>
    <n v="1733.546"/>
    <n v="0.13869999999999999"/>
    <n v="3172.069"/>
  </r>
  <r>
    <s v="V4556_01"/>
    <s v="UK Schnucki 2x5x1 kg neue Stanze"/>
    <s v="392x280x260 mm zwingend hochschließend-mit Lagerha"/>
    <n v="875"/>
    <x v="4"/>
    <n v="4900"/>
    <s v="STÜCK"/>
    <n v="0.23230000000000001"/>
    <n v="1138.27"/>
    <n v="0.315"/>
    <n v="1543.5"/>
  </r>
  <r>
    <s v="V4571_00"/>
    <s v="Raiffeisen Hundefutter Kroketten 15kg"/>
    <s v="PE-Sack 350 x 120 x 900 mm  2000029560071"/>
    <n v="875"/>
    <x v="4"/>
    <n v="4290"/>
    <s v="STÜCK"/>
    <n v="0.11724"/>
    <n v="502.95959999999997"/>
    <n v="0.82699999999999996"/>
    <n v="3547.83"/>
  </r>
  <r>
    <s v="V4577_00"/>
    <s v="BestFriends Ente &amp; Kartoffel getreidefrei 12,5 kg"/>
    <s v="Raiffeisen Vorgefertigter Beutel"/>
    <n v="875"/>
    <x v="4"/>
    <n v="2050"/>
    <s v="STÜCK"/>
    <n v="0.14099999999999999"/>
    <n v="289.04999999999995"/>
    <n v="0.77500000000000002"/>
    <n v="1588.75"/>
  </r>
  <r>
    <s v="V4578_00"/>
    <s v="BestFriends Lamm &amp; Reis Sensitive leicht 12,5kg"/>
    <s v="Raiffeisen Vorgefertigter Beutel"/>
    <n v="875"/>
    <x v="4"/>
    <n v="4235"/>
    <s v="STÜCK"/>
    <n v="0.14099999999999999"/>
    <n v="597.13499999999999"/>
    <n v="0.77500000000000002"/>
    <n v="3282.125"/>
  </r>
  <r>
    <s v="V4579_00"/>
    <s v="BestFriends Geflügel &amp; Hirse 15kg"/>
    <s v="Raiffeisen Vorgefertigter Beutel"/>
    <n v="875"/>
    <x v="4"/>
    <n v="2400"/>
    <s v="STÜCK"/>
    <n v="0.14699999999999999"/>
    <n v="352.79999999999995"/>
    <n v="0.82"/>
    <n v="1967.9999999999998"/>
  </r>
  <r>
    <s v="V4589_01"/>
    <s v="UK Kimba 2x5x1 kg neue Stanze"/>
    <s v="392x280x260 mm hochschließend - mit Lagerhaltung"/>
    <n v="875"/>
    <x v="4"/>
    <n v="125"/>
    <s v="STÜCK"/>
    <n v="0.20499999999999999"/>
    <n v="25.625"/>
    <n v="0.38300000000000001"/>
    <n v="47.875"/>
  </r>
  <r>
    <s v="V4593_01"/>
    <s v="Sat. Schnucki DK Rind 1 kg"/>
    <s v="193 x 54 x257 mm MHD Feld oben"/>
    <n v="875"/>
    <x v="4"/>
    <n v="7560"/>
    <s v="STÜCK"/>
    <n v="7.5800000000000006E-2"/>
    <n v="573.048"/>
    <n v="0.17580000000000001"/>
    <n v="1329.048"/>
  </r>
  <r>
    <s v="V4594_01"/>
    <s v="Sat. Schnucki DK Geflügel 1 kg"/>
    <s v="193 x 54 x257 mm MHD Feld oben"/>
    <n v="875"/>
    <x v="4"/>
    <n v="7560"/>
    <s v="STÜCK"/>
    <n v="7.5800000000000006E-2"/>
    <n v="573.048"/>
    <n v="0.13869999999999999"/>
    <n v="1048.5719999999999"/>
  </r>
  <r>
    <s v="V4595_01"/>
    <s v="Sat. Schnucki DK Fisch 1 kg"/>
    <s v="193 x 54 x 257 mm MHD Feld oben"/>
    <n v="875"/>
    <x v="4"/>
    <n v="12810"/>
    <s v="STÜCK"/>
    <n v="7.5800000000000006E-2"/>
    <n v="970.99800000000005"/>
    <n v="0.13869999999999999"/>
    <n v="1776.7469999999998"/>
  </r>
  <r>
    <s v="V4598_02"/>
    <s v="Sat. Kimba Fisch 1kg FS (PL) "/>
    <s v="193 x 54 x257 mm MHD Feld oben"/>
    <n v="875"/>
    <x v="4"/>
    <n v="9240"/>
    <s v="STÜCK"/>
    <n v="7.5800000000000006E-2"/>
    <n v="700.39200000000005"/>
    <n v="0.27539999999999998"/>
    <n v="2544.6959999999999"/>
  </r>
  <r>
    <s v="V4614_00"/>
    <s v="Genesis Pure Canada Taiga 90g (0,2 lb)"/>
    <s v="Adult Soft - Flachfolie"/>
    <n v="875"/>
    <x v="4"/>
    <n v="53800"/>
    <s v="STÜCK"/>
    <n v="2.3E-3"/>
    <n v="123.74"/>
    <n v="4.088E-2"/>
    <n v="2199.3440000000001"/>
  </r>
  <r>
    <s v="V4616_01"/>
    <s v="Genesis Pure Canada Taiga 2,27kg (5 lb)"/>
    <s v="Adult Soft - Vorgefertigter Beutel"/>
    <n v="875"/>
    <x v="4"/>
    <n v="1120"/>
    <s v="STÜCK"/>
    <n v="4.7300000000000002E-2"/>
    <n v="52.975999999999999"/>
    <n v="0.85336000000000001"/>
    <n v="955.76319999999998"/>
  </r>
  <r>
    <s v="V4617_01"/>
    <s v="Genesis Pure Canada Taiga 11,79kg (26,5 lb)"/>
    <s v="Adult Soft - Vorgefertigter Beutel"/>
    <n v="875"/>
    <x v="4"/>
    <n v="4956.5709999999999"/>
    <s v="STÜCK"/>
    <n v="0.1384"/>
    <n v="685.98942639999996"/>
    <n v="1.3251900000000001"/>
    <n v="6568.3983234900006"/>
  </r>
  <r>
    <s v="V4618_00"/>
    <s v="Primum Karton Soft 3x5kg"/>
    <s v="AC Karton"/>
    <n v="875"/>
    <x v="4"/>
    <n v="800"/>
    <s v="STÜCK"/>
    <n v="0.53400000000000003"/>
    <n v="427.20000000000005"/>
    <n v="0.99299999999999999"/>
    <n v="794.4"/>
  </r>
  <r>
    <s v="V4619_00"/>
    <s v="pets Premium Karton Soft 3x5kg"/>
    <s v="AC Karton"/>
    <n v="875"/>
    <x v="4"/>
    <n v="1660"/>
    <s v="STÜCK"/>
    <n v="0.53400000000000003"/>
    <n v="886.44"/>
    <n v="0.96899999999999997"/>
    <n v="1608.54"/>
  </r>
  <r>
    <s v="V4644_00"/>
    <s v="AC Karton Außenabm.: 300x200x370 B (br/br) "/>
    <s v="2 x 4kg [ohne Lagerhaltung]"/>
    <n v="875"/>
    <x v="4"/>
    <n v="42160"/>
    <s v="STÜCK"/>
    <n v="0.22500000000000001"/>
    <n v="9486"/>
    <n v="0.32"/>
    <n v="13491.2"/>
  </r>
  <r>
    <s v="V4655_00"/>
    <s v="Pussycat Kroketten Mix Rind 1 kg FS LA"/>
    <s v="193 x 54 x257 mm mit MB12"/>
    <n v="875"/>
    <x v="4"/>
    <n v="37120"/>
    <s v="STÜCK"/>
    <n v="7.5800000000000006E-2"/>
    <n v="2813.6960000000004"/>
    <n v="0.13869999999999999"/>
    <n v="5148.5439999999999"/>
  </r>
  <r>
    <s v="V4656_00"/>
    <s v="Pussycat Kroketten Mix Huhn 1 kg FS LA"/>
    <s v="193 x 54 x257 mm mit MB 12"/>
    <n v="875"/>
    <x v="4"/>
    <n v="30120"/>
    <s v="STÜCK"/>
    <n v="7.5800000000000006E-2"/>
    <n v="2283.096"/>
    <n v="0.13869999999999999"/>
    <n v="4177.6439999999993"/>
  </r>
  <r>
    <s v="V4657_00"/>
    <s v="UK Pussycat Kroketten Mix 1x7x1 kg TRAY LA"/>
    <s v="CAD 386 x 195 x 260 - mit Lagerhaltung"/>
    <n v="875"/>
    <x v="4"/>
    <n v="4415"/>
    <s v="STÜCK"/>
    <n v="0"/>
    <n v="0"/>
    <n v="0.20100000000000001"/>
    <n v="887.41500000000008"/>
  </r>
  <r>
    <s v="V4664_01"/>
    <s v="Premiere Soft Adult Ente 1kg (matt)  Recy-Logo"/>
    <s v="Flachfolie RB 481 x AL 350 mm"/>
    <n v="875"/>
    <x v="4"/>
    <n v="1140"/>
    <s v="STÜCK"/>
    <n v="1.916E-2"/>
    <n v="21.842400000000001"/>
    <n v="0.18423999999999999"/>
    <n v="210.03359999999998"/>
  </r>
  <r>
    <s v="V4665_01"/>
    <s v="Premiere Soft Adult Rind 4kg (matt)  Recy-Logo"/>
    <s v="Flachfolie RB 745 x AL 460 mm"/>
    <n v="875"/>
    <x v="4"/>
    <n v="8120"/>
    <s v="STÜCK"/>
    <n v="3.4939999999999999E-2"/>
    <n v="283.71280000000002"/>
    <n v="0.22547"/>
    <n v="1830.8163999999999"/>
  </r>
  <r>
    <s v="V4666_00"/>
    <s v="Premiere Soft Adult Ente 4kg (matt)   LA"/>
    <s v="Flachfolie Hund semi-moist"/>
    <n v="875"/>
    <x v="4"/>
    <n v="1900"/>
    <s v="STÜCK"/>
    <n v="3.9E-2"/>
    <n v="74.099999999999994"/>
    <n v="0.22736999999999999"/>
    <n v="432.00299999999999"/>
  </r>
  <r>
    <s v="V4672_00"/>
    <s v="GODDESS Kitten Junge Katze Huhn 750g"/>
    <s v="Flachfolie"/>
    <n v="875"/>
    <x v="4"/>
    <n v="14312"/>
    <s v="STÜCK"/>
    <n v="1.7999999999999999E-2"/>
    <n v="257.61599999999999"/>
    <n v="0.22202"/>
    <n v="3177.55024"/>
  </r>
  <r>
    <s v="V4673"/>
    <s v="GODDESS Adult Verdauung Lamm 750g"/>
    <s v="Flachfolie"/>
    <n v="875"/>
    <x v="4"/>
    <n v="4600"/>
    <s v="STÜCK"/>
    <n v="1.7999999999999999E-2"/>
    <n v="82.8"/>
    <n v="0.20321"/>
    <n v="934.76599999999996"/>
  </r>
  <r>
    <s v="V4674"/>
    <s v="GODDESS Adult Sterilisiert Kaninchen 750g"/>
    <s v="Flachfolie"/>
    <n v="875"/>
    <x v="4"/>
    <n v="8000"/>
    <s v="STÜCK"/>
    <n v="1.7999999999999999E-2"/>
    <n v="144"/>
    <n v="0.15953000000000001"/>
    <n v="1276.24"/>
  </r>
  <r>
    <s v="V4675"/>
    <s v="GODDESS Adult Schönheit Lachs 750g "/>
    <s v="Flachfolie"/>
    <n v="875"/>
    <x v="4"/>
    <n v="930"/>
    <s v="STÜCK"/>
    <n v="1.7999999999999999E-2"/>
    <n v="16.739999999999998"/>
    <n v="0.15953000000000001"/>
    <n v="148.3629"/>
  </r>
  <r>
    <s v="V4676"/>
    <s v="GODDESS Adult Aktive Katze Geflügel 750g"/>
    <s v="Flachfolie"/>
    <n v="875"/>
    <x v="4"/>
    <n v="11989"/>
    <s v="STÜCK"/>
    <n v="1.7999999999999999E-2"/>
    <n v="215.80199999999999"/>
    <n v="0.19123000000000001"/>
    <n v="2292.6564700000004"/>
  </r>
  <r>
    <s v="V4677"/>
    <s v="GODDESS Adult Aktive Katze Ente 750g"/>
    <s v="Flachfolie"/>
    <n v="875"/>
    <x v="4"/>
    <n v="7985"/>
    <s v="STÜCK"/>
    <n v="1.7999999999999999E-2"/>
    <n v="143.72999999999999"/>
    <n v="0.19311"/>
    <n v="1541.98335"/>
  </r>
  <r>
    <s v="V4678_01"/>
    <s v="GODDESS Adult Gemütliche Katze Rind 750g"/>
    <s v="Flachfolie"/>
    <n v="875"/>
    <x v="4"/>
    <n v="10550"/>
    <s v="STÜCK"/>
    <n v="1.7999999999999999E-2"/>
    <n v="189.89999999999998"/>
    <n v="0.15953000000000001"/>
    <n v="1683.0415"/>
  </r>
  <r>
    <s v="V4679_00"/>
    <s v="GODDESS Senior Leicht Truthahn 750g"/>
    <s v="Flachfolie"/>
    <n v="875"/>
    <x v="4"/>
    <n v="8000"/>
    <s v="STÜCK"/>
    <n v="1.7999999999999999E-2"/>
    <n v="144"/>
    <n v="0.1336"/>
    <n v="1068.8"/>
  </r>
  <r>
    <s v="V4681_00"/>
    <s v="GODDESS Adult Verdauung Lamm 1,4kg"/>
    <s v="Flachfolie"/>
    <n v="875"/>
    <x v="4"/>
    <n v="1300"/>
    <s v="STÜCK"/>
    <n v="2.1999999999999999E-2"/>
    <n v="28.599999999999998"/>
    <n v="0.21204000000000001"/>
    <n v="275.65199999999999"/>
  </r>
  <r>
    <s v="V4682"/>
    <s v="GODDESS Adult Sterilisiert Kaninchen 1,4kg"/>
    <s v="Flachfolie"/>
    <n v="875"/>
    <x v="4"/>
    <n v="13857"/>
    <s v="STÜCK"/>
    <n v="2.1999999999999999E-2"/>
    <n v="304.85399999999998"/>
    <n v="0.25239"/>
    <n v="3497.36823"/>
  </r>
  <r>
    <s v="V4683"/>
    <s v="GODDESS Adult Schönheit Lachs 1,4kg"/>
    <s v="Flachfolie"/>
    <n v="875"/>
    <x v="4"/>
    <n v="2350"/>
    <s v="STÜCK"/>
    <n v="2.1999999999999999E-2"/>
    <n v="51.699999999999996"/>
    <n v="0.19586000000000001"/>
    <n v="460.27100000000002"/>
  </r>
  <r>
    <s v="V4684"/>
    <s v="GODDESS Adult Aktive Katze Geflügel 1,4kg"/>
    <s v="Flachfolie"/>
    <n v="875"/>
    <x v="4"/>
    <n v="11095"/>
    <s v="STÜCK"/>
    <n v="2.1999999999999999E-2"/>
    <n v="244.08999999999997"/>
    <n v="0.25239"/>
    <n v="2800.2670499999999"/>
  </r>
  <r>
    <s v="V4685"/>
    <s v="GODDESS Adult Aktive Katze Ente 1,4kg"/>
    <s v="Flachfolie"/>
    <n v="875"/>
    <x v="4"/>
    <n v="5620"/>
    <s v="STÜCK"/>
    <n v="2.1999999999999999E-2"/>
    <n v="123.63999999999999"/>
    <n v="0.19586000000000001"/>
    <n v="1100.7332000000001"/>
  </r>
  <r>
    <s v="V4687"/>
    <s v="GODDESS Senior Leicht Truthahn 1,4kg"/>
    <s v="Flachfolie"/>
    <n v="875"/>
    <x v="4"/>
    <n v="8000"/>
    <s v="STÜCK"/>
    <n v="2.1999999999999999E-2"/>
    <n v="176"/>
    <n v="0.25239"/>
    <n v="2019.1200000000001"/>
  </r>
  <r>
    <s v="V4692_02"/>
    <s v="Milki Cat Knuspermix 3-Mix 10kg"/>
    <s v="Vorgefertigter Beutel 375+120x700+50 mm"/>
    <n v="875"/>
    <x v="4"/>
    <n v="2300"/>
    <s v="STÜCK"/>
    <n v="0.13"/>
    <n v="299"/>
    <n v="0.69"/>
    <n v="1586.9999999999998"/>
  </r>
  <r>
    <s v="V47042_00"/>
    <s v="UK neutr. Außenabm.: 400x200x83 B (we/we) Boden"/>
    <s v="1x5x1,5/1,8kg Automatentray"/>
    <n v="875"/>
    <x v="4"/>
    <n v="5210"/>
    <s v="STÜCK"/>
    <n v="8.7999999999999995E-2"/>
    <n v="458.47999999999996"/>
    <n v="0.19900000000000001"/>
    <n v="1036.79"/>
  </r>
  <r>
    <s v="V4709_01"/>
    <s v="Globus 10kg mit Lamm, Reis und Gemüse FEDIAF"/>
    <s v="375x115x680 mm vorgef. Beutel"/>
    <n v="875"/>
    <x v="4"/>
    <n v="19500"/>
    <s v="STÜCK"/>
    <n v="0.11167000000000001"/>
    <n v="2177.5650000000001"/>
    <n v="0.52900000000000003"/>
    <n v="10315.5"/>
  </r>
  <r>
    <s v="V4725_00"/>
    <s v="Globus Softe Happen 1,5kg"/>
    <s v="RB 621 x AL 340 mm"/>
    <n v="875"/>
    <x v="4"/>
    <n v="23900"/>
    <s v="STÜCK"/>
    <n v="1.985E-2"/>
    <n v="474.41499999999996"/>
    <n v="0.1225"/>
    <n v="2927.75"/>
  </r>
  <r>
    <s v="V4726_00"/>
    <s v="UK Globus Softe Happen 1x5x1,5kg BODEN"/>
    <s v="CAD112387b_02 Automat"/>
    <n v="875"/>
    <x v="4"/>
    <n v="4000"/>
    <s v="STÜCK"/>
    <n v="8.1000000000000003E-2"/>
    <n v="324"/>
    <n v="0.35899999999999999"/>
    <n v="1436"/>
  </r>
  <r>
    <s v="V4732"/>
    <s v="activa Cat Kitten Geflügel 750g"/>
    <s v="Flachfolie "/>
    <n v="875"/>
    <x v="4"/>
    <n v="2000"/>
    <s v="STÜCK"/>
    <n v="1.2E-2"/>
    <n v="24"/>
    <n v="9.128E-2"/>
    <n v="182.56"/>
  </r>
  <r>
    <s v="V4733"/>
    <s v="activa Cat Adult Geflügel 750g"/>
    <s v="Flachfolie"/>
    <n v="875"/>
    <x v="4"/>
    <n v="9900"/>
    <s v="STÜCK"/>
    <n v="1.2E-2"/>
    <n v="118.8"/>
    <n v="8.9050000000000004E-2"/>
    <n v="881.59500000000003"/>
  </r>
  <r>
    <s v="V4734"/>
    <s v="activa Cat Adult Rind 750g"/>
    <s v="Flachfolie "/>
    <n v="875"/>
    <x v="4"/>
    <n v="9000"/>
    <s v="STÜCK"/>
    <n v="1.2E-2"/>
    <n v="108"/>
    <n v="8.9050000000000004E-2"/>
    <n v="801.45"/>
  </r>
  <r>
    <s v="V4735"/>
    <s v="activa Cat Senior Geflügel 750g"/>
    <s v="Flachfolie "/>
    <n v="875"/>
    <x v="4"/>
    <n v="1300"/>
    <s v="STÜCK"/>
    <n v="1.2E-2"/>
    <n v="15.6"/>
    <n v="9.9559999999999996E-2"/>
    <n v="129.428"/>
  </r>
  <r>
    <s v="V4738"/>
    <s v="activa Cat Adult Geflügel 2kg"/>
    <s v="Flachfolie   4251166811191"/>
    <n v="875"/>
    <x v="4"/>
    <n v="1500"/>
    <s v="STÜCK"/>
    <n v="2.8000000000000001E-2"/>
    <n v="42"/>
    <n v="0.16799"/>
    <n v="251.98500000000001"/>
  </r>
  <r>
    <s v="V4739"/>
    <s v="activa Cat Adult Rind 2kg"/>
    <s v="Flachfolie "/>
    <n v="875"/>
    <x v="4"/>
    <n v="805"/>
    <s v="STÜCK"/>
    <n v="2.8000000000000001E-2"/>
    <n v="22.54"/>
    <n v="0.18984999999999999"/>
    <n v="152.82925"/>
  </r>
  <r>
    <s v="V4740"/>
    <s v="activa Cat Senior Geflügel 2kg"/>
    <s v="Flachfolie "/>
    <n v="875"/>
    <x v="4"/>
    <n v="10444"/>
    <s v="STÜCK"/>
    <n v="2.8000000000000001E-2"/>
    <n v="292.43200000000002"/>
    <n v="0.22464000000000001"/>
    <n v="2346.1401599999999"/>
  </r>
  <r>
    <s v="V4744"/>
    <s v="activa Hund Junior 3kg"/>
    <s v="Vorgef. Beutel"/>
    <n v="875"/>
    <x v="4"/>
    <n v="7360"/>
    <s v="STÜCK"/>
    <n v="6.2E-2"/>
    <n v="456.32"/>
    <n v="0.46311000000000002"/>
    <n v="3408.4896000000003"/>
  </r>
  <r>
    <s v="V4745"/>
    <s v="activa Hund Adult Geflügel 3kg"/>
    <s v="Vorgef. Beutel"/>
    <n v="875"/>
    <x v="4"/>
    <n v="2240"/>
    <s v="STÜCK"/>
    <n v="6.2E-2"/>
    <n v="138.88"/>
    <n v="0.46311000000000002"/>
    <n v="1037.3664000000001"/>
  </r>
  <r>
    <s v="V4746"/>
    <s v="activa Hund Senior 3kg"/>
    <s v="Vorgef. Beutel"/>
    <n v="875"/>
    <x v="4"/>
    <n v="11435"/>
    <s v="STÜCK"/>
    <n v="6.2E-2"/>
    <n v="708.97"/>
    <n v="0.83452000000000004"/>
    <n v="9542.7362000000012"/>
  </r>
  <r>
    <s v="V4748"/>
    <s v="activa Hund Sensitive 3kg"/>
    <s v="Vorgef. Beutel"/>
    <n v="875"/>
    <x v="4"/>
    <n v="4650"/>
    <s v="STÜCK"/>
    <n v="6.2E-2"/>
    <n v="288.3"/>
    <n v="0.46311000000000002"/>
    <n v="2153.4614999999999"/>
  </r>
  <r>
    <s v="V4751"/>
    <s v="activa Hund Adult Geflügel 12kg"/>
    <s v="Vorgef. Beutel"/>
    <n v="875"/>
    <x v="4"/>
    <n v="3300"/>
    <s v="STÜCK"/>
    <n v="0.14940000000000001"/>
    <n v="493.02000000000004"/>
    <n v="0.93066000000000004"/>
    <n v="3071.1780000000003"/>
  </r>
  <r>
    <s v="V4752"/>
    <s v="activa Hund Senior 12kg"/>
    <s v="Vorgef. Beutel"/>
    <n v="875"/>
    <x v="4"/>
    <n v="4980"/>
    <s v="STÜCK"/>
    <n v="0.14940000000000001"/>
    <n v="744.01200000000006"/>
    <n v="1.23821"/>
    <n v="6166.2858000000006"/>
  </r>
  <r>
    <s v="V4754"/>
    <s v="activa Hund Sensitive 12kg"/>
    <s v="Vorgef. Beutel"/>
    <n v="875"/>
    <x v="4"/>
    <n v="7450"/>
    <s v="STÜCK"/>
    <n v="0.14940000000000001"/>
    <n v="1113.03"/>
    <n v="1.23821"/>
    <n v="9224.6645000000008"/>
  </r>
  <r>
    <s v="V4755"/>
    <s v="Draft Cat Huhn 1kg"/>
    <s v="193 x 54 x 257 mm"/>
    <n v="875"/>
    <x v="4"/>
    <n v="15670"/>
    <s v="STÜCK"/>
    <n v="7.5800000000000006E-2"/>
    <n v="1187.7860000000001"/>
    <n v="9.8500000000000004E-2"/>
    <n v="1543.4950000000001"/>
  </r>
  <r>
    <s v="V4756"/>
    <s v="Draft Cat Rind 1kg"/>
    <s v="193 x 54 x 257 mm"/>
    <n v="875"/>
    <x v="4"/>
    <n v="11130"/>
    <s v="STÜCK"/>
    <n v="7.5800000000000006E-2"/>
    <n v="843.65400000000011"/>
    <n v="8.795E-2"/>
    <n v="978.88350000000003"/>
  </r>
  <r>
    <s v="V4757"/>
    <s v="Draft Cat Huhn 5kg"/>
    <s v="Flachfolie"/>
    <n v="875"/>
    <x v="4"/>
    <n v="2000"/>
    <s v="STÜCK"/>
    <n v="4.3999999999999997E-2"/>
    <n v="88"/>
    <n v="0.16836999999999999"/>
    <n v="336.74"/>
  </r>
  <r>
    <s v="V4758"/>
    <s v="Draft Cat Rind 5kg"/>
    <s v="Flachfolie"/>
    <n v="875"/>
    <x v="4"/>
    <n v="31270"/>
    <s v="STÜCK"/>
    <n v="4.3999999999999997E-2"/>
    <n v="1375.8799999999999"/>
    <n v="0.19839999999999999"/>
    <n v="6203.9679999999998"/>
  </r>
  <r>
    <s v="V4759"/>
    <s v="Draft Hund Adult Geflügel 3kg"/>
    <s v="Flachfolie"/>
    <n v="875"/>
    <x v="4"/>
    <n v="1301"/>
    <s v="STÜCK"/>
    <n v="3.1E-2"/>
    <n v="40.331000000000003"/>
    <n v="0.13003999999999999"/>
    <n v="169.18203999999997"/>
  </r>
  <r>
    <s v="V476"/>
    <s v="AC Karton Außenabm.: 400x300x220 EB (br/br)"/>
    <s v="2 x 6 x 500g / 400g - mit Lagerhaltung"/>
    <n v="875"/>
    <x v="4"/>
    <n v="19400"/>
    <s v="STÜCK"/>
    <n v="0.45300000000000001"/>
    <n v="8788.2000000000007"/>
    <n v="0.59799999999999998"/>
    <n v="11601.199999999999"/>
  </r>
  <r>
    <s v="V4760_01"/>
    <s v="Draft Hund Adult Lamm &amp; Reis 10kg"/>
    <s v="Schlauchfolie für FFS"/>
    <n v="875"/>
    <x v="4"/>
    <n v="17205"/>
    <s v="STÜCK"/>
    <n v="9.4399999999999998E-2"/>
    <n v="1624.152"/>
    <n v="0.86099999999999999"/>
    <n v="14813.504999999999"/>
  </r>
  <r>
    <s v="V4761_02"/>
    <s v="Draft  Hund Adult Rind,Lamm, Reis &amp; Gemüse 10kg "/>
    <s v="Schlauchfolie für FFS"/>
    <n v="875"/>
    <x v="4"/>
    <n v="9991"/>
    <s v="STÜCK"/>
    <n v="9.4399999999999998E-2"/>
    <n v="943.15039999999999"/>
    <n v="0.86099999999999999"/>
    <n v="8602.2510000000002"/>
  </r>
  <r>
    <s v="V4771"/>
    <s v="Vorgefertiger Beutel 12kg neutral"/>
    <s v="375 x 120 x 850 mm"/>
    <n v="875"/>
    <x v="4"/>
    <n v="36525"/>
    <s v="STÜCK"/>
    <n v="0.128"/>
    <n v="4675.2"/>
    <n v="1.01"/>
    <n v="36890.25"/>
  </r>
  <r>
    <s v="V47861_00"/>
    <s v="Uk Alnutra Softbrocken 1x5x1,5kg Boden"/>
    <s v="CAD112387b_02  ALDI diverse DK + PL"/>
    <n v="875"/>
    <x v="4"/>
    <n v="2400"/>
    <s v="STÜCK"/>
    <n v="9.9000000000000005E-2"/>
    <n v="237.60000000000002"/>
    <n v="0.28899999999999998"/>
    <n v="693.59999999999991"/>
  </r>
  <r>
    <s v="V47871_00"/>
    <s v="Alnutra Softbrocken 1x5x1,5kg Deckel"/>
    <s v="Automatentray CAD 178411_1_1 - mit Lagerhaltung"/>
    <n v="875"/>
    <x v="4"/>
    <n v="2070"/>
    <s v="STÜCK"/>
    <n v="0.19900000000000001"/>
    <n v="411.93"/>
    <n v="0.36"/>
    <n v="745.19999999999993"/>
  </r>
  <r>
    <s v="V4791_00"/>
    <s v="MACs Soft Adult Dog Huhn Lachs 1,5kg"/>
    <s v="Flachfolie RB 481 x AL 370 mm"/>
    <n v="875"/>
    <x v="4"/>
    <n v="6803"/>
    <s v="STÜCK"/>
    <n v="1.89E-2"/>
    <n v="128.57669999999999"/>
    <n v="0.18354999999999999"/>
    <n v="1248.69065"/>
  </r>
  <r>
    <s v="V4792_00"/>
    <s v="MACs Soft Adult Dog Huhn Lachs 5kg"/>
    <s v="Flachfolie RB 801 x AL 490 mm"/>
    <n v="875"/>
    <x v="4"/>
    <n v="2440"/>
    <s v="STÜCK"/>
    <n v="4.2000000000000003E-2"/>
    <n v="102.48"/>
    <n v="0.44225999999999999"/>
    <n v="1079.1143999999999"/>
  </r>
  <r>
    <s v="V4793_00"/>
    <s v="Karton MACs Soft Adult Huhn Lachs 3x5kg"/>
    <s v="bedruckter Verkaufskarton für 15kg"/>
    <n v="875"/>
    <x v="4"/>
    <n v="1940"/>
    <s v="STÜCK"/>
    <n v="0.627"/>
    <n v="1216.3800000000001"/>
    <n v="1.2689999999999999"/>
    <n v="2461.8599999999997"/>
  </r>
  <r>
    <s v="V4794_00"/>
    <s v="MACs Soft Adult Dog Huhn Ente Truthahn 1,5kg"/>
    <s v="Flachfolie RB 481 x AL 370 mm"/>
    <n v="875"/>
    <x v="4"/>
    <n v="9000"/>
    <s v="STÜCK"/>
    <n v="1.89E-2"/>
    <n v="170.1"/>
    <n v="0.1928"/>
    <n v="1735.2"/>
  </r>
  <r>
    <s v="V4795_00"/>
    <s v="MACs Soft Adult Dog Huhn Ente Truthahn 5kg"/>
    <s v="Flachfolie RB 801 x AL 490 mm"/>
    <n v="875"/>
    <x v="4"/>
    <n v="1160"/>
    <s v="STÜCK"/>
    <n v="4.2000000000000003E-2"/>
    <n v="48.720000000000006"/>
    <n v="0.48954999999999999"/>
    <n v="567.87799999999993"/>
  </r>
  <r>
    <s v="V4796_00"/>
    <s v="Karton MACs Soft Adult Huhn Ente Truthahn 3x5kg"/>
    <s v="bedruckter Verkaufskarton für 15kg"/>
    <n v="875"/>
    <x v="4"/>
    <n v="1573"/>
    <s v="STÜCK"/>
    <n v="0.63600000000000001"/>
    <n v="1000.428"/>
    <n v="1.5449999999999999"/>
    <n v="2430.2849999999999"/>
  </r>
  <r>
    <s v="V4828_01"/>
    <s v="Wiederverschluss-Sticker für Folienbeutel 1kg/950g"/>
    <s v="Format: 30x70 mm "/>
    <n v="875"/>
    <x v="4"/>
    <n v="1986000"/>
    <s v="STÜCK"/>
    <n v="5.9999999999999995E-4"/>
    <n v="1191.5999999999999"/>
    <n v="4.2700000000000004E-3"/>
    <n v="8480.2200000000012"/>
  </r>
  <r>
    <s v="V4842_00"/>
    <s v="HPC SOFT MAXI Wasserbüffel &amp; Süßkartoffel 100g"/>
    <s v="Flachfolie RB 270 x AL 180 mm"/>
    <n v="875"/>
    <x v="4"/>
    <n v="22000"/>
    <s v="STÜCK"/>
    <n v="2.5000000000000001E-3"/>
    <n v="55"/>
    <n v="5.8979999999999998E-2"/>
    <n v="1297.56"/>
  </r>
  <r>
    <s v="V4843_01"/>
    <s v="HPC SOFT MAXI Wasserbüffel &amp; Süßkartoffel 1kg"/>
    <s v="Flachfolie RB 521 x AL 360 mm"/>
    <n v="875"/>
    <x v="4"/>
    <n v="52113"/>
    <s v="STÜCK"/>
    <n v="2.1399999999999999E-2"/>
    <n v="1115.2182"/>
    <n v="0.1308"/>
    <n v="6816.3804"/>
  </r>
  <r>
    <s v="V4844_01"/>
    <s v="HPC SOFT MAXI Wasserbüffel &amp; Süßkartoffel 2,5kg"/>
    <s v="Flachfolie RB 721 x AL 440 mm"/>
    <n v="875"/>
    <x v="4"/>
    <n v="40130"/>
    <s v="STÜCK"/>
    <n v="2.7799999999999998E-2"/>
    <n v="1115.614"/>
    <n v="0.25702000000000003"/>
    <n v="10314.212600000001"/>
  </r>
  <r>
    <s v="V4845_01"/>
    <s v="HPC SOFT MAXI Wasserbüffel &amp; Süßkartoffel 12,5kg"/>
    <s v="Flachfolie RB 990 x AL 775 mm"/>
    <n v="875"/>
    <x v="4"/>
    <n v="43797"/>
    <s v="STÜCK"/>
    <n v="0.123"/>
    <n v="5387.0309999999999"/>
    <n v="0.60129999999999995"/>
    <n v="26335.136099999996"/>
  </r>
  <r>
    <s v="V4846_01"/>
    <s v="HPC SOFT MINI Wachtel &amp; Kartoffel 100g"/>
    <s v="Flachfolie RB 270 x AL 180 mm"/>
    <n v="875"/>
    <x v="4"/>
    <n v="100505"/>
    <s v="STÜCK"/>
    <n v="2.5000000000000001E-3"/>
    <n v="251.26250000000002"/>
    <n v="3.0190000000000002E-2"/>
    <n v="3034.24595"/>
  </r>
  <r>
    <s v="V4847_00"/>
    <s v="HPC SOFT Mini Wachtel &amp; Kartoffel 1kg"/>
    <s v="Flachfolie RB 521 x AL 360 mm"/>
    <n v="875"/>
    <x v="4"/>
    <n v="13410"/>
    <s v="STÜCK"/>
    <n v="2.1399999999999999E-2"/>
    <n v="286.97399999999999"/>
    <n v="0.14047000000000001"/>
    <n v="1883.7027"/>
  </r>
  <r>
    <s v="V4848_01"/>
    <s v="HPC SOFT Mini Wachtel &amp; Kartoffel 2,5kg"/>
    <s v="Flachfolie RB 721 x AL 440 mm"/>
    <n v="875"/>
    <x v="4"/>
    <n v="64469"/>
    <s v="STÜCK"/>
    <n v="2.7799999999999998E-2"/>
    <n v="1792.2381999999998"/>
    <n v="0.2092"/>
    <n v="13486.9148"/>
  </r>
  <r>
    <s v="V4849_00"/>
    <s v="HPC SOFT MINI Perlhuhn &amp; Süßkartoffel 100g"/>
    <s v="Flachfolie RB 270 x AL 180 mm"/>
    <n v="875"/>
    <x v="4"/>
    <n v="38750"/>
    <s v="STÜCK"/>
    <n v="2.5000000000000001E-3"/>
    <n v="96.875"/>
    <n v="4.3189999999999999E-2"/>
    <n v="1673.6125"/>
  </r>
  <r>
    <s v="V4850_01"/>
    <s v="HPC SOFT Mini Perlhuhn &amp; Süßkartoffel 1kg"/>
    <s v="Flachfolie RB 521 x AL 360 mm"/>
    <n v="875"/>
    <x v="4"/>
    <n v="47521"/>
    <s v="STÜCK"/>
    <n v="2.1399999999999999E-2"/>
    <n v="1016.9494"/>
    <n v="0.25784000000000001"/>
    <n v="12252.814640000001"/>
  </r>
  <r>
    <s v="V4851_00"/>
    <s v="HPC SOFT Mini Perlhuhn &amp; Süßkartoffel 2,5kg"/>
    <s v="Flachfolie RB 721 x AL 440 mm"/>
    <n v="875"/>
    <x v="4"/>
    <n v="57793"/>
    <s v="STÜCK"/>
    <n v="3.4000000000000002E-2"/>
    <n v="1964.9620000000002"/>
    <n v="0.24628"/>
    <n v="14233.260039999999"/>
  </r>
  <r>
    <s v="V4861"/>
    <s v="Chicopee Classic Nature Puppy Lamb&amp;Rice 100g"/>
    <s v="Flachfolie RB 270 x AL 180 mm"/>
    <n v="875"/>
    <x v="4"/>
    <n v="6000"/>
    <s v="STÜCK"/>
    <n v="2.5000000000000001E-3"/>
    <n v="15"/>
    <n v="3.7069999999999999E-2"/>
    <n v="222.42"/>
  </r>
  <r>
    <s v="V4862"/>
    <s v="Chicopee Classic N. MAXI Puppy Poultry&amp;Millet 100g"/>
    <s v="Flachfolie RB 270 x AL 180 mm"/>
    <n v="875"/>
    <x v="4"/>
    <n v="30400"/>
    <s v="STÜCK"/>
    <n v="2.5000000000000001E-3"/>
    <n v="76"/>
    <n v="3.7069999999999999E-2"/>
    <n v="1126.9279999999999"/>
  </r>
  <r>
    <s v="V4863"/>
    <s v="Chicopee Classic Nature MINI Adult Lamb&amp;Rice 100g"/>
    <s v="Flachfolie RB 270 x AL 180 mm"/>
    <n v="875"/>
    <x v="4"/>
    <n v="4000"/>
    <s v="STÜCK"/>
    <n v="2.5000000000000001E-3"/>
    <n v="10"/>
    <n v="3.7069999999999999E-2"/>
    <n v="148.28"/>
  </r>
  <r>
    <s v="V4864"/>
    <s v="Chicopee Classic Nature Adult Lamb&amp;Rice 100g"/>
    <s v="Flachfolie RB 270 x AL 180 mm"/>
    <n v="875"/>
    <x v="4"/>
    <n v="18255"/>
    <s v="STÜCK"/>
    <n v="2.5000000000000001E-3"/>
    <n v="45.637500000000003"/>
    <n v="3.7069999999999999E-2"/>
    <n v="676.71285"/>
  </r>
  <r>
    <s v="V4865"/>
    <s v="Chicopee Classic Nature Adult Chicken&amp;Rice 100g"/>
    <s v="Flachfolie RB 270 x AL 180 mm"/>
    <n v="875"/>
    <x v="4"/>
    <n v="52990"/>
    <s v="STÜCK"/>
    <n v="2.5000000000000001E-3"/>
    <n v="132.47499999999999"/>
    <n v="3.7080000000000002E-2"/>
    <n v="1964.8692000000001"/>
  </r>
  <r>
    <s v="V4866_01"/>
    <s v="Chicopee CNL SOFT Adult Salmon &amp; Rice 100g"/>
    <s v="Flachfolie RB 270 x AL 180 mm"/>
    <n v="875"/>
    <x v="4"/>
    <n v="26500"/>
    <s v="STÜCK"/>
    <n v="2.5000000000000001E-3"/>
    <n v="66.25"/>
    <n v="5.7459999999999997E-2"/>
    <n v="1522.6899999999998"/>
  </r>
  <r>
    <s v="V4867"/>
    <s v="Chicopee Classic N. MAXI Adult Poultry&amp;Millet 100g"/>
    <s v="Flachfolie RB 270 x AL 180 mm"/>
    <n v="875"/>
    <x v="4"/>
    <n v="15000"/>
    <s v="STÜCK"/>
    <n v="2.5000000000000001E-3"/>
    <n v="37.5"/>
    <n v="3.7069999999999999E-2"/>
    <n v="556.04999999999995"/>
  </r>
  <r>
    <s v="V4868"/>
    <s v="Chicopee Classic Nature Light Lamb&amp;Rice 100g"/>
    <s v="Flachfolie RB 270 x AL 180 mm"/>
    <n v="875"/>
    <x v="4"/>
    <n v="32300"/>
    <s v="STÜCK"/>
    <n v="2.5000000000000001E-3"/>
    <n v="80.75"/>
    <n v="3.7069999999999999E-2"/>
    <n v="1197.3609999999999"/>
  </r>
  <r>
    <s v="V4869"/>
    <s v="Chicopee Classic Na. SOFT Senior Chicken&amp;Rice 100g"/>
    <s v="Flachfolie RB 270 x AL 180 mm"/>
    <n v="875"/>
    <x v="4"/>
    <n v="15000"/>
    <s v="STÜCK"/>
    <n v="2.5000000000000001E-3"/>
    <n v="37.5"/>
    <n v="3.7069999999999999E-2"/>
    <n v="556.04999999999995"/>
  </r>
  <r>
    <s v="V4870"/>
    <s v="Chicopee Classic Nature Active Chicken&amp;Rice 100g"/>
    <s v="Flachfolie RB 270 x AL 180 mm"/>
    <n v="875"/>
    <x v="4"/>
    <n v="36860"/>
    <s v="STÜCK"/>
    <n v="2.5000000000000001E-3"/>
    <n v="92.15"/>
    <n v="3.7069999999999999E-2"/>
    <n v="1366.4002"/>
  </r>
  <r>
    <s v="V4874_01"/>
    <s v="Chicopee Classic Nature MINI Adult Lamb&amp;Rice 2kg"/>
    <s v="Flachfolie RB 621 x AL 430 mm"/>
    <n v="875"/>
    <x v="4"/>
    <n v="1800"/>
    <s v="STÜCK"/>
    <n v="2.47E-2"/>
    <n v="44.46"/>
    <n v="0.40716000000000002"/>
    <n v="732.88800000000003"/>
  </r>
  <r>
    <s v="V4875"/>
    <s v="Chicopee Classic Nature Adult Lamb&amp;Rice 2kg"/>
    <s v="Flachfolie RB 621 x AL 430 mm"/>
    <n v="875"/>
    <x v="4"/>
    <n v="17850"/>
    <s v="STÜCK"/>
    <n v="2.47E-2"/>
    <n v="440.89499999999998"/>
    <n v="0.40719"/>
    <n v="7268.3414999999995"/>
  </r>
  <r>
    <s v="V4877_02"/>
    <s v="Chicopee Classic Nature SOFT Adult Salmon&amp;Rice 2kg"/>
    <s v="Flachfolie RB 621 x AL 430 mm"/>
    <n v="875"/>
    <x v="4"/>
    <n v="13400"/>
    <s v="STÜCK"/>
    <n v="4.82E-2"/>
    <n v="645.88"/>
    <n v="0.36548999999999998"/>
    <n v="4897.5659999999998"/>
  </r>
  <r>
    <s v="V4880"/>
    <s v="Chicopee Classic Nat. SOFT Senior Chicken&amp;Rice 2kg"/>
    <s v="Flachfolie RB 621 x AL 430 mm"/>
    <n v="875"/>
    <x v="4"/>
    <n v="5110"/>
    <s v="STÜCK"/>
    <n v="2.47E-2"/>
    <n v="126.217"/>
    <n v="0.57216"/>
    <n v="2923.7375999999999"/>
  </r>
  <r>
    <s v="V4883_03"/>
    <s v="Chicopee Classic Nature Puppy Lamb&amp;Rice 15kg"/>
    <s v="Flachfolie RB 990 x AL 880 mm"/>
    <n v="875"/>
    <x v="4"/>
    <n v="5900"/>
    <s v="STÜCK"/>
    <n v="0.13059999999999999"/>
    <n v="770.54"/>
    <n v="0.88593"/>
    <n v="5226.9870000000001"/>
  </r>
  <r>
    <s v="V4884_03"/>
    <s v="Chicopee Classic N.MAXI PuppyPoultry&amp;Millet15kg"/>
    <s v="Flachfolie RB 990 x AL 880 mm"/>
    <n v="875"/>
    <x v="4"/>
    <n v="150"/>
    <s v="STÜCK"/>
    <n v="0.13059999999999999"/>
    <n v="19.59"/>
    <n v="0.86868999999999996"/>
    <n v="130.30349999999999"/>
  </r>
  <r>
    <s v="V4885_02"/>
    <s v="Chicopee Classic Nature MINI Adult Lamb&amp;Rice 15kg"/>
    <s v="Flachfolie RB 990 x AL 880 mm"/>
    <n v="875"/>
    <x v="4"/>
    <n v="9102"/>
    <s v="STÜCK"/>
    <n v="0.13059999999999999"/>
    <n v="1188.7212"/>
    <n v="1.0981799999999999"/>
    <n v="9995.63436"/>
  </r>
  <r>
    <s v="V4886_01"/>
    <s v="Chicopee Classic Nature Adult Lamb&amp;Rice 15kg"/>
    <s v="Flachfolie RB 990 x AL 880 mm"/>
    <n v="875"/>
    <x v="4"/>
    <n v="12094"/>
    <s v="STÜCK"/>
    <n v="0.13059999999999999"/>
    <n v="1579.4764"/>
    <n v="1.0613900000000001"/>
    <n v="12836.45066"/>
  </r>
  <r>
    <s v="V4887_01"/>
    <s v="Chicopee Classic Nature Adult Chicken&amp;Rice 15kg"/>
    <s v="Flachfolie RB 990 x AL 880 mm"/>
    <n v="875"/>
    <x v="4"/>
    <n v="6399"/>
    <s v="STÜCK"/>
    <n v="0.13059999999999999"/>
    <n v="835.70939999999996"/>
    <n v="1.0981799999999999"/>
    <n v="7027.2538199999999"/>
  </r>
  <r>
    <s v="V4888_02"/>
    <s v="Chicopee Clas. Nat. SOFT Adult Salmon&amp;Rice 15kg LA"/>
    <s v="Flachfolie RB 990 x AL 850 mm"/>
    <n v="875"/>
    <x v="4"/>
    <n v="2628"/>
    <s v="STÜCK"/>
    <n v="0.115"/>
    <n v="302.22000000000003"/>
    <n v="0.81108000000000002"/>
    <n v="2131.5182399999999"/>
  </r>
  <r>
    <s v="V4889_01"/>
    <s v="Chicopee Clas N. MAXI Adult Poultry&amp;Millet 15kg LA"/>
    <s v="Flachfolie RB 990 x AL 880 mm"/>
    <n v="875"/>
    <x v="4"/>
    <n v="1550"/>
    <s v="STÜCK"/>
    <n v="0.13059999999999999"/>
    <n v="202.42999999999998"/>
    <n v="0.95709999999999995"/>
    <n v="1483.5049999999999"/>
  </r>
  <r>
    <s v="V4890_02"/>
    <s v="Chicopee Classic Nature Light Lamb&amp;Rice 15kg"/>
    <s v="Flachfolie RB 990 x AL 880 mm"/>
    <n v="875"/>
    <x v="4"/>
    <n v="8250"/>
    <s v="STÜCK"/>
    <n v="0.13059999999999999"/>
    <n v="1077.45"/>
    <n v="1.0613900000000001"/>
    <n v="8756.4675000000007"/>
  </r>
  <r>
    <s v="V4891_01"/>
    <s v="Chicopee Classic N. SOFT Senior Chicken&amp;Rice 15kg"/>
    <s v="Flachfolie RB 990 x AL 850 mm"/>
    <n v="875"/>
    <x v="4"/>
    <n v="56636"/>
    <s v="STÜCK"/>
    <n v="0.115"/>
    <n v="6513.14"/>
    <n v="3.9820000000000001E-2"/>
    <n v="2255.2455199999999"/>
  </r>
  <r>
    <s v="V4892_01"/>
    <s v="Chicopee Classic Nature Active Chicken&amp;Rice 15kg"/>
    <s v="Flachfolie RB 990 x AL 880 mm"/>
    <n v="875"/>
    <x v="4"/>
    <n v="3500"/>
    <s v="STÜCK"/>
    <n v="0.13059999999999999"/>
    <n v="457.09999999999997"/>
    <n v="0.71455999999999997"/>
    <n v="2500.96"/>
  </r>
  <r>
    <s v="V4979"/>
    <s v="Animalis Nature Moyenne ou Grande Taille 12,5kg"/>
    <s v="Vorgef. Beutel "/>
    <n v="875"/>
    <x v="4"/>
    <n v="1860"/>
    <s v="STÜCK"/>
    <n v="0.14499999999999999"/>
    <n v="269.7"/>
    <n v="1.2973300000000001"/>
    <n v="2413.0338000000002"/>
  </r>
  <r>
    <s v="V4984"/>
    <s v="HAPPY&amp;FIT Power 20kg Front Label LA"/>
    <s v="Dog Vital Alpha Vet"/>
    <n v="875"/>
    <x v="4"/>
    <n v="221"/>
    <s v="STÜCK"/>
    <n v="5.0000000000000001E-3"/>
    <n v="1.105"/>
    <n v="0.19700000000000001"/>
    <n v="43.536999999999999"/>
  </r>
  <r>
    <s v="V4984_01"/>
    <s v="HAPPY&amp;FIT Top Breeder 20kg Front Label"/>
    <s v="Dog Vital Alpha Vet"/>
    <n v="875"/>
    <x v="4"/>
    <n v="896"/>
    <s v="STÜCK"/>
    <n v="5.0000000000000001E-3"/>
    <n v="4.4800000000000004"/>
    <n v="0.29799999999999999"/>
    <n v="267.00799999999998"/>
  </r>
  <r>
    <s v="V4985_01"/>
    <s v="HAPPY&amp;FIT Top Breeder 20kg Back Label"/>
    <s v="Dog Vital Alpha Vet"/>
    <n v="875"/>
    <x v="4"/>
    <n v="301"/>
    <s v="STÜCK"/>
    <n v="5.0000000000000001E-3"/>
    <n v="1.5050000000000001"/>
    <n v="0.29499999999999998"/>
    <n v="88.795000000000002"/>
  </r>
  <r>
    <s v="V4986"/>
    <s v="HAPPY&amp;FIT Welpen XL 20kg Front Label"/>
    <s v="Dog Vital Alpha Vet"/>
    <n v="875"/>
    <x v="4"/>
    <n v="966"/>
    <s v="STÜCK"/>
    <n v="5.0000000000000001E-3"/>
    <n v="4.83"/>
    <n v="0.23599999999999999"/>
    <n v="227.976"/>
  </r>
  <r>
    <s v="V4987"/>
    <s v="HAPPY&amp;FIT Professional Welpen XL 20kg Back Label"/>
    <s v="Dog Vital Alpha Vet"/>
    <n v="875"/>
    <x v="4"/>
    <n v="159"/>
    <s v="STÜCK"/>
    <n v="5.0000000000000001E-3"/>
    <n v="0.79500000000000004"/>
    <n v="0.214"/>
    <n v="34.025999999999996"/>
  </r>
  <r>
    <s v="V4992"/>
    <s v="HAPPY&amp;FIT Adult Balance 20kg Front Label"/>
    <s v="Dog Vital Alpha Vet"/>
    <n v="875"/>
    <x v="4"/>
    <n v="261"/>
    <s v="STÜCK"/>
    <n v="5.0000000000000001E-3"/>
    <n v="1.3049999999999999"/>
    <n v="0.28699999999999998"/>
    <n v="74.906999999999996"/>
  </r>
  <r>
    <s v="V4993"/>
    <s v="HAPPY&amp;FIT Profess. Adult Balance 20kg Back Label"/>
    <s v="Dog Vital Alpha Vet"/>
    <n v="875"/>
    <x v="4"/>
    <n v="451"/>
    <s v="STÜCK"/>
    <n v="5.0000000000000001E-3"/>
    <n v="2.2549999999999999"/>
    <n v="0.28299999999999997"/>
    <n v="127.63299999999998"/>
  </r>
  <r>
    <s v="V4994"/>
    <s v="HAPPY&amp;FIT Energy Plus 20kg Front Label"/>
    <s v="Dog Vital Alpha Vet"/>
    <n v="875"/>
    <x v="4"/>
    <n v="2275"/>
    <s v="STÜCK"/>
    <n v="5.0000000000000001E-3"/>
    <n v="11.375"/>
    <n v="0.25800000000000001"/>
    <n v="586.95000000000005"/>
  </r>
  <r>
    <s v="V4995"/>
    <s v="HAPPY&amp;FIT Professional Energy Plus 20kg Back Label"/>
    <s v="Dog Vital Alpha Vet"/>
    <n v="875"/>
    <x v="4"/>
    <n v="2051"/>
    <s v="STÜCK"/>
    <n v="5.0000000000000001E-3"/>
    <n v="10.255000000000001"/>
    <n v="0.255"/>
    <n v="523.005"/>
  </r>
  <r>
    <s v="V4999_01"/>
    <s v="Alnutra PL 3kg Folie "/>
    <s v="Folie"/>
    <n v="875"/>
    <x v="4"/>
    <n v="16386"/>
    <s v="STÜCK"/>
    <n v="3.4139999999999997E-2"/>
    <n v="559.41803999999991"/>
    <n v="0.21936"/>
    <n v="3594.4329600000001"/>
  </r>
  <r>
    <s v="V5000_01"/>
    <s v="Alnutra DK 3kg Folienbeutel"/>
    <s v="Rollenbreite: 621 AL: 490 mm"/>
    <n v="875"/>
    <x v="4"/>
    <n v="17323"/>
    <s v="STÜCK"/>
    <n v="3.4639999999999997E-2"/>
    <n v="600.06871999999998"/>
    <n v="0.18340999999999999"/>
    <n v="3177.2114299999998"/>
  </r>
  <r>
    <s v="V5001_01"/>
    <s v="Topic Adult DK 750g"/>
    <s v="DK Folie"/>
    <n v="875"/>
    <x v="4"/>
    <n v="24290"/>
    <s v="STÜCK"/>
    <n v="1.8069999999999999E-2"/>
    <n v="438.9203"/>
    <n v="0.13364999999999999"/>
    <n v="3246.3584999999998"/>
  </r>
  <r>
    <s v="V5002_01"/>
    <s v="Topic Senior DK 750g"/>
    <s v="DK Folie"/>
    <n v="875"/>
    <x v="4"/>
    <n v="17050"/>
    <s v="STÜCK"/>
    <n v="1.7749999999999998E-2"/>
    <n v="302.63749999999999"/>
    <n v="0.12454"/>
    <n v="2123.4070000000002"/>
  </r>
  <r>
    <s v="V5010"/>
    <s v="UK neutral Außen 400x200x320 (w/b) Deckel "/>
    <s v="3x3kg (Shiro) - mit Lagerhaltung"/>
    <n v="875"/>
    <x v="4"/>
    <n v="9035"/>
    <s v="STÜCK"/>
    <n v="0.26600000000000001"/>
    <n v="2403.31"/>
    <n v="0.34799999999999998"/>
    <n v="3144.18"/>
  </r>
  <r>
    <s v="V5015"/>
    <s v="Topic Sensitive PL 750g"/>
    <s v="PL Folie "/>
    <n v="875"/>
    <x v="4"/>
    <n v="10730"/>
    <s v="STÜCK"/>
    <n v="1.78E-2"/>
    <n v="190.994"/>
    <n v="0.21218000000000001"/>
    <n v="2276.6914000000002"/>
  </r>
  <r>
    <s v="V5022_00"/>
    <s v="UK Topic 12 x 750g Boden"/>
    <s v="Automatentray Deutschland - mit Lagerhaltung"/>
    <n v="875"/>
    <x v="4"/>
    <n v="3893"/>
    <s v="STÜCK"/>
    <n v="0.27200000000000002"/>
    <n v="1058.8960000000002"/>
    <n v="0.44600000000000001"/>
    <n v="1736.278"/>
  </r>
  <r>
    <s v="V5023_00"/>
    <s v="UK Topic 12 x 750g Deckel "/>
    <s v="Automatentray Deutschland - mit Lagerhaltung"/>
    <n v="875"/>
    <x v="4"/>
    <n v="4980"/>
    <s v="STÜCK"/>
    <n v="0.14199999999999999"/>
    <n v="707.16"/>
    <n v="0.254"/>
    <n v="1264.92"/>
  </r>
  <r>
    <s v="V5025_00"/>
    <s v="Topic HP 750g Adult PL-Sticker 60 x 75 mm"/>
    <s v="schwarz/weiß"/>
    <n v="875"/>
    <x v="4"/>
    <n v="19801"/>
    <s v="STÜCK"/>
    <n v="7.5000000000000002E-4"/>
    <n v="14.85075"/>
    <n v="4.5760000000000002E-2"/>
    <n v="906.09376000000009"/>
  </r>
  <r>
    <s v="V5026_00"/>
    <s v="Topic HP 750g Senior PL-Sticker 60 x 75 mm"/>
    <s v="schwarz/weiß"/>
    <n v="875"/>
    <x v="4"/>
    <n v="10501"/>
    <s v="STÜCK"/>
    <n v="7.5000000000000002E-4"/>
    <n v="7.87575"/>
    <n v="0.12472"/>
    <n v="1309.68472"/>
  </r>
  <r>
    <s v="V5031"/>
    <s v="UK Apollo 6 x 3kg LA"/>
    <s v="Handverpackung"/>
    <n v="875"/>
    <x v="4"/>
    <n v="7055"/>
    <s v="STÜCK"/>
    <n v="0.70699999999999996"/>
    <n v="4987.8849999999993"/>
    <n v="1.4379999999999999"/>
    <n v="10145.09"/>
  </r>
  <r>
    <s v="V5035"/>
    <s v="UK Edeka Naturals Hund 4 x 1,5 kg BODEN"/>
    <s v="Automat neuer Packer SN1"/>
    <n v="875"/>
    <x v="4"/>
    <n v="10600"/>
    <s v="STÜCK"/>
    <n v="8.8999999999999996E-2"/>
    <n v="943.4"/>
    <n v="0.253"/>
    <n v="2681.8"/>
  </r>
  <r>
    <s v="V5037_00"/>
    <s v="UK neutral. Auß: EDEKA4x1,5kg Deckel "/>
    <s v="Automat neuer Packer SN1"/>
    <n v="875"/>
    <x v="4"/>
    <n v="9630"/>
    <s v="STÜCK"/>
    <n v="0.27300000000000002"/>
    <n v="2628.9900000000002"/>
    <n v="0.56799999999999995"/>
    <n v="5469.8399999999992"/>
  </r>
  <r>
    <s v="V5052_01"/>
    <s v="EDEKA Naturals Hund 1,5 kg Folie LA"/>
    <s v="mit FF"/>
    <n v="875"/>
    <x v="4"/>
    <n v="62360"/>
    <s v="STÜCK"/>
    <n v="2.162E-2"/>
    <n v="1348.2232000000001"/>
    <n v="0.1389"/>
    <n v="8661.8040000000001"/>
  </r>
  <r>
    <s v="V5065_01"/>
    <s v="UK Netto Finé Vital Adult (EUCO) 1x6x750g BO LA"/>
    <s v="Automatentray Katze CAD051038b_03"/>
    <n v="875"/>
    <x v="4"/>
    <n v="26300"/>
    <s v="STÜCK"/>
    <n v="0.108"/>
    <n v="2840.4"/>
    <n v="0.24299999999999999"/>
    <n v="6390.9"/>
  </r>
  <r>
    <s v="V5069_00"/>
    <s v="Roy Vollkostbrocken mit Lamm &amp; Reis 10 kg LA"/>
    <s v="vorgefertigter Beutel 375 x125 x 600 mm"/>
    <n v="875"/>
    <x v="4"/>
    <n v="2500"/>
    <s v="STÜCK"/>
    <n v="9.8000000000000004E-2"/>
    <n v="245"/>
    <n v="0.495"/>
    <n v="1237.5"/>
  </r>
  <r>
    <s v="V5070_01"/>
    <s v="Roy Gourmet Junior 2,5kg Fediaf LA"/>
    <s v="Rollenbreite: 621 AL: 460 mm"/>
    <n v="875"/>
    <x v="4"/>
    <n v="27947"/>
    <s v="STÜCK"/>
    <n v="3.2779999999999997E-2"/>
    <n v="916.1026599999999"/>
    <n v="0.13728000000000001"/>
    <n v="3836.5641600000004"/>
  </r>
  <r>
    <s v="V5071_01"/>
    <s v="Roy Gourmet Senior/Light 2,5kg Fediaf LA"/>
    <s v="Rollenbreite: 621 AL: 460 mm"/>
    <n v="875"/>
    <x v="4"/>
    <n v="7000"/>
    <s v="STÜCK"/>
    <n v="3.2779999999999997E-2"/>
    <n v="229.45999999999998"/>
    <n v="0.13728000000000001"/>
    <n v="960.96"/>
  </r>
  <r>
    <s v="V5090_00"/>
    <s v="Alexis High Premium Adult mit Frischgeflügel 750 g"/>
    <s v="ALDI NL"/>
    <n v="875"/>
    <x v="4"/>
    <n v="25500"/>
    <s v="STÜCK"/>
    <n v="1.7930000000000001E-2"/>
    <n v="457.21500000000003"/>
    <n v="9.239E-2"/>
    <n v="2355.9450000000002"/>
  </r>
  <r>
    <s v="V5091_00"/>
    <s v="Alexis High Premium Senior mit Frischgeflügel 750g"/>
    <s v="ALDI NL"/>
    <n v="875"/>
    <x v="4"/>
    <n v="17000"/>
    <s v="STÜCK"/>
    <n v="1.7930000000000001E-2"/>
    <n v="304.81"/>
    <n v="9.4939999999999997E-2"/>
    <n v="1613.98"/>
  </r>
  <r>
    <s v="V5092_00"/>
    <s v="Alexis High Premium Sensitiv mit Lamm + Reis 750g"/>
    <s v="ALDI NL"/>
    <n v="875"/>
    <x v="4"/>
    <n v="2560"/>
    <s v="STÜCK"/>
    <n v="1.7930000000000001E-2"/>
    <n v="45.900800000000004"/>
    <n v="0.11557000000000001"/>
    <n v="295.85919999999999"/>
  </r>
  <r>
    <s v="V5105_02"/>
    <s v="Roy DOG Vollkost-Brocken L&amp;Reis 10kg DDP-Format LA"/>
    <s v="375 x115x680 mm"/>
    <n v="875"/>
    <x v="4"/>
    <n v="20585"/>
    <s v="STÜCK"/>
    <n v="0.106"/>
    <n v="2182.0099999999998"/>
    <n v="0.53900000000000003"/>
    <n v="11095.315000000001"/>
  </r>
  <r>
    <s v="V5106_02"/>
    <s v="Roy DOG Vollkost-Brocken Rind&amp;Gemüse 10kg LA"/>
    <s v="DDP-Formart 375+115x680 mm "/>
    <n v="875"/>
    <x v="4"/>
    <n v="14300"/>
    <s v="STÜCK"/>
    <n v="0.106"/>
    <n v="1515.8"/>
    <n v="0.53900000000000003"/>
    <n v="7707.7000000000007"/>
  </r>
  <r>
    <s v="V5281_02"/>
    <s v="Apollo HP mit Geflügel 3kg LA"/>
    <s v="RB: 621 mm AL: 490 mm (textl.Änderung)"/>
    <n v="875"/>
    <x v="4"/>
    <n v="45914"/>
    <s v="STÜCK"/>
    <n v="3.4639999999999997E-2"/>
    <n v="1590.4609599999999"/>
    <n v="0.1888"/>
    <n v="8668.5632000000005"/>
  </r>
  <r>
    <s v="V5284"/>
    <s v="Chicopee Holistic Nature Puppy Lamb &amp; Potato 100g"/>
    <s v="Flachfolie RB 270 x AL 180 mm"/>
    <n v="875"/>
    <x v="4"/>
    <n v="17255"/>
    <s v="STÜCK"/>
    <n v="2.5000000000000001E-3"/>
    <n v="43.137500000000003"/>
    <n v="5.1020000000000003E-2"/>
    <n v="880.3501"/>
  </r>
  <r>
    <s v="V5285"/>
    <s v="Chicopee Holistic Nature Active Salmon&amp;Potato 100g"/>
    <s v="Flachfolie RB 270 x AL 180 mm"/>
    <n v="875"/>
    <x v="4"/>
    <n v="35000"/>
    <s v="STÜCK"/>
    <n v="2.5000000000000001E-3"/>
    <n v="87.5"/>
    <n v="5.1020000000000003E-2"/>
    <n v="1785.7"/>
  </r>
  <r>
    <s v="V5286"/>
    <s v="Chicopee Holistic NatureAdultLamb &amp; Potato 100g LA"/>
    <s v="Flachfolie RB 270 x AL 180 mm"/>
    <n v="875"/>
    <x v="4"/>
    <n v="1222"/>
    <s v="STÜCK"/>
    <n v="2.5000000000000001E-3"/>
    <n v="3.0550000000000002"/>
    <n v="5.1020000000000003E-2"/>
    <n v="62.346440000000001"/>
  </r>
  <r>
    <s v="V5287"/>
    <s v="Chicopee Holistic N SOFT Adult Ostrich&amp;Potato 100g"/>
    <s v="Flachfolie RB 270 x AL 180 mm"/>
    <n v="875"/>
    <x v="4"/>
    <n v="23486"/>
    <s v="STÜCK"/>
    <n v="2.5000000000000001E-3"/>
    <n v="58.715000000000003"/>
    <n v="5.1020000000000003E-2"/>
    <n v="1198.2557200000001"/>
  </r>
  <r>
    <s v="V5288"/>
    <s v="Chicopee Holistic Nature Puppy Lamb &amp; Potato 2kg"/>
    <s v="Vorgefertigter Beutel"/>
    <n v="875"/>
    <x v="4"/>
    <n v="10320"/>
    <s v="STÜCK"/>
    <n v="5.45E-2"/>
    <n v="562.44000000000005"/>
    <n v="0.81859999999999999"/>
    <n v="8447.9519999999993"/>
  </r>
  <r>
    <s v="V5289"/>
    <s v="Chicopee Holistic Nature Active Salmon &amp;Potato 2kg"/>
    <s v="Vorgefertigter Beutel"/>
    <n v="875"/>
    <x v="4"/>
    <n v="5040"/>
    <s v="STÜCK"/>
    <n v="5.45E-2"/>
    <n v="274.68"/>
    <n v="0.66266999999999998"/>
    <n v="3339.8568"/>
  </r>
  <r>
    <s v="V5290"/>
    <s v="Chicopee Holistic Nature Adult Lamb &amp; Potato 2kg"/>
    <s v="Vorgefertigter Beutel"/>
    <n v="875"/>
    <x v="4"/>
    <n v="5036"/>
    <s v="STÜCK"/>
    <n v="5.45E-2"/>
    <n v="274.46199999999999"/>
    <n v="0.78093000000000001"/>
    <n v="3932.7634800000001"/>
  </r>
  <r>
    <s v="V5291"/>
    <s v="Chicopee Holistic N. SOFT Adult Ostrich&amp;Potato 2kg"/>
    <s v="Vorgefertigter Beutel"/>
    <n v="875"/>
    <x v="4"/>
    <n v="10978"/>
    <s v="STÜCK"/>
    <n v="5.45E-2"/>
    <n v="598.30100000000004"/>
    <n v="0.67373000000000005"/>
    <n v="7396.2079400000002"/>
  </r>
  <r>
    <s v="V5292"/>
    <s v="Chicopee Holistic Nature Puppy Lamb &amp; Potato 12kg"/>
    <s v="Vorgefertigter Beutel"/>
    <n v="875"/>
    <x v="4"/>
    <n v="8560"/>
    <s v="STÜCK"/>
    <n v="0.115"/>
    <n v="984.40000000000009"/>
    <n v="1.7536"/>
    <n v="15010.816000000001"/>
  </r>
  <r>
    <s v="V5293"/>
    <s v="Chicopee Holistic Nature Active Salmon&amp;Potato 12kg"/>
    <s v="Vorgefertigter Beutel"/>
    <n v="875"/>
    <x v="4"/>
    <n v="9420"/>
    <s v="STÜCK"/>
    <n v="0.115"/>
    <n v="1083.3"/>
    <n v="1.7536"/>
    <n v="16518.912"/>
  </r>
  <r>
    <s v="V5295_01"/>
    <s v="Chicopee Holistic N SOFT Adult Ostrich&amp;Potato 12kg"/>
    <s v="Flachfolie RB 990 x AL 775 mm"/>
    <n v="875"/>
    <x v="4"/>
    <n v="11501"/>
    <s v="STÜCK"/>
    <n v="0.121"/>
    <n v="1391.6209999999999"/>
    <n v="1.0114700000000001"/>
    <n v="11632.916470000002"/>
  </r>
  <r>
    <s v="V5300"/>
    <s v="PRIMUM Huhn mit Kartoffel 70g Aufkleber"/>
    <s v="Format DIN A7  / 74x105 mm"/>
    <n v="875"/>
    <x v="4"/>
    <n v="7801"/>
    <s v="STÜCK"/>
    <n v="1E-3"/>
    <n v="7.8010000000000002"/>
    <n v="6.9000000000000006E-2"/>
    <n v="538.26900000000001"/>
  </r>
  <r>
    <s v="V5302_01"/>
    <s v="PRIMUM Huhn mit Kartoffel 1,5kg Aufkleber Rückseit"/>
    <s v="Format 105 x 148 mm"/>
    <n v="875"/>
    <x v="4"/>
    <n v="2021"/>
    <s v="STÜCK"/>
    <n v="1E-3"/>
    <n v="2.0209999999999999"/>
    <n v="0.20899999999999999"/>
    <n v="422.38900000000001"/>
  </r>
  <r>
    <s v="V5303_01"/>
    <s v="PRIMUM Huhn mit Kartoffel 5kg Aufkleber Front"/>
    <s v="Format 210 x 297 mm"/>
    <n v="875"/>
    <x v="4"/>
    <n v="17000"/>
    <s v="STÜCK"/>
    <n v="1E-3"/>
    <n v="17"/>
    <n v="0.34200000000000003"/>
    <n v="5814"/>
  </r>
  <r>
    <s v="V5304_01"/>
    <s v="PRIMUM Huhn mit Kartoffel 5kg Aufkleber Rückseite"/>
    <s v="148 x 210 mm"/>
    <n v="875"/>
    <x v="4"/>
    <n v="7251"/>
    <s v="STÜCK"/>
    <n v="1E-3"/>
    <n v="7.2510000000000003"/>
    <n v="0.217"/>
    <n v="1573.4670000000001"/>
  </r>
  <r>
    <s v="V5306_01"/>
    <s v="Pets Premium Soft Huhn 1,5kg Aufkleber Front"/>
    <s v="140 x 170 mm"/>
    <n v="875"/>
    <x v="4"/>
    <n v="3670"/>
    <s v="STÜCK"/>
    <n v="1E-3"/>
    <n v="3.67"/>
    <n v="0.123"/>
    <n v="451.40999999999997"/>
  </r>
  <r>
    <s v="V5307_01"/>
    <s v="Pets Premium Soft Huhn 1,5kg Aufkleber Rückseite"/>
    <s v="140 x 170 mm"/>
    <n v="875"/>
    <x v="4"/>
    <n v="3655"/>
    <s v="STÜCK"/>
    <n v="1E-3"/>
    <n v="3.6550000000000002"/>
    <n v="0.123"/>
    <n v="449.565"/>
  </r>
  <r>
    <s v="V5309_01"/>
    <s v="Pets Premium Soft Huhn 5kg Aufkleber Rückseite"/>
    <s v="Format 148 x 210 mm"/>
    <n v="875"/>
    <x v="4"/>
    <n v="1301"/>
    <s v="STÜCK"/>
    <n v="1E-3"/>
    <n v="1.3009999999999999"/>
    <n v="0.28399999999999997"/>
    <n v="369.48399999999998"/>
  </r>
  <r>
    <s v="V5311_01"/>
    <s v="PRIMUM Ente mit Kartoffel 1,5kg Aufkleber Front"/>
    <s v="Format 148 x 210 mm"/>
    <n v="875"/>
    <x v="4"/>
    <n v="2301"/>
    <s v="STÜCK"/>
    <n v="1E-3"/>
    <n v="2.3010000000000002"/>
    <n v="0.29599999999999999"/>
    <n v="681.096"/>
  </r>
  <r>
    <s v="V5312_01"/>
    <s v="PRIMUM Ente mit Kartoffel 1,5kg Aufkleber Rückseit"/>
    <s v="Format 105 x 148 mm"/>
    <n v="875"/>
    <x v="4"/>
    <n v="126"/>
    <s v="STÜCK"/>
    <n v="1E-3"/>
    <n v="0.126"/>
    <n v="0.19500000000000001"/>
    <n v="24.57"/>
  </r>
  <r>
    <s v="V5313_01"/>
    <s v="PRIMUM Ente mit Kartoffel 5kg Aufkleber Front"/>
    <s v="Format 210 x 297 mm"/>
    <n v="875"/>
    <x v="4"/>
    <n v="3201"/>
    <s v="STÜCK"/>
    <n v="1E-3"/>
    <n v="3.2010000000000001"/>
    <n v="0.32900000000000001"/>
    <n v="1053.1290000000001"/>
  </r>
  <r>
    <s v="V5314_01"/>
    <s v="PRIMUM Ente mit Kartoffel 5kg Aufkleber Rückseite"/>
    <s v="Format 148 x 210 mm"/>
    <n v="875"/>
    <x v="4"/>
    <n v="3301"/>
    <s v="STÜCK"/>
    <n v="1E-3"/>
    <n v="3.3010000000000002"/>
    <n v="0.253"/>
    <n v="835.15300000000002"/>
  </r>
  <r>
    <s v="V5318_01"/>
    <s v="Pets Premium Soft Ente 5kg Aufkleber Front"/>
    <s v="Format 210 x 297 mm"/>
    <n v="875"/>
    <x v="4"/>
    <n v="2101"/>
    <s v="STÜCK"/>
    <n v="1E-3"/>
    <n v="2.101"/>
    <n v="0.253"/>
    <n v="531.553"/>
  </r>
  <r>
    <s v="V5321_01"/>
    <s v="PRIMUM Lamm mit Kartoffel 1,5kg Aufkleber Front"/>
    <s v="148x210 mm"/>
    <n v="875"/>
    <x v="4"/>
    <n v="2851"/>
    <s v="STÜCK"/>
    <n v="1E-3"/>
    <n v="2.851"/>
    <n v="0.30603999999999998"/>
    <n v="872.52003999999999"/>
  </r>
  <r>
    <s v="V5322_01"/>
    <s v="PRIMUM Lamm mit Kartoffel 1,5kg Aufkleber Rückseit"/>
    <s v="105 x 148 mm"/>
    <n v="875"/>
    <x v="4"/>
    <n v="2201"/>
    <s v="STÜCK"/>
    <n v="1E-3"/>
    <n v="2.2010000000000001"/>
    <n v="0.2379"/>
    <n v="523.61789999999996"/>
  </r>
  <r>
    <s v="V5323_01"/>
    <s v="PRIMUM Lamm mit Kartoffel 5kg Aufkleber Front"/>
    <s v="Format 210 x 297 mm"/>
    <n v="875"/>
    <x v="4"/>
    <n v="7500"/>
    <s v="STÜCK"/>
    <n v="1E-3"/>
    <n v="7.5"/>
    <n v="0.41899999999999998"/>
    <n v="3142.5"/>
  </r>
  <r>
    <s v="V5326_01"/>
    <s v="Pets Premium Soft Lamm 1,5kg Aufkleber Front"/>
    <s v="Format 140 x 170 mm"/>
    <n v="875"/>
    <x v="4"/>
    <n v="2040"/>
    <s v="STÜCK"/>
    <n v="1E-3"/>
    <n v="2.04"/>
    <n v="0.254"/>
    <n v="518.16"/>
  </r>
  <r>
    <s v="V5327_01"/>
    <s v="Pets Premium Soft Lamm 1,5kg Aufkleber Rückseite"/>
    <s v="Format 140 x 170 mm"/>
    <n v="875"/>
    <x v="4"/>
    <n v="2040"/>
    <s v="STÜCK"/>
    <n v="1E-3"/>
    <n v="2.04"/>
    <n v="0.254"/>
    <n v="518.16"/>
  </r>
  <r>
    <s v="V5328_01"/>
    <s v="Pets Premium Soft Lamm 5kg Aufkleber Front"/>
    <s v="210 x 297 mm"/>
    <n v="875"/>
    <x v="4"/>
    <n v="701"/>
    <s v="STÜCK"/>
    <n v="1E-3"/>
    <n v="0.70100000000000007"/>
    <n v="0.27900000000000003"/>
    <n v="195.57900000000001"/>
  </r>
  <r>
    <s v="V5329_01"/>
    <s v="Pets Premium Soft Lamm 5kg Aufkleber Rückseite"/>
    <s v="148 x 210 mm"/>
    <n v="875"/>
    <x v="4"/>
    <n v="1001"/>
    <s v="STÜCK"/>
    <n v="1E-3"/>
    <n v="1.0010000000000001"/>
    <n v="0.22900000000000001"/>
    <n v="229.22900000000001"/>
  </r>
  <r>
    <s v="V5332"/>
    <s v="Animalis Katze Nature Chaton 1,5kg"/>
    <s v="Flachfolie RB 621 x AL 365 mm"/>
    <n v="875"/>
    <x v="4"/>
    <n v="11200"/>
    <s v="STÜCK"/>
    <n v="2.5000000000000001E-2"/>
    <n v="280"/>
    <n v="0.17721000000000001"/>
    <n v="1984.7520000000002"/>
  </r>
  <r>
    <s v="V53381"/>
    <s v="Aufkleber Animalis Volaille fraiche"/>
    <s v="zum Bekleben von V5338 Urinary 4kg"/>
    <n v="875"/>
    <x v="4"/>
    <n v="10801"/>
    <s v="STÜCK"/>
    <n v="1E-3"/>
    <n v="10.801"/>
    <n v="3.56E-2"/>
    <n v="384.51560000000001"/>
  </r>
  <r>
    <s v="V5339"/>
    <s v="Animalis Katze Nature Adulte 4kg"/>
    <s v="Vorgef. Beutel 270+120+470x40 mm"/>
    <n v="875"/>
    <x v="4"/>
    <n v="4720"/>
    <s v="STÜCK"/>
    <n v="6.5000000000000002E-2"/>
    <n v="306.8"/>
    <n v="0.45"/>
    <n v="2124"/>
  </r>
  <r>
    <s v="V5340_01"/>
    <s v="Daily Choice mit Geflügel 15kg Aufkleber"/>
    <s v="210 x 297 mm"/>
    <n v="875"/>
    <x v="4"/>
    <n v="2451"/>
    <s v="STÜCK"/>
    <n v="1E-3"/>
    <n v="2.4510000000000001"/>
    <n v="0.36199999999999999"/>
    <n v="887.26199999999994"/>
  </r>
  <r>
    <s v="V5344_01"/>
    <s v="Daily Choice mit Wild 15kg Aufkleber"/>
    <s v="Format 210 x 297 mm"/>
    <n v="875"/>
    <x v="4"/>
    <n v="1051"/>
    <s v="STÜCK"/>
    <n v="1E-3"/>
    <n v="1.0509999999999999"/>
    <n v="0.32400000000000001"/>
    <n v="340.524"/>
  </r>
  <r>
    <s v="V5350_01"/>
    <s v="Daily Choice mit Geflügel 1,5kg Aufkleber"/>
    <s v="134 x 190 mm"/>
    <n v="875"/>
    <x v="4"/>
    <n v="2187"/>
    <s v="STÜCK"/>
    <n v="1E-3"/>
    <n v="2.1869999999999998"/>
    <n v="0.25800000000000001"/>
    <n v="564.24599999999998"/>
  </r>
  <r>
    <s v="V5354_01"/>
    <s v="Daily Choice mit Wild 1,5kg Aufkleber"/>
    <s v="134 x 190 mm"/>
    <n v="875"/>
    <x v="4"/>
    <n v="900"/>
    <s v="STÜCK"/>
    <n v="1E-3"/>
    <n v="0.9"/>
    <n v="0.35854000000000003"/>
    <n v="322.68600000000004"/>
  </r>
  <r>
    <s v="V5355_01"/>
    <s v="Daily Choice Grainfree Truthahn 1,5kg Aufkleber"/>
    <s v="Format 134 x 190 mm"/>
    <n v="875"/>
    <x v="4"/>
    <n v="1301"/>
    <s v="STÜCK"/>
    <n v="1E-3"/>
    <n v="1.3009999999999999"/>
    <n v="0.224"/>
    <n v="291.42399999999998"/>
  </r>
  <r>
    <s v="V5360_01"/>
    <s v="Daily Choice Grainfree Ente 15kg Aufkleber"/>
    <s v="210 x 297 mm"/>
    <n v="875"/>
    <x v="4"/>
    <n v="801"/>
    <s v="STÜCK"/>
    <n v="1E-3"/>
    <n v="0.80100000000000005"/>
    <n v="0.32400000000000001"/>
    <n v="259.524"/>
  </r>
  <r>
    <s v="V5363_01"/>
    <s v="Daily Choice Grainfree Lamm 15kg Aufkleber"/>
    <s v="210 x 297 mm"/>
    <n v="875"/>
    <x v="4"/>
    <n v="301"/>
    <s v="STÜCK"/>
    <n v="1E-3"/>
    <n v="0.30099999999999999"/>
    <n v="0.318"/>
    <n v="95.718000000000004"/>
  </r>
  <r>
    <s v="V5364_01"/>
    <s v="Daily Choice Grainfree Lachs 1,5kg Aufkleber"/>
    <s v="Format 134 x 190 mm"/>
    <n v="875"/>
    <x v="4"/>
    <n v="1121"/>
    <s v="STÜCK"/>
    <n v="1E-3"/>
    <n v="1.121"/>
    <n v="0.224"/>
    <n v="251.10400000000001"/>
  </r>
  <r>
    <s v="V5366_01"/>
    <s v="Daily Choice Grainfree Lamm 1,5kg Aufkleber"/>
    <s v="134 x 190 mm"/>
    <n v="875"/>
    <x v="4"/>
    <n v="451"/>
    <s v="STÜCK"/>
    <n v="1E-3"/>
    <n v="0.45100000000000001"/>
    <n v="0.189"/>
    <n v="85.239000000000004"/>
  </r>
  <r>
    <s v="V5373_01"/>
    <s v="Sanabelle Kitten Geflügel 40g"/>
    <s v="Flachfolie RB 270mm x AL 150mm"/>
    <n v="875"/>
    <x v="4"/>
    <n v="55500"/>
    <s v="STÜCK"/>
    <n v="2E-3"/>
    <n v="111"/>
    <n v="3.8199999999999998E-2"/>
    <n v="2120.1"/>
  </r>
  <r>
    <s v="V5374_01"/>
    <s v="Sanabelle Adult Geflügel 40g"/>
    <s v="RB: 270mm x AL: 150mm"/>
    <n v="875"/>
    <x v="4"/>
    <n v="77123"/>
    <s v="STÜCK"/>
    <n v="2E-3"/>
    <n v="154.24600000000001"/>
    <n v="3.8199999999999998E-2"/>
    <n v="2946.0985999999998"/>
  </r>
  <r>
    <s v="V5375_01"/>
    <s v="Sanabelle Adult Forelle 40g"/>
    <s v="RB: 270mm x AL: 150mm"/>
    <n v="875"/>
    <x v="4"/>
    <n v="45138"/>
    <s v="STÜCK"/>
    <n v="2E-3"/>
    <n v="90.275999999999996"/>
    <n v="3.2680000000000001E-2"/>
    <n v="1475.1098400000001"/>
  </r>
  <r>
    <s v="V5376_01"/>
    <s v="Sanabelle Adult Strauß 40g"/>
    <s v="RB: 270mm x AL: 150mm"/>
    <n v="875"/>
    <x v="4"/>
    <n v="89600"/>
    <s v="STÜCK"/>
    <n v="1.7700000000000001E-3"/>
    <n v="158.59200000000001"/>
    <n v="3.8199999999999998E-2"/>
    <n v="3422.72"/>
  </r>
  <r>
    <s v="V5377_01"/>
    <s v="Sanabelle Sensitive Geflügel 40g"/>
    <s v="RB: 270mm x AL: 150mm"/>
    <n v="875"/>
    <x v="4"/>
    <n v="15380"/>
    <s v="STÜCK"/>
    <n v="2E-3"/>
    <n v="30.76"/>
    <n v="4.6080000000000003E-2"/>
    <n v="708.71040000000005"/>
  </r>
  <r>
    <s v="V5378_00"/>
    <s v="Sanabelle Sensitive Lamm 40g"/>
    <s v="RB: 270mm x AL: 150mm"/>
    <n v="875"/>
    <x v="4"/>
    <n v="26000"/>
    <s v="STÜCK"/>
    <n v="2E-3"/>
    <n v="52"/>
    <n v="3.6900000000000002E-2"/>
    <n v="959.40000000000009"/>
  </r>
  <r>
    <s v="V5379_02"/>
    <s v="Sanabelle No Grain Geflügel 40g"/>
    <s v="RB: 270mm x AL: 150mm"/>
    <n v="875"/>
    <x v="4"/>
    <n v="66500"/>
    <s v="STÜCK"/>
    <n v="2E-3"/>
    <n v="133"/>
    <n v="3.8199999999999998E-2"/>
    <n v="2540.2999999999997"/>
  </r>
  <r>
    <s v="V5380_01"/>
    <s v="Sanabelle Indoor 40g  LA"/>
    <s v="RB: 270mm x AL: 150mm"/>
    <n v="875"/>
    <x v="4"/>
    <n v="24000"/>
    <s v="STÜCK"/>
    <n v="2E-3"/>
    <n v="48"/>
    <n v="3.8539999999999998E-2"/>
    <n v="924.95999999999992"/>
  </r>
  <r>
    <s v="V5380_02"/>
    <s v="Sanabelle Indoor 40g"/>
    <s v="Flachfolie RB 270 mm x AL 150 mm"/>
    <n v="875"/>
    <x v="4"/>
    <n v="109000"/>
    <s v="STÜCK"/>
    <n v="2E-3"/>
    <n v="218"/>
    <n v="4.802E-2"/>
    <n v="5234.18"/>
  </r>
  <r>
    <s v="V5381_01"/>
    <s v="Sanabelle Outdoor 40g"/>
    <s v="RB: 270mm x AL: 150mm"/>
    <n v="875"/>
    <x v="4"/>
    <n v="37404"/>
    <s v="STÜCK"/>
    <n v="2E-3"/>
    <n v="74.808000000000007"/>
    <n v="3.2680000000000001E-2"/>
    <n v="1222.3627200000001"/>
  </r>
  <r>
    <s v="V5382_01"/>
    <s v="Sanabelle Grande 40g"/>
    <s v="RB: 270mm x AL: 150mm"/>
    <n v="875"/>
    <x v="4"/>
    <n v="57874"/>
    <s v="STÜCK"/>
    <n v="2E-3"/>
    <n v="115.748"/>
    <n v="4.6080000000000003E-2"/>
    <n v="2666.83392"/>
  </r>
  <r>
    <s v="V5383_01"/>
    <s v="Sanabelle Hair &amp; Skin 40g"/>
    <s v="RB: 270mm x AL: 150mm"/>
    <n v="875"/>
    <x v="4"/>
    <n v="32900"/>
    <s v="STÜCK"/>
    <n v="2E-3"/>
    <n v="65.8"/>
    <n v="3.2680000000000001E-2"/>
    <n v="1075.172"/>
  </r>
  <r>
    <s v="V5384_01"/>
    <s v="Sanabelle Dental 40g"/>
    <s v="Flachfolie RB 270 mm x AL 150mm"/>
    <n v="875"/>
    <x v="4"/>
    <n v="56127"/>
    <s v="STÜCK"/>
    <n v="2E-3"/>
    <n v="112.254"/>
    <n v="4.6080000000000003E-2"/>
    <n v="2586.3321600000004"/>
  </r>
  <r>
    <s v="V5385_00"/>
    <s v="Sanabelle Urinary 40g"/>
    <s v="RB: 270mm x AL: 150mm"/>
    <n v="875"/>
    <x v="4"/>
    <n v="37500"/>
    <s v="STÜCK"/>
    <n v="2E-3"/>
    <n v="75"/>
    <n v="3.6900000000000002E-2"/>
    <n v="1383.75"/>
  </r>
  <r>
    <s v="V5386_00"/>
    <s v="Sanabelle Sterilized 40g"/>
    <s v="RB: 270mm x AL: 150mm"/>
    <n v="875"/>
    <x v="4"/>
    <n v="11005"/>
    <s v="STÜCK"/>
    <n v="2E-3"/>
    <n v="22.01"/>
    <n v="3.6900000000000002E-2"/>
    <n v="406.08450000000005"/>
  </r>
  <r>
    <s v="V5387_01"/>
    <s v="Sanabelle Light Geflügel 40g"/>
    <s v="RB: 270mm x AL: 150mm"/>
    <n v="875"/>
    <x v="4"/>
    <n v="48340"/>
    <s v="STÜCK"/>
    <n v="2E-3"/>
    <n v="96.68"/>
    <n v="4.6080000000000003E-2"/>
    <n v="2227.5072"/>
  </r>
  <r>
    <s v="V5388_01"/>
    <s v="Sanabelle Senior Geflügel 40g"/>
    <s v="RB: 270mm x AL: 150mm"/>
    <n v="875"/>
    <x v="4"/>
    <n v="47978"/>
    <s v="STÜCK"/>
    <n v="2E-3"/>
    <n v="95.956000000000003"/>
    <n v="4.6080000000000003E-2"/>
    <n v="2210.8262400000003"/>
  </r>
  <r>
    <s v="V5403_02"/>
    <s v="Sanabelle Kitten Geflügel 400g"/>
    <s v="RB 560 x AL 190mm (SN)"/>
    <n v="875"/>
    <x v="4"/>
    <n v="80681"/>
    <s v="STÜCK"/>
    <n v="1.2E-2"/>
    <n v="968.17200000000003"/>
    <n v="9.9650000000000002E-2"/>
    <n v="8039.8616499999998"/>
  </r>
  <r>
    <s v="V5404_02"/>
    <s v="Sanabelle Adult Geflügel 400g"/>
    <s v="RB 560 x AL 190mm (SN)"/>
    <n v="875"/>
    <x v="4"/>
    <n v="35200"/>
    <s v="STÜCK"/>
    <n v="1.2E-2"/>
    <n v="422.40000000000003"/>
    <n v="9.9650000000000002E-2"/>
    <n v="3507.6800000000003"/>
  </r>
  <r>
    <s v="V5405_02"/>
    <s v="Sanabelle Adult Forelle 400g"/>
    <s v="RB 560 x AL 190mm (SN)"/>
    <n v="875"/>
    <x v="4"/>
    <n v="59436"/>
    <s v="STÜCK"/>
    <n v="1.2E-2"/>
    <n v="713.23199999999997"/>
    <n v="0.14484"/>
    <n v="8608.7102400000003"/>
  </r>
  <r>
    <s v="V5406_02"/>
    <s v="Sanabelle Adult Strauß 400g"/>
    <s v="RB 560 x AL 190mm (SN)"/>
    <n v="875"/>
    <x v="4"/>
    <n v="56462"/>
    <s v="STÜCK"/>
    <n v="1.2E-2"/>
    <n v="677.54399999999998"/>
    <n v="9.9650000000000002E-2"/>
    <n v="5626.4382999999998"/>
  </r>
  <r>
    <s v="V5407_01"/>
    <s v="Sanabelle Sensitive Geflügel 400g"/>
    <s v="RB 560 x AL 190mm (SN)"/>
    <n v="875"/>
    <x v="4"/>
    <n v="21642"/>
    <s v="STÜCK"/>
    <n v="1.2E-2"/>
    <n v="259.70400000000001"/>
    <n v="0.14185"/>
    <n v="3069.9177"/>
  </r>
  <r>
    <s v="V5408_01"/>
    <s v="Sanabelle Sensitive Lamm 400g"/>
    <s v="RB 560 x AL 190mm (SN)"/>
    <n v="875"/>
    <x v="4"/>
    <n v="74089"/>
    <s v="STÜCK"/>
    <n v="1.1679999999999999E-2"/>
    <n v="865.35951999999997"/>
    <n v="0.14484"/>
    <n v="10731.05076"/>
  </r>
  <r>
    <s v="V5409_02"/>
    <s v="Sanabelle No Grain Geflügel 400g"/>
    <s v="RB 560 x AL 190mm (SN)"/>
    <n v="875"/>
    <x v="4"/>
    <n v="84168"/>
    <s v="STÜCK"/>
    <n v="1.2E-2"/>
    <n v="1010.0160000000001"/>
    <n v="0.12066"/>
    <n v="10155.710880000001"/>
  </r>
  <r>
    <s v="V5410_02"/>
    <s v="Sanabelle Indoor 400g"/>
    <s v="RB 560 x AL 190mm (SN)"/>
    <n v="875"/>
    <x v="4"/>
    <n v="33571"/>
    <s v="STÜCK"/>
    <n v="1.2E-2"/>
    <n v="402.85200000000003"/>
    <n v="0.16356999999999999"/>
    <n v="5491.2084699999996"/>
  </r>
  <r>
    <s v="V5411_02"/>
    <s v="Sanabelle Outdoor 400g"/>
    <s v="RB 560 x AL 190mm (SN)"/>
    <n v="875"/>
    <x v="4"/>
    <n v="20588"/>
    <s v="STÜCK"/>
    <n v="1.2E-2"/>
    <n v="247.05600000000001"/>
    <n v="9.9650000000000002E-2"/>
    <n v="2051.5942"/>
  </r>
  <r>
    <s v="V5412_02"/>
    <s v="Sanabelle Grande 400g"/>
    <s v="RB 560 x AL 190mm (SN)"/>
    <n v="875"/>
    <x v="4"/>
    <n v="28631"/>
    <s v="STÜCK"/>
    <n v="1.2E-2"/>
    <n v="343.572"/>
    <n v="0.10917"/>
    <n v="3125.6462700000002"/>
  </r>
  <r>
    <s v="V5413_01"/>
    <s v="Sanabelle Hair &amp; Skin 400g"/>
    <s v="RB 560 x AL 190mm (SN)"/>
    <n v="875"/>
    <x v="4"/>
    <n v="23380"/>
    <s v="STÜCK"/>
    <n v="1.2E-2"/>
    <n v="280.56"/>
    <n v="0.125"/>
    <n v="2922.5"/>
  </r>
  <r>
    <s v="V5414_02"/>
    <s v="Sanabelle Dental 400g"/>
    <s v="Flachfolie RB 560 x AL 190mm (SN)"/>
    <n v="875"/>
    <x v="4"/>
    <n v="33470"/>
    <s v="STÜCK"/>
    <n v="1.2E-2"/>
    <n v="401.64"/>
    <n v="9.9650000000000002E-2"/>
    <n v="3335.2855"/>
  </r>
  <r>
    <s v="V5415_03"/>
    <s v="Sanabelle Urinary 400g"/>
    <s v="RB 560 x AL 190mm (SN)"/>
    <n v="875"/>
    <x v="4"/>
    <n v="34345"/>
    <s v="STÜCK"/>
    <n v="1.2E-2"/>
    <n v="412.14"/>
    <n v="9.9650000000000002E-2"/>
    <n v="3422.4792499999999"/>
  </r>
  <r>
    <s v="V5416_02"/>
    <s v="Sanabelle Sterilized 400g"/>
    <s v="RB 560 x AL 190mm (SN)"/>
    <n v="875"/>
    <x v="4"/>
    <n v="22742"/>
    <s v="STÜCK"/>
    <n v="1.2E-2"/>
    <n v="272.904"/>
    <n v="0.12060999999999999"/>
    <n v="2742.9126200000001"/>
  </r>
  <r>
    <s v="V5417_02"/>
    <s v="Sanabelle Light Geflügel 400g"/>
    <s v="RB 560 x AL 190mm (SN)"/>
    <n v="875"/>
    <x v="4"/>
    <n v="38640"/>
    <s v="STÜCK"/>
    <n v="1.2E-2"/>
    <n v="463.68"/>
    <n v="0.11767"/>
    <n v="4546.7687999999998"/>
  </r>
  <r>
    <s v="V5418_04"/>
    <s v="Sanabelle Senior Geflügel 400g"/>
    <s v="Flachfolie RB 560 x AL 190mm (SN)"/>
    <n v="875"/>
    <x v="4"/>
    <n v="53964"/>
    <s v="STÜCK"/>
    <n v="1.2E-2"/>
    <n v="647.56799999999998"/>
    <n v="9.9650000000000002E-2"/>
    <n v="5377.5126"/>
  </r>
  <r>
    <s v="V5433_01"/>
    <s v="Sanabelle Kitten Geflügel 2kg"/>
    <s v="RB 624 x AL 420mm"/>
    <n v="875"/>
    <x v="4"/>
    <n v="80641"/>
    <s v="STÜCK"/>
    <n v="0.03"/>
    <n v="2419.23"/>
    <n v="0.25439000000000001"/>
    <n v="20514.263989999999"/>
  </r>
  <r>
    <s v="V5434_03"/>
    <s v="Sanabelle Adult Geflügel 2kg"/>
    <s v="RB 624 x AL 420mm "/>
    <n v="875"/>
    <x v="4"/>
    <n v="86135"/>
    <s v="STÜCK"/>
    <n v="0.03"/>
    <n v="2584.0499999999997"/>
    <n v="0.22942000000000001"/>
    <n v="19761.091700000001"/>
  </r>
  <r>
    <s v="V5435_02"/>
    <s v="Sanabelle Adult Forelle 2kg LA"/>
    <s v="RB 624 x AL 420mm "/>
    <n v="875"/>
    <x v="4"/>
    <n v="6000"/>
    <s v="STÜCK"/>
    <n v="0.03"/>
    <n v="180"/>
    <n v="0.33039000000000002"/>
    <n v="1982.3400000000001"/>
  </r>
  <r>
    <s v="V5435_03"/>
    <s v="Sanabelle Adult Forelle 2kg"/>
    <s v="Flachfolie RB 624 x AL 420mm "/>
    <n v="875"/>
    <x v="4"/>
    <n v="64278"/>
    <s v="STÜCK"/>
    <n v="0.03"/>
    <n v="1928.34"/>
    <n v="0.22259000000000001"/>
    <n v="14307.640020000001"/>
  </r>
  <r>
    <s v="V5436_03"/>
    <s v="Sanabelle Adult Strauß 2kg"/>
    <s v="RB 624 x AL 420 mm"/>
    <n v="875"/>
    <x v="4"/>
    <n v="42788"/>
    <s v="STÜCK"/>
    <n v="0.03"/>
    <n v="1283.6399999999999"/>
    <n v="0.20327000000000001"/>
    <n v="8697.5167600000004"/>
  </r>
  <r>
    <s v="V5437_02"/>
    <s v="Sanabelle Sensitive Geflügel 2kg "/>
    <s v="RB 624 x AL 420mm "/>
    <n v="875"/>
    <x v="4"/>
    <n v="33885"/>
    <s v="STÜCK"/>
    <n v="0.03"/>
    <n v="1016.55"/>
    <n v="0.20327000000000001"/>
    <n v="6887.8039500000004"/>
  </r>
  <r>
    <s v="V5438_02"/>
    <s v="Sanabelle Sensitive Lamm 2kg "/>
    <s v="RB 624 x AL 420mm "/>
    <n v="875"/>
    <x v="4"/>
    <n v="37292"/>
    <s v="STÜCK"/>
    <n v="0.03"/>
    <n v="1118.76"/>
    <n v="0.22942000000000001"/>
    <n v="8555.5306400000009"/>
  </r>
  <r>
    <s v="V5439_03"/>
    <s v="Sanabelle No Grain Geflügel 2kg"/>
    <s v="RB 624 x AL 420mm "/>
    <n v="875"/>
    <x v="4"/>
    <n v="43547"/>
    <s v="STÜCK"/>
    <n v="0.03"/>
    <n v="1306.4099999999999"/>
    <n v="0.22942000000000001"/>
    <n v="9990.552740000001"/>
  </r>
  <r>
    <s v="V5440_03"/>
    <s v="Sanabelle Indoor 2kg"/>
    <s v="RB 624 x AL 420mm "/>
    <n v="875"/>
    <x v="4"/>
    <n v="45159"/>
    <s v="STÜCK"/>
    <n v="0.03"/>
    <n v="1354.77"/>
    <n v="0.20327000000000001"/>
    <n v="9179.4699300000011"/>
  </r>
  <r>
    <s v="V5441_02"/>
    <s v="Sanabelle Outdoor 2kg"/>
    <s v="RB 624 x AL 420mm "/>
    <n v="875"/>
    <x v="4"/>
    <n v="10000"/>
    <s v="STÜCK"/>
    <n v="0.03"/>
    <n v="300"/>
    <n v="0.20130000000000001"/>
    <n v="2013"/>
  </r>
  <r>
    <s v="V5442_02"/>
    <s v="Sanabelle Grande 2kg"/>
    <s v="RB 624 x AL 420mm "/>
    <n v="875"/>
    <x v="4"/>
    <n v="19954"/>
    <s v="STÜCK"/>
    <n v="2.87E-2"/>
    <n v="572.6798"/>
    <n v="0.21351000000000001"/>
    <n v="4260.3785399999997"/>
  </r>
  <r>
    <s v="V5443_01"/>
    <s v="Sanabelle Hair &amp; Skin 2kg"/>
    <s v="RB 624 x AL 420mm "/>
    <n v="875"/>
    <x v="4"/>
    <n v="22113"/>
    <s v="STÜCK"/>
    <n v="0.03"/>
    <n v="663.39"/>
    <n v="0.20327000000000001"/>
    <n v="4494.9095100000004"/>
  </r>
  <r>
    <s v="V5444_02"/>
    <s v="Sanabelle Dental 2kg"/>
    <s v="RB 624 x AL 420mm "/>
    <n v="875"/>
    <x v="4"/>
    <n v="24743"/>
    <s v="STÜCK"/>
    <n v="2.878E-2"/>
    <n v="712.10353999999995"/>
    <n v="0.20327000000000001"/>
    <n v="5029.5096100000001"/>
  </r>
  <r>
    <s v="V5445_02"/>
    <s v="Sanabelle Urinary 2kg"/>
    <s v="RB 624 x AL 420mm "/>
    <n v="875"/>
    <x v="4"/>
    <n v="31030"/>
    <s v="STÜCK"/>
    <n v="0.03"/>
    <n v="930.9"/>
    <n v="0.20327000000000001"/>
    <n v="6307.4681"/>
  </r>
  <r>
    <s v="V5446_03"/>
    <s v="Sanabelle Sterilized 2kg"/>
    <s v="RB 624 x AL 420mm "/>
    <n v="875"/>
    <x v="4"/>
    <n v="30660"/>
    <s v="STÜCK"/>
    <n v="0.03"/>
    <n v="919.8"/>
    <n v="0.22584000000000001"/>
    <n v="6924.2544000000007"/>
  </r>
  <r>
    <s v="V5447_02"/>
    <s v="Sanabelle Light Geflügel 2kg"/>
    <s v="RB 624 x AL 420mm "/>
    <n v="875"/>
    <x v="4"/>
    <n v="36000"/>
    <s v="STÜCK"/>
    <n v="0.03"/>
    <n v="1080"/>
    <n v="0.22942000000000001"/>
    <n v="8259.1200000000008"/>
  </r>
  <r>
    <s v="V5448_03"/>
    <s v="Sanabelle Senior Geflügel 2kg"/>
    <s v="RB 624 x AL 420mm "/>
    <n v="875"/>
    <x v="4"/>
    <n v="34876"/>
    <s v="STÜCK"/>
    <n v="0.03"/>
    <n v="1046.28"/>
    <n v="0.22584000000000001"/>
    <n v="7876.3958400000001"/>
  </r>
  <r>
    <s v="V5460_01"/>
    <s v="Sanabelle Kitten Geflügel 10kg"/>
    <s v="RB 990 x AL 680mm als FFS-Schlauch"/>
    <n v="875"/>
    <x v="4"/>
    <n v="48685"/>
    <s v="STÜCK"/>
    <n v="0.11"/>
    <n v="5355.35"/>
    <n v="0.93899999999999995"/>
    <n v="45715.214999999997"/>
  </r>
  <r>
    <s v="V5461_02"/>
    <s v="Sanabelle Adult Geflügel 10kg"/>
    <s v="RB 990 x AL 680mm als FFS-Schlauch"/>
    <n v="875"/>
    <x v="4"/>
    <n v="74130"/>
    <s v="STÜCK"/>
    <n v="0.11"/>
    <n v="8154.3"/>
    <n v="0.99"/>
    <n v="73388.7"/>
  </r>
  <r>
    <s v="V5462_02"/>
    <s v="Sanabelle Adult Forelle 10kg"/>
    <s v="RB 990 x AL 680mm als FFS-Schlauch"/>
    <n v="875"/>
    <x v="4"/>
    <n v="77605"/>
    <s v="STÜCK"/>
    <n v="0.11"/>
    <n v="8536.5499999999993"/>
    <n v="0.99"/>
    <n v="76828.95"/>
  </r>
  <r>
    <s v="V5463_01"/>
    <s v="Sanabelle Adult Strauß 10kg"/>
    <s v="RB 990 x AL 680mm als FFS-Schlauch"/>
    <n v="875"/>
    <x v="4"/>
    <n v="25100"/>
    <s v="STÜCK"/>
    <n v="0.11"/>
    <n v="2761"/>
    <n v="0.67700000000000005"/>
    <n v="16992.7"/>
  </r>
  <r>
    <s v="V5464_01"/>
    <s v="Sanabelle Sensitive Geflügel 10kg"/>
    <s v="RB 990 x AL 680mm als FFS-Schlauch"/>
    <n v="875"/>
    <x v="4"/>
    <n v="68090"/>
    <s v="STÜCK"/>
    <n v="0.11"/>
    <n v="7489.9"/>
    <n v="0.99"/>
    <n v="67409.100000000006"/>
  </r>
  <r>
    <s v="V5465_01"/>
    <s v="Sanabelle Sensitive Lamm 10kg"/>
    <s v="RB 990 x AL 680mm als FFS-Schlauch"/>
    <n v="875"/>
    <x v="4"/>
    <n v="31950"/>
    <s v="STÜCK"/>
    <n v="0.11"/>
    <n v="3514.5"/>
    <n v="0.99"/>
    <n v="31630.5"/>
  </r>
  <r>
    <s v="V5466_01"/>
    <s v="Sanabelle No Grain Geflügel 10kg"/>
    <s v="RB 990 x AL 680mm als FFS-Schlauch"/>
    <n v="875"/>
    <x v="4"/>
    <n v="22580"/>
    <s v="STÜCK"/>
    <n v="0.11"/>
    <n v="2483.8000000000002"/>
    <n v="0.93899999999999995"/>
    <n v="21202.62"/>
  </r>
  <r>
    <s v="V5467_01"/>
    <s v="Sanabelle Indoor 10kg"/>
    <s v="RB 990 x AL 680mm als FFS-Schlauch"/>
    <n v="875"/>
    <x v="4"/>
    <n v="10540"/>
    <s v="STÜCK"/>
    <n v="0.11"/>
    <n v="1159.4000000000001"/>
    <n v="0.93899999999999995"/>
    <n v="9897.06"/>
  </r>
  <r>
    <s v="V5468_01"/>
    <s v="Sanabelle Outdoor 10kg"/>
    <s v="RB 990 x AL 680mm als FFS-Schlauch"/>
    <n v="875"/>
    <x v="4"/>
    <n v="31179"/>
    <s v="STÜCK"/>
    <n v="0.11"/>
    <n v="3429.69"/>
    <n v="1.03"/>
    <n v="32114.370000000003"/>
  </r>
  <r>
    <s v="V5469_01"/>
    <s v="Sanabelle Grande 10kg"/>
    <s v="RB 990 x AL 680mm als FFS-Schlauch"/>
    <n v="875"/>
    <x v="4"/>
    <n v="12980"/>
    <s v="STÜCK"/>
    <n v="0.11"/>
    <n v="1427.8"/>
    <n v="0.96"/>
    <n v="12460.8"/>
  </r>
  <r>
    <s v="V5470_01"/>
    <s v="Sanabelle Hair &amp; Skin 10kg"/>
    <s v="RB 990 x AL 680mm als FFS-Schlauch"/>
    <n v="875"/>
    <x v="4"/>
    <n v="14495"/>
    <s v="STÜCK"/>
    <n v="0.11"/>
    <n v="1594.45"/>
    <n v="0.88300000000000001"/>
    <n v="12799.085000000001"/>
  </r>
  <r>
    <s v="V5471_00"/>
    <s v="Sanabelle Dental 10kg"/>
    <s v="RB 990 x AL 680mm als FFS-Schlauch"/>
    <n v="875"/>
    <x v="4"/>
    <n v="30400"/>
    <s v="STÜCK"/>
    <n v="0.11"/>
    <n v="3344"/>
    <n v="0.67700000000000005"/>
    <n v="20580.800000000003"/>
  </r>
  <r>
    <s v="V5472_02"/>
    <s v="Sanabelle Urinary 10kg"/>
    <s v="RB 990 x AL 680mm als FFS-Schlauch"/>
    <n v="875"/>
    <x v="4"/>
    <n v="59990"/>
    <s v="STÜCK"/>
    <n v="0.11"/>
    <n v="6598.9"/>
    <n v="0.99"/>
    <n v="59390.1"/>
  </r>
  <r>
    <s v="V5473_01"/>
    <s v="Sanabelle Sterilized 10kg"/>
    <s v="RB 990 x AL 680mm als FFS-Schlauch"/>
    <n v="875"/>
    <x v="4"/>
    <n v="55758"/>
    <s v="STÜCK"/>
    <n v="0.11"/>
    <n v="6133.38"/>
    <n v="0.99"/>
    <n v="55200.42"/>
  </r>
  <r>
    <s v="V5474_01"/>
    <s v="Sanabelle Light Geflügel 10kg"/>
    <s v="RB 990 x AL 680mm als FFS-Schlauch"/>
    <n v="875"/>
    <x v="4"/>
    <n v="49200"/>
    <s v="STÜCK"/>
    <n v="0.11"/>
    <n v="5412"/>
    <n v="1.03"/>
    <n v="50676"/>
  </r>
  <r>
    <s v="V5475_01"/>
    <s v="Sanabelle Senior Geflügel 10kg  LA"/>
    <s v="RB 990 x AL 680mm als FFS-Schlauch"/>
    <n v="875"/>
    <x v="4"/>
    <n v="9275"/>
    <s v="STÜCK"/>
    <n v="0.11"/>
    <n v="1020.25"/>
    <n v="0.89"/>
    <n v="8254.75"/>
  </r>
  <r>
    <s v="V5475_02"/>
    <s v="Sanabelle Senior Geflügel 10kg"/>
    <s v="RB 990 x AL 680mm als FFS-Schlauch"/>
    <n v="875"/>
    <x v="4"/>
    <n v="30050"/>
    <s v="STÜCK"/>
    <n v="0.11"/>
    <n v="3305.5"/>
    <n v="1.25"/>
    <n v="37562.5"/>
  </r>
  <r>
    <s v="V5500_00"/>
    <s v="Baloony Kirchererbsen &amp; Reis 5kg Frontsticker"/>
    <s v="Format 210 x 297 mm"/>
    <n v="875"/>
    <x v="4"/>
    <n v="460"/>
    <s v="STÜCK"/>
    <n v="1E-3"/>
    <n v="0.46"/>
    <n v="0.438"/>
    <n v="201.48"/>
  </r>
  <r>
    <s v="V5501_00"/>
    <s v="Baloony Linsen &amp; Kartoffeln 5kg Frontsticker"/>
    <s v="Format 210 x 297 mm"/>
    <n v="875"/>
    <x v="4"/>
    <n v="200"/>
    <s v="STÜCK"/>
    <n v="1E-3"/>
    <n v="0.2"/>
    <n v="0.438"/>
    <n v="87.6"/>
  </r>
  <r>
    <s v="V5512_00"/>
    <s v="German Shephy Vegan Basic 10kg Frontsticker"/>
    <s v="Format 210 x 297 mm"/>
    <n v="875"/>
    <x v="4"/>
    <n v="24680"/>
    <s v="STÜCK"/>
    <n v="1E-3"/>
    <n v="24.68"/>
    <n v="0.182"/>
    <n v="4491.76"/>
  </r>
  <r>
    <s v="V5518_00"/>
    <s v="Baloony Kirchererbsen &amp; Reis 5kg Backsticker"/>
    <s v="Format 210 x 297 mm"/>
    <n v="875"/>
    <x v="4"/>
    <n v="450"/>
    <s v="STÜCK"/>
    <n v="1E-3"/>
    <n v="0.45"/>
    <n v="0.438"/>
    <n v="197.1"/>
  </r>
  <r>
    <s v="V5519_00"/>
    <s v="Baloony Linsen &amp; Kartoffeln 5kg Backsticker"/>
    <s v="Format 210 x 297 mm"/>
    <n v="875"/>
    <x v="4"/>
    <n v="320"/>
    <s v="STÜCK"/>
    <n v="1E-3"/>
    <n v="0.32"/>
    <n v="0.438"/>
    <n v="140.16"/>
  </r>
  <r>
    <s v="V5600_01"/>
    <s v="PRIMUM Rind mit Kartoffel 70g Aufkleber "/>
    <s v="74x105 mm, Aufkl für Probebeutel "/>
    <n v="875"/>
    <x v="4"/>
    <n v="10000"/>
    <s v="STÜCK"/>
    <n v="1E-3"/>
    <n v="10"/>
    <n v="7.5399999999999995E-2"/>
    <n v="754"/>
  </r>
  <r>
    <s v="V5601_02"/>
    <s v="PRIMUM Rind mit Kartoffel 1,5kg Aufkleber Front"/>
    <s v="Format 148 x 210 mm"/>
    <n v="875"/>
    <x v="4"/>
    <n v="850"/>
    <s v="STÜCK"/>
    <n v="1E-3"/>
    <n v="0.85"/>
    <n v="0.38700000000000001"/>
    <n v="328.95"/>
  </r>
  <r>
    <s v="V5602_02"/>
    <s v="PRIMUM Rind mit Kartoffel 1,5kg Aufkleber Rückseit"/>
    <s v="Format 105 x 148 mm"/>
    <n v="875"/>
    <x v="4"/>
    <n v="680"/>
    <s v="STÜCK"/>
    <n v="1E-3"/>
    <n v="0.68"/>
    <n v="0.23200000000000001"/>
    <n v="157.76000000000002"/>
  </r>
  <r>
    <s v="V5603_02"/>
    <s v="PRIMUM Rind mit Kartoffel 5kg Aufkleber Front"/>
    <s v="Format 210 x 297 mm"/>
    <n v="875"/>
    <x v="4"/>
    <n v="4100"/>
    <s v="STÜCK"/>
    <n v="1E-3"/>
    <n v="4.0999999999999996"/>
    <n v="0.40500000000000003"/>
    <n v="1660.5"/>
  </r>
  <r>
    <s v="V5604_02"/>
    <s v="PRIMUM Rind mit Kartoffel 5kg Aufkleber Rückseite"/>
    <s v="Format 148 x 210 mm"/>
    <n v="875"/>
    <x v="4"/>
    <n v="5812"/>
    <s v="STÜCK"/>
    <n v="1E-3"/>
    <n v="5.8120000000000003"/>
    <n v="0.26700000000000002"/>
    <n v="1551.8040000000001"/>
  </r>
  <r>
    <s v="V5606_01"/>
    <s v="PRIMUM Puppy Huhn Kartoffel 1,5kg Aufkleber Front"/>
    <s v="Format 148 x 210 mm"/>
    <n v="875"/>
    <x v="4"/>
    <n v="3052"/>
    <s v="STÜCK"/>
    <n v="1E-3"/>
    <n v="3.052"/>
    <n v="0.29299999999999998"/>
    <n v="894.23599999999999"/>
  </r>
  <r>
    <s v="V5607_03"/>
    <s v="PRIMUM Puppy Huhn Kartof 1,5kg Aufkleber Rückseite"/>
    <s v="Format 105 x 148 mm"/>
    <n v="875"/>
    <x v="4"/>
    <n v="2755"/>
    <s v="STÜCK"/>
    <n v="1E-3"/>
    <n v="2.7549999999999999"/>
    <n v="0.218"/>
    <n v="600.59"/>
  </r>
  <r>
    <s v="V5608_01"/>
    <s v="PRIMUM Puppy Huhn m Kartoffel 5kg Aufkleber Front"/>
    <s v="Format 210 x 297 mm"/>
    <n v="875"/>
    <x v="4"/>
    <n v="2300"/>
    <s v="STÜCK"/>
    <n v="1E-3"/>
    <n v="2.3000000000000003"/>
    <n v="0.19800000000000001"/>
    <n v="455.40000000000003"/>
  </r>
  <r>
    <s v="V5609_03"/>
    <s v="PRIMUM Puppy Huhn Kartoffel 5kg Aufkleber Rückseit"/>
    <s v="Format 148 x 210 mm"/>
    <n v="875"/>
    <x v="4"/>
    <n v="2900"/>
    <s v="STÜCK"/>
    <n v="1E-3"/>
    <n v="2.9"/>
    <n v="0.32800000000000001"/>
    <n v="951.2"/>
  </r>
  <r>
    <s v="V5620_01"/>
    <s v="Tray Boden Dr. Clauder  4x350g  Automat"/>
    <s v="CAD: 211701b_00"/>
    <n v="875"/>
    <x v="4"/>
    <n v="4820"/>
    <s v="STÜCK"/>
    <n v="8.4000000000000005E-2"/>
    <n v="404.88000000000005"/>
    <n v="0.218"/>
    <n v="1050.76"/>
  </r>
  <r>
    <s v="V5622_01"/>
    <s v="Tray Deckel Dr. Clauder 4x350g  Automat"/>
    <s v="CAD: 211701d_00"/>
    <n v="875"/>
    <x v="4"/>
    <n v="2400"/>
    <s v="STÜCK"/>
    <n v="0.1"/>
    <n v="240"/>
    <n v="0.17299999999999999"/>
    <n v="415.2"/>
  </r>
  <r>
    <s v="V5710_00"/>
    <s v="Chicopee Holistic Nature Cat Hair &amp; Skin 40g"/>
    <s v="Flachfolie RB 270 x AL 150 mm"/>
    <n v="875"/>
    <x v="4"/>
    <n v="92243.199999999997"/>
    <s v="STÜCK"/>
    <n v="2E-3"/>
    <n v="184.4864"/>
    <n v="2.4850000000000001E-2"/>
    <n v="2292.24352"/>
  </r>
  <r>
    <s v="V5711_00"/>
    <s v="Chicopee Holistic Nature Cat No Grain 40g"/>
    <s v="Flachfolie RB 270 x AL 150 mm"/>
    <n v="875"/>
    <x v="4"/>
    <n v="90500"/>
    <s v="STÜCK"/>
    <n v="2E-3"/>
    <n v="181"/>
    <n v="2.4850000000000001E-2"/>
    <n v="2248.9250000000002"/>
  </r>
  <r>
    <s v="V5712_00"/>
    <s v="Chicopee Holistic Nature Cat Sterilized 40g"/>
    <s v="Flachfolie RB 270 x AL 150 mm"/>
    <n v="875"/>
    <x v="4"/>
    <n v="63000"/>
    <s v="STÜCK"/>
    <n v="2E-3"/>
    <n v="126"/>
    <n v="2.4850000000000001E-2"/>
    <n v="1565.55"/>
  </r>
  <r>
    <s v="V5713_00"/>
    <s v="Chicopee Holistic Nature Cat Urinary 40g"/>
    <s v="Flachfolie RB 270 x AL 150 mm"/>
    <n v="875"/>
    <x v="4"/>
    <n v="88043.199999999997"/>
    <s v="STÜCK"/>
    <n v="2E-3"/>
    <n v="176.0864"/>
    <n v="2.4850000000000001E-2"/>
    <n v="2187.8735200000001"/>
  </r>
  <r>
    <s v="V5714_00"/>
    <s v="Chicopee Holistic Nature Cat Hair &amp; Skin 1,5kg"/>
    <s v="Vorgefertigter Beutel"/>
    <n v="875"/>
    <x v="4"/>
    <n v="14080"/>
    <s v="STÜCK"/>
    <n v="4.2999999999999997E-2"/>
    <n v="605.43999999999994"/>
    <n v="0.52983000000000002"/>
    <n v="7460.0064000000002"/>
  </r>
  <r>
    <s v="V5715_00"/>
    <s v="Chicopee Holistic Nature Cat No Grain 1,5kg"/>
    <s v="Vorgefertigter Beutel"/>
    <n v="875"/>
    <x v="4"/>
    <n v="2150"/>
    <s v="STÜCK"/>
    <n v="4.2999999999999997E-2"/>
    <n v="92.449999999999989"/>
    <n v="0.44009999999999999"/>
    <n v="946.21500000000003"/>
  </r>
  <r>
    <s v="V5716_00"/>
    <s v="Chicopee Holistic Nature Cat Sterilized 1,5kg"/>
    <s v="Vorgefertigter Beutel"/>
    <n v="875"/>
    <x v="4"/>
    <n v="3660"/>
    <s v="STÜCK"/>
    <n v="4.2999999999999997E-2"/>
    <n v="157.38"/>
    <n v="0.69913999999999998"/>
    <n v="2558.8523999999998"/>
  </r>
  <r>
    <s v="V5717_00"/>
    <s v="Chicopee Holistic Nature Cat Urinary 1,5kg"/>
    <s v="Vorgefertigter Beutel"/>
    <n v="875"/>
    <x v="4"/>
    <n v="2338"/>
    <s v="STÜCK"/>
    <n v="4.2999999999999997E-2"/>
    <n v="100.53399999999999"/>
    <n v="0.44009999999999999"/>
    <n v="1028.9538"/>
  </r>
  <r>
    <s v="V5718_00"/>
    <s v="Chicopee Holistic Nature Cat Hair &amp; Skin 8kg"/>
    <s v="Vorgefertigter Beutel"/>
    <n v="875"/>
    <x v="4"/>
    <n v="2870"/>
    <s v="STÜCK"/>
    <n v="0.107"/>
    <n v="307.08999999999997"/>
    <n v="1.4903500000000001"/>
    <n v="4277.3045000000002"/>
  </r>
  <r>
    <s v="V5719_00"/>
    <s v="Chicopee Holistic Nature Cat No Grain 8kg"/>
    <s v="Vorgefertigter Beutel"/>
    <n v="875"/>
    <x v="4"/>
    <n v="1150"/>
    <s v="STÜCK"/>
    <n v="0.107"/>
    <n v="123.05"/>
    <n v="1.10494"/>
    <n v="1270.681"/>
  </r>
  <r>
    <s v="V5720_00"/>
    <s v="Chicopee Holistic Nature Cat Sterilized 8kg"/>
    <s v="Vorgefertigter Beutel"/>
    <n v="875"/>
    <x v="4"/>
    <n v="7500"/>
    <s v="STÜCK"/>
    <n v="0.107"/>
    <n v="802.5"/>
    <n v="1.16601"/>
    <n v="8745.0750000000007"/>
  </r>
  <r>
    <s v="V5721_00"/>
    <s v="Chicopee Holistic Nature Cat Urinary 8kg"/>
    <s v="Vorgefertigter Beutel"/>
    <n v="875"/>
    <x v="4"/>
    <n v="3940"/>
    <s v="STÜCK"/>
    <n v="0.107"/>
    <n v="421.58"/>
    <n v="1.6652899999999999"/>
    <n v="6561.2425999999996"/>
  </r>
  <r>
    <s v="V5722_00"/>
    <s v="Chicopee Classic Nature Cat Junior New Life 40g"/>
    <s v="Flachfolie RB 270 x AL 150 mm"/>
    <n v="875"/>
    <x v="4"/>
    <n v="57560"/>
    <s v="STÜCK"/>
    <n v="2E-3"/>
    <n v="115.12"/>
    <n v="2.9950000000000001E-2"/>
    <n v="1723.922"/>
  </r>
  <r>
    <s v="V5723_00"/>
    <s v="Chicopee Classic Nature Cat Adult Beauty 40g"/>
    <s v="Flachfolie RB 270 x AL 150 mm"/>
    <n v="875"/>
    <x v="4"/>
    <n v="81760"/>
    <s v="STÜCK"/>
    <n v="2E-3"/>
    <n v="163.52000000000001"/>
    <n v="2.9950000000000001E-2"/>
    <n v="2448.712"/>
  </r>
  <r>
    <s v="V5724_00"/>
    <s v="Chicopee Classic Nature Cat Adult Indoor 40g"/>
    <s v="Flachfolie RB 270 x AL 150 mm"/>
    <n v="875"/>
    <x v="4"/>
    <n v="98350"/>
    <s v="STÜCK"/>
    <n v="2E-3"/>
    <n v="196.70000000000002"/>
    <n v="2.9950000000000001E-2"/>
    <n v="2945.5825"/>
  </r>
  <r>
    <s v="V5725_00"/>
    <s v="Chicopee Classic Nature Cat Adult Outdoor 40g"/>
    <s v="Flachfolie RB 270 x AL 150 mm"/>
    <n v="875"/>
    <x v="4"/>
    <n v="84500"/>
    <s v="STÜCK"/>
    <n v="2E-3"/>
    <n v="169"/>
    <n v="2.9950000000000001E-2"/>
    <n v="2530.7750000000001"/>
  </r>
  <r>
    <s v="V5726_00"/>
    <s v="Chicopee Classic Nature Cat Adult Sensible 40g"/>
    <s v="Flachfolie RB 270 x AL 150 mm"/>
    <n v="875"/>
    <x v="4"/>
    <n v="92000"/>
    <s v="STÜCK"/>
    <n v="2E-3"/>
    <n v="184"/>
    <n v="2.9950000000000001E-2"/>
    <n v="2755.4"/>
  </r>
  <r>
    <s v="V5727_00"/>
    <s v="Chicopee Classic Nature Cat Senior Best Age 40g"/>
    <s v="Flachfolie RB 270 x AL 150 mm"/>
    <n v="875"/>
    <x v="4"/>
    <n v="67000"/>
    <s v="STÜCK"/>
    <n v="2E-3"/>
    <n v="134"/>
    <n v="2.9950000000000001E-2"/>
    <n v="2006.65"/>
  </r>
  <r>
    <s v="V5728_01"/>
    <s v="Chicopee Classic Nature Cat Junior New Life 1,5kg"/>
    <s v="RB 624 x AL 380mm "/>
    <n v="875"/>
    <x v="4"/>
    <n v="9936"/>
    <s v="STÜCK"/>
    <n v="2.5999999999999999E-2"/>
    <n v="258.33600000000001"/>
    <n v="0.33346999999999999"/>
    <n v="3313.3579199999999"/>
  </r>
  <r>
    <s v="V5729_00"/>
    <s v="Chicopee Classic Nature Cat Adult Beauty 1,5kg"/>
    <s v="RB 624 x AL 380mm "/>
    <n v="875"/>
    <x v="4"/>
    <n v="2225"/>
    <s v="STÜCK"/>
    <n v="2.5999999999999999E-2"/>
    <n v="57.849999999999994"/>
    <n v="0.23830000000000001"/>
    <n v="530.21749999999997"/>
  </r>
  <r>
    <s v="V5730_00"/>
    <s v="Chicopee Classic Nature Cat Adult Indoor 1,5kg LA"/>
    <s v="RB 624 x AL 380mm "/>
    <n v="875"/>
    <x v="4"/>
    <n v="483"/>
    <s v="STÜCK"/>
    <n v="2.5999999999999999E-2"/>
    <n v="12.558"/>
    <n v="0.2382"/>
    <n v="115.0506"/>
  </r>
  <r>
    <s v="V5731_00"/>
    <s v="Chicopee Classic Nature Cat Adult Outdoor 1,5kg"/>
    <s v="RB 624 x AL 380mm "/>
    <n v="875"/>
    <x v="4"/>
    <n v="10300"/>
    <s v="STÜCK"/>
    <n v="2.5999999999999999E-2"/>
    <n v="267.8"/>
    <n v="0.2382"/>
    <n v="2453.46"/>
  </r>
  <r>
    <s v="V5732_00"/>
    <s v="Chicopee Classic Nature Cat Adult Sensible 1,5kg"/>
    <s v="RB 624 x AL 380mm "/>
    <n v="875"/>
    <x v="4"/>
    <n v="3822"/>
    <s v="STÜCK"/>
    <n v="2.5999999999999999E-2"/>
    <n v="99.372"/>
    <n v="0.23830000000000001"/>
    <n v="910.7826"/>
  </r>
  <r>
    <s v="V5733_00"/>
    <s v="Chicopee Classic Nature Cat Senior Best Age 1,5kg"/>
    <s v="RB 624 x AL 380mm "/>
    <n v="875"/>
    <x v="4"/>
    <n v="13787"/>
    <s v="STÜCK"/>
    <n v="2.5999999999999999E-2"/>
    <n v="358.46199999999999"/>
    <n v="0.23830000000000001"/>
    <n v="3285.4421000000002"/>
  </r>
  <r>
    <s v="V5734_01"/>
    <s v="Chicopee Classic Nature Cat Junior New Life 15kg"/>
    <s v="Flachfolie RB 990 x AL 880 mm"/>
    <n v="875"/>
    <x v="4"/>
    <n v="3518"/>
    <s v="STÜCK"/>
    <n v="0.13800000000000001"/>
    <n v="485.48400000000004"/>
    <n v="1.39815"/>
    <n v="4918.6917000000003"/>
  </r>
  <r>
    <s v="V5735_01"/>
    <s v="Chicopee Classic Nature Cat Adult Beauty 15kg"/>
    <s v="Flachfolie RB 990 x AL 880 mm"/>
    <n v="875"/>
    <x v="4"/>
    <n v="4596"/>
    <s v="STÜCK"/>
    <n v="0.13800000000000001"/>
    <n v="634.24800000000005"/>
    <n v="1.1907700000000001"/>
    <n v="5472.7789200000007"/>
  </r>
  <r>
    <s v="V5736_01"/>
    <s v="Chicopee Classic Nature Cat Adult Indoor 15kg"/>
    <s v="Flachfolie RB 990 x AL 880 mm"/>
    <n v="875"/>
    <x v="4"/>
    <n v="2185"/>
    <s v="STÜCK"/>
    <n v="0.13800000000000001"/>
    <n v="301.53000000000003"/>
    <n v="1.1907700000000001"/>
    <n v="2601.8324500000003"/>
  </r>
  <r>
    <s v="V5737_00"/>
    <s v="Chicopee Classic Nature Cat Adult Outdoor 15kg"/>
    <s v="Flachfolie RB 990 x AL 880 mm"/>
    <n v="875"/>
    <x v="4"/>
    <n v="1800"/>
    <s v="STÜCK"/>
    <n v="0.13800000000000001"/>
    <n v="248.40000000000003"/>
    <n v="1.1632"/>
    <n v="2093.7600000000002"/>
  </r>
  <r>
    <s v="V5738_01"/>
    <s v="Chicopee Classic Nature Cat Adult Sensible 15kg"/>
    <s v="Flachfolie RB 990 x AL 880 mm"/>
    <n v="875"/>
    <x v="4"/>
    <n v="2368"/>
    <s v="STÜCK"/>
    <n v="0.13800000000000001"/>
    <n v="326.78400000000005"/>
    <n v="1.19093"/>
    <n v="2820.1222400000001"/>
  </r>
  <r>
    <s v="V5739_00"/>
    <s v="Chicopee Classic Nature Cat Senior Best Age 15kg"/>
    <s v="Flachfolie RB 990 x AL 880 mm"/>
    <n v="875"/>
    <x v="4"/>
    <n v="4015"/>
    <s v="STÜCK"/>
    <n v="0.13800000000000001"/>
    <n v="554.07000000000005"/>
    <n v="1.1632"/>
    <n v="4670.2479999999996"/>
  </r>
  <r>
    <s v="V6112_00"/>
    <s v="Real Nature Katze Country Alpine 300g LA"/>
    <s v="Flachfolie RB 540 x AL 190 mm"/>
    <n v="875"/>
    <x v="4"/>
    <n v="22752"/>
    <s v="STÜCK"/>
    <n v="1.1679999999999999E-2"/>
    <n v="265.74336"/>
    <n v="0.27"/>
    <n v="6143.04"/>
  </r>
  <r>
    <s v="V6113_00"/>
    <s v="Real Nature Katze Country Scandinavia 300g LA"/>
    <s v="Flachfolie RB 540 x AL 190 mm"/>
    <n v="875"/>
    <x v="4"/>
    <n v="12855"/>
    <s v="STÜCK"/>
    <n v="1.1679999999999999E-2"/>
    <n v="150.1464"/>
    <n v="0.19900000000000001"/>
    <n v="2558.145"/>
  </r>
  <r>
    <s v="V6116_00"/>
    <s v="Real Nature Katze Country Alpine 2,5kg  LA"/>
    <s v="Vorgef. Beutel    4047777188353"/>
    <n v="875"/>
    <x v="4"/>
    <n v="300"/>
    <s v="STÜCK"/>
    <n v="4.4999999999999998E-2"/>
    <n v="13.5"/>
    <n v="1.1679999999999999"/>
    <n v="350.4"/>
  </r>
  <r>
    <s v="V6117_00"/>
    <s v="Real Nature Katze Country Scandinavia 2,5kg  LA"/>
    <s v="Vorgef. Beutel"/>
    <n v="875"/>
    <x v="4"/>
    <n v="1000"/>
    <s v="STÜCK"/>
    <n v="4.4999999999999998E-2"/>
    <n v="45"/>
    <n v="1.1679999999999999"/>
    <n v="1168"/>
  </r>
  <r>
    <s v="V6120_00"/>
    <s v="AC Karton Außenabm L/B/H 300 x 200 x 233 C (br/br)"/>
    <s v="5x300g"/>
    <n v="875"/>
    <x v="4"/>
    <n v="3040"/>
    <s v="STÜCK"/>
    <n v="0.17799999999999999"/>
    <n v="541.12"/>
    <n v="0.313"/>
    <n v="951.52"/>
  </r>
  <r>
    <s v="V6121_01"/>
    <s v="bosch BIO Puppy Hühnchen Karotte 1kg"/>
    <s v="Flachfolie RB 521 x AL 360 mm"/>
    <n v="875"/>
    <x v="4"/>
    <n v="7961"/>
    <s v="STÜCK"/>
    <n v="2.1399999999999999E-2"/>
    <n v="170.36539999999999"/>
    <n v="0.55000000000000004"/>
    <n v="4378.55"/>
  </r>
  <r>
    <s v="V6122_00"/>
    <s v="bosch BIO Adult Hühnchen Apfel 1kg  LA"/>
    <s v="Flachfolie RB 521 x AL 360 mm"/>
    <n v="875"/>
    <x v="4"/>
    <n v="5600"/>
    <s v="STÜCK"/>
    <n v="2.1399999999999999E-2"/>
    <n v="119.83999999999999"/>
    <n v="0.45"/>
    <n v="2520"/>
  </r>
  <r>
    <s v="V6122_01"/>
    <s v="bosch BIO Adult Hühnchen Apfel 1kg"/>
    <s v="Flachfolie RB 521 x AL 360 mm"/>
    <n v="875"/>
    <x v="4"/>
    <n v="11870"/>
    <s v="STÜCK"/>
    <n v="2.1399999999999999E-2"/>
    <n v="254.018"/>
    <n v="0.55000000000000004"/>
    <n v="6528.5000000000009"/>
  </r>
  <r>
    <s v="V6123_00"/>
    <s v="bosch BIO Senior Hühnchen Preiselbeere 1kg"/>
    <s v="Flachfolie RB 521 x AL 360 mm"/>
    <n v="875"/>
    <x v="4"/>
    <n v="12000"/>
    <s v="STÜCK"/>
    <n v="2.1399999999999999E-2"/>
    <n v="256.8"/>
    <n v="0.45"/>
    <n v="5400"/>
  </r>
  <r>
    <s v="V6124_00"/>
    <s v="bosch BIO Puppy Hühnchen Karotte 11,5kg"/>
    <s v="Flachfolie RB 990 x AL 820 mm"/>
    <n v="875"/>
    <x v="4"/>
    <n v="3429"/>
    <s v="STÜCK"/>
    <n v="0.127"/>
    <n v="435.483"/>
    <n v="0.95"/>
    <n v="3257.5499999999997"/>
  </r>
  <r>
    <s v="V6125_01"/>
    <s v="bosch BIO Adult Hühnchen Apfel 11,5kg"/>
    <s v="Flachfolie RB 990 x AL 820 mm"/>
    <n v="875"/>
    <x v="4"/>
    <n v="11067"/>
    <s v="STÜCK"/>
    <n v="0.127"/>
    <n v="1405.509"/>
    <n v="1.35"/>
    <n v="14940.45"/>
  </r>
  <r>
    <s v="V6126_00"/>
    <s v="bosch BIO Senior Hühnchen Preiselbeere 11,5kg"/>
    <s v="Flachfolie RB 990 x AL 820 mm"/>
    <n v="875"/>
    <x v="4"/>
    <n v="10405"/>
    <s v="STÜCK"/>
    <n v="0.127"/>
    <n v="1321.4349999999999"/>
    <n v="0.93"/>
    <n v="9676.65"/>
  </r>
  <r>
    <s v="V613"/>
    <s v="PERRO Royal 3 kg, LA"/>
    <s v="RB: 621 x AL: 530mm"/>
    <n v="875"/>
    <x v="4"/>
    <n v="3500"/>
    <s v="STÜCK"/>
    <n v="3.6929999999999998E-2"/>
    <n v="129.255"/>
    <n v="0.315"/>
    <n v="1102.5"/>
  </r>
  <r>
    <s v="V6144_00"/>
    <s v="deuka cat Countryside mit Geflügel 3kg"/>
    <s v="Vorgefertigter Beutel"/>
    <n v="875"/>
    <x v="4"/>
    <n v="2700"/>
    <s v="STÜCK"/>
    <n v="5.6000000000000001E-2"/>
    <n v="151.20000000000002"/>
    <n v="0.57508999999999999"/>
    <n v="1552.7429999999999"/>
  </r>
  <r>
    <s v="V6292"/>
    <s v="AC Karton Außenabm.: 400x400x400 BC (br/br)"/>
    <s v="2 x 3 x 2,5kg / 3kg"/>
    <n v="875"/>
    <x v="4"/>
    <n v="4870"/>
    <s v="STÜCK"/>
    <n v="0.67"/>
    <n v="3262.9"/>
    <n v="1.0049999999999999"/>
    <n v="4894.3499999999995"/>
  </r>
  <r>
    <s v="V6338"/>
    <s v="Perro Classic 15 kg  LAmN"/>
    <s v="Abmessung: 375x125x880+60mm"/>
    <n v="875"/>
    <x v="4"/>
    <n v="73"/>
    <s v="STÜCK"/>
    <n v="0.16"/>
    <n v="11.68"/>
    <n v="1.42"/>
    <n v="103.66"/>
  </r>
  <r>
    <s v="V6339"/>
    <s v="Perro Katze Universal 10 kg LA"/>
    <s v="vorgefertigter Beutel"/>
    <n v="875"/>
    <x v="4"/>
    <n v="1100"/>
    <s v="STÜCK"/>
    <n v="0.125"/>
    <n v="137.5"/>
    <n v="0.95"/>
    <n v="1045"/>
  </r>
  <r>
    <s v="V6340"/>
    <s v="Perro Fisch+Kartoffel 10 kg LA"/>
    <s v="vorgefertigter Beutel"/>
    <n v="875"/>
    <x v="4"/>
    <n v="850"/>
    <s v="STÜCK"/>
    <n v="0.15"/>
    <n v="127.5"/>
    <n v="0.84"/>
    <n v="714"/>
  </r>
  <r>
    <s v="V6341_01"/>
    <s v="Perro Premium 10 kg LA"/>
    <s v="vorgefertigter Beutel"/>
    <n v="875"/>
    <x v="4"/>
    <n v="3350"/>
    <s v="STÜCK"/>
    <n v="0.15"/>
    <n v="502.5"/>
    <n v="0.92"/>
    <n v="3082"/>
  </r>
  <r>
    <s v="V6342"/>
    <s v="Perro Sensitive 10 kg LA"/>
    <s v="vorgefertigter Beutel"/>
    <n v="875"/>
    <x v="4"/>
    <n v="513"/>
    <s v="STÜCK"/>
    <n v="0.15"/>
    <n v="76.95"/>
    <n v="0.83999000000000001"/>
    <n v="430.91487000000001"/>
  </r>
  <r>
    <s v="V6343"/>
    <s v="Perro VET Katze Healthy Veterinary Diets 1,5 kg"/>
    <s v="vorgefertigter Beutel"/>
    <n v="875"/>
    <x v="4"/>
    <n v="2600"/>
    <s v="STÜCK"/>
    <n v="4.3999999999999997E-2"/>
    <n v="114.39999999999999"/>
    <n v="0.35499999999999998"/>
    <n v="923"/>
  </r>
  <r>
    <s v="V6344"/>
    <s v="Perro VET Hund Healthy Veterinary Diets 1,5 kg"/>
    <s v="vorgefertigter Beutel"/>
    <n v="875"/>
    <x v="4"/>
    <n v="2000"/>
    <s v="STÜCK"/>
    <n v="4.3999999999999997E-2"/>
    <n v="88"/>
    <n v="0.35499999999999998"/>
    <n v="710"/>
  </r>
  <r>
    <s v="V6345"/>
    <s v="Perro VET Hund Healthy Veterinary Diets 7,5 kg"/>
    <s v="vorgefertigter Beutel"/>
    <n v="875"/>
    <x v="4"/>
    <n v="7600"/>
    <s v="STÜCK"/>
    <n v="0.11799999999999999"/>
    <n v="896.8"/>
    <n v="0.83499999999999996"/>
    <n v="6346"/>
  </r>
  <r>
    <s v="V6346"/>
    <s v="Perro VET Katze Healthy Veterinary Diets 7,5 kg"/>
    <s v="vorgefertigter Beutel"/>
    <n v="875"/>
    <x v="4"/>
    <n v="7000"/>
    <s v="STÜCK"/>
    <n v="0.11799999999999999"/>
    <n v="826"/>
    <n v="0.83499999999999996"/>
    <n v="5845"/>
  </r>
  <r>
    <s v="V6348"/>
    <s v="Perro Pferd &amp; Kartoffel 10kg"/>
    <s v="vorgefertigter Beutel"/>
    <n v="875"/>
    <x v="4"/>
    <n v="4020"/>
    <s v="STÜCK"/>
    <n v="0.15"/>
    <n v="603"/>
    <n v="0.9587"/>
    <n v="3853.9740000000002"/>
  </r>
  <r>
    <s v="V6479"/>
    <s v="Premio Dental Snacks 500g"/>
    <s v="RB x AL 455 x 245 mm"/>
    <n v="875"/>
    <x v="4"/>
    <n v="35800"/>
    <s v="STÜCK"/>
    <n v="8.6499999999999997E-3"/>
    <n v="309.67"/>
    <n v="6.7739999999999995E-2"/>
    <n v="2425.0919999999996"/>
  </r>
  <r>
    <s v="V6480_00"/>
    <s v="Premio Soft bites 750g"/>
    <m/>
    <n v="875"/>
    <x v="4"/>
    <n v="606"/>
    <s v="STÜCK"/>
    <n v="1.754E-2"/>
    <n v="10.629239999999999"/>
    <n v="0.19048000000000001"/>
    <n v="115.43088"/>
  </r>
  <r>
    <s v="V6482"/>
    <s v="Horizon Soft Adult Small Breed 2kg LA"/>
    <m/>
    <n v="875"/>
    <x v="4"/>
    <n v="6233"/>
    <s v="STÜCK"/>
    <n v="2.8559999999999999E-2"/>
    <n v="178.01447999999999"/>
    <n v="0.24471999999999999"/>
    <n v="1525.3397600000001"/>
  </r>
  <r>
    <s v="V6483"/>
    <s v="Horizon Soft Adult Poultry 2kg"/>
    <m/>
    <n v="875"/>
    <x v="4"/>
    <n v="2000"/>
    <s v="STÜCK"/>
    <n v="2.8559999999999999E-2"/>
    <n v="57.12"/>
    <n v="0.17804"/>
    <n v="356.08"/>
  </r>
  <r>
    <s v="V6486_00"/>
    <s v="Horizon Soft Adult Poultry 12kg"/>
    <m/>
    <n v="875"/>
    <x v="4"/>
    <n v="2966"/>
    <s v="STÜCK"/>
    <n v="0.12307999999999999"/>
    <n v="365.05527999999998"/>
    <n v="0.63609000000000004"/>
    <n v="1886.6429400000002"/>
  </r>
  <r>
    <s v="V6487"/>
    <s v="Horizon Soft Adult Chicken &amp; Plantain 12kg"/>
    <m/>
    <n v="875"/>
    <x v="4"/>
    <n v="5199"/>
    <s v="STÜCK"/>
    <n v="0.12307999999999999"/>
    <n v="639.89292"/>
    <n v="0.63609000000000004"/>
    <n v="3307.0319100000002"/>
  </r>
  <r>
    <s v="V6490"/>
    <s v="Horizon Hair&amp;Skin 2kg Cat"/>
    <s v="vorgefertigter Beutel"/>
    <n v="875"/>
    <x v="4"/>
    <n v="5580"/>
    <s v="STÜCK"/>
    <n v="0.04"/>
    <n v="223.20000000000002"/>
    <n v="0.34"/>
    <n v="1897.2"/>
  </r>
  <r>
    <s v="V650"/>
    <s v="Folie Rollenbreite 621 mm"/>
    <s v="transparent 1000 mm"/>
    <n v="875"/>
    <x v="4"/>
    <n v="56300"/>
    <s v="STÜCK"/>
    <n v="0.02"/>
    <n v="1126"/>
    <n v="8.5790000000000005E-2"/>
    <n v="4829.9769999999999"/>
  </r>
  <r>
    <s v="V6509_00"/>
    <s v="Horizon SM Dog Senior Soft Dog 2kg"/>
    <m/>
    <n v="875"/>
    <x v="4"/>
    <n v="11100"/>
    <s v="STÜCK"/>
    <n v="2.8559999999999999E-2"/>
    <n v="317.01599999999996"/>
    <n v="0.29047000000000001"/>
    <n v="3224.2170000000001"/>
  </r>
  <r>
    <s v="V651"/>
    <s v="Folie neutral weiß 621 mm"/>
    <s v="Pet 12 my Pe weiß 80 my"/>
    <n v="875"/>
    <x v="4"/>
    <n v="18940"/>
    <s v="LFM"/>
    <n v="0"/>
    <n v="0"/>
    <n v="0.1913"/>
    <n v="3623.2219999999998"/>
  </r>
  <r>
    <s v="V6511"/>
    <s v="Horizon Adult Urinary 2kg Cat"/>
    <s v="vorgefertigter Beutel"/>
    <n v="875"/>
    <x v="4"/>
    <n v="11725"/>
    <s v="STÜCK"/>
    <n v="0.04"/>
    <n v="469"/>
    <n v="0.89"/>
    <n v="10435.25"/>
  </r>
  <r>
    <s v="V6512"/>
    <s v="Horizon Adult Delicious 2kg Cat"/>
    <s v="vorgefertigter Beutel"/>
    <n v="875"/>
    <x v="4"/>
    <n v="6000"/>
    <s v="STÜCK"/>
    <n v="0.04"/>
    <n v="240"/>
    <n v="0.39"/>
    <n v="2340"/>
  </r>
  <r>
    <s v="V6514"/>
    <s v="Horizon Adult Urinary Cat 6,6 kg"/>
    <s v="vorgefertigter Beutel"/>
    <n v="875"/>
    <x v="4"/>
    <n v="8050"/>
    <s v="STÜCK"/>
    <n v="0.09"/>
    <n v="724.5"/>
    <n v="0.53"/>
    <n v="4266.5"/>
  </r>
  <r>
    <s v="V6515"/>
    <s v="Horizon Adult Delicious Cat 6,6 kg"/>
    <s v="vorgefertigter Beutel"/>
    <n v="875"/>
    <x v="4"/>
    <n v="7200"/>
    <s v="STÜCK"/>
    <n v="0.09"/>
    <n v="648"/>
    <n v="0.53"/>
    <n v="3816"/>
  </r>
  <r>
    <s v="V6517"/>
    <s v="Horizon Kitten &amp; Maternity Cat 2kg"/>
    <s v="vorgefertigter Beutel"/>
    <n v="875"/>
    <x v="4"/>
    <n v="9850"/>
    <s v="STÜCK"/>
    <n v="0.04"/>
    <n v="394"/>
    <n v="0.39"/>
    <n v="3841.5"/>
  </r>
  <r>
    <s v="V6518_00"/>
    <s v="Horizon SM Dog Junior Poultry 12kg"/>
    <m/>
    <n v="875"/>
    <x v="4"/>
    <n v="4750"/>
    <s v="STÜCK"/>
    <n v="0.12307999999999999"/>
    <n v="584.63"/>
    <n v="0.63609000000000004"/>
    <n v="3021.4275000000002"/>
  </r>
  <r>
    <s v="V6519_00"/>
    <s v="Horizon SM Dog Adult Lamb &amp; Potato Soft 2kg"/>
    <m/>
    <n v="875"/>
    <x v="4"/>
    <n v="8000"/>
    <s v="STÜCK"/>
    <n v="2.8559999999999999E-2"/>
    <n v="228.48"/>
    <n v="0.24471999999999999"/>
    <n v="1957.76"/>
  </r>
  <r>
    <s v="V6520"/>
    <s v="Preisfuxx KroCat 10kg RELAUNCH  LA"/>
    <s v="PE-Schlauch FFS"/>
    <n v="875"/>
    <x v="4"/>
    <n v="1450"/>
    <s v="STÜCK"/>
    <n v="0.09"/>
    <n v="130.5"/>
    <n v="0.41499999999999998"/>
    <n v="601.75"/>
  </r>
  <r>
    <s v="V6521_02"/>
    <s v="Preisfuxx Mix 15 kg RELAUNCH  LA"/>
    <s v="PE-Schlauch FFS  4026921024846"/>
    <n v="875"/>
    <x v="4"/>
    <n v="9650"/>
    <s v="STÜCK"/>
    <n v="0.111"/>
    <n v="1071.1500000000001"/>
    <n v="0.48499999999999999"/>
    <n v="4680.25"/>
  </r>
  <r>
    <s v="V6522"/>
    <s v="Preisfuxx Kroks 15 kg RELAUNCH  LA"/>
    <s v="PE-Schlauch FFS   4026921024839"/>
    <n v="875"/>
    <x v="4"/>
    <n v="20755"/>
    <s v="STÜCK"/>
    <n v="0.112"/>
    <n v="2324.56"/>
    <n v="0.28999999999999998"/>
    <n v="6018.95"/>
  </r>
  <r>
    <s v="V6523"/>
    <s v="Preisfuxx KroCat 5kg RELAUNCH  LA"/>
    <s v="Folie RB 745 x AL 590 mm"/>
    <n v="875"/>
    <x v="4"/>
    <n v="12510"/>
    <s v="STÜCK"/>
    <n v="4.99E-2"/>
    <n v="624.24900000000002"/>
    <n v="0.28038000000000002"/>
    <n v="3507.5538000000001"/>
  </r>
  <r>
    <s v="V6524_01"/>
    <s v="Daily Choice Sensitive Ente 1,5kg Aufkleber"/>
    <s v="134 x 190 mm"/>
    <n v="875"/>
    <x v="4"/>
    <n v="1601"/>
    <s v="STÜCK"/>
    <n v="1E-3"/>
    <n v="1.601"/>
    <n v="0.22900000000000001"/>
    <n v="366.62900000000002"/>
  </r>
  <r>
    <s v="V6526_01"/>
    <s v="Daily Choice Sensitive Ente 15kg Aufkleber"/>
    <s v="210 x 297 mm"/>
    <n v="875"/>
    <x v="4"/>
    <n v="621"/>
    <s v="STÜCK"/>
    <n v="1E-3"/>
    <n v="0.621"/>
    <n v="0.60402999999999996"/>
    <n v="375.10262999999998"/>
  </r>
  <r>
    <s v="V6527_01"/>
    <s v="Daily Choice Sensitive Lamm 1,5kg Aufkleber"/>
    <s v="134 x 190 mm"/>
    <n v="875"/>
    <x v="4"/>
    <n v="1601"/>
    <s v="STÜCK"/>
    <n v="1E-3"/>
    <n v="1.601"/>
    <n v="0.22900000000000001"/>
    <n v="366.62900000000002"/>
  </r>
  <r>
    <s v="V6529_01"/>
    <s v="Daily Choice Sensitive Lamm 15kg Aufkleber"/>
    <s v="210 x 297 mm"/>
    <n v="875"/>
    <x v="4"/>
    <n v="61"/>
    <s v="STÜCK"/>
    <n v="1E-3"/>
    <n v="6.0999999999999999E-2"/>
    <n v="0.58070999999999995"/>
    <n v="35.423309999999994"/>
  </r>
  <r>
    <s v="V653"/>
    <s v="met. Folie Rollenbreite 621 mm"/>
    <s v="AL 500"/>
    <n v="875"/>
    <x v="4"/>
    <n v="183067"/>
    <s v="STÜCK"/>
    <n v="6.2E-2"/>
    <n v="11350.154"/>
    <n v="0.21804999999999999"/>
    <n v="39917.75935"/>
  </r>
  <r>
    <s v="V6533_00"/>
    <s v="Horizon SM Dog Senior 12kg"/>
    <m/>
    <n v="875"/>
    <x v="4"/>
    <n v="4725"/>
    <s v="STÜCK"/>
    <n v="0.12307999999999999"/>
    <n v="581.553"/>
    <n v="0.63609000000000004"/>
    <n v="3005.5252500000001"/>
  </r>
  <r>
    <s v="V6534_00"/>
    <s v="Horizon SM Dog Adult Lamb &amp; Potato 10,8 kg"/>
    <s v="Flachfolie RB 990 x AL 700 mm"/>
    <n v="875"/>
    <x v="4"/>
    <n v="4000"/>
    <s v="STÜCK"/>
    <n v="0.111"/>
    <n v="444"/>
    <n v="0.75904000000000005"/>
    <n v="3036.1600000000003"/>
  </r>
  <r>
    <s v="V6535_00"/>
    <s v="Horizon Cat Adult Trout &amp; Salmon 2kg"/>
    <s v="vorgefertigter Beutel"/>
    <n v="875"/>
    <x v="4"/>
    <n v="6000"/>
    <s v="STÜCK"/>
    <n v="0.04"/>
    <n v="240"/>
    <n v="0.34"/>
    <n v="2040.0000000000002"/>
  </r>
  <r>
    <s v="V6536_00"/>
    <s v="Horizon SM Dog Junior Poultry 80g"/>
    <s v="Flachfolie RB 270 x AL 180 mm"/>
    <n v="875"/>
    <x v="4"/>
    <n v="25881"/>
    <s v="STÜCK"/>
    <n v="3.5999999999999999E-3"/>
    <n v="93.171599999999998"/>
    <n v="3.44E-2"/>
    <n v="890.30640000000005"/>
  </r>
  <r>
    <s v="V6537_00"/>
    <s v="Horizon SM Dog Adult Poultry 80g"/>
    <s v="Flachfolie RB 270 x AL 180 mm"/>
    <n v="875"/>
    <x v="4"/>
    <n v="39600"/>
    <s v="STÜCK"/>
    <n v="3.5999999999999999E-3"/>
    <n v="142.56"/>
    <n v="3.44E-2"/>
    <n v="1362.24"/>
  </r>
  <r>
    <s v="V6538_00"/>
    <s v="Horizon Soft Adult Chicken &amp; Plantain 80g"/>
    <s v="Flachfolie RB 270 x AL 180 mm"/>
    <n v="875"/>
    <x v="4"/>
    <n v="21955"/>
    <s v="STÜCK"/>
    <n v="3.5999999999999999E-3"/>
    <n v="79.037999999999997"/>
    <n v="3.44E-2"/>
    <n v="755.25199999999995"/>
  </r>
  <r>
    <s v="V6539_00"/>
    <s v="Horizon Kitten &amp; Maternity Cat 50g"/>
    <s v="Flachfolie RB 270 x AL 150 mm"/>
    <n v="875"/>
    <x v="4"/>
    <n v="99000"/>
    <s v="STÜCK"/>
    <n v="3.0000000000000001E-3"/>
    <n v="297"/>
    <n v="2.0449999999999999E-2"/>
    <n v="2024.55"/>
  </r>
  <r>
    <s v="V654"/>
    <s v="neutrale Folie (PET/PE) "/>
    <s v="Rollenbreite 745 mm"/>
    <n v="875"/>
    <x v="4"/>
    <n v="17800"/>
    <s v="LFM"/>
    <n v="1.4999999999999999E-4"/>
    <n v="2.67"/>
    <n v="0.34776000000000001"/>
    <n v="6190.1280000000006"/>
  </r>
  <r>
    <s v="V6540_00"/>
    <s v="Horizon Adult Delicious 50g Cat "/>
    <s v="Flachfolie RB 270 x AL 150 mm"/>
    <n v="875"/>
    <x v="4"/>
    <n v="25000"/>
    <s v="STÜCK"/>
    <n v="3.0000000000000001E-3"/>
    <n v="75"/>
    <n v="2.0449999999999999E-2"/>
    <n v="511.25"/>
  </r>
  <r>
    <s v="V6542_00"/>
    <s v="Horizon Dog Oceano Adult Trout Salmon 2kg"/>
    <m/>
    <n v="875"/>
    <x v="4"/>
    <n v="11500"/>
    <s v="STÜCK"/>
    <n v="2.8559999999999999E-2"/>
    <n v="328.44"/>
    <n v="0.24471999999999999"/>
    <n v="2814.2799999999997"/>
  </r>
  <r>
    <s v="V6544_00"/>
    <s v="Horizon pro Anti Hairball 2kg Cat"/>
    <s v="vorgefertigter Beutel"/>
    <n v="875"/>
    <x v="4"/>
    <n v="7000"/>
    <s v="STÜCK"/>
    <n v="0.04"/>
    <n v="280"/>
    <n v="0.34"/>
    <n v="2380"/>
  </r>
  <r>
    <s v="V6549_00"/>
    <s v="Wolf of Wilderness Soft Green Fields Lamb 12kg"/>
    <s v="Vorgef. Beutel LA79363 *517315"/>
    <n v="875"/>
    <x v="4"/>
    <n v="1500"/>
    <s v="STÜCK"/>
    <n v="0.1358"/>
    <n v="203.70000000000002"/>
    <n v="1.069"/>
    <n v="1603.5"/>
  </r>
  <r>
    <s v="V655"/>
    <s v="Folie neutral RB 1090 mit metallic"/>
    <s v="für 15 kg Säcke AL1000"/>
    <n v="875"/>
    <x v="4"/>
    <n v="12100"/>
    <s v="STÜCK"/>
    <n v="0.16"/>
    <n v="1936"/>
    <n v="0.58111000000000002"/>
    <n v="7031.4310000000005"/>
  </r>
  <r>
    <s v="V6551"/>
    <s v="Folie neutral RB 990 mit metallic"/>
    <s v="für 15 kg Säcke"/>
    <n v="875"/>
    <x v="4"/>
    <n v="14840"/>
    <s v="LFM"/>
    <n v="0.14499999999999999"/>
    <n v="2151.7999999999997"/>
    <n v="0.61270999999999998"/>
    <n v="9092.616399999999"/>
  </r>
  <r>
    <s v="V6555_00"/>
    <s v="Oliver’s Generic Bag 2,5kg Dog alle Sorten "/>
    <s v="vorgefertigter Beutel "/>
    <n v="875"/>
    <x v="4"/>
    <n v="8375"/>
    <s v="STÜCK"/>
    <n v="2.5000000000000001E-2"/>
    <n v="209.375"/>
    <n v="0.43246000000000001"/>
    <n v="3621.8525"/>
  </r>
  <r>
    <s v="V656"/>
    <s v="neutrale Folie ohne met. 15 kg"/>
    <s v="Flachfolie RB 1090  x AL 1000 mm"/>
    <n v="875"/>
    <x v="4"/>
    <n v="4250"/>
    <s v="STÜCK"/>
    <n v="0.154"/>
    <n v="654.5"/>
    <n v="0.72699999999999998"/>
    <n v="3089.75"/>
  </r>
  <r>
    <s v="V6564_00"/>
    <s v="Aufkl Oliver's Adult Dog Max Meat 80%  2,5kg Front"/>
    <s v="Grain Free Medium"/>
    <n v="875"/>
    <x v="4"/>
    <n v="2486"/>
    <s v="STÜCK"/>
    <n v="1E-3"/>
    <n v="2.4860000000000002"/>
    <n v="5.1999999999999998E-2"/>
    <n v="129.27199999999999"/>
  </r>
  <r>
    <s v="V6565_00"/>
    <s v="Aufkl Oliver's Adult Dog Max Meat 80%  2,5kg Back"/>
    <s v="Grain Free Medium"/>
    <n v="875"/>
    <x v="4"/>
    <n v="2456"/>
    <s v="STÜCK"/>
    <n v="1E-3"/>
    <n v="2.456"/>
    <n v="5.1999999999999998E-2"/>
    <n v="127.71199999999999"/>
  </r>
  <r>
    <s v="V657"/>
    <s v="Probebeutel weiß"/>
    <s v="Rollenbreite 270 mm, Rovema"/>
    <n v="875"/>
    <x v="4"/>
    <n v="8834"/>
    <s v="STÜCK"/>
    <n v="1E-3"/>
    <n v="8.8339999999999996"/>
    <n v="5.3600000000000002E-2"/>
    <n v="473.50240000000002"/>
  </r>
  <r>
    <s v="V6570_00"/>
    <s v="Premio Mini Sensitive 7,5kg"/>
    <s v="vorgefertigter Beutel"/>
    <n v="875"/>
    <x v="4"/>
    <n v="7200"/>
    <s v="STÜCK"/>
    <n v="0.10013"/>
    <n v="720.93599999999992"/>
    <n v="0.54500000000000004"/>
    <n v="3924.0000000000005"/>
  </r>
  <r>
    <s v="V6572_00"/>
    <s v="Premio Mini Poultry 7,5kg"/>
    <s v="vorgefertigter Beutel"/>
    <n v="875"/>
    <x v="4"/>
    <n v="7400"/>
    <s v="STÜCK"/>
    <n v="0.10013"/>
    <n v="740.96199999999999"/>
    <n v="0.54500000000000004"/>
    <n v="4033.0000000000005"/>
  </r>
  <r>
    <s v="V6625_00"/>
    <s v="Montanus Adult 12,5kg"/>
    <s v="990 x 860 mm"/>
    <n v="875"/>
    <x v="4"/>
    <n v="6352"/>
    <s v="STÜCK"/>
    <n v="0.13400000000000001"/>
    <n v="851.16800000000001"/>
    <n v="0.73682000000000003"/>
    <n v="4680.2806399999999"/>
  </r>
  <r>
    <s v="V6626_01"/>
    <s v="Vorgefertigter Beutel Neutral silber matt 500 g"/>
    <s v="SN3 "/>
    <n v="875"/>
    <x v="4"/>
    <n v="25790"/>
    <s v="STÜCK"/>
    <n v="1.238E-2"/>
    <n v="319.28020000000004"/>
    <n v="0.439"/>
    <n v="11321.81"/>
  </r>
  <r>
    <s v="V6627_00"/>
    <s v="Vorgefertigter Beutel Neutral silber matt 2 Kg"/>
    <s v="SN3 "/>
    <n v="875"/>
    <x v="4"/>
    <n v="31936"/>
    <s v="STÜCK"/>
    <n v="2.9590000000000002E-2"/>
    <n v="944.98624000000007"/>
    <n v="0.93700000000000006"/>
    <n v="29924.032000000003"/>
  </r>
  <r>
    <s v="V6646_00"/>
    <s v="BestFriends Ente &amp;Kartoffel Grainfr. Sticker 1,5kg"/>
    <m/>
    <n v="875"/>
    <x v="4"/>
    <n v="721"/>
    <s v="STÜCK"/>
    <n v="1E-3"/>
    <n v="0.72099999999999997"/>
    <n v="0.114"/>
    <n v="82.194000000000003"/>
  </r>
  <r>
    <s v="V6647_00"/>
    <s v="BestFriends Geflügel &amp; Hirse Sticker 1,5 kg"/>
    <m/>
    <n v="875"/>
    <x v="4"/>
    <n v="3001"/>
    <s v="STÜCK"/>
    <n v="1E-3"/>
    <n v="3.0009999999999999"/>
    <n v="0.114"/>
    <n v="342.11400000000003"/>
  </r>
  <r>
    <s v="V6648_00"/>
    <s v="BestFriends Lamm &amp; Reis Sensitive Sticker 1,5 kg"/>
    <m/>
    <n v="875"/>
    <x v="4"/>
    <n v="2700"/>
    <s v="STÜCK"/>
    <n v="1E-3"/>
    <n v="2.7"/>
    <n v="0.114"/>
    <n v="307.8"/>
  </r>
  <r>
    <s v="V6649_00"/>
    <s v="Classic Dog Multicroc 15kg"/>
    <s v="360 x 110 x 880 + 40"/>
    <n v="875"/>
    <x v="4"/>
    <n v="4270"/>
    <s v="STÜCK"/>
    <n v="0.23699999999999999"/>
    <n v="1011.9899999999999"/>
    <n v="0.98640000000000005"/>
    <n v="4211.9279999999999"/>
  </r>
  <r>
    <s v="V6650_00"/>
    <s v="Classic Dog Supermix 15kg"/>
    <s v="360 x 110 x 880 + 40"/>
    <n v="875"/>
    <x v="4"/>
    <n v="13070"/>
    <s v="STÜCK"/>
    <n v="0.23699999999999999"/>
    <n v="3097.5899999999997"/>
    <n v="1.016"/>
    <n v="13279.12"/>
  </r>
  <r>
    <s v="V6652_00"/>
    <s v="Warneke Premium Vollnah 12,5kg"/>
    <s v="Papiersack"/>
    <n v="875"/>
    <x v="4"/>
    <n v="2000"/>
    <s v="STÜCK"/>
    <n v="0.22800000000000001"/>
    <n v="456"/>
    <n v="0.84499999999999997"/>
    <n v="1690"/>
  </r>
  <r>
    <s v="V6661_01"/>
    <s v="Soft Forelle, Hering 100g Aufkleber Tales&amp;Tales"/>
    <s v="Aufkleber 80 x 120 mm"/>
    <n v="875"/>
    <x v="4"/>
    <n v="55200"/>
    <s v="STÜCK"/>
    <n v="1E-3"/>
    <n v="55.2"/>
    <n v="1.8499999999999999E-2"/>
    <n v="1021.1999999999999"/>
  </r>
  <r>
    <s v="V6662_00"/>
    <s v="Soft Neutral 100g (Tales &amp; Tails)"/>
    <s v="Probebeutel Flachfolie RB 270 x AL 180 mm"/>
    <n v="875"/>
    <x v="4"/>
    <n v="96532"/>
    <s v="STÜCK"/>
    <n v="3.65E-3"/>
    <n v="352.34179999999998"/>
    <n v="3.1260000000000003E-2"/>
    <n v="3017.5903200000002"/>
  </r>
  <r>
    <s v="V6664_00"/>
    <s v="Versandkarton Shop XL"/>
    <s v="bosch &amp; Sanabelle - ohne Lagerhaltung"/>
    <n v="875"/>
    <x v="4"/>
    <n v="4685"/>
    <s v="STÜCK"/>
    <n v="0.31"/>
    <n v="1452.35"/>
    <n v="0.45800000000000002"/>
    <n v="2145.73"/>
  </r>
  <r>
    <s v="V6665_00"/>
    <s v="Versandkarton Shop L"/>
    <s v="bosch &amp; Sanabelle - ohne Lagerhaltung"/>
    <n v="875"/>
    <x v="4"/>
    <n v="800"/>
    <s v="STÜCK"/>
    <n v="0.2"/>
    <n v="160"/>
    <n v="0.29199999999999998"/>
    <n v="233.6"/>
  </r>
  <r>
    <s v="V6666_00"/>
    <s v="ARAS Cat 7 Balance grainfree 3,5kg"/>
    <s v="RB 801 x AL 480 mm"/>
    <n v="875"/>
    <x v="4"/>
    <n v="3000"/>
    <s v="STÜCK"/>
    <n v="4.4310000000000002E-2"/>
    <n v="132.93"/>
    <n v="0.37540000000000001"/>
    <n v="1126.2"/>
  </r>
  <r>
    <s v="V6668_00"/>
    <s v="Happy&amp;Fit Prof.Plus Adult Medium 18Kg FrontAukl LA"/>
    <s v="Alpha Vet"/>
    <n v="875"/>
    <x v="4"/>
    <n v="1035"/>
    <s v="STÜCK"/>
    <n v="5.0000000000000001E-3"/>
    <n v="5.1749999999999998"/>
    <n v="0.25800000000000001"/>
    <n v="267.03000000000003"/>
  </r>
  <r>
    <s v="V6669_00"/>
    <s v="Happy&amp;Fit Prof Plus Adult Medium18Kg Aufkl Back LA"/>
    <s v="Alpha Vet"/>
    <n v="875"/>
    <x v="4"/>
    <n v="31"/>
    <s v="STÜCK"/>
    <n v="5.0000000000000001E-3"/>
    <n v="0.155"/>
    <n v="0.28399999999999997"/>
    <n v="8.8039999999999985"/>
  </r>
  <r>
    <s v="V6670_00"/>
    <s v="Happy&amp;Fit Prof Plus Adult Sensitive Fish&amp;Rice 18Kg"/>
    <s v="Frontaufkleber Alpha Vet"/>
    <n v="875"/>
    <x v="4"/>
    <n v="1187"/>
    <s v="STÜCK"/>
    <n v="5.0000000000000001E-3"/>
    <n v="5.9350000000000005"/>
    <n v="0.245"/>
    <n v="290.815"/>
  </r>
  <r>
    <s v="V6672_00"/>
    <s v="Happy&amp;Fit Prof Plus Puppy Large Breed 18 Kg"/>
    <s v="Frontsticker Alpha Vet"/>
    <n v="875"/>
    <x v="4"/>
    <n v="851"/>
    <s v="STÜCK"/>
    <n v="5.0000000000000001E-3"/>
    <n v="4.2549999999999999"/>
    <n v="0.34499999999999997"/>
    <n v="293.59499999999997"/>
  </r>
  <r>
    <s v="V6673_00"/>
    <s v="Happy&amp;Fit Prof Plus Puppy Large Breed  18 Kg LA"/>
    <s v="Backsticker Alpha Vet"/>
    <n v="875"/>
    <x v="4"/>
    <n v="701"/>
    <s v="STÜCK"/>
    <n v="5.0000000000000001E-3"/>
    <n v="3.5049999999999999"/>
    <n v="0.25800000000000001"/>
    <n v="180.858"/>
  </r>
  <r>
    <s v="V6673_01"/>
    <s v="Happy&amp;Fit Prof Plus Puppy Large Breed  18 Kg"/>
    <s v="Aufkleber Back  Format 148 x 210 mm"/>
    <n v="875"/>
    <x v="4"/>
    <n v="473"/>
    <s v="STÜCK"/>
    <n v="5.0000000000000001E-3"/>
    <n v="2.3650000000000002"/>
    <n v="0.34100000000000003"/>
    <n v="161.29300000000001"/>
  </r>
  <r>
    <s v="V6674_00"/>
    <s v="Happy&amp;Fit Prof Plus Adult Mini Breed 18 Kg"/>
    <s v=" Frontsticker Alpha Vet"/>
    <n v="875"/>
    <x v="4"/>
    <n v="446"/>
    <s v="STÜCK"/>
    <n v="5.0000000000000001E-3"/>
    <n v="2.23"/>
    <n v="0.23599999999999999"/>
    <n v="105.256"/>
  </r>
  <r>
    <s v="V6675_01"/>
    <s v="Happy&amp;Fit Prof Plus Adult Mini Breed 18 Kg"/>
    <s v="Aufkleber Back"/>
    <n v="875"/>
    <x v="4"/>
    <n v="300"/>
    <s v="STÜCK"/>
    <n v="5.0000000000000001E-3"/>
    <n v="1.5"/>
    <n v="0.123"/>
    <n v="36.9"/>
  </r>
  <r>
    <s v="V6676_00"/>
    <s v="Happy&amp;Fit Prof Plus Sensitive Lamb &amp; Rice 18 Kg"/>
    <s v="Frontsticker Alpha Vet"/>
    <n v="875"/>
    <x v="4"/>
    <n v="1071"/>
    <s v="STÜCK"/>
    <n v="5.0000000000000001E-3"/>
    <n v="5.3550000000000004"/>
    <n v="0.25800000000000001"/>
    <n v="276.31799999999998"/>
  </r>
  <r>
    <s v="V6678_00"/>
    <s v="Happy&amp;Fit Prof Plus Adult Salmon &amp; Rice 18 Kg,,,"/>
    <s v="Frontsticker Alpha Vet"/>
    <n v="875"/>
    <x v="4"/>
    <n v="2058"/>
    <s v="STÜCK"/>
    <n v="5.0000000000000001E-3"/>
    <n v="10.290000000000001"/>
    <n v="0.24099999999999999"/>
    <n v="495.97800000000001"/>
  </r>
  <r>
    <s v="V6679_01"/>
    <s v="Happy&amp;Fit Prof. Plus Adult Salmon&amp;Rice 18 Kg"/>
    <s v="Aufkleber Back  Format 148 x 210 mm"/>
    <n v="875"/>
    <x v="4"/>
    <n v="850"/>
    <s v="STÜCK"/>
    <n v="5.0000000000000001E-3"/>
    <n v="4.25"/>
    <n v="0.23100000000000001"/>
    <n v="196.35000000000002"/>
  </r>
  <r>
    <s v="V6680_00"/>
    <s v="Happy&amp;Fit Prof Plus Junior Salmon &amp; Rice  18 Kg"/>
    <s v="Frontsticker Alpha Vet"/>
    <n v="875"/>
    <x v="4"/>
    <n v="1301"/>
    <s v="STÜCK"/>
    <n v="5.0000000000000001E-3"/>
    <n v="6.5049999999999999"/>
    <n v="0.245"/>
    <n v="318.745"/>
  </r>
  <r>
    <s v="V6681_01"/>
    <s v="Happy&amp;Fit Prof Plus Junior Salmon &amp; Rice 18 Kg"/>
    <s v="Aufkleber Back Format 148 x 210 mm"/>
    <n v="875"/>
    <x v="4"/>
    <n v="1493"/>
    <s v="STÜCK"/>
    <n v="5.0000000000000001E-3"/>
    <n v="7.4649999999999999"/>
    <n v="0.24199999999999999"/>
    <n v="361.30599999999998"/>
  </r>
  <r>
    <s v="V6682_00"/>
    <s v="Happy&amp;Fit Prof. Plus Adult Large Breed  18 Kg"/>
    <s v="Frontsticker Alpha Vet"/>
    <n v="875"/>
    <x v="4"/>
    <n v="1402"/>
    <s v="STÜCK"/>
    <n v="5.0000000000000001E-3"/>
    <n v="7.01"/>
    <n v="0.245"/>
    <n v="343.49"/>
  </r>
  <r>
    <s v="V6683_00"/>
    <s v="Happy&amp;Fit Pr.Plu Ad.Lar.Breed Backsticker 18Kg LA"/>
    <s v="Alpha Vet"/>
    <n v="875"/>
    <x v="4"/>
    <n v="202"/>
    <s v="STÜCK"/>
    <n v="5.0000000000000001E-3"/>
    <n v="1.01"/>
    <n v="0.214"/>
    <n v="43.228000000000002"/>
  </r>
  <r>
    <s v="V6683_01"/>
    <s v="Happy&amp;Fit Pr. Plus Ad. Lar. Breed  18Kg"/>
    <s v="Aufkleber Back  Format 148 x 210 mm"/>
    <n v="875"/>
    <x v="4"/>
    <n v="1000"/>
    <s v="STÜCK"/>
    <n v="5.0000000000000001E-3"/>
    <n v="5"/>
    <n v="0.123"/>
    <n v="123"/>
  </r>
  <r>
    <s v="V6684_00"/>
    <s v="Happy&amp;Fit Prof Plus Performance Frontsticker 18 Kg"/>
    <s v="Alpha Vet"/>
    <n v="875"/>
    <x v="4"/>
    <n v="301"/>
    <s v="STÜCK"/>
    <n v="5.0000000000000001E-3"/>
    <n v="1.5050000000000001"/>
    <n v="0.39500999999999997"/>
    <n v="118.89800999999999"/>
  </r>
  <r>
    <s v="V6685_00"/>
    <s v="Happy&amp;Fit Prof Plus Performance Backsticker18Kg LA"/>
    <s v="Alpha Vet"/>
    <n v="875"/>
    <x v="4"/>
    <n v="321.39999999999998"/>
    <s v="STÜCK"/>
    <n v="5.0000000000000001E-3"/>
    <n v="1.607"/>
    <n v="0.19700000000000001"/>
    <n v="63.315799999999996"/>
  </r>
  <r>
    <s v="V6685_01"/>
    <s v="Happy&amp;Fit Prof Plus Performance 18 Kg"/>
    <s v="Aufkleber Back   Format 148 x 210 m"/>
    <n v="875"/>
    <x v="4"/>
    <n v="308"/>
    <s v="STÜCK"/>
    <n v="5.0000000000000001E-3"/>
    <n v="1.54"/>
    <n v="0.123"/>
    <n v="37.884"/>
  </r>
  <r>
    <s v="V6686_00"/>
    <s v="Happy&amp;Fit Prof PlusSensitive Lamb Frontsticker18Kg"/>
    <s v="Alpha Vet"/>
    <n v="875"/>
    <x v="4"/>
    <n v="701"/>
    <s v="STÜCK"/>
    <n v="5.0000000000000001E-3"/>
    <n v="3.5049999999999999"/>
    <n v="0.29799999999999999"/>
    <n v="208.898"/>
  </r>
  <r>
    <s v="V6687_01"/>
    <s v="Happy&amp;Fit Prof Plus Sensitive Lamb 18Kg"/>
    <s v="Aufkleber Back Format 148 x 210 mm"/>
    <n v="875"/>
    <x v="4"/>
    <n v="151"/>
    <s v="STÜCK"/>
    <n v="5.0000000000000001E-3"/>
    <n v="0.755"/>
    <n v="0.52"/>
    <n v="78.52"/>
  </r>
  <r>
    <s v="V6694_00"/>
    <s v="Classic Cat Adult Mixies 1kg"/>
    <s v="Vorgefertigter Beutel  BTG"/>
    <n v="875"/>
    <x v="4"/>
    <n v="7300"/>
    <s v="STÜCK"/>
    <n v="2.9590000000000002E-2"/>
    <n v="216.00700000000001"/>
    <n v="0.32669999999999999"/>
    <n v="2384.91"/>
  </r>
  <r>
    <s v="V6695_00"/>
    <s v="Classic Cat Adult Sternmix 1kg"/>
    <s v="Vorgefertigter Beutel  BTG"/>
    <n v="875"/>
    <x v="4"/>
    <n v="3900"/>
    <s v="STÜCK"/>
    <n v="2.9590000000000002E-2"/>
    <n v="115.40100000000001"/>
    <n v="0.2626"/>
    <n v="1024.1400000000001"/>
  </r>
  <r>
    <s v="V6696_00"/>
    <s v="Classic Cat Adult Knuspermix 1kg"/>
    <s v="Vorgefertigter Beutel  BTG"/>
    <n v="875"/>
    <x v="4"/>
    <n v="5200"/>
    <s v="STÜCK"/>
    <n v="2.9590000000000002E-2"/>
    <n v="153.86799999999999"/>
    <n v="0.2626"/>
    <n v="1365.52"/>
  </r>
  <r>
    <s v="V6697_00"/>
    <s v="Classic Cat Adult Mixies 4kg"/>
    <s v="Vorgefertigter Beutel   BTG"/>
    <n v="875"/>
    <x v="4"/>
    <n v="10600"/>
    <s v="STÜCK"/>
    <n v="7.2999999999999995E-2"/>
    <n v="773.8"/>
    <n v="0.50717000000000001"/>
    <n v="5376.0020000000004"/>
  </r>
  <r>
    <s v="V6698_00"/>
    <s v="Classic Cat Adult Sternmix 4kg"/>
    <s v="Vorgefertigter Beutel   BTG"/>
    <n v="875"/>
    <x v="4"/>
    <n v="2450"/>
    <s v="STÜCK"/>
    <n v="7.2999999999999995E-2"/>
    <n v="178.85"/>
    <n v="0.41980000000000001"/>
    <n v="1028.51"/>
  </r>
  <r>
    <s v="V6699_00"/>
    <s v="Classic Cat Adult Knuspermix 4kg"/>
    <s v="Vorgefertigter Beutel   BTG"/>
    <n v="875"/>
    <x v="4"/>
    <n v="7300"/>
    <s v="STÜCK"/>
    <n v="7.2999999999999995E-2"/>
    <n v="532.9"/>
    <n v="0.41980000000000001"/>
    <n v="3064.54"/>
  </r>
  <r>
    <s v="V6763_00"/>
    <s v="Warneke Premium Adult Vollnahrung 12,5kg "/>
    <s v="Aufkleber Vorderseite"/>
    <n v="875"/>
    <x v="4"/>
    <n v="501"/>
    <s v="STÜCK"/>
    <n v="1E-3"/>
    <n v="0.501"/>
    <n v="0.13400000000000001"/>
    <n v="67.134"/>
  </r>
  <r>
    <s v="V6764_00"/>
    <s v="Warneke Adult 12,5kg Rückseite LA"/>
    <s v="Aufkleber Rückseite"/>
    <n v="875"/>
    <x v="4"/>
    <n v="300"/>
    <s v="STÜCK"/>
    <n v="1E-3"/>
    <n v="0.3"/>
    <n v="0.1394"/>
    <n v="41.82"/>
  </r>
  <r>
    <s v="V6764_01"/>
    <s v="Warneke Adult 12,5kg Aufkleber Rückseite"/>
    <s v="Format 210 x 148 mm"/>
    <n v="875"/>
    <x v="4"/>
    <n v="1001"/>
    <s v="STÜCK"/>
    <n v="1E-3"/>
    <n v="1.0010000000000001"/>
    <n v="0.19600000000000001"/>
    <n v="196.196"/>
  </r>
  <r>
    <s v="V677"/>
    <s v="Probebeutel transparent neutral"/>
    <s v="Rollenbreite 270 mm"/>
    <n v="875"/>
    <x v="4"/>
    <n v="39531"/>
    <s v="LFM"/>
    <n v="1E-3"/>
    <n v="39.530999999999999"/>
    <n v="4.4299999999999999E-2"/>
    <n v="1751.2232999999999"/>
  </r>
  <r>
    <s v="V6771_00"/>
    <s v="Montanus Junior 12,5kg"/>
    <s v="RB 990 x AL 860 mm"/>
    <n v="875"/>
    <x v="4"/>
    <n v="340"/>
    <s v="STÜCK"/>
    <n v="0.13400000000000001"/>
    <n v="45.56"/>
    <n v="0.68884000000000001"/>
    <n v="234.2056"/>
  </r>
  <r>
    <s v="V6772_00"/>
    <s v="Montanus Senior 12,5kg"/>
    <s v="RB 990 x  AL 860 mm"/>
    <n v="875"/>
    <x v="4"/>
    <n v="3051"/>
    <s v="STÜCK"/>
    <n v="0.13400000000000001"/>
    <n v="408.834"/>
    <n v="0.68884000000000001"/>
    <n v="2101.6508400000002"/>
  </r>
  <r>
    <s v="V6773_00"/>
    <s v="Barking Heads bowl lickin chicken 85g "/>
    <s v="RB 270 x AL 180 mm"/>
    <n v="875"/>
    <x v="4"/>
    <n v="45831"/>
    <s v="STÜCK"/>
    <n v="3.0899999999999999E-3"/>
    <n v="141.61778999999999"/>
    <n v="3.2809999999999999E-2"/>
    <n v="1503.7151099999999"/>
  </r>
  <r>
    <s v="V6776_00"/>
    <s v="Barking Heads Pooched Salmon 85g "/>
    <s v="RB 270 x AL 180 mm"/>
    <n v="875"/>
    <x v="4"/>
    <n v="45400"/>
    <s v="STÜCK"/>
    <n v="3.0899999999999999E-3"/>
    <n v="140.286"/>
    <n v="3.2809999999999999E-2"/>
    <n v="1489.5739999999998"/>
  </r>
  <r>
    <s v="V6777_00"/>
    <s v="PURE INSTINCT Summer Cloud 12kg (Adult Ente)"/>
    <s v="Vorgef. Beutel 375 x 120 x 810 + 50 mm"/>
    <n v="875"/>
    <x v="4"/>
    <n v="3320"/>
    <s v="STÜCK"/>
    <n v="0.155"/>
    <n v="514.6"/>
    <n v="1.2258599999999999"/>
    <n v="4069.8552"/>
  </r>
  <r>
    <s v="V6778_00"/>
    <s v="Wildborn Active Highlands 100g Aufkleber LA"/>
    <m/>
    <n v="875"/>
    <x v="4"/>
    <n v="31500"/>
    <s v="STÜCK"/>
    <n v="1E-3"/>
    <n v="31.5"/>
    <n v="2.1690000000000001E-2"/>
    <n v="683.23500000000001"/>
  </r>
  <r>
    <s v="V6779_00"/>
    <s v="Wildborn Meadow Lamb 100g Aufkleber LA"/>
    <m/>
    <n v="875"/>
    <x v="4"/>
    <n v="34800"/>
    <s v="STÜCK"/>
    <n v="1E-3"/>
    <n v="34.800000000000004"/>
    <n v="2.1690000000000001E-2"/>
    <n v="754.81200000000001"/>
  </r>
  <r>
    <s v="V678"/>
    <s v="Neutrale Folie mit met 481"/>
    <s v="Rollenbreite 481 mm"/>
    <n v="875"/>
    <x v="4"/>
    <n v="45766"/>
    <s v="LFM"/>
    <n v="5.1380000000000002E-2"/>
    <n v="2351.4570800000001"/>
    <n v="0.19566"/>
    <n v="8954.5755599999993"/>
  </r>
  <r>
    <s v="V6781_00"/>
    <s v="PURE INSTINCT Grasslands 12kg (Adult Huhn&amp;Lamm )"/>
    <s v="Vorgef. Beutel 375 x 120 x 810 + 50 mm"/>
    <n v="875"/>
    <x v="4"/>
    <n v="8240"/>
    <s v="STÜCK"/>
    <n v="0.155"/>
    <n v="1277.2"/>
    <n v="1.8061400000000001"/>
    <n v="14882.5936"/>
  </r>
  <r>
    <s v="V6782_00"/>
    <s v="PURE INSTINCT LushMeadow 12kg Sen. Kanin. Wachtel"/>
    <s v="Vorgef. Beutel 375 x 120 x 810 + 50 mm"/>
    <n v="875"/>
    <x v="4"/>
    <n v="7520"/>
    <s v="STÜCK"/>
    <n v="0.155"/>
    <n v="1165.5999999999999"/>
    <n v="1.57193"/>
    <n v="11820.9136"/>
  </r>
  <r>
    <s v="V6783_00"/>
    <s v="PURE INSTINCT Blue Lake 4kg (Adult Huhn&amp;Ente)"/>
    <s v="Vorgef. Beutel 295+115 x 520 mm keine Bodenumlage"/>
    <n v="875"/>
    <x v="4"/>
    <n v="5400"/>
    <s v="STÜCK"/>
    <n v="0.155"/>
    <n v="837"/>
    <n v="1.2067399999999999"/>
    <n v="6516.3959999999997"/>
  </r>
  <r>
    <s v="V6784_00"/>
    <s v="PURE INSTINCT Wild River 4kg (Adult Lachs)"/>
    <s v="Vorgef. Beutel 295+115 x 520 mm keine Bodenumlage"/>
    <n v="875"/>
    <x v="4"/>
    <n v="6317"/>
    <s v="STÜCK"/>
    <n v="7.4999999999999997E-2"/>
    <n v="473.77499999999998"/>
    <n v="1.2067399999999999"/>
    <n v="7622.9765799999996"/>
  </r>
  <r>
    <s v="V6785_00"/>
    <s v="Versandkarton Shop M"/>
    <s v="bosch &amp; Sanabelle - ohne Lagerhaltung"/>
    <n v="875"/>
    <x v="4"/>
    <n v="1825"/>
    <s v="STÜCK"/>
    <n v="1E-3"/>
    <n v="1.825"/>
    <n v="0.29199999999999998"/>
    <n v="532.9"/>
  </r>
  <r>
    <s v="V6786_00"/>
    <s v="Versandkarton Shop S"/>
    <s v="bosch &amp; Sanabelle - ohne Lagerhaltung"/>
    <n v="875"/>
    <x v="4"/>
    <n v="4821"/>
    <s v="STÜCK"/>
    <n v="0.14599999999999999"/>
    <n v="703.86599999999999"/>
    <n v="0.18"/>
    <n v="867.78"/>
  </r>
  <r>
    <s v="V6787_00"/>
    <s v="PURE INSTINCT Summer Cloud 1kg (Adult Ente)"/>
    <s v="Flachfolie RB 525 x AL 335 mm"/>
    <n v="875"/>
    <x v="4"/>
    <n v="13000"/>
    <s v="STÜCK"/>
    <n v="1.9300000000000001E-2"/>
    <n v="250.9"/>
    <n v="0.25030000000000002"/>
    <n v="3253.9"/>
  </r>
  <r>
    <s v="V679"/>
    <s v="Neutrale Folie mit met 801 / PE 80"/>
    <s v="Rollenbreite 801 mm"/>
    <n v="875"/>
    <x v="4"/>
    <n v="5900"/>
    <s v="LFM"/>
    <n v="8.9700000000000002E-2"/>
    <n v="529.23"/>
    <n v="0.34588999999999998"/>
    <n v="2040.7509999999997"/>
  </r>
  <r>
    <s v="V6811_00"/>
    <s v="Tragegriffetiketten rot 10kg - UVA500"/>
    <s v="290x80 mm  für RB 990 + Seitenfalte 90mm"/>
    <n v="875"/>
    <x v="4"/>
    <n v="559000"/>
    <s v="STÜCK"/>
    <n v="2.2699999999999999E-3"/>
    <n v="1268.9299999999998"/>
    <n v="9.0329999999999994E-2"/>
    <n v="50494.469999999994"/>
  </r>
  <r>
    <s v="V6812_00"/>
    <s v="Tragegriffetiketten rot 12 + 15 kg - UVA500"/>
    <s v="290x100 mm - NUR für RB 1.000mm,Seitenfalte 110 mm"/>
    <n v="875"/>
    <x v="4"/>
    <n v="212512"/>
    <s v="STÜCK"/>
    <n v="2.2699999999999999E-3"/>
    <n v="482.40223999999995"/>
    <n v="0.11799999999999999"/>
    <n v="25076.415999999997"/>
  </r>
  <r>
    <s v="V6814_00"/>
    <s v="BH Large Breed Puppy Days 18kg Aufkleber"/>
    <n v="5060189111237"/>
    <n v="875"/>
    <x v="4"/>
    <n v="954"/>
    <s v="STÜCK"/>
    <n v="1E-3"/>
    <n v="0.95400000000000007"/>
    <n v="0.29799999999999999"/>
    <n v="284.29199999999997"/>
  </r>
  <r>
    <s v="V6815_00"/>
    <s v="BH Golden Years 18kg Aufkleber"/>
    <n v="5060189111107"/>
    <n v="875"/>
    <x v="4"/>
    <n v="1501"/>
    <s v="STÜCK"/>
    <n v="0.01"/>
    <n v="15.01"/>
    <n v="0.246"/>
    <n v="369.24599999999998"/>
  </r>
  <r>
    <s v="V6816_00"/>
    <s v="BH Fish ´n´ Delish 18kg Aufkleber"/>
    <s v="Format DIN A5  5060189111220"/>
    <n v="875"/>
    <x v="4"/>
    <n v="4532"/>
    <s v="STÜCK"/>
    <n v="1E-3"/>
    <n v="4.532"/>
    <n v="0.16800000000000001"/>
    <n v="761.37600000000009"/>
  </r>
  <r>
    <s v="V6901_01"/>
    <s v="Nutricontrol 750g E/PT Folie LA ohne NF"/>
    <s v="2-sprachig"/>
    <n v="875"/>
    <x v="4"/>
    <n v="320"/>
    <s v="STÜCK"/>
    <n v="1.7809999999999999E-2"/>
    <n v="5.6991999999999994"/>
    <n v="8.1589999999999996E-2"/>
    <n v="26.108799999999999"/>
  </r>
  <r>
    <s v="V691"/>
    <s v="UK Nutri-control 12x750g Boden LA ohne NF"/>
    <s v="Automatentray"/>
    <n v="875"/>
    <x v="4"/>
    <n v="500"/>
    <s v="STÜCK"/>
    <n v="0.161"/>
    <n v="80.5"/>
    <n v="0.32800000000000001"/>
    <n v="164"/>
  </r>
  <r>
    <s v="V6916_01"/>
    <s v="G+G Lieblingsmenü Lamm Reis+Gemüse 4kg m.Änder LA"/>
    <s v="RB: 745 AL: 510 mm"/>
    <n v="875"/>
    <x v="4"/>
    <n v="9237"/>
    <s v="STÜCK"/>
    <n v="4.3400000000000001E-2"/>
    <n v="400.88580000000002"/>
    <n v="0.23904"/>
    <n v="2208.0124799999999"/>
  </r>
  <r>
    <s v="V6917_00"/>
    <s v="Sancho Multi-Brocken Huhn,Gem,La+Reis5kg Fediaf LA"/>
    <s v="RB: 745 AL: 570 mm"/>
    <n v="875"/>
    <x v="4"/>
    <n v="85404"/>
    <s v="STÜCK"/>
    <n v="5.0500000000000003E-2"/>
    <n v="4312.902"/>
    <n v="0.2447"/>
    <n v="20898.358800000002"/>
  </r>
  <r>
    <s v="V692"/>
    <s v="UK Nutri-control 12x750gDeckel LA ohne NF"/>
    <s v="Automatentray"/>
    <n v="875"/>
    <x v="4"/>
    <n v="750"/>
    <s v="STÜCK"/>
    <n v="0.26"/>
    <n v="195"/>
    <n v="0.45800000000000002"/>
    <n v="343.5"/>
  </r>
  <r>
    <s v="V6941_00"/>
    <s v="ASCO Adult Sensitiv Rich in Lamb, with Rice 10 kg"/>
    <s v="Hundetrockenfutter"/>
    <n v="875"/>
    <x v="4"/>
    <n v="10670"/>
    <s v="STÜCK"/>
    <n v="0.115"/>
    <n v="1227.05"/>
    <n v="1.1599999999999999"/>
    <n v="12377.199999999999"/>
  </r>
  <r>
    <s v="V6942_00"/>
    <s v="ASCO Adult Sensitiv Rich in Lamb, with Rice 4 kg"/>
    <s v="Hundetrockenfutter (siehe Bemerkung)"/>
    <n v="875"/>
    <x v="4"/>
    <n v="6000"/>
    <s v="STÜCK"/>
    <n v="7.5999999999999998E-2"/>
    <n v="456"/>
    <n v="0.872"/>
    <n v="5232"/>
  </r>
  <r>
    <s v="V6949_00"/>
    <s v="UK EDEKA 4 Paws 1x6x400g DECKEL "/>
    <s v="400x150x180 mm Außenmaß"/>
    <n v="875"/>
    <x v="4"/>
    <n v="20600"/>
    <s v="STÜCK"/>
    <n v="0.13800000000000001"/>
    <n v="2842.8"/>
    <n v="0.35099999999999998"/>
    <n v="7230.5999999999995"/>
  </r>
  <r>
    <s v="V6950_01"/>
    <s v="EDEKA 4 Paws Dry Cat Wide Country Pute 400g"/>
    <s v="RB 481 x AL 230 mm (neue AL)"/>
    <n v="875"/>
    <x v="4"/>
    <n v="50755"/>
    <s v="STÜCK"/>
    <n v="1.025E-2"/>
    <n v="520.23874999999998"/>
    <n v="6.9379999999999997E-2"/>
    <n v="3521.3818999999999"/>
  </r>
  <r>
    <s v="V6951_01"/>
    <s v="EDEKA 4 Paws (Cat Dry) Blue Lake MSC-Fisch 400gLA"/>
    <s v="RB 481 x AL 230 mm (neue AL)"/>
    <n v="875"/>
    <x v="4"/>
    <n v="21968"/>
    <s v="STÜCK"/>
    <n v="1.025E-2"/>
    <n v="225.172"/>
    <n v="5.5109999999999999E-2"/>
    <n v="1210.6564799999999"/>
  </r>
  <r>
    <s v="V6952_00"/>
    <s v="UK EDEKA Paws (Cat Dry) Wilde Country Pute1x6x400g"/>
    <s v="Automatentray CAD 051038b_03"/>
    <n v="875"/>
    <x v="4"/>
    <n v="11050"/>
    <s v="STÜCK"/>
    <n v="0.109"/>
    <n v="1204.45"/>
    <n v="0.31900000000000001"/>
    <n v="3524.9500000000003"/>
  </r>
  <r>
    <s v="V6953_00"/>
    <s v="UK EDEKA Paws (Cat Dry)Blue Lake MSC-Fisch1x6x400g"/>
    <s v="Automatentray CAD 051038b_03"/>
    <n v="875"/>
    <x v="4"/>
    <n v="9650"/>
    <s v="STÜCK"/>
    <n v="0.108"/>
    <n v="1042.2"/>
    <n v="0.25900000000000001"/>
    <n v="2499.35"/>
  </r>
  <r>
    <s v="V6954_01"/>
    <s v="EDEKA 4Paws Softbrocken Rind 2kg LA"/>
    <s v="RB: 621 AL: 380 mm (neue AL)"/>
    <n v="875"/>
    <x v="4"/>
    <n v="30631"/>
    <s v="STÜCK"/>
    <n v="2.3099999999999999E-2"/>
    <n v="707.5761"/>
    <n v="0.11919"/>
    <n v="3650.9088900000002"/>
  </r>
  <r>
    <s v="V6956_00"/>
    <s v="UK EDEKA 4Paws Softbrocken Rind 1x4x2kg BODEN"/>
    <s v="Automatentray CAD020344b_11"/>
    <n v="875"/>
    <x v="4"/>
    <n v="8700"/>
    <s v="STÜCK"/>
    <n v="0.108"/>
    <n v="939.6"/>
    <n v="0.309"/>
    <n v="2688.3"/>
  </r>
  <r>
    <s v="V6957_00"/>
    <s v="UK EDEKA 4Paws Softbrocken Geflügel 1x4x2kg BODEN"/>
    <s v="Automatentray CAD020344b_11"/>
    <n v="875"/>
    <x v="4"/>
    <n v="13200"/>
    <s v="STÜCK"/>
    <n v="0.107"/>
    <n v="1412.3999999999999"/>
    <n v="0.24399999999999999"/>
    <n v="3220.7999999999997"/>
  </r>
  <r>
    <s v="V6959_00"/>
    <s v="EDEKA Cadora Vital Supreme Adult 600g"/>
    <s v="RB 560 x AL 210mm "/>
    <n v="875"/>
    <x v="4"/>
    <n v="23571"/>
    <s v="STÜCK"/>
    <n v="1.291E-2"/>
    <n v="304.30160999999998"/>
    <n v="8.9340000000000003E-2"/>
    <n v="2105.8331400000002"/>
  </r>
  <r>
    <s v="V6960_00"/>
    <s v="EDEKA Cadora Vital Supreme Sensitive 600g"/>
    <s v="RB 560 x AL 210mm"/>
    <n v="875"/>
    <x v="4"/>
    <n v="26555"/>
    <s v="STÜCK"/>
    <n v="1.291E-2"/>
    <n v="342.82504999999998"/>
    <n v="8.9340000000000003E-2"/>
    <n v="2372.4237000000003"/>
  </r>
  <r>
    <s v="V6961_00"/>
    <s v="UK EDEKA Cadora Vital Supr. Adult 1x6x600g BODEN"/>
    <s v="CAD131173b_01"/>
    <n v="875"/>
    <x v="4"/>
    <n v="12450"/>
    <s v="STÜCK"/>
    <n v="8.8999999999999996E-2"/>
    <n v="1108.05"/>
    <n v="0.29599999999999999"/>
    <n v="3685.2"/>
  </r>
  <r>
    <s v="V6962_00"/>
    <s v="UK EDEKA Cadora Vital Sensitive 1x6x600g BODEN "/>
    <s v="CAD131173b_01"/>
    <n v="875"/>
    <x v="4"/>
    <n v="4069"/>
    <s v="STÜCK"/>
    <n v="8.8999999999999996E-2"/>
    <n v="362.14099999999996"/>
    <n v="0.39500000000000002"/>
    <n v="1607.2550000000001"/>
  </r>
  <r>
    <s v="V6963_00"/>
    <s v="EDEKA Cadora Komplett-Mix Softbrocken 1,5kg"/>
    <s v="RB 621 x AL 340 mm"/>
    <n v="875"/>
    <x v="4"/>
    <n v="51224"/>
    <s v="STÜCK"/>
    <n v="1.915E-2"/>
    <n v="980.93960000000004"/>
    <n v="0.11781"/>
    <n v="6034.6994400000003"/>
  </r>
  <r>
    <s v="V6964_00"/>
    <s v="UK EDEKA Cadora kpl Softbrocken 1x5x1,5kg BODEN"/>
    <s v="Automatentray CAD112387b_02"/>
    <n v="875"/>
    <x v="4"/>
    <n v="9200"/>
    <s v="STÜCK"/>
    <n v="0.10100000000000001"/>
    <n v="929.2"/>
    <n v="0.27400000000000002"/>
    <n v="2520.8000000000002"/>
  </r>
  <r>
    <s v="V6968_00"/>
    <s v="EDEKA 4Paws Sunny Hills Softbr.reich an Huhn2kg LA"/>
    <s v="RB: 621 AL: 380 mm "/>
    <n v="875"/>
    <x v="4"/>
    <n v="139515"/>
    <s v="STÜCK"/>
    <n v="2.2499999999999999E-2"/>
    <n v="3139.0875000000001"/>
    <n v="0.11236"/>
    <n v="15675.9054"/>
  </r>
  <r>
    <s v="V6970_00"/>
    <s v="EDEKA Vital Complete mit Frischgeflü Reis 750gLA"/>
    <s v="RB 481 x AL 330 mm FEDIAF"/>
    <n v="875"/>
    <x v="4"/>
    <n v="76832"/>
    <s v="STÜCK"/>
    <n v="1.8069999999999999E-2"/>
    <n v="1388.3542399999999"/>
    <n v="9.9779999999999994E-2"/>
    <n v="7666.2969599999997"/>
  </r>
  <r>
    <s v="V6974_00"/>
    <s v="EDEKA Vital Supreme L&amp;R Hund 3kg Hirse"/>
    <s v="RB: 621 AL: 490 mm"/>
    <n v="875"/>
    <x v="4"/>
    <n v="49829"/>
    <s v="STÜCK"/>
    <n v="3.3250000000000002E-2"/>
    <n v="1656.8142500000001"/>
    <n v="0.16420000000000001"/>
    <n v="8181.921800000001"/>
  </r>
  <r>
    <s v="V6978_00"/>
    <s v="Medi Pet + Intestinal 400g Katze Trocken LA"/>
    <s v="RB 481 x AL 280 mm "/>
    <n v="875"/>
    <x v="4"/>
    <n v="33500"/>
    <s v="STÜCK"/>
    <n v="1.2200000000000001E-2"/>
    <n v="408.70000000000005"/>
    <n v="7.9390000000000002E-2"/>
    <n v="2659.5650000000001"/>
  </r>
  <r>
    <s v="V6979_00"/>
    <s v="UK EDEKA Medi Pet Intestinal 1x6x400g BO"/>
    <s v="Automatentray CAD 051038b_03"/>
    <n v="875"/>
    <x v="4"/>
    <n v="2220"/>
    <s v="STÜCK"/>
    <n v="0.10299999999999999"/>
    <n v="228.66"/>
    <n v="0.28699999999999998"/>
    <n v="637.14"/>
  </r>
  <r>
    <s v="V6980_00"/>
    <s v="Medi Pet + Intestinal 2kg Hund Trocken "/>
    <s v="RB 621 x AL 380mm"/>
    <n v="875"/>
    <x v="4"/>
    <n v="24576"/>
    <s v="STÜCK"/>
    <n v="2.3599999999999999E-2"/>
    <n v="579.99360000000001"/>
    <n v="0.1014"/>
    <n v="2492.0064000000002"/>
  </r>
  <r>
    <s v="V6981_00"/>
    <s v="UK EDEKA Medi Pet + Intestinal 1x4x2kg BODEN"/>
    <s v="Automatentray CAD020344b_11"/>
    <n v="875"/>
    <x v="4"/>
    <n v="2800"/>
    <s v="STÜCK"/>
    <n v="8.7999999999999995E-2"/>
    <n v="246.39999999999998"/>
    <n v="0.23499999999999999"/>
    <n v="658"/>
  </r>
  <r>
    <s v="V6985_00"/>
    <s v="Netto Pablo saftige Happen 1,5kg Relaunch 2022"/>
    <s v="RB 621 x AL 340 mm"/>
    <n v="875"/>
    <x v="4"/>
    <n v="119106"/>
    <s v="STÜCK"/>
    <n v="1.985E-2"/>
    <n v="2364.2541000000001"/>
    <n v="9.9260000000000001E-2"/>
    <n v="11822.46156"/>
  </r>
  <r>
    <s v="V6986_00"/>
    <s v="UK Pablo Saftige Happen1x5x1,5 kg Relaunch 2022 BO"/>
    <s v="195 x 390 x 80 mm CAD 112387b_02"/>
    <n v="875"/>
    <x v="4"/>
    <n v="26150"/>
    <s v="STÜCK"/>
    <n v="0.124"/>
    <n v="3242.6"/>
    <n v="0.23499999999999999"/>
    <n v="6145.25"/>
  </r>
  <r>
    <s v="V6987_00"/>
    <s v="Netto Pablo Kraftnahrung 3kg-Beutel Relaunch 2022"/>
    <s v="RB: 621 AL: 490 mm "/>
    <n v="875"/>
    <x v="4"/>
    <n v="201320"/>
    <s v="STÜCK"/>
    <n v="3.5999999999999997E-2"/>
    <n v="7247.5199999999995"/>
    <n v="0.18101"/>
    <n v="36440.933199999999"/>
  </r>
  <r>
    <s v="V6988_00"/>
    <s v="UK EDEKA Pablo Kraftnahrung 3kg Relaunch 2022 BO"/>
    <s v="1x4x3kg CAD 020344b_07 "/>
    <n v="875"/>
    <x v="4"/>
    <n v="11200"/>
    <s v="STÜCK"/>
    <n v="0.124"/>
    <n v="1388.8"/>
    <n v="0.22800000000000001"/>
    <n v="2553.6"/>
  </r>
  <r>
    <s v="V6990_00"/>
    <s v="G+G Lieblingsmenü Huhn, Hirse+Gemüse 10kg"/>
    <s v="RB 1000 x AL 720 UVA"/>
    <n v="875"/>
    <x v="4"/>
    <n v="74798"/>
    <s v="STÜCK"/>
    <n v="0.10199999999999999"/>
    <n v="7629.3959999999997"/>
    <n v="0.43253999999999998"/>
    <n v="32353.126919999999"/>
  </r>
  <r>
    <s v="V6991_00"/>
    <s v="G+G Lieblingsmenü Rind, Hirse+Gemüse 10kg"/>
    <s v="RB 1000 x AL 720 UVA"/>
    <n v="875"/>
    <x v="4"/>
    <n v="107682"/>
    <s v="STÜCK"/>
    <n v="0.10199999999999999"/>
    <n v="10983.563999999998"/>
    <n v="0.43253999999999998"/>
    <n v="46576.772279999997"/>
  </r>
  <r>
    <s v="V6992_00"/>
    <s v="G+G Lieblingsmenü Huhn, Hirse +Gemüse 4kg"/>
    <s v="RB 745 x RB 510 mm"/>
    <n v="875"/>
    <x v="4"/>
    <n v="118695"/>
    <s v="STÜCK"/>
    <n v="4.3400000000000001E-2"/>
    <n v="5151.3630000000003"/>
    <n v="0.19672999999999999"/>
    <n v="23350.867349999997"/>
  </r>
  <r>
    <s v="V6993_00"/>
    <s v="G+G Lieblingsmenü mit Rind, Huhn + Hirse 4kg "/>
    <s v="RB 745 x AL 510 mm"/>
    <n v="875"/>
    <x v="4"/>
    <n v="122959"/>
    <s v="STÜCK"/>
    <n v="4.3400000000000001E-2"/>
    <n v="5336.4206000000004"/>
    <n v="0.19672999999999999"/>
    <n v="24189.72407"/>
  </r>
  <r>
    <s v="V7055_01"/>
    <s v="K-Classic Saftige Ringe mit Rind&amp;Gemüse1,5 kg (D)"/>
    <s v="RB 621 x AL 325 textl. Änderung"/>
    <n v="875"/>
    <x v="4"/>
    <n v="59009"/>
    <s v="STÜCK"/>
    <n v="2.24E-2"/>
    <n v="1321.8016"/>
    <n v="0.10081"/>
    <n v="5948.6972900000001"/>
  </r>
  <r>
    <s v="V7056_01"/>
    <s v="K-Classic Saft.Ringe mit Rind&amp;Gemüse 1,5kg (OE)"/>
    <s v="RB 621 x AL 325 mm textl.Änderung"/>
    <n v="875"/>
    <x v="4"/>
    <n v="43696"/>
    <s v="STÜCK"/>
    <n v="2.24E-2"/>
    <n v="978.79039999999998"/>
    <n v="9.8629999999999995E-2"/>
    <n v="4309.7364799999996"/>
  </r>
  <r>
    <s v="V7060_01"/>
    <s v="K-Classic Standard MSC-Fisch 750g (OE) "/>
    <s v="Pet 12 my PE weiß 60 my "/>
    <n v="875"/>
    <x v="4"/>
    <n v="31876"/>
    <s v="STÜCK"/>
    <n v="1.4E-2"/>
    <n v="446.26400000000001"/>
    <n v="0.12217"/>
    <n v="3894.2909199999999"/>
  </r>
  <r>
    <s v="V7069_01"/>
    <s v="K-Classic Kroketten Rind &amp; Gemüse 10kg (OE)"/>
    <s v="vorgef Beutel 375x115x600 mm Recycl.code"/>
    <n v="875"/>
    <x v="4"/>
    <n v="173920"/>
    <s v="STÜCK"/>
    <n v="8.5999999999999993E-2"/>
    <n v="14957.119999999999"/>
    <n v="0.60899999999999999"/>
    <n v="105917.28"/>
  </r>
  <r>
    <s v="V7070_01"/>
    <s v="K-Classic Standard Geflügel 750g (OE)"/>
    <s v="Pet 12 my PE weiß 60 my mit Fediaf"/>
    <n v="875"/>
    <x v="4"/>
    <n v="72269"/>
    <s v="STÜCK"/>
    <n v="1.4E-2"/>
    <n v="1011.7660000000001"/>
    <n v="8.1750000000000003E-2"/>
    <n v="5907.9907499999999"/>
  </r>
  <r>
    <s v="V7073_01"/>
    <s v="K-Classic Kroketten Lamm + Reis 10kg (OE)"/>
    <s v="vorgef.Beutel 375 x115 x 600 mm Recycl.code"/>
    <n v="875"/>
    <x v="4"/>
    <n v="50100"/>
    <s v="STÜCK"/>
    <n v="8.5999999999999993E-2"/>
    <n v="4308.5999999999995"/>
    <n v="0.65800000000000003"/>
    <n v="32965.800000000003"/>
  </r>
  <r>
    <s v="V7078_01"/>
    <s v="K-Classic Standard Geflügel 2kg (OE)"/>
    <s v="Pet 12 my PE weiß 60 my mit Fediaf"/>
    <n v="875"/>
    <x v="4"/>
    <n v="234160"/>
    <s v="STÜCK"/>
    <n v="2.2499999999999999E-2"/>
    <n v="5268.5999999999995"/>
    <n v="9.3340000000000006E-2"/>
    <n v="21856.494400000003"/>
  </r>
  <r>
    <s v="V7079_00"/>
    <s v="K-Classic Standard Fleisch 2kg (OE) "/>
    <s v="Pet 12 my PE weiß 60 my Relaunch"/>
    <n v="875"/>
    <x v="4"/>
    <n v="226361"/>
    <s v="STÜCK"/>
    <n v="2.2499999999999999E-2"/>
    <n v="5093.1224999999995"/>
    <n v="0.10322000000000001"/>
    <n v="23364.98242"/>
  </r>
  <r>
    <s v="V7080_01"/>
    <s v="K-Classic Standard MSC-Fisch 2kg (OE) "/>
    <s v="Pet 12 my PE weiß 60 my "/>
    <n v="875"/>
    <x v="4"/>
    <n v="117362"/>
    <s v="STÜCK"/>
    <n v="2.2499999999999999E-2"/>
    <n v="2640.645"/>
    <n v="8.5330000000000003E-2"/>
    <n v="10014.499460000001"/>
  </r>
  <r>
    <s v="V7085_00"/>
    <s v="K-Classic TroFu Poultry for sterilized Cats 1,8kg"/>
    <s v="Pet 12 my PE weiß 60 my"/>
    <n v="875"/>
    <x v="4"/>
    <n v="31435"/>
    <s v="STÜCK"/>
    <n v="2.3099999999999999E-2"/>
    <n v="726.14850000000001"/>
    <n v="7.9649999999999999E-2"/>
    <n v="2503.7977500000002"/>
  </r>
  <r>
    <s v="V7086_00"/>
    <s v="UK K-Classic Poultry sterilized Cats 1x5x1,8kg"/>
    <m/>
    <n v="875"/>
    <x v="4"/>
    <n v="2640"/>
    <s v="STÜCK"/>
    <n v="8.4000000000000005E-2"/>
    <n v="221.76000000000002"/>
    <n v="0.158"/>
    <n v="417.12"/>
  </r>
  <r>
    <s v="V7087_01"/>
    <s v="K-Classic Kroketten mit Rind &amp; Gemüse 5 kg (OE)"/>
    <s v="RB 745 x AL 560 Antirutsch mit Recycl.code"/>
    <n v="875"/>
    <x v="4"/>
    <n v="58948"/>
    <s v="STÜCK"/>
    <n v="6.0900000000000003E-2"/>
    <n v="3589.9331999999999"/>
    <n v="0.26900000000000002"/>
    <n v="15857.012000000001"/>
  </r>
  <r>
    <s v="V7088_01"/>
    <s v="K-Classic Kroketten mit Lamm &amp; Reis 5 kg (OE)"/>
    <s v="RB 745 x AL 560 Antirutsch mit Recycling Code"/>
    <n v="875"/>
    <x v="4"/>
    <n v="23374"/>
    <s v="STÜCK"/>
    <n v="6.0900000000000003E-2"/>
    <n v="1423.4766"/>
    <n v="0.26900000000000002"/>
    <n v="6287.6060000000007"/>
  </r>
  <r>
    <s v="V7090_01"/>
    <s v="K-Classic Kroketten Lamm &amp; Reis 10kg (D) StiWa"/>
    <s v="RB 1000 x  AL 640 mm für UVA"/>
    <n v="875"/>
    <x v="4"/>
    <n v="89112"/>
    <s v="STÜCK"/>
    <n v="0.105"/>
    <n v="9356.76"/>
    <n v="0.45765"/>
    <n v="40782.106800000001"/>
  </r>
  <r>
    <s v="V7091_00"/>
    <s v="K-Classic Kroketten Rind &amp; Gemüse 10kg (D)"/>
    <s v="RB 1000 x  AL 640 mm für UVA"/>
    <n v="875"/>
    <x v="4"/>
    <n v="82580"/>
    <s v="STÜCK"/>
    <n v="0.105"/>
    <n v="8670.9"/>
    <n v="0.42675999999999997"/>
    <n v="35241.840799999998"/>
  </r>
  <r>
    <s v="V7092_00"/>
    <s v="K-Classic Saftige Ringe Rind&amp;Gem 1x5x1,5kg BO"/>
    <s v="Stanze 185608 1_1 - mit Lagerhaltung D/OE"/>
    <n v="875"/>
    <x v="4"/>
    <n v="18350"/>
    <s v="STÜCK"/>
    <n v="8.4000000000000005E-2"/>
    <n v="1541.4"/>
    <n v="0.19500000000000001"/>
    <n v="3578.25"/>
  </r>
  <r>
    <s v="V7093_00"/>
    <s v="K-Classic Saftige Ringe  Rind&amp;Gemüse 1,5kg DECKEL"/>
    <s v="Stanze 184634 1_1 - mit Lagerhaltung"/>
    <n v="875"/>
    <x v="4"/>
    <n v="15137"/>
    <s v="STÜCK"/>
    <n v="0.19900000000000001"/>
    <n v="3012.2630000000004"/>
    <n v="0.39300000000000002"/>
    <n v="5948.8410000000003"/>
  </r>
  <r>
    <s v="V7094_00"/>
    <s v="UK K-Classic Fisch+Geflügel 1x4x2kg (OE)BODEN"/>
    <s v="CAD 185624 Relaunch - mit Lagerhaltung"/>
    <n v="875"/>
    <x v="4"/>
    <n v="73416"/>
    <s v="STÜCK"/>
    <n v="0.1"/>
    <n v="7341.6"/>
    <n v="0.16200000000000001"/>
    <n v="11893.392"/>
  </r>
  <r>
    <s v="V7095_00"/>
    <s v="UK K-Classic Fisch+Geflügel 1x4x2kg (OE,D) DECKEL"/>
    <s v="Relaunch - mit Lagerhaltung"/>
    <n v="875"/>
    <x v="4"/>
    <n v="61395"/>
    <s v="STÜCK"/>
    <n v="0.22600000000000001"/>
    <n v="13875.27"/>
    <n v="0.36199999999999999"/>
    <n v="22224.989999999998"/>
  </r>
  <r>
    <s v="V7096_00"/>
    <s v="UK K-Classic Katze Fisch+Geglügel 1x6x750g (OE)"/>
    <s v="CAD 199238 Relaunch - mit Lagerhaltung"/>
    <n v="875"/>
    <x v="4"/>
    <n v="6830"/>
    <s v="STÜCK"/>
    <n v="0.108"/>
    <n v="737.64"/>
    <n v="0.14099999999999999"/>
    <n v="963.02999999999986"/>
  </r>
  <r>
    <s v="V7097_00"/>
    <s v="UK K-Classic Geflügel+Fisch 1x6x750g(OE) DECKEL"/>
    <s v="CAD 199236 Relaunch - mit Lagerhaltung"/>
    <n v="875"/>
    <x v="4"/>
    <n v="8050"/>
    <s v="STÜCK"/>
    <n v="0.19800000000000001"/>
    <n v="1593.9"/>
    <n v="0.36699999999999999"/>
    <n v="2954.35"/>
  </r>
  <r>
    <s v="V7115_00"/>
    <s v="Romeo Classic 10kg Rind, Reis &amp; Gemüse LA"/>
    <s v="vorgefertigter Beutel Aldi D,F,IT,HU,SLO"/>
    <n v="875"/>
    <x v="4"/>
    <n v="200"/>
    <s v="STÜCK"/>
    <n v="0.106"/>
    <n v="21.2"/>
    <n v="0.51500000000000001"/>
    <n v="103"/>
  </r>
  <r>
    <s v="V7115_01"/>
    <s v="Romeo Classic 10kg Rind, Reis &amp; Gemüse"/>
    <s v="vorgefertigter Beutel Aldi-Aufschaltung HU"/>
    <n v="875"/>
    <x v="4"/>
    <n v="18000"/>
    <s v="STÜCK"/>
    <n v="0.106"/>
    <n v="1908"/>
    <n v="0.71599999999999997"/>
    <n v="12888"/>
  </r>
  <r>
    <s v="V7116_01"/>
    <s v="Romeo Classic 10kg Huhn &amp; Reis"/>
    <s v="vorgefertigter Beutel ALDI Aufschaltung HU"/>
    <n v="875"/>
    <x v="4"/>
    <n v="14400"/>
    <s v="STÜCK"/>
    <n v="0.106"/>
    <n v="1526.3999999999999"/>
    <n v="0.71599999999999997"/>
    <n v="10310.4"/>
  </r>
  <r>
    <s v="V7131_00"/>
    <s v="Trayboden Zooroyal Softbrocken 1x5x1,5kg"/>
    <s v="195 x 390 x 80 mm"/>
    <n v="875"/>
    <x v="4"/>
    <n v="20000"/>
    <s v="STÜCK"/>
    <n v="0.10100000000000001"/>
    <n v="2020.0000000000002"/>
    <n v="0.23"/>
    <n v="4600"/>
  </r>
  <r>
    <s v="V7135_01"/>
    <s v="Zooroyal Saftige Ringe 1,5kg ohne Zucker ohne Neu"/>
    <s v="RB 621 x AL 325 mm"/>
    <n v="875"/>
    <x v="4"/>
    <n v="114740"/>
    <s v="STÜCK"/>
    <n v="2.051E-2"/>
    <n v="2353.3173999999999"/>
    <n v="0.10199999999999999"/>
    <n v="11703.48"/>
  </r>
  <r>
    <s v="V717_05"/>
    <s v="BISS Titanium 25 12,5kg"/>
    <s v="Vorgefertigter Beutel 375+120x860+50mm"/>
    <n v="875"/>
    <x v="4"/>
    <n v="26690"/>
    <s v="STÜCK"/>
    <n v="0.155"/>
    <n v="4136.95"/>
    <n v="1.33588"/>
    <n v="35654.637199999997"/>
  </r>
  <r>
    <s v="V7181_00"/>
    <s v="UK Shah 2x6x750 gr Deckel"/>
    <s v="Automtentray"/>
    <n v="875"/>
    <x v="4"/>
    <n v="7025"/>
    <s v="STÜCK"/>
    <n v="0.30299999999999999"/>
    <n v="2128.5749999999998"/>
    <n v="0.42699999999999999"/>
    <n v="2999.6749999999997"/>
  </r>
  <r>
    <s v="V7185_00"/>
    <s v="Tray Romeo Excellence 3x3kg Deckel "/>
    <s v="Automatentray Hofer"/>
    <n v="875"/>
    <x v="4"/>
    <n v="19200"/>
    <s v="STÜCK"/>
    <n v="0.251"/>
    <n v="4819.2"/>
    <n v="0.46800000000000003"/>
    <n v="8985.6"/>
  </r>
  <r>
    <s v="V7189_00"/>
    <s v="Sancho Multi-Brocken Lamm Reis Gem. 10kg UVA"/>
    <s v="RB 1000 x AL 720 mm"/>
    <n v="875"/>
    <x v="4"/>
    <n v="78031"/>
    <s v="STÜCK"/>
    <n v="0.106"/>
    <n v="8271.2860000000001"/>
    <n v="0.29898999999999998"/>
    <n v="23330.488689999998"/>
  </r>
  <r>
    <s v="V7214_00"/>
    <s v="UK Winston Katzen Knusperk. 1x6x750g (we(we) DE"/>
    <s v="Druck Artikelnummer"/>
    <n v="875"/>
    <x v="4"/>
    <n v="8520"/>
    <s v="STÜCK"/>
    <n v="0.189"/>
    <n v="1610.28"/>
    <n v="0.45700000000000002"/>
    <n v="3893.6400000000003"/>
  </r>
  <r>
    <s v="V7223_00"/>
    <s v="Romeo Premium Beste Jahre 2,5kg Sortendifferenzier"/>
    <s v="RB 621 x AL 460mm"/>
    <n v="875"/>
    <x v="4"/>
    <n v="117380"/>
    <s v="STÜCK"/>
    <n v="2.69E-2"/>
    <n v="3157.5219999999999"/>
    <n v="0.13638"/>
    <n v="16008.2844"/>
  </r>
  <r>
    <s v="V7224_00"/>
    <s v="Romeo Premium Leichter Genuss 2,5 kg Sortendiffere"/>
    <s v="RB 621 x AL 460mm"/>
    <n v="875"/>
    <x v="4"/>
    <n v="63094"/>
    <s v="STÜCK"/>
    <n v="3.2500000000000001E-2"/>
    <n v="2050.5550000000003"/>
    <n v="0.15928999999999999"/>
    <n v="10050.243259999999"/>
  </r>
  <r>
    <s v="V7225_00"/>
    <s v="UK Alnuta HP Beste Jahre/Leichter Gen1x4x2,5 kg BO"/>
    <s v="195 x 390 x 90 mm Stanze 163728 ALDI DK"/>
    <n v="875"/>
    <x v="4"/>
    <n v="9050"/>
    <s v="STÜCK"/>
    <n v="0.13"/>
    <n v="1176.5"/>
    <n v="0.16500000000000001"/>
    <n v="1493.25"/>
  </r>
  <r>
    <s v="V7226_00"/>
    <s v="Alnutra High Premium Beste Jahre 2,5kg "/>
    <s v="RB 621 x AL 460mm  ALDI DK"/>
    <n v="875"/>
    <x v="4"/>
    <n v="15220"/>
    <s v="STÜCK"/>
    <n v="2.69E-2"/>
    <n v="409.41800000000001"/>
    <n v="0.15720000000000001"/>
    <n v="2392.5840000000003"/>
  </r>
  <r>
    <s v="V7227_00"/>
    <s v="Alnutra High Premium Leichter Genuss 2,5 kg"/>
    <s v="RB 621 x AL 460mm  ALDI DK"/>
    <n v="875"/>
    <x v="4"/>
    <n v="13632"/>
    <s v="STÜCK"/>
    <n v="2.69E-2"/>
    <n v="366.70080000000002"/>
    <n v="0.15720000000000001"/>
    <n v="2142.9504000000002"/>
  </r>
  <r>
    <s v="V7238_00"/>
    <s v="UK Romeo Beste Jahre/Leichter Genuss 1x4x2,5 kg BO"/>
    <s v="195 x 390 x 90 mm Stanze 163728 - mit Lagerhaltung"/>
    <n v="875"/>
    <x v="4"/>
    <n v="29410"/>
    <s v="STÜCK"/>
    <n v="0.13"/>
    <n v="3823.3"/>
    <n v="0.159"/>
    <n v="4676.1900000000005"/>
  </r>
  <r>
    <s v="V7239_00"/>
    <s v="UK Romeo Beste Jahre/Leichter Genuss 1x4x2,5 kg DE"/>
    <s v="185 x 380 x 390 mm Stanze 157084 - mit Lagerhaltun"/>
    <n v="875"/>
    <x v="4"/>
    <n v="28680"/>
    <s v="STÜCK"/>
    <n v="0.3"/>
    <n v="8604"/>
    <n v="0.46"/>
    <n v="13192.800000000001"/>
  </r>
  <r>
    <s v="V7260_00"/>
    <s v="Zooroyal Moonranger Rind 1,5kg LA"/>
    <s v="RB: 621 AL: 370 mm"/>
    <n v="875"/>
    <x v="4"/>
    <n v="2400"/>
    <s v="STÜCK"/>
    <n v="2.7E-2"/>
    <n v="64.8"/>
    <n v="0.13059000000000001"/>
    <n v="313.41600000000005"/>
  </r>
  <r>
    <s v="V7261_00"/>
    <s v="Zooroyal Moonranger Landente 4kg "/>
    <s v="RB 801 AL 480"/>
    <n v="875"/>
    <x v="4"/>
    <n v="1111"/>
    <s v="STÜCK"/>
    <n v="4.3770000000000003E-2"/>
    <n v="48.628470000000007"/>
    <n v="0.33221000000000001"/>
    <n v="369.08530999999999"/>
  </r>
  <r>
    <s v="V7262_00"/>
    <s v="Zooroyal Moonranger Rind 4kg LA"/>
    <s v="RB 801 AL 480"/>
    <n v="875"/>
    <x v="4"/>
    <n v="661"/>
    <s v="STÜCK"/>
    <n v="4.3770000000000003E-2"/>
    <n v="28.931970000000003"/>
    <n v="0.19036"/>
    <n v="125.82796"/>
  </r>
  <r>
    <s v="V7263_00"/>
    <s v="Zooroyal Moonranger Rind 1x3x4kg Boden LA"/>
    <s v="Automatentray"/>
    <n v="875"/>
    <x v="4"/>
    <n v="1025"/>
    <s v="STÜCK"/>
    <n v="0.17599999999999999"/>
    <n v="180.39999999999998"/>
    <n v="0.30199999999999999"/>
    <n v="309.55"/>
  </r>
  <r>
    <s v="V7264_00"/>
    <s v="Zooroyal Moonranger 1x3x4kg Deckel"/>
    <s v="Automatentray"/>
    <n v="875"/>
    <x v="4"/>
    <n v="2790"/>
    <s v="STÜCK"/>
    <n v="0.30599999999999999"/>
    <n v="853.74"/>
    <n v="0.77700000000000002"/>
    <n v="2167.83"/>
  </r>
  <r>
    <s v="V7265_00"/>
    <s v="Zooroyal Moonranger Landente 1x3x4kg Boden LA"/>
    <s v="Automatentray"/>
    <n v="875"/>
    <x v="4"/>
    <n v="1000"/>
    <s v="STÜCK"/>
    <n v="0.17299999999999999"/>
    <n v="173"/>
    <n v="0.56799999999999995"/>
    <n v="568"/>
  </r>
  <r>
    <s v="V7267_00"/>
    <s v="Zooroyal Moonranger Rind 1x5x1,5kg Boden LA"/>
    <s v="Automatentray"/>
    <n v="875"/>
    <x v="4"/>
    <n v="1100"/>
    <s v="STÜCK"/>
    <n v="8.7999999999999995E-2"/>
    <n v="96.8"/>
    <n v="0.29499999999999998"/>
    <n v="324.5"/>
  </r>
  <r>
    <s v="V7270_04"/>
    <s v="Dein Bestes Exquisit 1kg Hund Aloe Vera - IT-Entso"/>
    <s v="RB 481 x AL 350 mm"/>
    <n v="875"/>
    <x v="4"/>
    <n v="72843"/>
    <s v="STÜCK"/>
    <n v="1.5800000000000002E-2"/>
    <n v="1150.9194000000002"/>
    <n v="0.1149"/>
    <n v="8369.6607000000004"/>
  </r>
  <r>
    <s v="V7271_02"/>
    <s v="UK Dein Bestes Huhn Aloe Vera1x5x1kg AC-Kart. IT-E"/>
    <s v="CAD 180614_00"/>
    <n v="875"/>
    <x v="4"/>
    <n v="15797"/>
    <s v="STÜCK"/>
    <n v="0.223"/>
    <n v="3522.7310000000002"/>
    <n v="0.39900000000000002"/>
    <n v="6303.0030000000006"/>
  </r>
  <r>
    <s v="V7275_01"/>
    <s v="ZooRoyal UHP Adult 800g"/>
    <s v="RB 734  x AL 220 mm (ohne Störer)"/>
    <n v="875"/>
    <x v="4"/>
    <n v="87864"/>
    <s v="STÜCK"/>
    <n v="1.089E-2"/>
    <n v="956.83896000000004"/>
    <n v="9.9000000000000005E-2"/>
    <n v="8698.5360000000001"/>
  </r>
  <r>
    <s v="V7276_00"/>
    <s v="UK ZooRoyal UHP Adult 1x6x800g"/>
    <s v="CAD 131173_01"/>
    <n v="875"/>
    <x v="4"/>
    <n v="6200"/>
    <s v="STÜCK"/>
    <n v="8.8999999999999996E-2"/>
    <n v="551.79999999999995"/>
    <n v="0.29099999999999998"/>
    <n v="1804.1999999999998"/>
  </r>
  <r>
    <s v="V7277_00"/>
    <s v="ZooRoyal Ente + Kartoffel GF, 3kg"/>
    <s v="RB 621 x AL 510mm"/>
    <n v="875"/>
    <x v="4"/>
    <n v="10950"/>
    <s v="STÜCK"/>
    <n v="2.9340000000000001E-2"/>
    <n v="321.27300000000002"/>
    <n v="0.245"/>
    <n v="2682.75"/>
  </r>
  <r>
    <s v="V7278_00"/>
    <s v="UK ZooRoyal Ente+Kartoffel GF 1x4x3kg Boden"/>
    <s v="CAD 020344b_07"/>
    <n v="875"/>
    <x v="4"/>
    <n v="2600"/>
    <s v="STÜCK"/>
    <n v="0.13900000000000001"/>
    <n v="361.40000000000003"/>
    <n v="0.373"/>
    <n v="969.8"/>
  </r>
  <r>
    <s v="V7282_02"/>
    <s v="Winston Katze UHP Senior 800g ohne Störer neu"/>
    <s v="RB: 734 AL: 220 mm"/>
    <n v="875"/>
    <x v="4"/>
    <n v="50074"/>
    <s v="STÜCK"/>
    <n v="1.8380000000000001E-2"/>
    <n v="920.36012000000005"/>
    <n v="0.10711"/>
    <n v="5363.4261399999996"/>
  </r>
  <r>
    <s v="V72831_00"/>
    <s v="Trayboden Winston UHP Senior 1x6x800g"/>
    <s v="CAD 131173b_01 Relaunch"/>
    <n v="875"/>
    <x v="4"/>
    <n v="10200"/>
    <s v="STÜCK"/>
    <n v="7.9000000000000001E-2"/>
    <n v="805.8"/>
    <n v="0.27900000000000003"/>
    <n v="2845.8"/>
  </r>
  <r>
    <s v="V7285_01"/>
    <s v="Miau 3-Mix Rind, Geflügel, Gemüse 2kg Denner"/>
    <s v="RB: 621 mm AL: 400 mm"/>
    <n v="875"/>
    <x v="4"/>
    <n v="28430"/>
    <s v="STÜCK"/>
    <n v="2.4E-2"/>
    <n v="682.32"/>
    <n v="0.10780000000000001"/>
    <n v="3064.7540000000004"/>
  </r>
  <r>
    <s v="V7286_01"/>
    <s v="Wau Wau Geflügel 3kg Denner "/>
    <s v="RB: 621 AL: 490 "/>
    <n v="875"/>
    <x v="4"/>
    <n v="30040"/>
    <s v="STÜCK"/>
    <n v="2.7799999999999998E-2"/>
    <n v="835.11199999999997"/>
    <n v="0.1449"/>
    <n v="4352.7960000000003"/>
  </r>
  <r>
    <s v="V7287_00"/>
    <s v="UK Miau 3-Mix 1x4x2kg Boden "/>
    <s v="weiß / weiß"/>
    <n v="875"/>
    <x v="4"/>
    <n v="5650"/>
    <s v="STÜCK"/>
    <n v="9.6000000000000002E-2"/>
    <n v="542.4"/>
    <n v="0.38900000000000001"/>
    <n v="2197.85"/>
  </r>
  <r>
    <s v="V7288_01"/>
    <s v="UK Miau 3-Mix 1x4x2kg Deckel"/>
    <s v="braun/braun - ohne Lagerhaltung"/>
    <n v="875"/>
    <x v="4"/>
    <n v="5934"/>
    <s v="STÜCK"/>
    <n v="0.27"/>
    <n v="1602.18"/>
    <n v="0.32300000000000001"/>
    <n v="1916.682"/>
  </r>
  <r>
    <s v="V7289_01"/>
    <s v="UK Wau Wau Gefl. 1x4x3kg Boden"/>
    <s v="CAD 020344b_07"/>
    <n v="875"/>
    <x v="4"/>
    <n v="3000"/>
    <s v="STÜCK"/>
    <n v="0.126"/>
    <n v="378"/>
    <n v="0.33400000000000002"/>
    <n v="1002.0000000000001"/>
  </r>
  <r>
    <s v="V7290_00"/>
    <s v="UK Wau Wau Gefl. 1x4x3kg Deckel LA"/>
    <s v="braun/braun"/>
    <n v="875"/>
    <x v="4"/>
    <n v="1750"/>
    <s v="STÜCK"/>
    <n v="0.318"/>
    <n v="556.5"/>
    <n v="0.498"/>
    <n v="871.5"/>
  </r>
  <r>
    <s v="V7294_00"/>
    <s v="UK Rainbow/Coop Semi Moist 1x5x1,5kg Boden LA"/>
    <s v="Kleine Rassen Automatentray"/>
    <n v="875"/>
    <x v="4"/>
    <n v="5391"/>
    <s v="STÜCK"/>
    <n v="0.09"/>
    <n v="485.19"/>
    <n v="0.54500000000000004"/>
    <n v="2938.0950000000003"/>
  </r>
  <r>
    <s v="V7296_00"/>
    <s v="Sat. Amigo Brocken 15 kg"/>
    <s v="360 +( 2 x 60) x 900 mm  4010492964168"/>
    <n v="875"/>
    <x v="4"/>
    <n v="6750"/>
    <s v="STÜCK"/>
    <n v="0.113"/>
    <n v="762.75"/>
    <n v="0.51500000000000001"/>
    <n v="3476.25"/>
  </r>
  <r>
    <s v="V7298_01"/>
    <s v="Dein Bestes mit Rind, Gemüse &amp; Reis 3kg "/>
    <s v="RB 621 x AL 490 mm verbesserte Rezeptur"/>
    <n v="875"/>
    <x v="4"/>
    <n v="66847"/>
    <s v="STÜCK"/>
    <n v="2.8719999999999999E-2"/>
    <n v="1919.84584"/>
    <n v="0.16045000000000001"/>
    <n v="10725.60115"/>
  </r>
  <r>
    <s v="V7299_00"/>
    <s v="UK Dein Bestes Rind+Gemüse 1x3x3kg AC-Karton"/>
    <s v="CAD 040059_11"/>
    <n v="875"/>
    <x v="4"/>
    <n v="7011"/>
    <s v="STÜCK"/>
    <n v="0.38900000000000001"/>
    <n v="2727.279"/>
    <n v="0.63900000000000001"/>
    <n v="4480.0290000000005"/>
  </r>
  <r>
    <s v="V7319_01"/>
    <s v="Boden LuckyCat Knuspermix Hu,En,Truth,Leb&amp;G1x7x1kg"/>
    <s v="195 x 390 x 90 mm ohne Bianco Logo"/>
    <n v="875"/>
    <x v="4"/>
    <n v="7100"/>
    <s v="STÜCK"/>
    <n v="0.109"/>
    <n v="773.9"/>
    <n v="0.16600000000000001"/>
    <n v="1178.6000000000001"/>
  </r>
  <r>
    <s v="V7321_01"/>
    <s v="Trayboden Lucky Dog Softe Ringe 1x5x1,5kg"/>
    <s v="195 x 390 x 80 mm ohne Spurty Logo"/>
    <n v="875"/>
    <x v="4"/>
    <n v="19200"/>
    <s v="STÜCK"/>
    <n v="8.4000000000000005E-2"/>
    <n v="1612.8000000000002"/>
    <n v="0.19700000000000001"/>
    <n v="3782.4"/>
  </r>
  <r>
    <s v="V7325_01"/>
    <s v="Lucky Dog Saftige Ringe 1,5kg o.Zuck.o.Farb./o.NEU"/>
    <s v="RB 621 x AL 325 mm part. Mattlack"/>
    <n v="875"/>
    <x v="4"/>
    <n v="55166"/>
    <s v="STÜCK"/>
    <n v="2.0590000000000001E-2"/>
    <n v="1135.8679400000001"/>
    <n v="0.125"/>
    <n v="6895.75"/>
  </r>
  <r>
    <s v="V7329_00"/>
    <s v="UK Cadora UHP Adult 1x6x600g Deckel"/>
    <s v="CAD 210259d_00"/>
    <n v="875"/>
    <x v="4"/>
    <n v="9880"/>
    <s v="STÜCK"/>
    <n v="0.191"/>
    <n v="1887.08"/>
    <n v="0.34699999999999998"/>
    <n v="3428.3599999999997"/>
  </r>
  <r>
    <s v="V7337_00"/>
    <s v="Zooroyal Sensitive Lamm 4kg"/>
    <s v="RB 801 AL 480"/>
    <n v="875"/>
    <x v="4"/>
    <n v="320"/>
    <s v="STÜCK"/>
    <n v="5.21E-2"/>
    <n v="16.672000000000001"/>
    <n v="0.28308"/>
    <n v="90.585599999999999"/>
  </r>
  <r>
    <s v="V7338_00"/>
    <s v="Zooroyal Senior 4kg"/>
    <s v="RB 801 AL 480"/>
    <n v="875"/>
    <x v="4"/>
    <n v="5067"/>
    <s v="STÜCK"/>
    <n v="5.21E-2"/>
    <n v="263.9907"/>
    <n v="0.28308"/>
    <n v="1434.36636"/>
  </r>
  <r>
    <s v="V7350_01"/>
    <s v="Roy Premium Adult 3kg - Recycl.Icons + Fediaf LA"/>
    <s v="RB 621 x AL 490mm "/>
    <n v="875"/>
    <x v="4"/>
    <n v="40906"/>
    <s v="STÜCK"/>
    <n v="3.4639999999999997E-2"/>
    <n v="1416.9838399999999"/>
    <n v="0.15490000000000001"/>
    <n v="6336.3394000000008"/>
  </r>
  <r>
    <s v="V7351_01"/>
    <s v="Trayboden Roy Premium Adult 1x4x3kg/2,5kg"/>
    <s v="CAD 020344b_07"/>
    <n v="875"/>
    <x v="4"/>
    <n v="8150"/>
    <s v="STÜCK"/>
    <n v="0.14199999999999999"/>
    <n v="1157.3"/>
    <n v="0.29699999999999999"/>
    <n v="2420.5499999999997"/>
  </r>
  <r>
    <s v="V7360_00"/>
    <s v="REMA 1000 Semi Moist 1,5kg"/>
    <s v="RB 621 x AL 340 mm Relaunch"/>
    <n v="875"/>
    <x v="4"/>
    <n v="11770"/>
    <s v="STÜCK"/>
    <n v="1.9560000000000001E-2"/>
    <n v="230.22120000000001"/>
    <n v="0.14799999999999999"/>
    <n v="1741.9599999999998"/>
  </r>
  <r>
    <s v="V7361_00"/>
    <s v="UK REMA 1000 Semi Moist 1x5x1,5kg BODEN"/>
    <s v="Automatentray CAD112387b_02"/>
    <n v="875"/>
    <x v="4"/>
    <n v="2350"/>
    <s v="STÜCK"/>
    <n v="8.8999999999999996E-2"/>
    <n v="209.14999999999998"/>
    <n v="0.245"/>
    <n v="575.75"/>
  </r>
  <r>
    <s v="V7365_00"/>
    <s v="Winston Katze Adult Hof-Pute 600g D"/>
    <s v="RB: 481 AL: 310 mm "/>
    <n v="875"/>
    <x v="4"/>
    <n v="25256"/>
    <s v="STÜCK"/>
    <n v="1.7000000000000001E-2"/>
    <n v="429.35200000000003"/>
    <n v="8.9810000000000001E-2"/>
    <n v="2268.24136"/>
  </r>
  <r>
    <s v="V7366_00"/>
    <s v="Winston Katze Adult Hof-Pute 600g HU PL CZ"/>
    <s v="RB 481 x AL 310 mm "/>
    <n v="875"/>
    <x v="4"/>
    <n v="68807"/>
    <s v="STÜCK"/>
    <n v="1.7000000000000001E-2"/>
    <n v="1169.7190000000001"/>
    <n v="8.6980000000000002E-2"/>
    <n v="5984.8328600000004"/>
  </r>
  <r>
    <s v="V7367_00"/>
    <s v="Winston Katze Adult Hof-Pute 1x6x600g Trayboden"/>
    <s v="CAD051038b_03  HU,PL,CZ"/>
    <n v="875"/>
    <x v="4"/>
    <n v="6800"/>
    <s v="STÜCK"/>
    <n v="7.3999999999999996E-2"/>
    <n v="503.2"/>
    <n v="0.193"/>
    <n v="1312.4"/>
  </r>
  <r>
    <s v="V7368_00"/>
    <s v="Winston (D) Geflügel &amp; Hirse Mini 1kg"/>
    <s v="RB 621 x AL 310 mm "/>
    <n v="875"/>
    <x v="4"/>
    <n v="4838"/>
    <s v="STÜCK"/>
    <n v="1.9E-2"/>
    <n v="91.921999999999997"/>
    <n v="0.14718999999999999"/>
    <n v="712.10521999999992"/>
  </r>
  <r>
    <s v="V7369_00"/>
    <s v="Uk Winston (D) TRAY Geflügel &amp; Hirse Mini 1x5x1kg"/>
    <s v="CAD 112387b_02 Automat"/>
    <n v="875"/>
    <x v="4"/>
    <n v="1180"/>
    <s v="STÜCK"/>
    <n v="0.09"/>
    <n v="106.2"/>
    <n v="0.39800000000000002"/>
    <n v="469.64000000000004"/>
  </r>
  <r>
    <s v="V7370_01"/>
    <s v="Winston Hund saftige Happen 1,5kg "/>
    <s v="RB 621 x AL 325 besserer Schriftzug"/>
    <n v="875"/>
    <x v="4"/>
    <n v="49421"/>
    <s v="STÜCK"/>
    <n v="2.2499999999999999E-2"/>
    <n v="1111.9724999999999"/>
    <n v="0.13023999999999999"/>
    <n v="6436.5910399999993"/>
  </r>
  <r>
    <s v="V7371_00"/>
    <s v="BO Winston Rossmann 1x5x1,5kg saftige Happen"/>
    <s v="CAD 112387b_02"/>
    <n v="875"/>
    <x v="4"/>
    <n v="10000"/>
    <s v="STÜCK"/>
    <n v="0.09"/>
    <n v="900"/>
    <n v="0.22800000000000001"/>
    <n v="2280"/>
  </r>
  <r>
    <s v="V7372_01"/>
    <s v="Winston Katzen Rind Lamm Leber Gemüse 1kg"/>
    <s v="193 x 54 x257 mm R-Symbol FSC"/>
    <n v="875"/>
    <x v="4"/>
    <n v="11720"/>
    <s v="STÜCK"/>
    <n v="7.5800000000000006E-2"/>
    <n v="888.37600000000009"/>
    <n v="0.17580000000000001"/>
    <n v="2060.3760000000002"/>
  </r>
  <r>
    <s v="V7373_00"/>
    <s v="UK Winston Trayboden Katzen Duo-Herzen 7x1kg"/>
    <s v="386 x 195 x 260 mm zwingend hochschl.Relaunch"/>
    <n v="875"/>
    <x v="4"/>
    <n v="9516"/>
    <s v="STÜCK"/>
    <n v="0.154"/>
    <n v="1465.4639999999999"/>
    <n v="0.33700000000000002"/>
    <n v="3206.8920000000003"/>
  </r>
  <r>
    <s v="V7374_00"/>
    <s v="Winston Hunde Rind,Gemüse,Inulin&amp;Reis 3kg"/>
    <s v="RB 621 x AL 480 mm"/>
    <n v="875"/>
    <x v="4"/>
    <n v="47288"/>
    <s v="STÜCK"/>
    <n v="2.8500000000000001E-2"/>
    <n v="1347.7080000000001"/>
    <n v="0.14451"/>
    <n v="6833.5888800000002"/>
  </r>
  <r>
    <s v="V7375_00"/>
    <s v="Winston Katzen Knusperkissen Huhn+Gem.750g "/>
    <s v="RB 481 x 330 mm Relaunch"/>
    <n v="875"/>
    <x v="4"/>
    <n v="86207"/>
    <s v="STÜCK"/>
    <n v="1.83E-2"/>
    <n v="1577.5880999999999"/>
    <n v="0.10445"/>
    <n v="9004.3211499999998"/>
  </r>
  <r>
    <s v="V7376_00"/>
    <s v="UK Winston Katzen Knusperk.1x6x750g Boden"/>
    <s v="1-farbig ohne Lack FSC Relaunch"/>
    <n v="875"/>
    <x v="4"/>
    <n v="9200"/>
    <s v="STÜCK"/>
    <n v="7.3999999999999996E-2"/>
    <n v="680.8"/>
    <n v="0.24"/>
    <n v="2208"/>
  </r>
  <r>
    <s v="V7377_00"/>
    <s v="Winston Hunde Rind,Gemüse,Inulin&amp;Reis 3kg LA"/>
    <s v="RB 621mm AL:510mm"/>
    <n v="875"/>
    <x v="4"/>
    <n v="705"/>
    <s v="STÜCK"/>
    <n v="2.9340000000000001E-2"/>
    <n v="20.684699999999999"/>
    <n v="0.11577"/>
    <n v="81.617850000000004"/>
  </r>
  <r>
    <s v="V7378_00"/>
    <s v="UK Winston Hunde 1x4x3kg Boden Rind,Gem.Inulin"/>
    <s v="CAD112387b_02 Relaunch"/>
    <n v="875"/>
    <x v="4"/>
    <n v="7200"/>
    <s v="STÜCK"/>
    <n v="8.8999999999999996E-2"/>
    <n v="640.79999999999995"/>
    <n v="0.20899999999999999"/>
    <n v="1504.8"/>
  </r>
  <r>
    <s v="V7379_00"/>
    <s v="Winston Knusper-Dinner Ri,La,Le,Gem. DUO 1kg"/>
    <s v="193 x 54 x257 mm Länder HU PL CZ"/>
    <n v="875"/>
    <x v="4"/>
    <n v="18690"/>
    <s v="STÜCK"/>
    <n v="7.5800000000000006E-2"/>
    <n v="1416.7020000000002"/>
    <n v="0.17580000000000001"/>
    <n v="3285.7020000000002"/>
  </r>
  <r>
    <s v="V7394_00"/>
    <s v="Clever Knuspermix RIND 2kg LA"/>
    <s v="RB: 621 mm AL: 400 mm"/>
    <n v="875"/>
    <x v="4"/>
    <n v="52675"/>
    <s v="STÜCK"/>
    <n v="1.9E-2"/>
    <n v="1000.8249999999999"/>
    <n v="0.1024"/>
    <n v="5393.92"/>
  </r>
  <r>
    <s v="V7395_00"/>
    <s v="Clever Knuspermix GEFLÜGEL 2kg LA"/>
    <s v="RB: 621 mm AL: 400 mm"/>
    <n v="875"/>
    <x v="4"/>
    <n v="47075"/>
    <s v="STÜCK"/>
    <n v="1.9E-2"/>
    <n v="894.42499999999995"/>
    <n v="0.1024"/>
    <n v="4820.4800000000005"/>
  </r>
  <r>
    <s v="V7396_00"/>
    <s v="TRAYBODEN Clever Knuspermix Rind 1x4x2kg LA"/>
    <s v="CAD112387b_02"/>
    <n v="875"/>
    <x v="4"/>
    <n v="14600"/>
    <s v="STÜCK"/>
    <n v="0.1"/>
    <n v="1460"/>
    <n v="0.26600000000000001"/>
    <n v="3883.6000000000004"/>
  </r>
  <r>
    <s v="V7397_00"/>
    <s v="TRAYBODEN Clever Knuspermix Geflügel 1x4x2kg LA"/>
    <s v="CAD112387b_02"/>
    <n v="875"/>
    <x v="4"/>
    <n v="7200"/>
    <s v="STÜCK"/>
    <n v="0.1"/>
    <n v="720"/>
    <n v="0.27300000000000002"/>
    <n v="1965.6000000000001"/>
  </r>
  <r>
    <s v="V7400_00"/>
    <s v="Alnutra Softbrocken 1,5kg multiling. PL"/>
    <s v="RB 621 x AL 340 "/>
    <n v="875"/>
    <x v="4"/>
    <n v="2355"/>
    <s v="STÜCK"/>
    <n v="2.07E-2"/>
    <n v="48.7485"/>
    <n v="0.10073"/>
    <n v="237.21915000000001"/>
  </r>
  <r>
    <s v="V7418_00"/>
    <s v="Cachet Classic RIND 2kg"/>
    <s v="RB 621 x AL 400 mm"/>
    <n v="875"/>
    <x v="4"/>
    <n v="110945"/>
    <s v="STÜCK"/>
    <n v="1.985E-2"/>
    <n v="2202.2582499999999"/>
    <n v="9.3810000000000004E-2"/>
    <n v="10407.750450000001"/>
  </r>
  <r>
    <s v="V7419_00"/>
    <s v="Cachet Classic HUHN 2kg"/>
    <s v="RB 621 x AL 400 mm"/>
    <n v="875"/>
    <x v="4"/>
    <n v="135992"/>
    <s v="STÜCK"/>
    <n v="1.985E-2"/>
    <n v="2699.4411999999998"/>
    <n v="8.7790000000000007E-2"/>
    <n v="11938.73768"/>
  </r>
  <r>
    <s v="V7420_00"/>
    <s v="M-Budget Croc Menu Junior 1kg Migros"/>
    <s v="RB 621 x AL 340"/>
    <n v="875"/>
    <x v="4"/>
    <n v="19555"/>
    <s v="STÜCK"/>
    <n v="0.02"/>
    <n v="391.1"/>
    <n v="7.4899999999999994E-2"/>
    <n v="1464.6695"/>
  </r>
  <r>
    <s v="V7421_00"/>
    <s v="M-Budget reich an Geflügel&amp;Insulin 3kg Migros"/>
    <s v="RB 621 x AL 510mm"/>
    <n v="875"/>
    <x v="4"/>
    <n v="4885"/>
    <s v="STÜCK"/>
    <n v="2.98E-2"/>
    <n v="145.57300000000001"/>
    <n v="0.1595"/>
    <n v="779.15750000000003"/>
  </r>
  <r>
    <s v="V7422_00"/>
    <s v="M-Budget H Trofu mit Rind 10kg"/>
    <s v="vorgefertigter Beutel"/>
    <n v="875"/>
    <x v="4"/>
    <n v="55600"/>
    <s v="STÜCK"/>
    <n v="9.1999999999999998E-2"/>
    <n v="5115.2"/>
    <n v="0.245"/>
    <n v="13622"/>
  </r>
  <r>
    <s v="V7423_00"/>
    <s v="M-Budget Katze Geflügel + Rind 3kg"/>
    <s v="RB 745 x AL 440 mm D/FR/IT"/>
    <n v="875"/>
    <x v="4"/>
    <n v="1680"/>
    <s v="STÜCK"/>
    <n v="0.03"/>
    <n v="50.4"/>
    <n v="0.1399"/>
    <n v="235.03199999999998"/>
  </r>
  <r>
    <s v="V7425_00"/>
    <s v="Bodie Soft Brocken 1,5kg"/>
    <s v="RB 621 x AL 325 mm part. Mattlack"/>
    <n v="875"/>
    <x v="4"/>
    <n v="18000"/>
    <s v="STÜCK"/>
    <n v="0"/>
    <n v="0"/>
    <n v="0.1085"/>
    <n v="1953"/>
  </r>
  <r>
    <s v="V7426_00"/>
    <s v="UK Bodie Soft Brocken 1x5x1,5kg BODEN"/>
    <s v="CAD 112387b_03  FSC-R"/>
    <n v="875"/>
    <x v="4"/>
    <n v="3000"/>
    <s v="STÜCK"/>
    <n v="0.1"/>
    <n v="300"/>
    <n v="0.23699999999999999"/>
    <n v="711"/>
  </r>
  <r>
    <s v="V7430_01"/>
    <s v="Romeo Premium 3kg Sortendifferenzierung 2021"/>
    <s v="RB 621 x AL 490 mm "/>
    <n v="875"/>
    <x v="4"/>
    <n v="227672"/>
    <s v="STÜCK"/>
    <n v="2.9000000000000001E-2"/>
    <n v="6602.4880000000003"/>
    <n v="0.12811"/>
    <n v="29167.05992"/>
  </r>
  <r>
    <s v="V7431_02"/>
    <s v="UK Romeo Premium 1x3x3 kg BODEN Order-Gtin"/>
    <s v="Automatentray "/>
    <n v="875"/>
    <x v="4"/>
    <n v="30720"/>
    <s v="STÜCK"/>
    <n v="8.8999999999999996E-2"/>
    <n v="2734.08"/>
    <n v="0.193"/>
    <n v="5928.96"/>
  </r>
  <r>
    <s v="V7432_00"/>
    <s v="UK Romeo Premium Harmonisierung 2020 /3x3kg DECKEL"/>
    <s v="Automatentray - mit Lagerhaltung"/>
    <n v="875"/>
    <x v="4"/>
    <n v="23730"/>
    <s v="STÜCK"/>
    <n v="0.251"/>
    <n v="5956.2300000000005"/>
    <n v="0.46400000000000002"/>
    <n v="11010.720000000001"/>
  </r>
  <r>
    <s v="V7434_00"/>
    <s v="UK Romeo Premium ALDI IT 1x3x3kg BODEN"/>
    <s v="CAD 020344b_11"/>
    <n v="875"/>
    <x v="4"/>
    <n v="33835"/>
    <s v="STÜCK"/>
    <n v="0.107"/>
    <n v="3620.3449999999998"/>
    <n v="0.23"/>
    <n v="7782.05"/>
  </r>
  <r>
    <s v="V7435_00"/>
    <s v="UK Cachet Classic 1x4x2kg BODEN "/>
    <s v="Automatentray CAD112387b_03"/>
    <n v="875"/>
    <x v="4"/>
    <n v="40800"/>
    <s v="STÜCK"/>
    <n v="8.3000000000000004E-2"/>
    <n v="3386.4"/>
    <n v="0.17499999999999999"/>
    <n v="7140"/>
  </r>
  <r>
    <s v="V7436_00"/>
    <s v="UK Cachet Classic 1x4x2kg DECKEL"/>
    <s v="Automatentray CAD210529_00"/>
    <n v="875"/>
    <x v="4"/>
    <n v="34000"/>
    <s v="STÜCK"/>
    <n v="0.21199999999999999"/>
    <n v="7208"/>
    <n v="0.40400000000000003"/>
    <n v="13736"/>
  </r>
  <r>
    <s v="V7438_00"/>
    <s v="Romeo Premium 3kg Hofer"/>
    <s v="RB 621 x AL 490 mm"/>
    <n v="875"/>
    <x v="4"/>
    <n v="113192"/>
    <s v="STÜCK"/>
    <n v="2.8150000000000001E-2"/>
    <n v="3186.3548000000001"/>
    <n v="0.13611000000000001"/>
    <n v="15406.563120000001"/>
  </r>
  <r>
    <s v="V7440_00"/>
    <s v="Lucky Cat LACHS 2kg 4er Set"/>
    <s v="RB 621 x AL 400 mm"/>
    <n v="875"/>
    <x v="4"/>
    <n v="115054"/>
    <s v="STÜCK"/>
    <n v="1.985E-2"/>
    <n v="2283.8218999999999"/>
    <n v="0.10014000000000001"/>
    <n v="11521.50756"/>
  </r>
  <r>
    <s v="V7441_00"/>
    <s v="Lucky Cat RIND 2kg 4er Set"/>
    <s v="RB 621 x AL 400 mm"/>
    <n v="875"/>
    <x v="4"/>
    <n v="110487"/>
    <s v="STÜCK"/>
    <n v="1.985E-2"/>
    <n v="2193.1669499999998"/>
    <n v="0.10014000000000001"/>
    <n v="11064.168180000001"/>
  </r>
  <r>
    <s v="V7442_00"/>
    <s v="UK Lucky Cat für Lachs+Rind 1x4x2kg BODEN "/>
    <s v="Automatentray CAD112387b_03"/>
    <n v="875"/>
    <x v="4"/>
    <n v="14950"/>
    <s v="STÜCK"/>
    <n v="0.1"/>
    <n v="1495"/>
    <n v="0.19700000000000001"/>
    <n v="2945.15"/>
  </r>
  <r>
    <s v="V745_02"/>
    <s v="UK neutr. Außenabm.: 400x200x400 EB (we/br) Deckel"/>
    <s v="1x4x3kg auf Indu-Pal. - mit Lagerhaltung"/>
    <n v="875"/>
    <x v="4"/>
    <n v="42145"/>
    <s v="STÜCK"/>
    <n v="0.34499999999999997"/>
    <n v="14540.025"/>
    <n v="0.42"/>
    <n v="17700.899999999998"/>
  </r>
  <r>
    <s v="V7455_00"/>
    <s v="Zaaron Fish &amp; Rice ALS dog food 2kg"/>
    <s v="RB 621 x AL 400 mm "/>
    <n v="875"/>
    <x v="4"/>
    <n v="3900"/>
    <s v="STÜCK"/>
    <n v="2.4E-2"/>
    <n v="93.600000000000009"/>
    <n v="0.17544000000000001"/>
    <n v="684.21600000000001"/>
  </r>
  <r>
    <s v="V7456_00"/>
    <s v="Zaaron Fish &amp; Rice ALS dog food 12kg"/>
    <s v="RB 990 x AL 880 mm"/>
    <n v="875"/>
    <x v="4"/>
    <n v="5549"/>
    <s v="STÜCK"/>
    <n v="0.14000000000000001"/>
    <n v="776.86000000000013"/>
    <n v="0.81699999999999995"/>
    <n v="4533.5329999999994"/>
  </r>
  <r>
    <s v="V7460_00"/>
    <s v="Winston Katze Adult Hof-Pute 1x6x600g Trayboden D"/>
    <s v="CAD051038b_03"/>
    <n v="875"/>
    <x v="4"/>
    <n v="5005"/>
    <s v="STÜCK"/>
    <n v="7.4999999999999997E-2"/>
    <n v="375.375"/>
    <n v="0.27900000000000003"/>
    <n v="1396.3950000000002"/>
  </r>
  <r>
    <s v="V7461_00"/>
    <s v="Winston Katze Adult Hof-Pute 1x6x600g Traydeckel"/>
    <s v="weiß/braun CAD 051038d_11"/>
    <n v="875"/>
    <x v="4"/>
    <n v="5750"/>
    <s v="STÜCK"/>
    <n v="0.159"/>
    <n v="914.25"/>
    <n v="0.33700000000000002"/>
    <n v="1937.7500000000002"/>
  </r>
  <r>
    <s v="V7466_00"/>
    <s v="Rewe Moonranger Huhn 4kg"/>
    <s v="RB 801 AL 480 mm"/>
    <n v="875"/>
    <x v="4"/>
    <n v="17032"/>
    <s v="STÜCK"/>
    <n v="4.3770000000000003E-2"/>
    <n v="745.4906400000001"/>
    <n v="0.20193"/>
    <n v="3439.2717600000001"/>
  </r>
  <r>
    <s v="V7467_00"/>
    <s v="Rewe Moonranger Huhn 1x3x4kg Boden"/>
    <s v="Automatentray"/>
    <n v="875"/>
    <x v="4"/>
    <n v="4345"/>
    <s v="STÜCK"/>
    <n v="0.17799999999999999"/>
    <n v="773.41"/>
    <n v="0.433"/>
    <n v="1881.385"/>
  </r>
  <r>
    <s v="V7474_00"/>
    <s v="Shiro Vollkostmahlzeit Rind &amp; Gemüse 10kg"/>
    <s v="375 x 115 x 680 mm vorgef. Beutel"/>
    <n v="875"/>
    <x v="4"/>
    <n v="23590"/>
    <s v="STÜCK"/>
    <n v="0.106"/>
    <n v="2500.54"/>
    <n v="0.71599999999999997"/>
    <n v="16890.439999999999"/>
  </r>
  <r>
    <s v="V7475_00"/>
    <s v="Shiro Semi Moist 1,5kg"/>
    <s v="RB 621 x AL 325 mm"/>
    <n v="875"/>
    <x v="4"/>
    <n v="21784"/>
    <s v="STÜCK"/>
    <n v="1.8700000000000001E-2"/>
    <n v="407.36080000000004"/>
    <n v="9.6710000000000004E-2"/>
    <n v="2106.7306400000002"/>
  </r>
  <r>
    <s v="V7476_00"/>
    <s v="UK Shiro Semi Moist TRAY 1x5x1,5kg"/>
    <s v="Automatentray - mit Lagerhaltung"/>
    <n v="875"/>
    <x v="4"/>
    <n v="3640"/>
    <s v="STÜCK"/>
    <n v="8.8999999999999996E-2"/>
    <n v="323.95999999999998"/>
    <n v="0.154"/>
    <n v="560.55999999999995"/>
  </r>
  <r>
    <s v="V7477_00"/>
    <s v="Shiro HP Adult reich an Frischgeflügel 3kg"/>
    <s v="RB: 621 AL: 490 mm"/>
    <n v="875"/>
    <x v="4"/>
    <n v="19108"/>
    <s v="STÜCK"/>
    <n v="3.4639999999999997E-2"/>
    <n v="661.90111999999999"/>
    <n v="0.19173000000000001"/>
    <n v="3663.5768400000002"/>
  </r>
  <r>
    <s v="V7478_00"/>
    <s v="UK Shiro Adult Frischgeflügel 1x3x3 kg BODEN"/>
    <s v="Automatentray D048906651_0_04 - mit Lagerhaltung"/>
    <n v="875"/>
    <x v="4"/>
    <n v="6900"/>
    <s v="STÜCK"/>
    <n v="0.1555"/>
    <n v="1072.95"/>
    <n v="0.20399999999999999"/>
    <n v="1407.6"/>
  </r>
  <r>
    <s v="V7488_00"/>
    <s v="LuckyCat Knusper 4 Mix Rind 2kg LA"/>
    <s v="RB: 621 x AL 400 mm"/>
    <n v="875"/>
    <x v="4"/>
    <n v="163624"/>
    <s v="STÜCK"/>
    <n v="1.9E-2"/>
    <n v="3108.8559999999998"/>
    <n v="9.9500000000000005E-2"/>
    <n v="16280.588000000002"/>
  </r>
  <r>
    <s v="V7489_00"/>
    <s v="LuckyCat Knusper 4 Mix Huhn 2kg LA"/>
    <s v="RB: 621 x AL 400 mm"/>
    <n v="875"/>
    <x v="4"/>
    <n v="144400"/>
    <s v="STÜCK"/>
    <n v="1.9E-2"/>
    <n v="2743.6"/>
    <n v="9.9500000000000005E-2"/>
    <n v="14367.800000000001"/>
  </r>
  <r>
    <s v="V7490_00"/>
    <s v="UK LuckyCat Knusper 4 Mix Rind 1x4x2kg BO LA"/>
    <s v="CAD - mit Lagerhaltung"/>
    <n v="875"/>
    <x v="4"/>
    <n v="3990"/>
    <s v="STÜCK"/>
    <n v="7.8299999999999995E-2"/>
    <n v="312.41699999999997"/>
    <n v="0.17199999999999999"/>
    <n v="686.28"/>
  </r>
  <r>
    <s v="V7491_00"/>
    <s v="UK LuckyCat Knusper 4 Mix Huhn 1x4x2kg BO"/>
    <s v="CAD - mit Lagerhaltung"/>
    <n v="875"/>
    <x v="4"/>
    <n v="9700"/>
    <s v="STÜCK"/>
    <n v="7.8299999999999995E-2"/>
    <n v="759.51"/>
    <n v="0.151"/>
    <n v="1464.7"/>
  </r>
  <r>
    <s v="V7494_00"/>
    <s v="Lucky Cat (reich an Geflügel) Rind 2kg"/>
    <s v="RB 621 x AL 400 mm"/>
    <n v="875"/>
    <x v="4"/>
    <n v="105400"/>
    <s v="STÜCK"/>
    <n v="1.9650000000000001E-2"/>
    <n v="2071.11"/>
    <n v="9.4500000000000001E-2"/>
    <n v="9960.2999999999993"/>
  </r>
  <r>
    <s v="V7495_00"/>
    <s v="Lucky Cat (reich an Geflügel) Huhn 2kg"/>
    <s v="RB 621 x AL 400 mm"/>
    <n v="875"/>
    <x v="4"/>
    <n v="102950"/>
    <s v="STÜCK"/>
    <n v="1.9650000000000001E-2"/>
    <n v="2022.9675"/>
    <n v="9.4500000000000001E-2"/>
    <n v="9728.7749999999996"/>
  </r>
  <r>
    <s v="V7496_00"/>
    <s v="UK Lucky Cat Reich Sortiment 1x4x2kg BODEN ALDI BE"/>
    <s v="Automatentray CAD112387b_03"/>
    <n v="875"/>
    <x v="4"/>
    <n v="29200"/>
    <s v="STÜCK"/>
    <n v="8.2000000000000003E-2"/>
    <n v="2394.4"/>
    <n v="0.18"/>
    <n v="5256"/>
  </r>
  <r>
    <s v="V7500_00"/>
    <s v="Relish Puppy 3kg "/>
    <s v="Vorgefertigter Beutel"/>
    <n v="875"/>
    <x v="4"/>
    <n v="1750"/>
    <s v="STÜCK"/>
    <n v="5.5E-2"/>
    <n v="96.25"/>
    <n v="0.37"/>
    <n v="647.5"/>
  </r>
  <r>
    <s v="V7501_00"/>
    <s v="Relish Super Premium 3kg "/>
    <s v="Vorgefertigter Beutel"/>
    <n v="875"/>
    <x v="4"/>
    <n v="3945"/>
    <s v="STÜCK"/>
    <n v="5.5E-2"/>
    <n v="216.97499999999999"/>
    <n v="0.37"/>
    <n v="1459.65"/>
  </r>
  <r>
    <s v="V7502_00"/>
    <s v="Relish Sensitive 3kg "/>
    <s v="Vorgefertigter Beutel"/>
    <n v="875"/>
    <x v="4"/>
    <n v="3300"/>
    <s v="STÜCK"/>
    <n v="5.5E-2"/>
    <n v="181.5"/>
    <n v="0.37"/>
    <n v="1221"/>
  </r>
  <r>
    <s v="V7503_00"/>
    <s v="Relish Lamb &amp; Rice 3kg "/>
    <s v="Vorgefertigter Beutel"/>
    <n v="875"/>
    <x v="4"/>
    <n v="2200"/>
    <s v="STÜCK"/>
    <n v="5.5E-2"/>
    <n v="121"/>
    <n v="0.37"/>
    <n v="814"/>
  </r>
  <r>
    <s v="V7504_00"/>
    <s v="Relish Junior 15 kg"/>
    <s v="Vorgefertigter Beutel"/>
    <n v="875"/>
    <x v="4"/>
    <n v="6600"/>
    <s v="STÜCK"/>
    <n v="0.14499999999999999"/>
    <n v="956.99999999999989"/>
    <n v="0.83"/>
    <n v="5478"/>
  </r>
  <r>
    <s v="V7505_00"/>
    <s v="Relish Lamb &amp; Rice 15 kg"/>
    <s v="Vorgefertigter Beutel"/>
    <n v="875"/>
    <x v="4"/>
    <n v="800"/>
    <s v="STÜCK"/>
    <n v="0.14499999999999999"/>
    <n v="115.99999999999999"/>
    <n v="0.83"/>
    <n v="664"/>
  </r>
  <r>
    <s v="V7506_00"/>
    <s v="Relish Light/Senior 15 kg"/>
    <s v="Vorgefertigter Beutel"/>
    <n v="875"/>
    <x v="4"/>
    <n v="5300"/>
    <s v="STÜCK"/>
    <n v="0.14499999999999999"/>
    <n v="768.5"/>
    <n v="0.83"/>
    <n v="4399"/>
  </r>
  <r>
    <s v="V7507_00"/>
    <s v="Relish Super Premium 18 kg"/>
    <s v="Vorgefertigter Beutel"/>
    <n v="875"/>
    <x v="4"/>
    <n v="1800"/>
    <s v="STÜCK"/>
    <n v="0.14499999999999999"/>
    <n v="261"/>
    <n v="0.85"/>
    <n v="1530"/>
  </r>
  <r>
    <s v="V7508_00"/>
    <s v="Relish Sensitive 18 kg"/>
    <s v="Vorgefertigter Beutel"/>
    <n v="875"/>
    <x v="4"/>
    <n v="5320"/>
    <s v="STÜCK"/>
    <n v="0.14499999999999999"/>
    <n v="771.4"/>
    <n v="0.85"/>
    <n v="4522"/>
  </r>
  <r>
    <s v="V7520_00"/>
    <s v="Dehner Best Nature Junior 1kg"/>
    <s v="Superfood Soft - RB 621 AL 340"/>
    <n v="875"/>
    <x v="4"/>
    <n v="10000"/>
    <s v="STÜCK"/>
    <n v="2.3E-2"/>
    <n v="230"/>
    <n v="0.18695999999999999"/>
    <n v="1869.6"/>
  </r>
  <r>
    <s v="V7521_00"/>
    <s v="Dehner Best Nature Adult Huhn 1kg"/>
    <s v="Superfood Soft - RB 621 AL 340"/>
    <n v="875"/>
    <x v="4"/>
    <n v="7600"/>
    <s v="STÜCK"/>
    <n v="2.3E-2"/>
    <n v="174.79999999999998"/>
    <n v="0.18695999999999999"/>
    <n v="1420.896"/>
  </r>
  <r>
    <s v="V7522_00"/>
    <s v="Dehner Best Nature Adult Rind 1kg"/>
    <s v="Superfood Soft - RB 621 AL 340"/>
    <n v="875"/>
    <x v="4"/>
    <n v="3180"/>
    <s v="STÜCK"/>
    <n v="2.3E-2"/>
    <n v="73.14"/>
    <n v="0.18695999999999999"/>
    <n v="594.53279999999995"/>
  </r>
  <r>
    <s v="V7523_00"/>
    <s v="Dehner Best Nature Adult Lamm 1kg"/>
    <s v="Superfood Soft - RB 621 AL 340"/>
    <n v="875"/>
    <x v="4"/>
    <n v="5000"/>
    <s v="STÜCK"/>
    <n v="2.3E-2"/>
    <n v="115"/>
    <n v="0.18695999999999999"/>
    <n v="934.8"/>
  </r>
  <r>
    <s v="V7524_00"/>
    <s v="Dehner Best Nature Senior 1kg"/>
    <s v="Superfood Soft - RB 621 AL 340"/>
    <n v="875"/>
    <x v="4"/>
    <n v="3820"/>
    <s v="STÜCK"/>
    <n v="2.3E-2"/>
    <n v="87.86"/>
    <n v="0.18695999999999999"/>
    <n v="714.18719999999996"/>
  </r>
  <r>
    <s v="V7525_00"/>
    <s v="Dehner Best Nature Junior 4kg"/>
    <s v="Superfood Soft - RB 801 AL 460"/>
    <n v="875"/>
    <x v="4"/>
    <n v="8753"/>
    <s v="STÜCK"/>
    <n v="3.7400000000000003E-2"/>
    <n v="327.36220000000003"/>
    <n v="0.32238"/>
    <n v="2821.79214"/>
  </r>
  <r>
    <s v="V7526_00"/>
    <s v="Dehner Best Nature Adult Huhn 4kg"/>
    <s v="Superfood Soft - RB 801 AL 460"/>
    <n v="875"/>
    <x v="4"/>
    <n v="6000"/>
    <s v="STÜCK"/>
    <n v="3.7400000000000003E-2"/>
    <n v="224.4"/>
    <n v="0.32238"/>
    <n v="1934.28"/>
  </r>
  <r>
    <s v="V7527_00"/>
    <s v="Dehner Best Nature Adult Rind 4kg"/>
    <s v="Superfood Soft - RB 801 AL 460"/>
    <n v="875"/>
    <x v="4"/>
    <n v="7500"/>
    <s v="STÜCK"/>
    <n v="3.7400000000000003E-2"/>
    <n v="280.5"/>
    <n v="0.32238"/>
    <n v="2417.85"/>
  </r>
  <r>
    <s v="V7528_00"/>
    <s v="Dehner Best Nature Adult Lamm 4kg"/>
    <s v="Superfood Soft - RB 801 AL 460"/>
    <n v="875"/>
    <x v="4"/>
    <n v="4500"/>
    <s v="STÜCK"/>
    <n v="3.7400000000000003E-2"/>
    <n v="168.3"/>
    <n v="0.32238"/>
    <n v="1450.71"/>
  </r>
  <r>
    <s v="V7529_00"/>
    <s v="Dehner Best Nature Senior 4kg"/>
    <s v="Superfood Soft - RB 801 AL 460"/>
    <n v="875"/>
    <x v="4"/>
    <n v="7000"/>
    <s v="STÜCK"/>
    <n v="3.7400000000000003E-2"/>
    <n v="261.8"/>
    <n v="0.32238"/>
    <n v="2256.66"/>
  </r>
  <r>
    <s v="V7530_01"/>
    <s v="Dehner Best Nature Junior 12kg"/>
    <s v="Superfood Soft - RB 990 x AL 800"/>
    <n v="875"/>
    <x v="4"/>
    <n v="4400"/>
    <s v="STÜCK"/>
    <n v="0.127"/>
    <n v="558.79999999999995"/>
    <n v="0.65517000000000003"/>
    <n v="2882.748"/>
  </r>
  <r>
    <s v="V7531_01"/>
    <s v="Dehner Best Nature Adult Huhn 12kg"/>
    <s v="Superfood Soft - RB 990 x AL 800"/>
    <n v="875"/>
    <x v="4"/>
    <n v="4200"/>
    <s v="STÜCK"/>
    <n v="0.127"/>
    <n v="533.4"/>
    <n v="0.65517000000000003"/>
    <n v="2751.7139999999999"/>
  </r>
  <r>
    <s v="V7532_01"/>
    <s v="Dehner Best Nature Adult Rind 12kg"/>
    <s v="Superfood Soft - RB 990 x AL 800"/>
    <n v="875"/>
    <x v="4"/>
    <n v="3736"/>
    <s v="STÜCK"/>
    <n v="0.127"/>
    <n v="474.47199999999998"/>
    <n v="0.65517000000000003"/>
    <n v="2447.7151200000003"/>
  </r>
  <r>
    <s v="V7533_01"/>
    <s v="Dehner Best Nature Adult Lamm 12kg"/>
    <s v="Superfood Soft - RB 990 x AL 800"/>
    <n v="875"/>
    <x v="4"/>
    <n v="3700"/>
    <s v="STÜCK"/>
    <n v="0.127"/>
    <n v="469.90000000000003"/>
    <n v="0.65517000000000003"/>
    <n v="2424.1289999999999"/>
  </r>
  <r>
    <s v="V7534_01"/>
    <s v="Dehner Best Nature Senior 12kg"/>
    <s v="Superfood Soft - RB 990 x AL 800"/>
    <n v="875"/>
    <x v="4"/>
    <n v="3592"/>
    <s v="STÜCK"/>
    <n v="0.127"/>
    <n v="456.18400000000003"/>
    <n v="0.65517000000000003"/>
    <n v="2353.3706400000001"/>
  </r>
  <r>
    <s v="V7540_00"/>
    <s v="ja! Knusper 4 Mix Rind 2kg LA"/>
    <s v="RB: 621 x AL 400 mm"/>
    <n v="875"/>
    <x v="4"/>
    <n v="263637"/>
    <s v="STÜCK"/>
    <n v="1.9400000000000001E-2"/>
    <n v="5114.5578000000005"/>
    <n v="0.10995000000000001"/>
    <n v="28986.888150000002"/>
  </r>
  <r>
    <s v="V7541_00"/>
    <s v="UK ja! Knusper 4 Mix Rind 1x4x2kg Boden LA"/>
    <s v="D048883512_0_2  - mit Lagerhaltung"/>
    <n v="875"/>
    <x v="4"/>
    <n v="28160"/>
    <s v="STÜCK"/>
    <n v="8.4000000000000005E-2"/>
    <n v="2365.44"/>
    <n v="0.17899999999999999"/>
    <n v="5040.6399999999994"/>
  </r>
  <r>
    <s v="V7550_01"/>
    <s v="Shah Premium Adult 750g Anpassung IT-Entsorgung"/>
    <s v="RB 481 x AL 330 mm"/>
    <n v="875"/>
    <x v="4"/>
    <n v="109692"/>
    <s v="STÜCK"/>
    <n v="1.55E-2"/>
    <n v="1700.2259999999999"/>
    <n v="7.5249999999999997E-2"/>
    <n v="8254.3230000000003"/>
  </r>
  <r>
    <s v="V7551_01"/>
    <s v="Shah Premium Senior 750g Anpassung IT-Entsorgung"/>
    <s v="RB 481 x AL 330 mm "/>
    <n v="875"/>
    <x v="4"/>
    <n v="58298"/>
    <s v="STÜCK"/>
    <n v="1.55E-2"/>
    <n v="903.61900000000003"/>
    <n v="7.9549999999999996E-2"/>
    <n v="4637.6058999999996"/>
  </r>
  <r>
    <s v="V7552_01"/>
    <s v="Shah Premium Sensitive 750g Anpassung IT-Entsorgun"/>
    <s v="RB 481 x AL 330 mm "/>
    <n v="875"/>
    <x v="4"/>
    <n v="42998"/>
    <s v="STÜCK"/>
    <n v="1.55E-2"/>
    <n v="666.46900000000005"/>
    <n v="8.1699999999999995E-2"/>
    <n v="3512.9366"/>
  </r>
  <r>
    <s v="V7553_01"/>
    <s v="UK Shah Premium 2x6x750g BODEN IT-Entsorgung"/>
    <s v="CAD 020340b_10  FSC-R"/>
    <n v="875"/>
    <x v="4"/>
    <n v="6450"/>
    <s v="STÜCK"/>
    <n v="0.17899999999999999"/>
    <n v="1154.55"/>
    <n v="0.36199999999999999"/>
    <n v="2334.9"/>
  </r>
  <r>
    <s v="V7555_01"/>
    <s v="Shah Classic HUHN 2kg IT-Entsorgung"/>
    <s v="RB 621 x AL 400 mm Hofer"/>
    <n v="875"/>
    <x v="4"/>
    <n v="156400"/>
    <s v="STÜCK"/>
    <n v="1.985E-2"/>
    <n v="3104.54"/>
    <n v="8.727E-2"/>
    <n v="13649.028"/>
  </r>
  <r>
    <s v="V7556_01"/>
    <s v="Shah Classic RIND 2kg IT-Entsorgung"/>
    <s v="RB 621 x AL 400 mm Hofer"/>
    <n v="875"/>
    <x v="4"/>
    <n v="143750"/>
    <s v="STÜCK"/>
    <n v="1.985E-2"/>
    <n v="2853.4375"/>
    <n v="8.727E-2"/>
    <n v="12545.0625"/>
  </r>
  <r>
    <s v="V7557_01"/>
    <s v="UK Shah Classic 1x4x2kg BODEN IT-Entsorgung"/>
    <s v="CAD 200584_1_1"/>
    <n v="875"/>
    <x v="4"/>
    <n v="41270"/>
    <s v="STÜCK"/>
    <n v="0.1"/>
    <n v="4127"/>
    <n v="0.16500000000000001"/>
    <n v="6809.55"/>
  </r>
  <r>
    <s v="V7558_00"/>
    <s v="UK Shah Classic 1x4x2kg DECKEL"/>
    <s v="200586_1_1  DE/D"/>
    <n v="875"/>
    <x v="4"/>
    <n v="43620"/>
    <s v="STÜCK"/>
    <n v="0.21481"/>
    <n v="9370.0121999999992"/>
    <n v="0.32900000000000001"/>
    <n v="14350.980000000001"/>
  </r>
  <r>
    <s v="V7565_00"/>
    <s v="Attica Knusprige Mischung Rind 2kg ohne Digimarc"/>
    <s v="RB 621 x AL 400 mm"/>
    <n v="875"/>
    <x v="4"/>
    <n v="148450"/>
    <s v="STÜCK"/>
    <n v="1.985E-2"/>
    <n v="2946.7325000000001"/>
    <n v="8.1689999999999999E-2"/>
    <n v="12126.880499999999"/>
  </r>
  <r>
    <s v="V7566_00"/>
    <s v="Attica Knusprige Mischung Huhn 2kg ohne Digimarc"/>
    <s v="RB 621 x AL 400 mm"/>
    <n v="875"/>
    <x v="4"/>
    <n v="350711"/>
    <s v="STÜCK"/>
    <n v="1.985E-2"/>
    <n v="6961.6133499999996"/>
    <n v="8.1689999999999999E-2"/>
    <n v="28649.581589999998"/>
  </r>
  <r>
    <s v="V7567_00"/>
    <s v="UK Attica Knuspr.Mischung Rind+Huhn 1x4x2kg BODEN"/>
    <s v="D048884061_0_3"/>
    <n v="875"/>
    <x v="4"/>
    <n v="44160"/>
    <s v="STÜCK"/>
    <n v="0.1"/>
    <n v="4416"/>
    <n v="0.17"/>
    <n v="7507.2000000000007"/>
  </r>
  <r>
    <s v="V7568_00"/>
    <s v="UK Attica/G+G Rind + Huhn 1x4x2kg neutral DECKEL"/>
    <s v="D048883229_0_6"/>
    <n v="875"/>
    <x v="4"/>
    <n v="83740"/>
    <s v="STÜCK"/>
    <n v="0.22600000000000001"/>
    <n v="18925.240000000002"/>
    <n v="0.30599999999999999"/>
    <n v="25624.44"/>
  </r>
  <r>
    <s v="V7570_00"/>
    <s v="G+G Knuspermenü Rind 2kg"/>
    <s v="RB 621 x AL 400 mm"/>
    <n v="875"/>
    <x v="4"/>
    <n v="260050"/>
    <s v="STÜCK"/>
    <n v="1.985E-2"/>
    <n v="5161.9925000000003"/>
    <n v="8.9660000000000004E-2"/>
    <n v="23316.083000000002"/>
  </r>
  <r>
    <s v="V7571_00"/>
    <s v="G+G Knuspermenü Huhn 2kg"/>
    <s v="RB 621 x AL 400 mm"/>
    <n v="875"/>
    <x v="4"/>
    <n v="294925"/>
    <s v="STÜCK"/>
    <n v="1.985E-2"/>
    <n v="5854.2612499999996"/>
    <n v="8.9660000000000004E-2"/>
    <n v="26442.9755"/>
  </r>
  <r>
    <s v="V7572_00"/>
    <s v="UK G+G Knuspermenü Rind 1x4x2kg BODEN"/>
    <s v="D048884061_0_3"/>
    <n v="875"/>
    <x v="4"/>
    <n v="30390"/>
    <s v="STÜCK"/>
    <n v="0.1"/>
    <n v="3039"/>
    <n v="0.17299999999999999"/>
    <n v="5257.4699999999993"/>
  </r>
  <r>
    <s v="V7573_00"/>
    <s v="UK G+G Knuspermenü Huhn 1x4x2kg BODEN"/>
    <s v="D048884061_0_3"/>
    <n v="875"/>
    <x v="4"/>
    <n v="17880"/>
    <s v="STÜCK"/>
    <n v="0.1"/>
    <n v="1788"/>
    <n v="0.17299999999999999"/>
    <n v="3093.24"/>
  </r>
  <r>
    <s v="V7601_00"/>
    <s v="LIDL Hund &quot;Kleine Rassen&quot; 1,5kg LT"/>
    <s v="RB 621 x AL 340 mm  LT"/>
    <n v="875"/>
    <x v="4"/>
    <n v="6840"/>
    <s v="STÜCK"/>
    <n v="1.95E-2"/>
    <n v="133.38"/>
    <n v="0.14249999999999999"/>
    <n v="974.69999999999993"/>
  </r>
  <r>
    <s v="V7603_00"/>
    <s v="LIDL Hund Gourmet Adult 1,5kg LA"/>
    <s v="RB: 621 x AL: 370 mm DE/AT"/>
    <n v="875"/>
    <x v="4"/>
    <n v="88032"/>
    <s v="STÜCK"/>
    <n v="2.1100000000000001E-2"/>
    <n v="1857.4752000000001"/>
    <n v="0.10995000000000001"/>
    <n v="9679.1184000000012"/>
  </r>
  <r>
    <s v="V7604_00"/>
    <s v="LIDL Hund Gourmet Balance 1,5kg LA"/>
    <s v="RB: 621 x AL: 370 mm DE/AT"/>
    <n v="875"/>
    <x v="4"/>
    <n v="69957"/>
    <s v="STÜCK"/>
    <n v="2.1100000000000001E-2"/>
    <n v="1476.0927000000001"/>
    <n v="0.11495"/>
    <n v="8041.5571499999996"/>
  </r>
  <r>
    <s v="V7605_00"/>
    <s v="LIDL Hund Gourmet Adult 1,5kg ES/PT  LA"/>
    <s v="RB: 621 x AL: 370 mm ES"/>
    <n v="875"/>
    <x v="4"/>
    <n v="84974"/>
    <s v="STÜCK"/>
    <n v="2.1100000000000001E-2"/>
    <n v="1792.9514000000001"/>
    <n v="0.1144"/>
    <n v="9721.0256000000008"/>
  </r>
  <r>
    <s v="V7606_00"/>
    <s v="LIDL Hund Gourmet Balance 1,5kg ES/PT  LA"/>
    <s v="RB: 621 x AL: 370 mm ES"/>
    <n v="875"/>
    <x v="4"/>
    <n v="62044"/>
    <s v="STÜCK"/>
    <n v="2.1100000000000001E-2"/>
    <n v="1309.1284000000001"/>
    <n v="0.1245"/>
    <n v="7724.4780000000001"/>
  </r>
  <r>
    <s v="V7609_00"/>
    <s v="LIDL saft.Kroketten Hund Rind+Karotte 1,5kg "/>
    <s v="RB 621 x AL340 mm AT neues Design"/>
    <n v="875"/>
    <x v="4"/>
    <n v="87845"/>
    <s v="STÜCK"/>
    <n v="1.95E-2"/>
    <n v="1712.9775"/>
    <n v="9.9949999999999997E-2"/>
    <n v="8780.1077499999992"/>
  </r>
  <r>
    <s v="V7610_00"/>
    <s v="LIDL SOS Papierbeutel Hund Rind + Gemüse 5kg SE/FI"/>
    <s v="Größe 220 x 155 x 430 mm"/>
    <n v="875"/>
    <x v="4"/>
    <n v="19550"/>
    <s v="STÜCK"/>
    <n v="7.0999999999999994E-2"/>
    <n v="1388.05"/>
    <n v="0.38"/>
    <n v="7429"/>
  </r>
  <r>
    <s v="V7611_00"/>
    <s v="LIDL SOS Papierbeutel Hund Lamm + Reis 5kg SE/FI"/>
    <s v="Größe 220 x 155 x 430 mm"/>
    <n v="875"/>
    <x v="4"/>
    <n v="22500"/>
    <s v="STÜCK"/>
    <n v="7.0999999999999994E-2"/>
    <n v="1597.4999999999998"/>
    <n v="0.44"/>
    <n v="9900"/>
  </r>
  <r>
    <s v="V7614_00"/>
    <s v="LIDL SOS Papierbeutel Hund Rind+Gemüse 5kgDE/AT LA"/>
    <s v="Größe 220 x 155 x 430 mm Design-Änderung"/>
    <n v="875"/>
    <x v="4"/>
    <n v="178525"/>
    <s v="STÜCK"/>
    <n v="7.0999999999999994E-2"/>
    <n v="12675.275"/>
    <n v="0.34300000000000003"/>
    <n v="61234.075000000004"/>
  </r>
  <r>
    <s v="V7615_00"/>
    <s v="LIDL SOS Papierbeutel Hund Lamm+Reis 5kg DE/AT  LA"/>
    <s v="Größe 220 x 155 x 430 mm Design-Änderung"/>
    <n v="875"/>
    <x v="4"/>
    <n v="170388"/>
    <s v="STÜCK"/>
    <n v="7.0999999999999994E-2"/>
    <n v="12097.547999999999"/>
    <n v="0.34300000000000003"/>
    <n v="58443.084000000003"/>
  </r>
  <r>
    <s v="V7621_00"/>
    <s v="LIDL Hund Gourmet Balance 1,5kg NL/BE  LA"/>
    <s v="RB: 621 x AL: 370 mm NL/BE"/>
    <n v="875"/>
    <x v="4"/>
    <n v="14269"/>
    <s v="STÜCK"/>
    <n v="2.1100000000000001E-2"/>
    <n v="301.07589999999999"/>
    <n v="0.15770000000000001"/>
    <n v="2250.2213000000002"/>
  </r>
  <r>
    <s v="V7622_00"/>
    <s v="LIDL Hund Gourmet Adult 1,5kg OE"/>
    <s v="RO/HR/BG/GR/CY/RO/RS"/>
    <n v="875"/>
    <x v="4"/>
    <n v="183070"/>
    <s v="STÜCK"/>
    <n v="2.1100000000000001E-2"/>
    <n v="3862.777"/>
    <n v="0.10995000000000001"/>
    <n v="20128.5465"/>
  </r>
  <r>
    <s v="V7623_00"/>
    <s v="LIDL Hund Gourmet Balance 1,5kg OE"/>
    <s v="RO/HR/BG/GR/CY/RO/RS"/>
    <n v="875"/>
    <x v="4"/>
    <n v="120734"/>
    <s v="STÜCK"/>
    <n v="2.1100000000000001E-2"/>
    <n v="2547.4874"/>
    <n v="0.10995000000000001"/>
    <n v="13274.703300000001"/>
  </r>
  <r>
    <s v="V7624_00"/>
    <s v="LIDL Hund &quot;Kleine Rassen&quot; 1,5kg PL"/>
    <s v="RB 621 x AL 340 mm  PL"/>
    <n v="875"/>
    <x v="4"/>
    <n v="125848"/>
    <s v="STÜCK"/>
    <n v="1.95E-2"/>
    <n v="2454.0360000000001"/>
    <n v="8.9499999999999996E-2"/>
    <n v="11263.395999999999"/>
  </r>
  <r>
    <s v="V7625_01"/>
    <s v="UK LIDL Hund saft. Kroketten Rind 1x5x1,5kg BODEN "/>
    <s v="Stanze-Nr.194706 - textl. Änderung"/>
    <n v="875"/>
    <x v="4"/>
    <n v="19899"/>
    <s v="STÜCK"/>
    <n v="0.20300000000000001"/>
    <n v="4039.4970000000003"/>
    <n v="0.378"/>
    <n v="7521.8220000000001"/>
  </r>
  <r>
    <s v="V7626_00"/>
    <s v="UK LIDL saft.Brocken+Gourmet 1x5x1,5kg DECKEL"/>
    <s v="CAD 112387b_02"/>
    <n v="875"/>
    <x v="4"/>
    <n v="36800"/>
    <s v="STÜCK"/>
    <n v="0.128"/>
    <n v="4710.4000000000005"/>
    <n v="0.25900000000000001"/>
    <n v="9531.2000000000007"/>
  </r>
  <r>
    <s v="V7626_01"/>
    <s v="UK LIDL saft.Brocken+Gourmet 1x5x1,5kg DECKEL"/>
    <s v="Stanze wie V7092_00"/>
    <n v="875"/>
    <x v="4"/>
    <n v="34000"/>
    <s v="STÜCK"/>
    <n v="0.13"/>
    <n v="4420"/>
    <n v="0.153"/>
    <n v="5202"/>
  </r>
  <r>
    <s v="V7627_00"/>
    <s v="UK LIDL Hund Gourmet+kl.Rassen 1x5x1,5kg BODEN "/>
    <s v="Stanze-Nr.  194704"/>
    <n v="875"/>
    <x v="4"/>
    <n v="41640"/>
    <s v="STÜCK"/>
    <n v="0.249"/>
    <n v="10368.36"/>
    <n v="0.36399999999999999"/>
    <n v="15156.96"/>
  </r>
  <r>
    <s v="V7629_00"/>
    <s v="UK LIDL Hund Gourmet+kl.Rassen 1x5x1,5kg BODEN"/>
    <s v="Stanze-Nr.  194704 gelb"/>
    <n v="875"/>
    <x v="4"/>
    <n v="55000"/>
    <s v="STÜCK"/>
    <n v="0.249"/>
    <n v="13695"/>
    <n v="0.38800000000000001"/>
    <n v="21340"/>
  </r>
  <r>
    <s v="V7630_00"/>
    <s v="LIDL Kleine Rassen Hundetrockenfutter 4kg"/>
    <s v="RB 801 AL 490 mm  PT"/>
    <n v="875"/>
    <x v="4"/>
    <n v="123112"/>
    <s v="STÜCK"/>
    <n v="4.58E-2"/>
    <n v="5638.5295999999998"/>
    <n v="0.22550000000000001"/>
    <n v="27761.756000000001"/>
  </r>
  <r>
    <s v="V7631_00"/>
    <s v="UK LIDL kleine Rassen Hund 1x3x4kg Boden"/>
    <s v="Automatentray / PT"/>
    <n v="875"/>
    <x v="4"/>
    <n v="13762"/>
    <s v="STÜCK"/>
    <n v="0.318"/>
    <n v="4376.3159999999998"/>
    <n v="0.47"/>
    <n v="6468.1399999999994"/>
  </r>
  <r>
    <s v="V7632_00"/>
    <s v="UK LIDL kleine Rassen Hund 1x3x4kg Deckel"/>
    <s v="Automatentray / PT"/>
    <n v="875"/>
    <x v="4"/>
    <n v="17460"/>
    <s v="STÜCK"/>
    <n v="0.106"/>
    <n v="1850.76"/>
    <n v="0.19"/>
    <n v="3317.4"/>
  </r>
  <r>
    <s v="V7633_00"/>
    <s v="LIDL Gourmet Hund Mini Senior 1,5kg FR"/>
    <s v="RB 621 x AL 370 mm"/>
    <n v="875"/>
    <x v="4"/>
    <n v="74516"/>
    <s v="STÜCK"/>
    <n v="2.1100000000000001E-2"/>
    <n v="1572.2876000000001"/>
    <n v="0.1225"/>
    <n v="9128.2099999999991"/>
  </r>
  <r>
    <s v="V7634_00"/>
    <s v="LIDL Gourmet HundetrockenMini Adult 1,5kg FR"/>
    <s v="RB 621 x AL 370 mm "/>
    <n v="875"/>
    <x v="4"/>
    <n v="126308"/>
    <s v="STÜCK"/>
    <n v="2.1100000000000001E-2"/>
    <n v="2665.0988000000002"/>
    <n v="0.1157"/>
    <n v="14613.8356"/>
  </r>
  <r>
    <s v="V7635_00"/>
    <s v="LIDL Gourmet Hundetrocken Mini Adult 1,5kg DE/AT "/>
    <s v="RB: 621 x AL: 370 mm "/>
    <n v="875"/>
    <x v="4"/>
    <n v="101318"/>
    <s v="STÜCK"/>
    <n v="2.1100000000000001E-2"/>
    <n v="2137.8098"/>
    <n v="0.11550000000000001"/>
    <n v="11702.229000000001"/>
  </r>
  <r>
    <s v="V7636_00"/>
    <s v="LIDL Gourmet Hundetrocken Mini Balance 1,5kg DE/AT"/>
    <s v="RB: 621 x AL: 370 mm "/>
    <n v="875"/>
    <x v="4"/>
    <n v="67906"/>
    <s v="STÜCK"/>
    <n v="2.1100000000000001E-2"/>
    <n v="1432.8166000000001"/>
    <n v="0.11849999999999999"/>
    <n v="8046.8609999999999"/>
  </r>
  <r>
    <s v="V7639_00"/>
    <s v="LIDL Gourmet Hundetrocken Mini Balance 1,5kg NL/BE"/>
    <s v="RB: 621 x AL: 370 mm "/>
    <n v="875"/>
    <x v="4"/>
    <n v="56902"/>
    <s v="STÜCK"/>
    <n v="2.1100000000000001E-2"/>
    <n v="1200.6322"/>
    <n v="0.1089"/>
    <n v="6196.6278000000002"/>
  </r>
  <r>
    <s v="V7640_00"/>
    <s v="LIDL Gourmet Hundetrockenfutter Mini Adult 1,5kg"/>
    <s v="RB: 621 x AL: 370 mm NL/BE"/>
    <n v="875"/>
    <x v="4"/>
    <n v="103956"/>
    <s v="STÜCK"/>
    <n v="2.1100000000000001E-2"/>
    <n v="2193.4715999999999"/>
    <n v="0.1089"/>
    <n v="11320.8084"/>
  </r>
  <r>
    <s v="V7641_00"/>
    <s v="LIDL-Orlando Nuggets Lammgeschmack &amp; Reis 3kg"/>
    <s v="RB 621 x AL 510mm PL"/>
    <n v="875"/>
    <x v="4"/>
    <n v="62154"/>
    <s v="STÜCK"/>
    <n v="2.9600000000000001E-2"/>
    <n v="1839.7584000000002"/>
    <n v="0.16900000000000001"/>
    <n v="10504.026"/>
  </r>
  <r>
    <s v="V7642_00"/>
    <s v="LIDL-Orlando Nuggets Rind &amp; Gemüse 3kg"/>
    <s v="RB 621 x AL 510mm PL"/>
    <n v="875"/>
    <x v="4"/>
    <n v="69594"/>
    <s v="STÜCK"/>
    <n v="2.9600000000000001E-2"/>
    <n v="2059.9823999999999"/>
    <n v="0.16900000000000001"/>
    <n v="11761.386"/>
  </r>
  <r>
    <s v="V7643_00"/>
    <s v="UK Orlando Nuggets1x4x3kg + Puppy 1x4x2,5kg BO "/>
    <s v="CAD 020344b_07 siehe Bemerk"/>
    <n v="875"/>
    <x v="4"/>
    <n v="21300"/>
    <s v="STÜCK"/>
    <n v="0.14099999999999999"/>
    <n v="3003.2999999999997"/>
    <n v="0.27"/>
    <n v="5751"/>
  </r>
  <r>
    <s v="V7645_00"/>
    <s v="LIDL Coshida Katze Adult Rind sterilisiert 2kg LA"/>
    <s v="RB 621 x AL 400 mm"/>
    <n v="875"/>
    <x v="4"/>
    <n v="46500"/>
    <s v="STÜCK"/>
    <n v="1.9650000000000001E-2"/>
    <n v="913.72500000000002"/>
    <n v="9.2499999999999999E-2"/>
    <n v="4301.25"/>
  </r>
  <r>
    <s v="V7646_00"/>
    <s v="LIDL Coshida Katze Adult Huhn reich an Gefl 2kg LA"/>
    <s v="RB 621 x AL 400 mm"/>
    <n v="875"/>
    <x v="4"/>
    <n v="48250"/>
    <s v="STÜCK"/>
    <n v="1.9650000000000001E-2"/>
    <n v="948.11250000000007"/>
    <n v="9.2499999999999999E-2"/>
    <n v="4463.125"/>
  </r>
  <r>
    <s v="V7647_00"/>
    <s v="UK LIDL Coshida Katze Sortiment 1x4x2kg BODEN"/>
    <s v="D048884061_0_3"/>
    <n v="875"/>
    <x v="4"/>
    <n v="22660"/>
    <s v="STÜCK"/>
    <n v="0.1"/>
    <n v="2266"/>
    <n v="0.17399999999999999"/>
    <n v="3942.8399999999997"/>
  </r>
  <r>
    <s v="V7650_00"/>
    <s v="LIDL-Orlando Nuggets Lammgeschmack &amp; Reis 3kg"/>
    <s v="RB 621 x AL 510mm EE/LV/LT/CZ/RO"/>
    <n v="875"/>
    <x v="4"/>
    <n v="119000"/>
    <s v="STÜCK"/>
    <n v="2.9600000000000001E-2"/>
    <n v="3522.4"/>
    <n v="0.13750000000000001"/>
    <n v="16362.500000000002"/>
  </r>
  <r>
    <s v="V7651_00"/>
    <s v="LIDL-Orlando Nuggets Rind &amp; Gemüse 3kg"/>
    <s v="RB 621 x AL 510mm EE/LV/LT/CZ/RO"/>
    <n v="875"/>
    <x v="4"/>
    <n v="135663"/>
    <s v="STÜCK"/>
    <n v="2.9600000000000001E-2"/>
    <n v="4015.6248000000001"/>
    <n v="0.13750000000000001"/>
    <n v="18653.662500000002"/>
  </r>
  <r>
    <s v="V8121_00"/>
    <s v="Pure Instinct Mini Little Wetland 1 kg"/>
    <s v="Flachfolie RB 525 x AL 335 mm"/>
    <n v="875"/>
    <x v="4"/>
    <n v="9000"/>
    <s v="STÜCK"/>
    <n v="2.1000000000000001E-2"/>
    <n v="189"/>
    <n v="0.25857999999999998"/>
    <n v="2327.2199999999998"/>
  </r>
  <r>
    <s v="V8420_00"/>
    <s v="BIOTUR BIODOG Puppy Mini 20kg Aufkleber"/>
    <m/>
    <n v="875"/>
    <x v="4"/>
    <n v="41"/>
    <s v="STÜCK"/>
    <n v="5.0000000000000001E-3"/>
    <n v="0.20500000000000002"/>
    <n v="0.44"/>
    <n v="18.04"/>
  </r>
  <r>
    <s v="V8421_00"/>
    <s v="BIOTUR BIODOG Puppy Medium 20kg Aufkleber"/>
    <m/>
    <n v="875"/>
    <x v="4"/>
    <n v="851"/>
    <s v="STÜCK"/>
    <n v="5.0000000000000001E-3"/>
    <n v="4.2549999999999999"/>
    <n v="0.44"/>
    <n v="374.44"/>
  </r>
  <r>
    <s v="V8423_00"/>
    <s v="BIOTUR BIODOG Energy 20kg Aufkleber"/>
    <m/>
    <n v="875"/>
    <x v="4"/>
    <n v="316"/>
    <s v="STÜCK"/>
    <n v="5.0000000000000001E-3"/>
    <n v="1.58"/>
    <n v="0.42"/>
    <n v="132.72"/>
  </r>
  <r>
    <s v="V8426_00"/>
    <s v="BIOTUR BIOCAT Beef 20kg Aufkleber"/>
    <m/>
    <n v="875"/>
    <x v="4"/>
    <n v="434"/>
    <s v="STÜCK"/>
    <n v="5.0000000000000001E-3"/>
    <n v="2.17"/>
    <n v="0.46"/>
    <n v="199.64000000000001"/>
  </r>
  <r>
    <s v="V8427_00"/>
    <s v="BIOTUR BIOCAT Fish 20kg Aufkleber"/>
    <m/>
    <n v="875"/>
    <x v="4"/>
    <n v="1251"/>
    <s v="STÜCK"/>
    <n v="5.0000000000000001E-3"/>
    <n v="6.2549999999999999"/>
    <n v="0.43"/>
    <n v="537.92999999999995"/>
  </r>
  <r>
    <s v="V8428_00"/>
    <s v="BIOTUR BIOCAT Cocktail 20kg Aufkleber"/>
    <m/>
    <n v="875"/>
    <x v="4"/>
    <n v="2501"/>
    <s v="STÜCK"/>
    <n v="5.0000000000000001E-3"/>
    <n v="12.505000000000001"/>
    <n v="0.46"/>
    <n v="1150.46"/>
  </r>
  <r>
    <s v="V8429_00"/>
    <s v="BIOTUR BIOCAT Chicken 20kg Aufkleber"/>
    <m/>
    <n v="875"/>
    <x v="4"/>
    <n v="440"/>
    <s v="STÜCK"/>
    <n v="5.0000000000000001E-3"/>
    <n v="2.2000000000000002"/>
    <n v="0.46"/>
    <n v="202.4"/>
  </r>
  <r>
    <s v="V8430_00"/>
    <s v="BIOTUR BIOCAT Kitten  20kg Aufkleber"/>
    <m/>
    <n v="875"/>
    <x v="4"/>
    <n v="16"/>
    <s v="STÜCK"/>
    <n v="5.0000000000000001E-3"/>
    <n v="0.08"/>
    <n v="0.46"/>
    <n v="7.36"/>
  </r>
  <r>
    <s v="V8431_01"/>
    <s v="BIOTUR BIODOG Delicios 20 kg Aufkleber"/>
    <s v="Biotur"/>
    <n v="875"/>
    <x v="4"/>
    <n v="676"/>
    <s v="STÜCK"/>
    <n v="5.0000000000000001E-3"/>
    <n v="3.38"/>
    <n v="0.42"/>
    <n v="283.92"/>
  </r>
  <r>
    <s v="V8432"/>
    <s v="BIOTUR DELICE Adult Cat 10 kg Aufkleber"/>
    <s v="Biotur"/>
    <n v="875"/>
    <x v="4"/>
    <n v="290"/>
    <s v="STÜCK"/>
    <n v="5.0000000000000001E-3"/>
    <n v="1.45"/>
    <n v="0.2286"/>
    <n v="66.293999999999997"/>
  </r>
  <r>
    <s v="V8433_01"/>
    <s v="Dogman Adult 3kg "/>
    <s v="Vorgefertigter Beutel"/>
    <n v="875"/>
    <x v="4"/>
    <n v="4420"/>
    <s v="STÜCK"/>
    <n v="0.05"/>
    <n v="221"/>
    <n v="0.65795000000000003"/>
    <n v="2908.1390000000001"/>
  </r>
  <r>
    <s v="V8434"/>
    <s v="Dogman Puppy 3kg LA"/>
    <s v="Vorgefertigter Beutel"/>
    <n v="875"/>
    <x v="4"/>
    <n v="280"/>
    <s v="STÜCK"/>
    <n v="0.05"/>
    <n v="14"/>
    <n v="0.66003999999999996"/>
    <n v="184.81119999999999"/>
  </r>
  <r>
    <s v="V8435_01"/>
    <s v="Dogman Harmony Adult Sensitive 3kg"/>
    <s v="Vorgefertigter Beutel"/>
    <n v="875"/>
    <x v="4"/>
    <n v="7670"/>
    <s v="STÜCK"/>
    <n v="0.05"/>
    <n v="383.5"/>
    <n v="0.65795000000000003"/>
    <n v="5046.4765000000007"/>
  </r>
  <r>
    <s v="V8436"/>
    <s v="Dogman Adult 10kg"/>
    <s v="Vorgefertigter Beutel"/>
    <n v="875"/>
    <x v="4"/>
    <n v="2780"/>
    <s v="STÜCK"/>
    <n v="0.12"/>
    <n v="333.59999999999997"/>
    <n v="1.24187"/>
    <n v="3452.3986"/>
  </r>
  <r>
    <s v="V8437"/>
    <s v="Dogman Puppy 10kg"/>
    <s v="Vorgefertigter Beutel"/>
    <n v="875"/>
    <x v="4"/>
    <n v="1201"/>
    <s v="STÜCK"/>
    <n v="0.12"/>
    <n v="144.12"/>
    <n v="1.135"/>
    <n v="1363.135"/>
  </r>
  <r>
    <s v="V8439_00"/>
    <s v="Tierbedarf Meyer Naturbeute Hund 1kg"/>
    <s v="Vorgefertigter Beutel"/>
    <n v="875"/>
    <x v="4"/>
    <n v="1648"/>
    <s v="STÜCK"/>
    <n v="0.03"/>
    <n v="49.44"/>
    <n v="0.46804000000000001"/>
    <n v="771.32992000000002"/>
  </r>
  <r>
    <s v="V8440_00"/>
    <s v="Tierbedarf Meyer Naturbeute Hund 12kg"/>
    <s v="Vorgefertigter Beutel"/>
    <n v="875"/>
    <x v="4"/>
    <n v="100"/>
    <s v="STÜCK"/>
    <n v="0.13"/>
    <n v="13"/>
    <n v="1.17011"/>
    <n v="117.011"/>
  </r>
  <r>
    <s v="V8441"/>
    <s v="Tierbedarf Meyer Naturbeute Hund Pferd 12kg"/>
    <s v="Aufkleber Vorderseite"/>
    <n v="875"/>
    <x v="4"/>
    <n v="2751"/>
    <s v="STÜCK"/>
    <n v="5.0000000000000001E-3"/>
    <n v="13.755000000000001"/>
    <n v="0.29499999999999998"/>
    <n v="811.54499999999996"/>
  </r>
  <r>
    <s v="V8442"/>
    <s v="Tierbedarf Meyer Naturbeute Hund Pferd 12kg"/>
    <s v="Aufkleber Rückseite"/>
    <n v="875"/>
    <x v="4"/>
    <n v="3001"/>
    <s v="STÜCK"/>
    <n v="5.0000000000000001E-3"/>
    <n v="15.005000000000001"/>
    <n v="0.13"/>
    <n v="390.13"/>
  </r>
  <r>
    <s v="V8443"/>
    <s v="Tierbedarf Meyer Naturbeute Hund Welpen 12kg"/>
    <s v="Aufkleber Vorderseite"/>
    <n v="875"/>
    <x v="4"/>
    <n v="2811"/>
    <s v="STÜCK"/>
    <n v="5.0000000000000001E-3"/>
    <n v="14.055"/>
    <n v="0.219"/>
    <n v="615.60900000000004"/>
  </r>
  <r>
    <s v="V8444"/>
    <s v="Tierbedarf Meyer Naturbeute Hund Welpen 12kg"/>
    <s v="Aufkleber Rückseite"/>
    <n v="875"/>
    <x v="4"/>
    <n v="2560"/>
    <s v="STÜCK"/>
    <n v="5.0000000000000001E-3"/>
    <n v="12.8"/>
    <n v="0.219"/>
    <n v="560.64"/>
  </r>
  <r>
    <s v="V8445"/>
    <s v="Tierbedarf Meyer Naturbe. Hund Ente&amp;Kartoffel 12kg"/>
    <s v="Aufkleber Vorderseite"/>
    <n v="875"/>
    <x v="4"/>
    <n v="2001"/>
    <s v="STÜCK"/>
    <n v="5.0000000000000001E-3"/>
    <n v="10.005000000000001"/>
    <n v="0.29499999999999998"/>
    <n v="590.29499999999996"/>
  </r>
  <r>
    <s v="V8446"/>
    <s v="Tierbedarf Meyer Naturbe. Hund Ente&amp;Kartoffel 12kg"/>
    <s v="Aufkleber Rückseite"/>
    <n v="875"/>
    <x v="4"/>
    <n v="2251"/>
    <s v="STÜCK"/>
    <n v="5.0000000000000001E-3"/>
    <n v="11.255000000000001"/>
    <n v="0.13"/>
    <n v="292.63"/>
  </r>
  <r>
    <s v="V8447"/>
    <s v="Tierbedarf Meyer Naturbeute Hund Ente &amp; Reis 12kg"/>
    <s v="Aufkleber Vorderseite"/>
    <n v="875"/>
    <x v="4"/>
    <n v="7631.2"/>
    <s v="STÜCK"/>
    <n v="5.0000000000000001E-3"/>
    <n v="38.155999999999999"/>
    <n v="0.219"/>
    <n v="1671.2328"/>
  </r>
  <r>
    <s v="V8448"/>
    <s v="Tierbedarf Meyer Naturbeute Hund Ente &amp; Reis 12kg"/>
    <s v="Aufkleber Rückseite"/>
    <n v="875"/>
    <x v="4"/>
    <n v="10194.200000000001"/>
    <s v="STÜCK"/>
    <n v="5.0000000000000001E-3"/>
    <n v="50.971000000000004"/>
    <n v="0.22800000000000001"/>
    <n v="2324.2776000000003"/>
  </r>
  <r>
    <s v="V8449"/>
    <s v="Tierbedarf Meyer Naturbeute Hund Geflügel 12kg"/>
    <s v="Aufkleber Vorderseite"/>
    <n v="875"/>
    <x v="4"/>
    <n v="801"/>
    <s v="STÜCK"/>
    <n v="5.0000000000000001E-3"/>
    <n v="4.0049999999999999"/>
    <n v="0.22800000000000001"/>
    <n v="182.62800000000001"/>
  </r>
  <r>
    <s v="V8450"/>
    <s v="Tierbedarf Meyer Naturbeute Hund Geflügel 12kg"/>
    <s v="Aufkleber Rückseite"/>
    <n v="875"/>
    <x v="4"/>
    <n v="5501"/>
    <s v="STÜCK"/>
    <n v="5.0000000000000001E-3"/>
    <n v="27.504999999999999"/>
    <n v="0.22800000000000001"/>
    <n v="1254.2280000000001"/>
  </r>
  <r>
    <s v="V8451"/>
    <s v="Tierbedarf Meyer Naturbeute Hund Lachs 12kg"/>
    <s v="Aufkleber Vorderseite"/>
    <n v="875"/>
    <x v="4"/>
    <n v="10936"/>
    <s v="STÜCK"/>
    <n v="5.0000000000000001E-3"/>
    <n v="54.68"/>
    <n v="0.22800000000000001"/>
    <n v="2493.4079999999999"/>
  </r>
  <r>
    <s v="V8452"/>
    <s v="Tierbedarf Meyer Naturbeute Hund Lachs 12kg"/>
    <s v="Aufkleber Rückseite"/>
    <n v="875"/>
    <x v="4"/>
    <n v="5326"/>
    <s v="STÜCK"/>
    <n v="5.0000000000000001E-3"/>
    <n v="26.63"/>
    <n v="0.22800000000000001"/>
    <n v="1214.328"/>
  </r>
  <r>
    <s v="V8453"/>
    <s v="Tierbedarf Meyer Naturbe. Hund Lamm&amp;Kartoffel 12kg"/>
    <s v="Tierbedarf Meyer Aufkleber Vorderseite"/>
    <n v="875"/>
    <x v="4"/>
    <n v="2390"/>
    <s v="STÜCK"/>
    <n v="5.0000000000000001E-3"/>
    <n v="11.950000000000001"/>
    <n v="0.29499999999999998"/>
    <n v="705.05"/>
  </r>
  <r>
    <s v="V8454"/>
    <s v="Tierbedarf Meyer Naturbe.Hund Lamm&amp;Kartoffel 12kg"/>
    <s v="Aufkleber Rückseite"/>
    <n v="875"/>
    <x v="4"/>
    <n v="1541"/>
    <s v="STÜCK"/>
    <n v="5.0000000000000001E-3"/>
    <n v="7.7050000000000001"/>
    <n v="0.13"/>
    <n v="200.33"/>
  </r>
  <r>
    <s v="V8455"/>
    <s v="Tierbedarf Meyer Naturbeute Hund Lamm &amp; Reis 12kg"/>
    <s v="Aufkleber Vorderseite"/>
    <n v="875"/>
    <x v="4"/>
    <n v="1502"/>
    <s v="STÜCK"/>
    <n v="5.0000000000000001E-3"/>
    <n v="7.51"/>
    <n v="0.29499999999999998"/>
    <n v="443.09"/>
  </r>
  <r>
    <s v="V8456"/>
    <s v="Tierbedarf Meyer Naturbeute Hund Lamm &amp; Reis 12kg"/>
    <s v="Aufkleber Rückseite"/>
    <n v="875"/>
    <x v="4"/>
    <n v="1501"/>
    <s v="STÜCK"/>
    <n v="5.0000000000000001E-3"/>
    <n v="7.5049999999999999"/>
    <n v="0.13"/>
    <n v="195.13"/>
  </r>
  <r>
    <s v="V8457_00"/>
    <s v="Tierbedarf Meyer Naturbeute Katze 2kg"/>
    <s v="Vorgefertigter Beutel"/>
    <n v="875"/>
    <x v="4"/>
    <n v="5200"/>
    <s v="STÜCK"/>
    <n v="0.04"/>
    <n v="208"/>
    <n v="0.60372000000000003"/>
    <n v="3139.3440000000001"/>
  </r>
  <r>
    <s v="V8458_01"/>
    <s v="Dogman Adult 100g"/>
    <s v="Folie Art.Nr. 470099"/>
    <n v="875"/>
    <x v="4"/>
    <n v="102222"/>
    <s v="STÜCK"/>
    <n v="3.8999999999999998E-3"/>
    <n v="398.66579999999999"/>
    <n v="3.4669999999999999E-2"/>
    <n v="3544.03674"/>
  </r>
  <r>
    <s v="V8474"/>
    <s v="Tierbedarf Meyer Naturbeute Hund Pferd 1kg"/>
    <s v="Aufkleber Vorderseite"/>
    <n v="875"/>
    <x v="4"/>
    <n v="5891"/>
    <s v="STÜCK"/>
    <n v="5.0000000000000001E-3"/>
    <n v="29.455000000000002"/>
    <n v="0.12959999999999999"/>
    <n v="763.47359999999992"/>
  </r>
  <r>
    <s v="V8475"/>
    <s v="Tierbedarf Meyer Naturbeute Hund Pferd 1kg"/>
    <s v="Aufkleber Rückseite"/>
    <n v="875"/>
    <x v="4"/>
    <n v="4301"/>
    <s v="STÜCK"/>
    <n v="5.0000000000000001E-3"/>
    <n v="21.504999999999999"/>
    <n v="0.1195"/>
    <n v="513.96949999999993"/>
  </r>
  <r>
    <s v="V8476"/>
    <s v="Tierbedarf Meyer Naturbeute Hund Welpen 1kg"/>
    <s v="Aufkleber Vorderseite"/>
    <n v="875"/>
    <x v="4"/>
    <n v="5331"/>
    <s v="STÜCK"/>
    <n v="5.0000000000000001E-3"/>
    <n v="26.655000000000001"/>
    <n v="0.13900000000000001"/>
    <n v="741.00900000000001"/>
  </r>
  <r>
    <s v="V8478"/>
    <s v="Tierbedarf Meyer Naturbeu. Hund Ente&amp;Kartoffel 1kg"/>
    <s v=" Aufkleber Vorderseite"/>
    <n v="875"/>
    <x v="4"/>
    <n v="3301"/>
    <s v="STÜCK"/>
    <n v="5.0000000000000001E-3"/>
    <n v="16.504999999999999"/>
    <n v="0.1258"/>
    <n v="415.26579999999996"/>
  </r>
  <r>
    <s v="V8479"/>
    <s v="Tierbedarf Meyer Naturbe. Hund Ente&amp;Kartoffel 1kg"/>
    <s v="Tierbedarf Meyer Aufkleber Rückseite"/>
    <n v="875"/>
    <x v="4"/>
    <n v="3401"/>
    <s v="STÜCK"/>
    <n v="5.0000000000000001E-3"/>
    <n v="17.004999999999999"/>
    <n v="0.1139"/>
    <n v="387.37389999999999"/>
  </r>
  <r>
    <s v="V8480"/>
    <s v="Tierbedarf Meyer Naturbeute Hund Ente &amp; Reis 1kg"/>
    <s v="Aufkleber Vorderseite"/>
    <n v="875"/>
    <x v="4"/>
    <n v="2301"/>
    <s v="STÜCK"/>
    <n v="5.0000000000000001E-3"/>
    <n v="11.505000000000001"/>
    <n v="0.1258"/>
    <n v="289.4658"/>
  </r>
  <r>
    <s v="V8481"/>
    <s v="Tierbedarf Meyer Naturbeute Hund Ente &amp; Reis 1kg"/>
    <s v="Aufkleber Rückseite"/>
    <n v="875"/>
    <x v="4"/>
    <n v="2091"/>
    <s v="STÜCK"/>
    <n v="5.0000000000000001E-3"/>
    <n v="10.455"/>
    <n v="0.1139"/>
    <n v="238.16489999999999"/>
  </r>
  <r>
    <s v="V8482"/>
    <s v="Tierbedarf Meyer Naturbeute Hund Geflügel 1kg"/>
    <s v="Aufkleber Vorderseite"/>
    <n v="875"/>
    <x v="4"/>
    <n v="3001"/>
    <s v="STÜCK"/>
    <n v="5.0000000000000001E-3"/>
    <n v="15.005000000000001"/>
    <n v="0.1258"/>
    <n v="377.5258"/>
  </r>
  <r>
    <s v="V8483"/>
    <s v="Tierbedarf Meyer Naturbeute Hund Geflügel 1kg"/>
    <s v="Aufkleber Rückseite"/>
    <n v="875"/>
    <x v="4"/>
    <n v="3001"/>
    <s v="STÜCK"/>
    <n v="5.0000000000000001E-3"/>
    <n v="15.005000000000001"/>
    <n v="0.1139"/>
    <n v="341.81389999999999"/>
  </r>
  <r>
    <s v="V8484"/>
    <s v="Tierbedarf Meyer Naturbeute Hund Lachs 1kg"/>
    <s v="Aufkleber Vorderseite"/>
    <n v="875"/>
    <x v="4"/>
    <n v="1617"/>
    <s v="STÜCK"/>
    <n v="5.0000000000000001E-3"/>
    <n v="8.0850000000000009"/>
    <n v="0.1258"/>
    <n v="203.4186"/>
  </r>
  <r>
    <s v="V8485"/>
    <s v="Tierbedarf Meyer Naturbeute Hund Lachs 1kg"/>
    <s v="Aufkleber Rückseite"/>
    <n v="875"/>
    <x v="4"/>
    <n v="3821"/>
    <s v="STÜCK"/>
    <n v="5.0000000000000001E-3"/>
    <n v="19.105"/>
    <n v="0.1139"/>
    <n v="435.21190000000001"/>
  </r>
  <r>
    <s v="V8486"/>
    <s v="Tierbedarf Meyer Naturbeu. Hund Lamm&amp;Kartoffel 1kg"/>
    <s v="Aufkleber Vorderseite"/>
    <n v="875"/>
    <x v="4"/>
    <n v="3436"/>
    <s v="STÜCK"/>
    <n v="5.0000000000000001E-3"/>
    <n v="17.18"/>
    <n v="0.1258"/>
    <n v="432.24879999999996"/>
  </r>
  <r>
    <s v="V8487"/>
    <s v="Tierbedarf Meyer Naturbeu.Hund Lamm&amp;Kartoffel 1kg"/>
    <s v="Aufkleber Rückseite"/>
    <n v="875"/>
    <x v="4"/>
    <n v="2323"/>
    <s v="STÜCK"/>
    <n v="5.0000000000000001E-3"/>
    <n v="11.615"/>
    <n v="0.1139"/>
    <n v="264.58969999999999"/>
  </r>
  <r>
    <s v="V8488"/>
    <s v="Tierbedarf Meyer Naturbeute Hund Lamm &amp; Reis 1kg"/>
    <s v="Aufkleber Vorderseite"/>
    <n v="875"/>
    <x v="4"/>
    <n v="3201"/>
    <s v="STÜCK"/>
    <n v="5.0000000000000001E-3"/>
    <n v="16.004999999999999"/>
    <n v="0.1258"/>
    <n v="402.68579999999997"/>
  </r>
  <r>
    <s v="V8489"/>
    <s v="Tierbedarf Meyer Naturbeute Hund Lamm &amp; Reis 1kg"/>
    <s v="Aufkleber Rückseite"/>
    <n v="875"/>
    <x v="4"/>
    <n v="3201"/>
    <s v="STÜCK"/>
    <n v="5.0000000000000001E-3"/>
    <n v="16.004999999999999"/>
    <n v="0.1139"/>
    <n v="364.59390000000002"/>
  </r>
  <r>
    <s v="V8492"/>
    <s v="Tierbedarf Meyer Naturb.Katze Adult Getreidef. 2kg"/>
    <s v="Aufkleber Vorderseite"/>
    <n v="875"/>
    <x v="4"/>
    <n v="1631"/>
    <s v="STÜCK"/>
    <n v="5.0000000000000001E-3"/>
    <n v="8.1549999999999994"/>
    <n v="0.20799999999999999"/>
    <n v="339.24799999999999"/>
  </r>
  <r>
    <s v="V8493"/>
    <s v="Tierbedarf Meyer Naturb. Katze Adult Getreidef.2kg"/>
    <s v="Aufkleber Rückseite"/>
    <n v="875"/>
    <x v="4"/>
    <n v="1391"/>
    <s v="STÜCK"/>
    <n v="5.0000000000000001E-3"/>
    <n v="6.9550000000000001"/>
    <n v="8.2000000000000003E-2"/>
    <n v="114.06200000000001"/>
  </r>
  <r>
    <s v="V8498_00"/>
    <s v="Tierbedarf Meyer Naturbeute Hund Geflügel Maxi 1kg"/>
    <s v="Aufkleber Vorderseite"/>
    <n v="875"/>
    <x v="4"/>
    <n v="4881"/>
    <s v="STÜCK"/>
    <n v="5.0000000000000001E-3"/>
    <n v="24.405000000000001"/>
    <n v="0.12959999999999999"/>
    <n v="632.57759999999996"/>
  </r>
  <r>
    <s v="V8499_00"/>
    <s v="Tierbedarf Meyer Naturbeute Hund Geflügel Maxi 1kg"/>
    <s v="Aufkleber Rückseite"/>
    <n v="875"/>
    <x v="4"/>
    <n v="3451"/>
    <s v="STÜCK"/>
    <n v="5.0000000000000001E-3"/>
    <n v="17.254999999999999"/>
    <n v="0.1195"/>
    <n v="412.39449999999999"/>
  </r>
  <r>
    <s v="V8510_00"/>
    <s v="Gruber Farm Relish Lamb &amp; Rice Aufkleber"/>
    <s v="für Probebeutel 100g "/>
    <n v="875"/>
    <x v="4"/>
    <n v="12100"/>
    <s v="STÜCK"/>
    <n v="1E-3"/>
    <n v="12.1"/>
    <n v="1.72E-2"/>
    <n v="208.12"/>
  </r>
  <r>
    <s v="V8511_00"/>
    <s v="Gruber Farm Relish Sensitive Aufkleber"/>
    <s v="für Probebeutel 100g"/>
    <n v="875"/>
    <x v="4"/>
    <n v="12050"/>
    <s v="STÜCK"/>
    <n v="1E-3"/>
    <n v="12.05"/>
    <n v="1.72E-2"/>
    <n v="207.26"/>
  </r>
  <r>
    <s v="V8512_00"/>
    <s v="Gruber Farm Relish Premium Aufkleber"/>
    <s v="für Probebeutel 100g"/>
    <n v="875"/>
    <x v="4"/>
    <n v="11500"/>
    <s v="STÜCK"/>
    <n v="1E-3"/>
    <n v="11.5"/>
    <n v="1.72E-2"/>
    <n v="197.8"/>
  </r>
  <r>
    <s v="V8517"/>
    <s v="Dogman Adult Active 3kg "/>
    <s v="Vorgefertigter Beutel"/>
    <n v="875"/>
    <x v="4"/>
    <n v="3950"/>
    <s v="STÜCK"/>
    <n v="0.05"/>
    <n v="197.5"/>
    <n v="0.67774999999999996"/>
    <n v="2677.1124999999997"/>
  </r>
  <r>
    <s v="V8518"/>
    <s v="Dogman Adult Active 10kg"/>
    <s v="Vorgefertigter Beutel"/>
    <n v="875"/>
    <x v="4"/>
    <n v="600"/>
    <s v="STÜCK"/>
    <n v="0.12"/>
    <n v="72"/>
    <n v="1.2355"/>
    <n v="741.30000000000007"/>
  </r>
  <r>
    <s v="V8519"/>
    <s v="Dogman Adult Small Breed 2kg "/>
    <s v="Vorgefertigter Beutel"/>
    <n v="875"/>
    <x v="4"/>
    <n v="6000"/>
    <s v="STÜCK"/>
    <n v="4.3099999999999999E-2"/>
    <n v="258.60000000000002"/>
    <n v="0.59289000000000003"/>
    <n v="3557.34"/>
  </r>
  <r>
    <s v="V8520"/>
    <s v="Dogman Adult Small Breed 7,5kg"/>
    <s v="Vorgefertigter Beutel"/>
    <n v="875"/>
    <x v="4"/>
    <n v="400"/>
    <s v="STÜCK"/>
    <n v="0.12"/>
    <n v="48"/>
    <n v="1.1791"/>
    <n v="471.64"/>
  </r>
  <r>
    <s v="V8521_00"/>
    <s v="Gruber Farm Perfect Choice Premium 18kg Aufkleber"/>
    <m/>
    <n v="875"/>
    <x v="4"/>
    <n v="371"/>
    <s v="STÜCK"/>
    <n v="5.0000000000000001E-3"/>
    <n v="1.855"/>
    <n v="0.308"/>
    <n v="114.268"/>
  </r>
  <r>
    <s v="V8523_00"/>
    <s v="Gruber Farm Relish Puppy 15kg Aufkleber"/>
    <m/>
    <n v="875"/>
    <x v="4"/>
    <n v="81"/>
    <s v="STÜCK"/>
    <n v="5.0000000000000001E-3"/>
    <n v="0.40500000000000003"/>
    <n v="0.28999999999999998"/>
    <n v="23.49"/>
  </r>
  <r>
    <s v="V8525_00"/>
    <s v="Gruber Farm Top Cat Eco Cat 15kg Aufkleber"/>
    <m/>
    <n v="875"/>
    <x v="4"/>
    <n v="437"/>
    <s v="STÜCK"/>
    <n v="5.0000000000000001E-3"/>
    <n v="2.1850000000000001"/>
    <n v="0.28999999999999998"/>
    <n v="126.72999999999999"/>
  </r>
  <r>
    <s v="V8526_00"/>
    <s v="Gruber Farm Top Cat Eco Cat 3kg Aufkleber"/>
    <m/>
    <n v="875"/>
    <x v="4"/>
    <n v="718"/>
    <s v="STÜCK"/>
    <n v="5.0000000000000001E-3"/>
    <n v="3.59"/>
    <n v="0.28999999999999998"/>
    <n v="208.22"/>
  </r>
  <r>
    <s v="V8530_00"/>
    <s v="Tierbedarf Meyer Naturbeu. Hund Geflügel Maxi 12kg"/>
    <s v="Aufkleber Vorderseite"/>
    <n v="875"/>
    <x v="4"/>
    <n v="4851"/>
    <s v="STÜCK"/>
    <n v="5.0000000000000001E-3"/>
    <n v="24.254999999999999"/>
    <n v="0.219"/>
    <n v="1062.3689999999999"/>
  </r>
  <r>
    <s v="V8531_00"/>
    <s v="Tierbedarf Meyer Naturbeu. Hund Geflügel Maxi 12kg"/>
    <s v="Aufkleber Rückseite"/>
    <n v="875"/>
    <x v="4"/>
    <n v="6191"/>
    <s v="STÜCK"/>
    <n v="5.0000000000000001E-3"/>
    <n v="30.955000000000002"/>
    <n v="0.219"/>
    <n v="1355.829"/>
  </r>
  <r>
    <s v="V8534_00"/>
    <s v="Profizoo Profidog Premium All Breeds Light 3kg"/>
    <s v="Flachfolie RB 801 x AL 470 mm"/>
    <n v="875"/>
    <x v="4"/>
    <n v="15244"/>
    <s v="STÜCK"/>
    <n v="3.5000000000000003E-2"/>
    <n v="533.54000000000008"/>
    <n v="0.20124"/>
    <n v="3067.7025600000002"/>
  </r>
  <r>
    <s v="V8535_00"/>
    <s v="Profizoo Profidog Premium All Breeds Puppy 3kg"/>
    <s v="Flachfolie RB 801 x AL 470 mm"/>
    <n v="875"/>
    <x v="4"/>
    <n v="9621"/>
    <s v="STÜCK"/>
    <n v="3.5000000000000003E-2"/>
    <n v="336.73500000000001"/>
    <n v="0.20124"/>
    <n v="1936.13004"/>
  </r>
  <r>
    <s v="V8536_00"/>
    <s v="Profizoo Profidog Premium All Breeds Senior 3kg"/>
    <s v="Flachfolie RB 801 x AL 470 mm"/>
    <n v="875"/>
    <x v="4"/>
    <n v="5455"/>
    <s v="STÜCK"/>
    <n v="3.5000000000000003E-2"/>
    <n v="190.92500000000001"/>
    <n v="0.25825999999999999"/>
    <n v="1408.8082999999999"/>
  </r>
  <r>
    <s v="V8537_00"/>
    <s v="Profizoo Profidog Premium Extra Large Adult 3kg"/>
    <s v="Flachfolie RB 801 x AL 470 mm 4015598015745"/>
    <n v="875"/>
    <x v="4"/>
    <n v="24655"/>
    <s v="STÜCK"/>
    <n v="3.5000000000000003E-2"/>
    <n v="862.92500000000007"/>
    <n v="0.25825999999999999"/>
    <n v="6367.4002999999993"/>
  </r>
  <r>
    <s v="V8538_00"/>
    <s v="Profizoo Profidog Premium Large Adult 3kg"/>
    <s v="Flachfolie RB 801 x AL 470 mm"/>
    <n v="875"/>
    <x v="4"/>
    <n v="18900"/>
    <s v="STÜCK"/>
    <n v="3.5000000000000003E-2"/>
    <n v="661.50000000000011"/>
    <n v="0.25824999999999998"/>
    <n v="4880.9249999999993"/>
  </r>
  <r>
    <s v="V8539_00"/>
    <s v="Profizoo Profidog Premium Large Junior 3kg"/>
    <s v="Flachfolie RB 801 x AL 470 mm"/>
    <n v="875"/>
    <x v="4"/>
    <n v="11300"/>
    <s v="STÜCK"/>
    <n v="3.5000000000000003E-2"/>
    <n v="395.50000000000006"/>
    <n v="0.20124"/>
    <n v="2274.0120000000002"/>
  </r>
  <r>
    <s v="V8540_00"/>
    <s v="Profizoo Profidog Premium Medium Adult 3kg"/>
    <s v="Flachfolie RB 801 x AL 470 mm"/>
    <n v="875"/>
    <x v="4"/>
    <n v="16992"/>
    <s v="STÜCK"/>
    <n v="3.5000000000000003E-2"/>
    <n v="594.72"/>
    <n v="0.25825999999999999"/>
    <n v="4388.3539199999996"/>
  </r>
  <r>
    <s v="V8541_00"/>
    <s v="Profizoo Profidog Premium Mini Adult 3kg"/>
    <s v="Flachfolie RB 801 x AL 470 mm"/>
    <n v="875"/>
    <x v="4"/>
    <n v="19620"/>
    <s v="STÜCK"/>
    <n v="3.5000000000000003E-2"/>
    <n v="686.7"/>
    <n v="0.25825999999999999"/>
    <n v="5067.0612000000001"/>
  </r>
  <r>
    <s v="V8542_00"/>
    <s v="Profizoo Profidog Premium Mini Light 3kg"/>
    <s v="Flachfolie RB 801 x AL 470 mm"/>
    <n v="875"/>
    <x v="4"/>
    <n v="10789"/>
    <s v="STÜCK"/>
    <n v="3.5000000000000003E-2"/>
    <n v="377.61500000000001"/>
    <n v="0.19250999999999999"/>
    <n v="2076.9903899999999"/>
  </r>
  <r>
    <s v="V8543_00"/>
    <s v="Profizoo Profidog Premium Mini Puppy 3kg"/>
    <s v="Flachfolie RB 801 x AL 470 mm"/>
    <n v="875"/>
    <x v="4"/>
    <n v="13100"/>
    <s v="STÜCK"/>
    <n v="3.5000000000000003E-2"/>
    <n v="458.50000000000006"/>
    <n v="0.23200000000000001"/>
    <n v="3039.2000000000003"/>
  </r>
  <r>
    <s v="V8544_00"/>
    <s v="Profizoo Profidog Premium Mini Senior 3kg"/>
    <s v="Flachfolie RB 801 x AL 470 mm"/>
    <n v="875"/>
    <x v="4"/>
    <n v="5200"/>
    <s v="STÜCK"/>
    <n v="3.5000000000000003E-2"/>
    <n v="182.00000000000003"/>
    <n v="0.20124"/>
    <n v="1046.4480000000001"/>
  </r>
  <r>
    <s v="V8545_00"/>
    <s v="Tierbedarf Meyer Naturbeute Hund Krokett 12kg"/>
    <s v="Aufkleber Vorderseite"/>
    <n v="875"/>
    <x v="4"/>
    <n v="3351"/>
    <s v="STÜCK"/>
    <n v="5.0000000000000001E-3"/>
    <n v="16.754999999999999"/>
    <n v="0.20899999999999999"/>
    <n v="700.35899999999992"/>
  </r>
  <r>
    <s v="V8546_00"/>
    <s v="Tierbedarf Meyer Naturbeute Hund Krokett 12kg"/>
    <s v="Aufkleber Rückseite"/>
    <n v="875"/>
    <x v="4"/>
    <n v="3751"/>
    <s v="STÜCK"/>
    <n v="5.0000000000000001E-3"/>
    <n v="18.754999999999999"/>
    <n v="0.20899999999999999"/>
    <n v="783.95899999999995"/>
  </r>
  <r>
    <s v="V8547_00"/>
    <s v="Tierbedarf Meyer Naturbeute HundJunior Maxi12kg LA"/>
    <s v="Aufkleber Vorderseite"/>
    <n v="875"/>
    <x v="4"/>
    <n v="451"/>
    <s v="STÜCK"/>
    <n v="5.0000000000000001E-3"/>
    <n v="2.2549999999999999"/>
    <n v="0.20899999999999999"/>
    <n v="94.259"/>
  </r>
  <r>
    <s v="V8548_00"/>
    <s v="Tierbedarf Meyer Naturbeute Hund Junior Maxi12kgLA"/>
    <s v="Aufkleber Rückseite"/>
    <n v="875"/>
    <x v="4"/>
    <n v="801"/>
    <s v="STÜCK"/>
    <n v="5.0000000000000001E-3"/>
    <n v="4.0049999999999999"/>
    <n v="0.20899999999999999"/>
    <n v="167.40899999999999"/>
  </r>
  <r>
    <s v="V8549_00"/>
    <s v="Tierbedarf Meyer Naturbeute Hund JuniorMaxi 1kg LA"/>
    <s v="Aufkleber Vorderseite"/>
    <n v="875"/>
    <x v="4"/>
    <n v="5101"/>
    <s v="STÜCK"/>
    <n v="5.0000000000000001E-3"/>
    <n v="25.504999999999999"/>
    <n v="0.12959999999999999"/>
    <n v="661.08960000000002"/>
  </r>
  <r>
    <s v="V8550_00"/>
    <s v="Tierbedarf Meyer Naturbeute Hund JuniorMaxi 1kg LA"/>
    <s v="Aufkleber Rückseite"/>
    <n v="875"/>
    <x v="4"/>
    <n v="5001"/>
    <s v="STÜCK"/>
    <n v="5.0000000000000001E-3"/>
    <n v="25.004999999999999"/>
    <n v="0.1195"/>
    <n v="597.61950000000002"/>
  </r>
  <r>
    <s v="V8551"/>
    <s v="Ventile für UVA"/>
    <s v="VLV V00993 Valves / PE-Material"/>
    <n v="876"/>
    <x v="4"/>
    <n v="558456"/>
    <s v="STÜCK"/>
    <n v="1E-3"/>
    <n v="558.45600000000002"/>
    <n v="2.6499999999999999E-2"/>
    <n v="14799.083999999999"/>
  </r>
  <r>
    <s v="V8552"/>
    <s v="Slider Part Specifikation RED S27CSRPP4000"/>
    <s v="für UVA"/>
    <n v="876"/>
    <x v="4"/>
    <n v="256466"/>
    <s v="STÜCK"/>
    <n v="1E-3"/>
    <n v="256.46600000000001"/>
    <n v="4.4859999999999997E-2"/>
    <n v="11505.064759999999"/>
  </r>
  <r>
    <s v="V8553"/>
    <s v="TRACK S3T1T9235CLAS TE 14500FT FCR PWE 9LB AS MI "/>
    <s v="RSR170  4420M für UVA"/>
    <n v="876"/>
    <x v="4"/>
    <n v="300"/>
    <s v="LFM"/>
    <n v="1E-3"/>
    <n v="0.3"/>
    <n v="0.14011999999999999"/>
    <n v="42.036000000000001"/>
  </r>
  <r>
    <s v="V8554_00"/>
    <s v="Tierbedarf Meyer Naturbeute Adult Maxi Rind 1kg"/>
    <s v="Aufkleber Vorderseite"/>
    <n v="875"/>
    <x v="4"/>
    <n v="4181"/>
    <s v="STÜCK"/>
    <n v="1E-3"/>
    <n v="4.181"/>
    <n v="0.12959999999999999"/>
    <n v="541.85759999999993"/>
  </r>
  <r>
    <s v="V8555_00"/>
    <s v="Tierbedarf Meyer Naturbeute Adult Maxi Rind 1kg"/>
    <s v="Aufkleber Rückseite"/>
    <n v="875"/>
    <x v="4"/>
    <n v="6481"/>
    <s v="STÜCK"/>
    <n v="1E-3"/>
    <n v="6.4809999999999999"/>
    <n v="0.1195"/>
    <n v="774.47949999999992"/>
  </r>
  <r>
    <s v="V8556_00"/>
    <s v="Tierbedarf Meyer Naturbeute Adult Maxi Rind 12kg"/>
    <s v="Aufkleber Vorderseite"/>
    <n v="875"/>
    <x v="4"/>
    <n v="1401"/>
    <s v="STÜCK"/>
    <n v="5.0000000000000001E-3"/>
    <n v="7.0049999999999999"/>
    <n v="0.22800000000000001"/>
    <n v="319.428"/>
  </r>
  <r>
    <s v="V8557_00"/>
    <s v="Tierbedarf Meyer Naturbeute Adult Maxi Rind 12kg"/>
    <s v="Aufkleber Rückseite"/>
    <n v="875"/>
    <x v="4"/>
    <n v="1401"/>
    <s v="STÜCK"/>
    <n v="5.0000000000000001E-3"/>
    <n v="7.0049999999999999"/>
    <n v="0.22800000000000001"/>
    <n v="319.428"/>
  </r>
  <r>
    <s v="V8558_00"/>
    <s v="Tierbedarf Meyer Naturbeute Cat Adult Fisch 2kg"/>
    <s v="Aufkleber Vorderseite"/>
    <n v="875"/>
    <x v="4"/>
    <n v="3048"/>
    <s v="STÜCK"/>
    <n v="1E-3"/>
    <n v="3.048"/>
    <n v="0.16850000000000001"/>
    <n v="513.58800000000008"/>
  </r>
  <r>
    <s v="V8559_00"/>
    <s v="Tierbedarf Meyer Naturbeute Cat Adult Fisch 2kg"/>
    <s v="Aufkleber Rückseite"/>
    <n v="875"/>
    <x v="4"/>
    <n v="3000"/>
    <s v="STÜCK"/>
    <n v="1E-3"/>
    <n v="3"/>
    <n v="0.1258"/>
    <n v="377.4"/>
  </r>
  <r>
    <s v="V860"/>
    <s v="Monta 303 transpar. 72mmx990m"/>
    <s v="Klebeband für Umkartons Cetec"/>
    <n v="876"/>
    <x v="4"/>
    <n v="2488"/>
    <s v="ROLLE"/>
    <n v="0"/>
    <n v="0"/>
    <n v="6.32"/>
    <n v="15724.16"/>
  </r>
  <r>
    <s v="V862"/>
    <s v="Denver 303 transparent 72mm x 66m"/>
    <s v="Klebeband für Handverpackung, ENVO TAPE7400"/>
    <n v="876"/>
    <x v="4"/>
    <n v="9862"/>
    <s v="ROLLE"/>
    <n v="0.23"/>
    <n v="2268.2600000000002"/>
    <n v="0.69499999999999995"/>
    <n v="6854.0899999999992"/>
  </r>
  <r>
    <s v="V863"/>
    <s v="Monta 124 transpar. 50mm x 66m"/>
    <s v="Klebeband für Rovema"/>
    <n v="876"/>
    <x v="4"/>
    <n v="2154"/>
    <s v="ROLLE"/>
    <n v="0"/>
    <n v="0"/>
    <n v="2.77"/>
    <n v="5966.58"/>
  </r>
  <r>
    <s v="V865"/>
    <s v="Haftetiketten große Rolle, blanko"/>
    <s v="Format (BxH): 152x210mm (Palettenetikett)"/>
    <n v="876"/>
    <x v="4"/>
    <n v="625512"/>
    <s v="STÜCK"/>
    <n v="5.0000000000000001E-3"/>
    <n v="3127.56"/>
    <n v="2.2440000000000002E-2"/>
    <n v="14036.489280000002"/>
  </r>
  <r>
    <s v="V866"/>
    <s v="Haftetiketten kleine Rolle, blanko"/>
    <s v="Format (BxH): 152x210mm (Palettenetikett)"/>
    <n v="876"/>
    <x v="4"/>
    <n v="124525"/>
    <s v="STÜCK"/>
    <n v="2E-3"/>
    <n v="249.05"/>
    <n v="2.2440000000000002E-2"/>
    <n v="2794.3410000000003"/>
  </r>
  <r>
    <s v="V867"/>
    <s v="Rollenhaftetiketten für UK"/>
    <s v="Format: 74x220mm (BxH) große Rollen"/>
    <n v="876"/>
    <x v="4"/>
    <n v="879000"/>
    <s v="STÜCK"/>
    <n v="3.0599999999999998E-3"/>
    <n v="2689.74"/>
    <n v="1.1979999999999999E-2"/>
    <n v="10530.42"/>
  </r>
  <r>
    <s v="V868"/>
    <s v="Rollenhaftetiketten für UK"/>
    <s v="Format: 74x220mm (BxH) kleine"/>
    <n v="876"/>
    <x v="4"/>
    <n v="655246"/>
    <s v="STÜCK"/>
    <n v="2.3E-3"/>
    <n v="1507.0658000000001"/>
    <n v="1.2120000000000001E-2"/>
    <n v="7941.5815200000006"/>
  </r>
  <r>
    <s v="V869"/>
    <s v="Ventile für VPX"/>
    <s v="VLV V00988 Valves"/>
    <n v="876"/>
    <x v="4"/>
    <n v="125252"/>
    <s v="STÜCK"/>
    <n v="1E-3"/>
    <n v="125.25200000000001"/>
    <n v="2.4E-2"/>
    <n v="3006.0480000000002"/>
  </r>
  <r>
    <s v="V872"/>
    <s v="Klebeband für ULF/Kartonverschließer 48mm x990lfm"/>
    <s v="Envoice Ice+ / Art. 032013"/>
    <n v="876"/>
    <x v="4"/>
    <n v="2160"/>
    <s v="ROLLE"/>
    <n v="0"/>
    <n v="0"/>
    <n v="11.09"/>
    <n v="23954.400000000001"/>
  </r>
  <r>
    <s v="V875"/>
    <s v="Probebeutel metallic ohne Druck"/>
    <s v="RB 270 x AL 145 mm"/>
    <n v="875"/>
    <x v="4"/>
    <n v="166480"/>
    <s v="STÜCK"/>
    <n v="1.9300000000000001E-3"/>
    <n v="321.3064"/>
    <n v="1.46E-2"/>
    <n v="2430.6080000000002"/>
  </r>
  <r>
    <s v="V889"/>
    <s v="Vorgef. Beutel neutral ohne Druck 15kg"/>
    <m/>
    <n v="875"/>
    <x v="4"/>
    <n v="1319"/>
    <s v="STÜCK"/>
    <n v="0.16300000000000001"/>
    <n v="214.99700000000001"/>
    <n v="1.379"/>
    <n v="1818.9010000000001"/>
  </r>
  <r>
    <s v="V9005"/>
    <s v="Luftpolsterrolle 80cm x 100m"/>
    <s v="Druckvorstufe"/>
    <n v="876"/>
    <x v="4"/>
    <n v="3"/>
    <s v="ROLLE"/>
    <n v="12.5"/>
    <n v="37.5"/>
    <n v="35.200000000000003"/>
    <n v="105.60000000000001"/>
  </r>
  <r>
    <s v="V9012"/>
    <s v="UK 250 x 200 x 140 mm Postversand"/>
    <s v="Wellpapp-Faltkarton  (W13) für Komm2"/>
    <n v="876"/>
    <x v="4"/>
    <n v="15000"/>
    <s v="STÜCK"/>
    <n v="0"/>
    <n v="0"/>
    <n v="0.48"/>
    <n v="7200"/>
  </r>
  <r>
    <s v="V9014"/>
    <s v="UK 280 x 280 x 115 mm Postversand"/>
    <s v="Kartonage"/>
    <n v="876"/>
    <x v="4"/>
    <n v="2100"/>
    <s v="STÜCK"/>
    <n v="0.12"/>
    <n v="252"/>
    <n v="0.59899999999999998"/>
    <n v="1257.8999999999999"/>
  </r>
  <r>
    <s v="V9015"/>
    <s v="UK 290 x 208 x 530 mm Postversand"/>
    <s v="Wellpappkarton braun/braun"/>
    <n v="876"/>
    <x v="4"/>
    <n v="1926"/>
    <s v="STÜCK"/>
    <n v="0.26"/>
    <n v="500.76"/>
    <n v="0.35299999999999998"/>
    <n v="679.87799999999993"/>
  </r>
  <r>
    <s v="V9016"/>
    <s v="UK 290 x 280 x 530 mm Postversand"/>
    <s v="Wellpappkarton 1.20 C T/T braun/braun - ohne Lager"/>
    <n v="876"/>
    <x v="4"/>
    <n v="2200"/>
    <s v="STÜCK"/>
    <n v="0"/>
    <n v="0"/>
    <n v="0.59299999999999997"/>
    <n v="1304.5999999999999"/>
  </r>
  <r>
    <s v="V9017"/>
    <s v="UK 305 x 215 x 130/220 mm Postversand "/>
    <s v="Rajapack CHV 220"/>
    <n v="876"/>
    <x v="4"/>
    <n v="350"/>
    <s v="STÜCK"/>
    <n v="0"/>
    <n v="0"/>
    <n v="0.39300000000000002"/>
    <n v="137.55000000000001"/>
  </r>
  <r>
    <s v="V9018"/>
    <s v="UK 380 x 250 x 300 mm Postversand"/>
    <s v="W38-2 Wellpapp-Faltkarton 2.30"/>
    <n v="876"/>
    <x v="4"/>
    <n v="540"/>
    <s v="STÜCK"/>
    <n v="0"/>
    <n v="0"/>
    <n v="1.28"/>
    <n v="691.2"/>
  </r>
  <r>
    <s v="V9020"/>
    <s v="UK 400 x 400 x 330 mm Postversand"/>
    <s v="340163 Faltkarton 2.30 BC braun"/>
    <n v="876"/>
    <x v="4"/>
    <n v="1638"/>
    <s v="STÜCK"/>
    <n v="1.0222199999999999"/>
    <n v="1674.39636"/>
    <n v="1.044"/>
    <n v="1710.0720000000001"/>
  </r>
  <r>
    <s v="V9021"/>
    <s v="UK 420 x 420 x 450 mm Postversand"/>
    <s v="Kartonage 2.40 BC braun"/>
    <n v="876"/>
    <x v="4"/>
    <n v="1620"/>
    <s v="STÜCK"/>
    <n v="1.0222199999999999"/>
    <n v="1655.9963999999998"/>
    <n v="1.1439999999999999"/>
    <n v="1853.2799999999997"/>
  </r>
  <r>
    <s v="V9022"/>
    <s v="UK 550 x 400 x 300 mm Postversand"/>
    <s v="W528H Wellpapp-Faltkarton 2.30 BC"/>
    <n v="876"/>
    <x v="4"/>
    <n v="2721"/>
    <s v="STÜCK"/>
    <n v="0"/>
    <n v="0"/>
    <n v="2.0499999999999998"/>
    <n v="5578.0499999999993"/>
  </r>
  <r>
    <s v="V9024"/>
    <s v="UK 600 x 380 x 120 mm Postversand"/>
    <s v="Wellpappfaltkarton, Qualität 2.40 BC"/>
    <n v="876"/>
    <x v="4"/>
    <n v="2160"/>
    <s v="STÜCK"/>
    <n v="0.71199999999999997"/>
    <n v="1537.9199999999998"/>
    <n v="0.95099999999999996"/>
    <n v="2054.16"/>
  </r>
  <r>
    <s v="V9025"/>
    <s v="UK 600 x 400 x 300 mm Postversand"/>
    <s v="CAD 28 (Kartonage 2-wellig)"/>
    <n v="876"/>
    <x v="4"/>
    <n v="1260"/>
    <s v="STÜCK"/>
    <n v="0.3"/>
    <n v="378"/>
    <n v="1.62"/>
    <n v="2041.2"/>
  </r>
  <r>
    <s v="V9026"/>
    <s v="UK 600 x 400 x 320 mm Postversand"/>
    <s v="Karton 2.30 BC braun"/>
    <n v="876"/>
    <x v="4"/>
    <n v="700"/>
    <s v="STÜCK"/>
    <n v="0.94167000000000001"/>
    <n v="659.16899999999998"/>
    <n v="0.89"/>
    <n v="623"/>
  </r>
  <r>
    <s v="V9027"/>
    <s v="UK 610 x 410 x 410 mm Postversand"/>
    <s v="W444 Wellpapp-Faltkarton 2.40 BC braun"/>
    <n v="876"/>
    <x v="4"/>
    <n v="1930"/>
    <s v="STÜCK"/>
    <n v="0"/>
    <n v="0"/>
    <n v="2.29"/>
    <n v="4419.7"/>
  </r>
  <r>
    <s v="V9028"/>
    <s v="UK 775 x 400 x 200 mm Postversand"/>
    <s v="Faltkarton 2.30 BC braun"/>
    <n v="876"/>
    <x v="4"/>
    <n v="4540"/>
    <s v="STÜCK"/>
    <n v="0.91852"/>
    <n v="4170.0807999999997"/>
    <n v="1.077"/>
    <n v="4889.58"/>
  </r>
  <r>
    <s v="V9029"/>
    <s v="UK 820 x 420 x 130 mm Postversand"/>
    <s v="Karton 2.70 BC braun - ohne Lagerhaltung"/>
    <n v="876"/>
    <x v="4"/>
    <n v="3380"/>
    <s v="STÜCK"/>
    <n v="1.3"/>
    <n v="4394"/>
    <n v="1.097"/>
    <n v="3707.86"/>
  </r>
  <r>
    <s v="V9031"/>
    <s v="UK 280 x 275 x 215 mm Postversand"/>
    <s v="WFK203 Wellpapp-Faltkarton "/>
    <n v="876"/>
    <x v="4"/>
    <n v="1050"/>
    <s v="STÜCK"/>
    <n v="0.25624999999999998"/>
    <n v="269.0625"/>
    <n v="0.79500000000000004"/>
    <n v="834.75"/>
  </r>
  <r>
    <s v="V9035"/>
    <s v="UK 775 x 400 x 145 mm Postversand"/>
    <s v="Faltkarton 2.30 BC T/T braun"/>
    <n v="876"/>
    <x v="4"/>
    <n v="585"/>
    <s v="STÜCK"/>
    <n v="0.91852"/>
    <n v="537.33420000000001"/>
    <n v="0.749"/>
    <n v="438.16500000000002"/>
  </r>
  <r>
    <s v="V9037"/>
    <s v="UK 700 x 350 x 300 mm Postversand"/>
    <s v="170-W701-1 Wellpapp-Faltkarton 1.40 C"/>
    <n v="876"/>
    <x v="4"/>
    <n v="315"/>
    <s v="STÜCK"/>
    <n v="0"/>
    <n v="0"/>
    <n v="1.58"/>
    <n v="497.70000000000005"/>
  </r>
  <r>
    <s v="V9038_01"/>
    <s v="vorgefertigte Mustermappen f. Druckvorstufe"/>
    <s v="860x620mm ohne Druck"/>
    <n v="876"/>
    <x v="4"/>
    <n v="1500"/>
    <s v="STÜCK"/>
    <n v="0.40600000000000003"/>
    <n v="609"/>
    <n v="1.331"/>
    <n v="1996.5"/>
  </r>
  <r>
    <s v="V9039"/>
    <s v="UK 820 x 420 x 160 mm Postversand"/>
    <s v="Karton 2.70 BC braun"/>
    <n v="876"/>
    <x v="4"/>
    <n v="390"/>
    <s v="STÜCK"/>
    <n v="1.25"/>
    <n v="487.5"/>
    <n v="1.407"/>
    <n v="548.73"/>
  </r>
  <r>
    <s v="V9040_00"/>
    <s v="Perro Hundeflo Universalack 10kg für Soft Produkte"/>
    <s v="vorgefertiger Beutel"/>
    <n v="875"/>
    <x v="4"/>
    <n v="2700"/>
    <s v="STÜCK"/>
    <n v="0.15"/>
    <n v="405"/>
    <n v="1.1857200000000001"/>
    <n v="3201.4440000000004"/>
  </r>
  <r>
    <s v="V9042_01"/>
    <s v="Premiere Sensitive grainfree rich in chicken 1kgLA"/>
    <s v="Flachfolie RB 734 x AL 240 mm "/>
    <n v="875"/>
    <x v="4"/>
    <n v="2500"/>
    <s v="STÜCK"/>
    <n v="1.9300000000000001E-2"/>
    <n v="48.25"/>
    <n v="0.26288"/>
    <n v="657.2"/>
  </r>
  <r>
    <s v="V9044_01"/>
    <s v="Premiere Sensitive grainf. Chicken 4kg  Recy-Logo"/>
    <s v="Vorgefertiger Beutel 260 x 130 + 510 mm"/>
    <n v="875"/>
    <x v="4"/>
    <n v="7080"/>
    <s v="STÜCK"/>
    <n v="0.06"/>
    <n v="424.8"/>
    <n v="1.2103299999999999"/>
    <n v="8569.1363999999994"/>
  </r>
  <r>
    <s v="V9045_01"/>
    <s v="Premiere Sensitive grainfree rich in beef 4 kg  LA"/>
    <s v="Vorgefertiger Beutel 260 x 130 x 510 mm"/>
    <n v="875"/>
    <x v="4"/>
    <n v="2605"/>
    <s v="STÜCK"/>
    <n v="0.06"/>
    <n v="156.29999999999998"/>
    <n v="1.1877599999999999"/>
    <n v="3094.1147999999998"/>
  </r>
  <r>
    <s v="V9046_01"/>
    <s v="Premiere Sensitive grainfree rich in beef 12kg LA"/>
    <s v="Vorgefertigter Beutel 375 x 150 x 730 mm o. Umlage"/>
    <n v="875"/>
    <x v="4"/>
    <n v="599"/>
    <s v="STÜCK"/>
    <n v="0.1236"/>
    <n v="74.0364"/>
    <n v="1.3160099999999999"/>
    <n v="788.28998999999999"/>
  </r>
  <r>
    <s v="V9047_00"/>
    <s v="Premiere Sensitive grainfree chicken 12 kg LA"/>
    <s v="Vorgefertigter Beutel 375 x 150 x 730 mm o. Umlage"/>
    <n v="875"/>
    <x v="4"/>
    <n v="7000"/>
    <s v="STÜCK"/>
    <n v="0.1236"/>
    <n v="865.2"/>
    <n v="1.3160000000000001"/>
    <n v="9212"/>
  </r>
  <r>
    <s v="V962"/>
    <s v="AC Karton Außenabm.: 400x300x180 EB (we/br)"/>
    <s v="2 x 6 x 300g - ohne Lagerhaltung"/>
    <n v="875"/>
    <x v="4"/>
    <n v="19494"/>
    <s v="STÜCK"/>
    <n v="0.42"/>
    <n v="8187.48"/>
    <n v="0.627"/>
    <n v="12222.737999999999"/>
  </r>
  <r>
    <s v="V984"/>
    <s v="AC Karton Außenabm.: 301x201x184 C (we/br)"/>
    <s v="35 Proben"/>
    <n v="875"/>
    <x v="4"/>
    <n v="350"/>
    <s v="STÜCK"/>
    <n v="0.15"/>
    <n v="52.5"/>
    <n v="0.22700000000000001"/>
    <n v="79.45"/>
  </r>
  <r>
    <s v="VB0008_01"/>
    <s v="AC Karton Außenabm.: 400x300x300  (br/br)"/>
    <s v="Sorte 230. CB TL braun - mit Lagerhaltung"/>
    <n v="875"/>
    <x v="4"/>
    <n v="3629.2"/>
    <s v="STÜCK"/>
    <n v="0.436"/>
    <n v="1582.3311999999999"/>
    <n v="0.58899999999999997"/>
    <n v="2137.5987999999998"/>
  </r>
  <r>
    <s v="VB0010"/>
    <s v="Eimer 1,8kg Multifit (5 Liter)"/>
    <s v="Quadrateimer (neutral)"/>
    <n v="875"/>
    <x v="4"/>
    <n v="5430"/>
    <s v="STÜCK"/>
    <n v="0.15"/>
    <n v="814.5"/>
    <n v="0.42296"/>
    <n v="2296.6727999999998"/>
  </r>
  <r>
    <s v="VB0011"/>
    <s v="Deckel 1,8kg Multifit(5 Liter)"/>
    <s v="Quadrateimer (neutral)"/>
    <n v="875"/>
    <x v="4"/>
    <n v="3486"/>
    <s v="STÜCK"/>
    <n v="3.5999999999999997E-2"/>
    <n v="125.496"/>
    <n v="0.11249000000000001"/>
    <n v="392.14014000000003"/>
  </r>
  <r>
    <s v="VB0022"/>
    <s v="neutrale Folie RB 455 mm"/>
    <s v="für Alpha, Amigo etc."/>
    <n v="875"/>
    <x v="4"/>
    <n v="116800"/>
    <s v="LFM"/>
    <n v="7.0899999999999999E-3"/>
    <n v="828.11199999999997"/>
    <n v="0.17494000000000001"/>
    <n v="20432.992000000002"/>
  </r>
  <r>
    <s v="VB0038"/>
    <s v="UK neutr. Abm.: 303x340x225 B(br/br)"/>
    <s v="2 x 3 x 1kg"/>
    <n v="875"/>
    <x v="4"/>
    <n v="1100"/>
    <s v="STÜCK"/>
    <n v="0.215"/>
    <n v="236.5"/>
    <n v="0.443"/>
    <n v="487.3"/>
  </r>
  <r>
    <s v="VB0039"/>
    <s v="UK gelb bedr. neutr. Abm.: 390x148x230 FE (we/we)"/>
    <s v="1 x 5 x 750g"/>
    <n v="875"/>
    <x v="4"/>
    <n v="3460"/>
    <s v="STÜCK"/>
    <n v="0.23899999999999999"/>
    <n v="826.93999999999994"/>
    <n v="0.59699999999999998"/>
    <n v="2065.62"/>
  </r>
  <r>
    <s v="VB0041_05"/>
    <s v="Alpha Mini 3er-Mix 750g Aufkleber"/>
    <s v="BayWa"/>
    <n v="875"/>
    <x v="4"/>
    <n v="7001"/>
    <s v="STÜCK"/>
    <n v="1.6000000000000001E-3"/>
    <n v="11.201600000000001"/>
    <n v="6.7900000000000002E-2"/>
    <n v="475.36790000000002"/>
  </r>
  <r>
    <s v="VB0042_03"/>
    <s v="Alpha Biskuit 4er-Mix 750g Aufkleber"/>
    <s v="BayWa"/>
    <n v="875"/>
    <x v="4"/>
    <n v="5701"/>
    <s v="STÜCK"/>
    <n v="1.6000000000000001E-3"/>
    <n v="9.1216000000000008"/>
    <n v="7.0000000000000007E-2"/>
    <n v="399.07000000000005"/>
  </r>
  <r>
    <s v="VB0044_04"/>
    <s v="Alpha Rechteck 3er-Mix 750g Aufkleber"/>
    <s v="BayWa"/>
    <n v="875"/>
    <x v="4"/>
    <n v="2661"/>
    <s v="STÜCK"/>
    <n v="1.6000000000000001E-3"/>
    <n v="4.2576000000000001"/>
    <n v="6.5799999999999997E-2"/>
    <n v="175.09379999999999"/>
  </r>
  <r>
    <s v="VB0045_05"/>
    <s v="Alpha Knuddelmix 750g Aufkleber"/>
    <s v="BayWa"/>
    <n v="875"/>
    <x v="4"/>
    <n v="301"/>
    <s v="STÜCK"/>
    <n v="1.6000000000000001E-3"/>
    <n v="0.48160000000000003"/>
    <n v="7.4999999999999997E-2"/>
    <n v="22.574999999999999"/>
  </r>
  <r>
    <s v="VB0046_05"/>
    <s v="Alpha Knochenmix Puppy 750g Aufkleber"/>
    <s v="BayWa"/>
    <n v="875"/>
    <x v="4"/>
    <n v="7501"/>
    <s v="STÜCK"/>
    <n v="1.6000000000000001E-3"/>
    <n v="12.0016"/>
    <n v="7.0000000000000007E-2"/>
    <n v="525.07000000000005"/>
  </r>
  <r>
    <s v="VB0056_02"/>
    <s v="MultiFit Biscuits Weizen 5 kg LME  LA"/>
    <s v="Faltbodenschachtel grün (auf Industriepalette)"/>
    <n v="875"/>
    <x v="4"/>
    <n v="1730"/>
    <s v="STÜCK"/>
    <n v="0.38200000000000001"/>
    <n v="660.86"/>
    <n v="1.0900000000000001"/>
    <n v="1885.7"/>
  </r>
  <r>
    <s v="VB0061"/>
    <s v="Bubimex Cookies 300g lfd. Art."/>
    <s v="Folie, Sortimentsartikel"/>
    <n v="875"/>
    <x v="4"/>
    <n v="5519"/>
    <s v="STÜCK"/>
    <n v="5.1999999999999998E-3"/>
    <n v="28.698799999999999"/>
    <n v="2.717E-2"/>
    <n v="149.95123000000001"/>
  </r>
  <r>
    <s v="VB0065_04"/>
    <s v="Bubimex MULTIS 500g Folie"/>
    <s v="Flachfolie RB 455 x AL 245 mm"/>
    <n v="875"/>
    <x v="4"/>
    <n v="9000"/>
    <s v="STÜCK"/>
    <n v="6.4999999999999997E-3"/>
    <n v="58.5"/>
    <n v="5.2139999999999999E-2"/>
    <n v="469.26"/>
  </r>
  <r>
    <s v="VB0066_00"/>
    <s v="Bubimex Cookies 1kg Aufkleber für Übergangsartikel"/>
    <s v="Format 110 x 150 mm"/>
    <n v="875"/>
    <x v="4"/>
    <n v="2600"/>
    <s v="STÜCK"/>
    <n v="1E-3"/>
    <n v="2.6"/>
    <n v="0.129"/>
    <n v="335.40000000000003"/>
  </r>
  <r>
    <s v="VB0091"/>
    <s v="Olivers Crunchy Bites 10kg Front"/>
    <s v="Crunchy Bites Aufkleber"/>
    <n v="875"/>
    <x v="4"/>
    <n v="571"/>
    <s v="STÜCK"/>
    <n v="1E-3"/>
    <n v="0.57100000000000006"/>
    <n v="0.45319999999999999"/>
    <n v="258.77719999999999"/>
  </r>
  <r>
    <s v="VB0092"/>
    <s v="Olivers Rücks 10kg EAN 5710974015157"/>
    <s v="Crunchy Bites Aufkleber"/>
    <n v="875"/>
    <x v="4"/>
    <n v="2421"/>
    <s v="STÜCK"/>
    <n v="1E-3"/>
    <n v="2.4210000000000003"/>
    <n v="0.18759999999999999"/>
    <n v="454.17959999999999"/>
  </r>
  <r>
    <s v="VB0102"/>
    <s v="Folie neutral RB: 340mm"/>
    <s v="500g Dose (AL 270 mm)"/>
    <n v="875"/>
    <x v="4"/>
    <n v="35000"/>
    <s v="STÜCK"/>
    <n v="5.5599999999999998E-3"/>
    <n v="194.6"/>
    <n v="2.1270000000000001E-2"/>
    <n v="744.45"/>
  </r>
  <r>
    <s v="VB0198_04"/>
    <s v="Booklet Training Mini 1kg LA"/>
    <m/>
    <n v="877"/>
    <x v="4"/>
    <n v="5500"/>
    <s v="STÜCK"/>
    <n v="3.5000000000000001E-3"/>
    <n v="19.25"/>
    <n v="0.11065"/>
    <n v="608.57500000000005"/>
  </r>
  <r>
    <s v="VB0198_05"/>
    <s v="Booklet Training Mini 1kg"/>
    <m/>
    <n v="877"/>
    <x v="4"/>
    <n v="5500"/>
    <s v="STÜCK"/>
    <n v="3.5000000000000001E-3"/>
    <n v="19.25"/>
    <n v="0.11065"/>
    <n v="608.57500000000005"/>
  </r>
  <r>
    <s v="VB0199"/>
    <s v="AC Karton Außen.: T 300 x B 200 x H 330  FE   LAmN"/>
    <s v="braun/braun"/>
    <n v="875"/>
    <x v="4"/>
    <n v="16210"/>
    <s v="STÜCK"/>
    <n v="0.28100000000000003"/>
    <n v="4555.01"/>
    <n v="0.39800000000000002"/>
    <n v="6451.58"/>
  </r>
  <r>
    <s v="VB0207_01"/>
    <s v="DogMio Bonies 1kg Sticker LA"/>
    <s v="Sticker für 1kg Eimer Zooplus"/>
    <n v="875"/>
    <x v="4"/>
    <n v="15501"/>
    <s v="STÜCK"/>
    <n v="3.9E-2"/>
    <n v="604.53899999999999"/>
    <n v="8.9580000000000007E-2"/>
    <n v="1388.5795800000001"/>
  </r>
  <r>
    <s v="VB0208_01"/>
    <s v="DogMio Mark Nuggets 1kg Sticker LA"/>
    <s v="Sticker für 1kg Eimer Zooplus"/>
    <n v="875"/>
    <x v="4"/>
    <n v="77901"/>
    <s v="STÜCK"/>
    <n v="3.9E-2"/>
    <n v="3038.1390000000001"/>
    <n v="4.1750000000000002E-2"/>
    <n v="3252.3667500000001"/>
  </r>
  <r>
    <s v="VB0209_01"/>
    <s v="DogMio Duos 5kg Sticker  LA"/>
    <s v="für Zooplus"/>
    <n v="875"/>
    <x v="4"/>
    <n v="13876"/>
    <s v="STÜCK"/>
    <n v="5.0000000000000001E-3"/>
    <n v="69.38"/>
    <n v="7.8E-2"/>
    <n v="1082.328"/>
  </r>
  <r>
    <s v="VB0225"/>
    <s v="Eimer quadratisch 3,5 L Boden (1kg)"/>
    <s v="Griff blau Korpus transparent"/>
    <n v="875"/>
    <x v="4"/>
    <n v="55242"/>
    <s v="STÜCK"/>
    <n v="0.121"/>
    <n v="6684.2820000000002"/>
    <n v="0.46722999999999998"/>
    <n v="25810.719659999999"/>
  </r>
  <r>
    <s v="VB0226"/>
    <s v="Eimer quadratisch 3,5 L Deckel (1kg)"/>
    <s v="Deckelfarbe blau"/>
    <n v="875"/>
    <x v="4"/>
    <n v="124100"/>
    <s v="STÜCK"/>
    <n v="3.5000000000000003E-2"/>
    <n v="4343.5"/>
    <n v="0.13843"/>
    <n v="17179.163"/>
  </r>
  <r>
    <s v="VB0230"/>
    <s v="Snackbox 100g bzw.125g Becher"/>
    <s v="Artikel: RA 88-360 RCP glasklar"/>
    <n v="875"/>
    <x v="4"/>
    <n v="14200"/>
    <s v="STÜCK"/>
    <n v="1.2999999999999999E-2"/>
    <n v="184.6"/>
    <n v="7.7469999999999997E-2"/>
    <n v="1100.0740000000001"/>
  </r>
  <r>
    <s v="VB0231"/>
    <s v="Snackbox 100g bzw. 125g Deckel"/>
    <s v="Artikel:RA 88 lidRCP glasklar"/>
    <n v="875"/>
    <x v="4"/>
    <n v="3201"/>
    <s v="STÜCK"/>
    <n v="4.4999999999999997E-3"/>
    <n v="14.404499999999999"/>
    <n v="4.1910000000000003E-2"/>
    <n v="134.15391"/>
  </r>
  <r>
    <s v="VB0260"/>
    <s v="UK Agravis Buffo 10kg Backwaren LME"/>
    <s v="378 x 278 x 269 mm"/>
    <n v="875"/>
    <x v="4"/>
    <n v="2990"/>
    <s v="STÜCK"/>
    <n v="0.48499999999999999"/>
    <n v="1450.1499999999999"/>
    <n v="0.73499999999999999"/>
    <n v="2197.65"/>
  </r>
  <r>
    <s v="VB0262"/>
    <s v="Aufkleber BUFFO/Agravis"/>
    <s v="280 x 200 mm"/>
    <n v="875"/>
    <x v="4"/>
    <n v="2261"/>
    <s v="STÜCK"/>
    <n v="4.0000000000000001E-3"/>
    <n v="9.0440000000000005"/>
    <n v="0.61"/>
    <n v="1379.21"/>
  </r>
  <r>
    <s v="VB0267"/>
    <s v="Aufkl. Buffo Rinder Snack 10kg"/>
    <m/>
    <n v="875"/>
    <x v="4"/>
    <n v="261"/>
    <s v="STÜCK"/>
    <n v="4.0000000000000001E-3"/>
    <n v="1.044"/>
    <n v="0.79"/>
    <n v="206.19"/>
  </r>
  <r>
    <s v="VB0276"/>
    <s v="Aufkl. Buffo Maximus-Taler 10kg"/>
    <s v="280 x 200 mm 4-farbig"/>
    <n v="875"/>
    <x v="4"/>
    <n v="6"/>
    <s v="STÜCK"/>
    <n v="4.0000000000000001E-3"/>
    <n v="2.4E-2"/>
    <n v="0.77"/>
    <n v="4.62"/>
  </r>
  <r>
    <s v="VB0279"/>
    <s v="Sticker FSC Training Mini 1kg"/>
    <s v="Finest Snack Concept"/>
    <n v="875"/>
    <x v="4"/>
    <n v="1700"/>
    <s v="STÜCK"/>
    <n v="3.8800000000000002E-3"/>
    <n v="6.5960000000000001"/>
    <n v="3.6790000000000003E-2"/>
    <n v="62.543000000000006"/>
  </r>
  <r>
    <s v="VB0288"/>
    <s v="Snackboxen 400g Becher"/>
    <s v="transparent RCP"/>
    <n v="875"/>
    <x v="4"/>
    <n v="29300"/>
    <s v="STÜCK"/>
    <n v="4.1000000000000002E-2"/>
    <n v="1201.3"/>
    <n v="0.1265"/>
    <n v="3706.45"/>
  </r>
  <r>
    <s v="VB0289"/>
    <s v="Snackboxen 400g Deckel"/>
    <s v="transparent RCP"/>
    <n v="875"/>
    <x v="4"/>
    <n v="26000"/>
    <s v="STÜCK"/>
    <n v="1.4999999999999999E-2"/>
    <n v="390"/>
    <n v="5.6500000000000002E-2"/>
    <n v="1469"/>
  </r>
  <r>
    <s v="VB0421_02"/>
    <s v="Sticker FSC bosch Cake 1kg"/>
    <s v="Finest Snack Concept"/>
    <n v="875"/>
    <x v="4"/>
    <n v="34901"/>
    <s v="STÜCK"/>
    <n v="3.8800000000000002E-3"/>
    <n v="135.41588000000002"/>
    <n v="3.662E-2"/>
    <n v="1278.0746200000001"/>
  </r>
  <r>
    <s v="VB0422_02"/>
    <s v="Sticker FSC bosch Müsli 1kg"/>
    <s v="Finest Snack Concept"/>
    <n v="875"/>
    <x v="4"/>
    <n v="22001"/>
    <s v="STÜCK"/>
    <n v="3.8800000000000002E-3"/>
    <n v="85.363880000000009"/>
    <n v="5.4679999999999999E-2"/>
    <n v="1203.01468"/>
  </r>
  <r>
    <s v="VB0422_03"/>
    <s v="Sticker FSC bosch Müsli 1kg  -  Überbrückung"/>
    <s v="Finest Snack Concept"/>
    <n v="875"/>
    <x v="4"/>
    <n v="1185"/>
    <s v="STÜCK"/>
    <n v="3.8800000000000002E-3"/>
    <n v="4.5978000000000003"/>
    <n v="9.7500000000000003E-2"/>
    <n v="115.53750000000001"/>
  </r>
  <r>
    <s v="VB0423_03"/>
    <s v="Sticker FSC bosch Biscuit 1kg"/>
    <s v="Finest Snack Concept"/>
    <n v="875"/>
    <x v="4"/>
    <n v="19001"/>
    <s v="STÜCK"/>
    <n v="3.8800000000000002E-3"/>
    <n v="73.723880000000008"/>
    <n v="3.6790000000000003E-2"/>
    <n v="699.0467900000001"/>
  </r>
  <r>
    <s v="VB0440"/>
    <s v="Hundeknochendose Becher"/>
    <m/>
    <n v="875"/>
    <x v="4"/>
    <n v="73080"/>
    <s v="STÜCK"/>
    <n v="4.3999999999999997E-2"/>
    <n v="3215.52"/>
    <n v="0.25740000000000002"/>
    <n v="18810.792000000001"/>
  </r>
  <r>
    <s v="VB0441"/>
    <s v="Hundeknochendose Deckel blanko"/>
    <m/>
    <n v="875"/>
    <x v="4"/>
    <n v="54279"/>
    <s v="STÜCK"/>
    <n v="1.7999999999999999E-2"/>
    <n v="977.02199999999993"/>
    <n v="0.13800000000000001"/>
    <n v="7490.5020000000004"/>
  </r>
  <r>
    <s v="VB0463_02"/>
    <s v="Booklet FSC Müsli 1kg LA"/>
    <m/>
    <n v="877"/>
    <x v="4"/>
    <n v="5500"/>
    <s v="STÜCK"/>
    <n v="0"/>
    <n v="0"/>
    <n v="0.13644999999999999"/>
    <n v="750.47499999999991"/>
  </r>
  <r>
    <s v="VB0463_03"/>
    <s v="Booklet FSC Müsli 1kg"/>
    <m/>
    <n v="877"/>
    <x v="4"/>
    <n v="5500"/>
    <s v="STÜCK"/>
    <n v="1E-3"/>
    <n v="5.5"/>
    <n v="0.13644999999999999"/>
    <n v="750.47499999999991"/>
  </r>
  <r>
    <s v="VB0464_02"/>
    <s v="Booklet FSC Cake 1kg LA"/>
    <m/>
    <n v="877"/>
    <x v="4"/>
    <n v="5500"/>
    <s v="STÜCK"/>
    <n v="0"/>
    <n v="0"/>
    <n v="0.13450000000000001"/>
    <n v="739.75"/>
  </r>
  <r>
    <s v="VB0464_03"/>
    <s v="Booklet FSC Cake 1kg "/>
    <m/>
    <n v="877"/>
    <x v="4"/>
    <n v="8790"/>
    <s v="STÜCK"/>
    <n v="1E-3"/>
    <n v="8.7900000000000009"/>
    <n v="0.13450000000000001"/>
    <n v="1182.2550000000001"/>
  </r>
  <r>
    <s v="VB0465_03"/>
    <s v="Booklet FSC Biscuit Lamm &amp; Reis 1kg LA"/>
    <m/>
    <n v="877"/>
    <x v="4"/>
    <n v="11000"/>
    <s v="STÜCK"/>
    <n v="0"/>
    <n v="0"/>
    <n v="0.13644999999999999"/>
    <n v="1500.9499999999998"/>
  </r>
  <r>
    <s v="VB0465_04"/>
    <s v="Booklet FSC Biscuit Lamm &amp; Reis 1kg"/>
    <m/>
    <n v="877"/>
    <x v="4"/>
    <n v="16000"/>
    <s v="STÜCK"/>
    <n v="1E-3"/>
    <n v="16"/>
    <n v="0.13644999999999999"/>
    <n v="2183.1999999999998"/>
  </r>
  <r>
    <s v="VB0484"/>
    <s v="Multifit Tragegriffe 5kg"/>
    <m/>
    <n v="875"/>
    <x v="4"/>
    <n v="11350"/>
    <s v="STÜCK"/>
    <n v="2.5200000000000001E-3"/>
    <n v="28.602"/>
    <n v="2.521E-2"/>
    <n v="286.13349999999997"/>
  </r>
  <r>
    <s v="VB0489_02"/>
    <s v="AC Karton Außenabm.: 300x260x383 B (br/br) 3x2,5kg"/>
    <s v="Normale Qualität - mit Lagerhaltung"/>
    <n v="875"/>
    <x v="4"/>
    <n v="3970"/>
    <s v="STÜCK"/>
    <n v="0.436"/>
    <n v="1730.92"/>
    <n v="0.32700000000000001"/>
    <n v="1298.19"/>
  </r>
  <r>
    <s v="VB0493_01"/>
    <s v="Wiederverschluss-Sticker"/>
    <s v="Format: 17x60 mm"/>
    <n v="875"/>
    <x v="4"/>
    <n v="2998998"/>
    <s v="STÜCK"/>
    <n v="2.2000000000000001E-4"/>
    <n v="659.77956000000006"/>
    <n v="3.2200000000000002E-3"/>
    <n v="9656.7735600000015"/>
  </r>
  <r>
    <s v="VB0545"/>
    <s v="Balance Biscuits Bones Lamb&amp;Rice 400g"/>
    <s v="Flachfolie Kunde Dierservice"/>
    <n v="875"/>
    <x v="4"/>
    <n v="11123"/>
    <s v="STÜCK"/>
    <n v="5.7000000000000002E-3"/>
    <n v="63.4011"/>
    <n v="2.9669999999999998E-2"/>
    <n v="330.01940999999999"/>
  </r>
  <r>
    <s v="VB0546"/>
    <s v="Balance Biscuits Jungle Mix 400g"/>
    <s v="Flachfolie Kunde Dierservice"/>
    <n v="875"/>
    <x v="4"/>
    <n v="9500"/>
    <s v="STÜCK"/>
    <n v="5.7000000000000002E-3"/>
    <n v="54.15"/>
    <n v="2.9669999999999998E-2"/>
    <n v="281.86500000000001"/>
  </r>
  <r>
    <s v="VB0547"/>
    <s v="Balance Biscuits Bones Mix 400g"/>
    <s v="Flachfolie Kunde Dierservice"/>
    <n v="875"/>
    <x v="4"/>
    <n v="11576"/>
    <s v="STÜCK"/>
    <n v="5.7000000000000002E-3"/>
    <n v="65.983199999999997"/>
    <n v="2.9669999999999998E-2"/>
    <n v="343.45991999999995"/>
  </r>
  <r>
    <s v="VB0549"/>
    <s v="AC Karton Außenabm.: 400x240x185 C (br/br)  LA"/>
    <s v="2 x 6 x 400g"/>
    <n v="875"/>
    <x v="4"/>
    <n v="22565"/>
    <s v="STÜCK"/>
    <n v="0.23899999999999999"/>
    <n v="5393.0349999999999"/>
    <n v="0.41699999999999998"/>
    <n v="9409.6049999999996"/>
  </r>
  <r>
    <s v="VB0595"/>
    <s v="UK neutr. Außenabm.: 395x120x180 E (br/br) Deckel"/>
    <s v="1 x 6 x 400g"/>
    <n v="875"/>
    <x v="4"/>
    <n v="10400"/>
    <s v="STÜCK"/>
    <n v="8.6999999999999994E-2"/>
    <n v="904.8"/>
    <n v="0.25"/>
    <n v="2600"/>
  </r>
  <r>
    <s v="VB0681"/>
    <s v="Buffo Knuddel-Mix 400g"/>
    <s v="Folie RB 385 x AL 275 mm"/>
    <n v="875"/>
    <x v="4"/>
    <n v="16700"/>
    <s v="STÜCK"/>
    <n v="8.4899999999999993E-3"/>
    <n v="141.78299999999999"/>
    <n v="9.9449999999999997E-2"/>
    <n v="1660.8150000000001"/>
  </r>
  <r>
    <s v="VB0682"/>
    <s v="Buffo Geflügel-Rollen 400g"/>
    <s v="Folie RB 385 x AL 275 mm"/>
    <n v="875"/>
    <x v="4"/>
    <n v="22500"/>
    <s v="STÜCK"/>
    <n v="8.4899999999999993E-3"/>
    <n v="191.02499999999998"/>
    <n v="8.1869999999999998E-2"/>
    <n v="1842.075"/>
  </r>
  <r>
    <s v="VB0683"/>
    <s v="Buffo Bunte Knochen 400g"/>
    <s v="Folie RB 385 x AL 275 mm"/>
    <n v="875"/>
    <x v="4"/>
    <n v="1600"/>
    <s v="STÜCK"/>
    <n v="8.4899999999999993E-3"/>
    <n v="13.584"/>
    <n v="8.3779999999999993E-2"/>
    <n v="134.048"/>
  </r>
  <r>
    <s v="VB0698"/>
    <s v="Happy &amp; Fit Mono Mix 4er 10kg "/>
    <s v="Aufkleber Alpha Vet "/>
    <n v="875"/>
    <x v="4"/>
    <n v="181"/>
    <s v="STÜCK"/>
    <n v="1.2E-2"/>
    <n v="2.1720000000000002"/>
    <n v="0.186"/>
    <n v="33.665999999999997"/>
  </r>
  <r>
    <s v="VB0699"/>
    <s v="Happy &amp; Fit Duo 3er Mix 10kg "/>
    <s v="Aufkleber Alpha Vet "/>
    <n v="875"/>
    <x v="4"/>
    <n v="1201"/>
    <s v="STÜCK"/>
    <n v="1.2E-2"/>
    <n v="14.412000000000001"/>
    <n v="0.28499999999999998"/>
    <n v="342.28499999999997"/>
  </r>
  <r>
    <s v="VB0701"/>
    <s v="Happy &amp; Fit Puppy Knochen 3-Mix 10kg "/>
    <s v="Aufkleber Alpha Vet "/>
    <n v="875"/>
    <x v="4"/>
    <n v="451"/>
    <s v="STÜCK"/>
    <n v="1.2E-2"/>
    <n v="5.4119999999999999"/>
    <n v="0.39700000000000002"/>
    <n v="179.047"/>
  </r>
  <r>
    <s v="VB0702"/>
    <s v="Happy &amp; Fit Knochen schmal Geflügel 10kg "/>
    <s v="Aufkleber Alpha Vet "/>
    <n v="875"/>
    <x v="4"/>
    <n v="401"/>
    <s v="STÜCK"/>
    <n v="1.2E-2"/>
    <n v="4.8120000000000003"/>
    <n v="0.59"/>
    <n v="236.58999999999997"/>
  </r>
  <r>
    <s v="VB0739_00"/>
    <s v="AC Karton Außenabm.: 400x240x320 BE (br/br)"/>
    <s v="1 x 3 x 3kg Übersee-Qualität [ohne Lagerhaltung]"/>
    <n v="875"/>
    <x v="4"/>
    <n v="10690"/>
    <s v="STÜCK"/>
    <n v="0.45500000000000002"/>
    <n v="4863.95"/>
    <n v="0.45600000000000002"/>
    <n v="4874.6400000000003"/>
  </r>
  <r>
    <s v="VB0740_00"/>
    <s v="AC Karton Außenabm.: 400x240x280 C (br/br)"/>
    <s v="1 x 3 x 1,9kg Übersee-Qualität [ohne Lagerhaltung]"/>
    <n v="875"/>
    <x v="4"/>
    <n v="1755"/>
    <s v="STÜCK"/>
    <n v="0.43"/>
    <n v="754.65"/>
    <n v="0.42199999999999999"/>
    <n v="740.61"/>
  </r>
  <r>
    <s v="VB0741_00"/>
    <s v="AC Karton Außenabm.: 400x200x250 C (br/br)"/>
    <s v="1 x 6 x 737g Übersee-Qualität [ohne Lagerhaltung]"/>
    <n v="875"/>
    <x v="4"/>
    <n v="3220"/>
    <s v="STÜCK"/>
    <n v="0.41499999999999998"/>
    <n v="1336.3"/>
    <n v="0.309"/>
    <n v="994.98"/>
  </r>
  <r>
    <s v="VB0804"/>
    <s v="UK neutr. Außen 359x400x172 EB (br/br) Deckel "/>
    <s v="Automatentray 3x6x400g "/>
    <n v="875"/>
    <x v="4"/>
    <n v="11930"/>
    <s v="STÜCK"/>
    <n v="0.23400000000000001"/>
    <n v="2791.6200000000003"/>
    <n v="0.59"/>
    <n v="7038.7"/>
  </r>
  <r>
    <s v="VB0840_00"/>
    <s v="Rema 1000 Kiks med Backware 300g (DK)"/>
    <s v="RB 340 x AL 230"/>
    <n v="875"/>
    <x v="4"/>
    <n v="44000"/>
    <s v="STÜCK"/>
    <n v="5.0000000000000001E-3"/>
    <n v="220"/>
    <n v="5.5E-2"/>
    <n v="2420"/>
  </r>
  <r>
    <s v="VB0845_00"/>
    <s v="UK Rema 1000 Kiks med fjerkrae 2x6x300g Boden"/>
    <s v="CAD 150505b_00"/>
    <n v="875"/>
    <x v="4"/>
    <n v="4750"/>
    <s v="STÜCK"/>
    <n v="0.08"/>
    <n v="380"/>
    <n v="0.26600000000000001"/>
    <n v="1263.5"/>
  </r>
  <r>
    <s v="VB0847_00"/>
    <s v="UK REMA 1000 Hundekiks  2x4x800g BO"/>
    <s v="Automatentray CAD131520_00"/>
    <n v="875"/>
    <x v="4"/>
    <n v="1090"/>
    <s v="STÜCK"/>
    <n v="0.14299999999999999"/>
    <n v="155.86999999999998"/>
    <n v="0.46200000000000002"/>
    <n v="503.58000000000004"/>
  </r>
  <r>
    <s v="VB0869_00"/>
    <s v="REMA 1000 Hundekiks 4-Mix 800g Relaunch"/>
    <s v="Faltschachtel ohne Fenster"/>
    <n v="875"/>
    <x v="4"/>
    <n v="16380"/>
    <s v="STÜCK"/>
    <n v="6.4060000000000006E-2"/>
    <n v="1049.3028000000002"/>
    <n v="0.2054"/>
    <n v="3364.4519999999998"/>
  </r>
  <r>
    <s v="VB0883"/>
    <s v="Dogman Sticker 10kg Backwaren"/>
    <m/>
    <n v="875"/>
    <x v="4"/>
    <n v="1701"/>
    <s v="STÜCK"/>
    <n v="1E-3"/>
    <n v="1.7010000000000001"/>
    <n v="0.156"/>
    <n v="265.35599999999999"/>
  </r>
  <r>
    <s v="VB0884"/>
    <s v="AC Karton Außenabm.: 400x300x300 EE (we/br) LME"/>
    <s v="Dogman"/>
    <n v="875"/>
    <x v="4"/>
    <n v="2110"/>
    <s v="STÜCK"/>
    <n v="0.45"/>
    <n v="949.5"/>
    <n v="0.76"/>
    <n v="1603.6"/>
  </r>
  <r>
    <s v="VB0894"/>
    <s v="UK neutr. Außenabm.: 400x240x145 EB (we/br) Deckel"/>
    <s v=" 2x6x300g "/>
    <n v="875"/>
    <x v="4"/>
    <n v="2300"/>
    <s v="STÜCK"/>
    <n v="0.161"/>
    <n v="370.3"/>
    <n v="0.38700000000000001"/>
    <n v="890.1"/>
  </r>
  <r>
    <s v="VB0898"/>
    <s v="Folie neutral RB: 385mm"/>
    <m/>
    <n v="875"/>
    <x v="4"/>
    <n v="6750"/>
    <s v="STÜCK"/>
    <n v="5.8300000000000001E-3"/>
    <n v="39.352499999999999"/>
    <n v="0.1118"/>
    <n v="754.65"/>
  </r>
  <r>
    <s v="VB0908_01"/>
    <s v="Coop DK Dog Biscuits 300g (DK)"/>
    <s v="RB 340 x AL 230 mm textl. Änderung"/>
    <n v="875"/>
    <x v="4"/>
    <n v="25820"/>
    <s v="STÜCK"/>
    <n v="5.0000000000000001E-3"/>
    <n v="129.1"/>
    <n v="4.1459999999999997E-2"/>
    <n v="1070.4972"/>
  </r>
  <r>
    <s v="VB0912_00"/>
    <s v="Baldo Hundekiks 800g"/>
    <s v="Faltschachtel mit Fenster"/>
    <n v="875"/>
    <x v="4"/>
    <n v="20160"/>
    <s v="STÜCK"/>
    <n v="6.2350000000000003E-2"/>
    <n v="1256.9760000000001"/>
    <n v="0.14749999999999999"/>
    <n v="2973.6"/>
  </r>
  <r>
    <s v="VB0913"/>
    <s v="UK Baldo Hundekiks 2x4x800g"/>
    <s v="Automatentray"/>
    <n v="875"/>
    <x v="4"/>
    <n v="600"/>
    <s v="STÜCK"/>
    <n v="0.161"/>
    <n v="96.600000000000009"/>
    <n v="0.35299999999999998"/>
    <n v="211.79999999999998"/>
  </r>
  <r>
    <s v="VB0921_00"/>
    <s v="UK bitsdog Duo Mix 1,5kg NEU"/>
    <s v="1x4x1,5kg Landi"/>
    <n v="875"/>
    <x v="4"/>
    <n v="2520"/>
    <s v="STÜCK"/>
    <n v="0.161"/>
    <n v="405.72"/>
    <n v="0.39600000000000002"/>
    <n v="997.92000000000007"/>
  </r>
  <r>
    <s v="VB0923_00"/>
    <s v="UK bitsdog Hundebiscuit 3x5kg NEU"/>
    <s v="AC Karton"/>
    <n v="875"/>
    <x v="4"/>
    <n v="2335"/>
    <s v="STÜCK"/>
    <n v="0.63100000000000001"/>
    <n v="1473.385"/>
    <n v="0.79800000000000004"/>
    <n v="1863.3300000000002"/>
  </r>
  <r>
    <s v="VB0931_00"/>
    <s v="UK bitsdog 4er Mix Knochen 1,5kg NEU"/>
    <s v="1x4x1,5kg Landi"/>
    <n v="875"/>
    <x v="4"/>
    <n v="2050"/>
    <s v="STÜCK"/>
    <n v="0.161"/>
    <n v="330.05"/>
    <n v="0.34899999999999998"/>
    <n v="715.44999999999993"/>
  </r>
  <r>
    <s v="VB0932"/>
    <s v="Gianttiger Giant Value Marr-O Chew 2kg"/>
    <m/>
    <n v="875"/>
    <x v="4"/>
    <n v="16400"/>
    <s v="STÜCK"/>
    <n v="2.4899999999999999E-2"/>
    <n v="408.35999999999996"/>
    <n v="0.10919"/>
    <n v="1790.7159999999999"/>
  </r>
  <r>
    <s v="VB0933"/>
    <s v="AC Karton Außenabm.: 240x383x400 (br/br)"/>
    <s v="1x4x2kg (Gianttiger)"/>
    <n v="875"/>
    <x v="4"/>
    <n v="5198"/>
    <s v="STÜCK"/>
    <n v="0.42599999999999999"/>
    <n v="2214.348"/>
    <n v="0.61399999999999999"/>
    <n v="3191.5720000000001"/>
  </r>
  <r>
    <s v="VB0936_01"/>
    <s v="Eck-Aufkleber Gianttiger Umkarton 4x2kg"/>
    <s v="Format: 74x220mm (BxH)"/>
    <n v="875"/>
    <x v="4"/>
    <n v="7501"/>
    <s v="STÜCK"/>
    <n v="2.8E-3"/>
    <n v="21.002800000000001"/>
    <n v="4.8619999999999997E-2"/>
    <n v="364.69861999999995"/>
  </r>
  <r>
    <s v="VB0940_01"/>
    <s v="EROSKI Galletas Surtidas 500g  LA"/>
    <s v="(Knochen Mini 4er Mix)"/>
    <n v="875"/>
    <x v="4"/>
    <n v="2600"/>
    <s v="STÜCK"/>
    <n v="8.0000000000000002E-3"/>
    <n v="20.8"/>
    <n v="2.9860000000000001E-2"/>
    <n v="77.63600000000001"/>
  </r>
  <r>
    <s v="VB0941_01"/>
    <s v="UK MYTA EROSKI Galletas Surtidas Ave 10x500g LA"/>
    <s v="Automatentray Boden- mit Lagerhaltung"/>
    <n v="875"/>
    <x v="4"/>
    <n v="850"/>
    <s v="STÜCK"/>
    <n v="0.219"/>
    <n v="186.15"/>
    <n v="0.33"/>
    <n v="280.5"/>
  </r>
  <r>
    <s v="VB0942"/>
    <s v="Premio Dog Treats Bones Lamb &amp; Rice 500g"/>
    <m/>
    <n v="875"/>
    <x v="4"/>
    <n v="19400"/>
    <s v="STÜCK"/>
    <n v="7.0000000000000001E-3"/>
    <n v="135.80000000000001"/>
    <n v="5.1400000000000001E-2"/>
    <n v="997.16"/>
  </r>
  <r>
    <s v="VB0943"/>
    <s v="Premio Dog Treats Mini's 500g"/>
    <m/>
    <n v="875"/>
    <x v="4"/>
    <n v="16350"/>
    <s v="STÜCK"/>
    <n v="6.4999999999999997E-3"/>
    <n v="106.27499999999999"/>
    <n v="5.1200000000000002E-2"/>
    <n v="837.12"/>
  </r>
  <r>
    <s v="VB0949_02"/>
    <s v="Sancho Biscuits 400g - Knochen-Mix mit Digimarc"/>
    <s v="RB 340 x AL 260 mm"/>
    <n v="875"/>
    <x v="4"/>
    <n v="52000"/>
    <s v="STÜCK"/>
    <n v="5.4000000000000003E-3"/>
    <n v="280.8"/>
    <n v="3.4290000000000001E-2"/>
    <n v="1783.0800000000002"/>
  </r>
  <r>
    <s v="VB0950_02"/>
    <s v="Sancho Biscuits 400g - Röllchen-Mix mit Digimarc"/>
    <s v="RB 340 x AL 260 mm"/>
    <n v="875"/>
    <x v="4"/>
    <n v="33844"/>
    <s v="STÜCK"/>
    <n v="5.4000000000000003E-3"/>
    <n v="182.7576"/>
    <n v="3.4290000000000001E-2"/>
    <n v="1160.5107600000001"/>
  </r>
  <r>
    <s v="VB0951_02"/>
    <s v="Sancho Biscuits 400g - Selection Mix mit Digimarc"/>
    <s v="RB 340 x AL 260 mm"/>
    <n v="875"/>
    <x v="4"/>
    <n v="107998"/>
    <s v="STÜCK"/>
    <n v="5.4000000000000003E-3"/>
    <n v="583.18920000000003"/>
    <n v="3.4290000000000001E-2"/>
    <n v="3703.2514200000001"/>
  </r>
  <r>
    <s v="VB0956_00"/>
    <s v="UK Gut &amp; Günstig Biskuit Rolls 6x400g Boden"/>
    <s v="Automatentray"/>
    <n v="875"/>
    <x v="4"/>
    <n v="3020"/>
    <s v="STÜCK"/>
    <n v="8.8999999999999996E-2"/>
    <n v="268.77999999999997"/>
    <n v="0.28799999999999998"/>
    <n v="869.76"/>
  </r>
  <r>
    <s v="VB0961_00"/>
    <s v="Premio Marrow Bones Poultry 500g"/>
    <m/>
    <n v="875"/>
    <x v="4"/>
    <n v="11000"/>
    <s v="STÜCK"/>
    <n v="7.0000000000000001E-3"/>
    <n v="77"/>
    <n v="5.2600000000000001E-2"/>
    <n v="578.6"/>
  </r>
  <r>
    <s v="VB0965_00"/>
    <s v="Bitsdog Knochen-Mix 1,5kg"/>
    <s v="Landi / Verstärkung Aufreißperfo"/>
    <n v="875"/>
    <x v="4"/>
    <n v="12600"/>
    <s v="STÜCK"/>
    <n v="0.1016"/>
    <n v="1280.1599999999999"/>
    <n v="0.30395"/>
    <n v="3829.77"/>
  </r>
  <r>
    <s v="VB0967_00"/>
    <s v="Bitsdog Biscuits 5kg NEU"/>
    <s v="Landi - Papierbeutel"/>
    <n v="875"/>
    <x v="4"/>
    <n v="3200"/>
    <s v="STÜCK"/>
    <n v="0.1"/>
    <n v="320"/>
    <n v="0.42433999999999999"/>
    <n v="1357.8879999999999"/>
  </r>
  <r>
    <s v="VB0968_00"/>
    <s v="bitsdog Duo 3-Mix 1,5kg "/>
    <s v="Landi / Verstärkung Aufreißperfo"/>
    <n v="875"/>
    <x v="4"/>
    <n v="17050"/>
    <s v="STÜCK"/>
    <n v="0.1016"/>
    <n v="1732.28"/>
    <n v="0.36759999999999998"/>
    <n v="6267.58"/>
  </r>
  <r>
    <s v="VB0970_01"/>
    <s v="AC-Karton Außena: 400x300x300 CB (br/br)10kg "/>
    <s v="lebensmittelunbedenklich - mit Lagerhaltung"/>
    <n v="875"/>
    <x v="4"/>
    <n v="15415"/>
    <s v="STÜCK"/>
    <n v="0.48399999999999999"/>
    <n v="7460.86"/>
    <n v="0.88800000000000001"/>
    <n v="13688.52"/>
  </r>
  <r>
    <s v="VB0971_00"/>
    <s v="AC Karton Außenm.: 300x200x330 FE (br/br) 5kg LME"/>
    <s v="Lebensmittelecht"/>
    <n v="875"/>
    <x v="4"/>
    <n v="3240"/>
    <s v="STÜCK"/>
    <n v="0.29499999999999998"/>
    <n v="955.8"/>
    <n v="0.59299999999999997"/>
    <n v="1921.32"/>
  </r>
  <r>
    <s v="VB0980_00"/>
    <s v="Bodie Backwaren Sortiment  FS Knochenmix 400g"/>
    <m/>
    <n v="875"/>
    <x v="4"/>
    <n v="64780"/>
    <s v="STÜCK"/>
    <n v="4.5019999999999998E-2"/>
    <n v="2916.3955999999998"/>
    <n v="0.11269999999999999"/>
    <n v="7300.7059999999992"/>
  </r>
  <r>
    <s v="VB0981_00"/>
    <s v="Bodie Backwaren Sortiment  FS Röllchenmix 400g"/>
    <m/>
    <n v="875"/>
    <x v="4"/>
    <n v="60880"/>
    <s v="STÜCK"/>
    <n v="4.5019999999999998E-2"/>
    <n v="2740.8175999999999"/>
    <n v="0.11269999999999999"/>
    <n v="6861.1759999999995"/>
  </r>
  <r>
    <s v="VB0982_00"/>
    <s v="Trayboden Bodie Backwaren Sortimen FS 400"/>
    <s v="Automatentray 14 stück"/>
    <n v="875"/>
    <x v="4"/>
    <n v="8000"/>
    <s v="STÜCK"/>
    <n v="0.17899999999999999"/>
    <n v="1432"/>
    <n v="0.41399999999999998"/>
    <n v="3312"/>
  </r>
  <r>
    <s v="VB0985_00"/>
    <s v="Globus Knabber-Plätzchen 800g"/>
    <s v="Faltschachtel ohne Sichtfenster"/>
    <n v="875"/>
    <x v="4"/>
    <n v="7560"/>
    <s v="STÜCK"/>
    <n v="6.2350000000000003E-2"/>
    <n v="471.36600000000004"/>
    <n v="0.28899999999999998"/>
    <n v="2184.8399999999997"/>
  </r>
  <r>
    <s v="VB0986_00"/>
    <s v="UK Globus Knabberplätzchen 2x4x800g"/>
    <s v="Automatentray CAD090299_07"/>
    <n v="875"/>
    <x v="4"/>
    <n v="950"/>
    <s v="STÜCK"/>
    <n v="0.14699999999999999"/>
    <n v="139.65"/>
    <n v="0.49199999999999999"/>
    <n v="467.4"/>
  </r>
  <r>
    <s v="VB0991_00"/>
    <s v="Sancho Biscuits-Sortiment TrayBODEN 2x6x400g  "/>
    <s v="Automatentray CAD211219b_00"/>
    <n v="875"/>
    <x v="4"/>
    <n v="3510"/>
    <s v="STÜCK"/>
    <n v="0.14699999999999999"/>
    <n v="515.97"/>
    <n v="0.36099999999999999"/>
    <n v="1267.1099999999999"/>
  </r>
  <r>
    <s v="VB0992_00"/>
    <s v="Sancho Biscuits Sortiment TrayDECKEL 2x6x400g "/>
    <s v="Automatentray  CAD: 211219d_00 neutral"/>
    <n v="875"/>
    <x v="4"/>
    <n v="5360"/>
    <s v="STÜCK"/>
    <n v="0.184"/>
    <n v="986.24"/>
    <n v="0.45600000000000002"/>
    <n v="2444.1600000000003"/>
  </r>
  <r>
    <s v="VB0993_00"/>
    <s v="Gut &amp; Günstig Biskuit Selection 400g (Fediaf)"/>
    <s v="Flachfolie RB 340mm x AL260 mm"/>
    <n v="875"/>
    <x v="4"/>
    <n v="145929"/>
    <s v="STÜCK"/>
    <n v="5.4000000000000003E-3"/>
    <n v="788.01660000000004"/>
    <n v="3.6200000000000003E-2"/>
    <n v="5282.6298000000006"/>
  </r>
  <r>
    <s v="VB0994_00"/>
    <s v="Gut &amp; Günstig Knochen Mix 400g  (Fediaf)"/>
    <s v="Flachfolie RB 340mm x AL 260 mm"/>
    <n v="875"/>
    <x v="4"/>
    <n v="13500"/>
    <s v="STÜCK"/>
    <n v="5.4000000000000003E-3"/>
    <n v="72.900000000000006"/>
    <n v="3.6200000000000003E-2"/>
    <n v="488.70000000000005"/>
  </r>
  <r>
    <s v="VB0995_00"/>
    <s v="Gut &amp; Günstig Biskuit Rolls 400g  (Fediaf)"/>
    <s v="Flachfolie RB 340 x AL 260 mm"/>
    <n v="875"/>
    <x v="4"/>
    <n v="106300"/>
    <s v="STÜCK"/>
    <n v="5.4000000000000003E-3"/>
    <n v="574.02"/>
    <n v="3.6200000000000003E-2"/>
    <n v="3848.0600000000004"/>
  </r>
  <r>
    <s v="VB1003_00"/>
    <s v="UK neutr. Außenabm.: 143x375x204mm E (br/br)"/>
    <s v="UK neutral PAH 1x7x400g Automatentray"/>
    <n v="875"/>
    <x v="4"/>
    <n v="5230"/>
    <s v="STÜCK"/>
    <n v="0.104"/>
    <n v="543.91999999999996"/>
    <n v="0.23200000000000001"/>
    <n v="1213.3600000000001"/>
  </r>
  <r>
    <s v="VB1006_00"/>
    <s v="Coop Biscuits 3-Mix 800g Relaunch"/>
    <s v="FS ohne Fenster (B/T/H): 120x88x200mm"/>
    <n v="875"/>
    <x v="4"/>
    <n v="49500"/>
    <s v="STÜCK"/>
    <n v="6.4000000000000001E-2"/>
    <n v="3168"/>
    <n v="0.21160000000000001"/>
    <n v="10474.200000000001"/>
  </r>
  <r>
    <s v="VB1007_00"/>
    <s v="Dogman Trayboden 7x500g"/>
    <s v="Außenabm.: 406x128x204 B (br/br)  CAD170663_01"/>
    <n v="875"/>
    <x v="4"/>
    <n v="7550"/>
    <s v="STÜCK"/>
    <n v="0.13700000000000001"/>
    <n v="1034.3500000000001"/>
    <n v="0.192"/>
    <n v="1449.6000000000001"/>
  </r>
  <r>
    <s v="VB1008_00"/>
    <s v="Dogman Traydeckel 7x500g"/>
    <s v="U-Zuschnitt  CAD170663d_01"/>
    <n v="875"/>
    <x v="4"/>
    <n v="11800"/>
    <s v="STÜCK"/>
    <n v="3.9E-2"/>
    <n v="460.2"/>
    <n v="7.2999999999999995E-2"/>
    <n v="861.4"/>
  </r>
  <r>
    <s v="VB1015_02"/>
    <s v="KIK Backwaren 3er Sor. 400g Kleine Knochen IT- LA"/>
    <s v="RB 340 x AL 260 mm"/>
    <n v="875"/>
    <x v="4"/>
    <n v="251651"/>
    <s v="STÜCK"/>
    <n v="5.4000000000000003E-3"/>
    <n v="1358.9154000000001"/>
    <n v="3.1899999999999998E-2"/>
    <n v="8027.6668999999993"/>
  </r>
  <r>
    <s v="VB1016_02"/>
    <s v="KIK Backwaren 3er Sort.  400g Sandwich Mix IT LA"/>
    <s v="RB 340 x AL 260 mm"/>
    <n v="875"/>
    <x v="4"/>
    <n v="269384"/>
    <s v="STÜCK"/>
    <n v="5.4000000000000003E-3"/>
    <n v="1454.6736000000001"/>
    <n v="3.1899999999999998E-2"/>
    <n v="8593.3495999999996"/>
  </r>
  <r>
    <s v="VB1017_02"/>
    <s v="KIK Backwaren 3er Sor. 400g Bunte Markrolle IT LA"/>
    <s v="RB 340 x AL 260 mm"/>
    <n v="875"/>
    <x v="4"/>
    <n v="265374"/>
    <s v="STÜCK"/>
    <n v="5.4000000000000003E-3"/>
    <n v="1433.0196000000001"/>
    <n v="3.1899999999999998E-2"/>
    <n v="8465.4305999999997"/>
  </r>
  <r>
    <s v="VB1018_00"/>
    <s v="KIK Backwaren 3er Sortiment 3x6x400g TRAYBODEN"/>
    <s v="Automatentray CAD110726b_03"/>
    <n v="875"/>
    <x v="4"/>
    <n v="21800"/>
    <s v="STÜCK"/>
    <n v="0.16700000000000001"/>
    <n v="3640.6000000000004"/>
    <n v="0.375"/>
    <n v="8175"/>
  </r>
  <r>
    <s v="VB1019_00"/>
    <s v="Coop DK Dog Biscuits Tray 2x6x300g Boden"/>
    <s v="CAD 150505b_00    "/>
    <n v="875"/>
    <x v="4"/>
    <n v="1158"/>
    <s v="STÜCK"/>
    <n v="0.08"/>
    <n v="92.64"/>
    <n v="0.246"/>
    <n v="284.86799999999999"/>
  </r>
  <r>
    <s v="VB1020_00"/>
    <s v="KIK Backwaren 3er Sor. 400g - Kleine Knochen "/>
    <s v="RB 340 x AL 260 mm"/>
    <n v="875"/>
    <x v="4"/>
    <n v="686166"/>
    <s v="STÜCK"/>
    <n v="5.4000000000000003E-3"/>
    <n v="3705.2964000000002"/>
    <n v="3.15E-2"/>
    <n v="21614.228999999999"/>
  </r>
  <r>
    <s v="VB1021_00"/>
    <s v="KIK Backwaren 3er Sort. 400g - Sandwich Mix "/>
    <s v="RB 340 x AL 260 mm"/>
    <n v="875"/>
    <x v="4"/>
    <n v="631065"/>
    <s v="STÜCK"/>
    <n v="5.4000000000000003E-3"/>
    <n v="3407.7510000000002"/>
    <n v="3.15E-2"/>
    <n v="19878.547500000001"/>
  </r>
  <r>
    <s v="VB1022_00"/>
    <s v="KIK Backwaren 3er Sor. 400g - Bunte Markrollen"/>
    <s v="RB 340 x AL 260 mm"/>
    <n v="875"/>
    <x v="4"/>
    <n v="671904"/>
    <s v="STÜCK"/>
    <n v="5.4000000000000003E-3"/>
    <n v="3628.2816000000003"/>
    <n v="3.15E-2"/>
    <n v="21164.975999999999"/>
  </r>
  <r>
    <s v="VB17028_00"/>
    <s v="AC Karton Außenabm.: 399 x 169 x 233 mm  (br/br)"/>
    <s v="1 x 6 x 425g Übersee-Qualität (ohne Lagerhalt.)"/>
    <n v="875"/>
    <x v="4"/>
    <n v="6825"/>
    <s v="STÜCK"/>
    <n v="0.24199999999999999"/>
    <n v="1651.6499999999999"/>
    <n v="0.28700999999999999"/>
    <n v="1958.8432499999999"/>
  </r>
  <r>
    <s v="VB17029_00"/>
    <s v="AC Karton Außenabm.: 300 x 240 x 315 mm  (br/br)"/>
    <s v="1 x 3 x 1,36 kg Übersee-Qualität (ohne Lagerhalt.)"/>
    <n v="875"/>
    <x v="4"/>
    <n v="2515"/>
    <s v="STÜCK"/>
    <n v="0.56599999999999995"/>
    <n v="1423.4899999999998"/>
    <n v="0.39900000000000002"/>
    <n v="1003.485"/>
  </r>
  <r>
    <s v="VB17032_00"/>
    <s v="MultiFit Biscuits Bones 5kg Lebensmittelecht"/>
    <s v="Faltbodenschachtel "/>
    <n v="875"/>
    <x v="4"/>
    <n v="7760"/>
    <s v="STÜCK"/>
    <n v="0.379"/>
    <n v="2941.04"/>
    <n v="1.36"/>
    <n v="10553.6"/>
  </r>
  <r>
    <s v="VB17034_00"/>
    <s v="Happy &amp; Fit Tierfiguren Mix 10kg "/>
    <s v="Aufkleber 210 x 297 mm"/>
    <n v="875"/>
    <x v="4"/>
    <n v="600"/>
    <s v="STÜCK"/>
    <n v="1.2E-2"/>
    <n v="7.2"/>
    <n v="0.34200000000000003"/>
    <n v="205.20000000000002"/>
  </r>
  <r>
    <s v="VB17040_00"/>
    <s v="Sammys Müslitaler 1kg"/>
    <s v="Faltschachtel  Musternr BOS-M111"/>
    <n v="875"/>
    <x v="4"/>
    <n v="37050"/>
    <s v="STÜCK"/>
    <n v="8.7400000000000005E-2"/>
    <n v="3238.17"/>
    <n v="0.75095000000000001"/>
    <n v="27822.697500000002"/>
  </r>
  <r>
    <s v="VB17041_00"/>
    <s v="Sammys Müslitaler 5kg - Handverpackung"/>
    <s v="bedrucker AC Karton   Musternr 196659 1_1"/>
    <n v="875"/>
    <x v="4"/>
    <n v="27550"/>
    <s v="STÜCK"/>
    <n v="0.35202"/>
    <n v="9698.1509999999998"/>
    <n v="1.2170000000000001"/>
    <n v="33528.350000000006"/>
  </r>
  <r>
    <s v="VB17042_00"/>
    <s v="Sammys Kräuterknochen 1kg"/>
    <s v="Faltschachtel  Musternr BOS-M111"/>
    <n v="875"/>
    <x v="4"/>
    <n v="33560"/>
    <s v="STÜCK"/>
    <n v="8.7400000000000005E-2"/>
    <n v="2933.1440000000002"/>
    <n v="0.60829999999999995"/>
    <n v="20414.547999999999"/>
  </r>
  <r>
    <s v="VB17043_00"/>
    <s v="Sammys Kräuterknochen 5kg-Handverpackung"/>
    <s v="bedrucker AC Karton   Musternr 196659 1_1"/>
    <n v="875"/>
    <x v="4"/>
    <n v="25380"/>
    <s v="STÜCK"/>
    <n v="0.35202"/>
    <n v="8934.2675999999992"/>
    <n v="1.2170000000000001"/>
    <n v="30887.460000000003"/>
  </r>
  <r>
    <s v="VB17044_00"/>
    <s v="Sammys Knusper Cracker 1kg"/>
    <s v="Faltschachtel  Musternr BOS-M111"/>
    <n v="875"/>
    <x v="4"/>
    <n v="46550"/>
    <s v="STÜCK"/>
    <n v="8.7400000000000005E-2"/>
    <n v="4068.4700000000003"/>
    <n v="0.54007000000000005"/>
    <n v="25140.258500000004"/>
  </r>
  <r>
    <s v="VB17045_00"/>
    <s v="Sammys Fruchtschnitte 800g"/>
    <s v="Faltschachtel  Musternr BOS-M108a"/>
    <n v="875"/>
    <x v="4"/>
    <n v="37683"/>
    <s v="STÜCK"/>
    <n v="5.8000000000000003E-2"/>
    <n v="2185.614"/>
    <n v="0.4864"/>
    <n v="18329.011200000001"/>
  </r>
  <r>
    <s v="VB17046_00"/>
    <s v="Sammys Herzensbrecher 800g"/>
    <s v="Faltschachtel  Musternr BOS-M108a"/>
    <n v="875"/>
    <x v="4"/>
    <n v="44310"/>
    <s v="STÜCK"/>
    <n v="5.8000000000000003E-2"/>
    <n v="2569.98"/>
    <n v="0.4864"/>
    <n v="21552.383999999998"/>
  </r>
  <r>
    <s v="VB17048_01"/>
    <s v="Tray Sammys Backwaren 800g nur Boden"/>
    <s v="Automatenverp. UK  / Musternr. 196665"/>
    <n v="875"/>
    <x v="4"/>
    <n v="23322"/>
    <s v="STÜCK"/>
    <n v="9.3450000000000005E-2"/>
    <n v="2179.4409000000001"/>
    <n v="0.154"/>
    <n v="3591.5879999999997"/>
  </r>
  <r>
    <s v="VB17049_01"/>
    <s v="Tray Sammys Backwaren 1kg nur Boden"/>
    <s v="Automatenverp.  UK  / Musternr. 196664"/>
    <n v="875"/>
    <x v="4"/>
    <n v="19460"/>
    <s v="STÜCK"/>
    <n v="0.12559999999999999"/>
    <n v="2444.1759999999999"/>
    <n v="0.184"/>
    <n v="3580.64"/>
  </r>
  <r>
    <s v="VB17051_00"/>
    <s v="Bubimex MAXIS 1kg Faltschachtel"/>
    <s v="164 x 95 x 220 mm ohne Fenster / BOS015"/>
    <n v="875"/>
    <x v="4"/>
    <n v="25390"/>
    <s v="STÜCK"/>
    <n v="8.6309999999999998E-2"/>
    <n v="2191.4108999999999"/>
    <n v="0.2782"/>
    <n v="7063.4980000000005"/>
  </r>
  <r>
    <s v="VB200_00"/>
    <s v="Dogman Duokex Mini 500g"/>
    <s v="Faltschachtel"/>
    <n v="875"/>
    <x v="4"/>
    <n v="20516"/>
    <s v="STÜCK"/>
    <n v="4.5019999999999998E-2"/>
    <n v="923.63031999999998"/>
    <n v="0.17929999999999999"/>
    <n v="3678.5187999999998"/>
  </r>
  <r>
    <s v="VB2001"/>
    <s v="HDPE-Seitenfaltensäcke 600+400x790 mm  10kg"/>
    <s v="für Backwarenkartons ART.Nr.114975"/>
    <n v="875"/>
    <x v="4"/>
    <n v="54000"/>
    <s v="STÜCK"/>
    <n v="0"/>
    <n v="0"/>
    <n v="0.1096"/>
    <n v="5918.4000000000005"/>
  </r>
  <r>
    <s v="VB2002_00"/>
    <s v="HDPE-Seitenfaltensäcke 380+260x600 mm"/>
    <s v="für Backwarenkartons Sammy 5kg    - ruht -"/>
    <n v="875"/>
    <x v="4"/>
    <n v="28000"/>
    <s v="STÜCK"/>
    <n v="1.3299999999999999E-2"/>
    <n v="372.4"/>
    <n v="3.9199999999999999E-2"/>
    <n v="1097.5999999999999"/>
  </r>
  <r>
    <s v="VB201_00"/>
    <s v="Dogman Miniben Tremix 500g"/>
    <s v="Faltschachtel"/>
    <n v="875"/>
    <x v="4"/>
    <n v="20516"/>
    <s v="STÜCK"/>
    <n v="4.5019999999999998E-2"/>
    <n v="923.63031999999998"/>
    <n v="0.17929999999999999"/>
    <n v="3678.5187999999998"/>
  </r>
  <r>
    <s v="VB202_00"/>
    <s v="PAH Peanut butter and banana animalis 400g FS"/>
    <s v="Abmessung: 135x50x200 mm"/>
    <n v="875"/>
    <x v="4"/>
    <n v="56330"/>
    <s v="STÜCK"/>
    <n v="0.05"/>
    <n v="2816.5"/>
    <n v="0.17469999999999999"/>
    <n v="9840.8510000000006"/>
  </r>
  <r>
    <s v="VB203_00"/>
    <s v="PAH Choc Chip Mini Cookies 400g FS"/>
    <s v="Abmessung: 135x50x200 mm"/>
    <n v="875"/>
    <x v="4"/>
    <n v="65300"/>
    <s v="STÜCK"/>
    <n v="0.05"/>
    <n v="3265"/>
    <n v="0.17469999999999999"/>
    <n v="11407.91"/>
  </r>
  <r>
    <s v="VB204_00"/>
    <s v="Bubimex DUOS 500g Folie  RecyLogo"/>
    <s v="Flachfolie RB 455 x AL 245 mm"/>
    <n v="875"/>
    <x v="4"/>
    <n v="50000"/>
    <s v="STÜCK"/>
    <n v="6.8999999999999999E-3"/>
    <n v="345"/>
    <n v="6.9629999999999997E-2"/>
    <n v="3481.5"/>
  </r>
  <r>
    <s v="VB205_00"/>
    <s v="Multifit Gemüse Ecken Aufkleber 10kg LA"/>
    <s v="Format 210x297 mm"/>
    <n v="875"/>
    <x v="4"/>
    <n v="1599"/>
    <s v="STÜCK"/>
    <n v="1E-3"/>
    <n v="1.599"/>
    <n v="0.14799999999999999"/>
    <n v="236.65199999999999"/>
  </r>
  <r>
    <s v="VB206_00"/>
    <s v="Multifit Pfeffernuss-Mix Aufkleber 10kg  LA"/>
    <s v="Format 210x297 mm"/>
    <n v="875"/>
    <x v="4"/>
    <n v="1300"/>
    <s v="STÜCK"/>
    <n v="1E-3"/>
    <n v="1.3"/>
    <n v="0.14799999999999999"/>
    <n v="192.39999999999998"/>
  </r>
  <r>
    <s v="VB208_00"/>
    <s v="AC Karton Außenabm.: 400x240x185 (br/br)  RecyLogo"/>
    <s v="2 x 6 x 400g"/>
    <n v="875"/>
    <x v="4"/>
    <n v="4800"/>
    <s v="STÜCK"/>
    <n v="0.23300000000000001"/>
    <n v="1118.4000000000001"/>
    <n v="0.41699999999999998"/>
    <n v="2001.6"/>
  </r>
  <r>
    <s v="VF0009"/>
    <s v="Tray Deckel Filet Snack 1x13x80g neutral"/>
    <s v="CAD 161622d_00 ohne Druck braun/braun"/>
    <n v="875"/>
    <x v="4"/>
    <n v="30030"/>
    <s v="STÜCK"/>
    <n v="0.125"/>
    <n v="3753.75"/>
    <n v="0.23499999999999999"/>
    <n v="7057.0499999999993"/>
  </r>
  <r>
    <s v="VF0015"/>
    <s v="Folie RB 468 x AL 140 transparent mit EVOH"/>
    <s v="für SN mit EL -&gt; Format 140 x 204 + 2x30 mm EVOH"/>
    <n v="875"/>
    <x v="4"/>
    <n v="43370"/>
    <s v="STÜCK"/>
    <n v="5.0000000000000001E-3"/>
    <n v="216.85"/>
    <n v="3.0020000000000002E-2"/>
    <n v="1301.9674"/>
  </r>
  <r>
    <s v="VF0024"/>
    <s v="Tray für Pappreiter-Beutel 1x12x80g Deckel"/>
    <s v="ohne Druck braun/braun"/>
    <n v="875"/>
    <x v="4"/>
    <n v="7320"/>
    <s v="STÜCK"/>
    <n v="0.114"/>
    <n v="834.48"/>
    <n v="0.192"/>
    <n v="1405.44"/>
  </r>
  <r>
    <s v="VF0040_00"/>
    <s v="Lukullus Fleischsnack Rind 100g  LA"/>
    <s v="Flachfolie RB 450 x AL 140 mm"/>
    <n v="875"/>
    <x v="4"/>
    <n v="8600"/>
    <s v="STÜCK"/>
    <n v="4.9199999999999999E-3"/>
    <n v="42.311999999999998"/>
    <n v="5.1499999999999997E-2"/>
    <n v="442.9"/>
  </r>
  <r>
    <s v="VF0041_00"/>
    <s v="Lukullus Fleischsnack Huhn 100g  LA"/>
    <s v="Flachfolie RB 450 x AL 140 mm"/>
    <n v="875"/>
    <x v="4"/>
    <n v="54000"/>
    <s v="STÜCK"/>
    <n v="4.9199999999999999E-3"/>
    <n v="265.68"/>
    <n v="5.7950000000000002E-2"/>
    <n v="3129.3"/>
  </r>
  <r>
    <s v="VF0117_01"/>
    <s v="Einlage neutral HP Snack 3x12x80g FSC-Mix"/>
    <s v="CAD151852e1_05 /Romeo/Alnutra hohe Ausf.175mm"/>
    <n v="875"/>
    <x v="4"/>
    <n v="4050"/>
    <s v="STÜCK"/>
    <n v="4.5999999999999999E-2"/>
    <n v="186.29999999999998"/>
    <n v="8.5000000000000006E-2"/>
    <n v="344.25"/>
  </r>
  <r>
    <s v="VF0124_00"/>
    <s v="Tray Shiro HM Snack Sortiment 3x12x100g Deckel"/>
    <s v="CAD 151852d_00"/>
    <n v="875"/>
    <x v="4"/>
    <n v="2520"/>
    <s v="STÜCK"/>
    <n v="0.19900000000000001"/>
    <n v="501.48"/>
    <n v="0.39400000000000002"/>
    <n v="992.88"/>
  </r>
  <r>
    <s v="VF0130_02"/>
    <s v="Activa Dog Mini Sticks mit Gemüse 120g LA"/>
    <s v="Flachfolie RB 468 x AL 140 mm   (mit EL)"/>
    <n v="875"/>
    <x v="4"/>
    <n v="20300"/>
    <s v="STÜCK"/>
    <n v="5.7800000000000004E-3"/>
    <n v="117.334"/>
    <n v="0.12662000000000001"/>
    <n v="2570.3860000000004"/>
  </r>
  <r>
    <s v="VF0131_02"/>
    <s v="Activa Dog Mini Sticks mit Grünlippmuschel 120g LA"/>
    <s v="Flachfolie RB 468 x AL 140 mm  (mit EL)"/>
    <n v="875"/>
    <x v="4"/>
    <n v="12985"/>
    <s v="STÜCK"/>
    <n v="4.9199999999999999E-3"/>
    <n v="63.886199999999995"/>
    <n v="0.10224"/>
    <n v="1327.5863999999999"/>
  </r>
  <r>
    <s v="VF0131_03"/>
    <s v="Activa Dog Mini Sticks mit Grünlippmuschel 120 g"/>
    <s v="Flachfolie RB 468 x AL 140 mm  (mit EL)"/>
    <n v="875"/>
    <x v="4"/>
    <n v="47998"/>
    <s v="STÜCK"/>
    <n v="4.9199999999999999E-3"/>
    <n v="236.15016"/>
    <n v="9.4570000000000001E-2"/>
    <n v="4539.1708600000002"/>
  </r>
  <r>
    <s v="VF0132_01"/>
    <s v="Activa Dog Mini Sticks  1 x 12 x 120g Boden "/>
    <s v="Außenmaß: 150x395x190mm  CAD: 161622b_00"/>
    <n v="875"/>
    <x v="4"/>
    <n v="3960"/>
    <s v="STÜCK"/>
    <n v="0.11700000000000001"/>
    <n v="463.32000000000005"/>
    <n v="0.316"/>
    <n v="1251.3599999999999"/>
  </r>
  <r>
    <s v="VF0146_00"/>
    <s v="4 Paws DogSnack Nordic Woods Rent.Kalb&amp;Huhn100g LA"/>
    <s v="RB 450 x AL 140 mm "/>
    <n v="875"/>
    <x v="4"/>
    <n v="343791"/>
    <s v="STÜCK"/>
    <n v="5.1700000000000001E-3"/>
    <n v="1777.3994700000001"/>
    <n v="4.1369999999999997E-2"/>
    <n v="14222.633669999999"/>
  </r>
  <r>
    <s v="VF0148_00"/>
    <s v="AC-Karton+Aufreißperfo 4PAWS Nordic Woo 1x6x100g "/>
    <s v="CAD 216177_03 EDEKA"/>
    <n v="875"/>
    <x v="4"/>
    <n v="3240"/>
    <s v="STÜCK"/>
    <n v="0.115"/>
    <n v="372.6"/>
    <n v="0.26600000000000001"/>
    <n v="861.84"/>
  </r>
  <r>
    <s v="VF0160_00"/>
    <s v="Shiro HM Snack Sortiment Hühnchen Filets 100g "/>
    <s v="RB 450 x AL 140 mm mit EVOH"/>
    <n v="875"/>
    <x v="4"/>
    <n v="11000"/>
    <s v="STÜCK"/>
    <n v="5.13E-3"/>
    <n v="56.43"/>
    <n v="5.8790000000000002E-2"/>
    <n v="646.69000000000005"/>
  </r>
  <r>
    <s v="VF0161_00"/>
    <s v="Shiro HM Snack Sortiment Burger Rind 100g"/>
    <s v="RB 450 x AL 140 mm mit EVOH"/>
    <n v="875"/>
    <x v="4"/>
    <n v="52357"/>
    <s v="STÜCK"/>
    <n v="5.13E-3"/>
    <n v="268.59141"/>
    <n v="7.7149999999999996E-2"/>
    <n v="4039.3425499999998"/>
  </r>
  <r>
    <s v="VF0162_01"/>
    <s v="Shiro HM Snack Fleischbatzen Sortiment 100g"/>
    <s v="RB 450 x AL 140 mm mit EVOH - Änderung Dekl."/>
    <n v="875"/>
    <x v="4"/>
    <n v="50712"/>
    <s v="STÜCK"/>
    <n v="5.13E-3"/>
    <n v="260.15255999999999"/>
    <n v="7.7149999999999996E-2"/>
    <n v="3912.4307999999996"/>
  </r>
  <r>
    <s v="VF0163_00"/>
    <s v="Tray Shiro HM Snack Sort. 3x12x100g Boden "/>
    <s v="CAD 151852b_00"/>
    <n v="875"/>
    <x v="4"/>
    <n v="2215"/>
    <s v="STÜCK"/>
    <n v="0.17399999999999999"/>
    <n v="385.40999999999997"/>
    <n v="0.52900000000000003"/>
    <n v="1171.7350000000001"/>
  </r>
  <r>
    <s v="VF0164_01"/>
    <s v="Activa Dog Mini Sticks mit Kürbis 120g  LA"/>
    <s v="Flachfolie RB 468 x AL 140 mm  (mit EL)"/>
    <n v="875"/>
    <x v="4"/>
    <n v="1010"/>
    <s v="STÜCK"/>
    <n v="4.9199999999999999E-3"/>
    <n v="4.9691999999999998"/>
    <n v="0.15032000000000001"/>
    <n v="151.82320000000001"/>
  </r>
  <r>
    <s v="VF0164_02"/>
    <s v="Activa Dog Mini Sticks mit Kürbis 120g"/>
    <s v="Flachfolie RB 468 x AL 140 mm  (mit EL)"/>
    <n v="875"/>
    <x v="4"/>
    <n v="48140"/>
    <s v="STÜCK"/>
    <n v="4.9199999999999999E-3"/>
    <n v="236.84879999999998"/>
    <n v="9.4570000000000001E-2"/>
    <n v="4552.5998"/>
  </r>
  <r>
    <s v="VF0165_00"/>
    <s v="Just Good Food Filet Huhn 80g"/>
    <s v="RB 450 x AL 140 mm mit EVOH"/>
    <n v="875"/>
    <x v="4"/>
    <n v="15000"/>
    <s v="STÜCK"/>
    <n v="5.13E-3"/>
    <n v="76.95"/>
    <n v="5.45E-2"/>
    <n v="817.5"/>
  </r>
  <r>
    <s v="VF0166_00"/>
    <s v="UK Just Good Food Filet Huhn 1x12x100g BO "/>
    <s v="CAD 161622b_00"/>
    <n v="875"/>
    <x v="4"/>
    <n v="4510"/>
    <s v="STÜCK"/>
    <n v="0.11799999999999999"/>
    <n v="532.17999999999995"/>
    <n v="0.44900000000000001"/>
    <n v="2024.99"/>
  </r>
  <r>
    <s v="VF0180_00"/>
    <s v="Pablo Mini Bites 100g (High Meat Würfel) "/>
    <s v="RB 450 x AL 140 mm Netto-Süd"/>
    <n v="875"/>
    <x v="4"/>
    <n v="128242"/>
    <s v="STÜCK"/>
    <n v="5.1700000000000001E-3"/>
    <n v="663.01114000000007"/>
    <n v="4.4749999999999998E-2"/>
    <n v="5738.8294999999998"/>
  </r>
  <r>
    <s v="VF0181_00"/>
    <s v="Pablo Beef Hearts 100g (Herzen Rind)"/>
    <s v="RB 450 x AL 140 mm Netto-Süd"/>
    <n v="875"/>
    <x v="4"/>
    <n v="133126"/>
    <s v="STÜCK"/>
    <n v="5.1700000000000001E-3"/>
    <n v="688.26142000000004"/>
    <n v="4.4749999999999998E-2"/>
    <n v="5957.3885"/>
  </r>
  <r>
    <s v="VF0182_00"/>
    <s v="Pablo Chicken&amp;Superfood 100g (Nature Bar)"/>
    <s v="RB 450 x AL 140 mm Netto-Süd"/>
    <n v="875"/>
    <x v="4"/>
    <n v="131812"/>
    <s v="STÜCK"/>
    <n v="5.1700000000000001E-3"/>
    <n v="681.46803999999997"/>
    <n v="4.4749999999999998E-2"/>
    <n v="5898.5869999999995"/>
  </r>
  <r>
    <s v="VS0042_00"/>
    <s v="Coop DK DogSticksStripes Chicken 1x18x120g Boden"/>
    <s v="CAD 112583b_00"/>
    <n v="875"/>
    <x v="4"/>
    <n v="3490"/>
    <s v="STÜCK"/>
    <n v="8.5999999999999993E-2"/>
    <n v="300.14"/>
    <n v="0.372"/>
    <n v="1298.28"/>
  </r>
  <r>
    <s v="VS0047_00"/>
    <s v="UK ganz schmal neut Abm.: 386x108x178 br/br Deckel"/>
    <s v="Handtray"/>
    <n v="875"/>
    <x v="4"/>
    <n v="6555"/>
    <s v="STÜCK"/>
    <n v="0.1"/>
    <n v="655.5"/>
    <n v="0.20899999999999999"/>
    <n v="1369.9949999999999"/>
  </r>
  <r>
    <s v="VS0048"/>
    <s v="UK schmal neutr Abm.: 386x120x178 br/br Deckel "/>
    <s v="1 x 14 x 200g"/>
    <n v="875"/>
    <x v="4"/>
    <n v="5650"/>
    <s v="STÜCK"/>
    <n v="0.107"/>
    <n v="604.54999999999995"/>
    <n v="0.17399999999999999"/>
    <n v="983.09999999999991"/>
  </r>
  <r>
    <s v="VS0049"/>
    <s v="UK breit neut Abm.: 395x132x175 br/br Deckel"/>
    <m/>
    <n v="875"/>
    <x v="4"/>
    <n v="3850"/>
    <s v="STÜCK"/>
    <n v="0.115"/>
    <n v="442.75"/>
    <n v="0.19400000000000001"/>
    <n v="746.9"/>
  </r>
  <r>
    <s v="VS0094"/>
    <s v="UK ganz schmal neut Abm.: 386x108x178 we/br Boden"/>
    <s v="Handtray"/>
    <n v="875"/>
    <x v="4"/>
    <n v="2180"/>
    <s v="STÜCK"/>
    <n v="8.6999999999999994E-2"/>
    <n v="189.66"/>
    <n v="0.307"/>
    <n v="669.26"/>
  </r>
  <r>
    <s v="VS0095"/>
    <s v="UK breit neutral Abm.: 395x132x175 we/br Boden"/>
    <m/>
    <n v="875"/>
    <x v="4"/>
    <n v="6360"/>
    <s v="STÜCK"/>
    <n v="9.4E-2"/>
    <n v="597.84"/>
    <n v="0.35099999999999998"/>
    <n v="2232.3599999999997"/>
  </r>
  <r>
    <s v="VS0097"/>
    <s v="UK neutr. Abm.: 400x375x190 EB (br/br) U-Deckel "/>
    <m/>
    <n v="875"/>
    <x v="4"/>
    <n v="4555"/>
    <s v="STÜCK"/>
    <n v="0.19"/>
    <n v="865.45"/>
    <n v="0.27900000000000003"/>
    <n v="1270.845"/>
  </r>
  <r>
    <s v="VS0103"/>
    <s v="Folie transparent RB 230 mm"/>
    <s v="neutral unbedruckt"/>
    <n v="875"/>
    <x v="4"/>
    <n v="26550"/>
    <s v="LFM"/>
    <n v="1.14E-2"/>
    <n v="302.67"/>
    <n v="4.9500000000000002E-2"/>
    <n v="1314.2250000000001"/>
  </r>
  <r>
    <s v="VS0104"/>
    <s v="Folie transparent RB 280 mm"/>
    <s v="neutral unbedruckt"/>
    <n v="875"/>
    <x v="4"/>
    <n v="265397"/>
    <s v="LFM"/>
    <n v="1.268E-2"/>
    <n v="3365.23396"/>
    <n v="8.2570000000000005E-2"/>
    <n v="21913.830290000002"/>
  </r>
  <r>
    <s v="VS0105"/>
    <s v="Folie transparent RB 295 mm"/>
    <s v="neutral unbedruckt"/>
    <n v="875"/>
    <x v="4"/>
    <n v="151602"/>
    <s v="LFM"/>
    <n v="1.47E-2"/>
    <n v="2228.5493999999999"/>
    <n v="8.5620000000000002E-2"/>
    <n v="12980.16324"/>
  </r>
  <r>
    <s v="VS0118"/>
    <s v="UK Deckel  neutral     (z.B. 5x175g)"/>
    <s v="Handtray neutral unbedruckt br/br"/>
    <n v="875"/>
    <x v="4"/>
    <n v="7730"/>
    <s v="STÜCK"/>
    <n v="7.2999999999999995E-2"/>
    <n v="564.29"/>
    <n v="0.157"/>
    <n v="1213.6099999999999"/>
  </r>
  <r>
    <s v="VS0138"/>
    <s v="U-Zuschnitt-Sortiment Shiro/Roy Deckel "/>
    <m/>
    <n v="875"/>
    <x v="4"/>
    <n v="20420"/>
    <s v="STÜCK"/>
    <n v="0.14199999999999999"/>
    <n v="2899.64"/>
    <n v="0.2"/>
    <n v="4084"/>
  </r>
  <r>
    <s v="VS0142_03"/>
    <s v="Apollo Dentinis 7 Stk 180g IT-Entsorgungs LA"/>
    <s v="RB 296 x AL 235 BB"/>
    <n v="875"/>
    <x v="4"/>
    <n v="83255"/>
    <s v="STÜCK"/>
    <n v="3.5100000000000001E-3"/>
    <n v="292.22505000000001"/>
    <n v="2.1829999999999999E-2"/>
    <n v="1817.4566499999999"/>
  </r>
  <r>
    <s v="VS0152"/>
    <s v="UK neutral Abm.: 368x145x178 we/br Boden "/>
    <s v="14 x 280g - Handtray "/>
    <n v="875"/>
    <x v="4"/>
    <n v="2655"/>
    <s v="STÜCK"/>
    <n v="9.4E-2"/>
    <n v="249.57"/>
    <n v="0.34499999999999997"/>
    <n v="915.97499999999991"/>
  </r>
  <r>
    <s v="VS0154"/>
    <s v="UK neutral Abm.: 368x145x178 br/br Deckel"/>
    <s v="Auchan 14 x 280g - Handtray"/>
    <n v="875"/>
    <x v="4"/>
    <n v="3312"/>
    <s v="STÜCK"/>
    <n v="0.111"/>
    <n v="367.63200000000001"/>
    <n v="0.22900000000000001"/>
    <n v="758.44799999999998"/>
  </r>
  <r>
    <s v="VS0174_04"/>
    <s v="Finest Snack Fruitees Apfel 200g Becher"/>
    <s v="SLC Becher - neue Banderole"/>
    <n v="875"/>
    <x v="4"/>
    <n v="46546"/>
    <s v="STÜCK"/>
    <n v="1.3899999999999999E-2"/>
    <n v="646.98939999999993"/>
    <n v="0.13602"/>
    <n v="6331.1869200000001"/>
  </r>
  <r>
    <s v="VS0175_02"/>
    <s v="Finest Snack Fruitees Geflügel+Apfel 200g Deckel"/>
    <s v="SLC Deckel/ Material 431-C-13051-7"/>
    <n v="875"/>
    <x v="4"/>
    <n v="46520"/>
    <s v="STÜCK"/>
    <n v="2.5999999999999999E-3"/>
    <n v="120.952"/>
    <n v="0.10158"/>
    <n v="4725.5016000000005"/>
  </r>
  <r>
    <s v="VS0176_02"/>
    <s v="UK Fruitees Apfel 4x200g SLC"/>
    <s v="Wellpapp-Tray 1 x 4 x 200g"/>
    <n v="875"/>
    <x v="4"/>
    <n v="4350"/>
    <s v="STÜCK"/>
    <n v="5.0999999999999997E-2"/>
    <n v="221.85"/>
    <n v="0.215"/>
    <n v="935.25"/>
  </r>
  <r>
    <s v="VS0180_03"/>
    <s v="Finest Snack Fruitees Banane 200g Becher"/>
    <s v="SLC Becher -  neue Banderole"/>
    <n v="875"/>
    <x v="4"/>
    <n v="14112"/>
    <s v="STÜCK"/>
    <n v="1.3899999999999999E-2"/>
    <n v="196.15679999999998"/>
    <n v="0.13602"/>
    <n v="1919.51424"/>
  </r>
  <r>
    <s v="VS0181_02"/>
    <s v="Finest Snack Fruitees Banane 200g Deckel"/>
    <s v="SLC Deckel  431-C-13052-0"/>
    <n v="875"/>
    <x v="4"/>
    <n v="17000"/>
    <s v="STÜCK"/>
    <n v="2.5999999999999999E-3"/>
    <n v="44.199999999999996"/>
    <n v="0.10158"/>
    <n v="1726.8600000000001"/>
  </r>
  <r>
    <s v="VS0182_02"/>
    <s v="UK Fruitees Banane 4x200g SLC"/>
    <s v="Wellpapp-Tray 1 x 4 x 200g"/>
    <n v="875"/>
    <x v="4"/>
    <n v="3000"/>
    <s v="STÜCK"/>
    <n v="5.0999999999999997E-2"/>
    <n v="153"/>
    <n v="0.215"/>
    <n v="645"/>
  </r>
  <r>
    <s v="VS0183_02"/>
    <s v="Finest Snack Fruitees Mango 200g Becher LA"/>
    <s v="SLC Becher"/>
    <n v="875"/>
    <x v="4"/>
    <n v="500"/>
    <s v="STÜCK"/>
    <n v="1.3899999999999999E-2"/>
    <n v="6.9499999999999993"/>
    <n v="8.6300000000000002E-2"/>
    <n v="43.15"/>
  </r>
  <r>
    <s v="VS0183_03"/>
    <s v="Finest Snack Fruitees Mango 200g Becher"/>
    <s v="SLC Becher mit Aufreißkerbe"/>
    <n v="875"/>
    <x v="4"/>
    <n v="22848"/>
    <s v="STÜCK"/>
    <n v="1.3899999999999999E-2"/>
    <n v="317.5872"/>
    <n v="0.13730000000000001"/>
    <n v="3137.0304000000001"/>
  </r>
  <r>
    <s v="VS0184_02"/>
    <s v="Finest Snack Fruitees Mango 200g Deckel"/>
    <s v="SLC Deckel /431-C-13051-8"/>
    <n v="875"/>
    <x v="4"/>
    <n v="32640"/>
    <s v="STÜCK"/>
    <n v="2.5999999999999999E-3"/>
    <n v="84.86399999999999"/>
    <n v="0.10217"/>
    <n v="3334.8287999999998"/>
  </r>
  <r>
    <s v="VS0185_02"/>
    <s v="UK Fruitees Mango 4x200g SLC"/>
    <s v="Wellpapp-Tray 1 x 4 x 200g"/>
    <n v="875"/>
    <x v="4"/>
    <n v="11400"/>
    <s v="STÜCK"/>
    <n v="0.05"/>
    <n v="570"/>
    <n v="0.19900000000000001"/>
    <n v="2268.6"/>
  </r>
  <r>
    <s v="VS0270_02"/>
    <s v="EDEKA Gelenkfit 7 Stk 175g (Fediaf)"/>
    <s v="RB 296 x AL 220 SB"/>
    <n v="875"/>
    <x v="4"/>
    <n v="45123"/>
    <s v="STÜCK"/>
    <n v="3.3E-3"/>
    <n v="148.9059"/>
    <n v="3.6700000000000003E-2"/>
    <n v="1656.0141000000001"/>
  </r>
  <r>
    <s v="VS0271_02"/>
    <s v="EDEKA Hair &amp; Skin Kaurollen 175g (Fediaf)"/>
    <s v="RB 296 x AL 220 SB"/>
    <n v="875"/>
    <x v="4"/>
    <n v="72811"/>
    <s v="STÜCK"/>
    <n v="3.3E-3"/>
    <n v="240.27629999999999"/>
    <n v="3.526E-2"/>
    <n v="2567.3158600000002"/>
  </r>
  <r>
    <s v="VS0272_02"/>
    <s v="EDEKA Prodent Kausticks 4x55g/220g (Fediaf)"/>
    <s v="RB 276 x AL 210 BB"/>
    <n v="875"/>
    <x v="4"/>
    <n v="6842"/>
    <s v="STÜCK"/>
    <n v="2.8900000000000002E-3"/>
    <n v="19.773380000000003"/>
    <n v="3.6229999999999998E-2"/>
    <n v="247.88566"/>
  </r>
  <r>
    <s v="VS0278_00"/>
    <s v="UK EDEKA Beerenstarke KS Aronie 1x18x220g BODEN"/>
    <s v="CAD150019b_05  Automat "/>
    <n v="875"/>
    <x v="4"/>
    <n v="2800"/>
    <s v="STÜCK"/>
    <n v="0.112"/>
    <n v="313.60000000000002"/>
    <n v="0.48799999999999999"/>
    <n v="1366.3999999999999"/>
  </r>
  <r>
    <s v="VS0279_00"/>
    <s v="EDEKA Cadora TO GO Snacks 175g "/>
    <s v="RB 270  x AL 220 mm SB"/>
    <n v="875"/>
    <x v="4"/>
    <n v="124100"/>
    <s v="STÜCK"/>
    <n v="2.8600000000000001E-3"/>
    <n v="354.92599999999999"/>
    <n v="2.1170000000000001E-2"/>
    <n v="2627.1970000000001"/>
  </r>
  <r>
    <s v="VS0280_00"/>
    <s v="UK Cadora to go Snacks 1x14x175g BO "/>
    <s v="Handtray CAD112583b_00"/>
    <n v="875"/>
    <x v="4"/>
    <n v="4430"/>
    <s v="STÜCK"/>
    <n v="9.6000000000000002E-2"/>
    <n v="425.28000000000003"/>
    <n v="0.33900000000000002"/>
    <n v="1501.7700000000002"/>
  </r>
  <r>
    <s v="VS0288"/>
    <s v="Balance Soft Jerky Strips Chicken 200g"/>
    <s v="20er Kaustreifen Kunde Dierservice"/>
    <n v="875"/>
    <x v="4"/>
    <n v="17700"/>
    <s v="STÜCK"/>
    <n v="3.0000000000000001E-3"/>
    <n v="53.1"/>
    <n v="1.77E-2"/>
    <n v="313.29000000000002"/>
  </r>
  <r>
    <s v="VS0289"/>
    <s v="Balance Soft Jerky Strips Beef 200g"/>
    <s v="20er Kaustreifen Kunde Dierservice"/>
    <n v="875"/>
    <x v="4"/>
    <n v="18500"/>
    <s v="STÜCK"/>
    <n v="3.0000000000000001E-3"/>
    <n v="55.5"/>
    <n v="1.77E-2"/>
    <n v="327.45"/>
  </r>
  <r>
    <s v="VS0296"/>
    <s v="Balance Cat Crackers with Beef 50g"/>
    <s v="Pouchbeutel Kunde Dierservice"/>
    <n v="875"/>
    <x v="4"/>
    <n v="16520"/>
    <s v="STÜCK"/>
    <n v="3.5500000000000002E-3"/>
    <n v="58.646000000000001"/>
    <n v="1.89E-2"/>
    <n v="312.22800000000001"/>
  </r>
  <r>
    <s v="VS0297"/>
    <s v="Balance Cat Crackers with Rabbit 50g"/>
    <s v="Pouchbeutel Kunde Dierservice"/>
    <n v="875"/>
    <x v="4"/>
    <n v="13000"/>
    <s v="STÜCK"/>
    <n v="3.5500000000000002E-3"/>
    <n v="46.150000000000006"/>
    <n v="1.89E-2"/>
    <n v="245.7"/>
  </r>
  <r>
    <s v="VS0298"/>
    <s v="AC Karton Außenabm.: 383x201x184 C (br/br)"/>
    <s v="2 x 20 x 50g"/>
    <n v="875"/>
    <x v="4"/>
    <n v="1340"/>
    <s v="STÜCK"/>
    <n v="0.19900000000000001"/>
    <n v="266.66000000000003"/>
    <n v="0.252"/>
    <n v="337.68"/>
  </r>
  <r>
    <s v="VS0307"/>
    <s v="AC Karton Außenabm.: 388x122x180 B (br/br)"/>
    <s v="1 x 14 x 200g"/>
    <n v="875"/>
    <x v="4"/>
    <n v="3437"/>
    <s v="STÜCK"/>
    <n v="0.12484000000000001"/>
    <n v="429.07508000000001"/>
    <n v="0.159"/>
    <n v="546.48300000000006"/>
  </r>
  <r>
    <s v="VS0308"/>
    <s v="AC Karton Außenabm.: 300x133x185 B (br/br)"/>
    <s v="1 x 12 x 200g"/>
    <n v="875"/>
    <x v="4"/>
    <n v="1597"/>
    <s v="STÜCK"/>
    <n v="0.106"/>
    <n v="169.28199999999998"/>
    <n v="0.16"/>
    <n v="255.52"/>
  </r>
  <r>
    <s v="VS0309"/>
    <s v="AC Karton Außenabm.: 300x133x145 B (br/br)"/>
    <s v="1 x 16 x 120g"/>
    <n v="875"/>
    <x v="4"/>
    <n v="1960"/>
    <s v="STÜCK"/>
    <n v="0.09"/>
    <n v="176.4"/>
    <n v="0.16400000000000001"/>
    <n v="321.44"/>
  </r>
  <r>
    <s v="VS0352_02"/>
    <s v="Finest Fruitees Rehwild&amp;Preiselbeere 200gBecher"/>
    <s v="SLC Becher  mit Aufreißkerbe"/>
    <n v="875"/>
    <x v="4"/>
    <n v="28896"/>
    <s v="STÜCK"/>
    <n v="1.3899999999999999E-2"/>
    <n v="401.65439999999995"/>
    <n v="0.13758000000000001"/>
    <n v="3975.5116800000001"/>
  </r>
  <r>
    <s v="VS0353"/>
    <s v="Finest Fruitees Rehwild+Preiselbeere 200gDeckel "/>
    <s v="SLC Deckel/ Material  431-c-13051-5"/>
    <n v="875"/>
    <x v="4"/>
    <n v="24480"/>
    <s v="STÜCK"/>
    <n v="2.5999999999999999E-3"/>
    <n v="63.647999999999996"/>
    <n v="0.1023"/>
    <n v="2504.3040000000001"/>
  </r>
  <r>
    <s v="VS0354"/>
    <s v="UK Fruitees Rehwild &amp; Preiselbeere 4x200g SLC "/>
    <s v="Wellpapp-Tray 1 x 4 x 200g"/>
    <n v="875"/>
    <x v="4"/>
    <n v="2800"/>
    <s v="STÜCK"/>
    <n v="5.0999999999999997E-2"/>
    <n v="142.79999999999998"/>
    <n v="0.255"/>
    <n v="714"/>
  </r>
  <r>
    <s v="VS0431_01"/>
    <s v="True Leaf Handtray"/>
    <s v="CAD: 150930.02  / für alle Sorten"/>
    <n v="875"/>
    <x v="4"/>
    <n v="6920"/>
    <s v="STÜCK"/>
    <n v="0.11"/>
    <n v="761.2"/>
    <n v="0.309"/>
    <n v="2138.2800000000002"/>
  </r>
  <r>
    <s v="VS0443_00"/>
    <s v="PRIMUM Snack Lamm &amp; Apfel 200g Becher"/>
    <s v="SLC Becher"/>
    <n v="875"/>
    <x v="4"/>
    <n v="18128"/>
    <s v="STÜCK"/>
    <n v="1.3899999999999999E-2"/>
    <n v="251.97919999999999"/>
    <n v="0.13239999999999999"/>
    <n v="2400.1471999999999"/>
  </r>
  <r>
    <s v="VS0444_00"/>
    <s v="PRIMUM Snack Lamm &amp; Apfel 200g Deckel"/>
    <s v="SLC Deckel"/>
    <n v="875"/>
    <x v="4"/>
    <n v="17400"/>
    <s v="STÜCK"/>
    <n v="2.5999999999999999E-3"/>
    <n v="45.239999999999995"/>
    <n v="0.1"/>
    <n v="1740"/>
  </r>
  <r>
    <s v="VS0445_00"/>
    <s v="PRIMUM Snack Ente &amp; Preiselbeere 200g Becher"/>
    <s v="SLC Becher"/>
    <n v="875"/>
    <x v="4"/>
    <n v="20628"/>
    <s v="STÜCK"/>
    <n v="1.3899999999999999E-2"/>
    <n v="286.72919999999999"/>
    <n v="0.13239999999999999"/>
    <n v="2731.1471999999999"/>
  </r>
  <r>
    <s v="VS0446_00"/>
    <s v="PRIMUM Snack Ente &amp; Preiselbeere 200g Deckel"/>
    <s v="SLC Deckel"/>
    <n v="875"/>
    <x v="4"/>
    <n v="21200"/>
    <s v="STÜCK"/>
    <n v="2.5999999999999999E-3"/>
    <n v="55.12"/>
    <n v="0.1"/>
    <n v="2120"/>
  </r>
  <r>
    <s v="VS0449_00"/>
    <s v="UK PRIMUM Soft Snack alle Sorten 4x200g SLC"/>
    <s v="Wellpapp-Tray 1 x 4 x 200g"/>
    <n v="875"/>
    <x v="4"/>
    <n v="9980"/>
    <s v="STÜCK"/>
    <n v="3.5000000000000003E-2"/>
    <n v="349.3"/>
    <n v="0.108"/>
    <n v="1077.8399999999999"/>
  </r>
  <r>
    <s v="VS0460"/>
    <s v="Baldo Herzen-Snack Rind 300g Folie"/>
    <s v="RB: 385 x AL: 230 mm MZ MS"/>
    <n v="875"/>
    <x v="4"/>
    <n v="1395"/>
    <s v="STÜCK"/>
    <n v="7.0400000000000003E-3"/>
    <n v="9.8208000000000002"/>
    <n v="6.25E-2"/>
    <n v="87.1875"/>
  </r>
  <r>
    <s v="VS0461"/>
    <s v="Baldo Knochen-Snack Rind Lamm Gefl. 300g Folie"/>
    <s v="RB: 385 x AL: 230 mm MZ MS"/>
    <n v="875"/>
    <x v="4"/>
    <n v="3370"/>
    <s v="STÜCK"/>
    <n v="7.0400000000000003E-3"/>
    <n v="23.724800000000002"/>
    <n v="6.25E-2"/>
    <n v="210.625"/>
  </r>
  <r>
    <s v="VS0462"/>
    <s v="UK Baldo Sortimentstray 2x6x300g Boden"/>
    <s v="Automatentray"/>
    <n v="875"/>
    <x v="4"/>
    <n v="2600"/>
    <s v="STÜCK"/>
    <n v="0.10199999999999999"/>
    <n v="265.2"/>
    <n v="0.28599999999999998"/>
    <n v="743.59999999999991"/>
  </r>
  <r>
    <s v="VS0489_00"/>
    <s v="UK Multibox True Hemp Dental Stick 3 x 400g"/>
    <m/>
    <n v="875"/>
    <x v="4"/>
    <n v="5490"/>
    <s v="STÜCK"/>
    <n v="4.9000000000000002E-2"/>
    <n v="269.01"/>
    <n v="0.24299999999999999"/>
    <n v="1334.07"/>
  </r>
  <r>
    <s v="VS0498_00"/>
    <s v="Handtray True Hemp Cat Pillows 8x50g LA"/>
    <s v="für alle Sorten"/>
    <n v="875"/>
    <x v="4"/>
    <n v="6310"/>
    <s v="STÜCK"/>
    <n v="0.10199999999999999"/>
    <n v="643.62"/>
    <n v="0.23699999999999999"/>
    <n v="1495.47"/>
  </r>
  <r>
    <s v="VS0501"/>
    <s v="UK PAH Multipack 4x440g  LA"/>
    <s v="Aufrichteschachtel 4 Punktklebung "/>
    <n v="875"/>
    <x v="4"/>
    <n v="3430"/>
    <s v="STÜCK"/>
    <n v="9.1380000000000003E-2"/>
    <n v="313.43340000000001"/>
    <n v="0.19800000000000001"/>
    <n v="679.14"/>
  </r>
  <r>
    <s v="VS0503"/>
    <s v="UK PAH Multipack 4x720g/ 880g  "/>
    <s v="AC-Karton "/>
    <n v="875"/>
    <x v="4"/>
    <n v="3300"/>
    <s v="STÜCK"/>
    <n v="0.128"/>
    <n v="422.40000000000003"/>
    <n v="0.249"/>
    <n v="821.7"/>
  </r>
  <r>
    <s v="VS0505_01"/>
    <s v="Reseal sticker black"/>
    <s v="Format: 17x60 mm"/>
    <n v="875"/>
    <x v="4"/>
    <n v="1182000"/>
    <s v="STÜCK"/>
    <n v="1.2999999999999999E-4"/>
    <n v="153.66"/>
    <n v="3.6800000000000001E-3"/>
    <n v="4349.76"/>
  </r>
  <r>
    <s v="VS0542_00"/>
    <s v="UK neutral Außen.B:130xT:242 H:191 B130 (br/br)"/>
    <s v="6x140g Pouchbeutel PAH Automatentray"/>
    <n v="875"/>
    <x v="4"/>
    <n v="550"/>
    <s v="STÜCK"/>
    <n v="9.69E-2"/>
    <n v="53.295000000000002"/>
    <n v="0.16900000000000001"/>
    <n v="92.95"/>
  </r>
  <r>
    <s v="VS0601"/>
    <s v="Snack Tray schmal Deckel Automat"/>
    <s v="CAD 150019d.01"/>
    <n v="875"/>
    <x v="4"/>
    <n v="16950"/>
    <s v="STÜCK"/>
    <n v="0.10199999999999999"/>
    <n v="1728.8999999999999"/>
    <n v="0.19900000000000001"/>
    <n v="3373.05"/>
  </r>
  <r>
    <s v="VS0602"/>
    <s v="Snack Tray ganz schmal Deckel Automat"/>
    <s v="CAD 150373d_01"/>
    <n v="875"/>
    <x v="4"/>
    <n v="7400"/>
    <s v="STÜCK"/>
    <n v="9.7000000000000003E-2"/>
    <n v="717.80000000000007"/>
    <n v="0.23499999999999999"/>
    <n v="1739"/>
  </r>
  <r>
    <s v="VS0603"/>
    <s v="Snack Tray breit Deckel Automat neutral"/>
    <s v="CAD 150374d_01"/>
    <n v="875"/>
    <x v="4"/>
    <n v="5000"/>
    <s v="STÜCK"/>
    <n v="0.106"/>
    <n v="530"/>
    <n v="0.20399999999999999"/>
    <n v="1019.9999999999999"/>
  </r>
  <r>
    <s v="VS0610_02"/>
    <s v="UK Apollo Twister  La+Gefl 1x18x120g BO IT-Ent LA"/>
    <s v="Automat. hochschließend "/>
    <n v="875"/>
    <x v="4"/>
    <n v="300"/>
    <s v="STÜCK"/>
    <n v="9.9000000000000005E-2"/>
    <n v="29.700000000000003"/>
    <n v="0.35199999999999998"/>
    <n v="105.6"/>
  </r>
  <r>
    <s v="VS0612_02"/>
    <s v="UK Apollo Dentinis D/NL/EST 16 Stk. BO  IT-Ents LA"/>
    <s v="Automat CAD 150374b_03"/>
    <n v="875"/>
    <x v="4"/>
    <n v="4350"/>
    <s v="STÜCK"/>
    <n v="0.10299999999999999"/>
    <n v="448.04999999999995"/>
    <n v="0.28000000000000003"/>
    <n v="1218.0000000000002"/>
  </r>
  <r>
    <s v="VS0619_00"/>
    <s v="UK Rema 1000 Meatstrips 18 Stk. Boden"/>
    <s v="Automat. hochschließend ganz schmal"/>
    <n v="875"/>
    <x v="4"/>
    <n v="800"/>
    <s v="STÜCK"/>
    <n v="9.8000000000000004E-2"/>
    <n v="78.400000000000006"/>
    <n v="0.32900000000000001"/>
    <n v="263.2"/>
  </r>
  <r>
    <s v="VS0635_01"/>
    <s v="UK Apollo H-Duo KS Ri/L 1x14x200g BO IT-Ents LA"/>
    <s v="CAD150019b_05  Automat "/>
    <n v="875"/>
    <x v="4"/>
    <n v="3000"/>
    <s v="STÜCK"/>
    <n v="0.1"/>
    <n v="300"/>
    <n v="0.3"/>
    <n v="900"/>
  </r>
  <r>
    <s v="VS0639_00"/>
    <s v="UK EDEKA Gelenkfit Kaurollen 18x175g BO"/>
    <s v="Automat. hochschließend breit"/>
    <n v="875"/>
    <x v="4"/>
    <n v="1700"/>
    <s v="STÜCK"/>
    <n v="0.11700000000000001"/>
    <n v="198.9"/>
    <n v="0.41699999999999998"/>
    <n v="708.9"/>
  </r>
  <r>
    <s v="VS0640"/>
    <s v="UK Apollo HaDuo KS/Hu/T  Boden 14 Stk. LA"/>
    <s v="Automat. hochschließend schmal"/>
    <n v="875"/>
    <x v="4"/>
    <n v="8300"/>
    <s v="STÜCK"/>
    <n v="0.1"/>
    <n v="830"/>
    <n v="0.26500000000000001"/>
    <n v="2199.5"/>
  </r>
  <r>
    <s v="VS0640_03"/>
    <s v="UK Apollo H-Duo Kaustr. HU+TR 14 Stk.BO  IT-Ent LA"/>
    <s v="Automat. CAD 150019b.05"/>
    <n v="875"/>
    <x v="4"/>
    <n v="1000"/>
    <s v="STÜCK"/>
    <n v="0.1"/>
    <n v="100"/>
    <n v="0.33100000000000002"/>
    <n v="331"/>
  </r>
  <r>
    <s v="VS0642_00"/>
    <s v="UK EDEKA Hair &amp; Skin7er 18 Stk. im Tray"/>
    <s v="Automat. hochschließend breit"/>
    <n v="875"/>
    <x v="4"/>
    <n v="2500"/>
    <s v="STÜCK"/>
    <n v="0.115"/>
    <n v="287.5"/>
    <n v="0.35899999999999999"/>
    <n v="897.5"/>
  </r>
  <r>
    <s v="VS0658_01"/>
    <s v="UK Apollo kl Happen Rind 1x14x200g BO  IT-EntsorLA"/>
    <s v="Automat CAD150019b_05"/>
    <n v="875"/>
    <x v="4"/>
    <n v="500"/>
    <s v="STÜCK"/>
    <n v="0.10100000000000001"/>
    <n v="50.5"/>
    <n v="0.32"/>
    <n v="160"/>
  </r>
  <r>
    <s v="VS0660_00"/>
    <s v="Apollo Kleine Happen Rind 200g "/>
    <s v="RB 270 x AL 230 mm"/>
    <n v="875"/>
    <x v="4"/>
    <n v="264961"/>
    <s v="STÜCK"/>
    <n v="3.14E-3"/>
    <n v="831.97753999999998"/>
    <n v="2.495E-2"/>
    <n v="6610.7769500000004"/>
  </r>
  <r>
    <s v="VS0661_00"/>
    <s v="UK Apollo kleine Happen Rind 1x14x200g BO  "/>
    <s v="Automat CAD150019b_05"/>
    <n v="875"/>
    <x v="4"/>
    <n v="2000"/>
    <s v="STÜCK"/>
    <n v="0.1"/>
    <n v="200"/>
    <n v="0.374"/>
    <n v="748"/>
  </r>
  <r>
    <s v="VS0662_00"/>
    <s v="Apollo Twister Rind Lamm&amp;Geflügel 6er/120g "/>
    <s v="RB 276 x AL 210 mm"/>
    <n v="875"/>
    <x v="4"/>
    <n v="102429"/>
    <s v="STÜCK"/>
    <n v="3.4499999999999999E-3"/>
    <n v="353.38004999999998"/>
    <n v="2.9000000000000001E-2"/>
    <n v="2970.4410000000003"/>
  </r>
  <r>
    <s v="VS0663_00"/>
    <s v="UK Apollo Twister Rind Lamm+Geflügel1x18x120g BO"/>
    <s v="CAD 150019b.05"/>
    <n v="875"/>
    <x v="4"/>
    <n v="6000"/>
    <s v="STÜCK"/>
    <n v="0.10100000000000001"/>
    <n v="606"/>
    <n v="0.42799999999999999"/>
    <n v="2568"/>
  </r>
  <r>
    <s v="VS0666_00"/>
    <s v="Apollo H-Duo Kaustreifen HU+TR 20er/200g"/>
    <s v="RB 276 x AL 210 BB "/>
    <n v="875"/>
    <x v="4"/>
    <n v="74285"/>
    <s v="STÜCK"/>
    <n v="2.9299999999999999E-3"/>
    <n v="217.65504999999999"/>
    <n v="2.8500000000000001E-2"/>
    <n v="2117.1224999999999"/>
  </r>
  <r>
    <s v="VS0667_00"/>
    <s v="UK Apollo H-Duo Kaustr. HU+TR 1x14x200g BO  "/>
    <s v="Automat. CAD 150019b_05"/>
    <n v="875"/>
    <x v="4"/>
    <n v="4000"/>
    <s v="STÜCK"/>
    <n v="0.10100000000000001"/>
    <n v="404"/>
    <n v="0.374"/>
    <n v="1496"/>
  </r>
  <r>
    <s v="VS0668_00"/>
    <s v="Apollo H-Duo Kaustreifen RI+LE 20er/200g"/>
    <s v="RB 276 x AL 210 mm BB"/>
    <n v="875"/>
    <x v="4"/>
    <n v="39777"/>
    <s v="STÜCK"/>
    <n v="2.9299999999999999E-3"/>
    <n v="116.54661"/>
    <n v="2.6950000000000002E-2"/>
    <n v="1071.9901500000001"/>
  </r>
  <r>
    <s v="VS0669_00"/>
    <s v="UK Apollo H-Duo KS Ri+Le 1x14x200g BO "/>
    <s v="CAD150019b_05  Automat "/>
    <n v="875"/>
    <x v="4"/>
    <n v="1450"/>
    <s v="STÜCK"/>
    <n v="9.9000000000000005E-2"/>
    <n v="143.55000000000001"/>
    <n v="0.372"/>
    <n v="539.4"/>
  </r>
  <r>
    <s v="VS0738_00"/>
    <s v="Meque Stick Dental Razas Medianas 180g"/>
    <s v="Ahorramas"/>
    <n v="875"/>
    <x v="4"/>
    <n v="45650"/>
    <s v="STÜCK"/>
    <n v="3.3999999999999998E-3"/>
    <n v="155.20999999999998"/>
    <n v="3.1800000000000002E-2"/>
    <n v="1451.67"/>
  </r>
  <r>
    <s v="VS0739_00"/>
    <s v="Meque Bacon Snack 200g"/>
    <s v="Ahorramas"/>
    <n v="875"/>
    <x v="4"/>
    <n v="18000"/>
    <s v="STÜCK"/>
    <n v="4.1999999999999997E-3"/>
    <n v="75.599999999999994"/>
    <n v="3.884E-2"/>
    <n v="699.12"/>
  </r>
  <r>
    <s v="VS0740"/>
    <s v="Horizon Soft Bones Tricolor 500g"/>
    <m/>
    <n v="875"/>
    <x v="4"/>
    <n v="29245"/>
    <s v="STÜCK"/>
    <n v="8.1700000000000002E-3"/>
    <n v="238.93165000000002"/>
    <n v="7.0379999999999998E-2"/>
    <n v="2058.2631000000001"/>
  </r>
  <r>
    <s v="VS0741_01"/>
    <s v="Real Nature Wilderness Meat Snack Pure Beef 150gLA"/>
    <s v="Pouchbeutel mit Eurolochung"/>
    <n v="875"/>
    <x v="4"/>
    <n v="7230"/>
    <s v="STÜCK"/>
    <n v="7.0000000000000001E-3"/>
    <n v="50.61"/>
    <n v="5.8000000000000003E-2"/>
    <n v="419.34000000000003"/>
  </r>
  <r>
    <s v="VS0744_00"/>
    <s v="Real Nature Wilderness Meat Snack Pure Lamb 150gLA"/>
    <s v="Pouchbeutel mit Eurolochung"/>
    <n v="875"/>
    <x v="4"/>
    <n v="8400"/>
    <s v="STÜCK"/>
    <n v="7.0000000000000001E-3"/>
    <n v="58.800000000000004"/>
    <n v="6.6000000000000003E-2"/>
    <n v="554.4"/>
  </r>
  <r>
    <s v="VS0745_00"/>
    <s v="UK Boden Real Nature Wilderness Meat Snack 5x150g"/>
    <s v="Handtray"/>
    <n v="875"/>
    <x v="4"/>
    <n v="8270"/>
    <s v="STÜCK"/>
    <n v="6.4000000000000001E-2"/>
    <n v="529.28"/>
    <n v="0.224"/>
    <n v="1852.48"/>
  </r>
  <r>
    <s v="VS0750"/>
    <s v="Hamiform Dental Stick Mini 120g"/>
    <s v="mit Eurolochung RB 276 x AL 180 mm"/>
    <n v="875"/>
    <x v="4"/>
    <n v="74123"/>
    <s v="STÜCK"/>
    <n v="2.5600000000000002E-3"/>
    <n v="189.75488000000001"/>
    <n v="2.504E-2"/>
    <n v="1856.0399199999999"/>
  </r>
  <r>
    <s v="VS0751"/>
    <s v="Hamiform Dental Stick Medium 175g"/>
    <s v="mit Eurolochung RB 276 x AL 220 mm"/>
    <n v="875"/>
    <x v="4"/>
    <n v="93323"/>
    <s v="STÜCK"/>
    <n v="3.13E-3"/>
    <n v="292.10099000000002"/>
    <n v="2.9690000000000001E-2"/>
    <n v="2770.7598700000003"/>
  </r>
  <r>
    <s v="VS0753_00"/>
    <s v="Hamiform Universaltray für Dental Sticks"/>
    <s v="8x275g 10x120g/175g Handtray"/>
    <n v="875"/>
    <x v="4"/>
    <n v="6945"/>
    <s v="STÜCK"/>
    <n v="0.10299999999999999"/>
    <n v="715.33499999999992"/>
    <n v="0.41599999999999998"/>
    <n v="2889.12"/>
  </r>
  <r>
    <s v="VS0802_00"/>
    <s v="K-Classic Mini-Würstchen 1x20x60g D UK Deckel "/>
    <s v="FSC!!!!"/>
    <n v="875"/>
    <x v="4"/>
    <n v="2000"/>
    <s v="STÜCK"/>
    <n v="9.1999999999999998E-2"/>
    <n v="184"/>
    <n v="0.19800000000000001"/>
    <n v="396"/>
  </r>
  <r>
    <s v="VS0813_00"/>
    <s v="Traydeckel To Go Snack 1x6x240g Überstülper"/>
    <s v="CAD 141797d_05"/>
    <n v="875"/>
    <x v="4"/>
    <n v="1250"/>
    <s v="STÜCK"/>
    <n v="4.1000000000000002E-2"/>
    <n v="51.25"/>
    <n v="0.11899999999999999"/>
    <n v="148.75"/>
  </r>
  <r>
    <s v="VS0814_01"/>
    <s v="K-Classic Hund Trainingssnack Geflügel 240g (D+OE)"/>
    <s v="RB 296 x AL 210 SB mit Recyclingcode"/>
    <n v="875"/>
    <x v="4"/>
    <n v="32380"/>
    <s v="STÜCK"/>
    <n v="4.1999999999999997E-3"/>
    <n v="135.99599999999998"/>
    <n v="3.1329999999999997E-2"/>
    <n v="1014.4653999999999"/>
  </r>
  <r>
    <s v="VS0815_00"/>
    <s v="K-Classic saftige Mini-Würstchen Rind 8St. 60g LA"/>
    <s v="RB 230 x AL 165 mm"/>
    <n v="875"/>
    <x v="4"/>
    <n v="124990"/>
    <s v="STÜCK"/>
    <n v="4.7999999999999996E-3"/>
    <n v="599.952"/>
    <n v="3.5450000000000002E-2"/>
    <n v="4430.8955000000005"/>
  </r>
  <r>
    <s v="VS0817_01"/>
    <s v="K-Classic saftige Mini-Würstchen Rind 8St. 60g OE"/>
    <s v="RB 230 x AL 165 mm D,CZ,SK,HR"/>
    <n v="875"/>
    <x v="4"/>
    <n v="126140"/>
    <s v="STÜCK"/>
    <n v="4.7999999999999996E-3"/>
    <n v="605.47199999999998"/>
    <n v="4.4339999999999997E-2"/>
    <n v="5593.0475999999999"/>
  </r>
  <r>
    <s v="VS0818_01"/>
    <s v="K-Classic Hund to Go 1x6x240g (D) BODEN"/>
    <s v="CAD 141797b_02 mit PAP20"/>
    <n v="875"/>
    <x v="4"/>
    <n v="4050"/>
    <s v="STÜCK"/>
    <n v="0.06"/>
    <n v="243"/>
    <n v="0.24399999999999999"/>
    <n v="988.19999999999993"/>
  </r>
  <r>
    <s v="VS0819_00"/>
    <s v="UK K-Classic Saftige Würstchen 1x20x60  BODEN LA"/>
    <s v="FSC Relaunch"/>
    <n v="875"/>
    <x v="4"/>
    <n v="3640"/>
    <s v="STÜCK"/>
    <n v="0.09"/>
    <n v="327.59999999999997"/>
    <n v="0.32300000000000001"/>
    <n v="1175.72"/>
  </r>
  <r>
    <s v="VS0832"/>
    <s v="UK ganz schmal neut Abm.: 386x108x160 br/br Deckel"/>
    <s v="für Zooroyal"/>
    <n v="875"/>
    <x v="4"/>
    <n v="7240"/>
    <s v="STÜCK"/>
    <n v="9.2999999999999999E-2"/>
    <n v="673.32"/>
    <n v="0.215"/>
    <n v="1556.6"/>
  </r>
  <r>
    <s v="VS0840_00"/>
    <s v="LIDL USA Long Lasting Munchy Bones Dog 3er/298g"/>
    <s v="RB 296 x AL 220 mm BB"/>
    <n v="875"/>
    <x v="4"/>
    <n v="37000"/>
    <s v="STÜCK"/>
    <n v="4.7600000000000003E-3"/>
    <n v="176.12"/>
    <n v="4.5809999999999997E-2"/>
    <n v="1694.9699999999998"/>
  </r>
  <r>
    <s v="VS0841_00"/>
    <s v="LIDL USA Long Lasting Munchy Bones Dog Treats 3er/"/>
    <s v="RB 296 x AL 220 BB   3er/298g"/>
    <n v="875"/>
    <x v="4"/>
    <n v="69000"/>
    <s v="STÜCK"/>
    <n v="4.7600000000000003E-3"/>
    <n v="328.44"/>
    <n v="4.2360000000000002E-2"/>
    <n v="2922.84"/>
  </r>
  <r>
    <s v="VS0842_00"/>
    <s v="UK Long Lasting Munchy Bones Dog Treats BODEN"/>
    <s v="CAD 152143b_02 / Inhalt 35 St."/>
    <n v="875"/>
    <x v="4"/>
    <n v="3760"/>
    <s v="STÜCK"/>
    <n v="0.23"/>
    <n v="864.80000000000007"/>
    <n v="0.56200000000000006"/>
    <n v="2113.1200000000003"/>
  </r>
  <r>
    <s v="VS0843_00"/>
    <s v="UK Long Lasting Munchy Bones Dog Treats DECKEL"/>
    <s v="CAD 152143d_03 / Inhalt 35 St."/>
    <n v="875"/>
    <x v="4"/>
    <n v="3710"/>
    <s v="STÜCK"/>
    <n v="0.249"/>
    <n v="923.79"/>
    <n v="0.54100000000000004"/>
    <n v="2007.1100000000001"/>
  </r>
  <r>
    <s v="VS0854_00"/>
    <s v="UK Rema 1000 Trainingssnack 1x14x200g BODEN"/>
    <s v="Automat CAD150019b_05"/>
    <n v="875"/>
    <x v="4"/>
    <n v="2250"/>
    <s v="STÜCK"/>
    <n v="0.10100000000000001"/>
    <n v="227.25000000000003"/>
    <n v="0.36599999999999999"/>
    <n v="823.5"/>
  </r>
  <r>
    <s v="VS0869_00"/>
    <s v="UK REMA 1000 Jumbo Bones 1x14x200g BO"/>
    <s v="CAD 150373b_03"/>
    <n v="875"/>
    <x v="4"/>
    <n v="3800"/>
    <s v="STÜCK"/>
    <n v="9.8000000000000004E-2"/>
    <n v="372.40000000000003"/>
    <n v="0.314"/>
    <n v="1193.2"/>
  </r>
  <r>
    <s v="VS0870_00"/>
    <s v="REMA 1000 Dental Snacks 180g 7 Stück"/>
    <s v="RB 296 x AL 235 Relaunch"/>
    <n v="875"/>
    <x v="4"/>
    <n v="55000"/>
    <s v="STÜCK"/>
    <n v="2.9299999999999999E-3"/>
    <n v="161.15"/>
    <n v="4.9000000000000002E-2"/>
    <n v="2695"/>
  </r>
  <r>
    <s v="VS0871_00"/>
    <s v="REMA 1000 Meatstrips pou. 12er /120g"/>
    <s v="RB 231 x AL 220 SB Relaunch"/>
    <n v="875"/>
    <x v="4"/>
    <n v="41240"/>
    <s v="STÜCK"/>
    <n v="2.5699999999999998E-3"/>
    <n v="105.98679999999999"/>
    <n v="3.5000000000000003E-2"/>
    <n v="1443.4"/>
  </r>
  <r>
    <s v="VS0872_00"/>
    <s v="REMA Jumbo Kaubarren 2er / 200g Folie "/>
    <s v="RB 231 x AL 220 BBB siehe Bemerk."/>
    <n v="875"/>
    <x v="4"/>
    <n v="28394"/>
    <s v="STÜCK"/>
    <n v="2.5699999999999998E-3"/>
    <n v="72.972579999999994"/>
    <n v="3.3000000000000002E-2"/>
    <n v="937.00200000000007"/>
  </r>
  <r>
    <s v="VS0873_00"/>
    <s v="REMA 1000 Trainingssnacks 200g"/>
    <s v="RB 270 x AL 230 SB Relaunch"/>
    <n v="875"/>
    <x v="4"/>
    <n v="30613"/>
    <s v="STÜCK"/>
    <n v="2.63E-3"/>
    <n v="80.512190000000004"/>
    <n v="3.7999999999999999E-2"/>
    <n v="1163.2939999999999"/>
  </r>
  <r>
    <s v="VS0875_01"/>
    <s v="UK Rema 1000 Dentinis Boden 1x20x180g"/>
    <s v="Automat. hochschl.breit (Änderung EAN)"/>
    <n v="875"/>
    <x v="4"/>
    <n v="3300"/>
    <s v="STÜCK"/>
    <n v="0.10299999999999999"/>
    <n v="339.9"/>
    <n v="0.42599999999999999"/>
    <n v="1405.8"/>
  </r>
  <r>
    <s v="VS0901"/>
    <s v="Becher transparent ohne Druck SC 95-565/19 OZ 300g"/>
    <s v="(Motivationssnacks)"/>
    <n v="875"/>
    <x v="4"/>
    <n v="1800"/>
    <s v="STÜCK"/>
    <n v="2.1600000000000001E-2"/>
    <n v="38.880000000000003"/>
    <n v="9.8150000000000001E-2"/>
    <n v="176.67000000000002"/>
  </r>
  <r>
    <s v="VS100_00"/>
    <s v="True Leaf Dental Sticks LARGE Calming 125g LA"/>
    <s v="Flachfolie RB 276 x AL 220 mm    Nachhaltig, PFM"/>
    <n v="875"/>
    <x v="4"/>
    <n v="173032"/>
    <s v="STÜCK"/>
    <n v="4.9300000000000004E-3"/>
    <n v="853.04776000000004"/>
    <n v="7.5569999999999998E-2"/>
    <n v="13076.02824"/>
  </r>
  <r>
    <s v="VS10091_00"/>
    <s v="Pet Balance Medica Nierendiät Snack 125g  LA"/>
    <s v="RB 468 x AL 140 mm "/>
    <n v="875"/>
    <x v="4"/>
    <n v="27700"/>
    <s v="STÜCK"/>
    <n v="7.0000000000000001E-3"/>
    <n v="193.9"/>
    <n v="6.8279999999999993E-2"/>
    <n v="1891.3559999999998"/>
  </r>
  <r>
    <s v="VS10092_00"/>
    <s v="UK Tray Boden Pet Balance Medica 4 x 125g"/>
    <s v="Handtray"/>
    <n v="875"/>
    <x v="4"/>
    <n v="9600"/>
    <s v="STÜCK"/>
    <n v="6.4000000000000001E-2"/>
    <n v="614.4"/>
    <n v="0.22700000000000001"/>
    <n v="2179.2000000000003"/>
  </r>
  <r>
    <s v="VS101_00"/>
    <s v="True Leaf Dental Sticks LARGE  Hip&amp;Joint 125g  LA"/>
    <s v="Flachfolie RB 276 x AL 220 mm    Nachhaltig, PFM"/>
    <n v="875"/>
    <x v="4"/>
    <n v="144564"/>
    <s v="STÜCK"/>
    <n v="5.0000000000000001E-3"/>
    <n v="722.82"/>
    <n v="7.5569999999999998E-2"/>
    <n v="10924.70148"/>
  </r>
  <r>
    <s v="VS1012_00"/>
    <s v="UK breit neut Abm.: 395x132x175 w/w FSC Mix Deckel"/>
    <s v="für Winston Fleischbatzen nur Artikel-Nr."/>
    <n v="875"/>
    <x v="4"/>
    <n v="220"/>
    <s v="STÜCK"/>
    <n v="0.111"/>
    <n v="24.42"/>
    <n v="0.25600000000000001"/>
    <n v="56.32"/>
  </r>
  <r>
    <s v="VS1015_02"/>
    <s v="Pablo Kaurollen Gelenk Fit 175g (EUCO) LA"/>
    <s v="RB 296 x AL 220 SB mit Änderungen"/>
    <n v="875"/>
    <x v="4"/>
    <n v="12000"/>
    <s v="STÜCK"/>
    <n v="3.3600000000000001E-3"/>
    <n v="40.32"/>
    <n v="3.6700000000000003E-2"/>
    <n v="440.40000000000003"/>
  </r>
  <r>
    <s v="VS1016_02"/>
    <s v="Pablo Kaurollen Hair and Skin 175g (EUCO) LA"/>
    <s v="RB 296 x AL 220 SB mit Änderungen"/>
    <n v="875"/>
    <x v="4"/>
    <n v="13500"/>
    <s v="STÜCK"/>
    <n v="3.3600000000000001E-3"/>
    <n v="45.36"/>
    <n v="3.6700000000000003E-2"/>
    <n v="495.45000000000005"/>
  </r>
  <r>
    <s v="VS1017_01"/>
    <s v="UK Pablo Kaurollen Trayboden 18x175g (EUCO)"/>
    <s v="2x1er Facing "/>
    <n v="875"/>
    <x v="4"/>
    <n v="3050"/>
    <s v="STÜCK"/>
    <n v="0.104"/>
    <n v="317.2"/>
    <n v="0.29199999999999998"/>
    <n v="890.59999999999991"/>
  </r>
  <r>
    <s v="VS1019_00"/>
    <s v="Tray Bitsdog Dental Stick 2x4x720g"/>
    <s v="340 x 264 x 67mm  "/>
    <n v="875"/>
    <x v="4"/>
    <n v="400"/>
    <s v="STÜCK"/>
    <n v="0.115"/>
    <n v="46"/>
    <n v="0.28699999999999998"/>
    <n v="114.8"/>
  </r>
  <r>
    <s v="VS102_00"/>
    <s v="True Leaf Dental Sticks LARGE Skin &amp; Coat 125g  LA"/>
    <s v="Flachfolie RB 276 x AL 220 mm    Nachhaltig, PFM"/>
    <n v="875"/>
    <x v="4"/>
    <n v="180296"/>
    <s v="STÜCK"/>
    <n v="5.1999999999999998E-3"/>
    <n v="937.53919999999994"/>
    <n v="7.5569999999999998E-2"/>
    <n v="13624.968719999999"/>
  </r>
  <r>
    <s v="VS103_00"/>
    <s v="True Leaf Dog Treats Dental Sticks 100g  LA"/>
    <s v="Flachfolie RB 276 x AL 220 mm    Nachhaltig, PFM"/>
    <n v="875"/>
    <x v="4"/>
    <n v="78780"/>
    <s v="STÜCK"/>
    <n v="4.9300000000000004E-3"/>
    <n v="388.3854"/>
    <n v="7.5569999999999998E-2"/>
    <n v="5953.4045999999998"/>
  </r>
  <r>
    <s v="VS104_00"/>
    <s v="True Leaf Dental Sticks Hip &amp; Joint 100g LA"/>
    <s v="Flachfolie RB 276 x AL 220 mm    Nachhaltig, PFM"/>
    <n v="875"/>
    <x v="4"/>
    <n v="98300"/>
    <s v="STÜCK"/>
    <n v="3.5999999999999999E-3"/>
    <n v="353.88"/>
    <n v="7.5569999999999998E-2"/>
    <n v="7428.5309999999999"/>
  </r>
  <r>
    <s v="VS1045_01"/>
    <s v="Winston Knusperkissen mit Beta Glucan LA NF?"/>
    <s v="Pouch RB 425 x AL 110 mm"/>
    <n v="875"/>
    <x v="4"/>
    <n v="21225"/>
    <s v="STÜCK"/>
    <n v="4.5100000000000001E-3"/>
    <n v="95.72475"/>
    <n v="6.0569999999999999E-2"/>
    <n v="1285.59825"/>
  </r>
  <r>
    <s v="VS1046_00"/>
    <s v="Trayboden Winston Knusperk. 10x60g Beta Glucan LA"/>
    <s v="Außenab. 108x193x178mm "/>
    <n v="875"/>
    <x v="4"/>
    <n v="6520"/>
    <s v="STÜCK"/>
    <n v="0.05"/>
    <n v="326"/>
    <n v="0.439"/>
    <n v="2862.28"/>
  </r>
  <r>
    <s v="VS1048_00"/>
    <s v="Traydeckel Winston Knusperk. 10x60g Beta Glucan"/>
    <s v="br/br - Palettierung Fertigwarenartikel prüfen!"/>
    <n v="875"/>
    <x v="4"/>
    <n v="6780"/>
    <s v="STÜCK"/>
    <n v="0.06"/>
    <n v="406.8"/>
    <n v="0.14399999999999999"/>
    <n v="976.31999999999994"/>
  </r>
  <r>
    <s v="VS105_00"/>
    <s v="True Leaf Dental Sticks Skin &amp; Coat 100g  LA"/>
    <s v="Flachfolie RB 276 x AL 220 mm    Nachhaltig, PFM"/>
    <n v="875"/>
    <x v="4"/>
    <n v="158285"/>
    <s v="STÜCK"/>
    <n v="4.9300000000000004E-3"/>
    <n v="780.34505000000001"/>
    <n v="5.3359999999999998E-2"/>
    <n v="8446.0875999999989"/>
  </r>
  <r>
    <s v="VS1050_01"/>
    <s v="ZooRoyal Hair &amp; Skin 7er 175g LA o.NF"/>
    <s v="RB 296 x AL 210 SB textl. Änderung"/>
    <n v="875"/>
    <x v="4"/>
    <n v="44455"/>
    <s v="STÜCK"/>
    <n v="3.2100000000000002E-3"/>
    <n v="142.70055000000002"/>
    <n v="1.7299999999999999E-2"/>
    <n v="769.07150000000001"/>
  </r>
  <r>
    <s v="VS106_00"/>
    <s v="True Leaf Cat Pockets Calming 50g  LA"/>
    <s v="Flachfolie RB 425 x AL 110 mm    Nachhaltig, SN"/>
    <n v="875"/>
    <x v="4"/>
    <n v="57267"/>
    <s v="STÜCK"/>
    <n v="4.1599999999999996E-3"/>
    <n v="238.23071999999999"/>
    <n v="4.1770000000000002E-2"/>
    <n v="2392.04259"/>
  </r>
  <r>
    <s v="VS107_00"/>
    <s v="True Leaf Cat Pockets Senior 50g  LA"/>
    <s v="Flachfolie RB 425 x AL 110 mm    Nachhaltig, SN"/>
    <n v="875"/>
    <x v="4"/>
    <n v="19000"/>
    <s v="STÜCK"/>
    <n v="4.1599999999999996E-3"/>
    <n v="79.039999999999992"/>
    <n v="4.1770000000000002E-2"/>
    <n v="793.63"/>
  </r>
  <r>
    <s v="VS1078_01"/>
    <s v="EDEKA Trainingssnack Pro Energy 100g FEDIAF"/>
    <s v="AL 231 x RB 200 SB"/>
    <n v="875"/>
    <x v="4"/>
    <n v="136701"/>
    <s v="STÜCK"/>
    <n v="2.0999999999999999E-3"/>
    <n v="287.07209999999998"/>
    <n v="2.614E-2"/>
    <n v="3573.3641400000001"/>
  </r>
  <r>
    <s v="VS108_00"/>
    <s v="True Leaf Cat Pockets Anti Hairball 50g LA"/>
    <s v="Flachfolie RB 425 x AL 110 mm    Nachhaltig, SN "/>
    <n v="875"/>
    <x v="4"/>
    <n v="56000"/>
    <s v="STÜCK"/>
    <n v="4.1599999999999996E-3"/>
    <n v="232.95999999999998"/>
    <n v="4.1770000000000002E-2"/>
    <n v="2339.12"/>
  </r>
  <r>
    <s v="VS1080_00"/>
    <s v="EDEKA Trainingssnack ProE1x16x100g Boden"/>
    <s v="CAD 150373b_03"/>
    <n v="875"/>
    <x v="4"/>
    <n v="1000"/>
    <s v="STÜCK"/>
    <n v="0.109"/>
    <n v="109"/>
    <n v="0.45800000000000002"/>
    <n v="458"/>
  </r>
  <r>
    <s v="VS1081_00"/>
    <s v="EDEKA Knusperkissen Beta-Glucan1x10x60g Boden"/>
    <s v="CAD 181099b_00 weiss/braun"/>
    <n v="875"/>
    <x v="4"/>
    <n v="5070"/>
    <s v="STÜCK"/>
    <n v="0.05"/>
    <n v="253.5"/>
    <n v="0.39800000000000002"/>
    <n v="2017.8600000000001"/>
  </r>
  <r>
    <s v="VS1098_00"/>
    <s v="KIK 6-Eck Stangen 1x16x200g TRAYBODEN"/>
    <s v="E-Welle / 150374b_03 Automat"/>
    <n v="875"/>
    <x v="4"/>
    <n v="6800"/>
    <s v="STÜCK"/>
    <n v="0.10299999999999999"/>
    <n v="700.4"/>
    <n v="0.23499999999999999"/>
    <n v="1598"/>
  </r>
  <r>
    <s v="VS1100_00"/>
    <s v="KIK Flexibar 1x11x100g Boden LA"/>
    <s v="381x80x173 mm"/>
    <n v="875"/>
    <x v="4"/>
    <n v="1555"/>
    <s v="STÜCK"/>
    <n v="0.08"/>
    <n v="124.4"/>
    <n v="0.25900000000000001"/>
    <n v="402.745"/>
  </r>
  <r>
    <s v="VS1101_00"/>
    <s v="KIK Geflügelbones 1x14x150g TRAYBODEN"/>
    <s v="E-Welle /150019b_05 Automat 0000"/>
    <n v="875"/>
    <x v="4"/>
    <n v="5950"/>
    <s v="STÜCK"/>
    <n v="9.9000000000000005E-2"/>
    <n v="589.05000000000007"/>
    <n v="0.22800000000000001"/>
    <n v="1356.6000000000001"/>
  </r>
  <r>
    <s v="VS1106_00"/>
    <s v="Flexibar 1x11x100g Boden "/>
    <s v="CAD 201683b_00  Automat"/>
    <n v="875"/>
    <x v="4"/>
    <n v="4400"/>
    <s v="STÜCK"/>
    <n v="9.0999999999999998E-2"/>
    <n v="400.4"/>
    <n v="0.251"/>
    <n v="1104.4000000000001"/>
  </r>
  <r>
    <s v="VS1107_00"/>
    <s v="UK neutral Flexibar 1x11x100g Deckel "/>
    <s v="CAD201683d_00  Automat"/>
    <n v="875"/>
    <x v="4"/>
    <n v="6600"/>
    <s v="STÜCK"/>
    <n v="8.5000000000000006E-2"/>
    <n v="561"/>
    <n v="0.18099999999999999"/>
    <n v="1194.5999999999999"/>
  </r>
  <r>
    <s v="VS1110_00"/>
    <s v="PFUK Treats Beef 100g Tray mit Perfo Hand  LA  "/>
    <s v="B/T/H: 270x150x170 mm"/>
    <n v="875"/>
    <x v="4"/>
    <n v="5908"/>
    <s v="STÜCK"/>
    <n v="0.11799999999999999"/>
    <n v="697.14400000000001"/>
    <n v="0.498"/>
    <n v="2942.1840000000002"/>
  </r>
  <r>
    <s v="VS1111_00"/>
    <s v="PFUK Treats Chicken 100g Tray mit Perfo  LA"/>
    <s v="B/T/H: 270x150x170 mm"/>
    <n v="875"/>
    <x v="4"/>
    <n v="8520"/>
    <s v="STÜCK"/>
    <n v="0.11799999999999999"/>
    <n v="1005.3599999999999"/>
    <n v="0.38"/>
    <n v="3237.6"/>
  </r>
  <r>
    <s v="VS1112_00"/>
    <s v="PFUK Treats Fish 100g Tray mit Perfo  LA"/>
    <s v="B/T/H: 270x150x170 mm"/>
    <n v="875"/>
    <x v="4"/>
    <n v="4220"/>
    <s v="STÜCK"/>
    <n v="0.11799999999999999"/>
    <n v="497.96"/>
    <n v="0.498"/>
    <n v="2101.56"/>
  </r>
  <r>
    <s v="VS1126_01"/>
    <s v="Multifit Chunky Trainies Medium 250g Becher Recy-L"/>
    <s v="SLC Becher"/>
    <n v="875"/>
    <x v="4"/>
    <n v="44800"/>
    <s v="STÜCK"/>
    <n v="2.2339999999999999E-2"/>
    <n v="1000.832"/>
    <n v="0.16941999999999999"/>
    <n v="7590.0159999999996"/>
  </r>
  <r>
    <s v="VS1127_00"/>
    <s v="Multifit Chunky Trainies Medium 250g Deckel"/>
    <s v="SLC Deckel"/>
    <n v="875"/>
    <x v="4"/>
    <n v="50250"/>
    <s v="STÜCK"/>
    <n v="1.3899999999999999E-2"/>
    <n v="698.47499999999991"/>
    <n v="3.3680000000000002E-2"/>
    <n v="1692.42"/>
  </r>
  <r>
    <s v="VS1141_00"/>
    <s v="PAH (Umkarton) PAH Grocery Dental Stick SRP "/>
    <s v="240x118x175 mm"/>
    <n v="875"/>
    <x v="4"/>
    <n v="6800"/>
    <s v="STÜCK"/>
    <n v="0.10299999999999999"/>
    <n v="700.4"/>
    <n v="0.30499999999999999"/>
    <n v="2074"/>
  </r>
  <r>
    <s v="VS1145_00"/>
    <s v="Trayboden Winston Knusperk. 10x60g Beta Glucan "/>
    <s v="Außenab. 108x193x178mm "/>
    <n v="875"/>
    <x v="4"/>
    <n v="11613"/>
    <s v="STÜCK"/>
    <n v="0.05"/>
    <n v="580.65"/>
    <n v="0.20200000000000001"/>
    <n v="2345.826"/>
  </r>
  <r>
    <s v="VS1146_00"/>
    <s v="Winston Würfel HM Fleischbatzen Snack 100g Relaunc"/>
    <s v="RB 270xAL 220 BBB mit Haptik-lack"/>
    <n v="875"/>
    <x v="4"/>
    <n v="81800"/>
    <s v="STÜCK"/>
    <n v="6.11E-3"/>
    <n v="499.798"/>
    <n v="7.9310000000000005E-2"/>
    <n v="6487.5580000000009"/>
  </r>
  <r>
    <s v="VS1147_00"/>
    <s v="UK Winston Trayboden 1x12x100g Rind"/>
    <s v="1-farbig ohne Lack  CAD 111065b_00"/>
    <n v="875"/>
    <x v="4"/>
    <n v="2000"/>
    <s v="STÜCK"/>
    <n v="9.2999999999999999E-2"/>
    <n v="186"/>
    <n v="0.36699999999999999"/>
    <n v="734"/>
  </r>
  <r>
    <s v="VS1149_00"/>
    <s v="Animonda /Denta Stick Medium more flexible 180g LA"/>
    <s v="RB 296 x AL 230 mm"/>
    <n v="875"/>
    <x v="4"/>
    <n v="11050"/>
    <s v="STÜCK"/>
    <n v="3.3600000000000001E-3"/>
    <n v="37.128"/>
    <n v="3.7969999999999997E-2"/>
    <n v="419.56849999999997"/>
  </r>
  <r>
    <s v="VS1150_01"/>
    <s v="Animonda / Denta Stick Maxi more flexible 165g  LA"/>
    <s v="Flachfolie RB 276 x AL 230 mm"/>
    <n v="875"/>
    <x v="4"/>
    <n v="56500"/>
    <s v="STÜCK"/>
    <n v="3.14E-3"/>
    <n v="177.41"/>
    <n v="3.9170000000000003E-2"/>
    <n v="2213.105"/>
  </r>
  <r>
    <s v="VS1151_01"/>
    <s v="Animonda/Denta Stick Medium Multipack 2x4 x720g"/>
    <s v="130x83x150 mm textl. Änderung"/>
    <n v="875"/>
    <x v="4"/>
    <n v="22260"/>
    <s v="STÜCK"/>
    <n v="5.5160000000000001E-2"/>
    <n v="1227.8616"/>
    <n v="0.16339999999999999"/>
    <n v="3637.2839999999997"/>
  </r>
  <r>
    <s v="VS1152_00"/>
    <s v="Tray für Multipack Animonda Stick 2x4x720g"/>
    <s v="340x264x67 mm br/br"/>
    <n v="875"/>
    <x v="4"/>
    <n v="3100"/>
    <s v="STÜCK"/>
    <n v="0.104"/>
    <n v="322.39999999999998"/>
    <n v="0.26300000000000001"/>
    <n v="815.30000000000007"/>
  </r>
  <r>
    <s v="VS1153_00"/>
    <s v="Ciam Mini Kaubarren 3er/150g"/>
    <s v="Flachfolie RB 231 x AL 220 mm"/>
    <n v="875"/>
    <x v="4"/>
    <n v="44555"/>
    <s v="STÜCK"/>
    <n v="2.5100000000000001E-3"/>
    <n v="111.83305"/>
    <n v="2.7480000000000001E-2"/>
    <n v="1224.3714"/>
  </r>
  <r>
    <s v="VS1155_00"/>
    <s v="Handtray Coop/Rainbow Snack Bites Beef BODEN LA"/>
    <s v="Innenmaß: 381x115x173 mm 14 STK siehe Bem."/>
    <n v="875"/>
    <x v="4"/>
    <n v="4390"/>
    <s v="STÜCK"/>
    <n v="9.1999999999999998E-2"/>
    <n v="403.88"/>
    <n v="0.35"/>
    <n v="1536.5"/>
  </r>
  <r>
    <s v="VS1157_00"/>
    <s v="COOP Optimal Dental Sticks Eucalyptus 7er/180g"/>
    <s v="RB 296 AL 220 mm"/>
    <n v="875"/>
    <x v="4"/>
    <n v="75676"/>
    <s v="STÜCK"/>
    <n v="3.0200000000000001E-3"/>
    <n v="228.54152000000002"/>
    <n v="3.9559999999999998E-2"/>
    <n v="2993.7425599999997"/>
  </r>
  <r>
    <s v="VS1158_00"/>
    <s v="Coop DK Dog Stripes Chicken 12er/120 g"/>
    <s v="RB 231 x AL 220 mm SB"/>
    <n v="875"/>
    <x v="4"/>
    <n v="54540"/>
    <s v="STÜCK"/>
    <n v="2.5699999999999998E-3"/>
    <n v="140.1678"/>
    <n v="2.7289999999999998E-2"/>
    <n v="1488.3965999999998"/>
  </r>
  <r>
    <s v="VS1160_00"/>
    <s v="Coop Denta Sticks 7er/180g "/>
    <s v="RB 296 x 220 SB"/>
    <n v="875"/>
    <x v="4"/>
    <n v="68000"/>
    <s v="STÜCK"/>
    <n v="3.3500000000000001E-3"/>
    <n v="227.8"/>
    <n v="3.6360000000000003E-2"/>
    <n v="2472.48"/>
  </r>
  <r>
    <s v="VS1162_00"/>
    <s v="Coop Small bites for Dogs Beef 200g"/>
    <s v="RB 270 x 215 SB"/>
    <n v="875"/>
    <x v="4"/>
    <n v="18500"/>
    <s v="STÜCK"/>
    <n v="3.0000000000000001E-3"/>
    <n v="55.5"/>
    <n v="3.1140000000000001E-2"/>
    <n v="576.09"/>
  </r>
  <r>
    <s v="VS1166_00"/>
    <s v="Rainbow Multipack Denta Sticks 4x180g = 720g"/>
    <s v="Innenab. 130x83x150 mm Relaunch"/>
    <n v="875"/>
    <x v="4"/>
    <n v="21630"/>
    <s v="STÜCK"/>
    <n v="5.5160000000000001E-2"/>
    <n v="1193.1107999999999"/>
    <n v="0.15920000000000001"/>
    <n v="3443.4960000000001"/>
  </r>
  <r>
    <s v="VS1169_00"/>
    <s v="PAH WW Dental Stick SRP Tray 10 Stk /UK LA"/>
    <s v="235x112x167mm "/>
    <n v="875"/>
    <x v="4"/>
    <n v="2040"/>
    <s v="STÜCK"/>
    <n v="0.104"/>
    <n v="212.16"/>
    <n v="0.27900000000000003"/>
    <n v="569.16000000000008"/>
  </r>
  <r>
    <s v="VS1170_00"/>
    <s v="PAH Grocery Meatstripc SRP Tray  8Stk /UK"/>
    <s v="235x112x167mm "/>
    <n v="875"/>
    <x v="4"/>
    <n v="6095"/>
    <s v="STÜCK"/>
    <n v="0.10299999999999999"/>
    <n v="627.78499999999997"/>
    <n v="0.32600000000000001"/>
    <n v="1986.97"/>
  </r>
  <r>
    <s v="VS1175_00"/>
    <s v="Pussycat Knusperkissen Sortiment Rind 70g"/>
    <s v="Format: RB: 450 mm AL 110 mm"/>
    <n v="875"/>
    <x v="4"/>
    <n v="58872"/>
    <s v="STÜCK"/>
    <n v="3.5500000000000002E-3"/>
    <n v="208.99560000000002"/>
    <n v="2.8799999999999999E-2"/>
    <n v="1695.5136"/>
  </r>
  <r>
    <s v="VS1176_00"/>
    <s v="Pussycat Knusperkissen Sortiment Lachs 70g"/>
    <s v="Format: RB: 450 mm AL 110 mm"/>
    <n v="875"/>
    <x v="4"/>
    <n v="62544"/>
    <s v="STÜCK"/>
    <n v="3.5500000000000002E-3"/>
    <n v="222.03120000000001"/>
    <n v="2.8799999999999999E-2"/>
    <n v="1801.2672"/>
  </r>
  <r>
    <s v="VS1177_00"/>
    <s v="Pussycat Knusperkissen Sortiment Geflügel+Käse 70g"/>
    <s v="Format: RB: 450 mm AL 110 mm"/>
    <n v="875"/>
    <x v="4"/>
    <n v="76362"/>
    <s v="STÜCK"/>
    <n v="3.5500000000000002E-3"/>
    <n v="271.08510000000001"/>
    <n v="2.8799999999999999E-2"/>
    <n v="2199.2255999999998"/>
  </r>
  <r>
    <s v="VS1178_00"/>
    <s v="UK Pussycat Knusperkissen Sortiment 1x16x70g BO"/>
    <s v="Außenab. 108x386x178mm "/>
    <n v="875"/>
    <x v="4"/>
    <n v="2840"/>
    <s v="STÜCK"/>
    <n v="8.5999999999999993E-2"/>
    <n v="244.23999999999998"/>
    <n v="0.27500000000000002"/>
    <n v="781.00000000000011"/>
  </r>
  <r>
    <s v="VS1183_00"/>
    <s v="Rainbow Snacks Stripes beef 120g "/>
    <s v="RB 231x AL 220 SB / Material geändert!"/>
    <n v="875"/>
    <x v="4"/>
    <n v="85123"/>
    <s v="STÜCK"/>
    <n v="2.5699999999999998E-3"/>
    <n v="218.76610999999997"/>
    <n v="2.9559999999999999E-2"/>
    <n v="2516.2358800000002"/>
  </r>
  <r>
    <s v="VS1184_00"/>
    <s v="Rainbow Denta Sticks 7er/180g "/>
    <s v="RB 296 x 220 SB / Material geändert!"/>
    <n v="875"/>
    <x v="4"/>
    <n v="26500"/>
    <s v="STÜCK"/>
    <n v="3.3500000000000001E-3"/>
    <n v="88.775000000000006"/>
    <n v="3.2059999999999998E-2"/>
    <n v="849.58999999999992"/>
  </r>
  <r>
    <s v="VS1185_00"/>
    <s v="Rainbow Small bites Dogs Beef 200g"/>
    <s v="RB 270 x 215 SB/ Material geändert!"/>
    <n v="875"/>
    <x v="4"/>
    <n v="83333"/>
    <s v="STÜCK"/>
    <n v="3.0000000000000001E-3"/>
    <n v="249.999"/>
    <n v="3.3790000000000001E-2"/>
    <n v="2815.8220700000002"/>
  </r>
  <r>
    <s v="VS1190_00"/>
    <s v="UK COOP Twister Snacks 1x20x120g BODEN (nur Twiste"/>
    <s v="CAD 150019b_05"/>
    <n v="875"/>
    <x v="4"/>
    <n v="700"/>
    <s v="STÜCK"/>
    <n v="0.1"/>
    <n v="70"/>
    <n v="0.38400000000000001"/>
    <n v="268.8"/>
  </r>
  <r>
    <s v="VS1191_00"/>
    <s v="UK Rainbow + COOP Denta Sticks 1x20x180g BODEN"/>
    <s v="CAD150374b_03"/>
    <n v="875"/>
    <x v="4"/>
    <n v="3550"/>
    <s v="STÜCK"/>
    <n v="0.10299999999999999"/>
    <n v="365.65"/>
    <n v="0.37"/>
    <n v="1313.5"/>
  </r>
  <r>
    <s v="VS1193_00"/>
    <s v="UK Coop Denta Sticks Eucalyptus 1x20x180g BODEN"/>
    <s v="CAD 150374b_03"/>
    <n v="875"/>
    <x v="4"/>
    <n v="660"/>
    <s v="STÜCK"/>
    <n v="0.10299999999999999"/>
    <n v="67.97999999999999"/>
    <n v="0.36199999999999999"/>
    <n v="238.92"/>
  </r>
  <r>
    <s v="VS1196_00"/>
    <s v="UK RAINBOW Small bites Beef 1x14x200g BODEN "/>
    <s v="CAD 150019b_05"/>
    <n v="875"/>
    <x v="4"/>
    <n v="2000"/>
    <s v="STÜCK"/>
    <n v="0.10100000000000001"/>
    <n v="202"/>
    <n v="0.29499999999999998"/>
    <n v="590"/>
  </r>
  <r>
    <s v="VS1197_00"/>
    <s v="UK COOP/Rainbow Snack Stripes 1x18x120g BO LA"/>
    <s v="Handtray CAD112583b_00"/>
    <n v="875"/>
    <x v="4"/>
    <n v="3940"/>
    <s v="STÜCK"/>
    <n v="8.6999999999999994E-2"/>
    <n v="342.78"/>
    <n v="0.39300000000000002"/>
    <n v="1548.42"/>
  </r>
  <r>
    <s v="VS1198_00"/>
    <s v="UK RAINBOW Denta Sticks more flexible  2x4x720g BO"/>
    <s v="340 x 264 x 67mm  "/>
    <n v="875"/>
    <x v="4"/>
    <n v="5175"/>
    <s v="STÜCK"/>
    <n v="0.123"/>
    <n v="636.52499999999998"/>
    <n v="0.443"/>
    <n v="2292.5250000000001"/>
  </r>
  <r>
    <s v="VS1199_00"/>
    <s v="Multifit Chunky Trainies  1x3x250g Tray"/>
    <s v="CAD: 191978-01"/>
    <n v="875"/>
    <x v="4"/>
    <n v="9000"/>
    <s v="STÜCK"/>
    <n v="3.2000000000000001E-2"/>
    <n v="288"/>
    <n v="0.105"/>
    <n v="945"/>
  </r>
  <r>
    <s v="VS1203_02"/>
    <s v="KIK Geflügelbones Hund(Trainingss) 150g IT-Ents.LA"/>
    <s v="RB 270 AL 220 mm SB "/>
    <n v="875"/>
    <x v="4"/>
    <n v="148938"/>
    <s v="STÜCK"/>
    <n v="2.2000000000000001E-3"/>
    <n v="327.66360000000003"/>
    <n v="1.9900000000000001E-2"/>
    <n v="2963.8661999999999"/>
  </r>
  <r>
    <s v="VS1207_02"/>
    <s v="KIK Flexibar 1er/100g IT-Entsorg"/>
    <s v="RB 220 AL 250 mm BBB"/>
    <n v="875"/>
    <x v="4"/>
    <n v="25600"/>
    <s v="STÜCK"/>
    <n v="2.5000000000000001E-3"/>
    <n v="64"/>
    <n v="2.4899999999999999E-2"/>
    <n v="637.43999999999994"/>
  </r>
  <r>
    <s v="VS1216_00"/>
    <s v="M-Budget Dental Sticks 1x12x360g BODEN"/>
    <s v="CAD 111065b_00"/>
    <n v="875"/>
    <x v="4"/>
    <n v="700"/>
    <s v="STÜCK"/>
    <n v="0.105"/>
    <n v="73.5"/>
    <n v="0.66800000000000004"/>
    <n v="467.6"/>
  </r>
  <r>
    <s v="VS1220_00"/>
    <s v="Pablo Gelenk Fit Kaurollen 4x180g=720gMulti Aktion"/>
    <s v="Innenab. 130x83x150 mm "/>
    <n v="875"/>
    <x v="4"/>
    <n v="1260"/>
    <s v="STÜCK"/>
    <n v="5.5160000000000001E-2"/>
    <n v="69.501599999999996"/>
    <n v="7.5300000000000006E-2"/>
    <n v="94.878000000000014"/>
  </r>
  <r>
    <s v="VS1221_00"/>
    <s v="Pablo Hair &amp; SkinKaurollen 4x180g=720gMulti Aktion"/>
    <s v="Innenab. 130x83x150 mm "/>
    <n v="875"/>
    <x v="4"/>
    <n v="7870"/>
    <s v="STÜCK"/>
    <n v="5.5160000000000001E-2"/>
    <n v="434.10919999999999"/>
    <n v="7.5300000000000006E-2"/>
    <n v="592.61099999999999"/>
  </r>
  <r>
    <s v="VS1222_00"/>
    <s v="Pablo Gelenk Fit Kaurollen Mulitpack 2x4x720g BO"/>
    <s v="340 x 264 x 67mm  "/>
    <n v="875"/>
    <x v="4"/>
    <n v="1000"/>
    <s v="STÜCK"/>
    <n v="0.13800000000000001"/>
    <n v="138"/>
    <n v="0.249"/>
    <n v="249"/>
  </r>
  <r>
    <s v="VS1223_00"/>
    <s v="Pablo Hair&amp;Skin Kaurollen Mulitpack 2x4x720g BO"/>
    <s v="340 x 264 x 67mm  "/>
    <n v="875"/>
    <x v="4"/>
    <n v="700"/>
    <s v="STÜCK"/>
    <n v="0.114"/>
    <n v="79.8"/>
    <n v="0.249"/>
    <n v="174.3"/>
  </r>
  <r>
    <s v="VS1230_00"/>
    <s v="Bitsdog Dental Stick MP 4x7er / 180g"/>
    <s v="Innenab. 130x83x150 mm"/>
    <n v="875"/>
    <x v="4"/>
    <n v="22649"/>
    <s v="STÜCK"/>
    <n v="5.1999999999999998E-2"/>
    <n v="1177.748"/>
    <n v="0.14080000000000001"/>
    <n v="3188.9792000000002"/>
  </r>
  <r>
    <s v="VS1231_00"/>
    <s v="Bitscat Knusperkissen Lachs 100g"/>
    <s v="RB 450 x AL 110"/>
    <n v="875"/>
    <x v="4"/>
    <n v="73635"/>
    <s v="STÜCK"/>
    <n v="4.6800000000000001E-3"/>
    <n v="344.61180000000002"/>
    <n v="4.5650000000000003E-2"/>
    <n v="3361.4377500000001"/>
  </r>
  <r>
    <s v="VS1232_00"/>
    <s v="Bitscat Knusperkissen Geflügel + Käse 100g"/>
    <s v="RB 450 x AL 110"/>
    <n v="875"/>
    <x v="4"/>
    <n v="34200"/>
    <s v="STÜCK"/>
    <n v="4.6800000000000001E-3"/>
    <n v="160.05600000000001"/>
    <n v="4.5650000000000003E-2"/>
    <n v="1561.23"/>
  </r>
  <r>
    <s v="VS1234_00"/>
    <s v="bitscat Knusperkissen mit Biotin 60g"/>
    <s v="RB 425 x AL 110 mm"/>
    <n v="875"/>
    <x v="4"/>
    <n v="79545"/>
    <s v="STÜCK"/>
    <n v="4.6499999999999996E-3"/>
    <n v="369.88424999999995"/>
    <n v="2.8500000000000001E-2"/>
    <n v="2267.0325000000003"/>
  </r>
  <r>
    <s v="VS1235_00"/>
    <s v="UK bitscat Knusperkissen Biotin 1x20x60g BO"/>
    <s v="Handtray CAD112583b_00"/>
    <n v="875"/>
    <x v="4"/>
    <n v="4606"/>
    <s v="STÜCK"/>
    <n v="8.6999999999999994E-2"/>
    <n v="400.72199999999998"/>
    <n v="0.30599999999999999"/>
    <n v="1409.4359999999999"/>
  </r>
  <r>
    <s v="VS1236_00"/>
    <s v="bitscat Mini Catsticks Seelachs+Feige 55g"/>
    <s v="RB 425 x AL 110 mm"/>
    <n v="875"/>
    <x v="4"/>
    <n v="126828"/>
    <s v="STÜCK"/>
    <n v="4.6499999999999996E-3"/>
    <n v="589.75019999999995"/>
    <n v="3.7249999999999998E-2"/>
    <n v="4724.3429999999998"/>
  </r>
  <r>
    <s v="VS1237_00"/>
    <s v="bitscat Mini Catsticks Lamm + Holunder 55g"/>
    <s v="RB 425 x AL 110 mm"/>
    <n v="875"/>
    <x v="4"/>
    <n v="145070"/>
    <s v="STÜCK"/>
    <n v="4.6499999999999996E-3"/>
    <n v="674.57549999999992"/>
    <n v="3.7249999999999998E-2"/>
    <n v="5403.8575000000001"/>
  </r>
  <r>
    <s v="VS1241_00"/>
    <s v="Shiro HP Snack Sortiment Duo-Dental Kaub. 2er/200g"/>
    <s v="RB 276 AL 220 mm BB"/>
    <n v="875"/>
    <x v="4"/>
    <n v="42400"/>
    <s v="STÜCK"/>
    <n v="3.31E-3"/>
    <n v="140.34399999999999"/>
    <n v="2.1299999999999999E-2"/>
    <n v="903.12"/>
  </r>
  <r>
    <s v="VS1242_00"/>
    <s v="Shiro HP Snack Sortiment Gelenkfit Kauröll 7er/17g"/>
    <s v="RB 296 AL 220 mm SB"/>
    <n v="875"/>
    <x v="4"/>
    <n v="61500"/>
    <s v="STÜCK"/>
    <n v="3.0200000000000001E-3"/>
    <n v="185.73000000000002"/>
    <n v="2.1000000000000001E-2"/>
    <n v="1291.5"/>
  </r>
  <r>
    <s v="VS1243_00"/>
    <s v="Shiro HP Snack Kaustangen Aroniabeere 3er/165g"/>
    <s v="RB 276 AL 220 mm BB"/>
    <n v="875"/>
    <x v="4"/>
    <n v="42000"/>
    <s v="STÜCK"/>
    <n v="3.31E-3"/>
    <n v="139.02000000000001"/>
    <n v="2.1299999999999999E-2"/>
    <n v="894.6"/>
  </r>
  <r>
    <s v="VS1244_00"/>
    <s v="Shiro HP Snack Sortiment Flexi St. Dental 7er/175g"/>
    <s v="RB 276 AL 220 mm BB"/>
    <n v="875"/>
    <x v="4"/>
    <n v="71900"/>
    <s v="STÜCK"/>
    <n v="3.31E-3"/>
    <n v="237.989"/>
    <n v="1.9900000000000001E-2"/>
    <n v="1430.8100000000002"/>
  </r>
  <r>
    <s v="VS1245_00"/>
    <s v="Shiro HP Snack Sort. Saftige Würstchen Rind 100g"/>
    <s v="RB 270 AL 200 mm SB"/>
    <n v="875"/>
    <x v="4"/>
    <n v="23460"/>
    <s v="STÜCK"/>
    <n v="2.7599999999999999E-3"/>
    <n v="64.749600000000001"/>
    <n v="2.1000000000000001E-2"/>
    <n v="492.66"/>
  </r>
  <r>
    <s v="VS1246_00"/>
    <s v="UK HP Snack Sortiment Tray (1er Facing) 13 Stk. BO"/>
    <s v="3x 1er Facing "/>
    <n v="875"/>
    <x v="4"/>
    <n v="22290"/>
    <s v="STÜCK"/>
    <n v="8.5999999999999993E-2"/>
    <n v="1916.9399999999998"/>
    <n v="0.187"/>
    <n v="4168.2299999999996"/>
  </r>
  <r>
    <s v="VS1247_00"/>
    <s v="UK Shiro HP Snack Sortiment 38 Stk. Boden"/>
    <s v="Einzeltray groß CAD121557b_01"/>
    <n v="875"/>
    <x v="4"/>
    <n v="6450"/>
    <s v="STÜCK"/>
    <n v="8.5999999999999993E-2"/>
    <n v="554.69999999999993"/>
    <n v="0.224"/>
    <n v="1444.8"/>
  </r>
  <r>
    <s v="VS1250_00"/>
    <s v="Shiro Standard &quot;To Go&quot; Snack Rind 150g"/>
    <s v="RB 270 AL 220 mm SB"/>
    <n v="875"/>
    <x v="4"/>
    <n v="24928"/>
    <s v="STÜCK"/>
    <n v="2E-3"/>
    <n v="49.856000000000002"/>
    <n v="3.4750000000000003E-2"/>
    <n v="866.24800000000005"/>
  </r>
  <r>
    <s v="VS1252_00"/>
    <s v="Shiro Snack Sortiment Dentinis 7er/180g "/>
    <s v="RB 296 AL 220 mm SB"/>
    <n v="875"/>
    <x v="4"/>
    <n v="37816"/>
    <s v="STÜCK"/>
    <n v="3.32E-3"/>
    <n v="125.54912"/>
    <n v="3.7499999999999999E-2"/>
    <n v="1418.1"/>
  </r>
  <r>
    <s v="VS1253_00"/>
    <s v="Shiro Snack Sortiment Twister 8er/160g "/>
    <s v="RB 296 AL 220 mm SB"/>
    <n v="875"/>
    <x v="4"/>
    <n v="21800"/>
    <s v="STÜCK"/>
    <n v="3.32E-3"/>
    <n v="72.376000000000005"/>
    <n v="5.0599999999999999E-2"/>
    <n v="1103.08"/>
  </r>
  <r>
    <s v="VS1254_00"/>
    <s v="Shiro Snack Sortiment Kauröllchen Pansen15er/150g "/>
    <s v="RB 276 AL 210 mm SB"/>
    <n v="875"/>
    <x v="4"/>
    <n v="9000"/>
    <s v="STÜCK"/>
    <n v="2.96E-3"/>
    <n v="26.64"/>
    <n v="4.9500000000000002E-2"/>
    <n v="445.5"/>
  </r>
  <r>
    <s v="VS1255_00"/>
    <s v="UK Shiro Snack Sortiment 1er Facing BO 17 St."/>
    <s v="CAD 121535b_02"/>
    <n v="875"/>
    <x v="4"/>
    <n v="2650"/>
    <s v="STÜCK"/>
    <n v="9.5000000000000001E-2"/>
    <n v="251.75"/>
    <n v="0.48499999999999999"/>
    <n v="1285.25"/>
  </r>
  <r>
    <s v="VS1256_00"/>
    <s v="UK Shiro Snack Sortiment 49 Stk Boden"/>
    <s v="Boden für 3 Trays/ 121557b_02"/>
    <n v="875"/>
    <x v="4"/>
    <n v="7675"/>
    <s v="STÜCK"/>
    <n v="9.8000000000000004E-2"/>
    <n v="752.15"/>
    <n v="0.48899999999999999"/>
    <n v="3753.0749999999998"/>
  </r>
  <r>
    <s v="VS1260_00"/>
    <s v="Lilys Kitchen Katze Knusperkissen Handtray 10x60g "/>
    <s v="235x112x167mm  CAD: 150930_00"/>
    <n v="875"/>
    <x v="4"/>
    <n v="7910"/>
    <s v="STÜCK"/>
    <n v="0.10100000000000001"/>
    <n v="798.91000000000008"/>
    <n v="0.38400000000000001"/>
    <n v="3037.44"/>
  </r>
  <r>
    <s v="VS1266_00"/>
    <s v="PAH Step up  Puppy 7 Stück"/>
    <s v="RB 240 x AL 210 mm"/>
    <n v="875"/>
    <x v="4"/>
    <n v="31213"/>
    <s v="STÜCK"/>
    <n v="2.49E-3"/>
    <n v="77.720370000000003"/>
    <n v="3.3619999999999997E-2"/>
    <n v="1049.3810599999999"/>
  </r>
  <r>
    <s v="VS1269_00"/>
    <s v="PAH Puppy Meatstrips CKN 120g"/>
    <s v="Flachfolie RB 276 x AL 220 mm "/>
    <n v="875"/>
    <x v="4"/>
    <n v="8300"/>
    <s v="STÜCK"/>
    <n v="3.0000000000000001E-3"/>
    <n v="24.900000000000002"/>
    <n v="3.7069999999999999E-2"/>
    <n v="307.68099999999998"/>
  </r>
  <r>
    <s v="VS1270_00"/>
    <s v="PAH Step up Puppy UK für Multipack / 4x28 Stk. LA"/>
    <s v="Innenformat 295x113x175mm"/>
    <n v="875"/>
    <x v="4"/>
    <n v="2400"/>
    <s v="STÜCK"/>
    <n v="0.10100000000000001"/>
    <n v="242.4"/>
    <n v="0.21"/>
    <n v="504"/>
  </r>
  <r>
    <s v="VS1271_00"/>
    <s v="PAH Kaustreifen Huhn 200g"/>
    <s v="RB 276 x AL 220 mm"/>
    <n v="875"/>
    <x v="4"/>
    <n v="61080"/>
    <s v="STÜCK"/>
    <n v="3.31E-3"/>
    <n v="202.1748"/>
    <n v="3.9230000000000001E-2"/>
    <n v="2396.1684"/>
  </r>
  <r>
    <s v="VS1272_00"/>
    <s v="PAH Medium Dog Dental Sticks 7 x 180g"/>
    <s v="RB 276 x AL 210 mm"/>
    <n v="875"/>
    <x v="4"/>
    <n v="63973"/>
    <s v="STÜCK"/>
    <n v="3.31E-3"/>
    <n v="211.75063"/>
    <n v="3.5889999999999998E-2"/>
    <n v="2295.9909699999998"/>
  </r>
  <r>
    <s v="VS1273_00"/>
    <s v="PAH Small Dog Dental Sticks 7 x 110g"/>
    <s v="RB 276 x AL 180 mm"/>
    <n v="875"/>
    <x v="4"/>
    <n v="77163"/>
    <s v="STÜCK"/>
    <n v="2.4499999999999999E-3"/>
    <n v="189.04935"/>
    <n v="3.0450000000000001E-2"/>
    <n v="2349.6133500000001"/>
  </r>
  <r>
    <s v="VS1274_00"/>
    <s v="PAH Toy Dogs Dental Sticks 7 x 80g"/>
    <s v="RB 276 x AL 150 mm"/>
    <n v="875"/>
    <x v="4"/>
    <n v="84168"/>
    <s v="STÜCK"/>
    <n v="2.15E-3"/>
    <n v="180.96119999999999"/>
    <n v="2.5520000000000001E-2"/>
    <n v="2147.9673600000001"/>
  </r>
  <r>
    <s v="VS1279_01"/>
    <s v="Dental Sticks Vegetarian Medium 5er/150g"/>
    <s v="Flachfolie RB 296 x AL 230 mm  BBB"/>
    <n v="875"/>
    <x v="4"/>
    <n v="65700"/>
    <s v="STÜCK"/>
    <n v="3.3600000000000001E-3"/>
    <n v="220.75200000000001"/>
    <n v="4.3470000000000002E-2"/>
    <n v="2855.9790000000003"/>
  </r>
  <r>
    <s v="VS1280_00"/>
    <s v="Feelwell´s Denta Treats Chicken 7pc/180g"/>
    <s v="RB 296 x AL 230 mm"/>
    <n v="875"/>
    <x v="4"/>
    <n v="19340"/>
    <s v="STÜCK"/>
    <n v="3.3600000000000001E-3"/>
    <n v="64.982399999999998"/>
    <n v="3.1879999999999999E-2"/>
    <n v="616.55919999999992"/>
  </r>
  <r>
    <s v="VS1281_00"/>
    <s v="UK Feelwell´s Denta Chicken 1x16x180g Boden"/>
    <s v="CAD 111065b_00"/>
    <n v="875"/>
    <x v="4"/>
    <n v="2460"/>
    <s v="STÜCK"/>
    <n v="0.106"/>
    <n v="260.76"/>
    <n v="0.52900000000000003"/>
    <n v="1301.3400000000001"/>
  </r>
  <r>
    <s v="VS1282_00"/>
    <s v="Ciam Mini Kaubarren 3er/150g Faltschachtel-Tray"/>
    <s v="Stanze BOS-M110/b"/>
    <n v="875"/>
    <x v="4"/>
    <n v="4610"/>
    <s v="STÜCK"/>
    <n v="0.11360000000000001"/>
    <n v="523.69600000000003"/>
    <n v="0.34"/>
    <n v="1567.4"/>
  </r>
  <r>
    <s v="VS1290_00"/>
    <s v="Smilla Toothies 125g SLC Becher"/>
    <m/>
    <n v="875"/>
    <x v="4"/>
    <n v="216200"/>
    <s v="STÜCK"/>
    <n v="1.3899999999999999E-2"/>
    <n v="3005.18"/>
    <n v="8.0130000000000007E-2"/>
    <n v="17324.106"/>
  </r>
  <r>
    <s v="VS1291_00"/>
    <s v="Smilla Toothies 125g SLC Deckel"/>
    <s v="431-c-130525"/>
    <n v="875"/>
    <x v="4"/>
    <n v="228480"/>
    <s v="STÜCK"/>
    <n v="3.0000000000000001E-3"/>
    <n v="685.44"/>
    <n v="7.0290000000000005E-2"/>
    <n v="16059.859200000001"/>
  </r>
  <r>
    <s v="VS1293_00"/>
    <s v="Smilla Hearties 125g SLC Deckel"/>
    <m/>
    <n v="875"/>
    <x v="4"/>
    <n v="3000"/>
    <s v="STÜCK"/>
    <n v="2.5999999999999999E-3"/>
    <n v="7.8"/>
    <n v="7.0330000000000004E-2"/>
    <n v="210.99"/>
  </r>
  <r>
    <s v="VS1294_00"/>
    <s v="Dechra Tray CT-DC-L Dental Chew Large 6x100g"/>
    <s v="190x250x60 mm Thekendisplay"/>
    <n v="875"/>
    <x v="4"/>
    <n v="4920"/>
    <s v="STÜCK"/>
    <n v="7.9000000000000001E-2"/>
    <n v="388.68"/>
    <n v="0.44800000000000001"/>
    <n v="2204.16"/>
  </r>
  <r>
    <s v="VS1295_00"/>
    <s v="Dechra Tray CT-DC-S Dental Chew Small 4x200g"/>
    <s v="190x250x60 mm Thekendisplay"/>
    <n v="875"/>
    <x v="4"/>
    <n v="19920"/>
    <s v="STÜCK"/>
    <n v="0"/>
    <n v="0"/>
    <n v="0.52295000000000003"/>
    <n v="10417.164000000001"/>
  </r>
  <r>
    <s v="VS1296_01"/>
    <s v="Lilys Kitchen Katze Knusperkissen Chicken 60g  "/>
    <s v="Flachfolie RB 425 x AL 110 mm  - RecyLogo"/>
    <n v="875"/>
    <x v="4"/>
    <n v="4555"/>
    <s v="STÜCK"/>
    <n v="4.0099999999999997E-3"/>
    <n v="18.265549999999998"/>
    <n v="8.047E-2"/>
    <n v="366.54084999999998"/>
  </r>
  <r>
    <s v="VS1297_01"/>
    <s v="Lilys Kitchen Katze Knusperkissen Salmon 60g"/>
    <s v="Flachfolie RB 425 x AL 110 mm  - RecyLogo"/>
    <n v="875"/>
    <x v="4"/>
    <n v="11500"/>
    <s v="STÜCK"/>
    <n v="4.0099999999999997E-3"/>
    <n v="46.114999999999995"/>
    <n v="8.047E-2"/>
    <n v="925.40499999999997"/>
  </r>
  <r>
    <s v="VS1304_01"/>
    <s v="LIDL Snacks Hund Meaty Rolls Geflügel 15er/135g"/>
    <s v="RB 276 AL 210 mm SB  GB/ IE  textl Änderung"/>
    <n v="875"/>
    <x v="4"/>
    <n v="341777"/>
    <s v="STÜCK"/>
    <n v="3.0400000000000002E-3"/>
    <n v="1039.00208"/>
    <n v="2.1000000000000001E-2"/>
    <n v="7177.317"/>
  </r>
  <r>
    <s v="VS1305_01"/>
    <s v="LIDL Snacks Hund Mini Chew Bones 4er/180g"/>
    <s v="RB 276 AL 210 mm SB  GB/IE textl. Änderung"/>
    <n v="875"/>
    <x v="4"/>
    <n v="296730"/>
    <s v="STÜCK"/>
    <n v="3.0400000000000002E-3"/>
    <n v="902.05920000000003"/>
    <n v="2.1000000000000001E-2"/>
    <n v="6231.3300000000008"/>
  </r>
  <r>
    <s v="VS1306_01"/>
    <s v="LIDL Snacks Hund Tasty Twists 5er/105g"/>
    <s v="RB 276 AL 210 mm SB  GB/IE  textl. Änderung"/>
    <n v="875"/>
    <x v="4"/>
    <n v="401580"/>
    <s v="STÜCK"/>
    <n v="3.0400000000000002E-3"/>
    <n v="1220.8032000000001"/>
    <n v="2.1000000000000001E-2"/>
    <n v="8433.18"/>
  </r>
  <r>
    <s v="VS1307_00"/>
    <s v="UK LIDL Hund Snacks Sortiment 3x10x BODEN"/>
    <s v="Stanze-Nr. 194698"/>
    <n v="875"/>
    <x v="4"/>
    <n v="27600"/>
    <s v="STÜCK"/>
    <n v="0.22800000000000001"/>
    <n v="6292.8"/>
    <n v="0.47899999999999998"/>
    <n v="13220.4"/>
  </r>
  <r>
    <s v="VS1308_00"/>
    <s v="UK LIDL Hund Snack Sortiment 3x10 DECKEL"/>
    <s v="Stanze-Nr.  194700"/>
    <n v="875"/>
    <x v="4"/>
    <n v="40075"/>
    <s v="STÜCK"/>
    <n v="6.3E-2"/>
    <n v="2524.7249999999999"/>
    <n v="0.17899999999999999"/>
    <n v="7173.4249999999993"/>
  </r>
  <r>
    <s v="VS1309_00"/>
    <s v="UK LIDL Snacks Sortim. 3x10 MITTELSTEG"/>
    <s v="Stanze-Nr. 194699"/>
    <n v="875"/>
    <x v="4"/>
    <n v="15900"/>
    <s v="STÜCK"/>
    <n v="6.0999999999999999E-2"/>
    <n v="969.9"/>
    <n v="0.126"/>
    <n v="2003.4"/>
  </r>
  <r>
    <s v="VS1310_00"/>
    <s v="LIDL Kaurollen gefüllt - Hair&amp;Skin 7er/ 175g DE/LA"/>
    <s v="RB 296 x AL 220 mm SB"/>
    <n v="875"/>
    <x v="4"/>
    <n v="146359"/>
    <s v="STÜCK"/>
    <n v="3.3500000000000001E-3"/>
    <n v="490.30265000000003"/>
    <n v="2.2200000000000001E-2"/>
    <n v="3249.1698000000001"/>
  </r>
  <r>
    <s v="VS1311_00"/>
    <s v="LIDL Kaurollen gefüllt - Gelenkfit 7er/ 175g DE/LA"/>
    <s v="RB 296 x AL 220 mm SB"/>
    <n v="875"/>
    <x v="4"/>
    <n v="101455"/>
    <s v="STÜCK"/>
    <n v="3.3500000000000001E-3"/>
    <n v="339.87425000000002"/>
    <n v="2.2200000000000001E-2"/>
    <n v="2252.3009999999999"/>
  </r>
  <r>
    <s v="VS1312_00"/>
    <s v="LIDL Kaurollen geflt.Geflügel&amp;Pansen 5er/275gDE LA"/>
    <s v="RB 296 x AL 220 mm BB"/>
    <n v="875"/>
    <x v="4"/>
    <n v="231085"/>
    <s v="STÜCK"/>
    <n v="3.3500000000000001E-3"/>
    <n v="774.13475000000005"/>
    <n v="2.2200000000000001E-2"/>
    <n v="5130.0870000000004"/>
  </r>
  <r>
    <s v="VS1313_00"/>
    <s v="UK LIDL Kaurollen gefüllt Sortiment 32 St. BO LA"/>
    <s v="Stanze-Nr. 194698"/>
    <n v="875"/>
    <x v="4"/>
    <n v="32020"/>
    <s v="STÜCK"/>
    <n v="0.22800000000000001"/>
    <n v="7300.56"/>
    <n v="0.47499999999999998"/>
    <n v="15209.5"/>
  </r>
  <r>
    <s v="VS1314_00"/>
    <s v="UK LIDL Hund Kaurollen Sortiment 32 St. DECKEL LA"/>
    <s v="Stanze-Nr. 194700"/>
    <n v="875"/>
    <x v="4"/>
    <n v="40590"/>
    <s v="STÜCK"/>
    <n v="6.3E-2"/>
    <n v="2557.17"/>
    <n v="0.16800000000000001"/>
    <n v="6819.1200000000008"/>
  </r>
  <r>
    <s v="VS1315_00"/>
    <s v="LIDL Kaurollen gefüllt - Hair&amp;Skin 7er/ 175g CZ/SK"/>
    <s v="RB 296 x AL 220 mm SB"/>
    <n v="875"/>
    <x v="4"/>
    <n v="135061"/>
    <s v="STÜCK"/>
    <n v="3.3500000000000001E-3"/>
    <n v="452.45435000000003"/>
    <n v="2.4250000000000001E-2"/>
    <n v="3275.2292500000003"/>
  </r>
  <r>
    <s v="VS1316_00"/>
    <s v="LIDL Kaurollen gefüllt - Gelenkfit 7er/ 175g CZ/SK"/>
    <s v="RB 296 x AL 220 mm SB"/>
    <n v="875"/>
    <x v="4"/>
    <n v="150004"/>
    <s v="STÜCK"/>
    <n v="3.3500000000000001E-3"/>
    <n v="502.51339999999999"/>
    <n v="2.4250000000000001E-2"/>
    <n v="3637.5970000000002"/>
  </r>
  <r>
    <s v="VS1317_00"/>
    <s v="LIDL Kauroll geflt.-Geflügel&amp;Pansen 5er/275g CZ/SK"/>
    <s v="RB 296 x AL 220 mm BB"/>
    <n v="875"/>
    <x v="4"/>
    <n v="98000"/>
    <s v="STÜCK"/>
    <n v="3.3500000000000001E-3"/>
    <n v="328.3"/>
    <n v="2.4250000000000001E-2"/>
    <n v="2376.5"/>
  </r>
  <r>
    <s v="VS1320_00"/>
    <s v="LIDL Orlando Fleischstreifen Hund Rind XXL 240g"/>
    <s v="RB 296 AL 220 mm  PT,IE,IT,NL,ES"/>
    <n v="875"/>
    <x v="4"/>
    <n v="64680"/>
    <s v="STÜCK"/>
    <n v="3.2000000000000002E-3"/>
    <n v="206.976"/>
    <n v="2.6499999999999999E-2"/>
    <n v="1714.02"/>
  </r>
  <r>
    <s v="VS1321_00"/>
    <s v="LIDL Orlando Fleischstr. Hund Geflügel XXL 240g"/>
    <s v="RB 296 AL 220 mm  PT,IE,IT,NL,ES"/>
    <n v="875"/>
    <x v="4"/>
    <n v="48400"/>
    <s v="STÜCK"/>
    <n v="3.2000000000000002E-3"/>
    <n v="154.88"/>
    <n v="2.4549999999999999E-2"/>
    <n v="1188.22"/>
  </r>
  <r>
    <s v="VS1322_00"/>
    <s v="LIDL Orlando Fleischstr. Hund Rind XXL 240g"/>
    <s v="RB 296 AL 220 mm  CZ,SK,HU,GR/CY"/>
    <n v="875"/>
    <x v="4"/>
    <n v="83000"/>
    <s v="STÜCK"/>
    <n v="3.2000000000000002E-3"/>
    <n v="265.60000000000002"/>
    <n v="2.8500000000000001E-2"/>
    <n v="2365.5"/>
  </r>
  <r>
    <s v="VS1323_00"/>
    <s v="LIDL Orlando Fleischstr. Hund Geflügel XXL 240g"/>
    <s v="RB 296 AL 220 mm  CZ,SK,HU,GR/CY"/>
    <n v="875"/>
    <x v="4"/>
    <n v="56300"/>
    <s v="STÜCK"/>
    <n v="3.2000000000000002E-3"/>
    <n v="180.16"/>
    <n v="2.8500000000000001E-2"/>
    <n v="1604.55"/>
  </r>
  <r>
    <s v="VS1324_00"/>
    <s v="UK LIDL Orlando Fleischstreifen Hunde 1x14x240g BO"/>
    <s v="2x1er Facing "/>
    <n v="875"/>
    <x v="4"/>
    <n v="13200"/>
    <s v="STÜCK"/>
    <n v="7.8E-2"/>
    <n v="1029.5999999999999"/>
    <n v="0.26600000000000001"/>
    <n v="3511.2000000000003"/>
  </r>
  <r>
    <s v="VS1325_00"/>
    <s v="LIDL Orlando Kaurollen gefüllt XXL Multip. 4x175g"/>
    <s v="Innenab. 130x83x150 mm "/>
    <n v="875"/>
    <x v="4"/>
    <n v="13980"/>
    <s v="STÜCK"/>
    <n v="5.1900000000000002E-2"/>
    <n v="725.56200000000001"/>
    <n v="0.18"/>
    <n v="2516.4"/>
  </r>
  <r>
    <s v="VS1326_00"/>
    <s v="UK LIDL Orlando Kaurollen Multipack  2x4x700g "/>
    <s v="340 x 264 x 67mm  Innenmaß"/>
    <n v="875"/>
    <x v="4"/>
    <n v="2400"/>
    <s v="STÜCK"/>
    <n v="0.13600000000000001"/>
    <n v="326.40000000000003"/>
    <n v="0.497"/>
    <n v="1192.8"/>
  </r>
  <r>
    <s v="VS1340_00"/>
    <s v="UK LIDL Orlando Kaurollen gefüllt Handtray BODEN"/>
    <s v="groß CAD 4899441987"/>
    <n v="875"/>
    <x v="4"/>
    <n v="12000"/>
    <s v="STÜCK"/>
    <n v="6.6000000000000003E-2"/>
    <n v="792"/>
    <n v="0.20899999999999999"/>
    <n v="2508"/>
  </r>
  <r>
    <s v="VS1341_00"/>
    <s v="UK LIDL Orlando Kaurollen gefüllt Handtray DECKEL"/>
    <s v="groß CAD 4899441987"/>
    <n v="875"/>
    <x v="4"/>
    <n v="12000"/>
    <s v="STÜCK"/>
    <n v="6.6000000000000003E-2"/>
    <n v="792"/>
    <n v="0.17899999999999999"/>
    <n v="2148"/>
  </r>
  <r>
    <s v="VS1342_00"/>
    <s v="UK LIDL Orlando Kaurollen (3x1er Facing) BO"/>
    <s v="CAD 4899441994 AUTOMAT"/>
    <n v="875"/>
    <x v="4"/>
    <n v="29700"/>
    <s v="STÜCK"/>
    <n v="0.10100000000000001"/>
    <n v="2999.7000000000003"/>
    <n v="0.21"/>
    <n v="6237"/>
  </r>
  <r>
    <s v="VS1343_00"/>
    <s v="UK LIDL Orlando Kaurollen (3x1er Facing) BO"/>
    <s v="CAD 4899442547 HANDTRAY"/>
    <n v="875"/>
    <x v="4"/>
    <n v="10080"/>
    <s v="STÜCK"/>
    <n v="6.9000000000000006E-2"/>
    <n v="695.5200000000001"/>
    <n v="0.2"/>
    <n v="2016"/>
  </r>
  <r>
    <s v="VS1403_00"/>
    <s v="Packschema 3b / neutraler Deckel "/>
    <s v="Deckel CAD 201684d_00 (PFUK Roll overs,Whine Gums)"/>
    <n v="875"/>
    <x v="4"/>
    <n v="4090"/>
    <s v="STÜCK"/>
    <n v="7.0000000000000007E-2"/>
    <n v="286.3"/>
    <n v="0.14000000000000001"/>
    <n v="572.6"/>
  </r>
  <r>
    <s v="VS1420_00"/>
    <s v="USA Rush Direct Heart tail Cat Treats Salmon 85g"/>
    <s v="RB 425 x AL 110 mm"/>
    <n v="875"/>
    <x v="4"/>
    <n v="49450"/>
    <s v="STÜCK"/>
    <n v="4.81E-3"/>
    <n v="237.8545"/>
    <n v="1.951E-2"/>
    <n v="964.76949999999999"/>
  </r>
  <r>
    <s v="VS1421_00"/>
    <s v="USA Rush Direct Heart tail Cat Treats Chicken 85g"/>
    <s v="RB 425 x AL 110 mm"/>
    <n v="875"/>
    <x v="4"/>
    <n v="38500"/>
    <s v="STÜCK"/>
    <n v="3.5400000000000002E-3"/>
    <n v="136.29000000000002"/>
    <n v="1.951E-2"/>
    <n v="751.13499999999999"/>
  </r>
  <r>
    <s v="VS1422_00"/>
    <s v="USA Rush Direct Heart tail Cat Treats Seafood 85g"/>
    <s v="RB 425 x AL 110 mm"/>
    <n v="875"/>
    <x v="4"/>
    <n v="33990"/>
    <s v="STÜCK"/>
    <n v="3.5400000000000002E-3"/>
    <n v="120.3246"/>
    <n v="1.951E-2"/>
    <n v="663.14490000000001"/>
  </r>
  <r>
    <s v="VS1423_00"/>
    <s v="UK Rush Direct Heart to tail Cat 1x8x85g BODEN LA"/>
    <s v="3 x1er Facing CAD 211488b_01"/>
    <n v="875"/>
    <x v="4"/>
    <n v="21585"/>
    <s v="STÜCK"/>
    <n v="4.8000000000000001E-2"/>
    <n v="1036.08"/>
    <n v="0.14299999999999999"/>
    <n v="3086.6549999999997"/>
  </r>
  <r>
    <s v="VS1424_00"/>
    <s v="UK Rush Direct Heart to tail Cat 1x8x85g DECKEL"/>
    <s v="3 x1er Facing CAD 211488d_02"/>
    <n v="875"/>
    <x v="4"/>
    <n v="22640"/>
    <s v="STÜCK"/>
    <n v="6.3E-2"/>
    <n v="1426.32"/>
    <n v="0.151"/>
    <n v="3418.64"/>
  </r>
  <r>
    <s v="VS1500_00"/>
    <s v="PAH Large Dog Dental Sticks 200g (7 Stück)"/>
    <s v="RB 276 x AL 230 mm"/>
    <n v="875"/>
    <x v="4"/>
    <n v="98600"/>
    <s v="STÜCK"/>
    <n v="3.31E-3"/>
    <n v="326.36599999999999"/>
    <n v="3.5929999999999997E-2"/>
    <n v="3542.6979999999999"/>
  </r>
  <r>
    <s v="VS1501_00"/>
    <s v="PAH generic Dogs Dental Sticks 10 Stück"/>
    <s v="240x118x175 mm   CAD: 150930_02"/>
    <n v="875"/>
    <x v="4"/>
    <n v="1176"/>
    <s v="STÜCK"/>
    <n v="9.9000000000000005E-2"/>
    <n v="116.42400000000001"/>
    <n v="0.47199999999999998"/>
    <n v="555.072"/>
  </r>
  <r>
    <s v="VS1502_00"/>
    <s v="PAH Toy Dogs Dental Sticks 28 Pack 320g Multipack"/>
    <s v="Innenab. 106x69x134mm"/>
    <n v="875"/>
    <x v="4"/>
    <n v="6444"/>
    <s v="STÜCK"/>
    <n v="3.7499999999999999E-2"/>
    <n v="241.64999999999998"/>
    <n v="0.21690000000000001"/>
    <n v="1397.7036000000001"/>
  </r>
  <r>
    <s v="VS1503_00"/>
    <s v="PAH Small Dogs Dental Sticks 28 Pack 440g Multipac"/>
    <s v="Innenab. 106x69x134mm"/>
    <n v="875"/>
    <x v="4"/>
    <n v="4000"/>
    <s v="STÜCK"/>
    <n v="3.7499999999999999E-2"/>
    <n v="150"/>
    <n v="0.21690000000000001"/>
    <n v="867.6"/>
  </r>
  <r>
    <s v="VS1504_00"/>
    <s v="PAH Toy Dental Sticks 56 St. 640g Multipack"/>
    <s v="Innenab. 139x106x134mm"/>
    <n v="875"/>
    <x v="4"/>
    <n v="6930"/>
    <s v="STÜCK"/>
    <n v="6.1800000000000001E-2"/>
    <n v="428.274"/>
    <n v="0.2586"/>
    <n v="1792.098"/>
  </r>
  <r>
    <s v="VS1506_00"/>
    <s v="PAH Medium Dogs Dental Sticks 28 Pack 720g Multipa"/>
    <s v="Innenab. 124x89x163mm"/>
    <n v="875"/>
    <x v="4"/>
    <n v="11410"/>
    <s v="STÜCK"/>
    <n v="5.4800000000000001E-2"/>
    <n v="625.26800000000003"/>
    <n v="0.19"/>
    <n v="2167.9"/>
  </r>
  <r>
    <s v="VS1507_00"/>
    <s v="PAH Large Dogs Dental Sticks 28 Pack 880g Multipa"/>
    <s v="Innenab. 124x89x163mm"/>
    <n v="875"/>
    <x v="4"/>
    <n v="13245"/>
    <s v="STÜCK"/>
    <n v="5.4800000000000001E-2"/>
    <n v="725.82600000000002"/>
    <n v="0.19"/>
    <n v="2516.5500000000002"/>
  </r>
  <r>
    <s v="VS1508_00"/>
    <s v="PAH Large Dogs Dental Sticks 56 Stück 1,76kg Multi"/>
    <s v="Innenab. 164x116x175mm "/>
    <n v="875"/>
    <x v="4"/>
    <n v="1080"/>
    <s v="STÜCK"/>
    <n v="8.5000000000000006E-2"/>
    <n v="91.800000000000011"/>
    <n v="0.29249999999999998"/>
    <n v="315.89999999999998"/>
  </r>
  <r>
    <s v="VS1510_00"/>
    <s v="PAH meaty strips SRP 8 Stück"/>
    <s v="240x118x175 mm   CAD: 150930_02"/>
    <n v="875"/>
    <x v="4"/>
    <n v="2970"/>
    <s v="STÜCK"/>
    <n v="9.9000000000000005E-2"/>
    <n v="294.03000000000003"/>
    <n v="0.47199999999999998"/>
    <n v="1401.84"/>
  </r>
  <r>
    <s v="VS1528_00"/>
    <s v="Finest Fruitees Wachtel &amp; Feige 200g Becher"/>
    <s v="SLC Becher  mit Aufreißkerbe"/>
    <n v="875"/>
    <x v="4"/>
    <n v="24192"/>
    <s v="STÜCK"/>
    <n v="1.5129999999999999E-2"/>
    <n v="366.02495999999996"/>
    <n v="0.13602"/>
    <n v="3290.59584"/>
  </r>
  <r>
    <s v="VS1529_00"/>
    <s v="Finest Fruitees Wachtel &amp; Feige 200g Deckel"/>
    <s v="SLC Deckel"/>
    <n v="875"/>
    <x v="4"/>
    <n v="32640"/>
    <s v="STÜCK"/>
    <n v="2.5999999999999999E-3"/>
    <n v="84.86399999999999"/>
    <n v="0.10158"/>
    <n v="3315.5712000000003"/>
  </r>
  <r>
    <s v="VS200_01"/>
    <s v="Sammys Gelenkhappen 350g  SN"/>
    <s v="Papier-Flachfolie RB 578 x AL 190 mm"/>
    <n v="875"/>
    <x v="4"/>
    <n v="77400"/>
    <s v="STÜCK"/>
    <n v="1.4489999999999999E-2"/>
    <n v="1121.5260000000001"/>
    <n v="0.25448999999999999"/>
    <n v="19697.525999999998"/>
  </r>
  <r>
    <s v="VS201_01"/>
    <s v="Sammys Zahnstengel 300g  SN"/>
    <s v="Papier-Flachfolie RB 578 x AL 190 mm"/>
    <n v="875"/>
    <x v="4"/>
    <n v="30295"/>
    <s v="STÜCK"/>
    <n v="1.4489999999999999E-2"/>
    <n v="438.97454999999997"/>
    <n v="0.25448999999999999"/>
    <n v="7709.7745500000001"/>
  </r>
  <r>
    <s v="VS202_01"/>
    <s v="Sammys Zahnriegel 250g  SN"/>
    <s v="Papier-Flachfolie RB 578 x AL 190 mm"/>
    <n v="875"/>
    <x v="4"/>
    <n v="40875"/>
    <s v="STÜCK"/>
    <n v="1.4489999999999999E-2"/>
    <n v="592.27874999999995"/>
    <n v="0.25448999999999999"/>
    <n v="10402.278749999999"/>
  </r>
  <r>
    <s v="VS203_00"/>
    <s v="Sammys Zahnfee 60g  PFM"/>
    <s v="Papier-Flachfolie RB 180  x AL 160 mm"/>
    <n v="875"/>
    <x v="4"/>
    <n v="143240"/>
    <s v="STÜCK"/>
    <n v="3.3400000000000001E-3"/>
    <n v="478.42160000000001"/>
    <n v="7.7170000000000002E-2"/>
    <n v="11053.8308"/>
  </r>
  <r>
    <s v="VS207_00"/>
    <s v="Sammys Fitness-Schnitte Brokkoli&amp;Karotte25g PFM LA"/>
    <s v="Papier-Flachfolie  RB 145 x AL 145 mm"/>
    <n v="875"/>
    <x v="4"/>
    <n v="185019"/>
    <s v="STÜCK"/>
    <n v="2.47E-3"/>
    <n v="456.99693000000002"/>
    <n v="2.9950000000000001E-2"/>
    <n v="5541.3190500000001"/>
  </r>
  <r>
    <s v="VS207_01"/>
    <s v="Sammys Fitness-Schnitte Brokkoli&amp;Karotte 25g  PFM"/>
    <s v="Papier-Flachfolie  RB 145 x AL 145 mm"/>
    <n v="875"/>
    <x v="4"/>
    <n v="93123"/>
    <s v="STÜCK"/>
    <n v="2.47E-3"/>
    <n v="230.01381000000001"/>
    <n v="3.6040000000000003E-2"/>
    <n v="3356.1529200000004"/>
  </r>
  <r>
    <s v="VS208_00"/>
    <s v="Sammys Fitness-Schnitte mit Apfel&amp;Blaube.25gPFM LA"/>
    <s v="Papier-Flachfolie  RB 145 x AL 145 mm"/>
    <n v="875"/>
    <x v="4"/>
    <n v="299600"/>
    <s v="STÜCK"/>
    <n v="2.47E-3"/>
    <n v="740.01199999999994"/>
    <n v="2.9950000000000001E-2"/>
    <n v="8973.02"/>
  </r>
  <r>
    <s v="VS209_01"/>
    <s v="Sammys Fitness-Schnitte mit Grünlippm. 25gPFM LA"/>
    <s v="Papier-Flachfolie  RB 145 x AL 145 mm"/>
    <n v="875"/>
    <x v="4"/>
    <n v="163664"/>
    <s v="STÜCK"/>
    <n v="2.47E-3"/>
    <n v="404.25007999999997"/>
    <n v="4.0919999999999998E-2"/>
    <n v="6697.1308799999997"/>
  </r>
  <r>
    <s v="VS210_00"/>
    <s v="Sammys Fleischsnack Hühnchenfilet 190g  SN  LA"/>
    <s v="Papier-Flachfolie RB 578 x AL 190 mm"/>
    <n v="875"/>
    <x v="4"/>
    <n v="37535"/>
    <s v="STÜCK"/>
    <n v="1.167E-2"/>
    <n v="438.03345000000002"/>
    <n v="0.12769"/>
    <n v="4792.8441499999999"/>
  </r>
  <r>
    <s v="VS210_01"/>
    <s v="Sammys Fleischsnack Hühnchenfilet 190g  SN"/>
    <s v="Papier-Flachfolie RB 578 x AL 190 mm"/>
    <n v="875"/>
    <x v="4"/>
    <n v="30550"/>
    <s v="STÜCK"/>
    <n v="1.167E-2"/>
    <n v="356.51850000000002"/>
    <n v="0.13314000000000001"/>
    <n v="4067.4270000000001"/>
  </r>
  <r>
    <s v="VS211_00"/>
    <s v="Sammys Fleischsnack Rinderstreifen 190g  SN "/>
    <s v="Papier-Flachfolie RB 578 x AL 190 mm"/>
    <n v="875"/>
    <x v="4"/>
    <n v="91795"/>
    <s v="STÜCK"/>
    <n v="1.4400000000000001E-3"/>
    <n v="132.1848"/>
    <n v="0.13314000000000001"/>
    <n v="12221.586300000001"/>
  </r>
  <r>
    <s v="VS212_01"/>
    <s v="Sammys Gourmetstreifen Ente&amp;Hühnchen 180g SN LA"/>
    <s v="Papier-Flachfolie RB 578 x AL 190 mm"/>
    <n v="875"/>
    <x v="4"/>
    <n v="30895"/>
    <s v="STÜCK"/>
    <n v="1.1599999999999999E-2"/>
    <n v="358.38199999999995"/>
    <n v="0.12305000000000001"/>
    <n v="3801.6297500000001"/>
  </r>
  <r>
    <s v="VS212_02"/>
    <s v="Sammys Gourmetstreifen Ente&amp;Hühnchen 180g  SN"/>
    <s v="Papier-Flachfolie RB 578 x AL 190 mm"/>
    <n v="875"/>
    <x v="4"/>
    <n v="29860"/>
    <s v="STÜCK"/>
    <n v="1.1599999999999999E-2"/>
    <n v="346.37599999999998"/>
    <n v="0.13314000000000001"/>
    <n v="3975.5604000000003"/>
  </r>
  <r>
    <s v="VS214_00"/>
    <s v="Thekendisplay Hundesnack Fitness-Schnitte 20 x 25g"/>
    <s v="150x70x255 mm  Bosch   - LA mit 3 Sortennachfolger"/>
    <n v="875"/>
    <x v="4"/>
    <n v="14160"/>
    <s v="STÜCK"/>
    <n v="8.9200000000000002E-2"/>
    <n v="1263.0720000000001"/>
    <n v="0.26474999999999999"/>
    <n v="3748.8599999999997"/>
  </r>
  <r>
    <s v="VS221_01"/>
    <s v="Lilys Kitchen Dental Sticks Geflügel 3er/120g"/>
    <s v="Flachfolie RB 231 x AL 220 mm"/>
    <n v="875"/>
    <x v="4"/>
    <n v="204544"/>
    <s v="STÜCK"/>
    <n v="4.2500000000000003E-3"/>
    <n v="869.31200000000001"/>
    <n v="6.726E-2"/>
    <n v="13757.629440000001"/>
  </r>
  <r>
    <s v="VS222_01"/>
    <s v="Lilys Kitchen Dental Sticks Salmon 3er/120g"/>
    <s v="Flachfolie RB 231 x AL 220 mm"/>
    <n v="875"/>
    <x v="4"/>
    <n v="159452"/>
    <s v="STÜCK"/>
    <n v="4.2500000000000003E-3"/>
    <n v="677.67100000000005"/>
    <n v="6.726E-2"/>
    <n v="10724.74152"/>
  </r>
  <r>
    <s v="VS223_01"/>
    <s v="Lilys Kitchen Dental Sticks Beef 3er/120g"/>
    <s v="Flachfolie RB 231 x AL 220 mm"/>
    <n v="875"/>
    <x v="4"/>
    <n v="144978"/>
    <s v="STÜCK"/>
    <n v="4.2500000000000003E-3"/>
    <n v="616.15650000000005"/>
    <n v="6.726E-2"/>
    <n v="9751.2202799999995"/>
  </r>
  <r>
    <s v="VS224_01"/>
    <s v="Lilys Kitchen Dental Sticks Turkey 3er/120g"/>
    <s v="Flachfolie RB 231 x AL 220 mm"/>
    <n v="875"/>
    <x v="4"/>
    <n v="91262"/>
    <s v="STÜCK"/>
    <n v="4.2500000000000003E-3"/>
    <n v="387.86350000000004"/>
    <n v="6.1449999999999998E-2"/>
    <n v="5608.0499"/>
  </r>
  <r>
    <s v="VS225_01"/>
    <s v="Lilys Kitchen Dental Sticks Lamb 3er/120g"/>
    <s v="Flachfolie RB 231 x AL 220 mm"/>
    <n v="875"/>
    <x v="4"/>
    <n v="68000"/>
    <s v="STÜCK"/>
    <n v="4.2500000000000003E-3"/>
    <n v="289"/>
    <n v="6.3460000000000003E-2"/>
    <n v="4315.28"/>
  </r>
  <r>
    <s v="VS228_00"/>
    <s v="PFUK Dental Stick Vegetarian Small 5er/100g Boden"/>
    <s v="CAD: 201677b_00  Handverpackung"/>
    <n v="875"/>
    <x v="4"/>
    <n v="3350"/>
    <s v="STÜCK"/>
    <n v="5.8999999999999997E-2"/>
    <n v="197.64999999999998"/>
    <n v="0.32200000000000001"/>
    <n v="1078.7"/>
  </r>
  <r>
    <s v="VS229_00"/>
    <s v="PFUK Dental Stick Vegetarian Small 5er/100g Deckel"/>
    <s v="CAD: 201677d_00  Handverpackung"/>
    <n v="875"/>
    <x v="4"/>
    <n v="3240"/>
    <s v="STÜCK"/>
    <n v="6.0999999999999999E-2"/>
    <n v="197.64"/>
    <n v="0.153"/>
    <n v="495.71999999999997"/>
  </r>
  <r>
    <s v="VS231_00"/>
    <s v="Lilys Kitchen Hund Dental Sticks Tray 10 x 120g LA"/>
    <s v="235x112x167mm  CAD: 150930_06 Handtray"/>
    <n v="875"/>
    <x v="4"/>
    <n v="5940"/>
    <s v="STÜCK"/>
    <n v="0.10199999999999999"/>
    <n v="605.88"/>
    <n v="0.37"/>
    <n v="2197.8000000000002"/>
  </r>
  <r>
    <s v="VS240_00"/>
    <s v="Thekendisplay Hundesnack Zahnfee 8 x 60g LA "/>
    <s v="150x70x255 mm  Bosch"/>
    <n v="875"/>
    <x v="4"/>
    <n v="5180"/>
    <s v="STÜCK"/>
    <n v="8.9200000000000002E-2"/>
    <n v="462.05599999999998"/>
    <n v="0.22320000000000001"/>
    <n v="1156.1760000000002"/>
  </r>
  <r>
    <s v="VS240_01"/>
    <s v="Thekendisplay Hundesnack Zahnfee 8 x 60g "/>
    <s v="150x70x255 mm  Bosch"/>
    <n v="875"/>
    <x v="4"/>
    <n v="21100"/>
    <s v="STÜCK"/>
    <n v="8.9200000000000002E-2"/>
    <n v="1882.1200000000001"/>
    <n v="0.3256"/>
    <n v="6870.16"/>
  </r>
  <r>
    <s v="VS241_01"/>
    <s v="Sammys Gourmetstreifen Lamm&amp;Hühnchen 180g  SN LA"/>
    <s v="Papier-Flachfolie RB 578 x AL 190 mm"/>
    <n v="875"/>
    <x v="4"/>
    <n v="38630"/>
    <s v="STÜCK"/>
    <n v="1.158E-2"/>
    <n v="447.33539999999999"/>
    <n v="0.12305000000000001"/>
    <n v="4753.4215000000004"/>
  </r>
  <r>
    <s v="VS241_02"/>
    <s v="Sammys Gourmetstreifen Lamm&amp;Hühnchen 180g  SN"/>
    <s v="Papier-Flachfolie RB 578 x AL 190 mm"/>
    <n v="875"/>
    <x v="4"/>
    <n v="28710"/>
    <s v="STÜCK"/>
    <n v="1.158E-2"/>
    <n v="332.46179999999998"/>
    <n v="0.13314000000000001"/>
    <n v="3822.4494000000004"/>
  </r>
  <r>
    <s v="VS242_01"/>
    <s v="Sammys Würstchen Wasserbüffel 240g  SN"/>
    <s v="Papier-Flachfolie RB 578 x AL 190 mm"/>
    <n v="875"/>
    <x v="4"/>
    <n v="49090"/>
    <s v="STÜCK"/>
    <n v="1.12E-2"/>
    <n v="549.80799999999999"/>
    <n v="0.13314000000000001"/>
    <n v="6535.8426000000009"/>
  </r>
  <r>
    <s v="VS243_01"/>
    <s v="UK Tray BODEN Sammys Pouchbeutel X x g"/>
    <s v="Stanze: CAD170367b_04  Automatenverpackung "/>
    <n v="875"/>
    <x v="4"/>
    <n v="7500"/>
    <s v="STÜCK"/>
    <n v="6.9000000000000006E-2"/>
    <n v="517.5"/>
    <n v="0.159"/>
    <n v="1192.5"/>
  </r>
  <r>
    <s v="VS244_00"/>
    <s v="UK Tray DECKEL Sammys Pouchbeutel X x g"/>
    <s v="Stanze: CAD170367d_02   Automatenverpackung"/>
    <n v="875"/>
    <x v="4"/>
    <n v="1200"/>
    <s v="STÜCK"/>
    <n v="0.216"/>
    <n v="259.2"/>
    <n v="0.36699999999999999"/>
    <n v="440.4"/>
  </r>
  <r>
    <s v="VS245_00"/>
    <s v="Smilla Snack Crossies SLC Becher 125g"/>
    <m/>
    <n v="875"/>
    <x v="4"/>
    <n v="74928"/>
    <s v="STÜCK"/>
    <n v="1.3899999999999999E-2"/>
    <n v="1041.4992"/>
    <n v="7.8200000000000006E-2"/>
    <n v="5859.3696"/>
  </r>
  <r>
    <s v="VS246_00"/>
    <s v="Smilla Snack Crossies SLC Deckel 125g"/>
    <m/>
    <n v="875"/>
    <x v="4"/>
    <n v="61200"/>
    <s v="STÜCK"/>
    <n v="2.5999999999999999E-3"/>
    <n v="159.12"/>
    <n v="6.9389999999999993E-2"/>
    <n v="4246.6679999999997"/>
  </r>
  <r>
    <s v="VS247_00"/>
    <s v="Smilla Snack Ringlies SLC Becher 125g  LA"/>
    <m/>
    <n v="875"/>
    <x v="4"/>
    <n v="37882"/>
    <s v="STÜCK"/>
    <n v="1.3899999999999999E-2"/>
    <n v="526.5598"/>
    <n v="7.8200000000000006E-2"/>
    <n v="2962.3724000000002"/>
  </r>
  <r>
    <s v="VS248_00"/>
    <s v="Smilla Snack Ringlies SLC Deckel 125g  LA"/>
    <m/>
    <n v="875"/>
    <x v="4"/>
    <n v="35940"/>
    <s v="STÜCK"/>
    <n v="2.5999999999999999E-3"/>
    <n v="93.444000000000003"/>
    <n v="6.9389999999999993E-2"/>
    <n v="2493.8765999999996"/>
  </r>
  <r>
    <s v="VS249_00"/>
    <s v="PFUK BH Roll´overs 1x12x150g Boden"/>
    <s v="CAD: 201684b_00  - Automatentray"/>
    <n v="875"/>
    <x v="4"/>
    <n v="3100"/>
    <s v="STÜCK"/>
    <n v="8.3000000000000004E-2"/>
    <n v="257.3"/>
    <n v="0.254"/>
    <n v="787.4"/>
  </r>
  <r>
    <s v="VS250_00"/>
    <s v="PFUK BH White Gums 1x8x150g Boden"/>
    <s v="CAD: 201684b_00  - Automatentray"/>
    <n v="875"/>
    <x v="4"/>
    <n v="1600"/>
    <s v="STÜCK"/>
    <n v="8.3000000000000004E-2"/>
    <n v="132.80000000000001"/>
    <n v="0.29199999999999998"/>
    <n v="467.2"/>
  </r>
  <r>
    <s v="VS251_00"/>
    <s v="PFUK BH Gnawbreakers 1x7x200g Boden"/>
    <s v="CAD: 210883b_01  - Automatentray"/>
    <n v="875"/>
    <x v="4"/>
    <n v="3660"/>
    <s v="STÜCK"/>
    <n v="7.9000000000000001E-2"/>
    <n v="289.14"/>
    <n v="0.215"/>
    <n v="786.9"/>
  </r>
  <r>
    <s v="VS252_00"/>
    <s v="PFUK BH Slobstoppers 1x8x200g Boden"/>
    <s v="CAD: 210883b_01  - Automatentray"/>
    <n v="875"/>
    <x v="4"/>
    <n v="2180"/>
    <s v="STÜCK"/>
    <n v="7.9000000000000001E-2"/>
    <n v="172.22"/>
    <n v="0.28599999999999998"/>
    <n v="623.4799999999999"/>
  </r>
  <r>
    <s v="VS253_00"/>
    <s v="PFUK BH Gnawbreakers&amp;Slobstoppers 1x8x200g Deckel"/>
    <s v="CAD: 210883d_01  - Automatentray"/>
    <n v="875"/>
    <x v="4"/>
    <n v="2950"/>
    <s v="STÜCK"/>
    <n v="6.4000000000000001E-2"/>
    <n v="188.8"/>
    <n v="9.9000000000000005E-2"/>
    <n v="292.05"/>
  </r>
  <r>
    <s v="VS274_00"/>
    <s v="Thekendisplay Chicopee HNL Protein Bar 20x25g"/>
    <s v="150x70x255 mm  "/>
    <n v="875"/>
    <x v="4"/>
    <n v="20930"/>
    <s v="STÜCK"/>
    <n v="8.9200000000000002E-2"/>
    <n v="1866.9560000000001"/>
    <n v="0.32850000000000001"/>
    <n v="6875.5050000000001"/>
  </r>
  <r>
    <s v="VS275_00"/>
    <s v="Lilys Kitchen on the go Bar Beef 40g - Recyl."/>
    <s v="Flachfolie RB 145 x AL 145 mm"/>
    <n v="875"/>
    <x v="4"/>
    <n v="167241"/>
    <s v="STÜCK"/>
    <n v="1.5100000000000001E-3"/>
    <n v="252.53391000000002"/>
    <n v="2.8539999999999999E-2"/>
    <n v="4773.0581400000001"/>
  </r>
  <r>
    <s v="VS276_00"/>
    <s v="Lilys Kitchen on the go Bar Lamb 40g - Recyl. "/>
    <s v="Flachfolie RB 145 x AL 145 mm"/>
    <n v="875"/>
    <x v="4"/>
    <n v="158058"/>
    <s v="STÜCK"/>
    <n v="1.5100000000000001E-3"/>
    <n v="238.66758000000002"/>
    <n v="3.048E-2"/>
    <n v="4817.6078399999997"/>
  </r>
  <r>
    <s v="VS277_00"/>
    <s v="Lilys Kitchen on the go Bar Chicken 40g - Recyl."/>
    <s v="Flachfolie RB 145 x AL 145 mm"/>
    <n v="875"/>
    <x v="4"/>
    <n v="75700"/>
    <s v="STÜCK"/>
    <n v="1.5100000000000001E-3"/>
    <n v="114.307"/>
    <n v="3.6299999999999999E-2"/>
    <n v="2747.91"/>
  </r>
  <r>
    <s v="VS279_00"/>
    <s v="Thekendisplay Lilys on the go Bar SRP 16x40g"/>
    <s v="150x60x255 mm / Universal für alle 3 Sorten"/>
    <n v="875"/>
    <x v="4"/>
    <n v="12700"/>
    <s v="STÜCK"/>
    <n v="8.2600000000000007E-2"/>
    <n v="1049.02"/>
    <n v="0.22639999999999999"/>
    <n v="2875.2799999999997"/>
  </r>
  <r>
    <s v="VS283_00"/>
    <s v="Lilys Kitchen on the go Bar Multipack Chicken3x40g"/>
    <s v="Multipack flach 150x150x20 mm"/>
    <n v="875"/>
    <x v="4"/>
    <n v="33200"/>
    <s v="STÜCK"/>
    <n v="2.18E-2"/>
    <n v="723.76"/>
    <n v="0.1109"/>
    <n v="3681.88"/>
  </r>
  <r>
    <s v="VS285_00"/>
    <s v="Forthglade Dental Sticks 5 Pack 170g Recyl."/>
    <s v="Flachfolie RB 296 x AL 230 mm  -nachhaltig"/>
    <n v="875"/>
    <x v="4"/>
    <n v="27500"/>
    <s v="STÜCK"/>
    <n v="5.5999999999999999E-3"/>
    <n v="154"/>
    <n v="5.5480000000000002E-2"/>
    <n v="1525.7"/>
  </r>
  <r>
    <s v="VS286_00"/>
    <s v="Forthglade Dental Sticks 20 Pack 680g Multipack"/>
    <s v="Innenab. 124x89x163mm"/>
    <n v="875"/>
    <x v="4"/>
    <n v="38295"/>
    <s v="STÜCK"/>
    <n v="5.4800000000000001E-2"/>
    <n v="2098.5660000000003"/>
    <n v="0.25390000000000001"/>
    <n v="9723.1005000000005"/>
  </r>
  <r>
    <s v="VS287_00"/>
    <s v="Forthglade Dental Stick Tray 10x170g"/>
    <s v="Innen 235x112x167  mm / CAD150930_00"/>
    <n v="875"/>
    <x v="4"/>
    <n v="4770"/>
    <s v="STÜCK"/>
    <n v="0.10199999999999999"/>
    <n v="486.53999999999996"/>
    <n v="0.48199999999999998"/>
    <n v="2299.14"/>
  </r>
  <r>
    <s v="VS288_00"/>
    <s v="PFUK Dental Sticks Vegetarian Medium 10x150g"/>
    <s v="CAD: 201684b_00  - Automatentray"/>
    <n v="875"/>
    <x v="4"/>
    <n v="4000"/>
    <s v="STÜCK"/>
    <n v="8.4000000000000005E-2"/>
    <n v="336"/>
    <n v="0.32200000000000001"/>
    <n v="1288"/>
  </r>
  <r>
    <s v="VS290_00"/>
    <s v="UK Boden Premiere Bonies Grainfree 5x175g "/>
    <s v="Handtray  CAD: 161881b_1"/>
    <n v="875"/>
    <x v="4"/>
    <n v="5810"/>
    <s v="STÜCK"/>
    <n v="6.5000000000000002E-2"/>
    <n v="377.65000000000003"/>
    <n v="0.312"/>
    <n v="1812.72"/>
  </r>
  <r>
    <s v="VS291_00"/>
    <s v="Amanova Dental Chews Medium&amp;Large 180g  (Visan) LA"/>
    <s v="Flachfolie RB 276 x AL 180 mm"/>
    <n v="875"/>
    <x v="4"/>
    <n v="63125"/>
    <s v="STÜCK"/>
    <n v="2.65E-3"/>
    <n v="167.28125"/>
    <n v="2.4649999999999998E-2"/>
    <n v="1556.03125"/>
  </r>
  <r>
    <s v="VS292_00"/>
    <s v="Amanova Dental Chews Small &amp; Mini 110g  (Visan)"/>
    <s v="Flachfolie RB 276 x AL 210 mm"/>
    <n v="875"/>
    <x v="4"/>
    <n v="64900"/>
    <s v="STÜCK"/>
    <n v="2.8600000000000001E-3"/>
    <n v="185.614"/>
    <n v="2.955E-2"/>
    <n v="1917.7950000000001"/>
  </r>
  <r>
    <s v="VS293_00"/>
    <s v="Amanova Dental Chews Small &amp; Mini 110g - Handtray"/>
    <s v="Innen 235x112x167  mm / CAD150930_00"/>
    <n v="875"/>
    <x v="4"/>
    <n v="2970"/>
    <s v="STÜCK"/>
    <n v="0.104"/>
    <n v="308.88"/>
    <n v="0.41899999999999998"/>
    <n v="1244.43"/>
  </r>
  <r>
    <s v="VS294_00"/>
    <s v="Amanova Dental Chews Medium &amp; Large 180g -Handtray"/>
    <s v="Innen 235x112x167  mm / CAD150930_00"/>
    <n v="875"/>
    <x v="4"/>
    <n v="2001"/>
    <s v="STÜCK"/>
    <n v="0.104"/>
    <n v="208.10399999999998"/>
    <n v="0.41899999999999998"/>
    <n v="838.41899999999998"/>
  </r>
  <r>
    <s v="VS295_00"/>
    <s v="Wolfsblut Squashies Cold River 300g"/>
    <s v="Flachfolie RB 540 x AL 165 mm"/>
    <n v="875"/>
    <x v="4"/>
    <n v="70123"/>
    <s v="STÜCK"/>
    <n v="1.06E-2"/>
    <n v="743.30380000000002"/>
    <n v="5.883E-2"/>
    <n v="4125.3360899999998"/>
  </r>
  <r>
    <s v="VS296_00"/>
    <s v="Wolfsblut Squashies Dark Forest 300g"/>
    <s v="Flachfolie RB 540 x AL 165 mm"/>
    <n v="875"/>
    <x v="4"/>
    <n v="82610"/>
    <s v="STÜCK"/>
    <n v="1.06E-2"/>
    <n v="875.66600000000005"/>
    <n v="5.883E-2"/>
    <n v="4859.9462999999996"/>
  </r>
  <r>
    <s v="VS297_00"/>
    <s v="Wolfsblut Squashies Green Valley 300g"/>
    <s v="Flachfolie RB 540 x AL 165 mm"/>
    <n v="875"/>
    <x v="4"/>
    <n v="83855"/>
    <s v="STÜCK"/>
    <n v="1.06E-2"/>
    <n v="888.86300000000006"/>
    <n v="5.883E-2"/>
    <n v="4933.1896500000003"/>
  </r>
  <r>
    <s v="VS298_00"/>
    <s v="Wolfsblut Squashies Red Rock 300g"/>
    <s v="Flachfolie RB 540 x AL 165 mm"/>
    <n v="875"/>
    <x v="4"/>
    <n v="100992"/>
    <s v="STÜCK"/>
    <n v="1.06E-2"/>
    <n v="1070.5152"/>
    <n v="5.883E-2"/>
    <n v="5941.3593600000004"/>
  </r>
  <r>
    <s v="VS299_00"/>
    <s v="Wolfsblut Squashies Polar Night 300g"/>
    <s v="Flachfolie RB 540 x AL 165 mm"/>
    <n v="875"/>
    <x v="4"/>
    <n v="90922"/>
    <s v="STÜCK"/>
    <n v="1.06E-2"/>
    <n v="963.77319999999997"/>
    <n v="5.883E-2"/>
    <n v="5348.9412599999996"/>
  </r>
  <r>
    <s v="VS300_00"/>
    <s v="Wolfsblut Squashies Blue Mountain 300g"/>
    <s v="Flachfolie RB 540 x AL 165 mm"/>
    <n v="875"/>
    <x v="4"/>
    <n v="90809"/>
    <s v="STÜCK"/>
    <n v="1.06E-2"/>
    <n v="962.57540000000006"/>
    <n v="5.883E-2"/>
    <n v="5342.2934699999996"/>
  </r>
  <r>
    <s v="VS301_00"/>
    <s v="Wolfsblut Squashies Grey Peak 300g"/>
    <s v="Flachfolie RB 540 x AL 165 mm"/>
    <n v="875"/>
    <x v="4"/>
    <n v="86950"/>
    <s v="STÜCK"/>
    <n v="1.06E-2"/>
    <n v="921.67"/>
    <n v="5.883E-2"/>
    <n v="5115.2685000000001"/>
  </r>
  <r>
    <s v="VS302_00"/>
    <s v="Wolfsblut Squashies Black Marsh 300g"/>
    <s v="Flachfolie RB 540 x AL 165 mm"/>
    <n v="875"/>
    <x v="4"/>
    <n v="85171"/>
    <s v="STÜCK"/>
    <n v="1.06E-2"/>
    <n v="902.81259999999997"/>
    <n v="5.883E-2"/>
    <n v="5010.6099299999996"/>
  </r>
  <r>
    <s v="VS303_00"/>
    <s v="Wolfsblut Squashies Wide Plain 300g"/>
    <s v="Flachfolie RB 540 x AL 165 mm"/>
    <n v="875"/>
    <x v="4"/>
    <n v="76620"/>
    <s v="STÜCK"/>
    <n v="1.06E-2"/>
    <n v="812.17200000000003"/>
    <n v="5.883E-2"/>
    <n v="4507.5546000000004"/>
  </r>
  <r>
    <s v="VS304_00"/>
    <s v="Wolfsblut Squashies Wild Duck Adult 300g"/>
    <s v="Flachfolie RB 540 x AL 165 mm"/>
    <n v="875"/>
    <x v="4"/>
    <n v="78068"/>
    <s v="STÜCK"/>
    <n v="1.06E-2"/>
    <n v="827.52080000000001"/>
    <n v="5.883E-2"/>
    <n v="4592.7404399999996"/>
  </r>
  <r>
    <s v="VS305_00"/>
    <s v="Lilys Kitchen on the go Bar UK BODEN  12x3x40g"/>
    <s v="CAD 211920b_00  Handtray  (für Multipack)"/>
    <n v="875"/>
    <x v="4"/>
    <n v="7320"/>
    <s v="STÜCK"/>
    <n v="7.3999999999999996E-2"/>
    <n v="541.67999999999995"/>
    <n v="0.435"/>
    <n v="3184.2"/>
  </r>
  <r>
    <s v="VS306_00"/>
    <s v="Lilys Kitchen on the go Bar UK DECKEL 12x3x40g"/>
    <s v="CAD 211920d_00 Handtray  (für Multipack)"/>
    <n v="875"/>
    <x v="4"/>
    <n v="5400"/>
    <s v="STÜCK"/>
    <n v="8.7999999999999995E-2"/>
    <n v="475.2"/>
    <n v="0.20799999999999999"/>
    <n v="1123.2"/>
  </r>
  <r>
    <s v="VS307_00"/>
    <s v="Alpha Kaustreifen Geflügel 280g"/>
    <s v="Flachfolie RB 340 x AL 210 mm"/>
    <n v="875"/>
    <x v="4"/>
    <n v="12600"/>
    <s v="STÜCK"/>
    <n v="4.1999999999999997E-3"/>
    <n v="52.919999999999995"/>
    <n v="0.41799999999999998"/>
    <n v="5266.8"/>
  </r>
  <r>
    <s v="VS308_01"/>
    <s v="Alpha Dental Sticks 300g"/>
    <s v="Flachfolie RB 296 x AL 230 mm"/>
    <n v="875"/>
    <x v="4"/>
    <n v="13900"/>
    <s v="STÜCK"/>
    <n v="4.0000000000000001E-3"/>
    <n v="55.6"/>
    <n v="0.38800000000000001"/>
    <n v="5393.2"/>
  </r>
  <r>
    <s v="VS310_00"/>
    <s v="Amanova Chicken Bites 100g - Visan   LA"/>
    <s v="Flachfolie RB 468 x AL 140 mm"/>
    <n v="875"/>
    <x v="4"/>
    <n v="19140"/>
    <s v="STÜCK"/>
    <n v="4.9199999999999999E-3"/>
    <n v="94.168800000000005"/>
    <n v="7.5009999999999993E-2"/>
    <n v="1435.6913999999999"/>
  </r>
  <r>
    <s v="VS310_01"/>
    <s v="Amanova Chicken Bites 100g - Visan"/>
    <s v="Flachfolie RB 468 x AL 140 mm"/>
    <n v="875"/>
    <x v="4"/>
    <n v="55426"/>
    <s v="STÜCK"/>
    <n v="5.1399999999999996E-3"/>
    <n v="284.88963999999999"/>
    <n v="8.7169999999999997E-2"/>
    <n v="4831.4844199999998"/>
  </r>
  <r>
    <s v="VS311_00"/>
    <s v="Amanova Turkey Bites 100g - Visan  LA"/>
    <s v="Flachfolie RB 468 x AL 140 mm"/>
    <n v="875"/>
    <x v="4"/>
    <n v="23300"/>
    <s v="STÜCK"/>
    <n v="4.9199999999999999E-3"/>
    <n v="114.636"/>
    <n v="7.5009999999999993E-2"/>
    <n v="1747.7329999999999"/>
  </r>
  <r>
    <s v="VS311_01"/>
    <s v="Amanova Turkey Bites 100g - Visan"/>
    <s v="Flachfolie RB 468 x AL 140 mm"/>
    <n v="875"/>
    <x v="4"/>
    <n v="54140"/>
    <s v="STÜCK"/>
    <n v="4.9199999999999999E-3"/>
    <n v="266.36880000000002"/>
    <n v="8.7169999999999997E-2"/>
    <n v="4719.3837999999996"/>
  </r>
  <r>
    <s v="VS312_00"/>
    <s v="Amanova Lamb Bites 100g - Visan  LA"/>
    <s v="Flachfolie RB 468 x AL 140 mm"/>
    <n v="875"/>
    <x v="4"/>
    <n v="8511"/>
    <s v="STÜCK"/>
    <n v="4.9199999999999999E-3"/>
    <n v="41.874119999999998"/>
    <n v="7.5009999999999993E-2"/>
    <n v="638.41010999999992"/>
  </r>
  <r>
    <s v="VS312_01"/>
    <s v="Amanova Lamb Bites 100g - Visan"/>
    <s v="Flachfolie RB 468 x AL 140 mm"/>
    <n v="875"/>
    <x v="4"/>
    <n v="50240"/>
    <s v="STÜCK"/>
    <n v="4.9199999999999999E-3"/>
    <n v="247.1808"/>
    <n v="8.7169999999999997E-2"/>
    <n v="4379.4207999999999"/>
  </r>
  <r>
    <s v="VS313_00"/>
    <s v="Amanova Salmon Bites 100g - Visan  LA"/>
    <s v="Flachfolie RB 468 x AL 140 mm"/>
    <n v="875"/>
    <x v="4"/>
    <n v="13000"/>
    <s v="STÜCK"/>
    <n v="4.9199999999999999E-3"/>
    <n v="63.96"/>
    <n v="7.5009999999999993E-2"/>
    <n v="975.12999999999988"/>
  </r>
  <r>
    <s v="VS313_01"/>
    <s v="Amanova Salmon Bites 100g - Visan"/>
    <s v="Flachfolie RB 468 x AL 140 mm"/>
    <n v="875"/>
    <x v="4"/>
    <n v="53712"/>
    <s v="STÜCK"/>
    <n v="4.9199999999999999E-3"/>
    <n v="264.26303999999999"/>
    <n v="8.7169999999999997E-2"/>
    <n v="4682.0750399999997"/>
  </r>
  <r>
    <s v="VS314_00"/>
    <s v="Amanova Rabbit Bites 100g - Visan  LA"/>
    <s v="Flachfolie RB 468 x AL 140 mm"/>
    <n v="875"/>
    <x v="4"/>
    <n v="31700"/>
    <s v="STÜCK"/>
    <n v="4.9199999999999999E-3"/>
    <n v="155.964"/>
    <n v="7.5009999999999993E-2"/>
    <n v="2377.817"/>
  </r>
  <r>
    <s v="VS314_01"/>
    <s v="Amanova Rabbit Bites 100g - Visan"/>
    <s v="Flachfolie RB 468 x AL 140 mm"/>
    <n v="875"/>
    <x v="4"/>
    <n v="57140"/>
    <s v="STÜCK"/>
    <n v="5.13E-3"/>
    <n v="293.12819999999999"/>
    <n v="8.7169999999999997E-2"/>
    <n v="4980.8937999999998"/>
  </r>
  <r>
    <s v="VS315_00"/>
    <s v="Wolfsblut Squashies Cold River 100g"/>
    <s v="Flachfolie RB 425 x AL 110 mm"/>
    <n v="875"/>
    <x v="4"/>
    <n v="45600"/>
    <s v="STÜCK"/>
    <n v="5.7200000000000003E-3"/>
    <n v="260.83199999999999"/>
    <n v="3.6990000000000002E-2"/>
    <n v="1686.7440000000001"/>
  </r>
  <r>
    <s v="VS316_00"/>
    <s v="Wolfsblut Squashies Dark Forest 100g"/>
    <s v="Flachfolie RB 425 x AL 110 mm"/>
    <n v="875"/>
    <x v="4"/>
    <n v="95536"/>
    <s v="STÜCK"/>
    <n v="5.7200000000000003E-3"/>
    <n v="546.46591999999998"/>
    <n v="4.2560000000000001E-2"/>
    <n v="4066.0121600000002"/>
  </r>
  <r>
    <s v="VS317_00"/>
    <s v="Wolfsblut Squashies Black Bird 100g"/>
    <s v="Flachfolie RB 425 x AL 110 mm"/>
    <n v="875"/>
    <x v="4"/>
    <n v="61000"/>
    <s v="STÜCK"/>
    <n v="5.7200000000000003E-3"/>
    <n v="348.92"/>
    <n v="3.6990000000000002E-2"/>
    <n v="2256.3900000000003"/>
  </r>
  <r>
    <s v="VS318_00"/>
    <s v="Wolfsblut Squashies Wide Plain 100g"/>
    <s v="Flachfolie RB 425 x AL 110 mm"/>
    <n v="875"/>
    <x v="4"/>
    <n v="30123"/>
    <s v="STÜCK"/>
    <n v="5.7200000000000003E-3"/>
    <n v="172.30356"/>
    <n v="3.6990000000000002E-2"/>
    <n v="1114.2497700000001"/>
  </r>
  <r>
    <s v="VS319_00"/>
    <s v="Wolfsblut Squashies Wild Duck Adult 100g"/>
    <s v="Flachfolie RB 425 x AL 110 mm"/>
    <n v="875"/>
    <x v="4"/>
    <n v="37725"/>
    <s v="STÜCK"/>
    <n v="5.7200000000000003E-3"/>
    <n v="215.78700000000001"/>
    <n v="3.6990000000000002E-2"/>
    <n v="1395.44775"/>
  </r>
  <r>
    <s v="VS320_00"/>
    <s v="Squashies Wolfsblut  1-teiliges Tray 100g neutral"/>
    <s v="B/T/H: 120x200x190mm  CAD: 216200_02"/>
    <n v="875"/>
    <x v="4"/>
    <n v="16650"/>
    <s v="STÜCK"/>
    <n v="9.8000000000000004E-2"/>
    <n v="1631.7"/>
    <n v="0.34899999999999998"/>
    <n v="5810.8499999999995"/>
  </r>
  <r>
    <s v="VS321_00"/>
    <s v="Squashies 1-teiliges Tray neutral 300g m Wolfskopf"/>
    <s v="CAD: 210733_02"/>
    <n v="875"/>
    <x v="4"/>
    <n v="5590"/>
    <s v="STÜCK"/>
    <n v="0.17199999999999999"/>
    <n v="961.4799999999999"/>
    <n v="0.76500000000000001"/>
    <n v="4276.3500000000004"/>
  </r>
  <r>
    <s v="VS323_00"/>
    <s v="Lilys Kitchen Dental Sticks 10x120g BODEN"/>
    <s v="235x107x173mm  CAD: 220108b_00 Automatentray"/>
    <n v="875"/>
    <x v="4"/>
    <n v="22000"/>
    <s v="STÜCK"/>
    <n v="7.85E-2"/>
    <n v="1727"/>
    <n v="0.27700000000000002"/>
    <n v="6094.0000000000009"/>
  </r>
  <r>
    <s v="VS324_00"/>
    <s v="Lilys Kitchen Dental Sticks 10x120g DECKEL"/>
    <s v="224x100x170 mm  CAD: 220108d_00 Automatentray"/>
    <n v="875"/>
    <x v="4"/>
    <n v="9450"/>
    <s v="STÜCK"/>
    <n v="5.8729999999999997E-2"/>
    <n v="554.99849999999992"/>
    <n v="0.12"/>
    <n v="1134"/>
  </r>
  <r>
    <s v="VS330_00"/>
    <s v="Hofseth Biocare to go Snack Brillinat Hip &amp; Joint "/>
    <s v="Aufkleber Back  120g / Format 70x100mm"/>
    <n v="875"/>
    <x v="4"/>
    <n v="3800"/>
    <s v="STÜCK"/>
    <n v="0.01"/>
    <n v="38"/>
    <n v="0.11799999999999999"/>
    <n v="448.4"/>
  </r>
  <r>
    <s v="VS331_00"/>
    <s v="Hofseth Biocare Dental Stick Brilliant Teeth&amp;Gum"/>
    <s v="Aufkleber Front 180g / Format 70x100mm"/>
    <n v="875"/>
    <x v="4"/>
    <n v="2120"/>
    <s v="STÜCK"/>
    <n v="0.01"/>
    <n v="21.2"/>
    <n v="0.152"/>
    <n v="322.24"/>
  </r>
  <r>
    <s v="VS333_00"/>
    <s v="Amanova Dental Chews Medium&amp;Large 180g (Visan) NEU"/>
    <s v="Flachfolie RB 276 x AL 210 mm"/>
    <n v="875"/>
    <x v="4"/>
    <n v="99996"/>
    <s v="STÜCK"/>
    <n v="2.65E-3"/>
    <n v="264.98939999999999"/>
    <n v="2.622E-2"/>
    <n v="2621.8951200000001"/>
  </r>
  <r>
    <s v="VS334_00"/>
    <s v="Amanova Chicken Bites 9x100g Boden - Visan"/>
    <s v="Automatentray hochschließend  / CAD 111065b_03"/>
    <n v="875"/>
    <x v="4"/>
    <n v="3500"/>
    <s v="STÜCK"/>
    <n v="0.123"/>
    <n v="430.5"/>
    <n v="0.754"/>
    <n v="2639"/>
  </r>
  <r>
    <s v="VS335_00"/>
    <s v="Amanova Lamb Bites 9x100g Boden - Visan"/>
    <s v="Automatentray hochschließend  / CAD 111065b_03"/>
    <n v="875"/>
    <x v="4"/>
    <n v="1920"/>
    <s v="STÜCK"/>
    <n v="0.122"/>
    <n v="234.24"/>
    <n v="0.754"/>
    <n v="1447.68"/>
  </r>
  <r>
    <s v="VS336_00"/>
    <s v="Amanova Rabbit Bites 9x100g Boden - Visan"/>
    <s v="Automatentray hochschließend  / CAD 111065b_03"/>
    <n v="875"/>
    <x v="4"/>
    <n v="3520"/>
    <s v="STÜCK"/>
    <n v="0.12"/>
    <n v="422.4"/>
    <n v="0.754"/>
    <n v="2654.08"/>
  </r>
  <r>
    <s v="VS337_00"/>
    <s v="Amanova Turkey Bites 9x100g Boden - Visan"/>
    <s v="Automatentray hochschließend  / CAD 111065b_03"/>
    <n v="875"/>
    <x v="4"/>
    <n v="5210"/>
    <s v="STÜCK"/>
    <n v="0.121"/>
    <n v="630.41"/>
    <n v="0.754"/>
    <n v="3928.34"/>
  </r>
  <r>
    <s v="VS338_00"/>
    <s v="Amanova Salmon Bites 9x100g Boden - Visan"/>
    <s v="Automatentray hochschließend  / CAD 111065b_03"/>
    <n v="875"/>
    <x v="4"/>
    <n v="2270"/>
    <s v="STÜCK"/>
    <n v="0.121"/>
    <n v="274.67"/>
    <n v="0.754"/>
    <n v="1711.58"/>
  </r>
  <r>
    <s v="VS400_00"/>
    <s v="Thekendisplay Fitness-Schnitte Apfel 20 x 25g"/>
    <s v="150x70x255 mm  Bosch"/>
    <n v="875"/>
    <x v="4"/>
    <n v="10900"/>
    <s v="STÜCK"/>
    <n v="8.9200000000000002E-2"/>
    <n v="972.28"/>
    <n v="0.3256"/>
    <n v="3549.04"/>
  </r>
  <r>
    <s v="VS401_00"/>
    <s v="Thekendisplay Fitness-Schnitte Brokkoli 20 x 25g"/>
    <s v="150x70x255 mm  Bosch"/>
    <n v="875"/>
    <x v="4"/>
    <n v="10700"/>
    <s v="STÜCK"/>
    <n v="8.9200000000000002E-2"/>
    <n v="954.44"/>
    <n v="0.3256"/>
    <n v="3483.92"/>
  </r>
  <r>
    <s v="VS402_00"/>
    <s v="Thekendisplay Fitness-Schnitte Grünlippmusc 20x25g"/>
    <s v="150x70x255 mm  Bosch"/>
    <n v="875"/>
    <x v="4"/>
    <n v="11000"/>
    <s v="STÜCK"/>
    <n v="8.9200000000000002E-2"/>
    <n v="981.2"/>
    <n v="0.3256"/>
    <n v="3581.6"/>
  </r>
  <r>
    <s v="VS403_00"/>
    <s v="Ultra Pre.Direct Dental Stick LargeBreed 4/220g LA"/>
    <s v="Flachfolie RB 276 x AL 210 mm   16 Btl/UK"/>
    <n v="875"/>
    <x v="4"/>
    <n v="59123"/>
    <s v="STÜCK"/>
    <n v="2.9199999999999999E-3"/>
    <n v="172.63916"/>
    <n v="3.3910000000000003E-2"/>
    <n v="2004.8609300000001"/>
  </r>
  <r>
    <s v="VS404_00"/>
    <s v="Ultra PremDirect Dental Stick Med Breed 7/180g  LA"/>
    <s v="Flachfolie RB 296 x AL 220 mm  18 Btl / UK"/>
    <n v="875"/>
    <x v="4"/>
    <n v="19000"/>
    <s v="STÜCK"/>
    <n v="3.2200000000000002E-3"/>
    <n v="61.180000000000007"/>
    <n v="3.7949999999999998E-2"/>
    <n v="721.05"/>
  </r>
  <r>
    <s v="VS405_00"/>
    <s v="Wolfsblut Jerkys Dark Forest 80g"/>
    <s v="Flachfolie RB 470 x AL 140 mm"/>
    <n v="875"/>
    <x v="4"/>
    <n v="99360"/>
    <s v="STÜCK"/>
    <n v="6.0299999999999998E-3"/>
    <n v="599.14080000000001"/>
    <n v="3.9550000000000002E-2"/>
    <n v="3929.6880000000001"/>
  </r>
  <r>
    <s v="VS406_00"/>
    <s v="Wolfsblut Jerkys Wild Duck &amp; Turkey 80g"/>
    <s v="Flachfolie RB 470 x AL 140 mm"/>
    <n v="875"/>
    <x v="4"/>
    <n v="72000"/>
    <s v="STÜCK"/>
    <n v="6.0299999999999998E-3"/>
    <n v="434.15999999999997"/>
    <n v="3.9550000000000002E-2"/>
    <n v="2847.6"/>
  </r>
  <r>
    <s v="VS407_00"/>
    <s v="Wolfsblut Jerkys Black Bird 80g"/>
    <s v="Flachfolie RB 470 x AL 140 mm"/>
    <n v="875"/>
    <x v="4"/>
    <n v="81620"/>
    <s v="STÜCK"/>
    <n v="6.0299999999999998E-3"/>
    <n v="492.16859999999997"/>
    <n v="3.9550000000000002E-2"/>
    <n v="3228.0710000000004"/>
  </r>
  <r>
    <s v="VS408_00"/>
    <s v="Wolfsblut Jerkys 6x80g  AC Karton mit Perforation"/>
    <s v="CAD 216177_05  "/>
    <n v="875"/>
    <x v="4"/>
    <n v="21090"/>
    <s v="STÜCK"/>
    <n v="0.11600000000000001"/>
    <n v="2446.44"/>
    <n v="0.36599999999999999"/>
    <n v="7718.94"/>
  </r>
  <r>
    <s v="VS409_00"/>
    <s v="Wolfsblut Squashies Wide Plain Large Breed 300g"/>
    <s v="Flachfolie RB 540 x AL 165 mm"/>
    <n v="875"/>
    <x v="4"/>
    <n v="96718"/>
    <s v="STÜCK"/>
    <n v="1.0290000000000001E-2"/>
    <n v="995.22822000000008"/>
    <n v="6.7879999999999996E-2"/>
    <n v="6565.2178399999993"/>
  </r>
  <r>
    <s v="VS410_00"/>
    <s v="Wolfsblut Squashies Black Bird 300g"/>
    <s v="Flachfolie RB 540 x AL 165 mm"/>
    <n v="875"/>
    <x v="4"/>
    <n v="95142"/>
    <s v="STÜCK"/>
    <n v="1.0880000000000001E-2"/>
    <n v="1035.1449600000001"/>
    <n v="6.7879999999999996E-2"/>
    <n v="6458.2389599999997"/>
  </r>
  <r>
    <s v="VS411_00"/>
    <s v="Wolfsblut Squashies Wild Duck Small Breed 350g"/>
    <s v="Flachfolie RB 540 x AL 165 mm"/>
    <n v="875"/>
    <x v="4"/>
    <n v="102717"/>
    <s v="STÜCK"/>
    <n v="1.098E-2"/>
    <n v="1127.83266"/>
    <n v="6.7879999999999996E-2"/>
    <n v="6972.4299599999995"/>
  </r>
  <r>
    <s v="VS412_00"/>
    <s v="Premiere Creamy Crunch Kitten mit Joghurt 60g"/>
    <s v="Pouch Flachfolie RB 425 x AL 110 mm"/>
    <n v="875"/>
    <x v="4"/>
    <n v="63909"/>
    <s v="STÜCK"/>
    <n v="3.5100000000000001E-3"/>
    <n v="224.32059000000001"/>
    <n v="3.5499999999999997E-2"/>
    <n v="2268.7694999999999"/>
  </r>
  <r>
    <s v="VS413_00"/>
    <s v="Premiere Creamy Crunch mit Huhn &amp; Feige  60g"/>
    <s v="Pouch Flachfolie RB 425 x AL 110 mm"/>
    <n v="875"/>
    <x v="4"/>
    <n v="54909"/>
    <s v="STÜCK"/>
    <n v="3.5100000000000001E-3"/>
    <n v="192.73059000000001"/>
    <n v="3.7199999999999997E-2"/>
    <n v="2042.6147999999998"/>
  </r>
  <r>
    <s v="VS414_00"/>
    <s v="Premiere Creamy Crunch mit Geflügel &amp; Kürbis  60g"/>
    <s v="Pouch Flachfolie RB 425 x AL 110 mm"/>
    <n v="875"/>
    <x v="4"/>
    <n v="57364"/>
    <s v="STÜCK"/>
    <n v="3.5100000000000001E-3"/>
    <n v="201.34764000000001"/>
    <n v="3.7199999999999997E-2"/>
    <n v="2133.9407999999999"/>
  </r>
  <r>
    <s v="VS424_00"/>
    <s v="Premiere Creamy Crunch mit Huhn &amp; Feige 180g"/>
    <s v="Pouch Flachfolie RB 468 x AL 140 mm"/>
    <n v="875"/>
    <x v="4"/>
    <n v="45521"/>
    <s v="STÜCK"/>
    <n v="5.1399999999999996E-3"/>
    <n v="233.97793999999999"/>
    <n v="3.8249999999999999E-2"/>
    <n v="1741.1782499999999"/>
  </r>
  <r>
    <s v="VST0001"/>
    <s v="Folie neutral Dog Sticks silber mit Alu"/>
    <s v="RB 370 / AL 40 mm 1 Stick"/>
    <n v="875"/>
    <x v="4"/>
    <n v="256500"/>
    <s v="STÜCK"/>
    <n v="1.4E-3"/>
    <n v="359.1"/>
    <n v="1.073E-2"/>
    <n v="2752.2449999999999"/>
  </r>
  <r>
    <s v="VST0002"/>
    <s v="bosch Wuffis 3er Fahne 30g"/>
    <s v="**aufheben zum Testen / Maschine einfahren**"/>
    <n v="875"/>
    <x v="4"/>
    <n v="25700"/>
    <s v="STÜCK"/>
    <n v="3.5000000000000001E-3"/>
    <n v="89.95"/>
    <n v="3.0300000000000001E-2"/>
    <n v="778.71"/>
  </r>
  <r>
    <s v="VST0016_00"/>
    <s v="Mittelsteg für 2er facing  60x50g Catsticks"/>
    <s v="1 x pro Tray L520xH180"/>
    <n v="875"/>
    <x v="4"/>
    <n v="10900"/>
    <s v="STÜCK"/>
    <n v="3.3000000000000002E-2"/>
    <n v="359.7"/>
    <n v="8.2000000000000003E-2"/>
    <n v="893.80000000000007"/>
  </r>
  <r>
    <s v="VST0017"/>
    <s v="Folie neutral große Dog Sticks silber mit Alu"/>
    <s v="RB 460 / AL 40 mm"/>
    <n v="875"/>
    <x v="4"/>
    <n v="105290"/>
    <s v="STÜCK"/>
    <n v="1.6999999999999999E-3"/>
    <n v="178.99299999999999"/>
    <n v="1.124E-2"/>
    <n v="1183.4595999999999"/>
  </r>
  <r>
    <s v="VST0048"/>
    <s v="UK neutr. Abm: 400x100x190 (br/br) Deckel"/>
    <s v="UK Catsticks 1reihig 30x50g Deckel"/>
    <n v="875"/>
    <x v="4"/>
    <n v="14398"/>
    <s v="STÜCK"/>
    <n v="0.105"/>
    <n v="1511.79"/>
    <n v="0.187"/>
    <n v="2692.4259999999999"/>
  </r>
  <r>
    <s v="VST0058"/>
    <s v="UK neutr. Abm: 400x100x190 (w/w) Boden"/>
    <s v="1reihig 30x50g"/>
    <n v="875"/>
    <x v="4"/>
    <n v="2450"/>
    <s v="STÜCK"/>
    <n v="9.0999999999999998E-2"/>
    <n v="222.95"/>
    <n v="0.28000000000000003"/>
    <n v="686.00000000000011"/>
  </r>
  <r>
    <s v="VST0066_01"/>
    <s v="f+f Geflügel &amp; Leber 50g/10er    Recy-Logo"/>
    <s v="Catsticks Flachfolie RB 370 x AL 300 mm"/>
    <n v="875"/>
    <x v="4"/>
    <n v="50160"/>
    <s v="STÜCK"/>
    <n v="1.0999999999999999E-2"/>
    <n v="551.76"/>
    <n v="7.2029999999999997E-2"/>
    <n v="3613.0247999999997"/>
  </r>
  <r>
    <s v="VST0067_01"/>
    <s v="f+f Truthahn &amp; Lamm 50g/10er  RecyLogo"/>
    <s v="Catsticks Flachfolie RB 370 x AL 300 mm"/>
    <n v="875"/>
    <x v="4"/>
    <n v="167478"/>
    <s v="STÜCK"/>
    <n v="1.0999999999999999E-2"/>
    <n v="1842.2579999999998"/>
    <n v="7.2029999999999997E-2"/>
    <n v="12063.440339999999"/>
  </r>
  <r>
    <s v="VST0068_00"/>
    <s v="UK f+f Catsticks 1reihig 25x50g Boden"/>
    <s v="Handtray Außen 400x100x190 mm"/>
    <n v="875"/>
    <x v="4"/>
    <n v="19695"/>
    <s v="STÜCK"/>
    <n v="0.09"/>
    <n v="1772.55"/>
    <n v="0.245"/>
    <n v="4825.2749999999996"/>
  </r>
  <r>
    <s v="VST0070_00"/>
    <s v="MultiFit Grillsticks Hähnchen BBQ 8x5g  LA"/>
    <s v="RB 370 x AL 240 mm"/>
    <n v="875"/>
    <x v="4"/>
    <n v="62070"/>
    <s v="STÜCK"/>
    <n v="8.6E-3"/>
    <n v="533.80200000000002"/>
    <n v="4.8770000000000001E-2"/>
    <n v="3027.1539000000002"/>
  </r>
  <r>
    <s v="VST0071_00"/>
    <s v="MultiFit Grillsticks Truthahn BBQ 8x5g  LA"/>
    <s v="RB 370 x AL 240 mm"/>
    <n v="875"/>
    <x v="4"/>
    <n v="41248"/>
    <s v="STÜCK"/>
    <n v="8.6E-3"/>
    <n v="354.7328"/>
    <n v="5.7189999999999998E-2"/>
    <n v="2358.9731200000001"/>
  </r>
  <r>
    <s v="VST0072_00"/>
    <s v="MultiFit Grillsticks Lachs BBQ 8x5g  LA"/>
    <s v="RB 370 x AL 240 mm"/>
    <n v="875"/>
    <x v="4"/>
    <n v="47000"/>
    <s v="STÜCK"/>
    <n v="8.6E-3"/>
    <n v="404.2"/>
    <n v="5.7189999999999998E-2"/>
    <n v="2687.93"/>
  </r>
  <r>
    <s v="VST0076_03"/>
    <s v="Trixie Premio Quintett Lamm&amp;Truthah 25g/5x5 SticLA"/>
    <s v="RB 370 x AL 150 mm"/>
    <n v="875"/>
    <x v="4"/>
    <n v="29998"/>
    <s v="STÜCK"/>
    <n v="5.4999999999999997E-3"/>
    <n v="164.989"/>
    <n v="3.8339999999999999E-2"/>
    <n v="1150.1233199999999"/>
  </r>
  <r>
    <s v="VST0077_03"/>
    <s v="Trixie Premio Quintett Lachs&amp;Forelle 25g/5x5Sticks"/>
    <s v="RB 370 x AL 150 mm"/>
    <n v="875"/>
    <x v="4"/>
    <n v="45630"/>
    <s v="STÜCK"/>
    <n v="5.4999999999999997E-3"/>
    <n v="250.96499999999997"/>
    <n v="3.8339999999999999E-2"/>
    <n v="1749.4541999999999"/>
  </r>
  <r>
    <s v="VST0083_02"/>
    <s v="activa Friends Mini Sticks Lamm &amp; Katzenminze 55g"/>
    <s v="Flachfolie RB 425 x AL 110 mm  Cat Sticks"/>
    <n v="875"/>
    <x v="4"/>
    <n v="59998"/>
    <s v="STÜCK"/>
    <n v="4.7000000000000002E-3"/>
    <n v="281.99060000000003"/>
    <n v="6.3250000000000001E-2"/>
    <n v="3794.8735000000001"/>
  </r>
  <r>
    <s v="VST0084_01"/>
    <s v="activa Friends Mini Sticks Huhn&amp;Käse 55g  LA"/>
    <s v="RB 425 x AL 110/ Pouch für Cat Sticks kurz abgesch"/>
    <n v="875"/>
    <x v="4"/>
    <n v="3547"/>
    <s v="STÜCK"/>
    <n v="4.7000000000000002E-3"/>
    <n v="16.6709"/>
    <n v="4.5159999999999999E-2"/>
    <n v="160.18251999999998"/>
  </r>
  <r>
    <s v="VST0084_02"/>
    <s v="activa Friends Mini Sticks Huhn &amp; Käse 55g"/>
    <s v="Flachfolie RB 425 x AL 110 mm"/>
    <n v="875"/>
    <x v="4"/>
    <n v="64362"/>
    <s v="STÜCK"/>
    <n v="4.7000000000000002E-3"/>
    <n v="302.50139999999999"/>
    <n v="6.3250000000000001E-2"/>
    <n v="4070.8964999999998"/>
  </r>
  <r>
    <s v="VST0086_01"/>
    <s v="UK activa Friends Mini Sticks 20x55g Boden -Bemerk"/>
    <s v="Außen 386 x 108 x 178mm ganz schmal CAD 112583b_00"/>
    <n v="875"/>
    <x v="4"/>
    <n v="6120"/>
    <s v="STÜCK"/>
    <n v="0.106"/>
    <n v="648.72"/>
    <n v="0.377"/>
    <n v="2307.2400000000002"/>
  </r>
  <r>
    <s v="VST0097_01"/>
    <s v="Handtray True hemp treats 10x50g LA"/>
    <s v="für alle Sorten"/>
    <n v="875"/>
    <x v="4"/>
    <n v="1800"/>
    <s v="STÜCK"/>
    <n v="0.10299999999999999"/>
    <n v="185.39999999999998"/>
    <n v="0.28999999999999998"/>
    <n v="522"/>
  </r>
  <r>
    <s v="VST0107_01"/>
    <s v="UK Trixie Cat Geflügel &amp; Leber 24x25g Boden LA"/>
    <s v="Außenabm 240x100x195mm weiß/weiß"/>
    <n v="875"/>
    <x v="4"/>
    <n v="2870"/>
    <s v="STÜCK"/>
    <n v="5.8000000000000003E-2"/>
    <n v="166.46"/>
    <n v="0.26300000000000001"/>
    <n v="754.81000000000006"/>
  </r>
  <r>
    <s v="VST0108_01"/>
    <s v="UK Trixie Cat Lamm &amp; Truthahn 24 x 25g Boden"/>
    <s v="Außenabm 240 x100x195mm weiß/weiß"/>
    <n v="875"/>
    <x v="4"/>
    <n v="3960"/>
    <s v="STÜCK"/>
    <n v="5.8000000000000003E-2"/>
    <n v="229.68"/>
    <n v="0.217"/>
    <n v="859.32"/>
  </r>
  <r>
    <s v="VST0124_01"/>
    <s v="Rocco Dog Sticks Geflügel 12er / 120g  LA"/>
    <s v="Flachfolie RB 370 x AL 480 mm"/>
    <n v="875"/>
    <x v="4"/>
    <n v="51546"/>
    <s v="STÜCK"/>
    <n v="1.7000000000000001E-2"/>
    <n v="876.28200000000004"/>
    <n v="0.1128"/>
    <n v="5814.3887999999997"/>
  </r>
  <r>
    <s v="VST0125_01"/>
    <s v="Rocco Dog Sticks Beef 12er / 120g  LA"/>
    <s v="RB 370 x AL 480 mm"/>
    <n v="875"/>
    <x v="4"/>
    <n v="2955"/>
    <s v="STÜCK"/>
    <n v="1.7000000000000001E-2"/>
    <n v="50.235000000000007"/>
    <n v="0.12019000000000001"/>
    <n v="355.16145"/>
  </r>
  <r>
    <s v="VST0126_00"/>
    <s v="Myta Ahorramas Cat Sticks 10er Fahne Meque 50g"/>
    <s v="Flachfolie RB 370 x  AL 300 mm"/>
    <n v="875"/>
    <x v="4"/>
    <n v="2310"/>
    <s v="STÜCK"/>
    <n v="1.055E-2"/>
    <n v="24.3705"/>
    <n v="6.3130000000000006E-2"/>
    <n v="145.83030000000002"/>
  </r>
  <r>
    <s v="VST0148_01"/>
    <s v="UK Sanabelle Cat Sticks Boden 1 x 20 x 55g"/>
    <s v="Außen 108 x 377 x 193 mm"/>
    <n v="875"/>
    <x v="4"/>
    <n v="7580"/>
    <s v="STÜCK"/>
    <n v="8.1000000000000003E-2"/>
    <n v="613.98"/>
    <n v="0.21099999999999999"/>
    <n v="1599.3799999999999"/>
  </r>
  <r>
    <s v="VST0149"/>
    <s v="UK neutr. Abm.: 377x108x193 B (br/br) Deckel"/>
    <s v="20 x 55g Pouches Sanabelle"/>
    <n v="875"/>
    <x v="4"/>
    <n v="970"/>
    <s v="STÜCK"/>
    <n v="0.107"/>
    <n v="103.78999999999999"/>
    <n v="0.159"/>
    <n v="154.22999999999999"/>
  </r>
  <r>
    <s v="VST0153_00"/>
    <s v="MultiFit Fruity Sticks Huhn &amp; Apfel 8x5g  LA"/>
    <s v="RB 370 x AL 240 mm"/>
    <n v="875"/>
    <x v="4"/>
    <n v="3752"/>
    <s v="STÜCK"/>
    <n v="8.6E-3"/>
    <n v="32.267200000000003"/>
    <n v="5.1429999999999997E-2"/>
    <n v="192.96535999999998"/>
  </r>
  <r>
    <s v="VST0155"/>
    <s v="UK Multifit 7x8er Fahnen Boden  &quot;kurze Version&quot; LA"/>
    <s v="Handtray: Außenab. 130x100x190 mm"/>
    <n v="875"/>
    <x v="4"/>
    <n v="13460"/>
    <s v="STÜCK"/>
    <n v="3.6999999999999998E-2"/>
    <n v="498.02"/>
    <n v="0.13300000000000001"/>
    <n v="1790.18"/>
  </r>
  <r>
    <s v="VST0156"/>
    <s v="UK Multifit 7x8er Fahnen Deckel NEU &quot;kurze Version"/>
    <s v="Handtray: Außenab. 130x100x190 mm"/>
    <n v="875"/>
    <x v="4"/>
    <n v="8808"/>
    <s v="STÜCK"/>
    <n v="4.7E-2"/>
    <n v="413.976"/>
    <n v="0.129"/>
    <n v="1136.232"/>
  </r>
  <r>
    <s v="VST0157"/>
    <s v="Mittelsteg für 60 x 88 g neutral Dog Sticks"/>
    <s v="1 x pro Tray Orlando"/>
    <n v="875"/>
    <x v="4"/>
    <n v="8297"/>
    <s v="STÜCK"/>
    <n v="3.6999999999999998E-2"/>
    <n v="306.98899999999998"/>
    <n v="9.2999999999999999E-2"/>
    <n v="771.62099999999998"/>
  </r>
  <r>
    <s v="VST0179"/>
    <s v="f+f Multipack orange 250g = 5x50g/5x10er Fahne LA"/>
    <s v="Catsticks 4 Sorten"/>
    <n v="875"/>
    <x v="4"/>
    <n v="32320"/>
    <s v="STÜCK"/>
    <n v="4.4999999999999998E-2"/>
    <n v="1454.3999999999999"/>
    <n v="0.13250000000000001"/>
    <n v="4282.4000000000005"/>
  </r>
  <r>
    <s v="VST0181"/>
    <s v="Tray f+f Multipack 8 x 250g  LA"/>
    <s v="Handtray Außenabmessung 380x194x93 mm [ohne Lager]"/>
    <n v="875"/>
    <x v="4"/>
    <n v="9640"/>
    <s v="STÜCK"/>
    <n v="5.8999999999999997E-2"/>
    <n v="568.76"/>
    <n v="0.13800000000000001"/>
    <n v="1330.3200000000002"/>
  </r>
  <r>
    <s v="VST0190_00"/>
    <s v="Shiro Dogsticks neutral Handtray 60x88g Deckel"/>
    <s v="2-reihig"/>
    <n v="875"/>
    <x v="4"/>
    <n v="2940"/>
    <s v="STÜCK"/>
    <n v="0.187"/>
    <n v="549.78"/>
    <n v="0.50700000000000001"/>
    <n v="1490.58"/>
  </r>
  <r>
    <s v="VST0200"/>
    <s v="O2Zero Oxygen Absorber 20cc"/>
    <m/>
    <n v="876"/>
    <x v="4"/>
    <n v="154252"/>
    <s v="STÜCK"/>
    <n v="1E-3"/>
    <n v="154.25200000000001"/>
    <n v="1.01E-2"/>
    <n v="1557.9451999999999"/>
  </r>
  <r>
    <s v="VST0201"/>
    <s v="O2Zero Oxygen Absorber 50cc nicht mehr bestellen!"/>
    <s v="siehe Bemerkung!"/>
    <n v="876"/>
    <x v="4"/>
    <n v="384000"/>
    <s v="STÜCK"/>
    <n v="1.5E-3"/>
    <n v="576"/>
    <n v="1.2699999999999999E-2"/>
    <n v="4876.8"/>
  </r>
  <r>
    <s v="VST0203"/>
    <s v="O2Zero Oxygen Absorber 200cc nicht mehr bestellen!"/>
    <s v="siehe Bemerkung!"/>
    <n v="876"/>
    <x v="4"/>
    <n v="120000"/>
    <s v="STÜCK"/>
    <n v="2E-3"/>
    <n v="240"/>
    <n v="3.9300000000000002E-2"/>
    <n v="4716"/>
  </r>
  <r>
    <s v="VST0206_01"/>
    <s v="Sanabelle Snack Lamm &amp; Holunder 55g - Delo"/>
    <s v="Cat Sticks Pouch auf SN"/>
    <n v="875"/>
    <x v="4"/>
    <n v="94000"/>
    <s v="STÜCK"/>
    <n v="4.0600000000000002E-3"/>
    <n v="381.64000000000004"/>
    <n v="6.2E-2"/>
    <n v="5828"/>
  </r>
  <r>
    <s v="VST0207_03"/>
    <s v="Sanabelle Snack Ente &amp; Granatapfel 55g - Delo"/>
    <s v="Ca Sticks Pouch SN /  RB 408 x AL 100 mm"/>
    <n v="875"/>
    <x v="4"/>
    <n v="43000"/>
    <s v="STÜCK"/>
    <n v="4.1000000000000003E-3"/>
    <n v="176.3"/>
    <n v="5.8999999999999997E-2"/>
    <n v="2537"/>
  </r>
  <r>
    <s v="VST0208_02"/>
    <s v="Sanabelle Snack Forelle&amp;Preiselbeere 55g - Delo"/>
    <s v="Cat Sticks Pouch auf SN"/>
    <n v="875"/>
    <x v="4"/>
    <n v="118400"/>
    <s v="STÜCK"/>
    <n v="4.0600000000000002E-3"/>
    <n v="480.70400000000001"/>
    <n v="5.6000000000000001E-2"/>
    <n v="6630.4000000000005"/>
  </r>
  <r>
    <s v="VST0209_02"/>
    <s v="Sanabelle Snack Seelachs &amp; Feige 55g - Delo"/>
    <s v="Cat Sticks Pouch auf SN"/>
    <n v="875"/>
    <x v="4"/>
    <n v="123700"/>
    <s v="STÜCK"/>
    <n v="3.8700000000000002E-3"/>
    <n v="478.71899999999999"/>
    <n v="6.2E-2"/>
    <n v="7669.4"/>
  </r>
  <r>
    <s v="VST0214_00"/>
    <s v="Tundra Snacks Immune System Plus Pute 100g"/>
    <s v="RB 468 x AL 140 mm - Pro Pet"/>
    <n v="875"/>
    <x v="4"/>
    <n v="4900"/>
    <s v="STÜCK"/>
    <n v="6.0000000000000001E-3"/>
    <n v="29.400000000000002"/>
    <n v="5.602E-2"/>
    <n v="274.49799999999999"/>
  </r>
  <r>
    <s v="VST0215_00"/>
    <s v="Tundra Snacks Skin &amp; Coat Lachs 100g"/>
    <s v="RB 468 x AL 140 mm - Pro Pet"/>
    <n v="875"/>
    <x v="4"/>
    <n v="13090"/>
    <s v="STÜCK"/>
    <n v="6.0000000000000001E-3"/>
    <n v="78.540000000000006"/>
    <n v="5.602E-2"/>
    <n v="733.30179999999996"/>
  </r>
  <r>
    <s v="VST0216_01"/>
    <s v="Tundra Snacks Active &amp; Vital Ente Lachs Wild 100g"/>
    <s v="RB 468 x AL 140 mm - Pro Pet"/>
    <n v="875"/>
    <x v="4"/>
    <n v="23500"/>
    <s v="STÜCK"/>
    <n v="6.0000000000000001E-3"/>
    <n v="141"/>
    <n v="5.602E-2"/>
    <n v="1316.47"/>
  </r>
  <r>
    <s v="VST0217_00"/>
    <s v="Tundra Snacks Universaltray Boden 9x100g LA"/>
    <s v="Handtray breit  ohne Art."/>
    <n v="875"/>
    <x v="4"/>
    <n v="1525"/>
    <s v="STÜCK"/>
    <n v="0.11899999999999999"/>
    <n v="181.47499999999999"/>
    <n v="0.48799999999999999"/>
    <n v="744.19999999999993"/>
  </r>
  <r>
    <s v="VST0218_00"/>
    <s v="MACs Meat Bits Huhn &amp; Lamm 120g"/>
    <s v="RB 468 x AL 140 mm - Pro Pet"/>
    <n v="875"/>
    <x v="4"/>
    <n v="46449"/>
    <s v="STÜCK"/>
    <n v="6.0000000000000001E-3"/>
    <n v="278.69400000000002"/>
    <n v="5.8259999999999999E-2"/>
    <n v="2706.1187399999999"/>
  </r>
  <r>
    <s v="VST0219_00"/>
    <s v="MACs Meat Bits Rind / Beef 120g"/>
    <s v="RB 468 x AL 140 mm - Pro Pet"/>
    <n v="875"/>
    <x v="4"/>
    <n v="6200"/>
    <s v="STÜCK"/>
    <n v="6.0000000000000001E-3"/>
    <n v="37.200000000000003"/>
    <n v="6.7470000000000002E-2"/>
    <n v="418.31400000000002"/>
  </r>
  <r>
    <s v="VST0221_00"/>
    <s v="MACs Meat Bits + Vetcare Universaltray Boden LA"/>
    <s v="Handtray breit 9 x 100g / 120g  Gran Free"/>
    <n v="875"/>
    <x v="4"/>
    <n v="6990"/>
    <s v="STÜCK"/>
    <n v="0.11899999999999999"/>
    <n v="831.81"/>
    <n v="0.42799999999999999"/>
    <n v="2991.72"/>
  </r>
  <r>
    <s v="VST0223_00"/>
    <s v="MACs Vetcare Snack Monoprotein Kaninchen 100g"/>
    <s v="RB 468 x AL 140 mm - Pro Pet"/>
    <n v="875"/>
    <x v="4"/>
    <n v="36123"/>
    <s v="STÜCK"/>
    <n v="6.0000000000000001E-3"/>
    <n v="216.738"/>
    <n v="6.583E-2"/>
    <n v="2377.9770899999999"/>
  </r>
  <r>
    <s v="VST0224_00"/>
    <s v="MACs Vetcare Snack Monoprotein Ente 100g"/>
    <s v="RB 468 x AL 140 mm - Pro Pet"/>
    <n v="875"/>
    <x v="4"/>
    <n v="6590"/>
    <s v="STÜCK"/>
    <n v="6.0000000000000001E-3"/>
    <n v="39.54"/>
    <n v="6.7470000000000002E-2"/>
    <n v="444.62729999999999"/>
  </r>
  <r>
    <s v="VST0231_00"/>
    <s v="UK Bioplan Organic Cat Sticks Boden 7 x 30 g  LA"/>
    <s v="Handtray: Außenab. 130x100x190 mm"/>
    <n v="875"/>
    <x v="4"/>
    <n v="12370"/>
    <s v="STÜCK"/>
    <n v="3.7999999999999999E-2"/>
    <n v="470.06"/>
    <n v="0.152"/>
    <n v="1880.24"/>
  </r>
  <r>
    <s v="VST0232_01"/>
    <s v="Fit+Fun Katze Mini Sticks Multipack 40 Stk. RecyLo"/>
    <s v="Handfaltschachtel  95x45x180 mm"/>
    <n v="875"/>
    <x v="4"/>
    <n v="9800"/>
    <s v="STÜCK"/>
    <n v="3.3599999999999998E-2"/>
    <n v="329.28"/>
    <n v="0.15575"/>
    <n v="1526.35"/>
  </r>
  <r>
    <s v="VST0236_00"/>
    <s v="Fit+Fun Katzensticks Multifahne Boden 25x40g  LA"/>
    <s v="CAD 190444b_0"/>
    <n v="875"/>
    <x v="4"/>
    <n v="1450"/>
    <s v="STÜCK"/>
    <n v="7.5999999999999998E-2"/>
    <n v="110.2"/>
    <n v="0.312"/>
    <n v="452.4"/>
  </r>
  <r>
    <s v="VST0238_00"/>
    <s v="Trayboden Sanabelle Snack 12x55g &amp; 8x 55g - kürzer"/>
    <s v="Außenab. 108x193x178mm "/>
    <n v="875"/>
    <x v="4"/>
    <n v="11510"/>
    <s v="STÜCK"/>
    <n v="5.0999999999999997E-2"/>
    <n v="587.01"/>
    <n v="0.18099999999999999"/>
    <n v="2083.31"/>
  </r>
  <r>
    <s v="VST0239_00"/>
    <s v="PAH Cat Treats Grocery SRP 10 Sticks/UK - Boden"/>
    <s v="CAD 152137b_01"/>
    <n v="875"/>
    <x v="4"/>
    <n v="6740"/>
    <s v="STÜCK"/>
    <n v="8.6999999999999994E-2"/>
    <n v="586.38"/>
    <n v="0.33"/>
    <n v="2224.2000000000003"/>
  </r>
  <r>
    <s v="VST0524"/>
    <s v="UK PAH Cat Sticks Turkey"/>
    <m/>
    <n v="875"/>
    <x v="4"/>
    <n v="3200"/>
    <s v="STÜCK"/>
    <n v="7.1999999999999995E-2"/>
    <n v="230.39999999999998"/>
    <n v="0.439"/>
    <n v="1404.8"/>
  </r>
  <r>
    <s v="VST0525"/>
    <s v="UK PAH Cat Sticks Salmon"/>
    <m/>
    <n v="875"/>
    <x v="4"/>
    <n v="3450"/>
    <s v="STÜCK"/>
    <n v="7.1999999999999995E-2"/>
    <n v="248.39999999999998"/>
    <n v="0.439"/>
    <n v="1514.55"/>
  </r>
  <r>
    <s v="VST0528_00"/>
    <s v="UK PAH Cat sticks Grocery "/>
    <s v="10 Stück pro UK"/>
    <n v="875"/>
    <x v="4"/>
    <n v="8410"/>
    <s v="STÜCK"/>
    <n v="7.3999999999999996E-2"/>
    <n v="622.33999999999992"/>
    <n v="0.35799999999999998"/>
    <n v="3010.7799999999997"/>
  </r>
  <r>
    <s v="VST0529_00"/>
    <s v="UK PAH/Trixie Cat Sticks - Deckel neutral"/>
    <m/>
    <n v="875"/>
    <x v="4"/>
    <n v="13700"/>
    <s v="STÜCK"/>
    <n v="7.0999999999999994E-2"/>
    <n v="972.69999999999993"/>
    <n v="0.152"/>
    <n v="2082.4"/>
  </r>
  <r>
    <s v="VST0606_00"/>
    <s v="Apollo Saftige Kausticks Huhn 55g/5er LA"/>
    <s v="RB 370 x AL 200 mm siehe Bemerk."/>
    <n v="875"/>
    <x v="4"/>
    <n v="40800"/>
    <s v="STÜCK"/>
    <n v="7.3499999999999998E-3"/>
    <n v="299.88"/>
    <n v="3.8280000000000002E-2"/>
    <n v="1561.8240000000001"/>
  </r>
  <r>
    <s v="VST0606_01"/>
    <s v="Apollo Saftige Kausticks Huhn 55g/5er IT-EntsorgLA"/>
    <s v="RB 370 x AL 200 mm "/>
    <n v="875"/>
    <x v="4"/>
    <n v="54900"/>
    <s v="STÜCK"/>
    <n v="7.3000000000000001E-3"/>
    <n v="400.77"/>
    <n v="8.7569999999999995E-2"/>
    <n v="4807.5929999999998"/>
  </r>
  <r>
    <s v="VST0607_00"/>
    <s v="Tray Apollo Saftige Kausticks Huhn 30x55g LA"/>
    <s v="Handtray Dogsticks"/>
    <n v="875"/>
    <x v="4"/>
    <n v="1685"/>
    <s v="STÜCK"/>
    <n v="9.4E-2"/>
    <n v="158.38999999999999"/>
    <n v="0.48"/>
    <n v="808.8"/>
  </r>
  <r>
    <s v="VST0610_02"/>
    <s v="UK Apollo Kau-Sticks Rind 1x30x55g BO  IT-Entso LA"/>
    <s v="Handtray Dogsticks CAD141218b_02"/>
    <n v="875"/>
    <x v="4"/>
    <n v="990"/>
    <s v="STÜCK"/>
    <n v="9.2999999999999999E-2"/>
    <n v="92.07"/>
    <n v="0.26900000000000002"/>
    <n v="266.31"/>
  </r>
  <r>
    <s v="VST0615_00"/>
    <s v="Asco A´Petito Dog Sticks Wild 8x11g / 88g"/>
    <s v="Dogsticks RB 370 x AL 320 mm"/>
    <n v="875"/>
    <x v="4"/>
    <n v="56475"/>
    <s v="STÜCK"/>
    <n v="1.17E-2"/>
    <n v="660.75750000000005"/>
    <n v="8.1059999999999993E-2"/>
    <n v="4577.8634999999995"/>
  </r>
  <r>
    <s v="VST0616_00"/>
    <s v="Asco A´Petito Dog Sticks Geflügel 8x11g / 88g"/>
    <s v="Dogsticks RB 370 x AL 320 mm"/>
    <n v="875"/>
    <x v="4"/>
    <n v="14312"/>
    <s v="STÜCK"/>
    <n v="1.17E-2"/>
    <n v="167.4504"/>
    <n v="8.1059999999999993E-2"/>
    <n v="1160.1307199999999"/>
  </r>
  <r>
    <s v="VST0617_00"/>
    <s v="Asco A´Petito Dog Sticks Wild 1x30x88g Boden"/>
    <s v="CAD 161622b_00"/>
    <n v="875"/>
    <x v="4"/>
    <n v="2100"/>
    <s v="STÜCK"/>
    <n v="0.11700000000000001"/>
    <n v="245.70000000000002"/>
    <n v="0.51400000000000001"/>
    <n v="1079.4000000000001"/>
  </r>
  <r>
    <s v="VST0618_00"/>
    <s v="Asco A´Petito Dog Sticks Geflügel 1x30x88g Boden"/>
    <s v="CAD 161622b_00"/>
    <n v="875"/>
    <x v="4"/>
    <n v="1153"/>
    <s v="STÜCK"/>
    <n v="0.11799999999999999"/>
    <n v="136.054"/>
    <n v="0.65300000000000002"/>
    <n v="752.90899999999999"/>
  </r>
  <r>
    <s v="VST0619_00"/>
    <s v="Tray-Deckel Dog Sticks 30x88g neutral"/>
    <s v="CAD 161622d_00 ohne Druck braun/braun"/>
    <n v="875"/>
    <x v="4"/>
    <n v="3600"/>
    <s v="STÜCK"/>
    <n v="0.126"/>
    <n v="453.6"/>
    <n v="0.24399999999999999"/>
    <n v="878.4"/>
  </r>
  <r>
    <s v="VST0627_00"/>
    <s v="Activa Friends Mini Sticks Geflügel&amp;Petersil 55gLA"/>
    <s v="RB 425 x AL 110/ Pouch für Cat Sticks kurz abgesch"/>
    <n v="875"/>
    <x v="4"/>
    <n v="1700"/>
    <s v="STÜCK"/>
    <n v="1E-3"/>
    <n v="1.7"/>
    <n v="4.5159999999999999E-2"/>
    <n v="76.771999999999991"/>
  </r>
  <r>
    <s v="VST0627_01"/>
    <s v="Activa Friends Mini Sticks Geflügel&amp;Petersile 55g "/>
    <s v="Flachfolie RB 425 x AL 110mm"/>
    <n v="875"/>
    <x v="4"/>
    <n v="66542"/>
    <s v="STÜCK"/>
    <n v="1E-3"/>
    <n v="66.542000000000002"/>
    <n v="6.3250000000000001E-2"/>
    <n v="4208.7815000000001"/>
  </r>
  <r>
    <s v="VST0634_00"/>
    <s v="Traydeckel Winston 2x5 Würstchen 1x30x40g"/>
    <s v="CAD 181207d_00"/>
    <n v="875"/>
    <x v="4"/>
    <n v="2580"/>
    <s v="STÜCK"/>
    <n v="8.2000000000000003E-2"/>
    <n v="211.56"/>
    <n v="0.31"/>
    <n v="799.8"/>
  </r>
  <r>
    <s v="VST0640_00"/>
    <s v="Athena saftige Kauröllchen Quattrofahne FRONT "/>
    <s v="RB 603 x AL 370 mm"/>
    <n v="875"/>
    <x v="4"/>
    <n v="73000"/>
    <s v="STÜCK"/>
    <n v="5.0000000000000001E-3"/>
    <n v="365"/>
    <n v="5.0999999999999997E-2"/>
    <n v="3722.9999999999995"/>
  </r>
  <r>
    <s v="VST0641_00"/>
    <s v="Athena saftige Kauröllchen Quattrofahne BACK"/>
    <s v="RB 603 x AL 370 mm"/>
    <n v="875"/>
    <x v="4"/>
    <n v="73000"/>
    <s v="STÜCK"/>
    <n v="5.0000000000000001E-3"/>
    <n v="365"/>
    <n v="5.0999999999999997E-2"/>
    <n v="3722.9999999999995"/>
  </r>
  <r>
    <s v="VST0642_00"/>
    <s v="UK Athena saft. Kauröllchen Quattro 1x30x50g BO  "/>
    <s v="CAD191209b_00 Schuhkarton-Variante"/>
    <n v="875"/>
    <x v="4"/>
    <n v="2400"/>
    <s v="STÜCK"/>
    <n v="9.4E-2"/>
    <n v="225.6"/>
    <n v="0.39700000000000002"/>
    <n v="952.80000000000007"/>
  </r>
  <r>
    <s v="VST0643_00"/>
    <s v="Athena Kauröllchen Geflügel &amp; Leber 10er/50g"/>
    <s v="RB 370 x AL 300 mm DE/GB/NL/IT/SE/EE"/>
    <n v="875"/>
    <x v="4"/>
    <n v="439340"/>
    <s v="STÜCK"/>
    <n v="1.29E-2"/>
    <n v="5667.4859999999999"/>
    <n v="6.9949999999999998E-2"/>
    <n v="30731.832999999999"/>
  </r>
  <r>
    <s v="VST0644_00"/>
    <s v="UK Athena saft. Kauröllchen Gefl+Leb 1x30x50g BO  "/>
    <s v="CAD191209b_00 Schuhkarton-Variante"/>
    <n v="875"/>
    <x v="4"/>
    <n v="4800"/>
    <s v="STÜCK"/>
    <n v="8.8999999999999996E-2"/>
    <n v="427.2"/>
    <n v="0.33300000000000002"/>
    <n v="1598.4"/>
  </r>
  <r>
    <s v="VST0645_00"/>
    <s v="Athena Catsticks Kauröllchen Lachs-Forelle 50g"/>
    <s v="RB 370 x AL 300 mm D,I,NL,EST,F,DK,SE"/>
    <n v="875"/>
    <x v="4"/>
    <n v="220275"/>
    <s v="STÜCK"/>
    <n v="1.29E-2"/>
    <n v="2841.5475000000001"/>
    <n v="7.2499999999999995E-2"/>
    <n v="15969.937499999998"/>
  </r>
  <r>
    <s v="VST0646_00"/>
    <s v="UK Athena saft. Kaur. Lachs+Forelle 1x30x50g BO  "/>
    <s v="CAD191209b_00 Schuhkarton-Variante"/>
    <n v="875"/>
    <x v="4"/>
    <n v="2400"/>
    <s v="STÜCK"/>
    <n v="8.8999999999999996E-2"/>
    <n v="213.6"/>
    <n v="0.56299999999999994"/>
    <n v="1351.1999999999998"/>
  </r>
  <r>
    <s v="VST0648_00"/>
    <s v="UK Apollo saft.Kausticks Huhn 1x30x55g BO "/>
    <s v="Handtray CAD141218b_02"/>
    <n v="875"/>
    <x v="4"/>
    <n v="4080"/>
    <s v="STÜCK"/>
    <n v="9.4E-2"/>
    <n v="383.52"/>
    <n v="0.41299999999999998"/>
    <n v="1685.04"/>
  </r>
  <r>
    <s v="VST0684_00"/>
    <s v="Asco A Petito Dog Sticks Schinken 8x11g 8erFahne"/>
    <s v="RB 370 x AL 320 mm "/>
    <n v="875"/>
    <x v="4"/>
    <n v="78750"/>
    <s v="STÜCK"/>
    <n v="1.17E-2"/>
    <n v="921.375"/>
    <n v="7.9280000000000003E-2"/>
    <n v="6243.3"/>
  </r>
  <r>
    <s v="VST0685_00"/>
    <s v="Asco A´Petito Dog Sticks Rind 1x30x88g Boden"/>
    <s v="CAD 161622b_00"/>
    <n v="875"/>
    <x v="4"/>
    <n v="2160"/>
    <s v="STÜCK"/>
    <n v="0.11700000000000001"/>
    <n v="252.72000000000003"/>
    <n v="0.57499999999999996"/>
    <n v="1242"/>
  </r>
  <r>
    <s v="VST0686_00"/>
    <s v="Asco A´Petito Dog Sticks Schinken 1x30x88g Boden"/>
    <s v="CAD 161622b_00"/>
    <n v="875"/>
    <x v="4"/>
    <n v="2400"/>
    <s v="STÜCK"/>
    <n v="0.11899999999999999"/>
    <n v="285.59999999999997"/>
    <n v="0.65300000000000002"/>
    <n v="1567.2"/>
  </r>
  <r>
    <s v="VST0700_00"/>
    <s v="Winston Leckerstick 1er Dog Geflügel 12g "/>
    <s v="RB 460 x AL 40 mm Relaunch"/>
    <n v="875"/>
    <x v="4"/>
    <n v="50000"/>
    <s v="STÜCK"/>
    <n v="1.75E-3"/>
    <n v="87.5"/>
    <n v="2.4979999999999999E-2"/>
    <n v="1249"/>
  </r>
  <r>
    <s v="VST0701_00"/>
    <s v="Tray Aufreißperforation Winston Leckerst. Geflügel"/>
    <s v="1x32x12g  CAD 181264_00"/>
    <n v="875"/>
    <x v="4"/>
    <n v="1950"/>
    <s v="STÜCK"/>
    <n v="7.1999999999999995E-2"/>
    <n v="140.39999999999998"/>
    <n v="0.39300000000000002"/>
    <n v="766.35"/>
  </r>
  <r>
    <s v="VST0702_00"/>
    <s v="Winston Leckerstick 1er Dog Rind 12g "/>
    <s v="RB 460 x AL 40 mm Relaunch"/>
    <n v="875"/>
    <x v="4"/>
    <n v="5500"/>
    <s v="STÜCK"/>
    <n v="1.6999999999999999E-3"/>
    <n v="9.35"/>
    <n v="2.4979999999999999E-2"/>
    <n v="137.38999999999999"/>
  </r>
  <r>
    <s v="VST0703_00"/>
    <s v="Tray Aufreißperforation Winston Leckerst. Rind"/>
    <s v="1x32x12g  CAD 181264_00 Relaunch"/>
    <n v="875"/>
    <x v="4"/>
    <n v="3225"/>
    <s v="STÜCK"/>
    <n v="7.1999999999999995E-2"/>
    <n v="232.2"/>
    <n v="0.39400000000000002"/>
    <n v="1270.6500000000001"/>
  </r>
  <r>
    <s v="VST0704_00"/>
    <s v="Winston Dog Sticks 2x5 Käse/Leberwurst 40g"/>
    <s v="RB 370 x AL 200 mm Relaunch"/>
    <n v="875"/>
    <x v="4"/>
    <n v="87210"/>
    <s v="STÜCK"/>
    <n v="7.3499999999999998E-3"/>
    <n v="640.99349999999993"/>
    <n v="5.1110000000000003E-2"/>
    <n v="4457.3031000000001"/>
  </r>
  <r>
    <s v="VST0705_00"/>
    <s v="Trayboden Winston 2x5 Käse/Leberw.1x30x40g"/>
    <s v="CAD 181207b_00 Relaunch"/>
    <n v="875"/>
    <x v="4"/>
    <n v="2900"/>
    <s v="STÜCK"/>
    <n v="8.4000000000000005E-2"/>
    <n v="243.60000000000002"/>
    <n v="0.38200000000000001"/>
    <n v="1107.8"/>
  </r>
  <r>
    <s v="VST0707_00"/>
    <s v="Trayboden Winston 2x5 Rind/Gefl. 1x30x40g"/>
    <s v="CAD 181207b_00 Relaunch"/>
    <n v="875"/>
    <x v="4"/>
    <n v="5810"/>
    <s v="STÜCK"/>
    <n v="8.4000000000000005E-2"/>
    <n v="488.04"/>
    <n v="0.26900000000000002"/>
    <n v="1562.89"/>
  </r>
  <r>
    <s v="VST0715_00"/>
    <s v="Ricki Cat Knabberst.Geflügel Leber&amp;Katzengras 10x5"/>
    <s v="RB 370 x AL 300 mm FLEXODRUCK"/>
    <n v="875"/>
    <x v="4"/>
    <n v="50400"/>
    <s v="STÜCK"/>
    <n v="1.29E-2"/>
    <n v="650.16"/>
    <n v="8.2900000000000001E-2"/>
    <n v="4178.16"/>
  </r>
  <r>
    <s v="VST0716_00"/>
    <s v="Ricki Cat Knabberst MSC Seelachs + MSC Scholle10x5"/>
    <s v="RB 370 x AL 300 mm FLEXODRUCK"/>
    <n v="875"/>
    <x v="4"/>
    <n v="59070"/>
    <s v="STÜCK"/>
    <n v="1.29E-2"/>
    <n v="762.00300000000004"/>
    <n v="8.2900000000000001E-2"/>
    <n v="4896.9030000000002"/>
  </r>
  <r>
    <s v="VST0718_00"/>
    <s v="UK Ricki Catsticks 4er Sortiment 60x50g Boden "/>
    <s v="CAD190626b_05 Schuhkarton-Ausführung"/>
    <n v="875"/>
    <x v="4"/>
    <n v="3840"/>
    <s v="STÜCK"/>
    <n v="0.153"/>
    <n v="587.52"/>
    <n v="0.67500000000000004"/>
    <n v="2592"/>
  </r>
  <r>
    <s v="VST0719_00"/>
    <s v="UK Catsticks neutr. Schuhkarton 30x50g Deckel"/>
    <s v="Handtray CAD191209d_00"/>
    <n v="875"/>
    <x v="4"/>
    <n v="19480"/>
    <s v="STÜCK"/>
    <n v="3.4000000000000002E-2"/>
    <n v="662.32"/>
    <n v="0.13500000000000001"/>
    <n v="2629.8"/>
  </r>
  <r>
    <s v="VST0720_00"/>
    <s v="Ricki Cat Knabberst. Hähnchen &amp; Ente 10x5g"/>
    <s v="RB 370 x AL 300 mm FLEXODRUCK"/>
    <n v="875"/>
    <x v="4"/>
    <n v="68330"/>
    <s v="STÜCK"/>
    <n v="1.29E-2"/>
    <n v="881.45699999999999"/>
    <n v="8.2900000000000001E-2"/>
    <n v="5664.5569999999998"/>
  </r>
  <r>
    <s v="VST0721_00"/>
    <s v="Ricki Cat Knabberst. Kalb &amp; Lamm 10x5g"/>
    <s v="RB 370 x AL 300 mm FLEXODRUCK"/>
    <n v="875"/>
    <x v="4"/>
    <n v="41080"/>
    <s v="STÜCK"/>
    <n v="1.29E-2"/>
    <n v="529.93200000000002"/>
    <n v="8.2900000000000001E-2"/>
    <n v="3405.5320000000002"/>
  </r>
  <r>
    <s v="VST0725_00"/>
    <s v="bitscat Cat Sticks Quattro 4x5=20er40g FRONT "/>
    <s v="4x5=20er/40g  RB603xAL370mm"/>
    <n v="875"/>
    <x v="4"/>
    <n v="22680"/>
    <s v="STÜCK"/>
    <n v="5.0000000000000001E-3"/>
    <n v="113.4"/>
    <n v="4.87E-2"/>
    <n v="1104.5160000000001"/>
  </r>
  <r>
    <s v="VST0726_00"/>
    <s v="bitscat Cat Sticks Quattro 4x5=20er40g BACK"/>
    <s v="4x5=20er/40g  RB603xAL370mm"/>
    <n v="875"/>
    <x v="4"/>
    <n v="25720"/>
    <s v="STÜCK"/>
    <n v="5.0000000000000001E-3"/>
    <n v="128.6"/>
    <n v="4.87E-2"/>
    <n v="1252.5640000000001"/>
  </r>
  <r>
    <s v="VST0727_00"/>
    <s v="UK bitscats Cat Sticks Quattrofahne 1x30x40g BODEN"/>
    <s v="Handtray: Abm: 395x95x185 mm"/>
    <n v="875"/>
    <x v="4"/>
    <n v="5510"/>
    <s v="STÜCK"/>
    <n v="9.0999999999999998E-2"/>
    <n v="501.40999999999997"/>
    <n v="0.36699999999999999"/>
    <n v="2022.17"/>
  </r>
  <r>
    <s v="VST0730_00"/>
    <s v="Apollo Saftige Kausticks Rind 55g"/>
    <s v="RB 370 x AL 200 mm"/>
    <n v="875"/>
    <x v="4"/>
    <n v="491600"/>
    <s v="STÜCK"/>
    <n v="7.3499999999999998E-3"/>
    <n v="3613.2599999999998"/>
    <n v="4.6600000000000003E-2"/>
    <n v="22908.560000000001"/>
  </r>
  <r>
    <s v="VST0731_00"/>
    <s v="UK Apollo Saftige Kausticks Rind 1x30x55g BO"/>
    <s v="Handtray Dogsticks CAD141218b_02"/>
    <n v="875"/>
    <x v="4"/>
    <n v="1660"/>
    <s v="STÜCK"/>
    <n v="9.2999999999999999E-2"/>
    <n v="154.38"/>
    <n v="0.47899999999999998"/>
    <n v="795.14"/>
  </r>
  <r>
    <s v="VST1040_00"/>
    <s v="Premio Pillows Salmon 60g"/>
    <s v="Catsticks RB 425 x AL 110 mm"/>
    <n v="875"/>
    <x v="4"/>
    <n v="70200"/>
    <s v="STÜCK"/>
    <n v="3.5599999999999998E-3"/>
    <n v="249.91199999999998"/>
    <n v="2.094E-2"/>
    <n v="1469.9880000000001"/>
  </r>
  <r>
    <s v="VST1041_00"/>
    <s v="Premio Pillows Anti-Hairball 60g"/>
    <s v="Catsticks RB 425 x AL 110 mm"/>
    <n v="875"/>
    <x v="4"/>
    <n v="62123"/>
    <s v="STÜCK"/>
    <n v="3.5000000000000001E-3"/>
    <n v="217.43049999999999"/>
    <n v="2.094E-2"/>
    <n v="1300.85562"/>
  </r>
  <r>
    <s v="VST1042_02"/>
    <s v="Sanabelle Snack Knusperkissen Huhn + Milch 55g"/>
    <s v="Pouch auf SN  - Flachfolie RB 408 x AL 100 mm"/>
    <n v="875"/>
    <x v="4"/>
    <n v="60300"/>
    <s v="STÜCK"/>
    <n v="4.0600000000000002E-3"/>
    <n v="244.81800000000001"/>
    <n v="4.7E-2"/>
    <n v="2834.1"/>
  </r>
  <r>
    <s v="VST1043_02"/>
    <s v="Sanabelle Snack Knusperkis Huhn+Rote Beete 55g"/>
    <s v="Pouch auf SN - Flachfolie RB 408 x AL 100 mm"/>
    <n v="875"/>
    <x v="4"/>
    <n v="72874"/>
    <s v="STÜCK"/>
    <n v="4.0600000000000002E-3"/>
    <n v="295.86844000000002"/>
    <n v="4.8000000000000001E-2"/>
    <n v="3497.9520000000002"/>
  </r>
  <r>
    <s v="VST1044_02"/>
    <s v="Sanabelle Snack Knusperkiss Huhn + Spinat 55g"/>
    <s v="Pouch auf SN -  Flachfolie RB 408 x AL 100 mm"/>
    <n v="875"/>
    <x v="4"/>
    <n v="96737"/>
    <s v="STÜCK"/>
    <n v="4.0600000000000002E-3"/>
    <n v="392.75222000000002"/>
    <n v="4.7E-2"/>
    <n v="4546.6390000000001"/>
  </r>
  <r>
    <s v="VST1045_00"/>
    <s v="Premio T-Bonz Lamb 150g Pouch"/>
    <s v="Format: RB: 450 mm AL 140 mm"/>
    <n v="875"/>
    <x v="4"/>
    <n v="42400"/>
    <s v="STÜCK"/>
    <n v="5.0000000000000001E-3"/>
    <n v="212"/>
    <n v="3.6659999999999998E-2"/>
    <n v="1554.384"/>
  </r>
  <r>
    <s v="VST1046_00"/>
    <s v="Premio T-Bonz Chicken 150g Pouch"/>
    <s v="Format: RB: 450 mm AL 140 mm"/>
    <n v="875"/>
    <x v="4"/>
    <n v="36800"/>
    <s v="STÜCK"/>
    <n v="5.0000000000000001E-3"/>
    <n v="184"/>
    <n v="3.6659999999999998E-2"/>
    <n v="1349.088"/>
  </r>
  <r>
    <s v="VST1047_00"/>
    <s v="Premio T-Bonz Beef 150g Pouch"/>
    <s v="Format: RB: 450 mm AL 140 mm"/>
    <n v="875"/>
    <x v="4"/>
    <n v="33600"/>
    <s v="STÜCK"/>
    <n v="5.0000000000000001E-3"/>
    <n v="168"/>
    <n v="3.6659999999999998E-2"/>
    <n v="1231.7759999999998"/>
  </r>
  <r>
    <s v="VST1054_00"/>
    <s v="Animonda / High Meat Snack Huhn 80g "/>
    <s v="RB 468 x AL 140 mm"/>
    <n v="875"/>
    <x v="4"/>
    <n v="10000"/>
    <s v="STÜCK"/>
    <n v="6.1000000000000004E-3"/>
    <n v="61.000000000000007"/>
    <n v="7.4929999999999997E-2"/>
    <n v="749.3"/>
  </r>
  <r>
    <s v="VST1056_00"/>
    <s v="Animonda / High Meat Snack Lamm 60g "/>
    <s v="RB 425 x AL 110 mm"/>
    <n v="875"/>
    <x v="4"/>
    <n v="28630"/>
    <s v="STÜCK"/>
    <n v="4.3499999999999997E-3"/>
    <n v="124.54049999999999"/>
    <n v="5.5939999999999997E-2"/>
    <n v="1601.5621999999998"/>
  </r>
  <r>
    <s v="VST1057_00"/>
    <s v="Animonda / High Meat Snack Pute 60g "/>
    <s v="RB 425 x AL 110 mm"/>
    <n v="875"/>
    <x v="4"/>
    <n v="74175"/>
    <s v="STÜCK"/>
    <n v="4.3499999999999997E-3"/>
    <n v="322.66125"/>
    <n v="6.2489999999999997E-2"/>
    <n v="4635.1957499999999"/>
  </r>
  <r>
    <s v="VST1066_00"/>
    <s v="Animonda Traydeckel 16x60g / 16x165g"/>
    <s v="374 x 108 x 170 mm"/>
    <n v="875"/>
    <x v="4"/>
    <n v="7150"/>
    <s v="STÜCK"/>
    <n v="9.6000000000000002E-2"/>
    <n v="686.4"/>
    <n v="0.17899999999999999"/>
    <n v="1279.8499999999999"/>
  </r>
  <r>
    <s v="VST1068_00"/>
    <s v="Animonda Denta sticks 18 x 180g Trayboden"/>
    <s v="389 x 126 x 170 mm"/>
    <n v="875"/>
    <x v="4"/>
    <n v="8850"/>
    <s v="STÜCK"/>
    <n v="9.9000000000000005E-2"/>
    <n v="876.15000000000009"/>
    <n v="0.29799999999999999"/>
    <n v="2637.2999999999997"/>
  </r>
  <r>
    <s v="VST1069_00"/>
    <s v="Animonda Denta Sticks 18 x180g  Traydeckel"/>
    <s v="382 x 119 x 167 mm"/>
    <n v="875"/>
    <x v="4"/>
    <n v="1440"/>
    <s v="STÜCK"/>
    <n v="0.10299999999999999"/>
    <n v="148.32"/>
    <n v="0.28399999999999997"/>
    <n v="408.96"/>
  </r>
  <r>
    <s v="VST1072_00"/>
    <s v="Animonda Denta sticks 16 x 165g Trayboden LA"/>
    <s v="381 x 115 x 173 mm"/>
    <n v="875"/>
    <x v="4"/>
    <n v="1750"/>
    <s v="STÜCK"/>
    <n v="9.5000000000000001E-2"/>
    <n v="166.25"/>
    <n v="0.29499999999999998"/>
    <n v="516.25"/>
  </r>
  <r>
    <s v="VST1072_01"/>
    <s v="Animonda Denta sticks 16 x 165g Trayboden-MAXI "/>
    <s v="381 x 115 x 173 mm"/>
    <n v="875"/>
    <x v="4"/>
    <n v="2040"/>
    <s v="STÜCK"/>
    <n v="9.1999999999999998E-2"/>
    <n v="187.68"/>
    <n v="0.33800000000000002"/>
    <n v="689.5200000000001"/>
  </r>
  <r>
    <s v="VST1087_00"/>
    <s v="Ja!4er CatSt(2 Sorten) Hähnch +Ente10x5g FRONT LA"/>
    <s v="RB603xAL370"/>
    <n v="875"/>
    <x v="4"/>
    <n v="164603"/>
    <s v="STÜCK"/>
    <n v="5.0000000000000001E-3"/>
    <n v="823.01499999999999"/>
    <n v="5.5899999999999998E-2"/>
    <n v="9201.3076999999994"/>
  </r>
  <r>
    <s v="VST1088_00"/>
    <s v="Ja!4er CatSti(2 Sorten)Hähnchen+Ente10x5g BACK LA"/>
    <s v="RB603xAL370"/>
    <n v="875"/>
    <x v="4"/>
    <n v="150910"/>
    <s v="STÜCK"/>
    <n v="5.0000000000000001E-3"/>
    <n v="754.55000000000007"/>
    <n v="5.5899999999999998E-2"/>
    <n v="8435.8690000000006"/>
  </r>
  <r>
    <s v="VST1090_00"/>
    <s v="UK Ja! 4er Catsticks Sortiment 60 x 50g Boden"/>
    <s v="Schuhkarton-Variante Handtray"/>
    <n v="875"/>
    <x v="4"/>
    <n v="3800"/>
    <s v="STÜCK"/>
    <n v="0.154"/>
    <n v="585.20000000000005"/>
    <n v="0.44900000000000001"/>
    <n v="1706.2"/>
  </r>
  <r>
    <s v="VST1091_00"/>
    <s v="TRAYDECKEL Dog&amp;Catsticks 40x88g neutral"/>
    <s v="Handtray: Abm: 389x193x46mm br/br"/>
    <n v="875"/>
    <x v="4"/>
    <n v="12050"/>
    <s v="STÜCK"/>
    <n v="5.1999999999999998E-2"/>
    <n v="626.6"/>
    <n v="0.19800000000000001"/>
    <n v="2385.9"/>
  </r>
  <r>
    <s v="VST1092_00"/>
    <s v="Ja!4er CatSti(2 Sorten) MSC Seelachs+Kalb FRONT LA"/>
    <s v="RB603xAL370  10x5g"/>
    <n v="875"/>
    <x v="4"/>
    <n v="131284"/>
    <s v="STÜCK"/>
    <n v="5.0000000000000001E-3"/>
    <n v="656.42"/>
    <n v="5.5899999999999998E-2"/>
    <n v="7338.7755999999999"/>
  </r>
  <r>
    <s v="VST1093_00"/>
    <s v="Ja!4er CatSt(2 Sorten) MSC Seelachs+Kalb BACK LA"/>
    <s v="RB603xAL370  10x5g"/>
    <n v="875"/>
    <x v="4"/>
    <n v="125784"/>
    <s v="STÜCK"/>
    <n v="5.0000000000000001E-3"/>
    <n v="628.91999999999996"/>
    <n v="5.5899999999999998E-2"/>
    <n v="7031.3256000000001"/>
  </r>
  <r>
    <s v="VST1095_00"/>
    <s v="Pussycat Sticks Lamm&amp;Truthahn  50g/10Stk."/>
    <s v="RB 370 x AL 300 mm"/>
    <n v="875"/>
    <x v="4"/>
    <n v="102134"/>
    <s v="STÜCK"/>
    <n v="1.29E-2"/>
    <n v="1317.5286000000001"/>
    <n v="7.9549999999999996E-2"/>
    <n v="8124.7596999999996"/>
  </r>
  <r>
    <s v="VST1096_00"/>
    <s v="Pussycat Sticks MSC Seelachs &amp; Scholle 10x5g"/>
    <s v="RB 370 x AL 300 mm "/>
    <n v="875"/>
    <x v="4"/>
    <n v="115204"/>
    <s v="STÜCK"/>
    <n v="1.29E-2"/>
    <n v="1486.1315999999999"/>
    <n v="7.9549999999999996E-2"/>
    <n v="9164.4781999999996"/>
  </r>
  <r>
    <s v="VST1097_00"/>
    <s v="Pussycat Sticks Geflügel, Leber,Katzeng 10x5g "/>
    <s v="RB 370 x AL 300 mm"/>
    <n v="875"/>
    <x v="4"/>
    <n v="89955"/>
    <s v="STÜCK"/>
    <n v="1.29E-2"/>
    <n v="1160.4195"/>
    <n v="7.9549999999999996E-2"/>
    <n v="7155.9202499999992"/>
  </r>
  <r>
    <s v="VST1098_00"/>
    <s v="UK Pussycat Sticks+Schlecksnack 60 x 50g Boden"/>
    <s v="Schuhkarton-Variante Handtray 190626b_05"/>
    <n v="875"/>
    <x v="4"/>
    <n v="2620"/>
    <s v="STÜCK"/>
    <n v="0.123"/>
    <n v="322.26"/>
    <n v="0.47"/>
    <n v="1231.3999999999999"/>
  </r>
  <r>
    <s v="VST1192_00"/>
    <s v="Ja! 8er Dogsticks Sortiment 8x11g Geflügel LA"/>
    <s v="RB 370 x AL 320 mm"/>
    <n v="875"/>
    <x v="4"/>
    <n v="69544"/>
    <s v="STÜCK"/>
    <n v="1.17E-2"/>
    <n v="813.66480000000001"/>
    <n v="8.1059999999999993E-2"/>
    <n v="5637.2366399999992"/>
  </r>
  <r>
    <s v="VST1193_00"/>
    <s v="Ja! 8er DogStick Sortiment 8x11g RIND LA"/>
    <s v="RB 370 x AL 320 mm"/>
    <n v="875"/>
    <x v="4"/>
    <n v="77300"/>
    <s v="STÜCK"/>
    <n v="1.17E-2"/>
    <n v="904.41000000000008"/>
    <n v="8.1059999999999993E-2"/>
    <n v="6265.9379999999992"/>
  </r>
  <r>
    <s v="VST1194_00"/>
    <s v="Ja! 8er DogStick Sortiment 8x11g WILD LA"/>
    <s v="RB 370 x AL 320 mm"/>
    <n v="875"/>
    <x v="4"/>
    <n v="80000"/>
    <s v="STÜCK"/>
    <n v="1.17E-2"/>
    <n v="936"/>
    <n v="9.0389999999999998E-2"/>
    <n v="7231.2"/>
  </r>
  <r>
    <s v="VST1195_00"/>
    <s v="Ja! 8er DogStick Sortiment 8x11g KALB LA"/>
    <s v="RB 370 x AL 320 mm"/>
    <n v="875"/>
    <x v="4"/>
    <n v="88731"/>
    <s v="STÜCK"/>
    <n v="1.17E-2"/>
    <n v="1038.1527000000001"/>
    <n v="8.1059999999999993E-2"/>
    <n v="7192.5348599999998"/>
  </r>
  <r>
    <s v="VST1196_00"/>
    <s v="UK Ja! 4er DOGsticks Sortiment 40 x 88g Boden"/>
    <s v="Schuhkarton-Variante Handtray"/>
    <n v="875"/>
    <x v="4"/>
    <n v="8130"/>
    <s v="STÜCK"/>
    <n v="0.153"/>
    <n v="1243.8899999999999"/>
    <n v="0.47599999999999998"/>
    <n v="3869.8799999999997"/>
  </r>
  <r>
    <s v="VST1210_00"/>
    <s v="LuckyCat 2er Catstick Sortim.10x5g Gefl.Leber+Gras"/>
    <s v="RB 370 x AL 300 mm + part. Mattlack"/>
    <n v="875"/>
    <x v="4"/>
    <n v="158430"/>
    <s v="STÜCK"/>
    <n v="1.0540000000000001E-2"/>
    <n v="1669.8522"/>
    <n v="8.0890000000000004E-2"/>
    <n v="12815.402700000001"/>
  </r>
  <r>
    <s v="VST1211_00"/>
    <s v="LuckyCat 2erCatstick Sortim.10x5g MSC Seelachs+Sch"/>
    <s v="RB 370 x AL 300 mm + part. Mattlack"/>
    <n v="875"/>
    <x v="4"/>
    <n v="247758"/>
    <s v="STÜCK"/>
    <n v="1.29E-2"/>
    <n v="3196.0781999999999"/>
    <n v="7.4249999999999997E-2"/>
    <n v="18396.031500000001"/>
  </r>
  <r>
    <s v="VST1213_00"/>
    <s v="Trayboden LuckyCat 2er Sort.Catsticks 60x50g"/>
    <s v="Schuhkarton-Variante Handtray"/>
    <n v="875"/>
    <x v="4"/>
    <n v="5760"/>
    <s v="STÜCK"/>
    <n v="0.154"/>
    <n v="887.04"/>
    <n v="0.51900000000000002"/>
    <n v="2989.44"/>
  </r>
  <r>
    <s v="VST1229_00"/>
    <s v="LuckyDog R+W 2er Dogstick Sort. 8x11g Wild "/>
    <s v="RB 370 x AL 320 mm + part. Mattlack "/>
    <n v="875"/>
    <x v="4"/>
    <n v="152250"/>
    <s v="STÜCK"/>
    <n v="1.17E-2"/>
    <n v="1781.325"/>
    <n v="9.325E-2"/>
    <n v="14197.3125"/>
  </r>
  <r>
    <s v="VST1230_00"/>
    <s v="LuckyDog R+W 2er Dogstick Sort. 8x11g Rind "/>
    <s v="RB 370 x AL 320 mm + part. Mattlack "/>
    <n v="875"/>
    <x v="4"/>
    <n v="269550"/>
    <s v="STÜCK"/>
    <n v="1.17E-2"/>
    <n v="3153.7350000000001"/>
    <n v="8.6840000000000001E-2"/>
    <n v="23407.722000000002"/>
  </r>
  <r>
    <s v="VST1231_00"/>
    <s v="Trayboden LuckyDog G+K Dogstick Sort.40x88g "/>
    <s v="Schuhkarton-Variante Handtray "/>
    <n v="875"/>
    <x v="4"/>
    <n v="5240"/>
    <s v="STÜCK"/>
    <n v="0.152"/>
    <n v="796.48"/>
    <n v="0.50800000000000001"/>
    <n v="2661.92"/>
  </r>
  <r>
    <s v="VST1232_00"/>
    <s v="Traydeckel LuckyDog W+R 2er Sort. 40x88g"/>
    <s v="Schuhkarton-Variante Handtray"/>
    <n v="875"/>
    <x v="4"/>
    <n v="7200"/>
    <s v="STÜCK"/>
    <n v="6.8000000000000005E-2"/>
    <n v="489.6"/>
    <n v="0.224"/>
    <n v="1612.8"/>
  </r>
  <r>
    <s v="VST1237_00"/>
    <s v="UK Clever+Mercadona Catsticks 20x110g neutral DE"/>
    <s v="Schuhkarton-Variante Handtray"/>
    <n v="875"/>
    <x v="4"/>
    <n v="9250"/>
    <s v="STÜCK"/>
    <n v="4.3999999999999997E-2"/>
    <n v="407"/>
    <n v="0.127"/>
    <n v="1174.75"/>
  </r>
  <r>
    <s v="VST1240_00"/>
    <s v="Clever Catsticks Gefl. Leber Katzengras 22x5g"/>
    <s v="RB 370 x AL 660 mm "/>
    <n v="875"/>
    <x v="4"/>
    <n v="84820"/>
    <s v="STÜCK"/>
    <n v="2.41E-2"/>
    <n v="2044.162"/>
    <n v="0.14050000000000001"/>
    <n v="11917.210000000001"/>
  </r>
  <r>
    <s v="VST1241_00"/>
    <s v="UK Clever Catsticks Gefl.Le Katzengras 20x110g BO"/>
    <s v="Schuhkarton-Variante Handtray"/>
    <n v="875"/>
    <x v="4"/>
    <n v="5850"/>
    <s v="STÜCK"/>
    <n v="0.106"/>
    <n v="620.1"/>
    <n v="0.36899999999999999"/>
    <n v="2158.65"/>
  </r>
  <r>
    <s v="VST1273_00"/>
    <s v="Animonda Meat Chunks Lamm 1x 8 x 60g Trayboden NEU"/>
    <s v="185x115x185 mm,   CAD 200570b_01"/>
    <n v="875"/>
    <x v="4"/>
    <n v="4410"/>
    <s v="STÜCK"/>
    <n v="5.2999999999999999E-2"/>
    <n v="233.73"/>
    <n v="0.23599999999999999"/>
    <n v="1040.76"/>
  </r>
  <r>
    <s v="VST1274_00"/>
    <s v="Animonda Deckel MeatChun8x60g/DentaSticks8x165gNEU"/>
    <s v="178x108x182mm,    CAD 200570d_01"/>
    <n v="875"/>
    <x v="4"/>
    <n v="3240"/>
    <s v="STÜCK"/>
    <n v="6.4000000000000001E-2"/>
    <n v="207.36"/>
    <n v="0.115"/>
    <n v="372.6"/>
  </r>
  <r>
    <s v="VST1276_00"/>
    <s v="Animonda Meat Chunks Pute 1x 8 x 60g Trayboden NEU"/>
    <s v="185x115x185 mm,   CAD 200570b_01"/>
    <n v="875"/>
    <x v="4"/>
    <n v="4585"/>
    <s v="STÜCK"/>
    <n v="5.2999999999999999E-2"/>
    <n v="243.005"/>
    <n v="0.253"/>
    <n v="1160.0050000000001"/>
  </r>
  <r>
    <s v="VST1277_00"/>
    <s v="Animonda Meat Chunks Huhn 1 x 6 x 80g Boden NEU"/>
    <s v="185x130x185 mm   CAD: 200572b_01"/>
    <n v="875"/>
    <x v="4"/>
    <n v="4054"/>
    <s v="STÜCK"/>
    <n v="5.8000000000000003E-2"/>
    <n v="235.13200000000001"/>
    <n v="0.29899999999999999"/>
    <n v="1212.146"/>
  </r>
  <r>
    <s v="VST1278_00"/>
    <s v="Animonda Meat Chunks Rind 1 x 6 x 80g Boden NEU"/>
    <s v="185x130x185 mm   CAD: 200572b_01"/>
    <n v="875"/>
    <x v="4"/>
    <n v="3959"/>
    <s v="STÜCK"/>
    <n v="5.8000000000000003E-2"/>
    <n v="229.62200000000001"/>
    <n v="0.28799999999999998"/>
    <n v="1140.192"/>
  </r>
  <r>
    <s v="VST1280_00"/>
    <s v="Animonda Meat Chunks 6x80g/9x180g Deckel NEU"/>
    <s v="178x123x182 mm,  CAD: 200572d_01"/>
    <n v="875"/>
    <x v="4"/>
    <n v="6290"/>
    <s v="STÜCK"/>
    <n v="6.6000000000000003E-2"/>
    <n v="415.14000000000004"/>
    <n v="0.126"/>
    <n v="792.54"/>
  </r>
  <r>
    <s v="VST1290_00"/>
    <s v="Shiro Dog Sticks Sortiment  Rind 8x11g / 88g"/>
    <s v="RB 370 x AL 320 mm"/>
    <n v="875"/>
    <x v="4"/>
    <n v="75924"/>
    <s v="STÜCK"/>
    <n v="1.17E-2"/>
    <n v="888.31079999999997"/>
    <n v="9.0389999999999998E-2"/>
    <n v="6862.7703599999995"/>
  </r>
  <r>
    <s v="VST1291_00"/>
    <s v="Shiro Dog Sticks Sortiment Geflügel 8x11g / 88g"/>
    <s v="RB 370 x AL 320 mm"/>
    <n v="875"/>
    <x v="4"/>
    <n v="69564"/>
    <s v="STÜCK"/>
    <n v="1.17E-2"/>
    <n v="813.89880000000005"/>
    <n v="9.0389999999999998E-2"/>
    <n v="6287.8899599999995"/>
  </r>
  <r>
    <s v="VST1292_00"/>
    <s v="Shiro Dog Sticks Sortiment Wild 8x11g / 88g"/>
    <s v="RB 370 x AL 320 mm"/>
    <n v="875"/>
    <x v="4"/>
    <n v="89942"/>
    <s v="STÜCK"/>
    <n v="1.17E-2"/>
    <n v="1052.3214"/>
    <n v="9.0389999999999998E-2"/>
    <n v="8129.8573799999995"/>
  </r>
  <r>
    <s v="VST1293_00"/>
    <s v="UK Shiro Dogsticks Sortiment 2x30x88g Boden"/>
    <s v="Handtray CAD 151043"/>
    <n v="875"/>
    <x v="4"/>
    <n v="2270"/>
    <s v="STÜCK"/>
    <n v="0.16400000000000001"/>
    <n v="372.28000000000003"/>
    <n v="0.46899999999999997"/>
    <n v="1064.6299999999999"/>
  </r>
  <r>
    <s v="VST1295_00"/>
    <s v="Horizon Super Premium Cat Sticks Poultry &amp; Liver"/>
    <s v="Flachfolie RB 370 x AL 300 mm  10er/50g"/>
    <n v="875"/>
    <x v="4"/>
    <n v="28123"/>
    <s v="STÜCK"/>
    <n v="1.04E-2"/>
    <n v="292.47919999999999"/>
    <n v="5.5980000000000002E-2"/>
    <n v="1574.32554"/>
  </r>
  <r>
    <s v="VST1296_00"/>
    <s v="Globus Catsticks Mini Quattrofahne 40g FRONT "/>
    <s v="RB 603 x AL 370 mm"/>
    <n v="875"/>
    <x v="4"/>
    <n v="20000"/>
    <s v="STÜCK"/>
    <n v="5.0000000000000001E-3"/>
    <n v="100"/>
    <n v="9.7710000000000005E-2"/>
    <n v="1954.2"/>
  </r>
  <r>
    <s v="VST1297_00"/>
    <s v="Globus Catsticks Mini Quattrofahne 40g BACK"/>
    <s v="RB 603 x AL 370 mm"/>
    <n v="875"/>
    <x v="4"/>
    <n v="17000"/>
    <s v="STÜCK"/>
    <n v="5.0000000000000001E-3"/>
    <n v="85"/>
    <n v="9.7710000000000005E-2"/>
    <n v="1661.0700000000002"/>
  </r>
  <r>
    <s v="VST1298_00"/>
    <s v="UK Globus Catsticks Mini  1x30x50g Boden "/>
    <s v="Handtray: Abm: 395x95x185 weiß/weiß"/>
    <n v="875"/>
    <x v="4"/>
    <n v="1147"/>
    <s v="STÜCK"/>
    <n v="9.1999999999999998E-2"/>
    <n v="105.524"/>
    <n v="0.48"/>
    <n v="550.55999999999995"/>
  </r>
  <r>
    <s v="VST1299_00"/>
    <s v="UK M-Budget Catsticks 30x50g Boden "/>
    <s v="CAD191209b_00 Schuhkarton-Ausführung"/>
    <n v="875"/>
    <x v="4"/>
    <n v="6250"/>
    <s v="STÜCK"/>
    <n v="0.09"/>
    <n v="562.5"/>
    <n v="0.28199999999999997"/>
    <n v="1762.4999999999998"/>
  </r>
  <r>
    <s v="VST1300_00"/>
    <s v="M-Budget CatSticks Geflügel+Leber 10x50g"/>
    <s v="RB 370 x AL 300 mm D/FR/IT"/>
    <n v="875"/>
    <x v="4"/>
    <n v="48000"/>
    <s v="STÜCK"/>
    <n v="1.29E-2"/>
    <n v="619.20000000000005"/>
    <n v="7.9899999999999999E-2"/>
    <n v="3835.2"/>
  </r>
  <r>
    <s v="VST1301_00"/>
    <s v="M-Budget CatSticks Forelle+Lachs 10er/50g"/>
    <s v="RB 370 x AL 300 mm D/FR/IT"/>
    <n v="875"/>
    <x v="4"/>
    <n v="59800"/>
    <s v="STÜCK"/>
    <n v="1.0619999999999999E-2"/>
    <n v="635.07599999999991"/>
    <n v="7.9899999999999999E-2"/>
    <n v="4778.0199999999995"/>
  </r>
  <r>
    <s v="VST1303_00"/>
    <s v="M-Budget CatSticks Wild+Geflügel 10er/50g"/>
    <s v="RB 370 x AL 300 mm D/FR/IT"/>
    <n v="875"/>
    <x v="4"/>
    <n v="15600"/>
    <s v="STÜCK"/>
    <n v="1.29E-2"/>
    <n v="201.24"/>
    <n v="7.9899999999999999E-2"/>
    <n v="1246.44"/>
  </r>
  <r>
    <s v="VST1305_00"/>
    <s v="Randi Katzensticks Quattrofahne Mini 20 Stk FRONT"/>
    <s v="Flachfolie RB 603 x AL 370 mm"/>
    <n v="875"/>
    <x v="4"/>
    <n v="22000"/>
    <s v="STÜCK"/>
    <n v="5.0000000000000001E-3"/>
    <n v="110"/>
    <n v="3.6740000000000002E-2"/>
    <n v="808.28000000000009"/>
  </r>
  <r>
    <s v="VST1306_00"/>
    <s v="Randi Katzensticks Quattrofahne Mini 20 Stk BACK"/>
    <s v="Flachfolie RB 603 x AL 370 mm"/>
    <n v="875"/>
    <x v="4"/>
    <n v="43400"/>
    <s v="STÜCK"/>
    <n v="5.0000000000000001E-3"/>
    <n v="217"/>
    <n v="3.6740000000000002E-2"/>
    <n v="1594.5160000000001"/>
  </r>
  <r>
    <s v="VST1310_00"/>
    <s v="Alexis Knabberröllchen Lamm &amp; Truthahn 10x50g"/>
    <s v="RB 370 x AL 300 mm Aldi NL"/>
    <n v="875"/>
    <x v="4"/>
    <n v="112488"/>
    <s v="STÜCK"/>
    <n v="1.29E-2"/>
    <n v="1451.0952"/>
    <n v="8.584E-2"/>
    <n v="9655.9699199999995"/>
  </r>
  <r>
    <s v="VST1311_00"/>
    <s v="Alexis Knabberröllchen Geflügel &amp; Leber 10x50g"/>
    <s v="RB 370 x AL 300 mm Aldi NL"/>
    <n v="875"/>
    <x v="4"/>
    <n v="112025"/>
    <s v="STÜCK"/>
    <n v="1.29E-2"/>
    <n v="1445.1224999999999"/>
    <n v="7.7740000000000004E-2"/>
    <n v="8708.8235000000004"/>
  </r>
  <r>
    <s v="VST1312_00"/>
    <s v="Alexis Knabberröllchen Lachs &amp; Forelle 10x50g"/>
    <s v="RB 370 x AL 300 mm Aldi NL"/>
    <n v="875"/>
    <x v="4"/>
    <n v="119324"/>
    <s v="STÜCK"/>
    <n v="1.29E-2"/>
    <n v="1539.2796000000001"/>
    <n v="8.6830000000000004E-2"/>
    <n v="10360.90292"/>
  </r>
  <r>
    <s v="VST1313_00"/>
    <s v="Alexis Knabberröllchen Quattrofahne 40g FRONT"/>
    <s v="RB 603 x AL 370 "/>
    <n v="875"/>
    <x v="4"/>
    <n v="100433"/>
    <s v="STÜCK"/>
    <n v="5.0000000000000001E-3"/>
    <n v="502.16500000000002"/>
    <n v="9.6699999999999994E-2"/>
    <n v="9711.8711000000003"/>
  </r>
  <r>
    <s v="VST1314_00"/>
    <s v="Alexis Knabberröllchen Quattrofahne 40g BACK"/>
    <s v="RB 603 x AL 370 "/>
    <n v="875"/>
    <x v="4"/>
    <n v="97297"/>
    <s v="STÜCK"/>
    <n v="5.0000000000000001E-3"/>
    <n v="486.48500000000001"/>
    <n v="9.6699999999999994E-2"/>
    <n v="9408.6198999999997"/>
  </r>
  <r>
    <s v="VST1315_00"/>
    <s v="UK Alexis Knabberröllchen Sortiment 60x50g BODEN "/>
    <s v="CAD 190626b_05 Schuhkarton-Variante"/>
    <n v="875"/>
    <x v="4"/>
    <n v="4275"/>
    <s v="STÜCK"/>
    <n v="0.153"/>
    <n v="654.07499999999993"/>
    <n v="0.50700000000000001"/>
    <n v="2167.4250000000002"/>
  </r>
  <r>
    <s v="VST1320_00"/>
    <s v="Mercadona Compy Cat Sticks Chicken 10er/50g FRONT"/>
    <s v="RB 603 x AL 370  (Quattrofahne)"/>
    <n v="875"/>
    <x v="4"/>
    <n v="637266"/>
    <s v="STÜCK"/>
    <n v="5.0000000000000001E-3"/>
    <n v="3186.33"/>
    <n v="3.5499999999999997E-2"/>
    <n v="22622.942999999999"/>
  </r>
  <r>
    <s v="VST1321_00"/>
    <s v="Mercadona Compy Cat Sticks Chicken 10er/50g BACK"/>
    <s v="RB 603 x AL 370  (Quattrofahne)"/>
    <n v="875"/>
    <x v="4"/>
    <n v="641762"/>
    <s v="STÜCK"/>
    <n v="5.0000000000000001E-3"/>
    <n v="3208.81"/>
    <n v="3.5499999999999997E-2"/>
    <n v="22782.550999999999"/>
  </r>
  <r>
    <s v="VST1322_00"/>
    <s v="Mercadona Compy Dog Sticks Salmon 8er/88g FRONT"/>
    <s v="RB 603 x AL 370  (Quattrofahne)"/>
    <n v="875"/>
    <x v="4"/>
    <n v="261632"/>
    <s v="STÜCK"/>
    <n v="5.0000000000000001E-3"/>
    <n v="1308.1600000000001"/>
    <n v="3.5499999999999997E-2"/>
    <n v="9287.9359999999997"/>
  </r>
  <r>
    <s v="VST1323_00"/>
    <s v="Mercadona Compy Dog Sticks Salmon 8er/88g BACK"/>
    <s v="RB 603 x AL 370  (Quattrofahne)"/>
    <n v="875"/>
    <x v="4"/>
    <n v="257304"/>
    <s v="STÜCK"/>
    <n v="5.0000000000000001E-3"/>
    <n v="1286.52"/>
    <n v="3.5499999999999997E-2"/>
    <n v="9134.2919999999995"/>
  </r>
  <r>
    <s v="VST1324_00"/>
    <s v="Mercadona Compy Dog Sticks Chicken 8er/88g FRONT"/>
    <s v="RB 603 x AL 370  (Quattrofahne)"/>
    <n v="875"/>
    <x v="4"/>
    <n v="500184"/>
    <s v="STÜCK"/>
    <n v="5.0000000000000001E-3"/>
    <n v="2500.92"/>
    <n v="3.5499999999999997E-2"/>
    <n v="17756.531999999999"/>
  </r>
  <r>
    <s v="VST1325_00"/>
    <s v="Mercadona Compy Dog Sticks Chicken 8er/88g BACK"/>
    <s v="RB 603 x AL 370  (Quattrofahne)"/>
    <n v="875"/>
    <x v="4"/>
    <n v="491824"/>
    <s v="STÜCK"/>
    <n v="5.0000000000000001E-3"/>
    <n v="2459.12"/>
    <n v="3.5499999999999997E-2"/>
    <n v="17459.751999999997"/>
  </r>
  <r>
    <s v="VST1326_00"/>
    <s v="UK Mercadona Compy Chicken Catsticks 30x50g Boden "/>
    <s v="CAD191209b_00 Schuhkarton-Ausführung"/>
    <n v="875"/>
    <x v="4"/>
    <n v="4200"/>
    <s v="STÜCK"/>
    <n v="0.10100000000000001"/>
    <n v="424.20000000000005"/>
    <n v="0.28599999999999998"/>
    <n v="1201.1999999999998"/>
  </r>
  <r>
    <s v="VST1327_00"/>
    <s v="UK Mercadona Salmon Compy Dog 1x30x88g Boden"/>
    <s v="CAD 191209b_01 Schuhkarton"/>
    <n v="875"/>
    <x v="4"/>
    <n v="3460"/>
    <s v="STÜCK"/>
    <n v="0.12"/>
    <n v="415.2"/>
    <n v="0.35"/>
    <n v="1211"/>
  </r>
  <r>
    <s v="VST1328_00"/>
    <s v="UK Mercadona Chicken Compy Dog 1x30x88g Boden"/>
    <s v="CAD 191209b_01  Schuhkarton"/>
    <n v="875"/>
    <x v="4"/>
    <n v="7530"/>
    <s v="STÜCK"/>
    <n v="0.12"/>
    <n v="903.6"/>
    <n v="0.33800000000000002"/>
    <n v="2545.1400000000003"/>
  </r>
  <r>
    <s v="VST1329_00"/>
    <s v="Winston (D) Nature Dog Sticks Geflügel 5er"/>
    <s v="Flachfolie RB 370 x AL 200 mm"/>
    <n v="875"/>
    <x v="4"/>
    <n v="201250"/>
    <s v="STÜCK"/>
    <n v="6.96E-3"/>
    <n v="1400.7"/>
    <n v="5.0279999999999998E-2"/>
    <n v="10118.85"/>
  </r>
  <r>
    <s v="VST1330_00"/>
    <s v="Winston (D)Nature Dog Sticks Geflügel 5er/30St. BO"/>
    <s v="Handtray CAD141218b_02"/>
    <n v="875"/>
    <x v="4"/>
    <n v="5030"/>
    <s v="STÜCK"/>
    <n v="9.2999999999999999E-2"/>
    <n v="467.79"/>
    <n v="0.39800000000000002"/>
    <n v="2001.94"/>
  </r>
  <r>
    <s v="VST140_00"/>
    <s v="Bubimex Geflügel &amp; Leber Catsticks 6er Fahne"/>
    <s v="Flachfolie RB 370 x AL 180 mm"/>
    <n v="875"/>
    <x v="4"/>
    <n v="55612"/>
    <s v="STÜCK"/>
    <n v="6.2599999999999999E-3"/>
    <n v="348.13112000000001"/>
    <n v="3.8690000000000002E-2"/>
    <n v="2151.6282799999999"/>
  </r>
  <r>
    <s v="VST141_00"/>
    <s v="Bubimex Lachs &amp; Forelle Catsticks 6er Fahne"/>
    <s v="Flachfolie RB 370 x AL 180 mm"/>
    <n v="875"/>
    <x v="4"/>
    <n v="44000"/>
    <s v="STÜCK"/>
    <n v="6.2599999999999999E-3"/>
    <n v="275.44"/>
    <n v="3.8690000000000002E-2"/>
    <n v="1702.3600000000001"/>
  </r>
  <r>
    <s v="VST142_00"/>
    <s v="Bubimex Catsticks Tray 36x30g "/>
    <s v="CAD 201935_00 - Automatenverpackung"/>
    <n v="875"/>
    <x v="4"/>
    <n v="7620"/>
    <s v="STÜCK"/>
    <n v="0.09"/>
    <n v="685.8"/>
    <n v="0.28799999999999998"/>
    <n v="2194.56"/>
  </r>
  <r>
    <s v="VST143_00"/>
    <s v="True Leaf Dog Treats Calming 50g Nachh. SN   LA"/>
    <s v="Flachfolie RB 425 x AL 110 mm"/>
    <n v="875"/>
    <x v="4"/>
    <n v="24260"/>
    <s v="STÜCK"/>
    <n v="4.1599999999999996E-3"/>
    <n v="100.9216"/>
    <n v="5.8840000000000003E-2"/>
    <n v="1427.4584"/>
  </r>
  <r>
    <s v="VST144_00"/>
    <s v="True Leaf Dog Treats Hip&amp;Joint 50g  LA"/>
    <s v="Nachhaltig SN Flachfolie RB 425 x AL 110 mm"/>
    <n v="875"/>
    <x v="4"/>
    <n v="11000"/>
    <s v="STÜCK"/>
    <n v="4.1599999999999996E-3"/>
    <n v="45.76"/>
    <n v="5.8840000000000003E-2"/>
    <n v="647.24"/>
  </r>
  <r>
    <s v="VST145_00"/>
    <s v="True Leaf Dog Treats Skin &amp; Coat 50g  LA"/>
    <s v="Nachhaltig SN Flachfolie RB 425 x AL 110 mm"/>
    <n v="875"/>
    <x v="4"/>
    <n v="62500"/>
    <s v="STÜCK"/>
    <n v="4.1599999999999996E-3"/>
    <n v="260"/>
    <n v="5.8840000000000003E-2"/>
    <n v="3677.5"/>
  </r>
  <r>
    <s v="VST149_00"/>
    <s v="Rocco Dog Sticks Rind &amp; Huhn 12er / 120g "/>
    <s v="Flachfolie RB 370 x AL 480 mm"/>
    <n v="875"/>
    <x v="4"/>
    <n v="16807"/>
    <s v="STÜCK"/>
    <n v="1.7000000000000001E-2"/>
    <n v="285.71899999999999"/>
    <n v="0.10731"/>
    <n v="1803.55917"/>
  </r>
  <r>
    <s v="VST1600_00"/>
    <s v="PAH Cat Sticks Chicken and Liver 10er"/>
    <s v="RB 370 x AL 300 mm "/>
    <n v="875"/>
    <x v="4"/>
    <n v="63300"/>
    <s v="STÜCK"/>
    <n v="1.044E-2"/>
    <n v="660.85199999999998"/>
    <n v="7.3679999999999995E-2"/>
    <n v="4663.9439999999995"/>
  </r>
  <r>
    <s v="VST1601_00"/>
    <s v="PAH Cat Sticks Turkey and Lamb 10er"/>
    <s v="RB 370 x AL 300 mm "/>
    <n v="875"/>
    <x v="4"/>
    <n v="64249"/>
    <s v="STÜCK"/>
    <n v="0.01"/>
    <n v="642.49"/>
    <n v="7.3679999999999995E-2"/>
    <n v="4733.8663200000001"/>
  </r>
  <r>
    <s v="VST1602_00"/>
    <s v="PAH Cat Sticks Salmon and Trout 10er"/>
    <s v="RB 370 x AL 300 mm "/>
    <n v="875"/>
    <x v="4"/>
    <n v="93000"/>
    <s v="STÜCK"/>
    <n v="0.01"/>
    <n v="930"/>
    <n v="7.3679999999999995E-2"/>
    <n v="6852.24"/>
  </r>
  <r>
    <s v="VST1603_00"/>
    <s v="PAH generic cat treats 10 Sticks/UK - Boden"/>
    <s v="CAD 152137b_01"/>
    <n v="875"/>
    <x v="4"/>
    <n v="7980"/>
    <s v="STÜCK"/>
    <n v="7.0000000000000007E-2"/>
    <n v="558.6"/>
    <n v="0.29599999999999999"/>
    <n v="2362.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26">
  <r>
    <n v="981"/>
    <s v="Vi-Min"/>
    <s v="in einen kleinen SalzBB füllen "/>
    <n v="855"/>
    <x v="0"/>
    <n v="465"/>
    <s v="KG"/>
    <n v="1"/>
    <n v="465"/>
    <n v="0.45179999999999998"/>
    <n v="210.08699999999999"/>
  </r>
  <r>
    <n v="3000"/>
    <s v="Mehl 3000 Standard Geflügel"/>
    <m/>
    <n v="849"/>
    <x v="1"/>
    <n v="2380"/>
    <s v="KG"/>
    <n v="1"/>
    <n v="2380"/>
    <n v="0.25659999999999999"/>
    <n v="610.70799999999997"/>
  </r>
  <r>
    <n v="3004"/>
    <s v="Mehl 3004 Spinat"/>
    <m/>
    <n v="849"/>
    <x v="1"/>
    <n v="917.50199999999995"/>
    <s v="KG"/>
    <n v="1"/>
    <n v="917.50199999999995"/>
    <n v="0.2495"/>
    <n v="228.91674899999998"/>
  </r>
  <r>
    <n v="3006"/>
    <s v="Mehl 3006 mit Rote Beete"/>
    <m/>
    <n v="849"/>
    <x v="1"/>
    <n v="5012"/>
    <s v="KG"/>
    <n v="1"/>
    <n v="5012"/>
    <n v="0.81410000000000005"/>
    <n v="4080.2692000000002"/>
  </r>
  <r>
    <n v="3013"/>
    <s v="Mehl 3013 Kuchen bosch/RC"/>
    <m/>
    <n v="849"/>
    <x v="1"/>
    <n v="5061.3649999999998"/>
    <s v="KG"/>
    <n v="1"/>
    <n v="5061.3649999999998"/>
    <n v="0.26600000000000001"/>
    <n v="1346.3230900000001"/>
  </r>
  <r>
    <n v="3015"/>
    <s v="Mehl 3015 für Herzensbrecher "/>
    <m/>
    <n v="849"/>
    <x v="1"/>
    <n v="2000"/>
    <s v="KG"/>
    <n v="1"/>
    <n v="2000"/>
    <n v="0.42880000000000001"/>
    <n v="857.6"/>
  </r>
  <r>
    <n v="3050"/>
    <s v="Vormischung Extrudiert MM Gebackenes HF, Huhn"/>
    <m/>
    <n v="849"/>
    <x v="1"/>
    <n v="10000"/>
    <s v="KG"/>
    <n v="1"/>
    <n v="10000"/>
    <n v="0.93359999999999999"/>
    <n v="9336"/>
  </r>
  <r>
    <n v="3051"/>
    <s v="Vormischung Extrudiert für MM Gebackenes HF, Rind"/>
    <m/>
    <n v="849"/>
    <x v="1"/>
    <n v="7500"/>
    <s v="KG"/>
    <n v="1"/>
    <n v="7500"/>
    <n v="1.4696"/>
    <n v="11022"/>
  </r>
  <r>
    <n v="3054"/>
    <s v="VM Dechra Treat Blend"/>
    <s v="TEST"/>
    <n v="855"/>
    <x v="0"/>
    <n v="0"/>
    <s v="KG"/>
    <n v="1"/>
    <n v="0"/>
    <n v="4.4492000000000003"/>
    <n v="0"/>
  </r>
  <r>
    <n v="3129"/>
    <s v="Mehl 3129 Geflügel"/>
    <m/>
    <n v="849"/>
    <x v="1"/>
    <n v="5000"/>
    <s v="KG"/>
    <n v="1"/>
    <n v="5000"/>
    <n v="0.28439999999999999"/>
    <n v="1422"/>
  </r>
  <r>
    <n v="5000"/>
    <s v="Olivers  Start Grain free"/>
    <s v="dunkelbrauner kleiner Zylinder"/>
    <n v="853"/>
    <x v="2"/>
    <n v="2100"/>
    <s v="KG"/>
    <n v="1"/>
    <n v="2100"/>
    <n v="0.75770000000000004"/>
    <n v="1591.17"/>
  </r>
  <r>
    <n v="5034"/>
    <s v="HF24 Wildcat Tanganika Adult"/>
    <s v="braune kleine Scheibe"/>
    <n v="853"/>
    <x v="2"/>
    <n v="1800"/>
    <s v="KG"/>
    <n v="1"/>
    <n v="1800"/>
    <n v="1.2674000000000001"/>
    <n v="2281.3200000000002"/>
  </r>
  <r>
    <n v="5041"/>
    <s v="PFUK BH Chop Lickin Lamb SB"/>
    <s v="braune kleine Scheibe"/>
    <n v="853"/>
    <x v="2"/>
    <n v="3600"/>
    <s v="KG"/>
    <n v="1"/>
    <n v="3600"/>
    <n v="1.3660000000000001"/>
    <n v="4917.6000000000004"/>
  </r>
  <r>
    <n v="5042"/>
    <s v="BC LPD Leberdiät  Hund  "/>
    <s v="braunes mittelgroßes Viereck"/>
    <n v="853"/>
    <x v="2"/>
    <n v="9000"/>
    <s v="KG"/>
    <n v="1"/>
    <n v="9000"/>
    <n v="0.67390000000000005"/>
    <n v="6065.1"/>
  </r>
  <r>
    <n v="5044"/>
    <s v="Buffo Single Ente No Grain "/>
    <s v="braune mittelgroße Scheibe "/>
    <n v="853"/>
    <x v="2"/>
    <n v="12000"/>
    <s v="KG"/>
    <n v="1"/>
    <n v="12000"/>
    <n v="0.81589999999999996"/>
    <n v="9790.7999999999993"/>
  </r>
  <r>
    <n v="5047"/>
    <s v="Oliver's Weight Control grain"/>
    <s v="brauner mittelgroßer Zylinder"/>
    <n v="853"/>
    <x v="2"/>
    <n v="0"/>
    <s v="KG"/>
    <n v="1"/>
    <n v="0"/>
    <n v="0.58250000000000002"/>
    <n v="0"/>
  </r>
  <r>
    <n v="5053"/>
    <s v="Katze HP Senior m. Frischfleisch"/>
    <s v="hellbraune kleine Scheibe"/>
    <n v="853"/>
    <x v="2"/>
    <n v="12200"/>
    <s v="KG"/>
    <n v="1"/>
    <n v="12200"/>
    <n v="0.64600000000000002"/>
    <n v="7881.2"/>
  </r>
  <r>
    <n v="5054"/>
    <s v="Sanabelle Hairball-Snack Relaunch"/>
    <s v="braune kleine Scheibe"/>
    <n v="853"/>
    <x v="2"/>
    <n v="2700"/>
    <s v="KG"/>
    <n v="1"/>
    <n v="2700"/>
    <n v="0.68300000000000005"/>
    <n v="1844.1000000000001"/>
  </r>
  <r>
    <n v="5055"/>
    <s v="Sanabelle Vitality-Snack Relaunch"/>
    <s v="braunes kleines Dreieck "/>
    <n v="853"/>
    <x v="2"/>
    <n v="2800"/>
    <s v="KG"/>
    <n v="1"/>
    <n v="2800"/>
    <n v="0.72389999999999999"/>
    <n v="2026.92"/>
  </r>
  <r>
    <n v="5056"/>
    <s v="Sanabelle Thanks-Snack Relaunch"/>
    <s v="braunes mittelgroßes Herz "/>
    <n v="853"/>
    <x v="2"/>
    <n v="3500"/>
    <s v="KG"/>
    <n v="1"/>
    <n v="3500"/>
    <n v="0.65229999999999999"/>
    <n v="2283.0500000000002"/>
  </r>
  <r>
    <n v="5060"/>
    <s v="Briantos Sensitive Lamm &amp; Reis"/>
    <s v="braune große Scheibe "/>
    <n v="853"/>
    <x v="2"/>
    <n v="18000"/>
    <s v="KG"/>
    <n v="1"/>
    <n v="18000"/>
    <n v="0.66900000000000004"/>
    <n v="12042"/>
  </r>
  <r>
    <n v="5062"/>
    <s v="Briantos Adult Lachs &amp; Reis"/>
    <s v="braune große Scheibe "/>
    <n v="853"/>
    <x v="2"/>
    <n v="5500"/>
    <s v="KG"/>
    <n v="1"/>
    <n v="5500"/>
    <n v="0.36840000000000001"/>
    <n v="2026.2"/>
  </r>
  <r>
    <n v="5064"/>
    <s v="Briantos Light Geflügel &amp; Reis"/>
    <s v="hellbraune mittelgroße Scheibe"/>
    <n v="853"/>
    <x v="2"/>
    <n v="1600"/>
    <s v="KG"/>
    <n v="1"/>
    <n v="1600"/>
    <n v="0.31890000000000002"/>
    <n v="510.24"/>
  </r>
  <r>
    <n v="5068"/>
    <s v="Briantos Junior Geflügel &amp; Reis"/>
    <s v="braune mittelgroße Scheibe "/>
    <n v="853"/>
    <x v="2"/>
    <n v="0"/>
    <s v="KG"/>
    <n v="1"/>
    <n v="0"/>
    <n v="0.38669999999999999"/>
    <n v="0"/>
  </r>
  <r>
    <n v="5079"/>
    <s v="Real Nature True Country Senior MSC"/>
    <s v="braunes mittelgroßes Dreieck"/>
    <n v="853"/>
    <x v="2"/>
    <n v="0"/>
    <s v="KG"/>
    <n v="1"/>
    <n v="0"/>
    <n v="1.0026999999999999"/>
    <n v="0"/>
  </r>
  <r>
    <n v="5098"/>
    <s v="Genesis Pure Canada Junior Ziege Kolostrum"/>
    <s v="dunkelbraune kleine Scheibe"/>
    <n v="853"/>
    <x v="2"/>
    <n v="0"/>
    <s v="KG"/>
    <n v="1"/>
    <n v="0"/>
    <n v="1.6051"/>
    <n v="0"/>
  </r>
  <r>
    <n v="5102"/>
    <s v="Wolfsblut Wide Plain Senior"/>
    <s v="braunes mittelgroßes Viereck"/>
    <n v="853"/>
    <x v="2"/>
    <n v="0"/>
    <s v="KG"/>
    <n v="1"/>
    <n v="0"/>
    <n v="0.84550000000000003"/>
    <n v="0"/>
  </r>
  <r>
    <n v="5109"/>
    <s v="Deuka Sensikost"/>
    <s v="braunes großes Stäbchen "/>
    <n v="853"/>
    <x v="2"/>
    <n v="19500"/>
    <s v="KG"/>
    <n v="1"/>
    <n v="19500"/>
    <n v="0.58730000000000004"/>
    <n v="11452.35"/>
  </r>
  <r>
    <n v="5112"/>
    <s v="BTG Wildborn Meadows  Lamb"/>
    <s v="dunkelbraune mittelgroße Scheibe"/>
    <n v="853"/>
    <x v="2"/>
    <n v="0"/>
    <s v="KG"/>
    <n v="1"/>
    <n v="0"/>
    <n v="1.1482000000000001"/>
    <n v="0"/>
  </r>
  <r>
    <n v="5116"/>
    <s v="Alnutra leichter Genuss Kolostrum"/>
    <s v="mittelgroße Scheibe"/>
    <n v="853"/>
    <x v="2"/>
    <n v="7000"/>
    <s v="KG"/>
    <n v="1"/>
    <n v="7000"/>
    <n v="0.39389999999999997"/>
    <n v="2757.2999999999997"/>
  </r>
  <r>
    <n v="5124"/>
    <s v="Real Nature Black Earth "/>
    <s v="braune große Scheibe "/>
    <n v="853"/>
    <x v="2"/>
    <n v="700"/>
    <s v="KG"/>
    <n v="1"/>
    <n v="700"/>
    <n v="1.4849000000000001"/>
    <n v="1039.43"/>
  </r>
  <r>
    <n v="5125"/>
    <s v="BTG Wildborn Silver Creek"/>
    <s v="braunes kleines Viereck "/>
    <n v="853"/>
    <x v="2"/>
    <n v="0"/>
    <s v="KG"/>
    <n v="1"/>
    <n v="0"/>
    <n v="1.1225000000000001"/>
    <n v="0"/>
  </r>
  <r>
    <n v="5129"/>
    <s v="Wolfsblut Black Bird Puppy LB"/>
    <s v="braunes großes Dreieck"/>
    <n v="853"/>
    <x v="2"/>
    <n v="0"/>
    <s v="KG"/>
    <n v="1"/>
    <n v="0"/>
    <n v="0.75729999999999997"/>
    <n v="0"/>
  </r>
  <r>
    <n v="5149"/>
    <s v="Genesis Pure Canada Ocean Kolostrum"/>
    <s v="8,5mm Viereck"/>
    <n v="853"/>
    <x v="2"/>
    <n v="0"/>
    <s v="KG"/>
    <n v="1"/>
    <n v="0"/>
    <n v="1.2477"/>
    <n v="0"/>
  </r>
  <r>
    <n v="5151"/>
    <s v="Genesis Pure Canada  Prairie Kolostrum"/>
    <s v="8,5mm Viereck"/>
    <n v="853"/>
    <x v="2"/>
    <n v="0"/>
    <s v="KG"/>
    <n v="1"/>
    <n v="0"/>
    <n v="1.2743"/>
    <n v="0"/>
  </r>
  <r>
    <n v="5175"/>
    <s v="My wild forest Genesis Pure Canada Cat"/>
    <s v="kleiner brauner Ring"/>
    <n v="853"/>
    <x v="2"/>
    <n v="3500"/>
    <s v="KG"/>
    <n v="1"/>
    <n v="3500"/>
    <n v="0.81720000000000004"/>
    <n v="2860.2000000000003"/>
  </r>
  <r>
    <n v="5186"/>
    <s v="FN Kietties Cuisine Adult Putenliebe"/>
    <s v="dunkelbraune kleine Scheibe"/>
    <n v="853"/>
    <x v="2"/>
    <n v="1850"/>
    <s v="KG"/>
    <n v="1"/>
    <n v="1850"/>
    <n v="0.98450000000000004"/>
    <n v="1821.325"/>
  </r>
  <r>
    <n v="5190"/>
    <s v="Multifit Hund Farmer Mini Adult Geflügel, Karotte"/>
    <s v="braunes kleines Dreieck "/>
    <n v="853"/>
    <x v="2"/>
    <n v="0"/>
    <s v="KG"/>
    <n v="1"/>
    <n v="0"/>
    <n v="0.34989999999999999"/>
    <n v="0"/>
  </r>
  <r>
    <n v="5191"/>
    <s v="Multifit Farmers Adult Rind"/>
    <s v="dunkelbraunes großes Dreieck"/>
    <n v="853"/>
    <x v="2"/>
    <n v="0"/>
    <s v="KG"/>
    <n v="1"/>
    <n v="0"/>
    <n v="0.4637"/>
    <n v="0"/>
  </r>
  <r>
    <n v="5194"/>
    <s v="Kaufland Lamm &amp; Reis"/>
    <s v="braunes großes Stäbchen "/>
    <n v="853"/>
    <x v="2"/>
    <n v="120780"/>
    <s v="KG"/>
    <n v="1"/>
    <n v="120780"/>
    <n v="0.255"/>
    <n v="30798.9"/>
  </r>
  <r>
    <n v="5199"/>
    <s v="BC Fish &amp; Rice AB - Relaunch"/>
    <s v="braunes mittelgroßes Dreieck"/>
    <n v="853"/>
    <x v="2"/>
    <n v="3300"/>
    <s v="KG"/>
    <n v="1"/>
    <n v="3300"/>
    <n v="0.66"/>
    <n v="2178"/>
  </r>
  <r>
    <n v="5202"/>
    <s v="HPC Maxi Junior Relaunch Kolostrum"/>
    <s v="braune große Fledermaus"/>
    <n v="853"/>
    <x v="2"/>
    <n v="55500"/>
    <s v="KG"/>
    <n v="1"/>
    <n v="55500"/>
    <n v="0.52849999999999997"/>
    <n v="29331.75"/>
  </r>
  <r>
    <n v="5203"/>
    <s v="HPC Medium Junior  Relaunch Kolostrum"/>
    <s v="braunes mittelgroßes Viereck"/>
    <n v="853"/>
    <x v="2"/>
    <n v="22500"/>
    <s v="KG"/>
    <n v="1"/>
    <n v="22500"/>
    <n v="0.54210000000000003"/>
    <n v="12197.25"/>
  </r>
  <r>
    <n v="5204"/>
    <s v="HPC Mini Junior Relaunch Kolostrum"/>
    <s v="hellbraune kleine Scheibe"/>
    <n v="853"/>
    <x v="2"/>
    <n v="22206"/>
    <s v="KG"/>
    <n v="1"/>
    <n v="22206"/>
    <n v="0.52790000000000004"/>
    <n v="11722.547400000001"/>
  </r>
  <r>
    <n v="5205"/>
    <s v="HPC Mini Adult Lamm &amp; Reis Relaunch"/>
    <s v="braune kleine Scheibe"/>
    <n v="853"/>
    <x v="2"/>
    <n v="88200"/>
    <s v="KG"/>
    <n v="1"/>
    <n v="88200"/>
    <n v="0.53169999999999995"/>
    <n v="46895.939999999995"/>
  </r>
  <r>
    <n v="5206"/>
    <s v="HPC Mini Adult Geflügel &amp; Hirse Relaunch"/>
    <s v="braune kleine Scheibe"/>
    <n v="853"/>
    <x v="2"/>
    <n v="23500"/>
    <s v="KG"/>
    <n v="1"/>
    <n v="23500"/>
    <n v="0.50170000000000003"/>
    <n v="11789.95"/>
  </r>
  <r>
    <n v="5211"/>
    <s v="HPC Active Relaunch"/>
    <s v="braunes mittelgroßes Viereck"/>
    <n v="853"/>
    <x v="2"/>
    <n v="43322"/>
    <s v="KG"/>
    <n v="1"/>
    <n v="43322"/>
    <n v="0.59509999999999996"/>
    <n v="25780.922199999997"/>
  </r>
  <r>
    <n v="5212"/>
    <s v="HPC Energy Extra Relaunch"/>
    <s v="brauner mittelgroßer Zylinder"/>
    <n v="853"/>
    <x v="2"/>
    <n v="12900"/>
    <s v="KG"/>
    <n v="1"/>
    <n v="12900"/>
    <n v="0.51780000000000004"/>
    <n v="6679.6200000000008"/>
  </r>
  <r>
    <n v="5214"/>
    <s v="HPC Light Relaunch"/>
    <s v="braune mittelgroße Scheibe"/>
    <n v="853"/>
    <x v="2"/>
    <n v="94900"/>
    <s v="KG"/>
    <n v="1"/>
    <n v="94900"/>
    <n v="0.38450000000000001"/>
    <n v="36489.050000000003"/>
  </r>
  <r>
    <n v="5215"/>
    <s v="Mini Senior Relaunch"/>
    <s v="brauner kleiner Zylinder"/>
    <n v="853"/>
    <x v="2"/>
    <n v="8100"/>
    <s v="KG"/>
    <n v="1"/>
    <n v="8100"/>
    <n v="0.44829999999999998"/>
    <n v="3631.23"/>
  </r>
  <r>
    <n v="5216"/>
    <s v="HPC Senior Relaunch"/>
    <s v="braunes mittelgroßes Viereck"/>
    <n v="853"/>
    <x v="2"/>
    <n v="63500"/>
    <s v="KG"/>
    <n v="1"/>
    <n v="63500"/>
    <n v="0.41070000000000001"/>
    <n v="26079.45"/>
  </r>
  <r>
    <n v="5219"/>
    <s v="HPC Sensitive Lamm &amp; Reis Relaunch"/>
    <s v="braune mittelgroße Scheibe "/>
    <n v="853"/>
    <x v="2"/>
    <n v="3150"/>
    <s v="KG"/>
    <n v="1"/>
    <n v="3150"/>
    <n v="0.63109999999999999"/>
    <n v="1987.9649999999999"/>
  </r>
  <r>
    <n v="5234"/>
    <s v="Wolf of Wilderness Soft Mini Ente"/>
    <s v="Braunes kleines Viereck"/>
    <n v="853"/>
    <x v="2"/>
    <n v="2350"/>
    <s v="KG"/>
    <n v="1"/>
    <n v="2350"/>
    <n v="1.4444999999999999"/>
    <n v="3394.5749999999998"/>
  </r>
  <r>
    <n v="5236"/>
    <s v="Wolf of Wilderness Soft Adult Kaninchen"/>
    <s v="braunes mittelgroßes Viereck"/>
    <n v="853"/>
    <x v="2"/>
    <n v="700"/>
    <s v="KG"/>
    <n v="1"/>
    <n v="700"/>
    <n v="1.5481"/>
    <n v="1083.67"/>
  </r>
  <r>
    <n v="5243"/>
    <s v="Olivers Adult fisch grain free"/>
    <s v="brauner mittelgroßer Zylinder"/>
    <n v="853"/>
    <x v="2"/>
    <n v="700"/>
    <s v="KG"/>
    <n v="1"/>
    <n v="700"/>
    <n v="0.90459999999999996"/>
    <n v="633.22"/>
  </r>
  <r>
    <n v="5256"/>
    <s v="Apollo Premium Hund mit Kolostrum"/>
    <s v="braunes großes Dreieck"/>
    <n v="853"/>
    <x v="2"/>
    <n v="700"/>
    <s v="KG"/>
    <n v="1"/>
    <n v="700"/>
    <n v="0.36709999999999998"/>
    <n v="256.96999999999997"/>
  </r>
  <r>
    <n v="5261"/>
    <s v="Semi Moist Adult Ente"/>
    <s v="braunes mittelgroßes Viereck"/>
    <n v="853"/>
    <x v="2"/>
    <n v="0"/>
    <s v="KG"/>
    <n v="1"/>
    <n v="0"/>
    <n v="1.3032999999999999"/>
    <n v="0"/>
  </r>
  <r>
    <n v="5267"/>
    <s v="Sagaflor Pure Instinct Adult Rentier Lachs"/>
    <s v="braune Scheibe"/>
    <n v="853"/>
    <x v="2"/>
    <n v="0"/>
    <s v="KG"/>
    <n v="1"/>
    <n v="0"/>
    <n v="1.7355"/>
    <n v="0"/>
  </r>
  <r>
    <n v="5285"/>
    <s v="Olivers Puppy Lamb grain free Kolostrum"/>
    <s v="brauner kleiner Zylinder"/>
    <n v="853"/>
    <x v="2"/>
    <n v="700"/>
    <s v="KG"/>
    <n v="1"/>
    <n v="700"/>
    <n v="1.2237"/>
    <n v="856.59"/>
  </r>
  <r>
    <n v="5287"/>
    <s v="Katze Shah Adult Firschgeflügel"/>
    <s v="kleine braune Scheibe"/>
    <n v="853"/>
    <x v="2"/>
    <n v="3100"/>
    <s v="KG"/>
    <n v="1"/>
    <n v="3100"/>
    <n v="0.50719999999999998"/>
    <n v="1572.32"/>
  </r>
  <r>
    <n v="5289"/>
    <s v="Katze Shah Senior Frischgeflügel"/>
    <s v="braune kleine Scheibe"/>
    <n v="853"/>
    <x v="2"/>
    <n v="0"/>
    <s v="KG"/>
    <n v="1"/>
    <n v="0"/>
    <n v="0.53359999999999996"/>
    <n v="0"/>
  </r>
  <r>
    <n v="5291"/>
    <s v="BC Ente &amp; Kartoffel – Relaunch 16"/>
    <s v="dunkelbraune mittelgroße Scheibe"/>
    <n v="853"/>
    <x v="2"/>
    <n v="3780"/>
    <s v="KG"/>
    <n v="1"/>
    <n v="3780"/>
    <n v="0.76519999999999999"/>
    <n v="2892.4560000000001"/>
  </r>
  <r>
    <n v="5294"/>
    <s v="BC Lachs &amp; Kartoffel – Relaunch 16"/>
    <s v="braune mittelgroße Scheibe "/>
    <n v="853"/>
    <x v="2"/>
    <n v="0"/>
    <s v="KG"/>
    <n v="1"/>
    <n v="0"/>
    <n v="0.73060000000000003"/>
    <n v="0"/>
  </r>
  <r>
    <n v="5295"/>
    <s v="Wolfsblut Black Bird LB"/>
    <s v="braunes großes Dreieck"/>
    <n v="853"/>
    <x v="2"/>
    <n v="2800"/>
    <s v="KG"/>
    <n v="1"/>
    <n v="2800"/>
    <n v="0.89590000000000003"/>
    <n v="2508.52"/>
  </r>
  <r>
    <n v="5297"/>
    <s v="Roy Gourmet Junior CGI3-Komplex Kolostrum"/>
    <s v="braunes mittelgroßes Viereck"/>
    <n v="853"/>
    <x v="2"/>
    <n v="700"/>
    <s v="KG"/>
    <n v="1"/>
    <n v="700"/>
    <n v="0.61150000000000004"/>
    <n v="428.05"/>
  </r>
  <r>
    <n v="5298"/>
    <s v="Wolfsblut Black Bird SB &amp; Puppy"/>
    <s v="braunes kleines Viereck "/>
    <n v="853"/>
    <x v="2"/>
    <n v="8200"/>
    <s v="KG"/>
    <n v="1"/>
    <n v="8200"/>
    <n v="0.76029999999999998"/>
    <n v="6234.46"/>
  </r>
  <r>
    <n v="5308"/>
    <s v="E&amp;C Hund Adult Vegan Recipe I Rice &amp; Potato"/>
    <s v="dunkelbraune mittelgroße Scheibe"/>
    <n v="853"/>
    <x v="2"/>
    <n v="0"/>
    <s v="KG"/>
    <n v="1"/>
    <n v="0"/>
    <n v="1.2341"/>
    <n v="0"/>
  </r>
  <r>
    <n v="5311"/>
    <s v="Briantos Prive Adult Ente Soft"/>
    <s v="Große braune Scheibe "/>
    <n v="853"/>
    <x v="2"/>
    <n v="0"/>
    <s v="KG"/>
    <n v="1"/>
    <n v="0"/>
    <n v="0.66379999999999995"/>
    <n v="0"/>
  </r>
  <r>
    <n v="5312"/>
    <s v="Briantos Prive Adult Lachs Soft "/>
    <s v="Große braune Scheibe "/>
    <n v="853"/>
    <x v="2"/>
    <n v="0"/>
    <s v="KG"/>
    <n v="1"/>
    <n v="0"/>
    <n v="0.71360000000000001"/>
    <n v="0"/>
  </r>
  <r>
    <n v="5315"/>
    <s v="Paws Edeka Naturals Katze Pute 70-30-0"/>
    <s v="braunes kleines Dreieck "/>
    <n v="853"/>
    <x v="2"/>
    <n v="3500"/>
    <s v="KG"/>
    <n v="1"/>
    <n v="3500"/>
    <n v="0.66659999999999997"/>
    <n v="2333.1"/>
  </r>
  <r>
    <n v="5317"/>
    <s v="Multifit Farmers Rind"/>
    <s v="dunkelbraunes großes Dreieck"/>
    <n v="853"/>
    <x v="2"/>
    <n v="5600"/>
    <s v="KG"/>
    <n v="1"/>
    <n v="5600"/>
    <n v="0.42770000000000002"/>
    <n v="2395.1200000000003"/>
  </r>
  <r>
    <n v="5318"/>
    <s v="Multifit Farmers Lamm"/>
    <s v="hellbaunes großes Dreieck"/>
    <n v="853"/>
    <x v="2"/>
    <n v="6300"/>
    <s v="KG"/>
    <n v="1"/>
    <n v="6300"/>
    <n v="0.51170000000000004"/>
    <n v="3223.7100000000005"/>
  </r>
  <r>
    <n v="5322"/>
    <s v="Multifit Farmers Maxi Rind"/>
    <s v="hellbaunes großes Dreieck"/>
    <n v="853"/>
    <x v="2"/>
    <n v="6100"/>
    <s v="KG"/>
    <n v="1"/>
    <n v="6100"/>
    <n v="0.45760000000000001"/>
    <n v="2791.36"/>
  </r>
  <r>
    <n v="5326"/>
    <s v="Wolfsblut Cold River SB &amp; Puppy"/>
    <s v="braunes kleines Dreieck "/>
    <n v="853"/>
    <x v="2"/>
    <n v="0"/>
    <s v="KG"/>
    <n v="1"/>
    <n v="0"/>
    <n v="1.1207"/>
    <n v="0"/>
  </r>
  <r>
    <n v="5327"/>
    <s v="Wolfsblut Grey Peak Senior"/>
    <s v="braunes mittelgroßes Viereck"/>
    <n v="853"/>
    <x v="2"/>
    <n v="0"/>
    <s v="KG"/>
    <n v="1"/>
    <n v="0"/>
    <n v="0.68520000000000003"/>
    <n v="0"/>
  </r>
  <r>
    <n v="5328"/>
    <s v="Wolfsblut Western Cape Adult"/>
    <s v="braunes mittelgroßes Dreieck"/>
    <n v="853"/>
    <x v="2"/>
    <n v="2350"/>
    <s v="KG"/>
    <n v="1"/>
    <n v="2350"/>
    <n v="0.4637"/>
    <n v="1089.6949999999999"/>
  </r>
  <r>
    <n v="5330"/>
    <s v="Multifit Farmers Mini Geflügel"/>
    <s v="braunes kleines Dreieck "/>
    <n v="853"/>
    <x v="2"/>
    <n v="4900"/>
    <s v="KG"/>
    <n v="1"/>
    <n v="4900"/>
    <n v="0.372"/>
    <n v="1822.8"/>
  </r>
  <r>
    <n v="5338"/>
    <s v="Multifit Farmers Senior"/>
    <s v="hellbaunes großes Dreieck"/>
    <n v="853"/>
    <x v="2"/>
    <n v="4900"/>
    <s v="KG"/>
    <n v="1"/>
    <n v="4900"/>
    <n v="0.50329999999999997"/>
    <n v="2466.17"/>
  </r>
  <r>
    <n v="5339"/>
    <s v="Multifit Farmers Junior"/>
    <s v="braunes kleines Dreieck "/>
    <n v="853"/>
    <x v="2"/>
    <n v="6300"/>
    <s v="KG"/>
    <n v="1"/>
    <n v="6300"/>
    <n v="0.45190000000000002"/>
    <n v="2846.9700000000003"/>
  </r>
  <r>
    <n v="5342"/>
    <s v="Zooplus Rocco Rind"/>
    <s v="braunes mittelgroßes Viereck"/>
    <n v="853"/>
    <x v="2"/>
    <n v="5900"/>
    <s v="KG"/>
    <n v="1"/>
    <n v="5900"/>
    <n v="0.95709999999999995"/>
    <n v="5646.8899999999994"/>
  </r>
  <r>
    <n v="5348"/>
    <s v="Zooplus Rocco Huhn"/>
    <s v="braunes mittelgroßes Viereck"/>
    <n v="853"/>
    <x v="2"/>
    <n v="0"/>
    <s v="KG"/>
    <n v="1"/>
    <n v="0"/>
    <n v="0.95569999999999999"/>
    <n v="0"/>
  </r>
  <r>
    <n v="5352"/>
    <s v="Semi Moist Adult Ente Lamm"/>
    <s v="Braunes mittelgroßes Viereck"/>
    <n v="853"/>
    <x v="2"/>
    <n v="2800"/>
    <s v="KG"/>
    <n v="1"/>
    <n v="2800"/>
    <n v="1.4835"/>
    <n v="4153.8"/>
  </r>
  <r>
    <n v="5354"/>
    <s v="LEX HUND Adult Pute"/>
    <s v="braunes mittelgroßes Viereck"/>
    <n v="853"/>
    <x v="2"/>
    <n v="21000"/>
    <s v="KG"/>
    <n v="1"/>
    <n v="21000"/>
    <n v="1.0444"/>
    <n v="21932.400000000001"/>
  </r>
  <r>
    <n v="5363"/>
    <s v="Macs Soft MINI Huhn &amp; Lachs"/>
    <s v="braunes kleines Viereck SOFT"/>
    <n v="848"/>
    <x v="1"/>
    <n v="0"/>
    <s v="KG"/>
    <n v="1"/>
    <n v="0"/>
    <n v="0.46110000000000001"/>
    <n v="0"/>
  </r>
  <r>
    <n v="5366"/>
    <s v="Olivers Start Large Breed Grain Free"/>
    <s v="brauner Zylinder"/>
    <n v="853"/>
    <x v="2"/>
    <n v="0"/>
    <s v="KG"/>
    <n v="1"/>
    <n v="0"/>
    <n v="0.73340000000000005"/>
    <n v="0"/>
  </r>
  <r>
    <n v="5368"/>
    <s v="Wolfsblut Wild Duck Puppy Large Breed"/>
    <s v="braunes großes Dreieck"/>
    <n v="853"/>
    <x v="2"/>
    <n v="4900"/>
    <s v="KG"/>
    <n v="1"/>
    <n v="4900"/>
    <n v="1.2202999999999999"/>
    <n v="5979.4699999999993"/>
  </r>
  <r>
    <n v="5503"/>
    <s v="Bosch Heimat GF Bodenhaltungshuhn &amp; Simmenent.Rind"/>
    <s v="Braune mittelgroße Scheibe"/>
    <n v="853"/>
    <x v="2"/>
    <n v="0"/>
    <s v="KG"/>
    <n v="1"/>
    <n v="0"/>
    <n v="0.38650000000000001"/>
    <n v="0"/>
  </r>
  <r>
    <n v="5512"/>
    <s v="Ex. Knusperkissen Katze Vit.B Komplex &amp; RoteBeete"/>
    <s v="Katzeknusperkissen mit roter Füllung"/>
    <n v="851"/>
    <x v="0"/>
    <n v="2300"/>
    <s v="KG"/>
    <n v="1"/>
    <n v="2300"/>
    <n v="0.99339999999999995"/>
    <n v="2284.8199999999997"/>
  </r>
  <r>
    <n v="5513"/>
    <s v="Ex. Knusperkissen Katze getr.frei&amp; Vit E &amp; Spinat"/>
    <s v="Katzeknusperkissen mit grüner Füllung"/>
    <n v="851"/>
    <x v="0"/>
    <n v="3100"/>
    <s v="KG"/>
    <n v="1"/>
    <n v="3100"/>
    <n v="0.96050000000000002"/>
    <n v="2977.55"/>
  </r>
  <r>
    <n v="5514"/>
    <s v="Adult Maxi"/>
    <s v="Braunes großes Viereck"/>
    <n v="853"/>
    <x v="2"/>
    <n v="1400"/>
    <s v="KG"/>
    <n v="1"/>
    <n v="1400"/>
    <n v="0.31940000000000002"/>
    <n v="447.16"/>
  </r>
  <r>
    <n v="5520"/>
    <s v="GPC Shallow Land SOFT Kolostrum"/>
    <s v="Braunes mittelgroßes Viereck Soft"/>
    <n v="853"/>
    <x v="2"/>
    <n v="4200"/>
    <s v="KG"/>
    <n v="1"/>
    <n v="4200"/>
    <n v="1.9279999999999999"/>
    <n v="8097.5999999999995"/>
  </r>
  <r>
    <n v="5522"/>
    <s v="PFUK- Barking Head Golden Years"/>
    <s v="Braunes mittelgroßes Oval"/>
    <n v="853"/>
    <x v="2"/>
    <n v="12400"/>
    <s v="KG"/>
    <n v="1"/>
    <n v="12400"/>
    <n v="0.6179"/>
    <n v="7661.96"/>
  </r>
  <r>
    <n v="5527"/>
    <s v="Goodies Light Snack"/>
    <s v="Braunes großes Herz"/>
    <n v="853"/>
    <x v="2"/>
    <n v="1400"/>
    <s v="KG"/>
    <n v="1"/>
    <n v="1400"/>
    <n v="0.33250000000000002"/>
    <n v="465.5"/>
  </r>
  <r>
    <n v="5528"/>
    <s v="Goodies Dental Snack"/>
    <s v="Braunes großes Viereck"/>
    <n v="853"/>
    <x v="2"/>
    <n v="5700"/>
    <s v="KG"/>
    <n v="1"/>
    <n v="5700"/>
    <n v="0.49270000000000003"/>
    <n v="2808.3900000000003"/>
  </r>
  <r>
    <n v="5529"/>
    <s v="Goodies Vitality Snack"/>
    <s v="Brauner großer Knochen"/>
    <n v="853"/>
    <x v="2"/>
    <n v="0"/>
    <s v="KG"/>
    <n v="1"/>
    <n v="0"/>
    <n v="0.42609999999999998"/>
    <n v="0"/>
  </r>
  <r>
    <n v="5536"/>
    <s v="Wolfsblut VLC - Renal Chicken"/>
    <s v="Braune mittelgroße Scheibe"/>
    <n v="853"/>
    <x v="2"/>
    <n v="0"/>
    <s v="KG"/>
    <n v="1"/>
    <n v="0"/>
    <n v="0.96099999999999997"/>
    <n v="0"/>
  </r>
  <r>
    <n v="5541"/>
    <s v="Buffo Maximus Junior"/>
    <s v="Dunkelbraune mittelgroße Scheibe"/>
    <n v="853"/>
    <x v="2"/>
    <n v="4200"/>
    <s v="KG"/>
    <n v="1"/>
    <n v="4200"/>
    <n v="0.4405"/>
    <n v="1850.1"/>
  </r>
  <r>
    <n v="5543"/>
    <s v="Buffo Natura"/>
    <s v="Braunes großes geriffeltes Ei"/>
    <n v="853"/>
    <x v="2"/>
    <n v="5000"/>
    <s v="KG"/>
    <n v="1"/>
    <n v="5000"/>
    <n v="0.45329999999999998"/>
    <n v="2266.5"/>
  </r>
  <r>
    <n v="5548"/>
    <s v="PFUK Barking Head Fish 'n' Delish          "/>
    <s v="Braune mittelgroße Scheibe"/>
    <n v="853"/>
    <x v="2"/>
    <n v="7200"/>
    <s v="KG"/>
    <n v="1"/>
    <n v="7200"/>
    <n v="1.2270000000000001"/>
    <n v="8834.4000000000015"/>
  </r>
  <r>
    <n v="5554"/>
    <s v="Premiere Adult Geflügel Light"/>
    <s v="braune runde Scheibe"/>
    <n v="853"/>
    <x v="2"/>
    <n v="22851"/>
    <s v="KG"/>
    <n v="1"/>
    <n v="22851"/>
    <n v="0.5484"/>
    <n v="12531.4884"/>
  </r>
  <r>
    <n v="5578"/>
    <s v="Pets Deli Ente &amp; Süßkartoffel "/>
    <s v="braune mittelgroße Scheibe "/>
    <n v="853"/>
    <x v="2"/>
    <n v="21500"/>
    <s v="KG"/>
    <n v="1"/>
    <n v="21500"/>
    <n v="1.6281000000000001"/>
    <n v="35004.15"/>
  </r>
  <r>
    <n v="5596"/>
    <s v="Enova Grain Free"/>
    <s v="Dunkelbraune mittelgroße Scheibe"/>
    <n v="853"/>
    <x v="2"/>
    <n v="0"/>
    <s v="KG"/>
    <n v="1"/>
    <n v="0"/>
    <n v="0.53410000000000002"/>
    <n v="0"/>
  </r>
  <r>
    <n v="5605"/>
    <s v="Bont Light/Senior"/>
    <s v="Braunes großes Stäbchen"/>
    <n v="853"/>
    <x v="2"/>
    <n v="2100"/>
    <s v="KG"/>
    <n v="1"/>
    <n v="2100"/>
    <n v="0.52780000000000005"/>
    <n v="1108.3800000000001"/>
  </r>
  <r>
    <n v="5608"/>
    <s v="HPC SOFT Mini 50 % Wachtel &amp; Kartoffel"/>
    <s v="Braunes kleines Viereck Soft"/>
    <n v="853"/>
    <x v="2"/>
    <n v="0"/>
    <s v="KG"/>
    <n v="1"/>
    <n v="0"/>
    <n v="1.0853999999999999"/>
    <n v="0"/>
  </r>
  <r>
    <n v="5618"/>
    <s v="Kenner Fleisch Rinti Huhn o. Capryl"/>
    <s v="Braunes mittelgroßes Viereck"/>
    <n v="853"/>
    <x v="2"/>
    <n v="23300"/>
    <s v="KG"/>
    <n v="1"/>
    <n v="23300"/>
    <n v="0.89900000000000002"/>
    <n v="20946.7"/>
  </r>
  <r>
    <n v="5619"/>
    <s v="Kenner Fleisch Rinti Rind o. Capryl"/>
    <s v="Braunes mittelgroßes Viereck"/>
    <n v="853"/>
    <x v="2"/>
    <n v="26636"/>
    <s v="KG"/>
    <n v="1"/>
    <n v="26636"/>
    <n v="1.1178999999999999"/>
    <n v="29776.384399999995"/>
  </r>
  <r>
    <n v="5620"/>
    <s v="Rinti Huhn Senior Kartoffelmehl o. Capryl"/>
    <s v="Braunes mittelgroßes Viereck"/>
    <n v="853"/>
    <x v="2"/>
    <n v="19400"/>
    <s v="KG"/>
    <n v="1"/>
    <n v="19400"/>
    <n v="0.89970000000000006"/>
    <n v="17454.18"/>
  </r>
  <r>
    <n v="5623"/>
    <s v="E &amp; C Cat Adult with fresh Chicken"/>
    <s v="Dunkelbraune kleine Scheibe"/>
    <n v="853"/>
    <x v="2"/>
    <n v="29500"/>
    <s v="KG"/>
    <n v="1"/>
    <n v="29500"/>
    <n v="1.2621"/>
    <n v="37231.949999999997"/>
  </r>
  <r>
    <n v="5624"/>
    <s v="E &amp; C Cat Adult with fresh whitefish"/>
    <s v="Braune kleine Scheibe"/>
    <n v="853"/>
    <x v="2"/>
    <n v="0"/>
    <s v="KG"/>
    <n v="1"/>
    <n v="0"/>
    <n v="1.8152999999999999"/>
    <n v="0"/>
  </r>
  <r>
    <n v="5631"/>
    <s v="Rinti Junior Huhn"/>
    <s v="Brauner kleiner Zylinder"/>
    <n v="853"/>
    <x v="2"/>
    <n v="20200"/>
    <s v="KG"/>
    <n v="1"/>
    <n v="20200"/>
    <n v="0.98609999999999998"/>
    <n v="19919.22"/>
  </r>
  <r>
    <n v="5645"/>
    <s v="Perro Junior V2"/>
    <s v="Braune große Fledermausform"/>
    <n v="853"/>
    <x v="2"/>
    <n v="0"/>
    <s v="KG"/>
    <n v="1"/>
    <n v="0"/>
    <n v="0.4778"/>
    <n v="0"/>
  </r>
  <r>
    <n v="5694"/>
    <s v="BC Adult Lachs &amp; Reis – Relaunch 17"/>
    <s v="Braunes mittelgroßes Dreieck"/>
    <n v="853"/>
    <x v="2"/>
    <n v="0"/>
    <s v="KG"/>
    <n v="1"/>
    <n v="0"/>
    <n v="0.78"/>
    <n v="0"/>
  </r>
  <r>
    <n v="5696"/>
    <s v="Deuka Natur-Kost"/>
    <s v="Braunes mittelgroßes Dreieck"/>
    <n v="853"/>
    <x v="2"/>
    <n v="0"/>
    <s v="KG"/>
    <n v="1"/>
    <n v="0"/>
    <n v="0.41539999999999999"/>
    <n v="0"/>
  </r>
  <r>
    <n v="5713"/>
    <s v="PFUK BH Doggylicious Duck"/>
    <s v="braune mittelgroße Scheibe "/>
    <n v="853"/>
    <x v="2"/>
    <n v="0"/>
    <s v="KG"/>
    <n v="1"/>
    <n v="0"/>
    <n v="1.5003"/>
    <n v="0"/>
  </r>
  <r>
    <n v="5748"/>
    <s v="PFUK- BH Bowl Lickin Chicken Adult (Large Breed)"/>
    <s v="Brauner mittelgroßer Zylinder"/>
    <n v="853"/>
    <x v="2"/>
    <n v="1400"/>
    <s v="KG"/>
    <n v="1"/>
    <n v="1400"/>
    <n v="0.63560000000000005"/>
    <n v="889.84"/>
  </r>
  <r>
    <n v="5750"/>
    <s v="Meyer Tierbedarf Adult Large nurWenger1 in Big Bag"/>
    <s v="Braunes großes Viereck"/>
    <n v="853"/>
    <x v="2"/>
    <n v="0"/>
    <s v="KG"/>
    <n v="1"/>
    <n v="0"/>
    <n v="0.5141"/>
    <n v="0"/>
  </r>
  <r>
    <n v="5756"/>
    <s v="Bio-Senior Hühnchen &amp; Preiselbeere Relaunch"/>
    <s v="kleine braune runde Scheibe"/>
    <n v="853"/>
    <x v="2"/>
    <n v="0"/>
    <s v="KG"/>
    <n v="1"/>
    <n v="0"/>
    <n v="1.6538999999999999"/>
    <n v="0"/>
  </r>
  <r>
    <n v="5761"/>
    <s v="BC Adult LB – Relaunch 17"/>
    <s v="Braune große Scheibe"/>
    <n v="853"/>
    <x v="2"/>
    <n v="22000"/>
    <s v="KG"/>
    <n v="1"/>
    <n v="22000"/>
    <n v="0.44529999999999997"/>
    <n v="9796.5999999999985"/>
  </r>
  <r>
    <n v="5768"/>
    <s v="Enova Cane Adult Light Chicken &amp; Rice"/>
    <s v="braune große Krone"/>
    <n v="853"/>
    <x v="2"/>
    <n v="0"/>
    <s v="KG"/>
    <n v="1"/>
    <n v="0"/>
    <n v="0.52939999999999998"/>
    <n v="0"/>
  </r>
  <r>
    <n v="5769"/>
    <s v="Enova Cane Adult Mini Chicken &amp; Rice"/>
    <s v="Braune kleine Scheibe"/>
    <n v="853"/>
    <x v="2"/>
    <n v="12100"/>
    <s v="KG"/>
    <n v="1"/>
    <n v="12100"/>
    <n v="0.53520000000000001"/>
    <n v="6475.92"/>
  </r>
  <r>
    <n v="5775"/>
    <s v="Enova Cane Adult Large Breed Chicken &amp; Rice"/>
    <s v="Braune große Scheibe"/>
    <n v="853"/>
    <x v="2"/>
    <n v="0"/>
    <s v="KG"/>
    <n v="1"/>
    <n v="0"/>
    <n v="0.5534"/>
    <n v="0"/>
  </r>
  <r>
    <n v="5899"/>
    <s v="DC grainfree lamb"/>
    <s v="Braune mittelgroße Scheibe"/>
    <n v="853"/>
    <x v="2"/>
    <n v="1850"/>
    <s v="KG"/>
    <n v="1"/>
    <n v="1850"/>
    <n v="1.4281999999999999"/>
    <n v="2642.1699999999996"/>
  </r>
  <r>
    <n v="5922"/>
    <s v="Barking Head Salmon Adult"/>
    <s v="Brauner mittelgroßer Zylinder"/>
    <n v="853"/>
    <x v="2"/>
    <n v="1400"/>
    <s v="KG"/>
    <n v="1"/>
    <n v="1400"/>
    <n v="1.038"/>
    <n v="1453.2"/>
  </r>
  <r>
    <n v="5936"/>
    <s v="Lilys Kitchen Dog Beef &amp; Grain"/>
    <s v="Braune mittelgroße Scheibe "/>
    <n v="853"/>
    <x v="2"/>
    <n v="5550"/>
    <s v="KG"/>
    <n v="1"/>
    <n v="5550"/>
    <n v="1.2616000000000001"/>
    <n v="7001.88"/>
  </r>
  <r>
    <n v="5997"/>
    <s v="Deuka Cat Fisch"/>
    <s v="Brauner großer Fisch"/>
    <n v="853"/>
    <x v="2"/>
    <n v="2100"/>
    <s v="KG"/>
    <n v="1"/>
    <n v="2100"/>
    <n v="0.38009999999999999"/>
    <n v="798.21"/>
  </r>
  <r>
    <n v="6000"/>
    <s v="E &amp; C Dentasticks Apple &amp; Eukalyptus Small"/>
    <s v="Blume mit Loch"/>
    <n v="848"/>
    <x v="1"/>
    <n v="0"/>
    <s v="KG"/>
    <n v="1"/>
    <n v="0"/>
    <n v="0.82050000000000001"/>
    <n v="0"/>
  </r>
  <r>
    <n v="6001"/>
    <s v="Geflügelbones"/>
    <s v="Kleiner Knochen"/>
    <n v="848"/>
    <x v="1"/>
    <n v="0"/>
    <s v="KG"/>
    <n v="1"/>
    <n v="0"/>
    <n v="0.40360000000000001"/>
    <n v="0"/>
  </r>
  <r>
    <n v="6002"/>
    <s v="E &amp; C Dentasticks Strawberry&amp;Pepperm. small"/>
    <s v="Blume mit Loch"/>
    <n v="848"/>
    <x v="1"/>
    <n v="0"/>
    <s v="KG"/>
    <n v="1"/>
    <n v="0"/>
    <n v="0.82050000000000001"/>
    <n v="0"/>
  </r>
  <r>
    <n v="6006"/>
    <s v="Speck Snack Mehlmischung 7920+7838"/>
    <s v="Speckstreifen dunkelrot mit beigen Streifen"/>
    <n v="848"/>
    <x v="1"/>
    <n v="0"/>
    <s v="KG"/>
    <n v="1"/>
    <n v="0"/>
    <n v="0.7046"/>
    <n v="0"/>
  </r>
  <r>
    <n v="6007"/>
    <s v="Twister Geflügel &amp; Wild mit Hirsch"/>
    <s v="Gedrehte Kaurolle braun, gelb"/>
    <n v="848"/>
    <x v="1"/>
    <n v="895"/>
    <s v="KG"/>
    <n v="1"/>
    <n v="895"/>
    <n v="0.55730000000000002"/>
    <n v="498.7835"/>
  </r>
  <r>
    <n v="6009"/>
    <s v="Pansensticks rund 4 % Pansen"/>
    <s v="dunkelbrauner Sticks "/>
    <n v="848"/>
    <x v="1"/>
    <n v="0"/>
    <s v="KG"/>
    <n v="1"/>
    <n v="0"/>
    <n v="0.53800000000000003"/>
    <n v="0"/>
  </r>
  <r>
    <n v="6011"/>
    <s v="Apollo Twister Rind Lamm Geflügel"/>
    <s v="Gedrehte Kaurolle braun, gelb, orange"/>
    <n v="848"/>
    <x v="1"/>
    <n v="0"/>
    <s v="KG"/>
    <n v="1"/>
    <n v="0"/>
    <n v="0.5212"/>
    <n v="0"/>
  </r>
  <r>
    <n v="6012"/>
    <s v="Kaustreifen 20 % Rind"/>
    <s v="mit Frischfleisch Flache Streifen „rot“"/>
    <n v="848"/>
    <x v="1"/>
    <n v="0"/>
    <s v="KG"/>
    <n v="1"/>
    <n v="0"/>
    <n v="0.4612"/>
    <n v="0"/>
  </r>
  <r>
    <n v="6014"/>
    <s v="Apollo Kleine Happen Rind"/>
    <s v="rote Zylinder, Durchmesser: 10mm "/>
    <n v="848"/>
    <x v="1"/>
    <n v="1700"/>
    <s v="KG"/>
    <n v="1"/>
    <n v="1700"/>
    <n v="0.35139999999999999"/>
    <n v="597.38"/>
  </r>
  <r>
    <n v="6015"/>
    <s v="Apollo Kaustreifen Geflügel ohne Frischfleisch"/>
    <s v="Flache Streifen curryfarben"/>
    <n v="848"/>
    <x v="1"/>
    <n v="0"/>
    <s v="KG"/>
    <n v="1"/>
    <n v="0"/>
    <n v="0.54010000000000002"/>
    <n v="0"/>
  </r>
  <r>
    <n v="6020"/>
    <s v="Trainingssnacks Pro Energy"/>
    <s v="Knochen"/>
    <n v="848"/>
    <x v="1"/>
    <n v="852"/>
    <s v="KG"/>
    <n v="1"/>
    <n v="852"/>
    <n v="0.71040000000000003"/>
    <n v="605.26080000000002"/>
  </r>
  <r>
    <n v="6022"/>
    <s v="Feelwells Dentalstick Hühnerfleisch MOS FOS"/>
    <s v="brauner dreieckiger Dentalstick"/>
    <n v="848"/>
    <x v="1"/>
    <n v="0"/>
    <s v="KG"/>
    <n v="1"/>
    <n v="0"/>
    <n v="0.70740000000000003"/>
    <n v="0"/>
  </r>
  <r>
    <n v="6024"/>
    <s v="Kaubarren NHMP(zwei Mehlmischungen Mantel+Füllung)"/>
    <s v="Kaubarren innen dunkelbraun, außen beige"/>
    <n v="848"/>
    <x v="1"/>
    <n v="654"/>
    <s v="KG"/>
    <n v="1"/>
    <n v="654"/>
    <n v="0.53290000000000004"/>
    <n v="348.51660000000004"/>
  </r>
  <r>
    <n v="6025"/>
    <s v="Pets at Home Dental Sticks Eucalyptus Medium"/>
    <s v="softer Dental Stick"/>
    <n v="848"/>
    <x v="1"/>
    <n v="0"/>
    <s v="KG"/>
    <n v="1"/>
    <n v="0"/>
    <n v="0.45889999999999997"/>
    <n v="0"/>
  </r>
  <r>
    <n v="6027"/>
    <s v="Pets at Home Dental Stick Green Superfood"/>
    <s v="softer Dental Stick"/>
    <n v="848"/>
    <x v="1"/>
    <n v="0"/>
    <s v="KG"/>
    <n v="1"/>
    <n v="0"/>
    <n v="0.78449999999999998"/>
    <n v="0"/>
  </r>
  <r>
    <n v="6028"/>
    <s v="Pets at Home Dental Sticks WW Lamm"/>
    <s v="softer Dental Stick"/>
    <n v="848"/>
    <x v="1"/>
    <n v="0"/>
    <s v="KG"/>
    <n v="1"/>
    <n v="0"/>
    <n v="0.9204"/>
    <n v="0"/>
  </r>
  <r>
    <n v="6029"/>
    <s v="Wolfsblut Squashies Turkey"/>
    <s v="softe viereckige Krokette"/>
    <n v="848"/>
    <x v="1"/>
    <n v="0"/>
    <s v="KG"/>
    <n v="1"/>
    <n v="0"/>
    <n v="0.67530000000000001"/>
    <n v="0"/>
  </r>
  <r>
    <n v="6031"/>
    <s v="Gelenk Fit (zwei Mehlmischungen Mantel+Füllung)"/>
    <s v="Gefüllte Kaurolle innen braun, außen grün/gelb "/>
    <n v="848"/>
    <x v="1"/>
    <n v="654"/>
    <s v="KG"/>
    <n v="1"/>
    <n v="654"/>
    <n v="0.55379999999999996"/>
    <n v="362.18519999999995"/>
  </r>
  <r>
    <n v="6032"/>
    <s v="Dentasticks vegetarian (Forthglade)"/>
    <s v="Blume mit Loch"/>
    <n v="848"/>
    <x v="1"/>
    <n v="0"/>
    <s v="KG"/>
    <n v="1"/>
    <n v="0"/>
    <n v="0.93810000000000004"/>
    <n v="0"/>
  </r>
  <r>
    <n v="6033"/>
    <s v="FSC Fruitees Apfel (Mehl 7919)"/>
    <s v="mit Frischfleisch R250 Kleine br. Knochen"/>
    <n v="848"/>
    <x v="1"/>
    <n v="1200"/>
    <s v="KG"/>
    <n v="1"/>
    <n v="1200"/>
    <n v="0.96589999999999998"/>
    <n v="1159.08"/>
  </r>
  <r>
    <n v="6035"/>
    <s v="FSC Fruitees Banane (Mehl 7919)"/>
    <s v="Kleine Knochen"/>
    <n v="848"/>
    <x v="1"/>
    <n v="0"/>
    <s v="KG"/>
    <n v="1"/>
    <n v="0"/>
    <n v="1.0167999999999999"/>
    <n v="0"/>
  </r>
  <r>
    <n v="6038"/>
    <s v="Lidl Pansensticks rund 3-Farben"/>
    <s v="Roter, gelber, brauner runder Stick AB-Länge12,5cm"/>
    <n v="848"/>
    <x v="1"/>
    <n v="0"/>
    <s v="KG"/>
    <n v="1"/>
    <n v="0"/>
    <n v="0.41499999999999998"/>
    <n v="0"/>
  </r>
  <r>
    <n v="6040"/>
    <s v="Herz 2-farbig Rind"/>
    <s v="kurz abgeschnittenes Herz 2-farbig weiß / rot"/>
    <n v="848"/>
    <x v="1"/>
    <n v="0"/>
    <s v="KG"/>
    <n v="1"/>
    <n v="0"/>
    <n v="0.53310000000000002"/>
    <n v="0"/>
  </r>
  <r>
    <n v="6041"/>
    <s v="E &amp; C Dentasticks Apple &amp; Eukalyptus medium"/>
    <s v="dunkelbraune Blume mit Loch"/>
    <n v="848"/>
    <x v="1"/>
    <n v="0"/>
    <s v="KG"/>
    <n v="1"/>
    <n v="0"/>
    <n v="0.82050000000000001"/>
    <n v="0"/>
  </r>
  <r>
    <n v="6042"/>
    <s v="E &amp; C Dentasticks Strawberry&amp;Pepperm. medium"/>
    <s v="Blume mit Loch"/>
    <n v="848"/>
    <x v="1"/>
    <n v="0"/>
    <s v="KG"/>
    <n v="1"/>
    <n v="0"/>
    <n v="0.82050000000000001"/>
    <n v="0"/>
  </r>
  <r>
    <n v="6046"/>
    <s v="Gelenk Fit Fressnapf"/>
    <s v="Gefüllte Kaurolle innen grün, außen dunkelbraun"/>
    <n v="848"/>
    <x v="1"/>
    <n v="0"/>
    <s v="KG"/>
    <n v="1"/>
    <n v="0"/>
    <n v="0.70179999999999998"/>
    <n v="0"/>
  </r>
  <r>
    <n v="6047"/>
    <s v="PFUK Dentalsticks Vegetarian Medium"/>
    <s v="5-eckiger Dentalstick mit Loch"/>
    <n v="848"/>
    <x v="1"/>
    <n v="0"/>
    <s v="KG"/>
    <n v="1"/>
    <n v="0"/>
    <n v="0.76129999999999998"/>
    <n v="0"/>
  </r>
  <r>
    <n v="6050"/>
    <s v="PFUK Dentalstick vegetarian Small"/>
    <s v="5-eckiger Dentalstick mit Loch"/>
    <n v="848"/>
    <x v="1"/>
    <n v="0"/>
    <s v="KG"/>
    <n v="1"/>
    <n v="0"/>
    <n v="0.76129999999999998"/>
    <n v="0"/>
  </r>
  <r>
    <n v="6051"/>
    <s v="Wolfsblut Squashies Horse"/>
    <s v="großer Würfel"/>
    <n v="848"/>
    <x v="1"/>
    <n v="0"/>
    <s v="KG"/>
    <n v="1"/>
    <n v="0"/>
    <n v="0.90269999999999995"/>
    <n v="0"/>
  </r>
  <r>
    <n v="6052"/>
    <s v="Wolfsblut Squashies Wild Duck"/>
    <s v="kleine Herzen"/>
    <n v="848"/>
    <x v="1"/>
    <n v="0"/>
    <s v="KG"/>
    <n v="1"/>
    <n v="0"/>
    <n v="0.81389999999999996"/>
    <n v="0"/>
  </r>
  <r>
    <n v="6053"/>
    <s v="Lilys Kitchen Chew Treat Salmon"/>
    <s v="kleiner naturbrauner Dentalstick"/>
    <n v="848"/>
    <x v="1"/>
    <n v="0"/>
    <s v="KG"/>
    <n v="1"/>
    <n v="0"/>
    <n v="1.2721"/>
    <n v="0"/>
  </r>
  <r>
    <n v="6054"/>
    <s v="Lilys Kitchen Chew Treat Chicken"/>
    <s v="kleiner naturbrauner Dentalstick"/>
    <n v="848"/>
    <x v="1"/>
    <n v="0"/>
    <s v="KG"/>
    <n v="1"/>
    <n v="0"/>
    <n v="1.3668"/>
    <n v="0"/>
  </r>
  <r>
    <n v="6059"/>
    <s v="PAH Dental Stick Green Superfood Puppy"/>
    <s v="Dental Stick Mini"/>
    <n v="848"/>
    <x v="1"/>
    <n v="0"/>
    <s v="KG"/>
    <n v="1"/>
    <n v="0"/>
    <n v="0.78449999999999998"/>
    <n v="0"/>
  </r>
  <r>
    <n v="6062"/>
    <s v="Beerenstarke Kaust.Aronia(Mehl Nr. 9056 +9055) "/>
    <s v="Blumen außen glasig m. dk.rotem Streifen i d Mitte"/>
    <n v="848"/>
    <x v="1"/>
    <n v="0"/>
    <s v="KG"/>
    <n v="1"/>
    <n v="0"/>
    <n v="0.81040000000000001"/>
    <n v="0"/>
  </r>
  <r>
    <n v="6065"/>
    <s v="Lilys Kitchen Chew Treat Beef "/>
    <s v="kleiner naturbrauner Dentalstick"/>
    <n v="848"/>
    <x v="1"/>
    <n v="0"/>
    <s v="KG"/>
    <n v="1"/>
    <n v="0"/>
    <n v="1.2937000000000001"/>
    <n v="0"/>
  </r>
  <r>
    <n v="6074"/>
    <s v="Lilys Kitchen Chew Treat Turkey"/>
    <s v="kleiner naturbrauner Dentalstick"/>
    <n v="848"/>
    <x v="1"/>
    <n v="0"/>
    <s v="KG"/>
    <n v="1"/>
    <n v="0"/>
    <n v="1.3154999999999999"/>
    <n v="0"/>
  </r>
  <r>
    <n v="6075"/>
    <s v="Fruitees Reh &amp; Preiselbeere (Mehl 7948)"/>
    <s v="kleiner brauner Stern"/>
    <n v="848"/>
    <x v="1"/>
    <n v="0"/>
    <s v="KG"/>
    <n v="1"/>
    <n v="0"/>
    <n v="1.1832"/>
    <n v="0"/>
  </r>
  <r>
    <n v="6076"/>
    <s v="Fruitees  Fasan &amp; Feige (Mehl 7948)"/>
    <s v="kleines braunes Herz"/>
    <n v="848"/>
    <x v="1"/>
    <n v="0"/>
    <s v="KG"/>
    <n v="1"/>
    <n v="0"/>
    <n v="1.202"/>
    <n v="0"/>
  </r>
  <r>
    <n v="6080"/>
    <s v="PFUK Meaty Treats Beefy Bites "/>
    <s v="kleiner brauner Knochen"/>
    <n v="848"/>
    <x v="1"/>
    <n v="0"/>
    <s v="KG"/>
    <n v="1"/>
    <n v="0"/>
    <n v="0.83720000000000006"/>
    <n v="0"/>
  </r>
  <r>
    <n v="6081"/>
    <s v="Edeka RöllchenHair&amp;Skin (zwei Mehlmischungen M+F)"/>
    <s v=" Gefüllte Kaurolle innen braun, außen beige (sand)"/>
    <n v="848"/>
    <x v="1"/>
    <n v="1500"/>
    <s v="KG"/>
    <n v="1"/>
    <n v="1500"/>
    <n v="0.65839999999999999"/>
    <n v="987.6"/>
  </r>
  <r>
    <n v="6083"/>
    <s v="E &amp; C Dentasticks Apple &amp; Eukalyptus Maxi"/>
    <s v="Blume mit Loch"/>
    <n v="848"/>
    <x v="1"/>
    <n v="0"/>
    <s v="KG"/>
    <n v="1"/>
    <n v="0"/>
    <n v="0.82050000000000001"/>
    <n v="0"/>
  </r>
  <r>
    <n v="6084"/>
    <s v="Pedigree Schmackos "/>
    <s v="Brauner Streifen"/>
    <n v="848"/>
    <x v="1"/>
    <n v="0"/>
    <s v="KG"/>
    <n v="1"/>
    <n v="0"/>
    <n v="0.57030000000000003"/>
    <n v="0"/>
  </r>
  <r>
    <n v="6085"/>
    <s v="PFUK Meaty Treats Chicken Champs"/>
    <s v="softer Snack Keulenform"/>
    <n v="848"/>
    <x v="1"/>
    <n v="0"/>
    <s v="KG"/>
    <n v="1"/>
    <n v="0"/>
    <n v="0.76570000000000005"/>
    <n v="0"/>
  </r>
  <r>
    <n v="6086"/>
    <s v="E &amp; C Dentasticks Large"/>
    <s v="Blume mit Loch"/>
    <n v="848"/>
    <x v="1"/>
    <n v="0"/>
    <s v="KG"/>
    <n v="1"/>
    <n v="0"/>
    <n v="0.82050000000000001"/>
    <n v="0"/>
  </r>
  <r>
    <n v="6087"/>
    <s v="Kleine Happen Lamm &amp; Reis"/>
    <s v="Katzensticks"/>
    <n v="848"/>
    <x v="1"/>
    <n v="0"/>
    <s v="KG"/>
    <n v="1"/>
    <n v="0"/>
    <n v="0.50719999999999998"/>
    <n v="0"/>
  </r>
  <r>
    <n v="6088"/>
    <s v="Kaustreifen Lamm &amp; Reis "/>
    <s v="Dunkelbraune Kaustreifen"/>
    <n v="848"/>
    <x v="1"/>
    <n v="0"/>
    <s v="KG"/>
    <n v="1"/>
    <n v="0"/>
    <n v="0.60150000000000003"/>
    <n v="0"/>
  </r>
  <r>
    <n v="6089"/>
    <s v="PAH Charlie Little Chicken &amp; Vegtables"/>
    <s v="kleines braunes Herz"/>
    <n v="848"/>
    <x v="1"/>
    <n v="0"/>
    <s v="KG"/>
    <n v="1"/>
    <n v="0"/>
    <n v="0.51559999999999995"/>
    <n v="0"/>
  </r>
  <r>
    <n v="6095"/>
    <s v="Minikaubarren CIAM Digestion"/>
    <s v="Glasiger Mantel - Brauner Kern mit VM9059"/>
    <n v="848"/>
    <x v="1"/>
    <n v="0"/>
    <s v="KG"/>
    <n v="1"/>
    <n v="0"/>
    <n v="0.99260000000000004"/>
    <n v="0"/>
  </r>
  <r>
    <n v="6102"/>
    <s v="Lidl Denta Stick more flexible"/>
    <m/>
    <n v="848"/>
    <x v="1"/>
    <n v="0"/>
    <s v="KG"/>
    <n v="1"/>
    <n v="0"/>
    <n v="0.4738"/>
    <n v="0"/>
  </r>
  <r>
    <n v="6103"/>
    <s v="Flexibar m. Dental CareComplex Mehl 6119"/>
    <s v="Schweinerüssel 8-Eck "/>
    <n v="848"/>
    <x v="1"/>
    <n v="0"/>
    <s v="KG"/>
    <n v="1"/>
    <n v="0"/>
    <n v="0.80569999999999997"/>
    <n v="0"/>
  </r>
  <r>
    <n v="6104"/>
    <s v="Flexi Stick m. Dental Care Complex"/>
    <s v="Max &amp; Moritz"/>
    <n v="848"/>
    <x v="1"/>
    <n v="0"/>
    <s v="KG"/>
    <n v="1"/>
    <n v="0"/>
    <n v="0.75860000000000005"/>
    <n v="0"/>
  </r>
  <r>
    <n v="6105"/>
    <s v="Lilys Kitchen Chew Treat Lamb"/>
    <s v="kleiner naturbrauner Dentalstick"/>
    <n v="848"/>
    <x v="1"/>
    <n v="0"/>
    <s v="KG"/>
    <n v="1"/>
    <n v="0"/>
    <n v="1.3758999999999999"/>
    <n v="0"/>
  </r>
  <r>
    <n v="6106"/>
    <s v="Ex. Knusperkissen getr.frei Katze Dechra"/>
    <s v="naturbaunes Knusperkissen "/>
    <n v="851"/>
    <x v="0"/>
    <n v="1700"/>
    <s v="KG"/>
    <n v="1"/>
    <n v="1700"/>
    <n v="0.92559999999999998"/>
    <n v="1573.52"/>
  </r>
  <r>
    <n v="6109"/>
    <s v="Coop Denta Sticks more flexible m.Eukalyptus grün"/>
    <s v="Denta"/>
    <n v="848"/>
    <x v="1"/>
    <n v="0"/>
    <s v="KG"/>
    <n v="1"/>
    <n v="0"/>
    <n v="0.56189999999999996"/>
    <n v="0"/>
  </r>
  <r>
    <n v="6110"/>
    <s v="Sammy’s Zahnstengel"/>
    <s v="Brauner blumenförmiger Stick"/>
    <n v="848"/>
    <x v="1"/>
    <n v="0"/>
    <s v="KG"/>
    <n v="1"/>
    <n v="0"/>
    <n v="0.51100000000000001"/>
    <n v="0"/>
  </r>
  <r>
    <n v="6114"/>
    <s v="PFUK  Roll overs"/>
    <s v="Katzenstick "/>
    <n v="848"/>
    <x v="1"/>
    <n v="0"/>
    <s v="KG"/>
    <n v="1"/>
    <n v="0"/>
    <n v="0.53800000000000003"/>
    <n v="0"/>
  </r>
  <r>
    <n v="6115"/>
    <s v="PFUK Whine Gums "/>
    <s v="Quadrat mit Loch"/>
    <n v="848"/>
    <x v="1"/>
    <n v="0"/>
    <s v="KG"/>
    <n v="1"/>
    <n v="0"/>
    <n v="0.56389999999999996"/>
    <n v="0"/>
  </r>
  <r>
    <n v="6116"/>
    <s v="PFUK Slobstoppers CO Extusion Megakaubarren "/>
    <s v="MegaKaubarren innen dunkel, außen beige"/>
    <n v="848"/>
    <x v="1"/>
    <n v="0"/>
    <s v="KG"/>
    <n v="1"/>
    <n v="0"/>
    <n v="0.64749999999999996"/>
    <n v="0"/>
  </r>
  <r>
    <n v="6117"/>
    <s v="PFUK Gnawbreakers"/>
    <s v="Stick Megablume "/>
    <n v="848"/>
    <x v="1"/>
    <n v="0"/>
    <s v="KG"/>
    <n v="1"/>
    <n v="0"/>
    <n v="0.81159999999999999"/>
    <n v="0"/>
  </r>
  <r>
    <n v="6119"/>
    <s v="Mehlmischung Flexibar"/>
    <s v="Schweinerüssel 8-Eck"/>
    <n v="848"/>
    <x v="1"/>
    <n v="0"/>
    <s v="KG"/>
    <n v="1"/>
    <n v="0"/>
    <n v="0.81669999999999998"/>
    <n v="0"/>
  </r>
  <r>
    <n v="6120"/>
    <s v="Veg Dog Dental Tapioka Rote Beete"/>
    <s v="herzförmiger Dentalstick"/>
    <n v="848"/>
    <x v="1"/>
    <n v="0"/>
    <s v="KG"/>
    <n v="1"/>
    <n v="0"/>
    <n v="0.61680000000000001"/>
    <n v="0"/>
  </r>
  <r>
    <n v="6123"/>
    <s v="Flexibar m. Dental Care Complex Mehl 6119"/>
    <s v="Schweinerüssel 8-Eck"/>
    <n v="848"/>
    <x v="1"/>
    <n v="0"/>
    <s v="KG"/>
    <n v="1"/>
    <n v="0"/>
    <n v="0.8054"/>
    <n v="0"/>
  </r>
  <r>
    <n v="6132"/>
    <s v="PAH Wainwrights Puppy Turkey &amp; Rice"/>
    <s v="8 mm brauner Zylinder"/>
    <n v="848"/>
    <x v="1"/>
    <n v="0"/>
    <s v="KG"/>
    <n v="1"/>
    <n v="0"/>
    <n v="0.52980000000000005"/>
    <n v="0"/>
  </r>
  <r>
    <n v="6133"/>
    <s v="PAH Wainwrights Puppy Lamb &amp; Rice"/>
    <s v="8 mm brauner Zylinder"/>
    <n v="848"/>
    <x v="1"/>
    <n v="0"/>
    <s v="KG"/>
    <n v="1"/>
    <n v="0"/>
    <n v="0.63149999999999995"/>
    <n v="0"/>
  </r>
  <r>
    <n v="6152"/>
    <s v="Hamiform Flower green brown"/>
    <s v="Gefüllte Blume mit 9,5 mm Kerndüse"/>
    <n v="848"/>
    <x v="1"/>
    <n v="0"/>
    <s v="KG"/>
    <n v="1"/>
    <n v="0"/>
    <n v="0.78269999999999995"/>
    <n v="0"/>
  </r>
  <r>
    <n v="6153"/>
    <s v="Hamiform Bones Brown dark pink"/>
    <s v="Dreifachknochen nicht gedreht"/>
    <n v="848"/>
    <x v="1"/>
    <n v="0"/>
    <s v="KG"/>
    <n v="1"/>
    <n v="0"/>
    <n v="0.66259999999999997"/>
    <n v="0"/>
  </r>
  <r>
    <n v="6154"/>
    <s v="Bonies Grainfree Pferd"/>
    <s v="brauner Knochen"/>
    <n v="848"/>
    <x v="1"/>
    <n v="0"/>
    <s v="KG"/>
    <n v="1"/>
    <n v="0"/>
    <n v="0.90990000000000004"/>
    <n v="0"/>
  </r>
  <r>
    <n v="6155"/>
    <s v="Bonies Grainfree Käse vegetarisch"/>
    <s v="großer gelblich hellbrauner Knochen, Länge 2 cm"/>
    <n v="848"/>
    <x v="1"/>
    <n v="0"/>
    <s v="KG"/>
    <n v="1"/>
    <n v="0"/>
    <n v="0.88949999999999996"/>
    <n v="0"/>
  </r>
  <r>
    <n v="6158"/>
    <s v="PAH Wainwrights grain free salmon treats"/>
    <s v="kleiner brauner Fisch"/>
    <n v="848"/>
    <x v="1"/>
    <n v="0"/>
    <s v="KG"/>
    <n v="1"/>
    <n v="0"/>
    <n v="0.83260000000000001"/>
    <n v="0"/>
  </r>
  <r>
    <n v="6160"/>
    <s v="True Leaf Dental Sticks Skin &amp; Coat 6% FF"/>
    <s v="11 cm langer Dental Stick Form kleines Hanfblatt"/>
    <n v="848"/>
    <x v="1"/>
    <n v="0"/>
    <s v="KG"/>
    <n v="1"/>
    <n v="0"/>
    <n v="0.84379999999999999"/>
    <n v="0"/>
  </r>
  <r>
    <n v="6161"/>
    <s v="True Leaf Dental Sticks Calming 10% FF"/>
    <s v="11 cm langer Dental Stick Form kleines Hanfblatt"/>
    <n v="848"/>
    <x v="1"/>
    <n v="0"/>
    <s v="KG"/>
    <n v="1"/>
    <n v="0"/>
    <n v="0.97529999999999994"/>
    <n v="0"/>
  </r>
  <r>
    <n v="6165"/>
    <s v="PAH Kaufstreifen NAF NAC Adult"/>
    <s v="brauner Kaustreifen"/>
    <n v="848"/>
    <x v="1"/>
    <n v="0"/>
    <s v="KG"/>
    <n v="1"/>
    <n v="0"/>
    <n v="0.43359999999999999"/>
    <n v="0"/>
  </r>
  <r>
    <n v="6167"/>
    <s v="PAH Kaustreifen Puppy NAF/NAC"/>
    <s v="dünne Kaustreifen"/>
    <n v="848"/>
    <x v="1"/>
    <n v="0"/>
    <s v="KG"/>
    <n v="1"/>
    <n v="0"/>
    <n v="0.41749999999999998"/>
    <n v="0"/>
  </r>
  <r>
    <n v="6168"/>
    <s v="PFUK Meaty Treats Fish Fancies"/>
    <s v="softer Snack Fischform"/>
    <n v="848"/>
    <x v="1"/>
    <n v="0"/>
    <s v="KG"/>
    <n v="1"/>
    <n v="0"/>
    <n v="1.0244"/>
    <n v="0"/>
  </r>
  <r>
    <n v="6175"/>
    <s v="Animonda Dental Sticks Vitamin C Dreieck"/>
    <s v="dreieckiger Stick"/>
    <n v="848"/>
    <x v="1"/>
    <n v="0"/>
    <s v="KG"/>
    <n v="1"/>
    <n v="0"/>
    <n v="0.70760000000000001"/>
    <n v="0"/>
  </r>
  <r>
    <n v="6176"/>
    <s v="Animonda Dental Sticks Vitamin C Blume"/>
    <s v="Blumenförmiger Stick"/>
    <n v="848"/>
    <x v="1"/>
    <n v="0"/>
    <s v="KG"/>
    <n v="1"/>
    <n v="0"/>
    <n v="0.70699999999999996"/>
    <n v="0"/>
  </r>
  <r>
    <n v="6201"/>
    <s v="Cat Sticks Geflügel &amp; Leber"/>
    <m/>
    <n v="848"/>
    <x v="1"/>
    <n v="0"/>
    <s v="KG"/>
    <n v="1"/>
    <n v="0"/>
    <n v="1.6684000000000001"/>
    <n v="0"/>
  </r>
  <r>
    <n v="6202"/>
    <s v="Cat Sticks Lamm &amp; Truthahn"/>
    <m/>
    <n v="848"/>
    <x v="1"/>
    <n v="0"/>
    <s v="KG"/>
    <n v="1"/>
    <n v="0"/>
    <n v="1.6834"/>
    <n v="0"/>
  </r>
  <r>
    <n v="6204"/>
    <s v="Cat Sticks Lachs &amp; Forelle"/>
    <m/>
    <n v="848"/>
    <x v="1"/>
    <n v="0"/>
    <s v="KG"/>
    <n v="1"/>
    <n v="0"/>
    <n v="1.5515000000000001"/>
    <n v="0"/>
  </r>
  <r>
    <n v="6205"/>
    <s v="Dog Sticks Geflügel"/>
    <s v="bräunlicher DogStick"/>
    <n v="848"/>
    <x v="1"/>
    <n v="0"/>
    <s v="KG"/>
    <n v="1"/>
    <n v="0"/>
    <n v="1.5972999999999999"/>
    <n v="0"/>
  </r>
  <r>
    <n v="6206"/>
    <s v="Dog Sticks Rind"/>
    <s v="rötlicher Dog Stick"/>
    <n v="848"/>
    <x v="1"/>
    <n v="0"/>
    <s v="KG"/>
    <n v="1"/>
    <n v="0"/>
    <n v="0.76480000000000004"/>
    <n v="0"/>
  </r>
  <r>
    <n v="6207"/>
    <s v="Hello Kitty Cat Sticks Huhn &amp; Apfel"/>
    <m/>
    <n v="848"/>
    <x v="1"/>
    <n v="0"/>
    <s v="KG"/>
    <n v="1"/>
    <n v="0"/>
    <n v="1.3971"/>
    <n v="0"/>
  </r>
  <r>
    <n v="6208"/>
    <s v="Hello Kitty Cat Sticks Lachs &amp; Blaubeere"/>
    <m/>
    <n v="848"/>
    <x v="1"/>
    <n v="0"/>
    <s v="KG"/>
    <n v="1"/>
    <n v="0"/>
    <n v="1.6773"/>
    <n v="0"/>
  </r>
  <r>
    <n v="6211"/>
    <s v="Aldi Cat Sticks Lamm, Truthahn, Yucca, Taurin"/>
    <m/>
    <n v="848"/>
    <x v="1"/>
    <n v="0"/>
    <s v="KG"/>
    <n v="1"/>
    <n v="0"/>
    <n v="1.7111000000000001"/>
    <n v="0"/>
  </r>
  <r>
    <n v="6212"/>
    <s v="Aldi Cat Sticks Geflügel, Leber, Yucca, Taurin"/>
    <m/>
    <n v="848"/>
    <x v="1"/>
    <n v="0"/>
    <s v="KG"/>
    <n v="1"/>
    <n v="0"/>
    <n v="1.5601"/>
    <n v="0"/>
  </r>
  <r>
    <n v="6213"/>
    <s v="Aldi Cat Sticks Lachs, Forelle, Yucca, Taurin"/>
    <m/>
    <n v="848"/>
    <x v="1"/>
    <n v="0"/>
    <s v="KG"/>
    <n v="1"/>
    <n v="0"/>
    <n v="1.6026"/>
    <n v="0"/>
  </r>
  <r>
    <n v="6214"/>
    <s v="Vitacat Cat Sticks rich in Salmon &amp; Trout"/>
    <m/>
    <n v="848"/>
    <x v="1"/>
    <n v="0"/>
    <s v="KG"/>
    <n v="1"/>
    <n v="0"/>
    <n v="0.80359999999999998"/>
    <n v="0"/>
  </r>
  <r>
    <n v="6216"/>
    <s v="Vitacat Cat Sticks rich in Lamb &amp; Turkey"/>
    <m/>
    <n v="848"/>
    <x v="1"/>
    <n v="0"/>
    <s v="KG"/>
    <n v="1"/>
    <n v="0"/>
    <n v="1.7493000000000001"/>
    <n v="0"/>
  </r>
  <r>
    <n v="6217"/>
    <s v="Sanabelle Snack Seelachs &amp; Feige MSC"/>
    <m/>
    <n v="848"/>
    <x v="1"/>
    <n v="158.63499999999999"/>
    <s v="KG"/>
    <n v="1"/>
    <n v="158.63499999999999"/>
    <n v="1.7522"/>
    <n v="277.96024699999998"/>
  </r>
  <r>
    <n v="6218"/>
    <s v="Sanabelle Snack Lamm &amp; Hollunder"/>
    <s v="15mm brauner Stick"/>
    <n v="848"/>
    <x v="1"/>
    <n v="0"/>
    <s v="KG"/>
    <n v="1"/>
    <n v="0"/>
    <n v="1.5246"/>
    <n v="0"/>
  </r>
  <r>
    <n v="6219"/>
    <s v="Sanabelle Snack Forelle &amp; Preisebeere"/>
    <m/>
    <n v="848"/>
    <x v="1"/>
    <n v="0"/>
    <s v="KG"/>
    <n v="1"/>
    <n v="0"/>
    <n v="1.3855999999999999"/>
    <n v="0"/>
  </r>
  <r>
    <n v="6221"/>
    <s v="MF Grillsticks Hühnchen nach BBQ-Art"/>
    <m/>
    <n v="848"/>
    <x v="1"/>
    <n v="161.68"/>
    <s v="KG"/>
    <n v="1"/>
    <n v="161.68"/>
    <n v="1.5656000000000001"/>
    <n v="253.12620800000002"/>
  </r>
  <r>
    <n v="6222"/>
    <s v="MF Grillsticks Truthahn nach BBQ-Art"/>
    <m/>
    <n v="848"/>
    <x v="1"/>
    <n v="0"/>
    <s v="KG"/>
    <n v="1"/>
    <n v="0"/>
    <n v="1.5931999999999999"/>
    <n v="0"/>
  </r>
  <r>
    <n v="6223"/>
    <s v="MF Grillsticks Lachs nach BBQ-Art"/>
    <m/>
    <n v="848"/>
    <x v="1"/>
    <n v="0"/>
    <s v="KG"/>
    <n v="1"/>
    <n v="0"/>
    <n v="1.5709"/>
    <n v="0"/>
  </r>
  <r>
    <n v="6225"/>
    <s v="fit+fun Sticks Kaninchen &amp; Pute &amp; Hefe"/>
    <m/>
    <n v="848"/>
    <x v="1"/>
    <n v="0"/>
    <s v="KG"/>
    <n v="1"/>
    <n v="0"/>
    <n v="1.6644000000000001"/>
    <n v="0"/>
  </r>
  <r>
    <n v="6234"/>
    <s v="Trueleaf Dog Sticks hip &amp; joint"/>
    <s v="bräunlicher DogStick"/>
    <n v="848"/>
    <x v="1"/>
    <n v="0"/>
    <s v="KG"/>
    <n v="1"/>
    <n v="0"/>
    <n v="1.8596999999999999"/>
    <n v="0"/>
  </r>
  <r>
    <n v="6235"/>
    <s v="Aldi Cat Sticks Geflügel &amp; Wild"/>
    <m/>
    <n v="848"/>
    <x v="1"/>
    <n v="0"/>
    <s v="KG"/>
    <n v="1"/>
    <n v="0"/>
    <n v="1.6469"/>
    <n v="0"/>
  </r>
  <r>
    <n v="6239"/>
    <s v="Bio Cat Stick"/>
    <s v="brauner Stick"/>
    <n v="848"/>
    <x v="1"/>
    <n v="0"/>
    <s v="KG"/>
    <n v="1"/>
    <n v="0"/>
    <n v="2.0615000000000001"/>
    <n v="0"/>
  </r>
  <r>
    <n v="6242"/>
    <s v="Cat Stick kurz! Lamm, Katzenminze"/>
    <m/>
    <n v="848"/>
    <x v="1"/>
    <n v="0"/>
    <s v="KG"/>
    <n v="1"/>
    <n v="0"/>
    <n v="1.9055"/>
    <n v="0"/>
  </r>
  <r>
    <n v="6243"/>
    <s v="Cat Stick kurz! Huhn, Käse"/>
    <m/>
    <n v="848"/>
    <x v="1"/>
    <n v="159.971"/>
    <s v="KG"/>
    <n v="1"/>
    <n v="159.971"/>
    <n v="1.5963000000000001"/>
    <n v="255.36170730000001"/>
  </r>
  <r>
    <n v="6249"/>
    <s v="Dog Sticks Gen. II"/>
    <s v="Brauner Dog Stick 12/13 mm"/>
    <n v="848"/>
    <x v="1"/>
    <n v="0"/>
    <s v="KG"/>
    <n v="1"/>
    <n v="0"/>
    <n v="1.7963"/>
    <n v="0"/>
  </r>
  <r>
    <n v="6252"/>
    <s v="Dog Sticks Wild Gen. II "/>
    <s v="Brauner Dog Stick 13 mm"/>
    <n v="848"/>
    <x v="1"/>
    <n v="0"/>
    <s v="KG"/>
    <n v="1"/>
    <n v="0"/>
    <n v="0.78890000000000005"/>
    <n v="0"/>
  </r>
  <r>
    <n v="6253"/>
    <s v="Dog Sticks Kalb"/>
    <s v="Brauner Dog Stick 13 mm"/>
    <n v="848"/>
    <x v="1"/>
    <n v="0"/>
    <s v="KG"/>
    <n v="1"/>
    <n v="0"/>
    <n v="1.7643"/>
    <n v="0"/>
  </r>
  <r>
    <n v="6254"/>
    <s v="True Leaf Snacks Skin &amp; Coat"/>
    <s v="kleiner brauner Würfel "/>
    <n v="848"/>
    <x v="1"/>
    <n v="38.93"/>
    <s v="KG"/>
    <n v="1"/>
    <n v="38.93"/>
    <n v="1.4398"/>
    <n v="56.051414000000001"/>
  </r>
  <r>
    <n v="6255"/>
    <s v="Cat Sticks Quattrofahne Apfel"/>
    <m/>
    <n v="848"/>
    <x v="1"/>
    <n v="0"/>
    <s v="KG"/>
    <n v="1"/>
    <n v="0"/>
    <n v="1.4914000000000001"/>
    <n v="0"/>
  </r>
  <r>
    <n v="6256"/>
    <s v="Cat Sticks Quattrofahne Karotte"/>
    <m/>
    <n v="848"/>
    <x v="1"/>
    <n v="0"/>
    <s v="KG"/>
    <n v="1"/>
    <n v="0"/>
    <n v="1.6728000000000001"/>
    <n v="0"/>
  </r>
  <r>
    <n v="6257"/>
    <s v="Cat Sticks Quattrofahne Tomate"/>
    <m/>
    <n v="848"/>
    <x v="1"/>
    <n v="0"/>
    <s v="KG"/>
    <n v="1"/>
    <n v="0"/>
    <n v="1.5316000000000001"/>
    <n v="0"/>
  </r>
  <r>
    <n v="6258"/>
    <s v="Cat Sticks Quattrofahnen Petersilie"/>
    <s v="rotbraun normale Sticks"/>
    <n v="848"/>
    <x v="1"/>
    <n v="0"/>
    <s v="KG"/>
    <n v="1"/>
    <n v="0"/>
    <n v="1.4947999999999999"/>
    <n v="0"/>
  </r>
  <r>
    <n v="6260"/>
    <s v="Dog Sticks mit Leberwurst"/>
    <s v="rötlich-Brauner Dog Stick 13 mm"/>
    <n v="848"/>
    <x v="1"/>
    <n v="0"/>
    <s v="KG"/>
    <n v="1"/>
    <n v="0"/>
    <n v="1.6513"/>
    <n v="0"/>
  </r>
  <r>
    <n v="6261"/>
    <s v="Dog Sticks mit Käse"/>
    <s v="Dog Stick"/>
    <n v="848"/>
    <x v="1"/>
    <n v="0"/>
    <s v="KG"/>
    <n v="1"/>
    <n v="0"/>
    <n v="1.7053"/>
    <n v="0"/>
  </r>
  <r>
    <n v="6264"/>
    <s v="ProPet Lamm"/>
    <s v="kurzgeschnittener brauner Dog Stick (Länge 15 mm)"/>
    <n v="848"/>
    <x v="1"/>
    <n v="0"/>
    <s v="KG"/>
    <n v="1"/>
    <n v="0"/>
    <n v="0.82069999999999999"/>
    <n v="0"/>
  </r>
  <r>
    <n v="6270"/>
    <s v="Cat Stick Ente &amp; Lachsöl kurz abgeschnitten"/>
    <m/>
    <n v="848"/>
    <x v="1"/>
    <n v="113.515"/>
    <s v="KG"/>
    <n v="1"/>
    <n v="113.515"/>
    <n v="1.9020999999999999"/>
    <n v="215.91688149999999"/>
  </r>
  <r>
    <n v="6272"/>
    <s v="Dog Sticks Inulin"/>
    <s v="brauner Dog Stick"/>
    <n v="848"/>
    <x v="1"/>
    <n v="0"/>
    <s v="KG"/>
    <n v="1"/>
    <n v="0"/>
    <n v="1.5641"/>
    <n v="0"/>
  </r>
  <r>
    <n v="6273"/>
    <s v="Dog Sticks Atemfrisch grün"/>
    <s v="brauner-grüner Dog Stick"/>
    <n v="848"/>
    <x v="1"/>
    <n v="0"/>
    <s v="KG"/>
    <n v="1"/>
    <n v="0"/>
    <n v="1.9072"/>
    <n v="0"/>
  </r>
  <r>
    <n v="6274"/>
    <s v="Bio Dog Stick"/>
    <s v="brauner Stick"/>
    <n v="848"/>
    <x v="1"/>
    <n v="0"/>
    <s v="KG"/>
    <n v="1"/>
    <n v="0"/>
    <n v="2.0615000000000001"/>
    <n v="0"/>
  </r>
  <r>
    <n v="6276"/>
    <s v="Fit &amp; Fun Cat Sticks Salamigeschmack"/>
    <m/>
    <n v="848"/>
    <x v="1"/>
    <n v="0"/>
    <s v="KG"/>
    <n v="1"/>
    <n v="0"/>
    <n v="1.5542"/>
    <n v="0"/>
  </r>
  <r>
    <n v="6277"/>
    <s v="Fit &amp; Fun Cat Sticks mit Käse"/>
    <m/>
    <n v="848"/>
    <x v="1"/>
    <n v="0"/>
    <s v="KG"/>
    <n v="1"/>
    <n v="0"/>
    <n v="1.7878000000000001"/>
    <n v="0"/>
  </r>
  <r>
    <n v="6278"/>
    <s v="Fit &amp; Fun Cat Sticks Leberwurstaroma"/>
    <m/>
    <n v="848"/>
    <x v="1"/>
    <n v="0"/>
    <s v="KG"/>
    <n v="1"/>
    <n v="0"/>
    <n v="1.5555000000000001"/>
    <n v="0"/>
  </r>
  <r>
    <n v="6279"/>
    <s v="Fit &amp; Fun Cat Sticks mit Malz"/>
    <m/>
    <n v="848"/>
    <x v="1"/>
    <n v="0"/>
    <s v="KG"/>
    <n v="1"/>
    <n v="0"/>
    <n v="1.4254"/>
    <n v="0"/>
  </r>
  <r>
    <n v="6282"/>
    <s v="Cat Sticks MSC Seelachs &amp; MSC Scholle"/>
    <s v="softer Catstick"/>
    <n v="848"/>
    <x v="1"/>
    <n v="0"/>
    <s v="KG"/>
    <n v="1"/>
    <n v="0"/>
    <n v="1.4077999999999999"/>
    <n v="0"/>
  </r>
  <r>
    <n v="6283"/>
    <s v="Bioplan Cat Stick Rind"/>
    <s v="brauner Stick"/>
    <n v="848"/>
    <x v="1"/>
    <n v="0"/>
    <s v="KG"/>
    <n v="1"/>
    <n v="0"/>
    <n v="2.5794000000000001"/>
    <n v="0"/>
  </r>
  <r>
    <n v="6284"/>
    <s v="Cat Stick Huhn Ente Gen. II"/>
    <s v="softer Catstick"/>
    <n v="848"/>
    <x v="1"/>
    <n v="0"/>
    <s v="KG"/>
    <n v="1"/>
    <n v="0"/>
    <n v="1.5716000000000001"/>
    <n v="0"/>
  </r>
  <r>
    <n v="6285"/>
    <s v="Cat Stick Geflügel Leber Katzengras Gen. II"/>
    <s v="softer Catstick"/>
    <n v="848"/>
    <x v="1"/>
    <n v="22.181999999999999"/>
    <s v="KG"/>
    <n v="1"/>
    <n v="22.181999999999999"/>
    <n v="1.5412999999999999"/>
    <n v="34.189116599999998"/>
  </r>
  <r>
    <n v="6286"/>
    <s v="Cat Sticks Kalb &amp; Lamm"/>
    <s v="softer Catstick"/>
    <n v="848"/>
    <x v="1"/>
    <n v="0"/>
    <s v="KG"/>
    <n v="1"/>
    <n v="0"/>
    <n v="1.8668"/>
    <n v="0"/>
  </r>
  <r>
    <n v="6288"/>
    <s v="Cat Stick Rind Gen. II"/>
    <s v="softer Catstick"/>
    <n v="848"/>
    <x v="1"/>
    <n v="0"/>
    <s v="KG"/>
    <n v="1"/>
    <n v="0"/>
    <n v="1.6352"/>
    <n v="0"/>
  </r>
  <r>
    <n v="6289"/>
    <s v="Dog Sticks Rind Rote Beete Gen. II"/>
    <s v="Dog Stick"/>
    <n v="848"/>
    <x v="1"/>
    <n v="0"/>
    <s v="KG"/>
    <n v="1"/>
    <n v="0"/>
    <n v="1.8859999999999999"/>
    <n v="0"/>
  </r>
  <r>
    <n v="6290"/>
    <s v="Dog Sticks Geflügel Rote Beete Gen. II"/>
    <s v="Dog Stick"/>
    <n v="848"/>
    <x v="1"/>
    <n v="0"/>
    <s v="KG"/>
    <n v="1"/>
    <n v="0"/>
    <n v="1.5356000000000001"/>
    <n v="0"/>
  </r>
  <r>
    <n v="6291"/>
    <s v="Dog Sticks Wild Rote Beete Gen. II"/>
    <s v="Dog Stick"/>
    <n v="848"/>
    <x v="1"/>
    <n v="0"/>
    <s v="KG"/>
    <n v="1"/>
    <n v="0"/>
    <n v="1.6449"/>
    <n v="0"/>
  </r>
  <r>
    <n v="6303"/>
    <s v="Meat Snack Trio Mix Truthahn"/>
    <s v="braunes Würstchen in Haut"/>
    <n v="848"/>
    <x v="1"/>
    <n v="0"/>
    <s v="KG"/>
    <n v="1"/>
    <n v="0"/>
    <n v="1.3401000000000001"/>
    <n v="0"/>
  </r>
  <r>
    <n v="6304"/>
    <s v="Würstchen Wasserbüffel 96,4%"/>
    <s v="braunes Würstchen in Haut"/>
    <n v="848"/>
    <x v="1"/>
    <n v="0"/>
    <s v="KG"/>
    <n v="1"/>
    <n v="0"/>
    <n v="3.7427000000000001"/>
    <n v="0"/>
  </r>
  <r>
    <n v="6306"/>
    <s v="Mini Würstchen mit Hirsch"/>
    <s v="Würstchen"/>
    <n v="848"/>
    <x v="1"/>
    <n v="0"/>
    <s v="KG"/>
    <n v="1"/>
    <n v="0"/>
    <n v="2.7864"/>
    <n v="0"/>
  </r>
  <r>
    <n v="6310"/>
    <s v="Mini Würstchen Strauß 25%"/>
    <s v="braunes Würstchen in Haut"/>
    <n v="848"/>
    <x v="1"/>
    <n v="309.93"/>
    <s v="KG"/>
    <n v="1"/>
    <n v="309.93"/>
    <n v="3.2126000000000001"/>
    <n v="995.68111800000008"/>
  </r>
  <r>
    <n v="6438"/>
    <s v="High Meat Huhn apple blueberry"/>
    <s v="Dog Sticks kurz"/>
    <n v="848"/>
    <x v="1"/>
    <n v="0"/>
    <s v="KG"/>
    <n v="1"/>
    <n v="0"/>
    <n v="3.0003000000000002"/>
    <n v="0"/>
  </r>
  <r>
    <n v="6440"/>
    <s v="High Meat Beef strawberry mango"/>
    <s v="Dog Sticks kurz"/>
    <n v="848"/>
    <x v="1"/>
    <n v="0"/>
    <s v="KG"/>
    <n v="1"/>
    <n v="0"/>
    <n v="3.2534000000000001"/>
    <n v="0"/>
  </r>
  <r>
    <n v="6442"/>
    <s v="High Meat Duck Pumpkin banana"/>
    <s v="Dog Sticks kurz"/>
    <n v="848"/>
    <x v="1"/>
    <n v="0"/>
    <s v="KG"/>
    <n v="1"/>
    <n v="0"/>
    <n v="2.6816"/>
    <n v="0"/>
  </r>
  <r>
    <n v="6443"/>
    <s v="Activa Dog Stick Mini Huhn mit Gemüse "/>
    <m/>
    <n v="848"/>
    <x v="1"/>
    <n v="0"/>
    <s v="KG"/>
    <n v="1"/>
    <n v="0"/>
    <n v="2.7033999999999998"/>
    <n v="0"/>
  </r>
  <r>
    <n v="6444"/>
    <s v="High Meat Lamb Apple Pear"/>
    <s v="Dog Sticks kurz"/>
    <n v="848"/>
    <x v="1"/>
    <n v="0"/>
    <s v="KG"/>
    <n v="1"/>
    <n v="0"/>
    <n v="2.8900999999999999"/>
    <n v="0"/>
  </r>
  <r>
    <n v="6454"/>
    <s v="Dog Stick Mono Protein Huhn"/>
    <s v="Dog Sticks kurz"/>
    <n v="848"/>
    <x v="1"/>
    <n v="0"/>
    <s v="KG"/>
    <n v="1"/>
    <n v="0"/>
    <n v="2.8940999999999999"/>
    <n v="0"/>
  </r>
  <r>
    <n v="6461"/>
    <s v="Gelenkhappen (zwei Mehlmischungen Mantel+Füllung)"/>
    <s v="Gefüllte Kaurolle innen braun, außen grün/gelb "/>
    <n v="848"/>
    <x v="1"/>
    <n v="0"/>
    <s v="KG"/>
    <n v="1"/>
    <n v="0"/>
    <n v="0.55120000000000002"/>
    <n v="0"/>
  </r>
  <r>
    <n v="6500"/>
    <s v="Schleck Snack Huhn 89 % Feuchte"/>
    <s v="Schleck Snack Beutel"/>
    <n v="848"/>
    <x v="1"/>
    <n v="0"/>
    <s v="KG"/>
    <n v="1"/>
    <n v="0"/>
    <n v="0.1338"/>
    <n v="0"/>
  </r>
  <r>
    <n v="6501"/>
    <s v="Schleck Snack Lachs 89 % Feuchte"/>
    <s v="Schleck Snack Beutel"/>
    <n v="848"/>
    <x v="1"/>
    <n v="0"/>
    <s v="KG"/>
    <n v="1"/>
    <n v="0"/>
    <n v="0.13200000000000001"/>
    <n v="0"/>
  </r>
  <r>
    <n v="6502"/>
    <s v="Schleck Snack Geflügel Leber Leberwurst"/>
    <s v="Liquid Snack"/>
    <n v="848"/>
    <x v="1"/>
    <n v="0"/>
    <s v="KG"/>
    <n v="1"/>
    <n v="0"/>
    <n v="0.2132"/>
    <n v="0"/>
  </r>
  <r>
    <n v="6503"/>
    <s v="Schleck Snack Rind"/>
    <s v="Liquid Snack"/>
    <n v="848"/>
    <x v="1"/>
    <n v="0"/>
    <s v="KG"/>
    <n v="1"/>
    <n v="0"/>
    <n v="0.1404"/>
    <n v="0"/>
  </r>
  <r>
    <n v="6504"/>
    <s v="Schleck Snack MSC Lachs"/>
    <s v="Liquid Snack"/>
    <n v="848"/>
    <x v="1"/>
    <n v="0"/>
    <s v="KG"/>
    <n v="1"/>
    <n v="0"/>
    <n v="0.2223"/>
    <n v="0"/>
  </r>
  <r>
    <n v="6800"/>
    <s v="Ex.Cat dunkelbraunes Herz 2% Wild (Hirsch)"/>
    <s v="Braunes mittelgroßes Herz"/>
    <n v="851"/>
    <x v="0"/>
    <n v="0"/>
    <s v="KG"/>
    <n v="1"/>
    <n v="0"/>
    <n v="0.33979999999999999"/>
    <n v="0"/>
  </r>
  <r>
    <n v="6802"/>
    <s v="Ex.Cat dunkler Fisch 4% MSC-Weißfisch o. Rework!"/>
    <s v="Dunklerbrauner großer Fisch"/>
    <n v="851"/>
    <x v="0"/>
    <n v="29798"/>
    <s v="KG"/>
    <n v="1"/>
    <n v="29798"/>
    <n v="0.39800000000000002"/>
    <n v="11859.604000000001"/>
  </r>
  <r>
    <n v="6806"/>
    <s v="Dental Treat Catnip Shrimp Chicken"/>
    <s v="Braune Blume mit Loch "/>
    <n v="848"/>
    <x v="1"/>
    <n v="0"/>
    <s v="KG"/>
    <n v="1"/>
    <n v="0"/>
    <n v="0.55110000000000003"/>
    <n v="0"/>
  </r>
  <r>
    <n v="6807"/>
    <s v="Ex. Knusperkissen Katze Lachs"/>
    <s v="baunes Knusperkissen "/>
    <n v="851"/>
    <x v="0"/>
    <n v="5000"/>
    <s v="KG"/>
    <n v="1"/>
    <n v="5000"/>
    <n v="1.7919"/>
    <n v="8959.5"/>
  </r>
  <r>
    <n v="6808"/>
    <s v="Ex. Knusperkissen Katze Huhn"/>
    <s v="baunes Knusperkissen "/>
    <n v="851"/>
    <x v="0"/>
    <n v="3800"/>
    <s v="KG"/>
    <n v="1"/>
    <n v="3800"/>
    <n v="1.7783"/>
    <n v="6757.54"/>
  </r>
  <r>
    <n v="6897"/>
    <s v="Ex. Knusperkissen Katze Catnip Shrimp Chicken"/>
    <s v="braunes Knusperkissen"/>
    <n v="851"/>
    <x v="0"/>
    <n v="1240"/>
    <s v="KG"/>
    <n v="1"/>
    <n v="1240"/>
    <n v="0.6028"/>
    <n v="747.47199999999998"/>
  </r>
  <r>
    <n v="6900"/>
    <s v="Ex.Cat roter Vierstern 4% Huhn 4% Rind"/>
    <s v="roter mittelgroßer Vierstern"/>
    <n v="851"/>
    <x v="0"/>
    <n v="4900"/>
    <s v="KG"/>
    <n v="1"/>
    <n v="4900"/>
    <n v="0.56179999999999997"/>
    <n v="2752.8199999999997"/>
  </r>
  <r>
    <n v="6901"/>
    <s v="Ex. Cat roter Dreistern 14% Huhn 1% Fischöl"/>
    <s v="roter mittelgroßer Dreistern"/>
    <n v="851"/>
    <x v="0"/>
    <n v="11200"/>
    <s v="KG"/>
    <n v="1"/>
    <n v="11200"/>
    <n v="0.36549999999999999"/>
    <n v="4093.6"/>
  </r>
  <r>
    <n v="6903"/>
    <s v="Ex.Cat heller Fisch 4 % Sardine"/>
    <s v="hellbrauner großer Fisch"/>
    <n v="851"/>
    <x v="0"/>
    <n v="8800"/>
    <s v="KG"/>
    <n v="1"/>
    <n v="8800"/>
    <n v="0.3342"/>
    <n v="2940.96"/>
  </r>
  <r>
    <n v="6905"/>
    <s v="Ex.Cat rote Keule 4 % Ente"/>
    <s v="rotbraune mittelgroße Keule"/>
    <n v="851"/>
    <x v="0"/>
    <n v="2900"/>
    <s v="KG"/>
    <n v="1"/>
    <n v="2900"/>
    <n v="0.35680000000000001"/>
    <n v="1034.72"/>
  </r>
  <r>
    <n v="6907"/>
    <s v="Ex.Cat heller Ring 4% Pute 4 % Geflügel 4 % Huhn"/>
    <s v="hellbrauner mittelgroßer Ring"/>
    <n v="851"/>
    <x v="0"/>
    <n v="5700"/>
    <s v="KG"/>
    <n v="1"/>
    <n v="5700"/>
    <n v="0.37759999999999999"/>
    <n v="2152.3200000000002"/>
  </r>
  <r>
    <n v="6909"/>
    <s v="Ex.Cat braunes Dreistern 4% Pute 4 % Huhn"/>
    <s v="hellbrauner mittelgroßer Dreistern"/>
    <n v="851"/>
    <x v="0"/>
    <n v="51145"/>
    <s v="KG"/>
    <n v="1"/>
    <n v="51145"/>
    <n v="0.36699999999999999"/>
    <n v="18770.215"/>
  </r>
  <r>
    <n v="6910"/>
    <s v="Ex.Cat rotes Leibchen 4% Rind 14% Geflügel"/>
    <s v="rotes mittelgroßes Leibchen"/>
    <n v="851"/>
    <x v="0"/>
    <n v="15753"/>
    <s v="KG"/>
    <n v="1"/>
    <n v="15753"/>
    <n v="0.35680000000000001"/>
    <n v="5620.6704"/>
  </r>
  <r>
    <n v="6921"/>
    <s v="Ex.Cat roter Vierstern 4% Rind 0,5% Sonnenblu-öl"/>
    <s v="roter mittelgroßer Vierstern"/>
    <n v="851"/>
    <x v="0"/>
    <n v="41341"/>
    <s v="KG"/>
    <n v="1"/>
    <n v="41341"/>
    <n v="0.34989999999999999"/>
    <n v="14465.215899999999"/>
  </r>
  <r>
    <n v="6931"/>
    <s v="Ex.Cat heller Ring 4 % Leber"/>
    <s v="hellbrauner mittelgroßer Ring"/>
    <n v="851"/>
    <x v="0"/>
    <n v="5289"/>
    <s v="KG"/>
    <n v="1"/>
    <n v="5289"/>
    <n v="0.3604"/>
    <n v="1906.1556"/>
  </r>
  <r>
    <n v="6933"/>
    <s v="Ex. Enova Gatto Kitten"/>
    <s v="Brauner kleiner Dreistern"/>
    <n v="851"/>
    <x v="0"/>
    <n v="4480"/>
    <s v="KG"/>
    <n v="1"/>
    <n v="4480"/>
    <n v="0.76449999999999996"/>
    <n v="3424.96"/>
  </r>
  <r>
    <n v="6940"/>
    <s v="Ex.Cat zweifarbiges Herz 1% MSC-Fischöl"/>
    <s v="rot-braunes zweifarbiges mittelgroßes Herz"/>
    <n v="851"/>
    <x v="0"/>
    <n v="50933"/>
    <s v="KG"/>
    <n v="1"/>
    <n v="50933"/>
    <n v="0.42880000000000001"/>
    <n v="21840.070400000001"/>
  </r>
  <r>
    <n v="6945"/>
    <s v="Ex. Katze HP Adult mit Frischgeflügel"/>
    <s v="braune kleine Scheibe"/>
    <n v="851"/>
    <x v="0"/>
    <n v="20385"/>
    <s v="KG"/>
    <n v="1"/>
    <n v="20385"/>
    <n v="0.64780000000000004"/>
    <n v="13205.403"/>
  </r>
  <r>
    <n v="6946"/>
    <s v="Ex. Knusperkissen Katze Geflügel-Käse"/>
    <s v="gelbes Knusperkissen "/>
    <n v="851"/>
    <x v="0"/>
    <n v="700"/>
    <s v="KG"/>
    <n v="1"/>
    <n v="700"/>
    <n v="0.73009999999999997"/>
    <n v="511.07"/>
  </r>
  <r>
    <n v="6947"/>
    <s v="Ex. Knusperkissen Katze Lachs/Rind"/>
    <s v="rötliches Knusperkissen "/>
    <n v="851"/>
    <x v="0"/>
    <n v="2555"/>
    <s v="KG"/>
    <n v="1"/>
    <n v="2555"/>
    <n v="0.67730000000000001"/>
    <n v="1730.5015000000001"/>
  </r>
  <r>
    <n v="6951"/>
    <s v="Ex. Katze HP Sensitive"/>
    <s v="Braune kleine Scheibe"/>
    <n v="851"/>
    <x v="0"/>
    <n v="15700"/>
    <s v="KG"/>
    <n v="1"/>
    <n v="15700"/>
    <n v="0.52990000000000004"/>
    <n v="8319.43"/>
  </r>
  <r>
    <n v="6955"/>
    <s v="Ex. Knusperkissen Katze getreidefrei Glucane"/>
    <s v="braunes Knusperkissen mit weißer Füllung"/>
    <n v="851"/>
    <x v="0"/>
    <n v="1150"/>
    <s v="KG"/>
    <n v="1"/>
    <n v="1150"/>
    <n v="0.98160000000000003"/>
    <n v="1128.8400000000001"/>
  </r>
  <r>
    <n v="6956"/>
    <s v="Ex.Cat braunes Dreieck 4% Mais 0,07 % Yucca"/>
    <s v="dunkelbraunes kleines Dreieck"/>
    <n v="851"/>
    <x v="0"/>
    <n v="23875"/>
    <s v="KG"/>
    <n v="1"/>
    <n v="23875"/>
    <n v="0.37519999999999998"/>
    <n v="8957.9"/>
  </r>
  <r>
    <n v="6968"/>
    <s v="Ex.Cat helle Blume 4% Geflügel 1% Zellulose"/>
    <s v="hellbraune mittelgroße Blume"/>
    <n v="851"/>
    <x v="0"/>
    <n v="12906"/>
    <s v="KG"/>
    <n v="1"/>
    <n v="12906"/>
    <n v="0.371"/>
    <n v="4788.1260000000002"/>
  </r>
  <r>
    <n v="6969"/>
    <s v="Ex.Cat dunkle Scheibe 4% Leber 1% Zellulose"/>
    <s v="dunkle Braune kleine Scheibe"/>
    <n v="851"/>
    <x v="0"/>
    <n v="0"/>
    <s v="KG"/>
    <n v="1"/>
    <n v="0"/>
    <n v="0.52910000000000001"/>
    <n v="0"/>
  </r>
  <r>
    <n v="6970"/>
    <s v="Ex.Cat dunkler Dreistern 4 % Huhn"/>
    <s v="dunkelbrauner mittelgroßer Dreistern"/>
    <n v="851"/>
    <x v="0"/>
    <n v="5100"/>
    <s v="KG"/>
    <n v="1"/>
    <n v="5100"/>
    <n v="0.32629999999999998"/>
    <n v="1664.1299999999999"/>
  </r>
  <r>
    <n v="6971"/>
    <s v="Ex.Cat dunkler Vierstern 4 % Huhn 4 % Rind"/>
    <s v="dunkelbrauner mittelgroßer Vierstern"/>
    <n v="851"/>
    <x v="0"/>
    <n v="6700"/>
    <s v="KG"/>
    <n v="1"/>
    <n v="6700"/>
    <n v="0.37869999999999998"/>
    <n v="2537.29"/>
  </r>
  <r>
    <n v="6982"/>
    <s v="Ex.Cat heller Vierstern 4 % Huhn"/>
    <s v="hellbrauner mittelgroßer Vierstern"/>
    <n v="851"/>
    <x v="0"/>
    <n v="7600"/>
    <s v="KG"/>
    <n v="1"/>
    <n v="7600"/>
    <n v="0.34300000000000003"/>
    <n v="2606.8000000000002"/>
  </r>
  <r>
    <n v="6984"/>
    <s v="Ex Cat hellbraunes Herz 14 % Huhn"/>
    <s v="hellbraunes mittelgroßes Herz"/>
    <n v="851"/>
    <x v="0"/>
    <n v="18445"/>
    <s v="KG"/>
    <n v="1"/>
    <n v="18445"/>
    <n v="0.30049999999999999"/>
    <n v="5542.7224999999999"/>
  </r>
  <r>
    <n v="6985"/>
    <s v="Ex.Cat hellbrauner Fisch 2% Forelle"/>
    <s v="hellbrauner mittelgroßer Fisch"/>
    <n v="851"/>
    <x v="0"/>
    <n v="16897"/>
    <s v="KG"/>
    <n v="1"/>
    <n v="16897"/>
    <n v="0.34899999999999998"/>
    <n v="5897.0529999999999"/>
  </r>
  <r>
    <n v="6986"/>
    <s v="Ex.Cat rote Blume m.Loch 4% Ente 4% Pute 4% Rind"/>
    <s v="rote mittelgroße Blume mit Loch"/>
    <n v="851"/>
    <x v="0"/>
    <n v="4010"/>
    <s v="KG"/>
    <n v="1"/>
    <n v="4010"/>
    <n v="0.33110000000000001"/>
    <n v="1327.711"/>
  </r>
  <r>
    <n v="6988"/>
    <s v="Ex.Cat rotes Doppelrund 2 % Hirsch"/>
    <s v="rotbraune mittelgroße Achterform"/>
    <n v="851"/>
    <x v="0"/>
    <n v="0"/>
    <s v="KG"/>
    <n v="1"/>
    <n v="0"/>
    <n v="0.42459999999999998"/>
    <n v="0"/>
  </r>
  <r>
    <n v="6990"/>
    <s v="Ex.Cat roter Dreistern 4 % Rind"/>
    <s v="roter mittelgroßer Dreistern"/>
    <n v="851"/>
    <x v="0"/>
    <n v="9400"/>
    <s v="KG"/>
    <n v="1"/>
    <n v="9400"/>
    <n v="0.3271"/>
    <n v="3074.7400000000002"/>
  </r>
  <r>
    <n v="6993"/>
    <s v="Ex.Cat roter Mond 4 % Garnele 4% Forelle"/>
    <s v="roter mittelgroßer Mond"/>
    <n v="851"/>
    <x v="0"/>
    <n v="4500"/>
    <s v="KG"/>
    <n v="1"/>
    <n v="4500"/>
    <n v="0.39660000000000001"/>
    <n v="1784.7"/>
  </r>
  <r>
    <n v="6996"/>
    <s v="Ex.Cat rotes Herz 4 % Pute 1,5 % Ente"/>
    <s v="rotes mittelgroßes Herz"/>
    <n v="851"/>
    <x v="0"/>
    <n v="0"/>
    <s v="KG"/>
    <n v="1"/>
    <n v="0"/>
    <n v="0.3236"/>
    <n v="0"/>
  </r>
  <r>
    <n v="7804"/>
    <s v="Zwischenm. Soft Brocken Mix"/>
    <m/>
    <n v="852"/>
    <x v="1"/>
    <n v="0"/>
    <s v="KG"/>
    <n v="1"/>
    <n v="0"/>
    <n v="0.31190000000000001"/>
    <n v="0"/>
  </r>
  <r>
    <n v="7818"/>
    <s v="Zwischenm. Ex. Adult Menue"/>
    <m/>
    <n v="852"/>
    <x v="1"/>
    <n v="0"/>
    <s v="KG"/>
    <n v="1"/>
    <n v="0"/>
    <n v="0.30819999999999997"/>
    <n v="0"/>
  </r>
  <r>
    <n v="7819"/>
    <s v="Zwischenm. Multifit Senior neu"/>
    <m/>
    <n v="852"/>
    <x v="1"/>
    <n v="0"/>
    <s v="KG"/>
    <n v="1"/>
    <n v="0"/>
    <n v="0.35270000000000001"/>
    <n v="0"/>
  </r>
  <r>
    <n v="7820"/>
    <s v="Zwischenmischung MF Adult"/>
    <m/>
    <n v="852"/>
    <x v="1"/>
    <n v="0"/>
    <s v="KG"/>
    <n v="1"/>
    <n v="0"/>
    <n v="0.19939999999999999"/>
    <n v="0"/>
  </r>
  <r>
    <n v="7824"/>
    <s v="Ex. Kaufland Rind &amp; Gemüse"/>
    <s v="braunes großes Stäbchen"/>
    <n v="851"/>
    <x v="0"/>
    <n v="89856"/>
    <s v="KG"/>
    <n v="1"/>
    <n v="89856"/>
    <n v="0.27379999999999999"/>
    <n v="24602.572799999998"/>
  </r>
  <r>
    <n v="7829"/>
    <s v="VM Bio Schweineschwarten für Catsticks"/>
    <m/>
    <n v="858"/>
    <x v="0"/>
    <n v="0"/>
    <s v="KG"/>
    <n v="1"/>
    <n v="0"/>
    <n v="1.8295999999999999"/>
    <n v="0"/>
  </r>
  <r>
    <n v="7835"/>
    <s v="Zwischenmischung 5691 6993-9476-6956"/>
    <m/>
    <n v="852"/>
    <x v="1"/>
    <n v="0"/>
    <s v="KG"/>
    <n v="1"/>
    <n v="0"/>
    <n v="0.41870000000000002"/>
    <n v="0"/>
  </r>
  <r>
    <n v="7836"/>
    <s v="Zwischenmischung 5692 6996-9476-6956"/>
    <m/>
    <n v="852"/>
    <x v="1"/>
    <n v="0"/>
    <s v="KG"/>
    <n v="1"/>
    <n v="0"/>
    <n v="0.37930000000000003"/>
    <n v="0"/>
  </r>
  <r>
    <n v="7837"/>
    <s v="Zwischenmischung 5693 6906-9476-6956"/>
    <m/>
    <n v="852"/>
    <x v="1"/>
    <n v="0"/>
    <s v="KG"/>
    <n v="1"/>
    <n v="0"/>
    <n v="0.37940000000000002"/>
    <n v="0"/>
  </r>
  <r>
    <n v="7839"/>
    <s v="VM Kutter Snack II für 6502"/>
    <s v="Kuttern"/>
    <n v="858"/>
    <x v="0"/>
    <n v="0"/>
    <s v="KG"/>
    <n v="1"/>
    <n v="0"/>
    <n v="0.29389999999999999"/>
    <n v="0"/>
  </r>
  <r>
    <n v="7892"/>
    <s v="VM Kutter Snack II R371"/>
    <s v="Kuttern"/>
    <n v="858"/>
    <x v="0"/>
    <n v="0"/>
    <s v="KG"/>
    <n v="1"/>
    <n v="0"/>
    <n v="1.5988"/>
    <n v="0"/>
  </r>
  <r>
    <n v="7894"/>
    <s v="VM Kutter Snack II R1479 + R202"/>
    <s v="Kuttern"/>
    <n v="858"/>
    <x v="0"/>
    <n v="0"/>
    <s v="KG"/>
    <n v="1"/>
    <n v="0"/>
    <n v="0.21"/>
    <n v="0"/>
  </r>
  <r>
    <n v="7895"/>
    <s v="Mehlmischung für Dentalsticks Vitamin C "/>
    <m/>
    <n v="851"/>
    <x v="0"/>
    <n v="0"/>
    <s v="KG"/>
    <n v="1"/>
    <n v="0"/>
    <n v="0.55810000000000004"/>
    <n v="0"/>
  </r>
  <r>
    <n v="7899"/>
    <s v="VM Kutter Snack II R241, 479, 278"/>
    <s v="Kuttern"/>
    <n v="858"/>
    <x v="0"/>
    <n v="0"/>
    <s v="KG"/>
    <n v="1"/>
    <n v="0"/>
    <n v="0.50349999999999995"/>
    <n v="0"/>
  </r>
  <r>
    <n v="7900"/>
    <s v="Ex. Totally Ferret Active"/>
    <s v="brauner mittelgroßer Dreistern"/>
    <n v="851"/>
    <x v="0"/>
    <n v="0"/>
    <s v="KG"/>
    <n v="1"/>
    <n v="0"/>
    <n v="0.90100000000000002"/>
    <n v="0"/>
  </r>
  <r>
    <n v="7903"/>
    <s v="VM Kutter Snack II R190 + R202 MSC"/>
    <s v="Kuttern"/>
    <n v="858"/>
    <x v="0"/>
    <n v="0"/>
    <s v="KG"/>
    <n v="1"/>
    <n v="0"/>
    <n v="0.65100000000000002"/>
    <n v="0"/>
  </r>
  <r>
    <n v="7908"/>
    <s v="VM Frischfleisch Pferd gefroren"/>
    <s v="Kutter Snack 2"/>
    <n v="858"/>
    <x v="0"/>
    <n v="0"/>
    <s v="KG"/>
    <n v="1"/>
    <n v="0"/>
    <n v="1.8920999999999999"/>
    <n v="0"/>
  </r>
  <r>
    <n v="7914"/>
    <s v="VM Vorextrusion für 8134 Lily Kitchen Cat Chicken"/>
    <m/>
    <n v="851"/>
    <x v="0"/>
    <n v="8400"/>
    <s v="KG"/>
    <n v="1"/>
    <n v="8400"/>
    <n v="1.1897"/>
    <n v="9993.48"/>
  </r>
  <r>
    <n v="7917"/>
    <s v="VM Kutter Snack II R201 + R202"/>
    <s v="Kuttern"/>
    <n v="858"/>
    <x v="0"/>
    <n v="0"/>
    <s v="KG"/>
    <n v="1"/>
    <n v="0"/>
    <n v="0.36299999999999999"/>
    <n v="0"/>
  </r>
  <r>
    <n v="7932"/>
    <s v="VM Frischfisch Lachs gefroren"/>
    <s v="Kutter Snack 2"/>
    <n v="858"/>
    <x v="0"/>
    <n v="0"/>
    <s v="KG"/>
    <n v="1"/>
    <n v="0"/>
    <n v="0.91949999999999998"/>
    <n v="0"/>
  </r>
  <r>
    <n v="7934"/>
    <s v="VM Frischfleisch Lamm gefroren"/>
    <s v="Kutter Snack 2"/>
    <n v="858"/>
    <x v="0"/>
    <n v="0"/>
    <s v="KG"/>
    <n v="1"/>
    <n v="0"/>
    <n v="1.5925"/>
    <n v="0"/>
  </r>
  <r>
    <n v="7935"/>
    <s v="VM Frischfleisch Geflügel frisch"/>
    <s v="Kutter Snack 2"/>
    <n v="858"/>
    <x v="0"/>
    <n v="0"/>
    <s v="KG"/>
    <n v="1"/>
    <n v="0"/>
    <n v="0.34510000000000002"/>
    <n v="0"/>
  </r>
  <r>
    <n v="7936"/>
    <s v="VM Frischfleisch Huhn frisch"/>
    <s v="Kutter Snack 2"/>
    <n v="858"/>
    <x v="0"/>
    <n v="0"/>
    <s v="KG"/>
    <n v="1"/>
    <n v="0"/>
    <n v="0.34510000000000002"/>
    <n v="0"/>
  </r>
  <r>
    <n v="7937"/>
    <s v="VM Frischfleisch Ente frisch"/>
    <s v="Kutter Snack 2"/>
    <n v="858"/>
    <x v="0"/>
    <n v="0"/>
    <s v="KG"/>
    <n v="1"/>
    <n v="0"/>
    <n v="0.60250000000000004"/>
    <n v="0"/>
  </r>
  <r>
    <n v="7938"/>
    <s v="VM Frischfleisch Pute gefroren"/>
    <s v="Kutter Snack 2"/>
    <n v="858"/>
    <x v="0"/>
    <n v="0"/>
    <s v="KG"/>
    <n v="1"/>
    <n v="0"/>
    <n v="0.55300000000000005"/>
    <n v="0"/>
  </r>
  <r>
    <n v="7941"/>
    <s v="VM Frischfleisch Reh"/>
    <s v="Kutter Snack 2"/>
    <n v="858"/>
    <x v="0"/>
    <n v="0"/>
    <s v="KG"/>
    <n v="1"/>
    <n v="0"/>
    <n v="1.1964999999999999"/>
    <n v="0"/>
  </r>
  <r>
    <n v="7942"/>
    <s v="VM Frischfleisch Fasan"/>
    <s v="Kutter Snack 2"/>
    <n v="858"/>
    <x v="0"/>
    <n v="0"/>
    <s v="KG"/>
    <n v="1"/>
    <n v="0"/>
    <n v="1.5429999999999999"/>
    <n v="0"/>
  </r>
  <r>
    <n v="7943"/>
    <s v="VM Leberwurst für Dog Sticks"/>
    <s v="Kutter Snack 2"/>
    <n v="858"/>
    <x v="0"/>
    <n v="0"/>
    <s v="KG"/>
    <n v="1"/>
    <n v="0"/>
    <n v="0.78749999999999998"/>
    <n v="0"/>
  </r>
  <r>
    <n v="7945"/>
    <s v="VM Schwein MDM "/>
    <s v="Kutter Snack 2"/>
    <n v="858"/>
    <x v="0"/>
    <n v="0"/>
    <s v="KG"/>
    <n v="1"/>
    <n v="0"/>
    <n v="0.45490000000000003"/>
    <n v="0"/>
  </r>
  <r>
    <n v="7947"/>
    <s v="VM Salami"/>
    <s v="Kutter Snack 2"/>
    <n v="858"/>
    <x v="0"/>
    <n v="0"/>
    <s v="KG"/>
    <n v="1"/>
    <n v="0"/>
    <n v="0.77769999999999995"/>
    <n v="0"/>
  </r>
  <r>
    <n v="7949"/>
    <s v="Ex.Dog braunes Viereck 4% Rind 4 % Geflügel"/>
    <s v="braunes großes Viereck"/>
    <n v="851"/>
    <x v="0"/>
    <n v="18900"/>
    <s v="KG"/>
    <n v="1"/>
    <n v="18900"/>
    <n v="0.26390000000000002"/>
    <n v="4987.71"/>
  </r>
  <r>
    <n v="7954"/>
    <s v="Ex. gelbe Scheibe "/>
    <s v="gelbe große Scheibe"/>
    <n v="851"/>
    <x v="0"/>
    <n v="18096"/>
    <s v="KG"/>
    <n v="1"/>
    <n v="18096"/>
    <n v="0.19819999999999999"/>
    <n v="3586.6271999999999"/>
  </r>
  <r>
    <n v="7971"/>
    <s v="Gourmet Hundetrockenfutter Adult Mini"/>
    <s v="Braune kleine Scheibe"/>
    <n v="853"/>
    <x v="2"/>
    <n v="10700"/>
    <s v="KG"/>
    <n v="1"/>
    <n v="10700"/>
    <n v="0.42349999999999999"/>
    <n v="4531.45"/>
  </r>
  <r>
    <n v="7972"/>
    <s v="Ex. Raiffeisen Vollwert Dinner"/>
    <s v="braunes großes Stäbchen + braune kleine Scheibe"/>
    <n v="851"/>
    <x v="0"/>
    <n v="3000"/>
    <s v="KG"/>
    <n v="1"/>
    <n v="3000"/>
    <n v="0.33119999999999999"/>
    <n v="993.6"/>
  </r>
  <r>
    <n v="7973"/>
    <s v="Gourmet Hundetrockenfutter Balance Mini"/>
    <s v="Braunes kleines Viereck"/>
    <n v="853"/>
    <x v="2"/>
    <n v="26000"/>
    <s v="KG"/>
    <n v="1"/>
    <n v="26000"/>
    <n v="0.32790000000000002"/>
    <n v="8525.4000000000015"/>
  </r>
  <r>
    <n v="7977"/>
    <s v="Ex.Dog brauner Knochen 4 % Reis"/>
    <s v="hellbrauner großer Knochen"/>
    <n v="851"/>
    <x v="0"/>
    <n v="22962"/>
    <s v="KG"/>
    <n v="1"/>
    <n v="22962"/>
    <n v="0.22670000000000001"/>
    <n v="5205.4854000000005"/>
  </r>
  <r>
    <n v="7979"/>
    <s v="Ex.Dog rotes geriffeltes Ei 4 % Rind 4 % Erbsen"/>
    <s v="rotes großes geriffeltes Ei"/>
    <n v="851"/>
    <x v="0"/>
    <n v="58274"/>
    <s v="KG"/>
    <n v="1"/>
    <n v="58274"/>
    <n v="0.27829999999999999"/>
    <n v="16217.654199999999"/>
  </r>
  <r>
    <n v="7989"/>
    <s v="Ex. grüne dicke runde Scheibe"/>
    <s v="Grüne mittelgroße Scheibe"/>
    <n v="851"/>
    <x v="0"/>
    <n v="2300"/>
    <s v="KG"/>
    <n v="1"/>
    <n v="2300"/>
    <n v="0.26400000000000001"/>
    <n v="607.20000000000005"/>
  </r>
  <r>
    <n v="8004"/>
    <s v="Wolfsblut Adult Wide Plain Horse"/>
    <s v="Braunes mittelgroßes Dreieck"/>
    <n v="853"/>
    <x v="2"/>
    <n v="0"/>
    <s v="KG"/>
    <n v="1"/>
    <n v="0"/>
    <n v="0.47310000000000002"/>
    <n v="0"/>
  </r>
  <r>
    <n v="8005"/>
    <s v="Wolfsblut Adult Wild Duck"/>
    <s v="Braunes mittelgroßes Viereck"/>
    <n v="853"/>
    <x v="2"/>
    <n v="51300"/>
    <s v="KG"/>
    <n v="1"/>
    <n v="51300"/>
    <n v="1.1264000000000001"/>
    <n v="57784.320000000007"/>
  </r>
  <r>
    <n v="8028"/>
    <s v="Zooplus Rocco Hund Adult Fisch"/>
    <s v="braunes mittelgroßes Viereck"/>
    <n v="853"/>
    <x v="2"/>
    <n v="0"/>
    <s v="KG"/>
    <n v="1"/>
    <n v="0"/>
    <n v="1.2122999999999999"/>
    <n v="0"/>
  </r>
  <r>
    <n v="8039"/>
    <s v="Wolfsblut Wild Duck Puppy Small Breed"/>
    <s v="Dunkelbraunes kleines Viereck"/>
    <n v="853"/>
    <x v="2"/>
    <n v="8400"/>
    <s v="KG"/>
    <n v="1"/>
    <n v="8400"/>
    <n v="0.82140000000000002"/>
    <n v="6899.76"/>
  </r>
  <r>
    <n v="8053"/>
    <s v="HF24 Wolfsblut Dark Forest"/>
    <s v="Braunes mittelgroßes Viereck "/>
    <n v="853"/>
    <x v="2"/>
    <n v="0"/>
    <s v="KG"/>
    <n v="1"/>
    <n v="0"/>
    <n v="0.60529999999999995"/>
    <n v="0"/>
  </r>
  <r>
    <n v="8054"/>
    <s v="HF24 Wolfsblut Blue Mountain"/>
    <s v="Dunkelbraune große Scheibe"/>
    <n v="853"/>
    <x v="2"/>
    <n v="0"/>
    <s v="KG"/>
    <n v="1"/>
    <n v="0"/>
    <n v="0.60470000000000002"/>
    <n v="0"/>
  </r>
  <r>
    <n v="8062"/>
    <s v="Wildcat Bhadra Horse &amp; Potato"/>
    <s v="braune kleine Scheibe"/>
    <n v="853"/>
    <x v="2"/>
    <n v="0"/>
    <s v="KG"/>
    <n v="1"/>
    <n v="0"/>
    <n v="0.68959999999999999"/>
    <n v="0"/>
  </r>
  <r>
    <n v="8063"/>
    <s v="Wildcat Andhra Fish &amp; Sweetpotato"/>
    <s v="braune kleine Scheibe"/>
    <n v="853"/>
    <x v="2"/>
    <n v="0"/>
    <s v="KG"/>
    <n v="1"/>
    <n v="0"/>
    <n v="1.1781999999999999"/>
    <n v="0"/>
  </r>
  <r>
    <n v="8064"/>
    <s v="Wildcat Etosha Chicken"/>
    <s v="braune kleine Scheibe"/>
    <n v="853"/>
    <x v="2"/>
    <n v="0"/>
    <s v="KG"/>
    <n v="1"/>
    <n v="0"/>
    <n v="0.93889999999999996"/>
    <n v="0"/>
  </r>
  <r>
    <n v="8065"/>
    <s v="Wildcat Cheetah Vanison Salmon"/>
    <s v="braune kleine Scheibe"/>
    <n v="853"/>
    <x v="2"/>
    <n v="0"/>
    <s v="KG"/>
    <n v="1"/>
    <n v="0"/>
    <n v="0.94369999999999998"/>
    <n v="0"/>
  </r>
  <r>
    <n v="8071"/>
    <s v="Wolfsblut Cold River Adult"/>
    <s v="braunes mittelgroßes Viereck"/>
    <n v="853"/>
    <x v="2"/>
    <n v="8700"/>
    <s v="KG"/>
    <n v="1"/>
    <n v="8700"/>
    <n v="0.82699999999999996"/>
    <n v="7194.9"/>
  </r>
  <r>
    <n v="8072"/>
    <s v="Wolfsblut Black Bird "/>
    <s v="braunes mittelgroßes Viereck"/>
    <n v="853"/>
    <x v="2"/>
    <n v="900"/>
    <s v="KG"/>
    <n v="1"/>
    <n v="900"/>
    <n v="0.65759999999999996"/>
    <n v="591.83999999999992"/>
  </r>
  <r>
    <n v="8074"/>
    <s v="BC Adult Small – Medium Breed "/>
    <s v="Braune mittelgroße Scheibe"/>
    <n v="853"/>
    <x v="2"/>
    <n v="700"/>
    <s v="KG"/>
    <n v="1"/>
    <n v="700"/>
    <n v="0.52739999999999998"/>
    <n v="369.18"/>
  </r>
  <r>
    <n v="8077"/>
    <s v="BC Junior Large Breed "/>
    <s v="Braune große Scheibe"/>
    <n v="853"/>
    <x v="2"/>
    <n v="700"/>
    <s v="KG"/>
    <n v="1"/>
    <n v="700"/>
    <n v="0.48280000000000001"/>
    <n v="337.96"/>
  </r>
  <r>
    <n v="8079"/>
    <s v="DC Lamm &amp; Reis weizenfrei"/>
    <s v="Braune mittelgroße Scheibe"/>
    <n v="853"/>
    <x v="2"/>
    <n v="2100"/>
    <s v="KG"/>
    <n v="1"/>
    <n v="2100"/>
    <n v="0.435"/>
    <n v="913.5"/>
  </r>
  <r>
    <n v="8091"/>
    <s v="Wolfsblut Wide Plain Puppy / Small Breed"/>
    <s v="Braunes kleines Dreieck"/>
    <n v="853"/>
    <x v="2"/>
    <n v="3000"/>
    <s v="KG"/>
    <n v="1"/>
    <n v="3000"/>
    <n v="0.63929999999999998"/>
    <n v="1917.8999999999999"/>
  </r>
  <r>
    <n v="8121"/>
    <s v="Lilys Kitchen Dog Lamb"/>
    <s v="braunes großes Oval"/>
    <n v="853"/>
    <x v="2"/>
    <n v="17900"/>
    <s v="KG"/>
    <n v="1"/>
    <n v="17900"/>
    <n v="1.5827"/>
    <n v="28330.329999999998"/>
  </r>
  <r>
    <n v="8127"/>
    <s v="Lilys Kitchen Dog Senior"/>
    <s v="Braunes mittelgroßes Viereck"/>
    <n v="853"/>
    <x v="2"/>
    <n v="11900"/>
    <s v="KG"/>
    <n v="1"/>
    <n v="11900"/>
    <n v="1.4145000000000001"/>
    <n v="16832.55"/>
  </r>
  <r>
    <n v="8139"/>
    <s v="Agravis Preisfuxx KroCat"/>
    <s v="braunes mittelgroßes Dreieck mit Loch"/>
    <n v="853"/>
    <x v="2"/>
    <n v="9100"/>
    <s v="KG"/>
    <n v="1"/>
    <n v="9100"/>
    <n v="0.26169999999999999"/>
    <n v="2381.4699999999998"/>
  </r>
  <r>
    <n v="8141"/>
    <s v="Pure Instinct Adult Huhn"/>
    <s v="braune mittelgroße Scheibe"/>
    <n v="853"/>
    <x v="2"/>
    <n v="0"/>
    <s v="KG"/>
    <n v="1"/>
    <n v="0"/>
    <n v="1.0757000000000001"/>
    <n v="0"/>
  </r>
  <r>
    <n v="8142"/>
    <s v="Pure instinct Adult Kaninchen"/>
    <s v="Braune mittelgroße Scheibe"/>
    <n v="853"/>
    <x v="2"/>
    <n v="2600"/>
    <s v="KG"/>
    <n v="1"/>
    <n v="2600"/>
    <n v="1.3495999999999999"/>
    <n v="3508.9599999999996"/>
  </r>
  <r>
    <n v="8143"/>
    <s v="Pure Instinct Ente"/>
    <s v="Braune mittelgroße Scheibe"/>
    <n v="853"/>
    <x v="2"/>
    <n v="0"/>
    <s v="KG"/>
    <n v="1"/>
    <n v="0"/>
    <n v="1.0823"/>
    <n v="0"/>
  </r>
  <r>
    <n v="8156"/>
    <s v="Wolfsblut Jack Rabbit Adult"/>
    <s v="Braunes mittlelgroßes Dreieck"/>
    <n v="853"/>
    <x v="2"/>
    <n v="1400"/>
    <s v="KG"/>
    <n v="1"/>
    <n v="1400"/>
    <n v="0.82550000000000001"/>
    <n v="1155.7"/>
  </r>
  <r>
    <n v="8159"/>
    <s v="Wolfsblut Down Under Adult"/>
    <s v="Braunes mittelgroßes Dreieck"/>
    <n v="853"/>
    <x v="2"/>
    <n v="2350"/>
    <s v="KG"/>
    <n v="1"/>
    <n v="2350"/>
    <n v="0.47060000000000002"/>
    <n v="1105.9100000000001"/>
  </r>
  <r>
    <n v="8195"/>
    <s v="Zooplus Rocco Hund Adult Pute"/>
    <s v="braunes mittelgroßes Viereck"/>
    <n v="853"/>
    <x v="2"/>
    <n v="0"/>
    <s v="KG"/>
    <n v="1"/>
    <n v="0"/>
    <n v="0.78649999999999998"/>
    <n v="0"/>
  </r>
  <r>
    <n v="8197"/>
    <s v="E&amp;C Katze Relaunch 2021 Adult Huhn Fleisch"/>
    <s v="braune kleine Scheibe"/>
    <n v="853"/>
    <x v="2"/>
    <n v="5300"/>
    <s v="KG"/>
    <n v="1"/>
    <n v="5300"/>
    <n v="1.1874"/>
    <n v="6293.22"/>
  </r>
  <r>
    <n v="8213"/>
    <s v="Finnern Rinti Intestinal Hund"/>
    <s v="Braune mittelgroße Scheibe"/>
    <n v="853"/>
    <x v="2"/>
    <n v="12500"/>
    <s v="KG"/>
    <n v="1"/>
    <n v="12500"/>
    <n v="0.56359999999999999"/>
    <n v="7045"/>
  </r>
  <r>
    <n v="8232"/>
    <s v="BC Perfomance AB Relaunch"/>
    <s v="Braunes mittelgroßes Viereck"/>
    <n v="853"/>
    <x v="2"/>
    <n v="15500"/>
    <s v="KG"/>
    <n v="1"/>
    <n v="15500"/>
    <n v="0.50270000000000004"/>
    <n v="7791.85"/>
  </r>
  <r>
    <n v="8236"/>
    <s v="Landfuxx Senior Light ohne Getreide"/>
    <s v="braune mittelgroße Scheibe"/>
    <n v="853"/>
    <x v="2"/>
    <n v="12400"/>
    <s v="KG"/>
    <n v="1"/>
    <n v="12400"/>
    <n v="0.56789999999999996"/>
    <n v="7041.9599999999991"/>
  </r>
  <r>
    <n v="8286"/>
    <s v="Chicopee Puppy Mini"/>
    <s v="Braune kleine Scheibe"/>
    <n v="853"/>
    <x v="2"/>
    <n v="0"/>
    <s v="KG"/>
    <n v="1"/>
    <n v="0"/>
    <n v="0.52669999999999995"/>
    <n v="0"/>
  </r>
  <r>
    <n v="8292"/>
    <s v="Chicopee Adult Lamm &amp; Reis"/>
    <s v="Braune mittelgroße Scheibe"/>
    <n v="853"/>
    <x v="2"/>
    <n v="0"/>
    <s v="KG"/>
    <n v="1"/>
    <n v="0"/>
    <n v="0.66859999999999997"/>
    <n v="0"/>
  </r>
  <r>
    <n v="8302"/>
    <s v="Asco Adult Sensitive Lamm &amp; Reis"/>
    <s v="Braune mittelgroße Scheibe"/>
    <n v="853"/>
    <x v="2"/>
    <n v="2100"/>
    <s v="KG"/>
    <n v="1"/>
    <n v="2100"/>
    <n v="0.44490000000000002"/>
    <n v="934.29000000000008"/>
  </r>
  <r>
    <n v="8306"/>
    <s v="Daily mit Geflügel"/>
    <s v="Hellbraune große Scheibe"/>
    <n v="853"/>
    <x v="2"/>
    <n v="0"/>
    <s v="KG"/>
    <n v="1"/>
    <n v="0"/>
    <n v="0.40079999999999999"/>
    <n v="0"/>
  </r>
  <r>
    <n v="8329"/>
    <s v="Sanabelle Kitten Relaunch 2018"/>
    <s v="Brauner kleiner Vierstern"/>
    <n v="853"/>
    <x v="2"/>
    <n v="2100"/>
    <s v="KG"/>
    <n v="1"/>
    <n v="2100"/>
    <n v="0.71240000000000003"/>
    <n v="1496.04"/>
  </r>
  <r>
    <n v="8334"/>
    <s v="FN Real Nature Country Alps"/>
    <s v="Braune kleine Scheibe"/>
    <n v="853"/>
    <x v="2"/>
    <n v="4000"/>
    <s v="KG"/>
    <n v="1"/>
    <n v="4000"/>
    <n v="1.0628"/>
    <n v="4251.2"/>
  </r>
  <r>
    <n v="8335"/>
    <s v="Sanabelle Adult Forelle Relaunch 2018"/>
    <s v="Braune kleine Scheibe"/>
    <n v="853"/>
    <x v="2"/>
    <n v="2100"/>
    <s v="KG"/>
    <n v="1"/>
    <n v="2100"/>
    <n v="1.0009999999999999"/>
    <n v="2102.1"/>
  </r>
  <r>
    <n v="8342"/>
    <s v="Sanabelle Grande Relaunch 2018"/>
    <s v="Dunkelbraune mittelgroße Scheibe"/>
    <n v="853"/>
    <x v="2"/>
    <n v="19400"/>
    <s v="KG"/>
    <n v="1"/>
    <n v="19400"/>
    <n v="0.70579999999999998"/>
    <n v="13692.52"/>
  </r>
  <r>
    <n v="8343"/>
    <s v="Sanabelle Hair &amp; Skin Relaunch 2018"/>
    <s v="Braunes kleines Dreieck"/>
    <n v="853"/>
    <x v="2"/>
    <n v="0"/>
    <s v="KG"/>
    <n v="1"/>
    <n v="0"/>
    <n v="0.71950000000000003"/>
    <n v="0"/>
  </r>
  <r>
    <n v="8354"/>
    <s v="Aldi UHP Adult Katze Kolostrum"/>
    <s v="Dunkelbraune kleine Scheibe"/>
    <n v="853"/>
    <x v="2"/>
    <n v="0"/>
    <s v="KG"/>
    <n v="1"/>
    <n v="0"/>
    <n v="0.97529999999999994"/>
    <n v="0"/>
  </r>
  <r>
    <n v="8357"/>
    <s v="E &amp; C Dog Salmon Adult"/>
    <s v="Braune mittelgroße Scheibe"/>
    <n v="853"/>
    <x v="2"/>
    <n v="5850"/>
    <s v="KG"/>
    <n v="1"/>
    <n v="5850"/>
    <n v="0.96899999999999997"/>
    <n v="5668.65"/>
  </r>
  <r>
    <n v="8358"/>
    <s v="E &amp; C Dog Chicken Adult"/>
    <s v="braune mittelgroße Scheibe"/>
    <n v="853"/>
    <x v="2"/>
    <n v="30200"/>
    <s v="KG"/>
    <n v="1"/>
    <n v="30200"/>
    <n v="0.74460000000000004"/>
    <n v="22486.920000000002"/>
  </r>
  <r>
    <n v="8363"/>
    <s v="E &amp; C Bio Organic Turkey Adult "/>
    <s v="Braune mittelgroße Scheibe"/>
    <n v="853"/>
    <x v="2"/>
    <n v="2500"/>
    <s v="KG"/>
    <n v="1"/>
    <n v="2500"/>
    <n v="1.5581"/>
    <n v="3895.25"/>
  </r>
  <r>
    <n v="8370"/>
    <s v="Reico Ente &amp; Kartoffel mit Lebertran"/>
    <s v="Braunes großes Viereck"/>
    <n v="853"/>
    <x v="2"/>
    <n v="3500"/>
    <s v="KG"/>
    <n v="1"/>
    <n v="3500"/>
    <n v="0.88400000000000001"/>
    <n v="3094"/>
  </r>
  <r>
    <n v="8376"/>
    <s v="Bioplan Adult Huhn"/>
    <s v="Hellbraune mittelgroße Scheibe"/>
    <n v="853"/>
    <x v="2"/>
    <n v="5600"/>
    <s v="KG"/>
    <n v="1"/>
    <n v="5600"/>
    <n v="0.8952"/>
    <n v="5013.12"/>
  </r>
  <r>
    <n v="8377"/>
    <s v="Bioplan Adult Mini"/>
    <s v="Hellbraune kleine Scheibe"/>
    <n v="853"/>
    <x v="2"/>
    <n v="0"/>
    <s v="KG"/>
    <n v="1"/>
    <n v="0"/>
    <n v="0.8952"/>
    <n v="0"/>
  </r>
  <r>
    <n v="8378"/>
    <s v="Bioplan Adult Rind"/>
    <s v="Hellbraune mittelgroße Scheibe"/>
    <n v="853"/>
    <x v="2"/>
    <n v="3200"/>
    <s v="KG"/>
    <n v="1"/>
    <n v="3200"/>
    <n v="1.4116"/>
    <n v="4517.12"/>
  </r>
  <r>
    <n v="8381"/>
    <s v="Barking Head Chicken Adult"/>
    <s v="Brauner kleiner Zylinder"/>
    <n v="853"/>
    <x v="2"/>
    <n v="0"/>
    <s v="KG"/>
    <n v="1"/>
    <n v="0"/>
    <n v="0.60060000000000002"/>
    <n v="0"/>
  </r>
  <r>
    <n v="8382"/>
    <s v="PFUK Barking Head Lamb Adult"/>
    <s v="Brauner mittelgroßer Zylinder"/>
    <n v="853"/>
    <x v="2"/>
    <n v="5180"/>
    <s v="KG"/>
    <n v="1"/>
    <n v="5180"/>
    <n v="1.3372999999999999"/>
    <n v="6927.2139999999999"/>
  </r>
  <r>
    <n v="8391"/>
    <s v="Multifit Junior"/>
    <s v="Braune kleine Scheibe"/>
    <n v="853"/>
    <x v="2"/>
    <n v="53098"/>
    <s v="KG"/>
    <n v="1"/>
    <n v="53098"/>
    <n v="0.32769999999999999"/>
    <n v="17400.214599999999"/>
  </r>
  <r>
    <n v="8410"/>
    <s v="Bioplan Katze Adult Rind"/>
    <s v="Braune kleine Scheibe"/>
    <n v="853"/>
    <x v="2"/>
    <n v="0"/>
    <s v="KG"/>
    <n v="1"/>
    <n v="0"/>
    <n v="2.3740999999999999"/>
    <n v="0"/>
  </r>
  <r>
    <n v="9009"/>
    <s v="BC Senior_Light – Relaunch 17"/>
    <s v="Braune mittelgroße Scheibe"/>
    <n v="853"/>
    <x v="2"/>
    <n v="0"/>
    <s v="KG"/>
    <n v="1"/>
    <n v="0"/>
    <n v="0.44379999999999997"/>
    <n v="0"/>
  </r>
  <r>
    <n v="9010"/>
    <s v="VM für 6200 Gourmetstreifen"/>
    <m/>
    <n v="855"/>
    <x v="0"/>
    <n v="0"/>
    <s v="KG"/>
    <n v="1"/>
    <n v="0"/>
    <n v="1.4794"/>
    <n v="0"/>
  </r>
  <r>
    <n v="9013"/>
    <s v="VM Filets Gen IV "/>
    <m/>
    <n v="855"/>
    <x v="0"/>
    <n v="503.29500000000002"/>
    <s v="KG"/>
    <n v="1"/>
    <n v="503.29500000000002"/>
    <n v="4.2967000000000004"/>
    <n v="2162.5076265000002"/>
  </r>
  <r>
    <n v="9026"/>
    <s v="BC Lamb &amp; Rice AB - Relaunch 2017"/>
    <s v="Braunes mittelgroßes Dreieck"/>
    <n v="853"/>
    <x v="2"/>
    <n v="24900"/>
    <s v="KG"/>
    <n v="1"/>
    <n v="24900"/>
    <n v="0.77910000000000001"/>
    <n v="19399.59"/>
  </r>
  <r>
    <n v="9045"/>
    <s v="6081 Füllung Röllchen"/>
    <s v="ohne TiOx"/>
    <n v="848"/>
    <x v="1"/>
    <n v="0"/>
    <s v="KG"/>
    <n v="1"/>
    <n v="0"/>
    <n v="0.51090000000000002"/>
    <n v="0"/>
  </r>
  <r>
    <n v="9046"/>
    <s v="6081 Mantel Röllchen"/>
    <s v="ohne TiOx"/>
    <n v="848"/>
    <x v="1"/>
    <n v="0"/>
    <s v="KG"/>
    <n v="1"/>
    <n v="0"/>
    <n v="0.74170000000000003"/>
    <n v="0"/>
  </r>
  <r>
    <n v="9047"/>
    <s v="6031 Füllung Gelenk Fit"/>
    <s v="ohne TiOx"/>
    <n v="848"/>
    <x v="1"/>
    <n v="0"/>
    <s v="KG"/>
    <n v="1"/>
    <n v="0"/>
    <n v="0.83919999999999995"/>
    <n v="0"/>
  </r>
  <r>
    <n v="9048"/>
    <s v="6031 Mantel Gelenk Fit"/>
    <s v="ohne TiOx"/>
    <n v="848"/>
    <x v="1"/>
    <n v="0"/>
    <s v="KG"/>
    <n v="1"/>
    <n v="0"/>
    <n v="0.45490000000000003"/>
    <n v="0"/>
  </r>
  <r>
    <n v="9049"/>
    <s v="6461 Mantel Röllchen ohne Titandioxid "/>
    <m/>
    <n v="848"/>
    <x v="1"/>
    <n v="0"/>
    <s v="KG"/>
    <n v="1"/>
    <n v="0"/>
    <n v="0.65659999999999996"/>
    <n v="0"/>
  </r>
  <r>
    <n v="9052"/>
    <s v="Füllung 6461 Gelenkhappen"/>
    <m/>
    <n v="848"/>
    <x v="1"/>
    <n v="0"/>
    <s v="KG"/>
    <n v="1"/>
    <n v="0"/>
    <n v="0.82789999999999997"/>
    <n v="0"/>
  </r>
  <r>
    <n v="9053"/>
    <s v="Mehl Kern 6024 "/>
    <m/>
    <n v="848"/>
    <x v="1"/>
    <n v="0"/>
    <s v="KG"/>
    <n v="1"/>
    <n v="0"/>
    <n v="0.54690000000000005"/>
    <n v="0"/>
  </r>
  <r>
    <n v="9054"/>
    <s v="Mehl Mantel 6024 "/>
    <m/>
    <n v="848"/>
    <x v="1"/>
    <n v="0"/>
    <s v="KG"/>
    <n v="1"/>
    <n v="0"/>
    <n v="0.45"/>
    <n v="0"/>
  </r>
  <r>
    <n v="9055"/>
    <s v="Roter Mittelstreifen 40 % für 6062"/>
    <m/>
    <n v="848"/>
    <x v="1"/>
    <n v="0"/>
    <s v="KG"/>
    <n v="1"/>
    <n v="0"/>
    <n v="0.54400000000000004"/>
    <n v="0"/>
  </r>
  <r>
    <n v="9056"/>
    <s v="Helle Außenstreifen 60 % für 6062"/>
    <m/>
    <n v="848"/>
    <x v="1"/>
    <n v="0"/>
    <s v="KG"/>
    <n v="1"/>
    <n v="0"/>
    <n v="0.87660000000000005"/>
    <n v="0"/>
  </r>
  <r>
    <n v="9060"/>
    <s v="LK on the go bars – beef Mehlmischung "/>
    <m/>
    <n v="855"/>
    <x v="0"/>
    <n v="237.11500000000001"/>
    <s v="KG"/>
    <n v="1"/>
    <n v="237.11500000000001"/>
    <n v="0.85340000000000005"/>
    <n v="202.35394100000002"/>
  </r>
  <r>
    <n v="9062"/>
    <s v="LK on the go bars – chicken Mehlmischung"/>
    <m/>
    <n v="855"/>
    <x v="0"/>
    <n v="238.69"/>
    <s v="KG"/>
    <n v="1"/>
    <n v="238.69"/>
    <n v="0.93120000000000003"/>
    <n v="222.26812800000002"/>
  </r>
  <r>
    <n v="9066"/>
    <s v="Mehl Kern 6116"/>
    <m/>
    <n v="848"/>
    <x v="1"/>
    <n v="0"/>
    <s v="KG"/>
    <n v="1"/>
    <n v="0"/>
    <n v="0.60609999999999997"/>
    <n v="0"/>
  </r>
  <r>
    <n v="9067"/>
    <s v="Mehl Mantel 6116"/>
    <m/>
    <n v="848"/>
    <x v="1"/>
    <n v="0"/>
    <s v="KG"/>
    <n v="1"/>
    <n v="0"/>
    <n v="0.91100000000000003"/>
    <n v="0"/>
  </r>
  <r>
    <n v="9194"/>
    <s v="VM HF24 Tailsblend Eigenmix"/>
    <s v="Abfüllung in 10 kg Säcke"/>
    <n v="855"/>
    <x v="0"/>
    <n v="59.176000000000002"/>
    <s v="KG"/>
    <n v="1"/>
    <n v="59.176000000000002"/>
    <n v="3.1722000000000001"/>
    <n v="187.71810720000002"/>
  </r>
  <r>
    <n v="9201"/>
    <s v="VM R200 + R202 FF Tank"/>
    <m/>
    <n v="856"/>
    <x v="0"/>
    <n v="37000"/>
    <s v="KG"/>
    <n v="1"/>
    <n v="37000"/>
    <n v="0.47920000000000001"/>
    <n v="17730.400000000001"/>
  </r>
  <r>
    <n v="9241"/>
    <s v="VM R241 FF-Tank"/>
    <m/>
    <n v="856"/>
    <x v="0"/>
    <n v="50000"/>
    <s v="KG"/>
    <n v="1"/>
    <n v="50000"/>
    <n v="0.25829999999999997"/>
    <n v="12914.999999999998"/>
  </r>
  <r>
    <n v="9343"/>
    <s v="VM Hund Lily Kitchen"/>
    <m/>
    <n v="855"/>
    <x v="0"/>
    <n v="3372.3560000000002"/>
    <s v="KG"/>
    <n v="1"/>
    <n v="3372.3560000000002"/>
    <n v="6.9568000000000003"/>
    <n v="23460.806220800001"/>
  </r>
  <r>
    <n v="9345"/>
    <s v="VM Katze Lily Kitchen"/>
    <m/>
    <n v="855"/>
    <x v="0"/>
    <n v="874.91600000000005"/>
    <s v="KG"/>
    <n v="1"/>
    <n v="874.91600000000005"/>
    <n v="3.0365000000000002"/>
    <n v="2656.6824340000003"/>
  </r>
  <r>
    <n v="9348"/>
    <s v="VM Bio Hund Lily Kitchen"/>
    <m/>
    <n v="855"/>
    <x v="0"/>
    <n v="659.524"/>
    <s v="KG"/>
    <n v="1"/>
    <n v="659.524"/>
    <n v="18.602499999999999"/>
    <n v="12268.79521"/>
  </r>
  <r>
    <n v="9350"/>
    <s v="VM B-Vitamine für 5512 Kissen 10 kg"/>
    <m/>
    <n v="855"/>
    <x v="0"/>
    <n v="331.72800000000001"/>
    <s v="KG"/>
    <n v="1"/>
    <n v="331.72800000000001"/>
    <n v="11.682"/>
    <n v="3875.2464960000002"/>
  </r>
  <r>
    <n v="9378"/>
    <s v="VM Real Nature Wilderness"/>
    <m/>
    <n v="855"/>
    <x v="0"/>
    <n v="538"/>
    <s v="KG"/>
    <n v="1"/>
    <n v="538"/>
    <n v="1.9746999999999999"/>
    <n v="1062.3886"/>
  </r>
  <r>
    <n v="9382"/>
    <s v="VM Katzenfutter Premium in Silo 83"/>
    <m/>
    <n v="855"/>
    <x v="0"/>
    <n v="3009.1260000000002"/>
    <s v="KG"/>
    <n v="1"/>
    <n v="3009.1260000000002"/>
    <n v="1.4009"/>
    <n v="4215.4846133999999"/>
  </r>
  <r>
    <n v="9383"/>
    <s v="VM Hundefutter Standard in Silo 94"/>
    <m/>
    <n v="855"/>
    <x v="0"/>
    <n v="5124"/>
    <s v="KG"/>
    <n v="1"/>
    <n v="5124"/>
    <n v="1.9371"/>
    <n v="9925.7003999999997"/>
  </r>
  <r>
    <n v="9386"/>
    <s v="VM Katzenfutter Standard Konzentrat in Silo92"/>
    <m/>
    <n v="855"/>
    <x v="0"/>
    <n v="3157.37815"/>
    <s v="KG"/>
    <n v="1"/>
    <n v="3157.37815"/>
    <n v="2.7742"/>
    <n v="8759.1984637299993"/>
  </r>
  <r>
    <n v="9389"/>
    <s v="VM Welpen-Futter in Silo 93"/>
    <m/>
    <n v="855"/>
    <x v="0"/>
    <n v="5007.6499999999996"/>
    <s v="KG"/>
    <n v="1"/>
    <n v="5007.6499999999996"/>
    <n v="1.8827"/>
    <n v="9427.9026549999999"/>
  </r>
  <r>
    <n v="9390"/>
    <s v="VM Bio Katze Premium"/>
    <m/>
    <n v="855"/>
    <x v="0"/>
    <n v="1198.6389999999999"/>
    <s v="KG"/>
    <n v="1"/>
    <n v="1198.6389999999999"/>
    <n v="10.289899999999999"/>
    <n v="12333.875446099999"/>
  </r>
  <r>
    <n v="9391"/>
    <s v="VM Vitake"/>
    <m/>
    <n v="855"/>
    <x v="0"/>
    <n v="75"/>
    <s v="KG"/>
    <n v="1"/>
    <n v="75"/>
    <n v="2.6945999999999999"/>
    <n v="202.095"/>
  </r>
  <r>
    <n v="9394"/>
    <s v="VM Dechra CED"/>
    <m/>
    <n v="855"/>
    <x v="0"/>
    <n v="0.78"/>
    <s v="KG"/>
    <n v="1"/>
    <n v="0.78"/>
    <n v="6.0030999999999999"/>
    <n v="4.6824180000000002"/>
  </r>
  <r>
    <n v="9395"/>
    <s v="KK VM Dechra CED"/>
    <m/>
    <n v="855"/>
    <x v="0"/>
    <n v="17.998000000000001"/>
    <s v="KG"/>
    <n v="1"/>
    <n v="17.998000000000001"/>
    <n v="19.230799999999999"/>
    <n v="346.1159384"/>
  </r>
  <r>
    <n v="9396"/>
    <s v="VM Fischöl in Mehlmischerei"/>
    <m/>
    <n v="857"/>
    <x v="0"/>
    <n v="1320.903"/>
    <s v="KG"/>
    <n v="1"/>
    <n v="1320.903"/>
    <n v="1.0736000000000001"/>
    <n v="1418.1214608000002"/>
  </r>
  <r>
    <n v="9397"/>
    <s v="VM Fischöl nur Eigenproduktion"/>
    <m/>
    <n v="857"/>
    <x v="0"/>
    <n v="0"/>
    <s v="KG"/>
    <n v="1"/>
    <n v="0"/>
    <n v="1.1496"/>
    <n v="0"/>
  </r>
  <r>
    <n v="9398"/>
    <s v="VM Bio-Geflügelfett (Stab.)"/>
    <m/>
    <n v="857"/>
    <x v="0"/>
    <n v="0"/>
    <s v="KG"/>
    <n v="1"/>
    <n v="0"/>
    <n v="2.544"/>
    <n v="0"/>
  </r>
  <r>
    <n v="9399"/>
    <s v="VM Geflügelfett (Stab.)"/>
    <m/>
    <n v="857"/>
    <x v="0"/>
    <n v="50721"/>
    <s v="KG"/>
    <n v="1"/>
    <n v="50721"/>
    <n v="0.68710000000000004"/>
    <n v="34850.399100000002"/>
  </r>
  <r>
    <n v="9404"/>
    <s v="VM Mais-Flocken"/>
    <m/>
    <n v="851"/>
    <x v="0"/>
    <n v="5600"/>
    <s v="KG"/>
    <n v="1"/>
    <n v="5600"/>
    <n v="0.185"/>
    <n v="1036"/>
  </r>
  <r>
    <n v="9409"/>
    <s v="VM Fett Heimtierfutter"/>
    <m/>
    <n v="857"/>
    <x v="0"/>
    <n v="32100"/>
    <s v="KG"/>
    <n v="1"/>
    <n v="32100"/>
    <n v="0.70340000000000003"/>
    <n v="22579.14"/>
  </r>
  <r>
    <n v="9410"/>
    <s v="VM Schweineschmalz (Stab.)"/>
    <m/>
    <n v="857"/>
    <x v="0"/>
    <n v="10100"/>
    <s v="KG"/>
    <n v="1"/>
    <n v="10100"/>
    <n v="0.71960000000000002"/>
    <n v="7267.96"/>
  </r>
  <r>
    <n v="9420"/>
    <s v="Ex. Multifit Senior"/>
    <s v="dunkelbrauner großer Mond"/>
    <n v="851"/>
    <x v="0"/>
    <n v="12600"/>
    <s v="KG"/>
    <n v="1"/>
    <n v="12600"/>
    <n v="0.23749999999999999"/>
    <n v="2992.5"/>
  </r>
  <r>
    <n v="9424"/>
    <s v="5619,5853,8276,6080,8239562880208012"/>
    <s v="VM R426+R423+R424 (3:2:1)"/>
    <n v="856"/>
    <x v="0"/>
    <n v="11500"/>
    <s v="KG"/>
    <n v="1"/>
    <n v="11500"/>
    <n v="0.5454"/>
    <n v="6272.1"/>
  </r>
  <r>
    <n v="9435"/>
    <s v="Ex. Hell My Friend (Knochen)"/>
    <s v="brauner großer Knochen"/>
    <n v="851"/>
    <x v="0"/>
    <n v="29600"/>
    <s v="KG"/>
    <n v="1"/>
    <n v="29600"/>
    <n v="0.2024"/>
    <n v="5991.04"/>
  </r>
  <r>
    <n v="9456"/>
    <s v="Ex. Multifit Adult Geflügel"/>
    <s v="Braunes großes Dreieck"/>
    <n v="851"/>
    <x v="0"/>
    <n v="35000"/>
    <s v="KG"/>
    <n v="1"/>
    <n v="35000"/>
    <n v="0.31269999999999998"/>
    <n v="10944.5"/>
  </r>
  <r>
    <n v="9457"/>
    <s v="VM BIO-FF-Mischung RIND"/>
    <m/>
    <n v="856"/>
    <x v="0"/>
    <n v="0"/>
    <s v="KG"/>
    <n v="1"/>
    <n v="0"/>
    <n v="1.5760000000000001"/>
    <n v="0"/>
  </r>
  <r>
    <n v="9467"/>
    <s v="VM R467 FF-Tank"/>
    <m/>
    <n v="856"/>
    <x v="0"/>
    <n v="0"/>
    <s v="KG"/>
    <n v="1"/>
    <n v="0"/>
    <n v="1.5784"/>
    <n v="0"/>
  </r>
  <r>
    <n v="9476"/>
    <s v="Ex.Cat grüne runde Scheibe 4 % Erbsen 4 % Spinat"/>
    <s v="Grüne kleine Scheibe"/>
    <n v="851"/>
    <x v="0"/>
    <n v="10576"/>
    <s v="KG"/>
    <n v="1"/>
    <n v="10576"/>
    <n v="0.36220000000000002"/>
    <n v="3830.6272000000004"/>
  </r>
  <r>
    <n v="9479"/>
    <s v="VM R479 FF-Tank"/>
    <m/>
    <n v="856"/>
    <x v="0"/>
    <n v="24000"/>
    <s v="KG"/>
    <n v="1"/>
    <n v="24000"/>
    <n v="0.37469999999999998"/>
    <n v="8992.7999999999993"/>
  </r>
  <r>
    <n v="9489"/>
    <s v="Ex.Cat dunkelbraune Keule 2 % Lamm"/>
    <s v="dunkelbraune mittelgroße Keule"/>
    <n v="851"/>
    <x v="0"/>
    <n v="16259"/>
    <s v="KG"/>
    <n v="1"/>
    <n v="16259"/>
    <n v="0.4002"/>
    <n v="6506.8518000000004"/>
  </r>
  <r>
    <n v="9500"/>
    <s v="VM Fischöl (stabilisiert)"/>
    <m/>
    <n v="857"/>
    <x v="0"/>
    <n v="12155.928"/>
    <s v="KG"/>
    <n v="1"/>
    <n v="12155.928"/>
    <n v="1.1234"/>
    <n v="13655.969515199999"/>
  </r>
  <r>
    <n v="9506"/>
    <s v="VM Glucosamin CHICOPEE in Silo 89"/>
    <m/>
    <n v="855"/>
    <x v="0"/>
    <n v="2166"/>
    <s v="KG"/>
    <n v="1"/>
    <n v="2166"/>
    <n v="2.3887999999999998"/>
    <n v="5174.1407999999992"/>
  </r>
  <r>
    <n v="9508"/>
    <s v="VM Eye Care in Silo 88"/>
    <m/>
    <n v="855"/>
    <x v="0"/>
    <n v="1825.8"/>
    <s v="KG"/>
    <n v="1"/>
    <n v="1825.8"/>
    <n v="1.5015000000000001"/>
    <n v="2741.4387000000002"/>
  </r>
  <r>
    <n v="9509"/>
    <s v="VM Senior"/>
    <m/>
    <n v="855"/>
    <x v="0"/>
    <n v="3791"/>
    <s v="KG"/>
    <n v="1"/>
    <n v="3791"/>
    <n v="0.81299999999999994"/>
    <n v="3082.0829999999996"/>
  </r>
  <r>
    <n v="9510"/>
    <s v="Kleinkomponente Katze Bio"/>
    <m/>
    <n v="855"/>
    <x v="0"/>
    <n v="68.778999999999996"/>
    <s v="KG"/>
    <n v="1"/>
    <n v="68.778999999999996"/>
    <n v="18.343800000000002"/>
    <n v="1261.6682202"/>
  </r>
  <r>
    <n v="9513"/>
    <s v="VM True Leaf Skin &amp; Coat"/>
    <m/>
    <n v="855"/>
    <x v="0"/>
    <n v="200"/>
    <s v="KG"/>
    <n v="1"/>
    <n v="200"/>
    <n v="1.69"/>
    <n v="338"/>
  </r>
  <r>
    <n v="9514"/>
    <s v="VM Frettchenfutter"/>
    <m/>
    <n v="855"/>
    <x v="0"/>
    <n v="0"/>
    <s v="KG"/>
    <n v="1"/>
    <n v="0"/>
    <n v="2.6364999999999998"/>
    <n v="0"/>
  </r>
  <r>
    <n v="9516"/>
    <s v="VM Backwaren in Silo 86"/>
    <m/>
    <n v="855"/>
    <x v="0"/>
    <n v="1365.7360000000001"/>
    <s v="KG"/>
    <n v="1"/>
    <n v="1365.7360000000001"/>
    <n v="0.70450000000000002"/>
    <n v="962.16101200000014"/>
  </r>
  <r>
    <n v="9518"/>
    <s v="VM Yucca-Pulver"/>
    <m/>
    <n v="855"/>
    <x v="0"/>
    <n v="50.753999999999998"/>
    <s v="KG"/>
    <n v="1"/>
    <n v="50.753999999999998"/>
    <n v="0.82199999999999995"/>
    <n v="41.719787999999994"/>
  </r>
  <r>
    <n v="9520"/>
    <s v="VM Früchtemix Genesis"/>
    <m/>
    <n v="855"/>
    <x v="0"/>
    <n v="1381"/>
    <s v="KG"/>
    <n v="1"/>
    <n v="1381"/>
    <n v="1.9987999999999999"/>
    <n v="2760.3427999999999"/>
  </r>
  <r>
    <n v="9522"/>
    <s v="VM Puggo Mango"/>
    <m/>
    <n v="855"/>
    <x v="0"/>
    <n v="180.12200000000001"/>
    <s v="KG"/>
    <n v="1"/>
    <n v="180.12200000000001"/>
    <n v="6.8970000000000002"/>
    <n v="1242.3014340000002"/>
  </r>
  <r>
    <n v="9523"/>
    <s v="VM Puggo Erdbeere"/>
    <m/>
    <n v="855"/>
    <x v="0"/>
    <n v="300.04000000000002"/>
    <s v="KG"/>
    <n v="1"/>
    <n v="300.04000000000002"/>
    <n v="3.4215"/>
    <n v="1026.5868600000001"/>
  </r>
  <r>
    <n v="9525"/>
    <s v="VM Puggo Banane"/>
    <m/>
    <n v="855"/>
    <x v="0"/>
    <n v="336.35599999999999"/>
    <s v="KG"/>
    <n v="1"/>
    <n v="336.35599999999999"/>
    <n v="2.0049999999999999"/>
    <n v="674.39377999999999"/>
  </r>
  <r>
    <n v="9526"/>
    <s v="VM Bio-Hundefutter"/>
    <m/>
    <n v="855"/>
    <x v="0"/>
    <n v="210.136"/>
    <s v="KG"/>
    <n v="1"/>
    <n v="210.136"/>
    <n v="8.8714999999999993"/>
    <n v="1864.2215239999998"/>
  </r>
  <r>
    <n v="9532"/>
    <s v="VM Puggo Maca"/>
    <m/>
    <n v="855"/>
    <x v="0"/>
    <n v="441.98099999999999"/>
    <s v="KG"/>
    <n v="1"/>
    <n v="441.98099999999999"/>
    <n v="6.6580000000000004"/>
    <n v="2942.7094980000002"/>
  </r>
  <r>
    <n v="9533"/>
    <s v="VM Dental-Mix Katzenfutter"/>
    <m/>
    <n v="855"/>
    <x v="0"/>
    <n v="851.79100000000005"/>
    <s v="KG"/>
    <n v="1"/>
    <n v="851.79100000000005"/>
    <n v="8.1603999999999992"/>
    <n v="6950.9552764"/>
  </r>
  <r>
    <n v="9535"/>
    <s v="VM Sanabelle in Silo 91"/>
    <m/>
    <n v="855"/>
    <x v="0"/>
    <n v="2963"/>
    <s v="KG"/>
    <n v="1"/>
    <n v="2963"/>
    <n v="5.6647999999999996"/>
    <n v="16784.8024"/>
  </r>
  <r>
    <n v="9536"/>
    <s v="VM Vit + Spuren Life Concept"/>
    <m/>
    <n v="855"/>
    <x v="0"/>
    <n v="713.19600000000003"/>
    <s v="KG"/>
    <n v="1"/>
    <n v="713.19600000000003"/>
    <n v="4.6718000000000002"/>
    <n v="3331.9090728000001"/>
  </r>
  <r>
    <n v="9537"/>
    <s v="VM Puggo Meersalz"/>
    <m/>
    <n v="855"/>
    <x v="0"/>
    <n v="839.08699999999999"/>
    <s v="KG"/>
    <n v="1"/>
    <n v="839.08699999999999"/>
    <n v="4.9428999999999998"/>
    <n v="4147.5231322999998"/>
  </r>
  <r>
    <n v="9539"/>
    <s v="VM Dental-Mix Hundefutter"/>
    <m/>
    <n v="855"/>
    <x v="0"/>
    <n v="500"/>
    <s v="KG"/>
    <n v="1"/>
    <n v="500"/>
    <n v="23.263999999999999"/>
    <n v="11632"/>
  </r>
  <r>
    <n v="9540"/>
    <s v="VM Puggo Bio-Chia Saat"/>
    <m/>
    <n v="855"/>
    <x v="0"/>
    <n v="124.233"/>
    <s v="KG"/>
    <n v="1"/>
    <n v="124.233"/>
    <n v="5.33"/>
    <n v="662.16189000000008"/>
  </r>
  <r>
    <n v="9541"/>
    <s v="VM Puggo Bio-Kokos"/>
    <m/>
    <n v="855"/>
    <x v="0"/>
    <n v="760.34500000000003"/>
    <s v="KG"/>
    <n v="1"/>
    <n v="760.34500000000003"/>
    <n v="3.59"/>
    <n v="2729.6385500000001"/>
  </r>
  <r>
    <n v="9542"/>
    <s v="VM Früchtemix Life Concept"/>
    <m/>
    <n v="855"/>
    <x v="0"/>
    <n v="819.74099999999999"/>
    <s v="KG"/>
    <n v="1"/>
    <n v="819.74099999999999"/>
    <n v="1.988"/>
    <n v="1629.6451079999999"/>
  </r>
  <r>
    <n v="9545"/>
    <s v="VM Kaustreifen"/>
    <m/>
    <n v="855"/>
    <x v="0"/>
    <n v="725.21199999999999"/>
    <s v="KG"/>
    <n v="1"/>
    <n v="725.21199999999999"/>
    <n v="0.4677"/>
    <n v="339.18165240000002"/>
  </r>
  <r>
    <n v="9546"/>
    <s v="VM Dentasticks"/>
    <m/>
    <n v="855"/>
    <x v="0"/>
    <n v="509.98982000000001"/>
    <s v="KG"/>
    <n v="1"/>
    <n v="509.98982000000001"/>
    <n v="0.7883"/>
    <n v="402.024975106"/>
  </r>
  <r>
    <n v="9547"/>
    <s v="VM KK Bio Hund Lily Kitchen"/>
    <m/>
    <n v="855"/>
    <x v="0"/>
    <n v="5.9980000000000002"/>
    <s v="KG"/>
    <n v="1"/>
    <n v="5.9980000000000002"/>
    <n v="16.2087"/>
    <n v="97.219782600000002"/>
  </r>
  <r>
    <n v="9550"/>
    <s v="VM KK Katze Lily Kitchen"/>
    <m/>
    <n v="855"/>
    <x v="0"/>
    <n v="51.298000000000002"/>
    <s v="KG"/>
    <n v="1"/>
    <n v="51.298000000000002"/>
    <n v="11.769"/>
    <n v="603.72616200000004"/>
  </r>
  <r>
    <n v="9575"/>
    <s v="KK Hundefutter Premium"/>
    <m/>
    <n v="855"/>
    <x v="0"/>
    <n v="156"/>
    <s v="KG"/>
    <n v="1"/>
    <n v="156"/>
    <n v="24.437799999999999"/>
    <n v="3812.2968000000001"/>
  </r>
  <r>
    <n v="9576"/>
    <s v="KK Hundefutter Standard"/>
    <m/>
    <n v="855"/>
    <x v="0"/>
    <n v="84"/>
    <s v="KG"/>
    <n v="1"/>
    <n v="84"/>
    <n v="19.145900000000001"/>
    <n v="1608.2556000000002"/>
  </r>
  <r>
    <n v="9577"/>
    <s v="KK Katzenfutter Premium"/>
    <m/>
    <n v="855"/>
    <x v="0"/>
    <n v="62"/>
    <s v="KG"/>
    <n v="1"/>
    <n v="62"/>
    <n v="17.582699999999999"/>
    <n v="1090.1273999999999"/>
  </r>
  <r>
    <n v="9578"/>
    <s v="KK Katzenfutter Standard"/>
    <m/>
    <n v="855"/>
    <x v="0"/>
    <n v="98.465000000000003"/>
    <s v="KG"/>
    <n v="1"/>
    <n v="98.465000000000003"/>
    <n v="17.208400000000001"/>
    <n v="1694.4251060000001"/>
  </r>
  <r>
    <n v="9579"/>
    <s v="KK Welpen-Futter"/>
    <m/>
    <n v="855"/>
    <x v="0"/>
    <n v="85"/>
    <s v="KG"/>
    <n v="1"/>
    <n v="85"/>
    <n v="20.672499999999999"/>
    <n v="1757.1624999999999"/>
  </r>
  <r>
    <n v="9580"/>
    <s v="KK Frettchenfutter"/>
    <m/>
    <n v="855"/>
    <x v="0"/>
    <n v="0"/>
    <s v="KG"/>
    <n v="1"/>
    <n v="0"/>
    <n v="7.3300999999999998"/>
    <n v="0"/>
  </r>
  <r>
    <n v="9581"/>
    <s v="KK Backwaren"/>
    <m/>
    <n v="855"/>
    <x v="0"/>
    <n v="76.16"/>
    <s v="KG"/>
    <n v="1"/>
    <n v="76.16"/>
    <n v="18.324300000000001"/>
    <n v="1395.5786880000001"/>
  </r>
  <r>
    <n v="9582"/>
    <s v="KK Bio-Hundefutter"/>
    <m/>
    <n v="855"/>
    <x v="0"/>
    <n v="55"/>
    <s v="KG"/>
    <n v="1"/>
    <n v="55"/>
    <n v="10.8857"/>
    <n v="598.71349999999995"/>
  </r>
  <r>
    <n v="9583"/>
    <s v="KK Winner Plus Energie-Riegel"/>
    <m/>
    <n v="855"/>
    <x v="0"/>
    <n v="0"/>
    <s v="KG"/>
    <n v="1"/>
    <n v="0"/>
    <n v="9.0189000000000004"/>
    <n v="0"/>
  </r>
  <r>
    <n v="9584"/>
    <s v="KK Vit +  Spuren Genesis"/>
    <m/>
    <n v="855"/>
    <x v="0"/>
    <n v="24.65"/>
    <s v="KG"/>
    <n v="1"/>
    <n v="24.65"/>
    <n v="24.3247"/>
    <n v="599.60385499999995"/>
  </r>
  <r>
    <n v="9586"/>
    <s v="KK Vit + Spuren Life Concept"/>
    <m/>
    <n v="855"/>
    <x v="0"/>
    <n v="30.687999999999999"/>
    <s v="KG"/>
    <n v="1"/>
    <n v="30.687999999999999"/>
    <n v="19.604600000000001"/>
    <n v="601.62596480000002"/>
  </r>
  <r>
    <n v="9587"/>
    <s v="KK Vimin"/>
    <m/>
    <n v="855"/>
    <x v="0"/>
    <n v="0"/>
    <s v="KG"/>
    <n v="1"/>
    <n v="0"/>
    <n v="5.7506000000000004"/>
    <n v="0"/>
  </r>
  <r>
    <n v="9588"/>
    <s v="KK Vit+Spuren Dental"/>
    <m/>
    <n v="855"/>
    <x v="0"/>
    <n v="103.855"/>
    <s v="KG"/>
    <n v="1"/>
    <n v="103.855"/>
    <n v="8.5835000000000008"/>
    <n v="891.43939250000017"/>
  </r>
  <r>
    <n v="9589"/>
    <s v="KK Vit+Spuren Kaustreifen"/>
    <m/>
    <n v="855"/>
    <x v="0"/>
    <n v="64.78"/>
    <s v="KG"/>
    <n v="1"/>
    <n v="64.78"/>
    <n v="4.7301000000000002"/>
    <n v="306.41587800000002"/>
  </r>
  <r>
    <n v="9591"/>
    <s v="KK Hund Lily Kitchen"/>
    <m/>
    <n v="855"/>
    <x v="0"/>
    <n v="200"/>
    <s v="KG"/>
    <n v="1"/>
    <n v="200"/>
    <n v="10.999599999999999"/>
    <n v="2199.9199999999996"/>
  </r>
  <r>
    <n v="9593"/>
    <s v="VM Geflügelfett ohne Propylgal"/>
    <m/>
    <n v="857"/>
    <x v="0"/>
    <n v="24027"/>
    <s v="KG"/>
    <n v="1"/>
    <n v="24027"/>
    <n v="0.70140000000000002"/>
    <n v="16852.537800000002"/>
  </r>
  <r>
    <n v="9598"/>
    <s v="VM Leberdiät"/>
    <m/>
    <n v="855"/>
    <x v="0"/>
    <n v="341.08199999999999"/>
    <s v="KG"/>
    <n v="1"/>
    <n v="341.08199999999999"/>
    <n v="1.9054"/>
    <n v="649.89764279999997"/>
  </r>
  <r>
    <n v="9602"/>
    <s v="VM Gycerin +Capryl R515"/>
    <m/>
    <n v="855"/>
    <x v="0"/>
    <n v="59"/>
    <s v="KG"/>
    <n v="1"/>
    <n v="59"/>
    <n v="0.39229999999999998"/>
    <n v="23.145699999999998"/>
  </r>
  <r>
    <n v="9609"/>
    <s v="Ex. Knochen weiß"/>
    <s v="weißer kleiner Knochen"/>
    <n v="851"/>
    <x v="0"/>
    <n v="0"/>
    <s v="KG"/>
    <n v="1"/>
    <n v="0"/>
    <n v="0.5071"/>
    <n v="0"/>
  </r>
  <r>
    <n v="9612"/>
    <s v="VM Mehl für Formfleisch Standard"/>
    <m/>
    <n v="855"/>
    <x v="0"/>
    <n v="1180.1959999999999"/>
    <s v="KG"/>
    <n v="1"/>
    <n v="1180.1959999999999"/>
    <n v="1.5993999999999999"/>
    <n v="1887.6054823999998"/>
  </r>
  <r>
    <n v="9613"/>
    <s v="VM True Leaf"/>
    <m/>
    <n v="855"/>
    <x v="0"/>
    <n v="500.31799999999998"/>
    <s v="KG"/>
    <n v="1"/>
    <n v="500.31799999999998"/>
    <n v="1.8028999999999999"/>
    <n v="902.02332219999994"/>
  </r>
  <r>
    <n v="9614"/>
    <s v="VM Mehl für Catstick Bio"/>
    <m/>
    <n v="855"/>
    <x v="0"/>
    <n v="0"/>
    <s v="KG"/>
    <n v="1"/>
    <n v="0"/>
    <n v="4.2765000000000004"/>
    <n v="0"/>
  </r>
  <r>
    <n v="9618"/>
    <s v="KK Hundefutter Puggo"/>
    <m/>
    <n v="855"/>
    <x v="0"/>
    <n v="53"/>
    <s v="KG"/>
    <n v="1"/>
    <n v="53"/>
    <n v="22.417400000000001"/>
    <n v="1188.1222"/>
  </r>
  <r>
    <n v="9619"/>
    <s v="VM Hundefutter Puggo"/>
    <m/>
    <n v="855"/>
    <x v="0"/>
    <n v="57"/>
    <s v="KG"/>
    <n v="1"/>
    <n v="57"/>
    <n v="2.1488999999999998"/>
    <n v="122.48729999999999"/>
  </r>
  <r>
    <n v="9620"/>
    <s v="VM Pro Pet Snack2 = 17,5 kg 6420"/>
    <m/>
    <n v="855"/>
    <x v="0"/>
    <n v="250"/>
    <s v="KG"/>
    <n v="1"/>
    <n v="250"/>
    <n v="2.7645"/>
    <n v="691.125"/>
  </r>
  <r>
    <n v="9621"/>
    <s v="VM ProPet Snack2 als 6262-6264"/>
    <m/>
    <n v="855"/>
    <x v="0"/>
    <n v="276"/>
    <s v="KG"/>
    <n v="1"/>
    <n v="276"/>
    <n v="0.97070000000000001"/>
    <n v="267.91320000000002"/>
  </r>
  <r>
    <n v="9622"/>
    <s v="VM Pro Pet Snack 2 6421 = 17,5 kg"/>
    <m/>
    <n v="855"/>
    <x v="0"/>
    <n v="20.48"/>
    <s v="KG"/>
    <n v="1"/>
    <n v="20.48"/>
    <n v="1.9955000000000001"/>
    <n v="40.867840000000001"/>
  </r>
  <r>
    <n v="9623"/>
    <s v="VM Pro Pet Snack 2 6422 = 17,5 kg"/>
    <m/>
    <n v="855"/>
    <x v="0"/>
    <n v="410.65"/>
    <s v="KG"/>
    <n v="1"/>
    <n v="410.65"/>
    <n v="0.82430000000000003"/>
    <n v="338.49879499999997"/>
  </r>
  <r>
    <n v="9624"/>
    <s v="VM Pro Pet Snack 2 6423 = 17,5 kg"/>
    <m/>
    <n v="855"/>
    <x v="0"/>
    <n v="500.28800000000001"/>
    <s v="KG"/>
    <n v="1"/>
    <n v="500.28800000000001"/>
    <n v="1.2518"/>
    <n v="626.26051840000002"/>
  </r>
  <r>
    <n v="9626"/>
    <s v="VM Pro Pet Snack 2 6425 = 17,5 kg"/>
    <m/>
    <n v="855"/>
    <x v="0"/>
    <n v="527"/>
    <s v="KG"/>
    <n v="1"/>
    <n v="527"/>
    <n v="1.004"/>
    <n v="529.10799999999995"/>
  </r>
  <r>
    <n v="9627"/>
    <s v="VM Pro Pet Snack 2 6426 = 17,5 kg"/>
    <m/>
    <n v="855"/>
    <x v="0"/>
    <n v="100.902"/>
    <s v="KG"/>
    <n v="1"/>
    <n v="100.902"/>
    <n v="1.4757"/>
    <n v="148.90108140000001"/>
  </r>
  <r>
    <n v="9628"/>
    <s v="VM Mehl für Formfleisch rot"/>
    <m/>
    <n v="855"/>
    <x v="0"/>
    <n v="0"/>
    <s v="KG"/>
    <n v="1"/>
    <n v="0"/>
    <n v="1.56"/>
    <n v="0"/>
  </r>
  <r>
    <n v="9629"/>
    <s v="VM für Mehl 3105 in Big Bag"/>
    <m/>
    <n v="855"/>
    <x v="0"/>
    <n v="0"/>
    <s v="KG"/>
    <n v="1"/>
    <n v="0"/>
    <n v="0.34799999999999998"/>
    <n v="0"/>
  </r>
  <r>
    <n v="9630"/>
    <s v="VM Backwaren Duo 20kg "/>
    <m/>
    <n v="855"/>
    <x v="0"/>
    <n v="0"/>
    <s v="KG"/>
    <n v="1"/>
    <n v="0"/>
    <n v="0.79979999999999996"/>
    <n v="0"/>
  </r>
  <r>
    <n v="9636"/>
    <s v="VM Mehl Winner Energie-Riegel"/>
    <m/>
    <n v="855"/>
    <x v="0"/>
    <n v="0"/>
    <s v="KG"/>
    <n v="1"/>
    <n v="0"/>
    <n v="2.7385000000000002"/>
    <n v="0"/>
  </r>
  <r>
    <n v="9639"/>
    <s v="VM Huhn frisch &amp; Kaliumsorbat"/>
    <m/>
    <n v="858"/>
    <x v="0"/>
    <n v="0"/>
    <s v="KG"/>
    <n v="1"/>
    <n v="0"/>
    <n v="1.2339"/>
    <n v="0"/>
  </r>
  <r>
    <n v="9640"/>
    <s v="VM Hühnerfleisch &amp; Kaliumsorbat"/>
    <m/>
    <n v="858"/>
    <x v="0"/>
    <n v="0"/>
    <s v="KG"/>
    <n v="1"/>
    <n v="0"/>
    <n v="1.2961"/>
    <n v="0"/>
  </r>
  <r>
    <n v="9643"/>
    <s v="VM Konservierung SNACK II Hund"/>
    <m/>
    <n v="855"/>
    <x v="0"/>
    <n v="1476.1010000000001"/>
    <s v="KG"/>
    <n v="1"/>
    <n v="1476.1010000000001"/>
    <n v="5.1437999999999997"/>
    <n v="7592.7683238"/>
  </r>
  <r>
    <n v="9644"/>
    <s v="VM für 6440 Edgard &amp; Cooper"/>
    <m/>
    <n v="855"/>
    <x v="0"/>
    <n v="563"/>
    <s v="KG"/>
    <n v="1"/>
    <n v="563"/>
    <n v="2.6152000000000002"/>
    <n v="1472.3576"/>
  </r>
  <r>
    <n v="9645"/>
    <s v="VM Kräuter Premiere"/>
    <m/>
    <n v="855"/>
    <x v="0"/>
    <n v="223"/>
    <s v="KG"/>
    <n v="1"/>
    <n v="223"/>
    <n v="3.7633000000000001"/>
    <n v="839.21590000000003"/>
  </r>
  <r>
    <n v="9646"/>
    <s v="VM für 6443 Edgard &amp; Cooper"/>
    <m/>
    <n v="855"/>
    <x v="0"/>
    <n v="608"/>
    <s v="KG"/>
    <n v="1"/>
    <n v="608"/>
    <n v="1.4749000000000001"/>
    <n v="896.7392000000001"/>
  </r>
  <r>
    <n v="9647"/>
    <s v="VM für 6442 Edgard &amp; Cooper"/>
    <m/>
    <n v="855"/>
    <x v="0"/>
    <n v="612"/>
    <s v="KG"/>
    <n v="1"/>
    <n v="612"/>
    <n v="1.4294"/>
    <n v="874.79280000000006"/>
  </r>
  <r>
    <n v="9648"/>
    <s v="VM für 6441 Edgard &amp; Cooper"/>
    <m/>
    <n v="855"/>
    <x v="0"/>
    <n v="253"/>
    <s v="KG"/>
    <n v="1"/>
    <n v="253"/>
    <n v="1.7524999999999999"/>
    <n v="443.38249999999999"/>
  </r>
  <r>
    <n v="9649"/>
    <s v="VM für 6438 Edgard &amp; Cooper"/>
    <m/>
    <n v="855"/>
    <x v="0"/>
    <n v="599"/>
    <s v="KG"/>
    <n v="1"/>
    <n v="599"/>
    <n v="1.5468999999999999"/>
    <n v="926.59309999999994"/>
  </r>
  <r>
    <n v="9650"/>
    <s v="VM für 6439 Edgard &amp; Cooper"/>
    <m/>
    <n v="855"/>
    <x v="0"/>
    <n v="207.5"/>
    <s v="KG"/>
    <n v="1"/>
    <n v="207.5"/>
    <n v="1.4212"/>
    <n v="294.899"/>
  </r>
  <r>
    <n v="9651"/>
    <s v="VM für 6444 Edgard &amp; Cooper"/>
    <m/>
    <n v="855"/>
    <x v="0"/>
    <n v="241"/>
    <s v="KG"/>
    <n v="1"/>
    <n v="241"/>
    <n v="1.3244"/>
    <n v="319.18040000000002"/>
  </r>
  <r>
    <n v="9652"/>
    <s v="VM für 6445 Edgard &amp; Cooper"/>
    <m/>
    <n v="855"/>
    <x v="0"/>
    <n v="250.44499999999999"/>
    <s v="KG"/>
    <n v="1"/>
    <n v="250.44499999999999"/>
    <n v="1.3399000000000001"/>
    <n v="335.57125550000001"/>
  </r>
  <r>
    <n v="9655"/>
    <s v="VM Kräutermischung PFUK"/>
    <m/>
    <n v="855"/>
    <x v="0"/>
    <n v="519"/>
    <s v="KG"/>
    <n v="1"/>
    <n v="519"/>
    <n v="1.8674999999999999"/>
    <n v="969.23249999999996"/>
  </r>
  <r>
    <n v="9660"/>
    <s v="VM Kräuter Zaaron Adult Chicken"/>
    <m/>
    <n v="855"/>
    <x v="0"/>
    <n v="388.10682000000003"/>
    <s v="KG"/>
    <n v="1"/>
    <n v="388.10682000000003"/>
    <n v="3.5001000000000002"/>
    <n v="1358.4126806820002"/>
  </r>
  <r>
    <n v="9661"/>
    <s v="VM Dog Sticks mit Mg-Propi"/>
    <m/>
    <n v="855"/>
    <x v="0"/>
    <n v="1200.8040000000001"/>
    <s v="KG"/>
    <n v="1"/>
    <n v="1200.8040000000001"/>
    <n v="4.8030999999999997"/>
    <n v="5767.5816924000001"/>
  </r>
  <r>
    <n v="9663"/>
    <s v="Vorvormischung Kräutermischung H24 herb Mix"/>
    <s v="für alle Wolfsblut Vormischungen"/>
    <n v="855"/>
    <x v="0"/>
    <n v="4777.1379999999999"/>
    <s v="KG"/>
    <n v="1"/>
    <n v="4777.1379999999999"/>
    <n v="2.2250000000000001"/>
    <n v="10629.13205"/>
  </r>
  <r>
    <n v="9664"/>
    <s v="Vorvormischung Kräutermischung HF24BotanicalBlend"/>
    <s v="für alle Wolfsblut Vormischungen"/>
    <n v="855"/>
    <x v="0"/>
    <n v="2709.1410000000001"/>
    <s v="KG"/>
    <n v="1"/>
    <n v="2709.1410000000001"/>
    <n v="2.9022000000000001"/>
    <n v="7862.4690102000004"/>
  </r>
  <r>
    <n v="9668"/>
    <s v="VM Mehl MultiFit Chunky Trainies"/>
    <m/>
    <n v="855"/>
    <x v="0"/>
    <n v="593.87"/>
    <s v="KG"/>
    <n v="1"/>
    <n v="593.87"/>
    <n v="0.74729999999999996"/>
    <n v="443.79905099999996"/>
  </r>
  <r>
    <n v="9674"/>
    <s v="VM Trockenstoffe Schleck Snack"/>
    <m/>
    <n v="855"/>
    <x v="0"/>
    <n v="196.57499999999999"/>
    <s v="KG"/>
    <n v="1"/>
    <n v="196.57499999999999"/>
    <n v="2.1507000000000001"/>
    <n v="422.77385249999998"/>
  </r>
  <r>
    <n v="9675"/>
    <s v="VM Dog Sticks &amp; Würstchen"/>
    <m/>
    <n v="855"/>
    <x v="0"/>
    <n v="3967.35"/>
    <s v="KG"/>
    <n v="1"/>
    <n v="3967.35"/>
    <n v="2.8601999999999999"/>
    <n v="11347.41447"/>
  </r>
  <r>
    <n v="9676"/>
    <s v="Mehlmischung für 8005 Wolfsblut"/>
    <m/>
    <n v="855"/>
    <x v="0"/>
    <n v="986.25800000000004"/>
    <s v="KG"/>
    <n v="1"/>
    <n v="986.25800000000004"/>
    <n v="2.8012999999999999"/>
    <n v="2762.8045354000001"/>
  </r>
  <r>
    <n v="9677"/>
    <s v="VM für 6946 Knusperkissenfüllung"/>
    <m/>
    <n v="858"/>
    <x v="0"/>
    <n v="2800.75"/>
    <s v="KG"/>
    <n v="1"/>
    <n v="2800.75"/>
    <n v="1.2948999999999999"/>
    <n v="3626.6911749999999"/>
  </r>
  <r>
    <n v="9680"/>
    <s v="VM für 6808_6807 Knusperkissenfüllung"/>
    <m/>
    <n v="858"/>
    <x v="0"/>
    <n v="409.85300000000001"/>
    <s v="KG"/>
    <n v="1"/>
    <n v="409.85300000000001"/>
    <n v="0.85419999999999996"/>
    <n v="350.09643260000001"/>
  </r>
  <r>
    <n v="9681"/>
    <s v="Mehlmischung für 8047 Wolfsblut"/>
    <m/>
    <n v="855"/>
    <x v="0"/>
    <n v="1709.172"/>
    <s v="KG"/>
    <n v="1"/>
    <n v="1709.172"/>
    <n v="2.694"/>
    <n v="4604.509368"/>
  </r>
  <r>
    <n v="9682"/>
    <s v="Mehlmischung für 8039 Wolfsblut"/>
    <m/>
    <n v="855"/>
    <x v="0"/>
    <n v="3000.7979999999998"/>
    <s v="KG"/>
    <n v="1"/>
    <n v="3000.7979999999998"/>
    <n v="4.0397999999999996"/>
    <n v="12122.623760399998"/>
  </r>
  <r>
    <n v="9683"/>
    <s v="VM Trockenstoffe Schleck Snack Milch"/>
    <s v="Katzengras Biotin Taurin"/>
    <n v="855"/>
    <x v="0"/>
    <n v="0"/>
    <s v="KG"/>
    <n v="1"/>
    <n v="0"/>
    <n v="2.4401999999999999"/>
    <n v="0"/>
  </r>
  <r>
    <n v="9684"/>
    <s v="Mehlmischung für 8070 Wolfsblut"/>
    <m/>
    <n v="855"/>
    <x v="0"/>
    <n v="8080.8890000000001"/>
    <s v="KG"/>
    <n v="1"/>
    <n v="8080.8890000000001"/>
    <n v="1.7055"/>
    <n v="13781.956189500001"/>
  </r>
  <r>
    <n v="9685"/>
    <s v="Mehlmischung für 8054 HF24 Wolfsblut Blue Mountain"/>
    <m/>
    <n v="855"/>
    <x v="0"/>
    <n v="800"/>
    <s v="KG"/>
    <n v="1"/>
    <n v="800"/>
    <n v="5.7000000000000002E-2"/>
    <n v="45.6"/>
  </r>
  <r>
    <n v="9687"/>
    <s v="VM Trockenstoffe Schleck Snack Blutmehl Inulin"/>
    <m/>
    <n v="855"/>
    <x v="0"/>
    <n v="0"/>
    <s v="KG"/>
    <n v="1"/>
    <n v="0"/>
    <n v="1.9891000000000001"/>
    <n v="0"/>
  </r>
  <r>
    <n v="9688"/>
    <s v="Mehlmischung für 8071 Wolfsblut Cold River Adult"/>
    <s v="Trout &amp; Sweet Potato"/>
    <n v="855"/>
    <x v="0"/>
    <n v="1450.7719999999999"/>
    <s v="KG"/>
    <n v="1"/>
    <n v="1450.7719999999999"/>
    <n v="3.6701000000000001"/>
    <n v="5324.4783171999998"/>
  </r>
  <r>
    <n v="9689"/>
    <s v="VM Trockenstoffe Schleck Snack Milch  Inulin"/>
    <s v="Biotin Taurin Blutmehl"/>
    <n v="855"/>
    <x v="0"/>
    <n v="0"/>
    <s v="KG"/>
    <n v="1"/>
    <n v="0"/>
    <n v="1.8763000000000001"/>
    <n v="0"/>
  </r>
  <r>
    <n v="9693"/>
    <s v="VM Kräutermischung Premiere"/>
    <m/>
    <n v="855"/>
    <x v="0"/>
    <n v="396.18099999999998"/>
    <s v="KG"/>
    <n v="1"/>
    <n v="396.18099999999998"/>
    <n v="1.6122000000000001"/>
    <n v="638.72300819999998"/>
  </r>
  <r>
    <n v="9694"/>
    <s v="VM Knupserkissen USA für 6897"/>
    <m/>
    <n v="855"/>
    <x v="0"/>
    <n v="0"/>
    <s v="KG"/>
    <n v="1"/>
    <n v="0"/>
    <n v="1.5057"/>
    <n v="0"/>
  </r>
  <r>
    <n v="9698"/>
    <s v="VM Kräutermischung Alpha Pet Wildes Land"/>
    <m/>
    <n v="855"/>
    <x v="0"/>
    <n v="333.84"/>
    <s v="KG"/>
    <n v="1"/>
    <n v="333.84"/>
    <n v="2.6448"/>
    <n v="882.94003199999997"/>
  </r>
  <r>
    <n v="9699"/>
    <s v="VM 6049 Knusperkissen Catnip Shrimp Seafood"/>
    <m/>
    <n v="855"/>
    <x v="0"/>
    <n v="0"/>
    <s v="KG"/>
    <n v="1"/>
    <n v="0"/>
    <n v="1.1529"/>
    <n v="0"/>
  </r>
  <r>
    <n v="9701"/>
    <s v="Mehlmischung VM für 5306 Wolfblut Red Rock adult "/>
    <m/>
    <n v="855"/>
    <x v="0"/>
    <n v="85.835999999999999"/>
    <s v="KG"/>
    <n v="1"/>
    <n v="85.835999999999999"/>
    <n v="3.3713000000000002"/>
    <n v="289.37890680000004"/>
  </r>
  <r>
    <n v="9703"/>
    <s v="Mehlmischung in VM für 8373 Dechra CED DM V7"/>
    <m/>
    <n v="855"/>
    <x v="0"/>
    <n v="0"/>
    <s v="KG"/>
    <n v="1"/>
    <n v="0"/>
    <n v="15.366099999999999"/>
    <n v="0"/>
  </r>
  <r>
    <n v="9705"/>
    <s v="KK Hund E &amp; C 9710 o. Vitamin D3"/>
    <m/>
    <n v="855"/>
    <x v="0"/>
    <n v="0"/>
    <s v="KG"/>
    <n v="1"/>
    <n v="0"/>
    <n v="22.712499999999999"/>
    <n v="0"/>
  </r>
  <r>
    <n v="9707"/>
    <s v="VM für 8161 Wolfsblut Black Marsh Adult"/>
    <m/>
    <n v="855"/>
    <x v="0"/>
    <n v="0"/>
    <s v="KG"/>
    <n v="1"/>
    <n v="0"/>
    <n v="1.1850000000000001"/>
    <n v="0"/>
  </r>
  <r>
    <n v="9708"/>
    <s v="VM für 6897 Kissen "/>
    <m/>
    <n v="858"/>
    <x v="0"/>
    <n v="0"/>
    <s v="KG"/>
    <n v="1"/>
    <n v="0"/>
    <n v="0.76100000000000001"/>
    <n v="0"/>
  </r>
  <r>
    <n v="9710"/>
    <s v="VM Hunde E &amp; C o. Vitamin D3"/>
    <m/>
    <n v="855"/>
    <x v="0"/>
    <n v="1216.8130000000001"/>
    <s v="KG"/>
    <n v="1"/>
    <n v="1216.8130000000001"/>
    <n v="2.8673000000000002"/>
    <n v="3488.9679149000003"/>
  </r>
  <r>
    <n v="9711"/>
    <s v="VM für Hühnerfilet 6464 bosch"/>
    <m/>
    <n v="855"/>
    <x v="0"/>
    <n v="501"/>
    <s v="KG"/>
    <n v="1"/>
    <n v="501"/>
    <n v="1.3683000000000001"/>
    <n v="685.51830000000007"/>
  </r>
  <r>
    <n v="9712"/>
    <s v="VM für 8122 Lily Kitchen Dog C"/>
    <m/>
    <n v="855"/>
    <x v="0"/>
    <n v="2072"/>
    <s v="KG"/>
    <n v="1"/>
    <n v="2072"/>
    <n v="5.9725000000000001"/>
    <n v="12375.02"/>
  </r>
  <r>
    <n v="9713"/>
    <s v="VM für 8124 Lily Kitchen Dog V"/>
    <m/>
    <n v="855"/>
    <x v="0"/>
    <n v="2003"/>
    <s v="KG"/>
    <n v="1"/>
    <n v="2003"/>
    <n v="6.3735999999999997"/>
    <n v="12766.3208"/>
  </r>
  <r>
    <n v="9715"/>
    <s v="VM Vitamin VM E&amp;C Vegan"/>
    <m/>
    <n v="855"/>
    <x v="0"/>
    <n v="188.24600000000001"/>
    <s v="KG"/>
    <n v="1"/>
    <n v="188.24600000000001"/>
    <n v="2.1463000000000001"/>
    <n v="404.03238980000003"/>
  </r>
  <r>
    <n v="9717"/>
    <s v="Kleinkomponente für 9715 E&amp;C Vegan"/>
    <m/>
    <n v="855"/>
    <x v="0"/>
    <n v="0"/>
    <s v="KG"/>
    <n v="1"/>
    <n v="0"/>
    <n v="24.796800000000001"/>
    <n v="0"/>
  </r>
  <r>
    <n v="9718"/>
    <s v="VM Kräutermischung (Tomatenmarkpulver)"/>
    <s v="Abfüllung in 10 kg Säcke"/>
    <n v="855"/>
    <x v="0"/>
    <n v="430.12599999999998"/>
    <s v="KG"/>
    <n v="1"/>
    <n v="430.12599999999998"/>
    <n v="2.4544999999999999"/>
    <n v="1055.7442669999998"/>
  </r>
  <r>
    <n v="9721"/>
    <s v="VM für 5327 Wolfsblut Grey Peak Senior"/>
    <m/>
    <n v="855"/>
    <x v="0"/>
    <n v="260"/>
    <s v="KG"/>
    <n v="1"/>
    <n v="260"/>
    <n v="10.581"/>
    <n v="2751.06"/>
  </r>
  <r>
    <n v="9722"/>
    <s v="Mehlmischung für 8156 Wolfsblut Jack Rabbit Adult"/>
    <m/>
    <n v="855"/>
    <x v="0"/>
    <n v="0"/>
    <s v="KG"/>
    <n v="1"/>
    <n v="0"/>
    <n v="1.8471"/>
    <n v="0"/>
  </r>
  <r>
    <n v="9724"/>
    <s v="Mehlmischung für 8004 Wolfsblut Wide Plain"/>
    <s v="Horse &amp; Potato"/>
    <n v="855"/>
    <x v="0"/>
    <n v="0"/>
    <s v="KG"/>
    <n v="1"/>
    <n v="0"/>
    <n v="2.3635999999999999"/>
    <n v="0"/>
  </r>
  <r>
    <n v="9725"/>
    <s v="Mehlmischung für 5102 Wolfsblut Wide Plain Senior"/>
    <m/>
    <n v="855"/>
    <x v="0"/>
    <n v="0"/>
    <s v="KG"/>
    <n v="1"/>
    <n v="0"/>
    <n v="8.6635000000000009"/>
    <n v="0"/>
  </r>
  <r>
    <n v="9726"/>
    <s v="Mehlmischung für 8159 Wolfsblut Down Under Adult"/>
    <m/>
    <n v="855"/>
    <x v="0"/>
    <n v="0"/>
    <s v="KG"/>
    <n v="1"/>
    <n v="0"/>
    <n v="1.0425"/>
    <n v="0"/>
  </r>
  <r>
    <n v="9728"/>
    <s v="Mehlmischung für 5324 Wolfsblut Deep Glade"/>
    <m/>
    <n v="855"/>
    <x v="0"/>
    <n v="0"/>
    <s v="KG"/>
    <n v="1"/>
    <n v="0"/>
    <n v="6.0656999999999996"/>
    <n v="0"/>
  </r>
  <r>
    <n v="9730"/>
    <s v="Mehlmischung für 8095 Wolfsblut Wild Duck Senior"/>
    <m/>
    <n v="855"/>
    <x v="0"/>
    <n v="2170.9769999999999"/>
    <s v="KG"/>
    <n v="1"/>
    <n v="2170.9769999999999"/>
    <n v="9.0123999999999995"/>
    <n v="19565.713114799997"/>
  </r>
  <r>
    <n v="9731"/>
    <s v="VM Katze E &amp; C o. Vitamin D3"/>
    <m/>
    <n v="855"/>
    <x v="0"/>
    <n v="234.36"/>
    <s v="KG"/>
    <n v="1"/>
    <n v="234.36"/>
    <n v="1.6534"/>
    <n v="387.49082400000003"/>
  </r>
  <r>
    <n v="9921"/>
    <s v="VM ALDI Cat Sticks Generation II"/>
    <m/>
    <n v="855"/>
    <x v="0"/>
    <n v="5383"/>
    <s v="KG"/>
    <n v="1"/>
    <n v="5383"/>
    <n v="4.2651000000000003"/>
    <n v="22959.033300000003"/>
  </r>
  <r>
    <n v="9924"/>
    <s v="VM Dog Sticks Generation II"/>
    <m/>
    <n v="855"/>
    <x v="0"/>
    <n v="5524.6"/>
    <s v="KG"/>
    <n v="1"/>
    <n v="5524.6"/>
    <n v="3.6315"/>
    <n v="20062.584900000002"/>
  </r>
  <r>
    <n v="9925"/>
    <s v="VM HF24 Pferdemehl für 8004"/>
    <m/>
    <n v="855"/>
    <x v="0"/>
    <n v="27373"/>
    <s v="KG"/>
    <n v="1"/>
    <n v="27373"/>
    <n v="1E-4"/>
    <n v="2.7373000000000003"/>
  </r>
  <r>
    <n v="9926"/>
    <s v="VM Catsticks mit MSC Generation II"/>
    <m/>
    <n v="855"/>
    <x v="0"/>
    <n v="5863"/>
    <s v="KG"/>
    <n v="1"/>
    <n v="5863"/>
    <n v="2.2273000000000001"/>
    <n v="13058.659900000001"/>
  </r>
  <r>
    <n v="9928"/>
    <s v="VM REWE Cat Sticks Rote Beete"/>
    <m/>
    <n v="855"/>
    <x v="0"/>
    <n v="2925.5"/>
    <s v="KG"/>
    <n v="1"/>
    <n v="2925.5"/>
    <n v="4.0479000000000003"/>
    <n v="11842.131450000001"/>
  </r>
  <r>
    <n v="9938"/>
    <s v="VM Dogsticks Gen.III Rote Beete"/>
    <m/>
    <n v="855"/>
    <x v="0"/>
    <n v="4611.8999999999996"/>
    <s v="KG"/>
    <n v="1"/>
    <n v="4611.8999999999996"/>
    <n v="1.9357"/>
    <n v="8927.2548299999999"/>
  </r>
  <r>
    <n v="9940"/>
    <s v="VM Cat Stick Gen III"/>
    <m/>
    <n v="855"/>
    <x v="0"/>
    <n v="5293"/>
    <s v="KG"/>
    <n v="1"/>
    <n v="5293"/>
    <n v="4.3442999999999996"/>
    <n v="22994.379899999996"/>
  </r>
  <r>
    <n v="16034"/>
    <s v="Chew Stick USA"/>
    <s v="Kaubarren - außen glasig, innen braune Füllung"/>
    <n v="848"/>
    <x v="1"/>
    <n v="0"/>
    <s v="KG"/>
    <n v="1"/>
    <n v="0"/>
    <n v="0.67610000000000003"/>
    <n v="0"/>
  </r>
  <r>
    <n v="16102"/>
    <s v="Dog Stick USA "/>
    <s v="Denta"/>
    <n v="848"/>
    <x v="1"/>
    <n v="0"/>
    <s v="KG"/>
    <n v="1"/>
    <n v="0"/>
    <n v="0.54549999999999998"/>
    <n v="0"/>
  </r>
  <r>
    <n v="51001"/>
    <s v="Ropomix Pferd &amp; Süsskartoffel"/>
    <s v="Big-Bag"/>
    <n v="510"/>
    <x v="3"/>
    <n v="0"/>
    <s v="KG"/>
    <n v="1"/>
    <n v="0"/>
    <n v="1.5955999999999999"/>
    <n v="0"/>
  </r>
  <r>
    <n v="52089"/>
    <s v="Adult Lamm &amp; Reis "/>
    <s v="sortenreine Probe"/>
    <n v="601"/>
    <x v="3"/>
    <n v="0"/>
    <s v="KARTON"/>
    <n v="10"/>
    <n v="0"/>
    <n v="10.843999999999999"/>
    <n v="0"/>
  </r>
  <r>
    <n v="52119"/>
    <s v="Active "/>
    <s v="sortenreine Probe"/>
    <n v="601"/>
    <x v="3"/>
    <n v="0"/>
    <s v="KARTON"/>
    <n v="10"/>
    <n v="0"/>
    <n v="12.994"/>
    <n v="0"/>
  </r>
  <r>
    <n v="52629"/>
    <s v="Chicopee HNL Soft Adult Ostrich &amp; Potato"/>
    <s v="Holistic Nature Line Probebeutel"/>
    <n v="601"/>
    <x v="3"/>
    <n v="0"/>
    <s v="KARTON"/>
    <n v="3"/>
    <n v="0"/>
    <n v="5.9635999999999996"/>
    <n v="0"/>
  </r>
  <r>
    <n v="53489"/>
    <s v="LEX HUND PROBE ADULT HUHN "/>
    <s v="Probebeutel"/>
    <n v="602"/>
    <x v="3"/>
    <n v="0"/>
    <s v="STÜCK"/>
    <n v="0.08"/>
    <n v="0"/>
    <n v="0.1232"/>
    <n v="0"/>
  </r>
  <r>
    <n v="55779"/>
    <s v="Tales u Tails Soft Lamm"/>
    <s v="100g Probe"/>
    <n v="602"/>
    <x v="3"/>
    <n v="0"/>
    <s v="STÜCK"/>
    <n v="0.1"/>
    <n v="0"/>
    <n v="0.32540000000000002"/>
    <n v="0"/>
  </r>
  <r>
    <n v="56309"/>
    <s v="Tales u Tails Soft Forelle &amp; Hering "/>
    <s v="100g Probe"/>
    <n v="602"/>
    <x v="3"/>
    <n v="0"/>
    <s v="STÜCK"/>
    <n v="0.1"/>
    <n v="0"/>
    <n v="0.25819999999999999"/>
    <n v="0"/>
  </r>
  <r>
    <n v="59949"/>
    <s v="Perro Classic"/>
    <s v="Probebeutel"/>
    <n v="602"/>
    <x v="3"/>
    <n v="0"/>
    <s v="STÜCK"/>
    <n v="0.1"/>
    <n v="0"/>
    <n v="6.4899999999999999E-2"/>
    <n v="0"/>
  </r>
  <r>
    <n v="80059"/>
    <s v="Wolfsblut Wild Duck Adult "/>
    <s v="100g Probe"/>
    <n v="602"/>
    <x v="3"/>
    <n v="20580"/>
    <s v="STÜCK"/>
    <n v="0.1"/>
    <n v="2058"/>
    <n v="0.1517"/>
    <n v="3121.9859999999999"/>
  </r>
  <r>
    <n v="80399"/>
    <s v="Wolfsblut Wild Duck Puppy"/>
    <s v="100g Probe"/>
    <n v="602"/>
    <x v="3"/>
    <n v="12960"/>
    <s v="STÜCK"/>
    <n v="0.1"/>
    <n v="1296"/>
    <n v="0.126"/>
    <n v="1632.96"/>
  </r>
  <r>
    <n v="80539"/>
    <s v="Wolfsblut Dark Forest Adult"/>
    <s v="100g Probe"/>
    <n v="602"/>
    <x v="3"/>
    <n v="12960"/>
    <s v="STÜCK"/>
    <n v="0.1"/>
    <n v="1296"/>
    <n v="9.6000000000000002E-2"/>
    <n v="1244.1600000000001"/>
  </r>
  <r>
    <n v="80589"/>
    <s v="Zaaron Holistic ALS Fish &amp; Rice"/>
    <s v="Probebeutel - dog food"/>
    <n v="602"/>
    <x v="3"/>
    <n v="3240"/>
    <s v="STÜCK"/>
    <n v="7.0000000000000007E-2"/>
    <n v="226.8"/>
    <n v="0.10349999999999999"/>
    <n v="335.34"/>
  </r>
  <r>
    <n v="80719"/>
    <s v="Wolfsblut Cold River Adult"/>
    <s v="100g Probe"/>
    <n v="602"/>
    <x v="3"/>
    <n v="12960"/>
    <s v="STÜCK"/>
    <n v="0.1"/>
    <n v="1296"/>
    <n v="0.11840000000000001"/>
    <n v="1534.4640000000002"/>
  </r>
  <r>
    <n v="81239"/>
    <s v="Lilys Kitchen Dog Puppy "/>
    <s v="Sample Bag"/>
    <n v="602"/>
    <x v="3"/>
    <n v="4800"/>
    <s v="STÜCK"/>
    <n v="0.1"/>
    <n v="480"/>
    <n v="0.16869999999999999"/>
    <n v="809.76"/>
  </r>
  <r>
    <n v="81249"/>
    <s v="Lilys Kitchen Dog Venison &amp; Duck"/>
    <s v="Sample Bag"/>
    <n v="602"/>
    <x v="3"/>
    <n v="6400"/>
    <s v="STÜCK"/>
    <n v="0.1"/>
    <n v="640"/>
    <n v="0.1646"/>
    <n v="1053.44"/>
  </r>
  <r>
    <n v="81289"/>
    <s v="Lilys Kitchen Cat Kitten"/>
    <s v="Sample Bag"/>
    <n v="602"/>
    <x v="3"/>
    <n v="7800"/>
    <s v="STÜCK"/>
    <n v="0.06"/>
    <n v="468"/>
    <n v="0.1231"/>
    <n v="960.18000000000006"/>
  </r>
  <r>
    <n v="81309"/>
    <s v="Lilys Kitchen Cat Chicken"/>
    <s v="Sample Bag"/>
    <n v="602"/>
    <x v="3"/>
    <n v="22400"/>
    <s v="STÜCK"/>
    <n v="0.06"/>
    <n v="1344"/>
    <n v="9.3799999999999994E-2"/>
    <n v="2101.12"/>
  </r>
  <r>
    <n v="81379"/>
    <s v="Pure Instinct Blue Lake"/>
    <s v="(Adult Huhn &amp; Ente)"/>
    <n v="602"/>
    <x v="3"/>
    <n v="8640"/>
    <s v="STÜCK"/>
    <n v="0.08"/>
    <n v="691.2"/>
    <n v="0.1202"/>
    <n v="1038.528"/>
  </r>
  <r>
    <n v="81379"/>
    <s v="Pure Instinct Blue Lake"/>
    <s v="(Adult Huhn &amp; Ente)"/>
    <n v="602"/>
    <x v="3"/>
    <n v="750"/>
    <s v="STÜCK"/>
    <n v="0.08"/>
    <n v="60"/>
    <n v="0.1202"/>
    <n v="90.15"/>
  </r>
  <r>
    <n v="81799"/>
    <s v="Chicopee HNL Active Salmon &amp; Potato"/>
    <s v="Holistic Nature Line Probebeutel"/>
    <n v="601"/>
    <x v="3"/>
    <n v="0"/>
    <s v="KARTON"/>
    <n v="3"/>
    <n v="0"/>
    <n v="5.1151"/>
    <n v="0"/>
  </r>
  <r>
    <n v="82109"/>
    <s v="Chicopee HNL Adult Lamb &amp; Potato"/>
    <s v="Holistic Nature Line Probebeutel"/>
    <n v="601"/>
    <x v="3"/>
    <n v="0"/>
    <s v="KARTON"/>
    <n v="3"/>
    <n v="0"/>
    <n v="5.1170999999999998"/>
    <n v="0"/>
  </r>
  <r>
    <n v="82879"/>
    <s v="Chicopee CNL Puppy Lamb &amp; Rice"/>
    <s v="Classic Nature Line Probebeutel"/>
    <n v="601"/>
    <x v="3"/>
    <n v="0"/>
    <s v="KARTON"/>
    <n v="3"/>
    <n v="0"/>
    <n v="3.7008000000000001"/>
    <n v="0"/>
  </r>
  <r>
    <n v="82889"/>
    <s v="Chicopee CNL Maxi Puppy Poultry &amp; Millet"/>
    <s v="Classic Nature Line Probebeutel"/>
    <n v="601"/>
    <x v="3"/>
    <n v="0"/>
    <s v="KARTON"/>
    <n v="3"/>
    <n v="0"/>
    <n v="3.2341000000000002"/>
    <n v="0"/>
  </r>
  <r>
    <n v="82899"/>
    <s v="Chicopee CNL Mini Adult Lamb &amp; Rice"/>
    <s v="Classic Nature Line Probebeutel"/>
    <n v="601"/>
    <x v="3"/>
    <n v="0"/>
    <s v="KARTON"/>
    <n v="3"/>
    <n v="0"/>
    <n v="3.7612999999999999"/>
    <n v="0"/>
  </r>
  <r>
    <n v="82929"/>
    <s v="Chicopee CNL Adult Lamb &amp; Rice"/>
    <s v="Classic Nature Line samples 30 x 100 g"/>
    <n v="601"/>
    <x v="3"/>
    <n v="0"/>
    <s v="KARTON"/>
    <n v="3"/>
    <n v="0"/>
    <n v="3.5619999999999998"/>
    <n v="0"/>
  </r>
  <r>
    <n v="82939"/>
    <s v="Chicopee CNL Soft Adult Salmon &amp; Rice"/>
    <s v="Classic Nature Line samples 30 x 100 g"/>
    <n v="601"/>
    <x v="3"/>
    <n v="0"/>
    <s v="KARTON"/>
    <n v="3"/>
    <n v="0"/>
    <n v="3.6366000000000001"/>
    <n v="0"/>
  </r>
  <r>
    <n v="82959"/>
    <s v="Chicopee CNL Maxi Adult Poultry &amp; Millet"/>
    <s v="Classic Nature Line Probebeutel"/>
    <n v="601"/>
    <x v="3"/>
    <n v="0"/>
    <s v="KARTON"/>
    <n v="3"/>
    <n v="0"/>
    <n v="3.2397999999999998"/>
    <n v="0"/>
  </r>
  <r>
    <n v="82969"/>
    <s v="Chicopee CNL Light Lamb &amp; Rice"/>
    <s v="Classic Nature Line Probebeutel"/>
    <n v="601"/>
    <x v="3"/>
    <n v="0"/>
    <s v="KARTON"/>
    <n v="3"/>
    <n v="0"/>
    <n v="3.5156999999999998"/>
    <n v="0"/>
  </r>
  <r>
    <n v="98021"/>
    <s v="Vi-Min"/>
    <m/>
    <n v="502"/>
    <x v="3"/>
    <n v="398"/>
    <s v="STÜCK"/>
    <n v="1"/>
    <n v="398"/>
    <n v="2.6065999999999998"/>
    <n v="1037.4268"/>
  </r>
  <r>
    <n v="320010"/>
    <s v="Mono Knochen Mini 4er Mix"/>
    <m/>
    <n v="513"/>
    <x v="3"/>
    <n v="164"/>
    <s v="STÜCK"/>
    <n v="10"/>
    <n v="1640"/>
    <n v="4.4142000000000001"/>
    <n v="723.92880000000002"/>
  </r>
  <r>
    <n v="320110"/>
    <s v="Mono Müslibrocken"/>
    <m/>
    <n v="513"/>
    <x v="3"/>
    <n v="73"/>
    <s v="STÜCK"/>
    <n v="10"/>
    <n v="730"/>
    <n v="4.2504999999999997"/>
    <n v="310.28649999999999"/>
  </r>
  <r>
    <n v="321110"/>
    <s v="Duo Mini Mix 3 Sorten"/>
    <m/>
    <n v="513"/>
    <x v="3"/>
    <n v="156"/>
    <s v="STÜCK"/>
    <n v="10"/>
    <n v="1560"/>
    <n v="5.4584999999999999"/>
    <n v="851.52599999999995"/>
  </r>
  <r>
    <n v="321510"/>
    <s v="Duo Geflügel"/>
    <m/>
    <n v="513"/>
    <x v="3"/>
    <n v="140"/>
    <s v="STÜCK"/>
    <n v="10"/>
    <n v="1400"/>
    <n v="6.0875000000000004"/>
    <n v="852.25"/>
  </r>
  <r>
    <n v="322010"/>
    <s v="Duo Lachs"/>
    <m/>
    <n v="513"/>
    <x v="3"/>
    <n v="142"/>
    <s v="STÜCK"/>
    <n v="10"/>
    <n v="1420"/>
    <n v="4.7961"/>
    <n v="681.0462"/>
  </r>
  <r>
    <n v="322710"/>
    <s v="Mono Knochen Groß"/>
    <m/>
    <n v="513"/>
    <x v="3"/>
    <n v="81"/>
    <s v="STÜCK"/>
    <n v="10"/>
    <n v="810"/>
    <n v="4.3407"/>
    <n v="351.5967"/>
  </r>
  <r>
    <n v="322910"/>
    <s v="Duo Käse"/>
    <m/>
    <n v="513"/>
    <x v="3"/>
    <n v="45"/>
    <s v="STÜCK"/>
    <n v="10"/>
    <n v="450"/>
    <n v="5.327"/>
    <n v="239.715"/>
  </r>
  <r>
    <n v="323010"/>
    <s v="Mono Mix 4er"/>
    <m/>
    <n v="513"/>
    <x v="3"/>
    <n v="42"/>
    <s v="STÜCK"/>
    <n v="10"/>
    <n v="420"/>
    <n v="4.4421999999999997"/>
    <n v="186.57239999999999"/>
  </r>
  <r>
    <n v="323210"/>
    <s v="Duo Rind"/>
    <m/>
    <n v="513"/>
    <x v="3"/>
    <n v="268"/>
    <s v="STÜCK"/>
    <n v="10"/>
    <n v="2680"/>
    <n v="4.7961"/>
    <n v="1285.3548000000001"/>
  </r>
  <r>
    <n v="323610"/>
    <s v="Duo Mini Lachs"/>
    <m/>
    <n v="513"/>
    <x v="3"/>
    <n v="42"/>
    <s v="STÜCK"/>
    <n v="10"/>
    <n v="420"/>
    <n v="4.8666999999999998"/>
    <n v="204.4014"/>
  </r>
  <r>
    <n v="324010"/>
    <s v="Mono Knochen klein"/>
    <m/>
    <n v="513"/>
    <x v="3"/>
    <n v="40"/>
    <s v="STÜCK"/>
    <n v="10"/>
    <n v="400"/>
    <n v="4.4210000000000003"/>
    <n v="176.84"/>
  </r>
  <r>
    <n v="325910"/>
    <s v="Mono Kuchen"/>
    <m/>
    <n v="513"/>
    <x v="3"/>
    <n v="192"/>
    <s v="STÜCK"/>
    <n v="10"/>
    <n v="1920"/>
    <n v="4.5486000000000004"/>
    <n v="873.33120000000008"/>
  </r>
  <r>
    <n v="326710"/>
    <s v="Knuddelmix"/>
    <m/>
    <n v="513"/>
    <x v="3"/>
    <n v="0"/>
    <s v="STÜCK"/>
    <n v="10"/>
    <n v="0"/>
    <n v="4.3422000000000001"/>
    <n v="0"/>
  </r>
  <r>
    <n v="326810"/>
    <s v="Tierfiguren Mix"/>
    <m/>
    <n v="513"/>
    <x v="3"/>
    <n v="147"/>
    <s v="STÜCK"/>
    <n v="10"/>
    <n v="1470"/>
    <n v="5.8266"/>
    <n v="856.51020000000005"/>
  </r>
  <r>
    <n v="326910"/>
    <s v="Mono Knochen Puppy Mix"/>
    <m/>
    <n v="513"/>
    <x v="3"/>
    <n v="307"/>
    <s v="STÜCK"/>
    <n v="10"/>
    <n v="3070"/>
    <n v="5.6512000000000002"/>
    <n v="1734.9184"/>
  </r>
  <r>
    <n v="505309"/>
    <s v="Chicopee CNL Castrate Poultry "/>
    <s v="Classic Nature Line Probebeutel"/>
    <n v="601"/>
    <x v="3"/>
    <n v="0"/>
    <s v="KARTON"/>
    <n v="1.4"/>
    <n v="0"/>
    <n v="2.4801000000000002"/>
    <n v="0"/>
  </r>
  <r>
    <n v="520131"/>
    <s v="Starterpaket bosch Junior Lamm &amp; Reis"/>
    <m/>
    <n v="502"/>
    <x v="3"/>
    <n v="0"/>
    <s v="STÜCK"/>
    <n v="1"/>
    <n v="0"/>
    <n v="2.6494"/>
    <n v="0"/>
  </r>
  <r>
    <n v="520221"/>
    <s v="Starterpaket Maxi Junior"/>
    <s v="Export"/>
    <n v="502"/>
    <x v="3"/>
    <n v="0"/>
    <s v="STÜCK"/>
    <n v="1.3437699999999999"/>
    <n v="0"/>
    <n v="3.0901000000000001"/>
    <n v="0"/>
  </r>
  <r>
    <n v="520231"/>
    <s v="Starterpaket bosch Maxi Junior"/>
    <m/>
    <n v="502"/>
    <x v="3"/>
    <n v="0"/>
    <s v="STÜCK"/>
    <n v="1"/>
    <n v="0"/>
    <n v="2.6331000000000002"/>
    <n v="0"/>
  </r>
  <r>
    <n v="520321"/>
    <s v="Starterpaket Medium Junior"/>
    <s v="Export"/>
    <n v="502"/>
    <x v="3"/>
    <n v="0"/>
    <s v="STÜCK"/>
    <n v="1.3437699999999999"/>
    <n v="0"/>
    <n v="3.0165999999999999"/>
    <n v="0"/>
  </r>
  <r>
    <n v="520331"/>
    <s v="Starterpaket bosch Medium Junior"/>
    <m/>
    <n v="502"/>
    <x v="3"/>
    <n v="0"/>
    <s v="STÜCK"/>
    <n v="1"/>
    <n v="0"/>
    <n v="2.5596000000000001"/>
    <n v="0"/>
  </r>
  <r>
    <n v="520421"/>
    <s v="Starterpaket Mini Junior "/>
    <s v="Export"/>
    <n v="502"/>
    <x v="3"/>
    <n v="0"/>
    <s v="STÜCK"/>
    <n v="1.3437699999999999"/>
    <n v="0"/>
    <n v="3.1949999999999998"/>
    <n v="0"/>
  </r>
  <r>
    <n v="520431"/>
    <s v="Starterpaket bosch Mini Junior"/>
    <m/>
    <n v="502"/>
    <x v="3"/>
    <n v="0"/>
    <s v="STÜCK"/>
    <n v="1"/>
    <n v="0"/>
    <n v="2.4580000000000002"/>
    <n v="0"/>
  </r>
  <r>
    <n v="527619"/>
    <s v="Chicopee CNL Adult Sensible Lamb"/>
    <s v="Classic Nature Line Probebeutel"/>
    <n v="601"/>
    <x v="3"/>
    <n v="0"/>
    <s v="KARTON"/>
    <n v="1.4"/>
    <n v="0"/>
    <n v="2.4487999999999999"/>
    <n v="0"/>
  </r>
  <r>
    <n v="527819"/>
    <s v="Chicopee CNL Adult Beauty Salmon "/>
    <s v="Classic Nature Line Probebeutel"/>
    <n v="601"/>
    <x v="3"/>
    <n v="0"/>
    <s v="KARTON"/>
    <n v="1.4"/>
    <n v="0"/>
    <n v="2.3883999999999999"/>
    <n v="0"/>
  </r>
  <r>
    <n v="528119"/>
    <s v="Chicopee CNL Adult Indoor Beef "/>
    <s v="Classic Nature Line Probebeutel"/>
    <n v="601"/>
    <x v="3"/>
    <n v="0"/>
    <s v="KARTON"/>
    <n v="1.4"/>
    <n v="0"/>
    <n v="2.3521000000000001"/>
    <n v="0"/>
  </r>
  <r>
    <n v="528319"/>
    <s v="Chicopee CNL JUNIOR New Life Chicken"/>
    <s v="Classic Nature Line Probebeutel"/>
    <n v="601"/>
    <x v="3"/>
    <n v="0"/>
    <s v="KARTON"/>
    <n v="1.4"/>
    <n v="0"/>
    <n v="2.4828000000000001"/>
    <n v="0"/>
  </r>
  <r>
    <n v="539604"/>
    <s v="Biss 25 High Premium Fresh"/>
    <s v="Frische Ente, Huhn &amp; Truthahn"/>
    <n v="510"/>
    <x v="3"/>
    <n v="1857"/>
    <s v="STÜCK"/>
    <n v="4"/>
    <n v="7428"/>
    <n v="5.9783999999999997"/>
    <n v="11101.888799999999"/>
  </r>
  <r>
    <n v="557704"/>
    <s v="Tales u Tails Soft Lamm"/>
    <m/>
    <n v="510"/>
    <x v="3"/>
    <n v="9576"/>
    <s v="STÜCK"/>
    <n v="4"/>
    <n v="38304"/>
    <n v="12.300700000000001"/>
    <n v="117791.50320000001"/>
  </r>
  <r>
    <n v="557714"/>
    <s v="Tales u Tails Soft Lamm"/>
    <m/>
    <n v="510"/>
    <x v="3"/>
    <n v="1152"/>
    <s v="STÜCK"/>
    <n v="4"/>
    <n v="4608"/>
    <n v="11.9945"/>
    <n v="13817.664000000001"/>
  </r>
  <r>
    <n v="563004"/>
    <s v="Tales u Tails Soft Forelle &amp; Hering"/>
    <s v="Forelle &amp; Hering"/>
    <n v="510"/>
    <x v="3"/>
    <n v="4968"/>
    <s v="STÜCK"/>
    <n v="4"/>
    <n v="19872"/>
    <n v="8.9267000000000003"/>
    <n v="44347.845600000001"/>
  </r>
  <r>
    <n v="563014"/>
    <s v="Tales u Tails Soft Forelle &amp; Hering"/>
    <s v="Forelle &amp; Hering"/>
    <n v="510"/>
    <x v="3"/>
    <n v="720"/>
    <s v="STÜCK"/>
    <n v="4"/>
    <n v="2880"/>
    <n v="8.5166000000000004"/>
    <n v="6131.9520000000002"/>
  </r>
  <r>
    <n v="577231"/>
    <s v="Starterpaket bosch Soft"/>
    <s v="mit Junior Hühnchen &amp; Süßkartoffel"/>
    <n v="519"/>
    <x v="3"/>
    <n v="0"/>
    <s v="STÜCK"/>
    <n v="1"/>
    <n v="0"/>
    <n v="2.6595"/>
    <n v="0"/>
  </r>
  <r>
    <n v="599415"/>
    <s v="Perro Classic"/>
    <m/>
    <n v="510"/>
    <x v="3"/>
    <n v="45"/>
    <s v="STÜCK"/>
    <n v="15"/>
    <n v="675"/>
    <n v="8.9916"/>
    <n v="404.62200000000001"/>
  </r>
  <r>
    <n v="832989"/>
    <s v="Chicopee HNL Kitten"/>
    <s v="Holistic Nature Line Probebeutel"/>
    <n v="601"/>
    <x v="3"/>
    <n v="0"/>
    <s v="KARTON"/>
    <n v="1.4"/>
    <n v="0"/>
    <n v="2.9283999999999999"/>
    <n v="0"/>
  </r>
  <r>
    <n v="834579"/>
    <s v="Chicopee HNL Urinary"/>
    <s v="Holistic Nature Line Probebeutel"/>
    <n v="601"/>
    <x v="3"/>
    <n v="0"/>
    <s v="KARTON"/>
    <n v="1.4"/>
    <n v="0"/>
    <n v="2.7881999999999998"/>
    <n v="0"/>
  </r>
  <r>
    <n v="930420"/>
    <s v="Dog-Premium"/>
    <m/>
    <n v="505"/>
    <x v="3"/>
    <n v="2727"/>
    <s v="STÜCK"/>
    <n v="20"/>
    <n v="54540"/>
    <n v="8.6313999999999993"/>
    <n v="23537.827799999999"/>
  </r>
  <r>
    <n v="932220"/>
    <s v="My Friend"/>
    <m/>
    <n v="505"/>
    <x v="3"/>
    <n v="1789"/>
    <s v="STÜCK"/>
    <n v="20"/>
    <n v="35780"/>
    <n v="5.8505000000000003"/>
    <n v="10466.5445"/>
  </r>
  <r>
    <n v="934220"/>
    <s v="My friend Mix"/>
    <m/>
    <n v="505"/>
    <x v="3"/>
    <n v="819"/>
    <s v="STÜCK"/>
    <n v="20"/>
    <n v="16380"/>
    <n v="7.0872000000000002"/>
    <n v="5804.4168"/>
  </r>
  <r>
    <n v="936915"/>
    <s v="Geflügel &amp; Reis"/>
    <s v="neutr. PE-Sack"/>
    <n v="510"/>
    <x v="3"/>
    <n v="53"/>
    <s v="STÜCK"/>
    <n v="15"/>
    <n v="795"/>
    <n v="7.5707000000000004"/>
    <n v="401.24710000000005"/>
  </r>
  <r>
    <n v="945520"/>
    <s v="Cat Rind"/>
    <m/>
    <n v="506"/>
    <x v="3"/>
    <n v="0"/>
    <s v="STÜCK"/>
    <n v="20"/>
    <n v="0"/>
    <n v="7.3780000000000001"/>
    <n v="0"/>
  </r>
  <r>
    <n v="999270"/>
    <s v="Mischkarton Proben HPC Relaunch"/>
    <s v="Direktversand"/>
    <n v="601"/>
    <x v="3"/>
    <n v="0"/>
    <s v="KARTON"/>
    <n v="10"/>
    <n v="0"/>
    <n v="12.169499999999999"/>
    <n v="0"/>
  </r>
  <r>
    <n v="999292"/>
    <s v="Mischkarton Proben Heimat"/>
    <s v="Direktversand"/>
    <n v="601"/>
    <x v="3"/>
    <n v="0"/>
    <s v="KARTON"/>
    <n v="7.6"/>
    <n v="0"/>
    <n v="11.388500000000001"/>
    <n v="0"/>
  </r>
  <r>
    <n v="999293"/>
    <s v="Mischkarton Proben Sanabelle"/>
    <m/>
    <n v="601"/>
    <x v="3"/>
    <n v="0"/>
    <s v="KARTON"/>
    <n v="6"/>
    <n v="0"/>
    <n v="12.279"/>
    <n v="0"/>
  </r>
  <r>
    <n v="999295"/>
    <s v="Mischkarton Proben HPC Plus / Soft"/>
    <m/>
    <n v="601"/>
    <x v="3"/>
    <n v="0"/>
    <s v="KARTON"/>
    <n v="10"/>
    <n v="0"/>
    <n v="17.12"/>
    <n v="0"/>
  </r>
  <r>
    <n v="999296"/>
    <s v="Mischkarton Proben Genesis Pure Dog"/>
    <m/>
    <n v="550"/>
    <x v="3"/>
    <n v="0"/>
    <s v="KARTON"/>
    <n v="9.08"/>
    <n v="0"/>
    <n v="19.933499999999999"/>
    <n v="0"/>
  </r>
  <r>
    <n v="999297"/>
    <s v="Mischkarton Proben Genesis Pure Cat"/>
    <m/>
    <n v="551"/>
    <x v="3"/>
    <n v="0"/>
    <s v="KARTON"/>
    <n v="4.5359999999999996"/>
    <n v="0"/>
    <n v="10.869"/>
    <n v="0"/>
  </r>
  <r>
    <n v="3200001"/>
    <s v="Bubimex Cookies"/>
    <s v="bedr. Folienbeutel"/>
    <n v="513"/>
    <x v="3"/>
    <n v="340"/>
    <s v="STÜCK"/>
    <n v="1"/>
    <n v="340"/>
    <n v="0.47860000000000003"/>
    <n v="162.72400000000002"/>
  </r>
  <r>
    <n v="3200015"/>
    <s v="bitsdog Knochen-Mix"/>
    <m/>
    <n v="513"/>
    <x v="3"/>
    <n v="4308"/>
    <s v="STÜCK"/>
    <n v="1.5"/>
    <n v="6462"/>
    <n v="0.89059999999999995"/>
    <n v="3836.7048"/>
  </r>
  <r>
    <n v="3200101"/>
    <s v="Doggy Time Bones"/>
    <m/>
    <n v="513"/>
    <x v="3"/>
    <n v="11256"/>
    <s v="STÜCK"/>
    <n v="1"/>
    <n v="11256"/>
    <n v="0.92920000000000003"/>
    <n v="10459.075200000001"/>
  </r>
  <r>
    <n v="3200101"/>
    <s v="Doggy Time Bones"/>
    <m/>
    <n v="513"/>
    <x v="3"/>
    <n v="10584"/>
    <s v="STÜCK"/>
    <n v="1"/>
    <n v="10584"/>
    <n v="0.92920000000000003"/>
    <n v="9834.6527999999998"/>
  </r>
  <r>
    <n v="3200405"/>
    <s v="EROSKI Galletas Surtidas"/>
    <s v="Mix Biscuits Bones Mini 4 Mix"/>
    <n v="513"/>
    <x v="3"/>
    <n v="0"/>
    <s v="STÜCK"/>
    <n v="0.5"/>
    <n v="0"/>
    <n v="0.27510000000000001"/>
    <n v="0"/>
  </r>
  <r>
    <n v="3200804"/>
    <s v="BUFFO Feines Knabbergebäck Bunte Knochen"/>
    <m/>
    <n v="513"/>
    <x v="3"/>
    <n v="2856"/>
    <s v="STÜCK"/>
    <n v="0.4"/>
    <n v="1142.4000000000001"/>
    <n v="0.25130000000000002"/>
    <n v="717.71280000000002"/>
  </r>
  <r>
    <n v="3201001"/>
    <s v="Müsli"/>
    <m/>
    <n v="501"/>
    <x v="3"/>
    <n v="5568"/>
    <s v="STÜCK"/>
    <n v="1"/>
    <n v="5568"/>
    <n v="1.0266999999999999"/>
    <n v="5716.6655999999994"/>
  </r>
  <r>
    <n v="3202008"/>
    <s v="Globus Knabber-Plätzchen "/>
    <m/>
    <n v="513"/>
    <x v="3"/>
    <n v="288"/>
    <s v="STÜCK"/>
    <n v="0.8"/>
    <n v="230.4"/>
    <n v="0.50990000000000002"/>
    <n v="146.85120000000001"/>
  </r>
  <r>
    <n v="3208008"/>
    <s v="bosch Sammy´s Fruchtschnitte"/>
    <m/>
    <n v="501"/>
    <x v="3"/>
    <n v="2448"/>
    <s v="STÜCK"/>
    <n v="0.8"/>
    <n v="1958.4"/>
    <n v="0.97070000000000001"/>
    <n v="2376.2736"/>
  </r>
  <r>
    <n v="3209001"/>
    <s v="bosch Sammy´s Knusper-Cracker"/>
    <m/>
    <n v="501"/>
    <x v="3"/>
    <n v="3112"/>
    <s v="STÜCK"/>
    <n v="1"/>
    <n v="3112"/>
    <n v="1.0375000000000001"/>
    <n v="3228.7000000000003"/>
  </r>
  <r>
    <n v="3212005"/>
    <s v="Multifit Biscuits Weizen"/>
    <m/>
    <n v="513"/>
    <x v="3"/>
    <n v="0"/>
    <s v="STÜCK"/>
    <n v="5"/>
    <n v="0"/>
    <n v="3.2581000000000002"/>
    <n v="0"/>
  </r>
  <r>
    <n v="3212101"/>
    <s v="Bubimex Maxis"/>
    <m/>
    <n v="513"/>
    <x v="3"/>
    <n v="3360"/>
    <s v="STÜCK"/>
    <n v="1"/>
    <n v="3360"/>
    <n v="0.41410000000000002"/>
    <n v="1391.376"/>
  </r>
  <r>
    <n v="3212105"/>
    <s v="bitsdog Biskuits"/>
    <m/>
    <n v="513"/>
    <x v="3"/>
    <n v="1212"/>
    <s v="STÜCK"/>
    <n v="5"/>
    <n v="6060"/>
    <n v="2.5074000000000001"/>
    <n v="3038.9688000000001"/>
  </r>
  <r>
    <n v="3212110"/>
    <s v="Mono Biskuit"/>
    <m/>
    <n v="513"/>
    <x v="3"/>
    <n v="62"/>
    <s v="STÜCK"/>
    <n v="10"/>
    <n v="620"/>
    <n v="4.5486000000000004"/>
    <n v="282.01320000000004"/>
  </r>
  <r>
    <n v="3212305"/>
    <s v="Doggy Time Duos"/>
    <m/>
    <n v="513"/>
    <x v="3"/>
    <n v="1088"/>
    <s v="STÜCK"/>
    <n v="5"/>
    <n v="5440"/>
    <n v="2.4201000000000001"/>
    <n v="2633.0688"/>
  </r>
  <r>
    <n v="3212810"/>
    <s v="Eldorado Companion Mono Kager"/>
    <m/>
    <n v="513"/>
    <x v="3"/>
    <n v="48"/>
    <s v="STÜCK"/>
    <n v="10"/>
    <n v="480"/>
    <n v="4.6825000000000001"/>
    <n v="224.76"/>
  </r>
  <r>
    <n v="3215103"/>
    <s v="Rema Kiks med fjerkrae"/>
    <m/>
    <n v="513"/>
    <x v="3"/>
    <n v="708"/>
    <s v="STÜCK"/>
    <n v="0.3"/>
    <n v="212.4"/>
    <n v="0.2321"/>
    <n v="164.32679999999999"/>
  </r>
  <r>
    <n v="3215203"/>
    <s v="Coop Dog Biscucits"/>
    <m/>
    <n v="513"/>
    <x v="3"/>
    <n v="10080"/>
    <s v="STÜCK"/>
    <n v="0.3"/>
    <n v="3024"/>
    <n v="0.23230000000000001"/>
    <n v="2341.5840000000003"/>
  </r>
  <r>
    <n v="3215404"/>
    <s v="BUFFO Feines Knabbergebäck Geflügelrollen"/>
    <m/>
    <n v="513"/>
    <x v="3"/>
    <n v="5265"/>
    <s v="STÜCK"/>
    <n v="0.4"/>
    <n v="2106"/>
    <n v="0.31819999999999998"/>
    <n v="1675.3229999999999"/>
  </r>
  <r>
    <n v="3217010"/>
    <s v="Buffo Kaustange"/>
    <m/>
    <n v="513"/>
    <x v="3"/>
    <n v="67"/>
    <s v="STÜCK"/>
    <n v="10"/>
    <n v="670"/>
    <n v="4.2049000000000003"/>
    <n v="281.72830000000005"/>
  </r>
  <r>
    <n v="3220010"/>
    <s v="Antos Duo Salmon"/>
    <m/>
    <n v="513"/>
    <x v="3"/>
    <n v="96"/>
    <s v="STÜCK"/>
    <n v="10"/>
    <n v="960"/>
    <n v="4.7961"/>
    <n v="460.42560000000003"/>
  </r>
  <r>
    <n v="3221001"/>
    <s v="Doggy Time Mark Nuggets"/>
    <m/>
    <n v="513"/>
    <x v="3"/>
    <n v="20160"/>
    <s v="STÜCK"/>
    <n v="1"/>
    <n v="20160"/>
    <n v="1.0249999999999999"/>
    <n v="20664"/>
  </r>
  <r>
    <n v="3221001"/>
    <s v="Doggy Time Mark Nuggets"/>
    <m/>
    <n v="513"/>
    <x v="3"/>
    <n v="228"/>
    <s v="STÜCK"/>
    <n v="1"/>
    <n v="228"/>
    <n v="1.0249999999999999"/>
    <n v="233.7"/>
  </r>
  <r>
    <n v="3221010"/>
    <s v="Duo Mix 3er"/>
    <m/>
    <n v="513"/>
    <x v="3"/>
    <n v="19"/>
    <s v="STÜCK"/>
    <n v="10"/>
    <n v="190"/>
    <n v="5.4036"/>
    <n v="102.66840000000001"/>
  </r>
  <r>
    <n v="3221015"/>
    <s v="bitsdog Duo 3-Mix"/>
    <m/>
    <n v="513"/>
    <x v="3"/>
    <n v="3832"/>
    <s v="STÜCK"/>
    <n v="1.5"/>
    <n v="5748"/>
    <n v="1.0102"/>
    <n v="3871.0864000000001"/>
  </r>
  <r>
    <n v="3221110"/>
    <s v="Buffo Lachs, Geflügel &amp; Käse"/>
    <s v="Mix"/>
    <n v="513"/>
    <x v="3"/>
    <n v="96"/>
    <s v="STÜCK"/>
    <n v="10"/>
    <n v="960"/>
    <n v="5.1875"/>
    <n v="498"/>
  </r>
  <r>
    <n v="3221704"/>
    <s v="Gut &amp; Günstig Biskuit Rolls"/>
    <m/>
    <n v="513"/>
    <x v="3"/>
    <n v="558"/>
    <s v="STÜCK"/>
    <n v="0.4"/>
    <n v="223.20000000000002"/>
    <n v="0.2707"/>
    <n v="151.0506"/>
  </r>
  <r>
    <n v="3221810"/>
    <s v="Eldorado Companion Duo 3 Mix"/>
    <m/>
    <n v="513"/>
    <x v="3"/>
    <n v="48"/>
    <s v="STÜCK"/>
    <n v="10"/>
    <n v="480"/>
    <n v="5.5374999999999996"/>
    <n v="265.79999999999995"/>
  </r>
  <r>
    <n v="3224110"/>
    <s v="Sandwich Knochen Geflügel"/>
    <m/>
    <n v="513"/>
    <x v="3"/>
    <n v="100"/>
    <s v="STÜCK"/>
    <n v="10"/>
    <n v="1000"/>
    <n v="6.2522000000000002"/>
    <n v="625.22"/>
  </r>
  <r>
    <n v="3224210"/>
    <s v="Buffo Rinder-Snack"/>
    <m/>
    <n v="513"/>
    <x v="3"/>
    <n v="136"/>
    <s v="STÜCK"/>
    <n v="10"/>
    <n v="1360"/>
    <n v="6.0361000000000002"/>
    <n v="820.90960000000007"/>
  </r>
  <r>
    <n v="3226010"/>
    <s v="Multifit Calcium Knochen"/>
    <m/>
    <n v="513"/>
    <x v="3"/>
    <n v="469"/>
    <s v="STÜCK"/>
    <n v="10"/>
    <n v="4690"/>
    <n v="4.9951999999999996"/>
    <n v="2342.7487999999998"/>
  </r>
  <r>
    <n v="3228010"/>
    <s v="Mono Knochen Groß Lamm &amp; Reis"/>
    <m/>
    <n v="513"/>
    <x v="3"/>
    <n v="224"/>
    <s v="STÜCK"/>
    <n v="10"/>
    <n v="2240"/>
    <n v="4.3407"/>
    <n v="972.31680000000006"/>
  </r>
  <r>
    <n v="3228101"/>
    <s v="Biscuit - Lamb &amp; Rice"/>
    <m/>
    <n v="501"/>
    <x v="3"/>
    <n v="14424"/>
    <s v="STÜCK"/>
    <n v="1"/>
    <n v="14424"/>
    <n v="1.0363"/>
    <n v="14947.591200000001"/>
  </r>
  <r>
    <n v="3230010"/>
    <s v="Primox Mono Mix 4er"/>
    <m/>
    <n v="513"/>
    <x v="3"/>
    <n v="0"/>
    <s v="STÜCK"/>
    <n v="10"/>
    <n v="0"/>
    <n v="4.4421999999999997"/>
    <n v="0"/>
  </r>
  <r>
    <n v="3236010"/>
    <s v="Primox Duo Mini Lachs"/>
    <m/>
    <n v="513"/>
    <x v="3"/>
    <n v="0"/>
    <s v="STÜCK"/>
    <n v="10"/>
    <n v="0"/>
    <n v="4.8666999999999998"/>
    <n v="0"/>
  </r>
  <r>
    <n v="3244208"/>
    <s v="Baldo Hundekiks"/>
    <s v="Aldi DK"/>
    <n v="513"/>
    <x v="3"/>
    <n v="5760"/>
    <s v="STÜCK"/>
    <n v="0.8"/>
    <n v="4608"/>
    <n v="0.48599999999999999"/>
    <n v="2799.36"/>
  </r>
  <r>
    <n v="3244208"/>
    <s v="Baldo Hundekiks"/>
    <s v="Aldi DK"/>
    <n v="513"/>
    <x v="3"/>
    <n v="192"/>
    <s v="STÜCK"/>
    <n v="0.8"/>
    <n v="153.60000000000002"/>
    <n v="0.48599999999999999"/>
    <n v="93.311999999999998"/>
  </r>
  <r>
    <n v="3250005"/>
    <s v="Cake"/>
    <m/>
    <n v="501"/>
    <x v="3"/>
    <n v="0"/>
    <s v="STÜCK"/>
    <n v="5"/>
    <n v="0"/>
    <n v="2.6865999999999999"/>
    <n v="0"/>
  </r>
  <r>
    <n v="3250101"/>
    <s v="Cake"/>
    <m/>
    <n v="501"/>
    <x v="3"/>
    <n v="0"/>
    <s v="STÜCK"/>
    <n v="1"/>
    <n v="0"/>
    <n v="1.0565"/>
    <n v="0"/>
  </r>
  <r>
    <n v="3254210"/>
    <s v="Mono Knochen klein"/>
    <s v="Lamm &amp; Reis"/>
    <n v="513"/>
    <x v="3"/>
    <n v="137"/>
    <s v="STÜCK"/>
    <n v="10"/>
    <n v="1370"/>
    <n v="4.4210000000000003"/>
    <n v="605.67700000000002"/>
  </r>
  <r>
    <n v="3256010"/>
    <s v="Sandwich Burger Geflügel"/>
    <m/>
    <n v="513"/>
    <x v="3"/>
    <n v="45"/>
    <s v="STÜCK"/>
    <n v="10"/>
    <n v="450"/>
    <n v="6.2522000000000002"/>
    <n v="281.34899999999999"/>
  </r>
  <r>
    <n v="3256410"/>
    <s v="Hundebiscuits Sandwich Burger"/>
    <m/>
    <n v="513"/>
    <x v="3"/>
    <n v="48"/>
    <s v="STÜCK"/>
    <n v="10"/>
    <n v="480"/>
    <n v="6.2522000000000002"/>
    <n v="300.10559999999998"/>
  </r>
  <r>
    <n v="3256610"/>
    <s v="Eldorado Companion Sandwich Burger "/>
    <m/>
    <n v="513"/>
    <x v="3"/>
    <n v="48"/>
    <s v="STÜCK"/>
    <n v="10"/>
    <n v="480"/>
    <n v="6.3860999999999999"/>
    <n v="306.53280000000001"/>
  </r>
  <r>
    <n v="3259010"/>
    <s v="Antos Jumbo Biscuits"/>
    <m/>
    <n v="513"/>
    <x v="3"/>
    <n v="240"/>
    <s v="STÜCK"/>
    <n v="10"/>
    <n v="2400"/>
    <n v="4.5486000000000004"/>
    <n v="1091.6640000000002"/>
  </r>
  <r>
    <n v="3259210"/>
    <s v="Primox Mono Kuchen"/>
    <m/>
    <n v="513"/>
    <x v="3"/>
    <n v="48"/>
    <s v="STÜCK"/>
    <n v="10"/>
    <n v="480"/>
    <n v="4.5486000000000004"/>
    <n v="218.33280000000002"/>
  </r>
  <r>
    <n v="3261010"/>
    <s v="Duo Mini Geflügel"/>
    <m/>
    <n v="513"/>
    <x v="3"/>
    <n v="36"/>
    <s v="STÜCK"/>
    <n v="10"/>
    <n v="360"/>
    <n v="6.1816000000000004"/>
    <n v="222.53760000000003"/>
  </r>
  <r>
    <n v="3267010"/>
    <s v="Buffo Knuddel-Mix"/>
    <m/>
    <n v="513"/>
    <x v="3"/>
    <n v="48"/>
    <s v="STÜCK"/>
    <n v="10"/>
    <n v="480"/>
    <n v="4.6981000000000002"/>
    <n v="225.50880000000001"/>
  </r>
  <r>
    <n v="3267304"/>
    <s v="BUFFO Feines Knabbergebäck Knuddelmix"/>
    <m/>
    <n v="513"/>
    <x v="3"/>
    <n v="2984"/>
    <s v="STÜCK"/>
    <n v="0.4"/>
    <n v="1193.6000000000001"/>
    <n v="0.24840000000000001"/>
    <n v="741.22559999999999"/>
  </r>
  <r>
    <n v="3267510"/>
    <s v="Multifit Pfeffernuss-Mix"/>
    <s v="Knuddelmix"/>
    <n v="513"/>
    <x v="3"/>
    <n v="813"/>
    <s v="STÜCK"/>
    <n v="10"/>
    <n v="8130"/>
    <n v="4.3422000000000001"/>
    <n v="3530.2085999999999"/>
  </r>
  <r>
    <n v="3267610"/>
    <s v="Hundebiscuits Knuddel-Mix"/>
    <m/>
    <n v="513"/>
    <x v="3"/>
    <n v="48"/>
    <s v="STÜCK"/>
    <n v="10"/>
    <n v="480"/>
    <n v="4.3422000000000001"/>
    <n v="208.4256"/>
  </r>
  <r>
    <n v="3267810"/>
    <s v="Eldorado Companion Toppe"/>
    <m/>
    <n v="513"/>
    <x v="3"/>
    <n v="48"/>
    <s v="STÜCK"/>
    <n v="10"/>
    <n v="480"/>
    <n v="4.4760999999999997"/>
    <n v="214.8528"/>
  </r>
  <r>
    <n v="3268810"/>
    <s v="Eldorado Companion Dyre figur mix"/>
    <m/>
    <n v="513"/>
    <x v="3"/>
    <n v="48"/>
    <s v="STÜCK"/>
    <n v="10"/>
    <n v="480"/>
    <n v="5.9604999999999997"/>
    <n v="286.10399999999998"/>
  </r>
  <r>
    <n v="3269001"/>
    <s v="Training Mini"/>
    <m/>
    <n v="501"/>
    <x v="3"/>
    <n v="5574"/>
    <s v="STÜCK"/>
    <n v="1"/>
    <n v="5574"/>
    <n v="1.1988000000000001"/>
    <n v="6682.1112000000003"/>
  </r>
  <r>
    <n v="3269010"/>
    <s v="Buffo Knochen-Mix Mini"/>
    <m/>
    <n v="513"/>
    <x v="3"/>
    <n v="124"/>
    <s v="STÜCK"/>
    <n v="10"/>
    <n v="1240"/>
    <n v="5.4352"/>
    <n v="673.96479999999997"/>
  </r>
  <r>
    <n v="3269604"/>
    <s v="BUFFO Feines Knabbergebäck Mini Knochen"/>
    <m/>
    <n v="513"/>
    <x v="3"/>
    <n v="600"/>
    <s v="STÜCK"/>
    <n v="0.4"/>
    <n v="240"/>
    <n v="0.31530000000000002"/>
    <n v="189.18"/>
  </r>
  <r>
    <n v="3269610"/>
    <s v="Mono Knochen Puppy Mix"/>
    <m/>
    <n v="513"/>
    <x v="3"/>
    <n v="96"/>
    <s v="STÜCK"/>
    <n v="10"/>
    <n v="960"/>
    <n v="5.6512000000000002"/>
    <n v="542.51520000000005"/>
  </r>
  <r>
    <n v="3269810"/>
    <s v="Eldorado Companion Puppy kodben"/>
    <m/>
    <n v="513"/>
    <x v="3"/>
    <n v="48"/>
    <s v="STÜCK"/>
    <n v="10"/>
    <n v="480"/>
    <n v="5.7850999999999999"/>
    <n v="277.6848"/>
  </r>
  <r>
    <n v="3270010"/>
    <s v="Mono Herz Geflügel"/>
    <m/>
    <n v="513"/>
    <x v="3"/>
    <n v="65"/>
    <s v="STÜCK"/>
    <n v="10"/>
    <n v="650"/>
    <n v="4.4210000000000003"/>
    <n v="287.36500000000001"/>
  </r>
  <r>
    <n v="3278010"/>
    <s v="Rechteck Mini Karotte &amp; Spinat"/>
    <s v="2-lagig"/>
    <n v="513"/>
    <x v="3"/>
    <n v="57"/>
    <s v="STÜCK"/>
    <n v="10"/>
    <n v="570"/>
    <n v="4.2877000000000001"/>
    <n v="244.3989"/>
  </r>
  <r>
    <n v="3278110"/>
    <s v="Multifit Gemüse-Ecken"/>
    <s v="Karotte &amp; Spinat"/>
    <n v="513"/>
    <x v="3"/>
    <n v="168"/>
    <s v="STÜCK"/>
    <n v="10"/>
    <n v="1680"/>
    <n v="4.2877000000000001"/>
    <n v="720.33360000000005"/>
  </r>
  <r>
    <n v="3330304"/>
    <s v="Gut &amp; Günstig Biskuit Knochenmix"/>
    <m/>
    <n v="513"/>
    <x v="3"/>
    <n v="1200"/>
    <s v="STÜCK"/>
    <n v="0.4"/>
    <n v="480"/>
    <n v="0.23649999999999999"/>
    <n v="283.8"/>
  </r>
  <r>
    <n v="3331304"/>
    <s v="Gut &amp; Günstig Biskuit Selection"/>
    <m/>
    <n v="513"/>
    <x v="3"/>
    <n v="10602"/>
    <s v="STÜCK"/>
    <n v="0.4"/>
    <n v="4240.8"/>
    <n v="0.26929999999999998"/>
    <n v="2855.1185999999998"/>
  </r>
  <r>
    <n v="3342010"/>
    <s v="Multifit Training Gnocchi"/>
    <s v="mit Spinat grainfree"/>
    <n v="513"/>
    <x v="3"/>
    <n v="898"/>
    <s v="STÜCK"/>
    <n v="10"/>
    <n v="8980"/>
    <n v="10.3437"/>
    <n v="9288.6425999999992"/>
  </r>
  <r>
    <n v="3358002"/>
    <s v="T2 2KG GV MARR-O-CHEW"/>
    <m/>
    <n v="513"/>
    <x v="3"/>
    <n v="0"/>
    <s v="STÜCK"/>
    <n v="2"/>
    <n v="0"/>
    <n v="1.0314000000000001"/>
    <n v="0"/>
  </r>
  <r>
    <n v="3358003"/>
    <s v="Marr-O-Treats"/>
    <s v="Chicken Large bites"/>
    <n v="513"/>
    <x v="3"/>
    <n v="0"/>
    <s v="STÜCK"/>
    <n v="3"/>
    <n v="0"/>
    <n v="1.4576"/>
    <n v="0"/>
  </r>
  <r>
    <n v="3358119"/>
    <s v="Marr-O-Treats"/>
    <s v="Chicken Large bites"/>
    <n v="513"/>
    <x v="3"/>
    <n v="0"/>
    <s v="STÜCK"/>
    <n v="1.9"/>
    <n v="0"/>
    <n v="0.99829999999999997"/>
    <n v="0"/>
  </r>
  <r>
    <n v="3359010"/>
    <s v="Multifit Keks"/>
    <s v="mit Johannisbrot grainfree "/>
    <n v="513"/>
    <x v="3"/>
    <n v="1072"/>
    <s v="STÜCK"/>
    <n v="10"/>
    <n v="10720"/>
    <n v="9.7398000000000007"/>
    <n v="10441.0656"/>
  </r>
  <r>
    <n v="3375208"/>
    <s v="Coop 3-Mix Dog Biscuits"/>
    <m/>
    <n v="513"/>
    <x v="3"/>
    <n v="4128"/>
    <s v="STÜCK"/>
    <n v="0.8"/>
    <n v="3302.4"/>
    <n v="0.46329999999999999"/>
    <n v="1912.5023999999999"/>
  </r>
  <r>
    <n v="3390010"/>
    <s v="Multifit Mini Herz"/>
    <s v="mit Rote Beete grainfree"/>
    <n v="513"/>
    <x v="3"/>
    <n v="476"/>
    <s v="STÜCK"/>
    <n v="10"/>
    <n v="4760"/>
    <n v="10.972899999999999"/>
    <n v="5223.1003999999994"/>
  </r>
  <r>
    <n v="3391005"/>
    <s v="Multifit Biscuits Bones"/>
    <m/>
    <n v="513"/>
    <x v="3"/>
    <n v="934"/>
    <s v="STÜCK"/>
    <n v="5"/>
    <n v="4670"/>
    <n v="5.0472999999999999"/>
    <n v="4714.1782000000003"/>
  </r>
  <r>
    <n v="3394008"/>
    <s v="HPC Oven Baked Huhn"/>
    <m/>
    <n v="527"/>
    <x v="3"/>
    <n v="1305"/>
    <s v="STÜCK"/>
    <n v="0.8"/>
    <n v="1044"/>
    <n v="1.9301999999999999"/>
    <n v="2518.9110000000001"/>
  </r>
  <r>
    <n v="3394025"/>
    <s v="HPC Oven Baked Huhn"/>
    <m/>
    <n v="527"/>
    <x v="3"/>
    <n v="1352"/>
    <s v="STÜCK"/>
    <n v="2.5"/>
    <n v="3380"/>
    <n v="4.7262000000000004"/>
    <n v="6389.8224000000009"/>
  </r>
  <r>
    <n v="3395008"/>
    <s v="HPC Oven Baked Rind"/>
    <m/>
    <n v="527"/>
    <x v="3"/>
    <n v="1799"/>
    <s v="STÜCK"/>
    <n v="0.8"/>
    <n v="1439.2"/>
    <n v="2.4615"/>
    <n v="4428.2385000000004"/>
  </r>
  <r>
    <n v="3395025"/>
    <s v="HPC Oven Baked Rind"/>
    <m/>
    <n v="527"/>
    <x v="3"/>
    <n v="464"/>
    <s v="STÜCK"/>
    <n v="2.5"/>
    <n v="1160"/>
    <n v="6.3865999999999996"/>
    <n v="2963.3824"/>
  </r>
  <r>
    <n v="3407008"/>
    <s v="bosch Sammy´s Herzensbrecher"/>
    <m/>
    <n v="501"/>
    <x v="3"/>
    <n v="860"/>
    <s v="STÜCK"/>
    <n v="0.8"/>
    <n v="688"/>
    <n v="0.94710000000000005"/>
    <n v="814.50600000000009"/>
  </r>
  <r>
    <n v="3429001"/>
    <s v="bosch Sammy´s Kräuterknochen"/>
    <m/>
    <n v="501"/>
    <x v="3"/>
    <n v="2736"/>
    <s v="STÜCK"/>
    <n v="1"/>
    <n v="2736"/>
    <n v="1.1772"/>
    <n v="3220.8191999999999"/>
  </r>
  <r>
    <n v="3429005"/>
    <s v="bosch Sammy´s Kräuterknochen"/>
    <m/>
    <n v="501"/>
    <x v="3"/>
    <n v="1899"/>
    <s v="STÜCK"/>
    <n v="5"/>
    <n v="9495"/>
    <n v="3.9464999999999999"/>
    <n v="7494.4034999999994"/>
  </r>
  <r>
    <n v="3432001"/>
    <s v="bosch Sammy´s Müslitaler"/>
    <m/>
    <n v="501"/>
    <x v="3"/>
    <n v="5084"/>
    <s v="STÜCK"/>
    <n v="1"/>
    <n v="5084"/>
    <n v="1.1337999999999999"/>
    <n v="5764.2392"/>
  </r>
  <r>
    <n v="3432005"/>
    <s v="bosch Sammy´s Müslitaler"/>
    <m/>
    <n v="501"/>
    <x v="3"/>
    <n v="1302"/>
    <s v="STÜCK"/>
    <n v="5"/>
    <n v="6510"/>
    <n v="3.7292000000000001"/>
    <n v="4855.4184000000005"/>
  </r>
  <r>
    <n v="3454003"/>
    <s v="Dechra CT-SC Special Care Treats"/>
    <s v="(6 x 300g)"/>
    <n v="513"/>
    <x v="3"/>
    <n v="672"/>
    <s v="STÜCK"/>
    <n v="0.3"/>
    <n v="201.6"/>
    <n v="1.0159"/>
    <n v="682.6848"/>
  </r>
  <r>
    <n v="5000004"/>
    <s v="Oliver's Puppy Dog Start Grain"/>
    <s v="Free - with 2 stickers"/>
    <n v="510"/>
    <x v="3"/>
    <n v="1626"/>
    <s v="STÜCK"/>
    <n v="4"/>
    <n v="6504"/>
    <n v="4.4512999999999998"/>
    <n v="7237.8137999999999"/>
  </r>
  <r>
    <n v="5000401"/>
    <s v="Naturbeute Welpen "/>
    <s v="mit Geflügel &amp; Kartoffel"/>
    <n v="510"/>
    <x v="3"/>
    <n v="1365"/>
    <s v="STÜCK"/>
    <n v="1"/>
    <n v="1365"/>
    <n v="1.6611"/>
    <n v="2267.4014999999999"/>
  </r>
  <r>
    <n v="5001012"/>
    <s v="Oliver's Special Dog Weight"/>
    <s v="Control Classic - with 2 stickers"/>
    <n v="510"/>
    <x v="3"/>
    <n v="265"/>
    <s v="STÜCK"/>
    <n v="12"/>
    <n v="3180"/>
    <n v="8.4278999999999993"/>
    <n v="2233.3934999999997"/>
  </r>
  <r>
    <n v="5003004"/>
    <s v="Oliver's Puppy Dog Large Breed"/>
    <s v="Start Classic"/>
    <n v="510"/>
    <x v="3"/>
    <n v="0"/>
    <s v="STÜCK"/>
    <n v="4"/>
    <n v="0"/>
    <n v="3.9897999999999998"/>
    <n v="0"/>
  </r>
  <r>
    <n v="5004303"/>
    <s v="Activa Gold H Maxi Senior"/>
    <s v="Standard "/>
    <n v="510"/>
    <x v="3"/>
    <n v="752"/>
    <s v="STÜCK"/>
    <n v="3"/>
    <n v="2256"/>
    <n v="2.7793000000000001"/>
    <n v="2090.0336000000002"/>
  </r>
  <r>
    <n v="5004312"/>
    <s v="Activa Gold H Maxi Senior "/>
    <s v="Standard "/>
    <n v="510"/>
    <x v="3"/>
    <n v="1098"/>
    <s v="STÜCK"/>
    <n v="12"/>
    <n v="13176"/>
    <n v="10.1562"/>
    <n v="11151.507600000001"/>
  </r>
  <r>
    <n v="5006203"/>
    <s v="Dogman Harmony Adult "/>
    <s v="Grain Free"/>
    <n v="510"/>
    <x v="3"/>
    <n v="960"/>
    <s v="STÜCK"/>
    <n v="3"/>
    <n v="2880"/>
    <n v="3.3163"/>
    <n v="3183.6480000000001"/>
  </r>
  <r>
    <n v="5008002"/>
    <s v="Premiere CLN Kitten Huhn &amp; Kalb"/>
    <m/>
    <n v="511"/>
    <x v="3"/>
    <n v="2948"/>
    <s v="STÜCK"/>
    <n v="2"/>
    <n v="5896"/>
    <n v="2.169"/>
    <n v="6394.2120000000004"/>
  </r>
  <r>
    <n v="5008003"/>
    <s v="Premiere CLN Kitten Huhn &amp; Kalb"/>
    <m/>
    <n v="511"/>
    <x v="3"/>
    <n v="12270"/>
    <s v="STÜCK"/>
    <n v="0.3"/>
    <n v="3681"/>
    <n v="0.34410000000000002"/>
    <n v="4222.107"/>
  </r>
  <r>
    <n v="5015101"/>
    <s v="Premiere Soft Adult chicken"/>
    <s v="FN - matte Verpackung"/>
    <n v="510"/>
    <x v="3"/>
    <n v="4030"/>
    <s v="STÜCK"/>
    <n v="1"/>
    <n v="4030"/>
    <n v="0.95830000000000004"/>
    <n v="3861.9490000000001"/>
  </r>
  <r>
    <n v="5015104"/>
    <s v="Premiere Soft Adult chicken"/>
    <s v="FN - matte Verpackung"/>
    <n v="510"/>
    <x v="3"/>
    <n v="12750"/>
    <s v="STÜCK"/>
    <n v="4"/>
    <n v="51000"/>
    <n v="3.8046000000000002"/>
    <n v="48508.65"/>
  </r>
  <r>
    <n v="5017101"/>
    <s v="Premiere Soft Junior chicken"/>
    <s v="FN - matte Verpackung"/>
    <n v="510"/>
    <x v="3"/>
    <n v="9935"/>
    <s v="STÜCK"/>
    <n v="1"/>
    <n v="9935"/>
    <n v="0.96519999999999995"/>
    <n v="9589.2619999999988"/>
  </r>
  <r>
    <n v="5017102"/>
    <s v="Horizon SM Adult Dog Mini"/>
    <s v="High Premium"/>
    <n v="510"/>
    <x v="3"/>
    <n v="1328"/>
    <s v="STÜCK"/>
    <n v="2"/>
    <n v="2656"/>
    <n v="1.8956"/>
    <n v="2517.3568"/>
  </r>
  <r>
    <n v="5017104"/>
    <s v="Premiere Soft Junior chicken"/>
    <s v="FN - matte Verpackung"/>
    <n v="510"/>
    <x v="3"/>
    <n v="8100"/>
    <s v="STÜCK"/>
    <n v="4"/>
    <n v="32400"/>
    <n v="3.7814000000000001"/>
    <n v="30629.34"/>
  </r>
  <r>
    <n v="5026102"/>
    <s v="DCBC Mini Adult Frischfleisch"/>
    <m/>
    <n v="510"/>
    <x v="3"/>
    <n v="1340"/>
    <s v="STÜCK"/>
    <n v="2"/>
    <n v="2680"/>
    <n v="2.4784000000000002"/>
    <n v="3321.056"/>
  </r>
  <r>
    <n v="5027002"/>
    <s v="Premiere CLN Adult Huhn &amp; Kaninchen"/>
    <m/>
    <n v="511"/>
    <x v="3"/>
    <n v="1632"/>
    <s v="STÜCK"/>
    <n v="2"/>
    <n v="3264"/>
    <n v="2.2932000000000001"/>
    <n v="3742.5024000000003"/>
  </r>
  <r>
    <n v="5027003"/>
    <s v="Premiere CLN Adult Huhn &amp; Kaninchen"/>
    <m/>
    <n v="511"/>
    <x v="3"/>
    <n v="3024"/>
    <s v="STÜCK"/>
    <n v="0.3"/>
    <n v="907.19999999999993"/>
    <n v="0.38200000000000001"/>
    <n v="1155.1680000000001"/>
  </r>
  <r>
    <n v="5029005"/>
    <s v="Wolfsblut Wildcat Karoo Adult "/>
    <m/>
    <n v="511"/>
    <x v="3"/>
    <n v="1140"/>
    <s v="STÜCK"/>
    <n v="0.5"/>
    <n v="570"/>
    <n v="0.48010000000000003"/>
    <n v="547.31400000000008"/>
  </r>
  <r>
    <n v="5030003"/>
    <s v="Wolfsblut Wildcat Karoo Kitten "/>
    <m/>
    <n v="511"/>
    <x v="3"/>
    <n v="88"/>
    <s v="STÜCK"/>
    <n v="3"/>
    <n v="264"/>
    <n v="3.3151999999999999"/>
    <n v="291.73759999999999"/>
  </r>
  <r>
    <n v="5032003"/>
    <s v="Wolfsblut Wildcat Serengeti Senior "/>
    <m/>
    <n v="511"/>
    <x v="3"/>
    <n v="1920"/>
    <s v="STÜCK"/>
    <n v="3"/>
    <n v="5760"/>
    <n v="3.0383"/>
    <n v="5833.5360000000001"/>
  </r>
  <r>
    <n v="5033003"/>
    <s v="Wolfsblut Wildcat Rani Adult"/>
    <m/>
    <n v="511"/>
    <x v="3"/>
    <n v="3638"/>
    <s v="STÜCK"/>
    <n v="3"/>
    <n v="10914"/>
    <n v="3.1917"/>
    <n v="11611.4046"/>
  </r>
  <r>
    <n v="5033005"/>
    <s v="Wolfsblut Wildcat Rani Adult "/>
    <m/>
    <n v="511"/>
    <x v="3"/>
    <n v="5400"/>
    <s v="STÜCK"/>
    <n v="0.5"/>
    <n v="2700"/>
    <n v="0.54139999999999999"/>
    <n v="2923.56"/>
  </r>
  <r>
    <n v="5034003"/>
    <s v="Wolfsblut Wildcat Tanganika Adult "/>
    <m/>
    <n v="511"/>
    <x v="3"/>
    <n v="2188"/>
    <s v="STÜCK"/>
    <n v="3"/>
    <n v="6564"/>
    <n v="4.7093999999999996"/>
    <n v="10304.1672"/>
  </r>
  <r>
    <n v="5034005"/>
    <s v="Wolfsblut Wildcat Tanganika Adult "/>
    <m/>
    <n v="511"/>
    <x v="3"/>
    <n v="2340"/>
    <s v="STÜCK"/>
    <n v="0.5"/>
    <n v="1170"/>
    <n v="0.72009999999999996"/>
    <n v="1685.0339999999999"/>
  </r>
  <r>
    <n v="5038002"/>
    <s v="Premiere CLN Adult Huhn &amp; Kalb"/>
    <m/>
    <n v="511"/>
    <x v="3"/>
    <n v="1522"/>
    <s v="STÜCK"/>
    <n v="2"/>
    <n v="3044"/>
    <n v="1.9944"/>
    <n v="3035.4767999999999"/>
  </r>
  <r>
    <n v="5038003"/>
    <s v="Premiere CLN Adult Huhn &amp; Kalb"/>
    <m/>
    <n v="511"/>
    <x v="3"/>
    <n v="4284"/>
    <s v="STÜCK"/>
    <n v="0.3"/>
    <n v="1285.2"/>
    <n v="0.33639999999999998"/>
    <n v="1441.1375999999998"/>
  </r>
  <r>
    <n v="5039002"/>
    <s v="Premiere CLN Adult Huhn &amp; Lachs"/>
    <m/>
    <n v="511"/>
    <x v="3"/>
    <n v="3600"/>
    <s v="STÜCK"/>
    <n v="2"/>
    <n v="7200"/>
    <n v="2.2061000000000002"/>
    <n v="7941.9600000000009"/>
  </r>
  <r>
    <n v="5039003"/>
    <s v="Premiere CLN Adult Huhn &amp; Lachs"/>
    <m/>
    <n v="511"/>
    <x v="3"/>
    <n v="7932"/>
    <s v="STÜCK"/>
    <n v="0.3"/>
    <n v="2379.6"/>
    <n v="0.36820000000000003"/>
    <n v="2920.5624000000003"/>
  </r>
  <r>
    <n v="5044005"/>
    <s v="Buffo Optimus"/>
    <s v="getreidefrei"/>
    <n v="510"/>
    <x v="3"/>
    <n v="96"/>
    <s v="STÜCK"/>
    <n v="5"/>
    <n v="480"/>
    <n v="6.1847000000000003"/>
    <n v="593.73120000000006"/>
  </r>
  <r>
    <n v="5044015"/>
    <s v="Buffo Optimus"/>
    <s v="getreidefrei"/>
    <n v="510"/>
    <x v="3"/>
    <n v="360"/>
    <s v="STÜCK"/>
    <n v="1.5"/>
    <n v="540"/>
    <n v="2.3822999999999999"/>
    <n v="857.62799999999993"/>
  </r>
  <r>
    <n v="5045803"/>
    <s v="Alnutra High Premium PT"/>
    <s v="auf EURO"/>
    <n v="510"/>
    <x v="3"/>
    <n v="5040"/>
    <s v="STÜCK"/>
    <n v="3"/>
    <n v="15120"/>
    <n v="1.7494000000000001"/>
    <n v="8816.9760000000006"/>
  </r>
  <r>
    <n v="5046012"/>
    <s v="Oliver's Adult Dog Senior"/>
    <s v="Grain Free with 2 stickers"/>
    <n v="510"/>
    <x v="3"/>
    <n v="0"/>
    <s v="STÜCK"/>
    <n v="12"/>
    <n v="0"/>
    <n v="12.011100000000001"/>
    <n v="0"/>
  </r>
  <r>
    <n v="5048103"/>
    <s v="Edeka Vital Supreme"/>
    <s v="mit Lamm + Reis, NaHMP"/>
    <n v="510"/>
    <x v="3"/>
    <n v="18528"/>
    <s v="STÜCK"/>
    <n v="3"/>
    <n v="55584"/>
    <n v="1.7899"/>
    <n v="33163.267200000002"/>
  </r>
  <r>
    <n v="5053015"/>
    <s v="Chicopee CNL Castrate Poultry "/>
    <s v="Classic Nature Line"/>
    <n v="560"/>
    <x v="3"/>
    <n v="0"/>
    <s v="STÜCK"/>
    <n v="15"/>
    <n v="0"/>
    <n v="13.163600000000001"/>
    <n v="0"/>
  </r>
  <r>
    <n v="5053115"/>
    <s v="Chicopee CNL Senior Best Age Poultry "/>
    <s v="Classic Nature Line"/>
    <n v="560"/>
    <x v="3"/>
    <n v="0"/>
    <s v="STÜCK"/>
    <n v="15"/>
    <n v="0"/>
    <n v="13.1585"/>
    <n v="0"/>
  </r>
  <r>
    <n v="5059001"/>
    <s v="HPC SOFT Senior Land-Ziege &amp; Kartoffel"/>
    <m/>
    <n v="519"/>
    <x v="3"/>
    <n v="5290"/>
    <s v="STÜCK"/>
    <n v="1"/>
    <n v="5290"/>
    <n v="1.4711000000000001"/>
    <n v="7782.1190000000006"/>
  </r>
  <r>
    <n v="5059025"/>
    <s v="HPC SOFT Senior Land-Ziege &amp; Kartoffel"/>
    <m/>
    <n v="519"/>
    <x v="3"/>
    <n v="10620"/>
    <s v="STÜCK"/>
    <n v="2.5"/>
    <n v="26550"/>
    <n v="3.4647000000000001"/>
    <n v="36795.114000000001"/>
  </r>
  <r>
    <n v="5059125"/>
    <s v="Perro Grain Free Soft Ziege und Kartoffel"/>
    <n v="2021"/>
    <n v="510"/>
    <x v="3"/>
    <n v="864"/>
    <s v="STÜCK"/>
    <n v="2.5"/>
    <n v="2160"/>
    <n v="3.6978"/>
    <n v="3194.8991999999998"/>
  </r>
  <r>
    <n v="5061001"/>
    <s v="Briantos Adult Huhn &amp; Reis"/>
    <n v="2021"/>
    <n v="510"/>
    <x v="3"/>
    <n v="1800"/>
    <s v="STÜCK"/>
    <n v="1"/>
    <n v="1800"/>
    <n v="0.78469999999999995"/>
    <n v="1412.4599999999998"/>
  </r>
  <r>
    <n v="5061003"/>
    <s v="Briantos Adult Huhn &amp; Reis"/>
    <m/>
    <n v="510"/>
    <x v="3"/>
    <n v="384"/>
    <s v="STÜCK"/>
    <n v="3"/>
    <n v="1152"/>
    <n v="2.1415000000000002"/>
    <n v="822.33600000000001"/>
  </r>
  <r>
    <n v="5061003"/>
    <s v="Briantos Adult Huhn &amp; Reis"/>
    <m/>
    <n v="510"/>
    <x v="3"/>
    <n v="288"/>
    <s v="STÜCK"/>
    <n v="3"/>
    <n v="864"/>
    <n v="2.1415000000000002"/>
    <n v="616.75200000000007"/>
  </r>
  <r>
    <n v="5062001"/>
    <s v="Briantos Adult Lachs &amp; Reis"/>
    <n v="2021"/>
    <n v="510"/>
    <x v="3"/>
    <n v="3240"/>
    <s v="STÜCK"/>
    <n v="1"/>
    <n v="3240"/>
    <n v="0.83689999999999998"/>
    <n v="2711.556"/>
  </r>
  <r>
    <n v="5062001"/>
    <s v="Briantos Adult Lachs &amp; Reis"/>
    <n v="2021"/>
    <n v="510"/>
    <x v="3"/>
    <n v="280"/>
    <s v="STÜCK"/>
    <n v="1"/>
    <n v="280"/>
    <n v="0.83689999999999998"/>
    <n v="234.33199999999999"/>
  </r>
  <r>
    <n v="5062003"/>
    <s v="Briantos Adult Lachs &amp; Reis"/>
    <m/>
    <n v="510"/>
    <x v="3"/>
    <n v="5140"/>
    <s v="STÜCK"/>
    <n v="3"/>
    <n v="15420"/>
    <n v="2.2980999999999998"/>
    <n v="11812.233999999999"/>
  </r>
  <r>
    <n v="5062003"/>
    <s v="Briantos Adult Lachs &amp; Reis"/>
    <m/>
    <n v="510"/>
    <x v="3"/>
    <n v="80"/>
    <s v="STÜCK"/>
    <n v="3"/>
    <n v="240"/>
    <n v="2.2980999999999998"/>
    <n v="183.84799999999998"/>
  </r>
  <r>
    <n v="5063003"/>
    <s v="Briantos Adult Lamm &amp; Reis"/>
    <m/>
    <n v="510"/>
    <x v="3"/>
    <n v="2860"/>
    <s v="STÜCK"/>
    <n v="3"/>
    <n v="8580"/>
    <n v="2.2353000000000001"/>
    <n v="6392.9580000000005"/>
  </r>
  <r>
    <n v="5063003"/>
    <s v="Briantos Adult Lamm &amp; Reis"/>
    <m/>
    <n v="510"/>
    <x v="3"/>
    <n v="28"/>
    <s v="STÜCK"/>
    <n v="3"/>
    <n v="84"/>
    <n v="2.2353000000000001"/>
    <n v="62.5884"/>
  </r>
  <r>
    <n v="5064001"/>
    <s v="Briantos Light Geflügel &amp; Reis"/>
    <n v="2021"/>
    <n v="510"/>
    <x v="3"/>
    <n v="2280"/>
    <s v="STÜCK"/>
    <n v="1"/>
    <n v="2280"/>
    <n v="0.73470000000000002"/>
    <n v="1675.116"/>
  </r>
  <r>
    <n v="5064003"/>
    <s v="Briantos Adult Light "/>
    <m/>
    <n v="510"/>
    <x v="3"/>
    <n v="192"/>
    <s v="STÜCK"/>
    <n v="3"/>
    <n v="576"/>
    <n v="2.0188000000000001"/>
    <n v="387.6096"/>
  </r>
  <r>
    <n v="5064003"/>
    <s v="Briantos Adult Light "/>
    <m/>
    <n v="510"/>
    <x v="3"/>
    <n v="96"/>
    <s v="STÜCK"/>
    <n v="3"/>
    <n v="288"/>
    <n v="2.0188000000000001"/>
    <n v="193.8048"/>
  </r>
  <r>
    <n v="5065003"/>
    <s v="Briantos Adult Mini Lamm "/>
    <s v="&amp; Reis 3kg "/>
    <n v="510"/>
    <x v="3"/>
    <n v="3168"/>
    <s v="STÜCK"/>
    <n v="3"/>
    <n v="9504"/>
    <n v="2.57"/>
    <n v="8141.7599999999993"/>
  </r>
  <r>
    <n v="5065003"/>
    <s v="Briantos Adult Mini Lamm "/>
    <s v="&amp; Reis 3kg "/>
    <n v="510"/>
    <x v="3"/>
    <n v="92"/>
    <s v="STÜCK"/>
    <n v="3"/>
    <n v="276"/>
    <n v="2.57"/>
    <n v="236.44"/>
  </r>
  <r>
    <n v="5067001"/>
    <s v="Briantos Adult Maxi Huhn &amp; Reis "/>
    <n v="2021"/>
    <n v="510"/>
    <x v="3"/>
    <n v="360"/>
    <s v="STÜCK"/>
    <n v="1"/>
    <n v="360"/>
    <n v="0.82950000000000002"/>
    <n v="298.62"/>
  </r>
  <r>
    <n v="5068001"/>
    <s v="Briantos Junior Geflügel &amp; Reis"/>
    <n v="2021"/>
    <n v="510"/>
    <x v="3"/>
    <n v="720"/>
    <s v="STÜCK"/>
    <n v="1"/>
    <n v="720"/>
    <n v="0.84850000000000003"/>
    <n v="610.92000000000007"/>
  </r>
  <r>
    <n v="5068001"/>
    <s v="Briantos Junior Geflügel &amp; Reis"/>
    <n v="2021"/>
    <n v="510"/>
    <x v="3"/>
    <n v="130"/>
    <s v="STÜCK"/>
    <n v="1"/>
    <n v="130"/>
    <n v="0.84850000000000003"/>
    <n v="110.30500000000001"/>
  </r>
  <r>
    <n v="5069375"/>
    <s v="Vita Complete"/>
    <s v="mit Frischgeflügel Adult"/>
    <n v="511"/>
    <x v="3"/>
    <n v="27648"/>
    <s v="STÜCK"/>
    <n v="0.75"/>
    <n v="20736"/>
    <n v="0.62470000000000003"/>
    <n v="17271.705600000001"/>
  </r>
  <r>
    <n v="5069475"/>
    <s v="Finé High Premium Adult"/>
    <s v="mit Frischgeflügel"/>
    <n v="511"/>
    <x v="3"/>
    <n v="20736"/>
    <s v="STÜCK"/>
    <n v="0.75"/>
    <n v="15552"/>
    <n v="0.62060000000000004"/>
    <n v="12868.761600000002"/>
  </r>
  <r>
    <n v="5070001"/>
    <s v="HPC SOFT Adult Hühnchen &amp; Banane"/>
    <m/>
    <n v="519"/>
    <x v="3"/>
    <n v="300"/>
    <s v="STÜCK"/>
    <n v="1"/>
    <n v="300"/>
    <n v="1.6081000000000001"/>
    <n v="482.43"/>
  </r>
  <r>
    <n v="5070014"/>
    <s v="HPC SOFT Adult Hühnchen &amp; Banane"/>
    <s v="Jubiläum 60 Jahre"/>
    <n v="519"/>
    <x v="3"/>
    <n v="0"/>
    <s v="STÜCK"/>
    <n v="14"/>
    <n v="0"/>
    <n v="18.066800000000001"/>
    <n v="0"/>
  </r>
  <r>
    <n v="5070025"/>
    <s v="HPC SOFT Adult Hühnchen &amp; Banane"/>
    <m/>
    <n v="519"/>
    <x v="3"/>
    <n v="8784"/>
    <s v="STÜCK"/>
    <n v="2.5"/>
    <n v="21960"/>
    <n v="3.4134000000000002"/>
    <n v="29983.305600000003"/>
  </r>
  <r>
    <n v="5071001"/>
    <s v="Classic Cat Adult Sternmix"/>
    <m/>
    <n v="511"/>
    <x v="3"/>
    <n v="2016"/>
    <s v="STÜCK"/>
    <n v="1"/>
    <n v="2016"/>
    <n v="1.0384"/>
    <n v="2093.4144000000001"/>
  </r>
  <r>
    <n v="5071003"/>
    <s v="Milki Cat Knusper-Mix"/>
    <m/>
    <n v="511"/>
    <x v="3"/>
    <n v="800"/>
    <s v="STÜCK"/>
    <n v="3"/>
    <n v="2400"/>
    <n v="2.4451999999999998"/>
    <n v="1956.1599999999999"/>
  </r>
  <r>
    <n v="5071003"/>
    <s v="Milki Cat Knusper-Mix"/>
    <m/>
    <n v="511"/>
    <x v="3"/>
    <n v="80"/>
    <s v="STÜCK"/>
    <n v="3"/>
    <n v="240"/>
    <n v="2.4451999999999998"/>
    <n v="195.61599999999999"/>
  </r>
  <r>
    <n v="5071004"/>
    <s v="Classic Cat Adult Sternmix"/>
    <m/>
    <n v="511"/>
    <x v="3"/>
    <n v="1016"/>
    <s v="STÜCK"/>
    <n v="4"/>
    <n v="4064"/>
    <n v="3.1280999999999999"/>
    <n v="3178.1495999999997"/>
  </r>
  <r>
    <n v="5071010"/>
    <s v="My Friend Cat"/>
    <m/>
    <n v="506"/>
    <x v="3"/>
    <n v="1401"/>
    <s v="STÜCK"/>
    <n v="10"/>
    <n v="14010"/>
    <n v="6.9949000000000003"/>
    <n v="9799.8549000000003"/>
  </r>
  <r>
    <n v="5072015"/>
    <s v="Multifit Mellos Adult Geflügel"/>
    <m/>
    <n v="510"/>
    <x v="3"/>
    <n v="8460"/>
    <s v="STÜCK"/>
    <n v="1.5"/>
    <n v="12690"/>
    <n v="1.0573999999999999"/>
    <n v="8945.6039999999994"/>
  </r>
  <r>
    <n v="5072015"/>
    <s v="Multifit Mellos Adult Geflügel"/>
    <m/>
    <n v="510"/>
    <x v="3"/>
    <n v="1800"/>
    <s v="STÜCK"/>
    <n v="1.5"/>
    <n v="2700"/>
    <n v="1.0573999999999999"/>
    <n v="1903.3199999999997"/>
  </r>
  <r>
    <n v="5075025"/>
    <s v="Perro Grain Free Soft Pferd"/>
    <n v="2021"/>
    <n v="510"/>
    <x v="3"/>
    <n v="720"/>
    <s v="STÜCK"/>
    <n v="2.5"/>
    <n v="1800"/>
    <n v="3.66"/>
    <n v="2635.2000000000003"/>
  </r>
  <r>
    <n v="5075105"/>
    <s v="LandFleisch Dog Softbrocken Pferd"/>
    <m/>
    <n v="510"/>
    <x v="3"/>
    <n v="414"/>
    <s v="STÜCK"/>
    <n v="5"/>
    <n v="2070"/>
    <n v="6.6809000000000003"/>
    <n v="2765.8926000000001"/>
  </r>
  <r>
    <n v="5075115"/>
    <s v="LandFleisch Dog Softbrocken Pferd"/>
    <m/>
    <n v="510"/>
    <x v="3"/>
    <n v="360"/>
    <s v="STÜCK"/>
    <n v="1.5"/>
    <n v="540"/>
    <n v="2.1234999999999999"/>
    <n v="764.46"/>
  </r>
  <r>
    <n v="5076001"/>
    <s v="Multifit Mellos Adult Mini Geflügel"/>
    <m/>
    <n v="510"/>
    <x v="3"/>
    <n v="8280"/>
    <s v="STÜCK"/>
    <n v="1"/>
    <n v="8280"/>
    <n v="0.75800000000000001"/>
    <n v="6276.24"/>
  </r>
  <r>
    <n v="5076001"/>
    <s v="Multifit Mellos Adult Mini Geflügel"/>
    <m/>
    <n v="510"/>
    <x v="3"/>
    <n v="2970"/>
    <s v="STÜCK"/>
    <n v="1"/>
    <n v="2970"/>
    <n v="0.75800000000000001"/>
    <n v="2251.2600000000002"/>
  </r>
  <r>
    <n v="5077015"/>
    <s v="Wolfsblut Wide Plain Light"/>
    <m/>
    <n v="510"/>
    <x v="3"/>
    <n v="16"/>
    <s v="STÜCK"/>
    <n v="15"/>
    <n v="240"/>
    <n v="12.1632"/>
    <n v="194.6112"/>
  </r>
  <r>
    <n v="5078015"/>
    <s v="Multifit Mellos Adult Rind"/>
    <m/>
    <n v="510"/>
    <x v="3"/>
    <n v="9855"/>
    <s v="STÜCK"/>
    <n v="1.5"/>
    <n v="14782.5"/>
    <n v="1.0987"/>
    <n v="10827.6885"/>
  </r>
  <r>
    <n v="5078015"/>
    <s v="Multifit Mellos Adult Rind"/>
    <m/>
    <n v="510"/>
    <x v="3"/>
    <n v="720"/>
    <s v="STÜCK"/>
    <n v="1.5"/>
    <n v="1080"/>
    <n v="1.0987"/>
    <n v="791.06399999999996"/>
  </r>
  <r>
    <n v="5080001"/>
    <s v="BH Dry Plant - Powered Pooches "/>
    <m/>
    <n v="510"/>
    <x v="3"/>
    <n v="948"/>
    <s v="STÜCK"/>
    <n v="1"/>
    <n v="948"/>
    <n v="1.0896999999999999"/>
    <n v="1033.0355999999999"/>
  </r>
  <r>
    <n v="5081001"/>
    <s v="Multifit Mellos Adult Mini Rind"/>
    <m/>
    <n v="510"/>
    <x v="3"/>
    <n v="9360"/>
    <s v="STÜCK"/>
    <n v="1"/>
    <n v="9360"/>
    <n v="0.76149999999999995"/>
    <n v="7127.6399999999994"/>
  </r>
  <r>
    <n v="5081001"/>
    <s v="Multifit Mellos Adult Mini Rind"/>
    <m/>
    <n v="510"/>
    <x v="3"/>
    <n v="170"/>
    <s v="STÜCK"/>
    <n v="1"/>
    <n v="170"/>
    <n v="0.76149999999999995"/>
    <n v="129.45499999999998"/>
  </r>
  <r>
    <n v="5086019"/>
    <s v="Wildborn Active Highlands"/>
    <s v="Probebeutel"/>
    <n v="602"/>
    <x v="3"/>
    <n v="1760"/>
    <s v="STÜCK"/>
    <n v="0.1"/>
    <n v="176"/>
    <n v="0.1421"/>
    <n v="250.096"/>
  </r>
  <r>
    <n v="5086112"/>
    <s v="Wildborn Active Highlands"/>
    <m/>
    <n v="510"/>
    <x v="3"/>
    <n v="192"/>
    <s v="STÜCK"/>
    <n v="2"/>
    <n v="384"/>
    <n v="2.7347999999999999"/>
    <n v="525.08159999999998"/>
  </r>
  <r>
    <n v="5086202"/>
    <s v="Wildborn Natural Puppy"/>
    <m/>
    <n v="510"/>
    <x v="3"/>
    <n v="1152"/>
    <s v="STÜCK"/>
    <n v="2"/>
    <n v="2304"/>
    <n v="2.5592999999999999"/>
    <n v="2948.3136"/>
  </r>
  <r>
    <n v="5086205"/>
    <s v="Wildborn Natural Puppy"/>
    <m/>
    <n v="510"/>
    <x v="3"/>
    <n v="1280"/>
    <s v="STÜCK"/>
    <n v="0.5"/>
    <n v="640"/>
    <n v="0.81520000000000004"/>
    <n v="1043.4560000000001"/>
  </r>
  <r>
    <n v="5087102"/>
    <s v="Wildborn African Outback"/>
    <m/>
    <n v="510"/>
    <x v="3"/>
    <n v="672"/>
    <s v="STÜCK"/>
    <n v="2"/>
    <n v="1344"/>
    <n v="3.1604999999999999"/>
    <n v="2123.8559999999998"/>
  </r>
  <r>
    <n v="5087105"/>
    <s v="Wildborn African Outback"/>
    <m/>
    <n v="510"/>
    <x v="3"/>
    <n v="1920"/>
    <s v="STÜCK"/>
    <n v="0.5"/>
    <n v="960"/>
    <n v="0.94810000000000005"/>
    <n v="1820.3520000000001"/>
  </r>
  <r>
    <n v="5087202"/>
    <s v="Activa Care H Hypoallergen"/>
    <s v="Care"/>
    <n v="510"/>
    <x v="3"/>
    <n v="2523"/>
    <s v="STÜCK"/>
    <n v="2"/>
    <n v="5046"/>
    <n v="2.9413999999999998"/>
    <n v="7421.1521999999995"/>
  </r>
  <r>
    <n v="5087208"/>
    <s v="Activa Care H Hypoallergen "/>
    <s v="Care "/>
    <n v="510"/>
    <x v="3"/>
    <n v="652"/>
    <s v="STÜCK"/>
    <n v="8"/>
    <n v="5216"/>
    <n v="10.974"/>
    <n v="7155.0479999999998"/>
  </r>
  <r>
    <n v="5088019"/>
    <s v="Wildborn Wet Land Duck"/>
    <s v="Probebeutel"/>
    <n v="602"/>
    <x v="3"/>
    <n v="2090"/>
    <s v="STÜCK"/>
    <n v="0.1"/>
    <n v="209"/>
    <n v="0.12479999999999999"/>
    <n v="260.83199999999999"/>
  </r>
  <r>
    <n v="5088105"/>
    <s v="Wildborn Ente &amp; Kartoffel"/>
    <m/>
    <n v="510"/>
    <x v="3"/>
    <n v="540"/>
    <s v="STÜCK"/>
    <n v="0.5"/>
    <n v="270"/>
    <n v="0.79210000000000003"/>
    <n v="427.73400000000004"/>
  </r>
  <r>
    <n v="5088202"/>
    <s v="Wildborn Ente &amp; Kartoffel"/>
    <m/>
    <n v="510"/>
    <x v="3"/>
    <n v="1728"/>
    <s v="STÜCK"/>
    <n v="2"/>
    <n v="3456"/>
    <n v="2.6122999999999998"/>
    <n v="4514.0544"/>
  </r>
  <r>
    <n v="5089102"/>
    <s v="Horizon Dog Trout &amp; Salmon"/>
    <m/>
    <n v="510"/>
    <x v="3"/>
    <n v="1392"/>
    <s v="STÜCK"/>
    <n v="2"/>
    <n v="2784"/>
    <n v="2.3279000000000001"/>
    <n v="3240.4367999999999"/>
  </r>
  <r>
    <n v="5089125"/>
    <s v="Perro Grain Free Adult Lachs"/>
    <n v="2021"/>
    <n v="510"/>
    <x v="3"/>
    <n v="624"/>
    <s v="STÜCK"/>
    <n v="2.5"/>
    <n v="1560"/>
    <n v="3.1042999999999998"/>
    <n v="1937.0831999999998"/>
  </r>
  <r>
    <n v="5089602"/>
    <s v="Wildborn Crystal Stream"/>
    <m/>
    <n v="510"/>
    <x v="3"/>
    <n v="768"/>
    <s v="STÜCK"/>
    <n v="2"/>
    <n v="1536"/>
    <n v="2.5911"/>
    <n v="1989.9648"/>
  </r>
  <r>
    <n v="5089605"/>
    <s v="Wildborn Crystal Stream"/>
    <m/>
    <n v="510"/>
    <x v="3"/>
    <n v="1920"/>
    <s v="STÜCK"/>
    <n v="0.5"/>
    <n v="960"/>
    <n v="0.79400000000000004"/>
    <n v="1524.48"/>
  </r>
  <r>
    <n v="5090012"/>
    <s v="Franklin Puppy Ckn &amp; Salmon "/>
    <s v="S/M Breed"/>
    <n v="510"/>
    <x v="3"/>
    <n v="162"/>
    <s v="STÜCK"/>
    <n v="12"/>
    <n v="1944"/>
    <n v="15.8446"/>
    <n v="2566.8251999999998"/>
  </r>
  <r>
    <n v="5092012"/>
    <s v="Franklin Senior/Light Tukey "/>
    <s v="S/M Breed"/>
    <n v="510"/>
    <x v="3"/>
    <n v="0"/>
    <s v="STÜCK"/>
    <n v="12"/>
    <n v="0"/>
    <n v="15.4145"/>
    <n v="0"/>
  </r>
  <r>
    <n v="5094002"/>
    <s v="Dechra FED-DM"/>
    <s v="Endocrine Support"/>
    <n v="511"/>
    <x v="3"/>
    <n v="0"/>
    <s v="STÜCK"/>
    <n v="2"/>
    <n v="0"/>
    <n v="4.7792000000000003"/>
    <n v="0"/>
  </r>
  <r>
    <n v="5095004"/>
    <s v="Pure Instinct Red Valley"/>
    <s v="(Junior Maxi Huhn &amp; Ente)"/>
    <n v="510"/>
    <x v="3"/>
    <n v="384"/>
    <s v="STÜCK"/>
    <n v="4"/>
    <n v="1536"/>
    <n v="6.8681999999999999"/>
    <n v="2637.3887999999997"/>
  </r>
  <r>
    <n v="5097005"/>
    <s v="Wildes Land Soft Ente mit Reis"/>
    <s v="und Wildkräutern"/>
    <n v="510"/>
    <x v="3"/>
    <n v="2901"/>
    <s v="STÜCK"/>
    <n v="5"/>
    <n v="14505"/>
    <n v="9.7962000000000007"/>
    <n v="28418.7762"/>
  </r>
  <r>
    <n v="5097015"/>
    <s v="Wildes Land Soft Ente mit Reis"/>
    <s v="und Wildkräutern"/>
    <n v="510"/>
    <x v="3"/>
    <n v="1440"/>
    <s v="STÜCK"/>
    <n v="1.5"/>
    <n v="2160"/>
    <n v="3.3271000000000002"/>
    <n v="4791.0240000000003"/>
  </r>
  <r>
    <n v="5100001"/>
    <s v="Naturbeute Pferd &amp; Kartoffel"/>
    <m/>
    <n v="510"/>
    <x v="3"/>
    <n v="1440"/>
    <s v="STÜCK"/>
    <n v="1"/>
    <n v="1440"/>
    <n v="2.3300999999999998"/>
    <n v="3355.3439999999996"/>
  </r>
  <r>
    <n v="5100502"/>
    <s v="Wildborn Wild Mustang"/>
    <m/>
    <n v="510"/>
    <x v="3"/>
    <n v="384"/>
    <s v="STÜCK"/>
    <n v="2"/>
    <n v="768"/>
    <n v="3.8502000000000001"/>
    <n v="1478.4767999999999"/>
  </r>
  <r>
    <n v="5100505"/>
    <s v="Wildborn Wild Mustang"/>
    <m/>
    <n v="510"/>
    <x v="3"/>
    <n v="640"/>
    <s v="STÜCK"/>
    <n v="0.5"/>
    <n v="320"/>
    <n v="1.0817000000000001"/>
    <n v="692.28800000000001"/>
  </r>
  <r>
    <n v="5101005"/>
    <s v="Fun4Cat Harmonie"/>
    <m/>
    <n v="511"/>
    <x v="3"/>
    <n v="480"/>
    <s v="STÜCK"/>
    <n v="5"/>
    <n v="2400"/>
    <n v="2.9257"/>
    <n v="1404.336"/>
  </r>
  <r>
    <n v="5102002"/>
    <s v="Wolfsblut Wide Plain Senior"/>
    <m/>
    <n v="510"/>
    <x v="3"/>
    <n v="144"/>
    <s v="STÜCK"/>
    <n v="2"/>
    <n v="288"/>
    <n v="1.9646999999999999"/>
    <n v="282.91679999999997"/>
  </r>
  <r>
    <n v="5102005"/>
    <s v="Wolfsblut Wide Plain Senior"/>
    <m/>
    <n v="510"/>
    <x v="3"/>
    <n v="780"/>
    <s v="STÜCK"/>
    <n v="0.5"/>
    <n v="390"/>
    <n v="0.56589999999999996"/>
    <n v="441.40199999999999"/>
  </r>
  <r>
    <n v="5102015"/>
    <s v="Wolfsblut Wide Plain Senior"/>
    <m/>
    <n v="510"/>
    <x v="3"/>
    <n v="1008"/>
    <s v="STÜCK"/>
    <n v="15"/>
    <n v="15120"/>
    <n v="14.684900000000001"/>
    <n v="14802.379200000001"/>
  </r>
  <r>
    <n v="5102125"/>
    <s v="Wolfsblut Wide Plain Senior"/>
    <m/>
    <n v="510"/>
    <x v="3"/>
    <n v="312"/>
    <s v="STÜCK"/>
    <n v="12.5"/>
    <n v="3900"/>
    <n v="12.237399999999999"/>
    <n v="3818.0687999999996"/>
  </r>
  <r>
    <n v="5104305"/>
    <s v="Wildborn Golden Trek"/>
    <m/>
    <n v="510"/>
    <x v="3"/>
    <n v="640"/>
    <s v="STÜCK"/>
    <n v="0.5"/>
    <n v="320"/>
    <n v="0.87660000000000005"/>
    <n v="561.024"/>
  </r>
  <r>
    <n v="5109005"/>
    <s v="deuka Sensikost"/>
    <m/>
    <n v="510"/>
    <x v="3"/>
    <n v="640"/>
    <s v="STÜCK"/>
    <n v="5"/>
    <n v="3200"/>
    <n v="4.3868"/>
    <n v="2807.5520000000001"/>
  </r>
  <r>
    <n v="5109005"/>
    <s v="deuka Sensikost"/>
    <m/>
    <n v="510"/>
    <x v="3"/>
    <n v="120"/>
    <s v="STÜCK"/>
    <n v="5"/>
    <n v="600"/>
    <n v="4.3868"/>
    <n v="526.41600000000005"/>
  </r>
  <r>
    <n v="5110102"/>
    <s v="Wildborn Blackwoods"/>
    <m/>
    <n v="510"/>
    <x v="3"/>
    <n v="768"/>
    <s v="STÜCK"/>
    <n v="2"/>
    <n v="1536"/>
    <n v="3.4304000000000001"/>
    <n v="2634.5472"/>
  </r>
  <r>
    <n v="5110105"/>
    <s v="Wildborn Blackwoods"/>
    <m/>
    <n v="510"/>
    <x v="3"/>
    <n v="1920"/>
    <s v="STÜCK"/>
    <n v="0.5"/>
    <n v="960"/>
    <n v="1.1809000000000001"/>
    <n v="2267.328"/>
  </r>
  <r>
    <n v="5112025"/>
    <s v="Perro Light/Senior Lamm"/>
    <m/>
    <n v="510"/>
    <x v="3"/>
    <n v="420"/>
    <s v="STÜCK"/>
    <n v="2.5"/>
    <n v="1050"/>
    <n v="3.8813"/>
    <n v="1630.146"/>
  </r>
  <r>
    <n v="5112201"/>
    <s v="Hundeland Natural Native Lamb"/>
    <m/>
    <n v="510"/>
    <x v="3"/>
    <n v="1630"/>
    <s v="STÜCK"/>
    <n v="1"/>
    <n v="1630"/>
    <n v="1.6435999999999999"/>
    <n v="2679.0679999999998"/>
  </r>
  <r>
    <n v="5112805"/>
    <s v="Wildborn Meadow Lamb"/>
    <m/>
    <n v="510"/>
    <x v="3"/>
    <n v="640"/>
    <s v="STÜCK"/>
    <n v="0.5"/>
    <n v="320"/>
    <n v="0.93049999999999999"/>
    <n v="595.52"/>
  </r>
  <r>
    <n v="5113102"/>
    <s v="Wildborn Natural Large Breed"/>
    <m/>
    <n v="510"/>
    <x v="3"/>
    <n v="192"/>
    <s v="STÜCK"/>
    <n v="2"/>
    <n v="384"/>
    <n v="2.3569"/>
    <n v="452.52480000000003"/>
  </r>
  <r>
    <n v="5114005"/>
    <s v="Akinu Semimoist Rings"/>
    <m/>
    <n v="510"/>
    <x v="3"/>
    <n v="5232"/>
    <s v="STÜCK"/>
    <n v="0.5"/>
    <n v="2616"/>
    <n v="0.26519999999999999"/>
    <n v="1387.5264"/>
  </r>
  <r>
    <n v="5114105"/>
    <s v="Akinu Semimoist Rings "/>
    <s v="Ceská cena kroužky polomekké"/>
    <n v="510"/>
    <x v="3"/>
    <n v="7586"/>
    <s v="STÜCK"/>
    <n v="0.5"/>
    <n v="3793"/>
    <n v="0.26719999999999999"/>
    <n v="2026.9792"/>
  </r>
  <r>
    <n v="5114915"/>
    <s v="Coop Semi-Moist Kleine Rassen"/>
    <m/>
    <n v="510"/>
    <x v="3"/>
    <n v="240"/>
    <s v="STÜCK"/>
    <n v="1.5"/>
    <n v="360"/>
    <n v="0.83909999999999996"/>
    <n v="201.38399999999999"/>
  </r>
  <r>
    <n v="5115002"/>
    <s v="Lilou &amp; Émile Adult Cat Huhn, Lachs &amp; Forelle"/>
    <m/>
    <n v="511"/>
    <x v="3"/>
    <n v="432"/>
    <s v="STÜCK"/>
    <n v="2"/>
    <n v="864"/>
    <n v="4.1927000000000003"/>
    <n v="1811.2464000000002"/>
  </r>
  <r>
    <n v="5115002"/>
    <s v="Lilou &amp; Émile Adult Cat Huhn, Lachs &amp; Forelle"/>
    <m/>
    <n v="511"/>
    <x v="3"/>
    <n v="36"/>
    <s v="STÜCK"/>
    <n v="2"/>
    <n v="72"/>
    <n v="4.1927000000000003"/>
    <n v="150.93720000000002"/>
  </r>
  <r>
    <n v="5115202"/>
    <s v="Naturbeute Cat Adult Seelachs"/>
    <s v="Schrumpfpack"/>
    <n v="511"/>
    <x v="3"/>
    <n v="0"/>
    <s v="STÜCK"/>
    <n v="2"/>
    <n v="0"/>
    <n v="4.6191000000000004"/>
    <n v="0"/>
  </r>
  <r>
    <n v="5124004"/>
    <s v="Real Nature Wilderness Black Earth Adult Rind"/>
    <m/>
    <n v="510"/>
    <x v="3"/>
    <n v="84"/>
    <s v="STÜCK"/>
    <n v="4"/>
    <n v="336"/>
    <n v="7.6928000000000001"/>
    <n v="646.1952"/>
  </r>
  <r>
    <n v="5125102"/>
    <s v="Wildborn Silver Creek"/>
    <m/>
    <n v="510"/>
    <x v="3"/>
    <n v="656"/>
    <s v="STÜCK"/>
    <n v="2"/>
    <n v="1312"/>
    <n v="3.4074"/>
    <n v="2235.2543999999998"/>
  </r>
  <r>
    <n v="5125105"/>
    <s v="Wildborn Silver Creek"/>
    <m/>
    <n v="510"/>
    <x v="3"/>
    <n v="1280"/>
    <s v="STÜCK"/>
    <n v="0.5"/>
    <n v="640"/>
    <n v="1"/>
    <n v="1280"/>
  </r>
  <r>
    <n v="5129102"/>
    <s v="Wolfsblut Black Bird Puppy LB"/>
    <m/>
    <n v="510"/>
    <x v="3"/>
    <n v="960"/>
    <s v="STÜCK"/>
    <n v="2"/>
    <n v="1920"/>
    <n v="1.9721"/>
    <n v="1893.2159999999999"/>
  </r>
  <r>
    <n v="5129115"/>
    <s v="Wolfsblut Black Bird Puppy LB"/>
    <m/>
    <n v="510"/>
    <x v="3"/>
    <n v="285"/>
    <s v="STÜCK"/>
    <n v="15"/>
    <n v="4275"/>
    <n v="12.6991"/>
    <n v="3619.2435"/>
  </r>
  <r>
    <n v="5143104"/>
    <s v="Oliver's Weight Control"/>
    <s v="Grain Free Small"/>
    <n v="510"/>
    <x v="3"/>
    <n v="0"/>
    <s v="STÜCK"/>
    <n v="4"/>
    <n v="0"/>
    <n v="4.2523"/>
    <n v="0"/>
  </r>
  <r>
    <n v="5144010"/>
    <s v="DC HP Cat Adult Grainfree"/>
    <m/>
    <n v="511"/>
    <x v="3"/>
    <n v="272"/>
    <s v="STÜCK"/>
    <n v="10"/>
    <n v="2720"/>
    <n v="11.360799999999999"/>
    <n v="3090.1376"/>
  </r>
  <r>
    <n v="5144104"/>
    <s v="DC HP Cat Adult Grainfree"/>
    <m/>
    <n v="511"/>
    <x v="3"/>
    <n v="960"/>
    <s v="STÜCK"/>
    <n v="4"/>
    <n v="3840"/>
    <n v="4.5640999999999998"/>
    <n v="4381.5360000000001"/>
  </r>
  <r>
    <n v="5144115"/>
    <s v="DC HP Cat Adult Grainfree"/>
    <m/>
    <n v="511"/>
    <x v="3"/>
    <n v="1200"/>
    <s v="STÜCK"/>
    <n v="1.5"/>
    <n v="1800"/>
    <n v="1.8099000000000001"/>
    <n v="2171.88"/>
  </r>
  <r>
    <n v="5146002"/>
    <s v="Horizon Cat Adult Sensitive "/>
    <s v="Best taste UHP"/>
    <n v="511"/>
    <x v="3"/>
    <n v="2304"/>
    <s v="STÜCK"/>
    <n v="2"/>
    <n v="4608"/>
    <n v="2.7886000000000002"/>
    <n v="6424.9344000000001"/>
  </r>
  <r>
    <n v="5146066"/>
    <s v="Horizon Cat Adult Sensitive"/>
    <s v="Best taste UHP"/>
    <n v="511"/>
    <x v="3"/>
    <n v="514"/>
    <s v="STÜCK"/>
    <n v="6.6"/>
    <n v="3392.3999999999996"/>
    <n v="8.1958000000000002"/>
    <n v="4212.6412"/>
  </r>
  <r>
    <n v="5148001"/>
    <s v="Pure Instinct Strong Mustang"/>
    <m/>
    <n v="510"/>
    <x v="3"/>
    <n v="1008"/>
    <s v="STÜCK"/>
    <n v="1"/>
    <n v="1008"/>
    <n v="2.0985999999999998"/>
    <n v="2115.3887999999997"/>
  </r>
  <r>
    <n v="5148004"/>
    <s v="Pure Instinct Strong Mustang"/>
    <m/>
    <n v="510"/>
    <x v="3"/>
    <n v="128"/>
    <s v="STÜCK"/>
    <n v="4"/>
    <n v="512"/>
    <n v="8.1010000000000009"/>
    <n v="1036.9280000000001"/>
  </r>
  <r>
    <n v="5148104"/>
    <s v="Wildkind RED CANYON"/>
    <m/>
    <n v="510"/>
    <x v="3"/>
    <n v="978"/>
    <s v="STÜCK"/>
    <n v="4"/>
    <n v="3912"/>
    <n v="7.2230999999999996"/>
    <n v="7064.1917999999996"/>
  </r>
  <r>
    <n v="5150104"/>
    <s v="Oliver's Adult Max Meat 80 %"/>
    <s v="Grain Free Medium"/>
    <n v="510"/>
    <x v="3"/>
    <n v="600"/>
    <s v="STÜCK"/>
    <n v="4"/>
    <n v="2400"/>
    <n v="7.452"/>
    <n v="4471.2"/>
  </r>
  <r>
    <n v="5150104"/>
    <s v="Oliver's Adult Max Meat 80 %"/>
    <s v="Grain Free Medium"/>
    <n v="510"/>
    <x v="3"/>
    <n v="18"/>
    <s v="STÜCK"/>
    <n v="4"/>
    <n v="72"/>
    <n v="7.452"/>
    <n v="134.136"/>
  </r>
  <r>
    <n v="5175002"/>
    <s v="Lilou &amp; Émile Adult Cat Huhn, Ente &amp; Wachtel"/>
    <m/>
    <n v="511"/>
    <x v="3"/>
    <n v="144"/>
    <s v="STÜCK"/>
    <n v="2"/>
    <n v="288"/>
    <n v="4.0876999999999999"/>
    <n v="588.62879999999996"/>
  </r>
  <r>
    <n v="5183002"/>
    <s v="Kitty's Cuisine Adult Lachsliebe"/>
    <m/>
    <n v="511"/>
    <x v="3"/>
    <n v="5028"/>
    <s v="STÜCK"/>
    <n v="2"/>
    <n v="10056"/>
    <n v="3.0528"/>
    <n v="15349.4784"/>
  </r>
  <r>
    <n v="5183003"/>
    <s v="Kitty's Cuisine Adult Lachsliebe"/>
    <m/>
    <n v="511"/>
    <x v="3"/>
    <n v="1890"/>
    <s v="STÜCK"/>
    <n v="0.3"/>
    <n v="567"/>
    <n v="0.51590000000000003"/>
    <n v="975.05100000000004"/>
  </r>
  <r>
    <n v="5184002"/>
    <s v="Kitty's Cuisine Junior Rindliebe"/>
    <m/>
    <n v="511"/>
    <x v="3"/>
    <n v="2367"/>
    <s v="STÜCK"/>
    <n v="2"/>
    <n v="4734"/>
    <n v="3.7488999999999999"/>
    <n v="8873.6463000000003"/>
  </r>
  <r>
    <n v="5184003"/>
    <s v="Kitty's Cuisine Junior Rindliebe"/>
    <m/>
    <n v="511"/>
    <x v="3"/>
    <n v="3840"/>
    <s v="STÜCK"/>
    <n v="0.3"/>
    <n v="1152"/>
    <n v="0.61409999999999998"/>
    <n v="2358.1439999999998"/>
  </r>
  <r>
    <n v="5185002"/>
    <s v="Kitty's Cuisine Adult Huhnliebe"/>
    <m/>
    <n v="511"/>
    <x v="3"/>
    <n v="1944"/>
    <s v="STÜCK"/>
    <n v="2"/>
    <n v="3888"/>
    <n v="3.1211000000000002"/>
    <n v="6067.4184000000005"/>
  </r>
  <r>
    <n v="5185003"/>
    <s v="Kitty's Cuisine Adult Huhnliebe"/>
    <m/>
    <n v="511"/>
    <x v="3"/>
    <n v="9072"/>
    <s v="STÜCK"/>
    <n v="0.3"/>
    <n v="2721.6"/>
    <n v="0.5262"/>
    <n v="4773.6863999999996"/>
  </r>
  <r>
    <n v="5186002"/>
    <s v="Kitty's Cuisine Adult Putenliebe"/>
    <m/>
    <n v="511"/>
    <x v="3"/>
    <n v="3312"/>
    <s v="STÜCK"/>
    <n v="2"/>
    <n v="6624"/>
    <n v="3.3931"/>
    <n v="11237.947200000001"/>
  </r>
  <r>
    <n v="5186003"/>
    <s v="Kitty's Cuisine Adult Putenliebe"/>
    <m/>
    <n v="511"/>
    <x v="3"/>
    <n v="6150"/>
    <s v="STÜCK"/>
    <n v="0.3"/>
    <n v="1845"/>
    <n v="0.55530000000000002"/>
    <n v="3415.0950000000003"/>
  </r>
  <r>
    <n v="5187002"/>
    <s v="Kitty's Cuisine Adult Rindliebe"/>
    <m/>
    <n v="511"/>
    <x v="3"/>
    <n v="1185"/>
    <s v="STÜCK"/>
    <n v="2"/>
    <n v="2370"/>
    <n v="3.7037"/>
    <n v="4388.8845000000001"/>
  </r>
  <r>
    <n v="5187003"/>
    <s v="Kitty's Cuisine Adult Rindliebe"/>
    <m/>
    <n v="511"/>
    <x v="3"/>
    <n v="4530"/>
    <s v="STÜCK"/>
    <n v="0.3"/>
    <n v="1359"/>
    <n v="0.60950000000000004"/>
    <n v="2761.0350000000003"/>
  </r>
  <r>
    <n v="5189001"/>
    <s v="Multifit Hund Farmer Junior"/>
    <s v="Geflügel, Spinat"/>
    <n v="510"/>
    <x v="3"/>
    <n v="6075"/>
    <s v="STÜCK"/>
    <n v="1"/>
    <n v="6075"/>
    <n v="0.85060000000000002"/>
    <n v="5167.3950000000004"/>
  </r>
  <r>
    <n v="5189004"/>
    <s v="Multifit Hund Farmer Junior"/>
    <s v="Geflügel, Spinat"/>
    <n v="510"/>
    <x v="3"/>
    <n v="2800"/>
    <s v="STÜCK"/>
    <n v="4"/>
    <n v="11200"/>
    <n v="3.5478000000000001"/>
    <n v="9933.84"/>
  </r>
  <r>
    <n v="5190001"/>
    <s v="Multifit Hund Farmer Mini Adult"/>
    <s v="Geflügel, Karotte"/>
    <n v="510"/>
    <x v="3"/>
    <n v="12480"/>
    <s v="STÜCK"/>
    <n v="1"/>
    <n v="12480"/>
    <n v="0.74619999999999997"/>
    <n v="9312.5759999999991"/>
  </r>
  <r>
    <n v="5190004"/>
    <s v="Multifit Hund Farmer Mini Adult"/>
    <s v="Geflügel, Karotte"/>
    <n v="510"/>
    <x v="3"/>
    <n v="2549"/>
    <s v="STÜCK"/>
    <n v="4"/>
    <n v="10196"/>
    <n v="3.1396999999999999"/>
    <n v="8003.0953"/>
  </r>
  <r>
    <n v="5191001"/>
    <s v="Multifit Hund Farmer Adult"/>
    <s v="Rind, Spinat"/>
    <n v="510"/>
    <x v="3"/>
    <n v="10390"/>
    <s v="STÜCK"/>
    <n v="1"/>
    <n v="10390"/>
    <n v="0.80789999999999995"/>
    <n v="8394.0810000000001"/>
  </r>
  <r>
    <n v="5191004"/>
    <s v="Multifit Hund Farmer Adult"/>
    <s v="Rind, Spinat"/>
    <n v="510"/>
    <x v="3"/>
    <n v="490"/>
    <s v="STÜCK"/>
    <n v="4"/>
    <n v="1960"/>
    <n v="3.2383000000000002"/>
    <n v="1586.7670000000001"/>
  </r>
  <r>
    <n v="5192001"/>
    <s v="Multifit Hund Farmer Senior"/>
    <s v="Lamm, Rote Beete"/>
    <n v="510"/>
    <x v="3"/>
    <n v="2325"/>
    <s v="STÜCK"/>
    <n v="1"/>
    <n v="2325"/>
    <n v="0.88360000000000005"/>
    <n v="2054.3700000000003"/>
  </r>
  <r>
    <n v="5192004"/>
    <s v="Multifit Hund Farmer Senior"/>
    <s v="Lamm, Rote Beete"/>
    <n v="510"/>
    <x v="3"/>
    <n v="2170"/>
    <s v="STÜCK"/>
    <n v="4"/>
    <n v="8680"/>
    <n v="3.5411000000000001"/>
    <n v="7684.1869999999999"/>
  </r>
  <r>
    <n v="5194105"/>
    <s v="K-Classic Kroketten mit Lamm &amp; Reis"/>
    <s v="Kaufland (OE) - Relaunch"/>
    <n v="510"/>
    <x v="3"/>
    <n v="1290"/>
    <s v="STÜCK"/>
    <n v="5"/>
    <n v="6450"/>
    <n v="1.7689999999999999"/>
    <n v="2282.0099999999998"/>
  </r>
  <r>
    <n v="5196105"/>
    <s v="K-Classic Kroketten mit Rind &amp; Gemüse"/>
    <s v="Kaufland (OE) - Relaunch"/>
    <n v="510"/>
    <x v="3"/>
    <n v="6144"/>
    <s v="STÜCK"/>
    <n v="5"/>
    <n v="30720"/>
    <n v="1.8378000000000001"/>
    <n v="11291.443200000002"/>
  </r>
  <r>
    <n v="5199004"/>
    <s v="BC Adult Fisch &amp; Reis AB"/>
    <s v="Omega Complex 3/6/9"/>
    <n v="510"/>
    <x v="3"/>
    <n v="576"/>
    <s v="STÜCK"/>
    <n v="4"/>
    <n v="2304"/>
    <n v="3.8917000000000002"/>
    <n v="2241.6192000000001"/>
  </r>
  <r>
    <n v="5200075"/>
    <s v="Puppy "/>
    <m/>
    <n v="502"/>
    <x v="3"/>
    <n v="3271"/>
    <s v="STÜCK"/>
    <n v="7.5"/>
    <n v="24532.5"/>
    <n v="8.0876000000000001"/>
    <n v="26454.5396"/>
  </r>
  <r>
    <n v="5201001"/>
    <s v="Junior Lamm &amp; Reis"/>
    <m/>
    <n v="502"/>
    <x v="3"/>
    <n v="15055"/>
    <s v="STÜCK"/>
    <n v="1"/>
    <n v="15055"/>
    <n v="1.2909999999999999"/>
    <n v="19436.004999999997"/>
  </r>
  <r>
    <n v="5201003"/>
    <s v="Junior Lamm &amp; Reis"/>
    <m/>
    <n v="502"/>
    <x v="3"/>
    <n v="21308"/>
    <s v="STÜCK"/>
    <n v="3"/>
    <n v="63924"/>
    <n v="3.3832"/>
    <n v="72089.225600000005"/>
  </r>
  <r>
    <n v="5202001"/>
    <s v="Maxi Junior"/>
    <m/>
    <n v="502"/>
    <x v="3"/>
    <n v="11865"/>
    <s v="STÜCK"/>
    <n v="1"/>
    <n v="11865"/>
    <n v="0.99470000000000003"/>
    <n v="11802.1155"/>
  </r>
  <r>
    <n v="5202003"/>
    <s v="Maxi Junior"/>
    <m/>
    <n v="502"/>
    <x v="3"/>
    <n v="4312"/>
    <s v="STÜCK"/>
    <n v="3"/>
    <n v="12936"/>
    <n v="2.7612999999999999"/>
    <n v="11906.7256"/>
  </r>
  <r>
    <n v="5203001"/>
    <s v="Medium Junior"/>
    <m/>
    <n v="502"/>
    <x v="3"/>
    <n v="155"/>
    <s v="STÜCK"/>
    <n v="1"/>
    <n v="155"/>
    <n v="0.92120000000000002"/>
    <n v="142.786"/>
  </r>
  <r>
    <n v="5203003"/>
    <s v="Medium Junior"/>
    <m/>
    <n v="502"/>
    <x v="3"/>
    <n v="8620"/>
    <s v="STÜCK"/>
    <n v="3"/>
    <n v="25860"/>
    <n v="2.5552000000000001"/>
    <n v="22025.824000000001"/>
  </r>
  <r>
    <n v="5204001"/>
    <s v="Mini Junior "/>
    <m/>
    <n v="502"/>
    <x v="3"/>
    <n v="4600"/>
    <s v="STÜCK"/>
    <n v="1"/>
    <n v="4600"/>
    <n v="1.0995999999999999"/>
    <n v="5058.16"/>
  </r>
  <r>
    <n v="5204003"/>
    <s v="Mini Junior "/>
    <m/>
    <n v="502"/>
    <x v="3"/>
    <n v="5408"/>
    <s v="STÜCK"/>
    <n v="3"/>
    <n v="16224"/>
    <n v="2.7559"/>
    <n v="14903.9072"/>
  </r>
  <r>
    <n v="5204601"/>
    <s v="Activa Gold H Mini Junior"/>
    <s v="Standard"/>
    <n v="510"/>
    <x v="3"/>
    <n v="124"/>
    <s v="STÜCK"/>
    <n v="1"/>
    <n v="124"/>
    <n v="1.0323"/>
    <n v="128.0052"/>
  </r>
  <r>
    <n v="5205001"/>
    <s v="Mini Adult Lamm &amp; Reis"/>
    <m/>
    <n v="502"/>
    <x v="3"/>
    <n v="2465"/>
    <s v="STÜCK"/>
    <n v="1"/>
    <n v="2465"/>
    <n v="0.96240000000000003"/>
    <n v="2372.3160000000003"/>
  </r>
  <r>
    <n v="5205003"/>
    <s v="Mini Adult Lamm &amp; Reis"/>
    <m/>
    <n v="502"/>
    <x v="3"/>
    <n v="1740"/>
    <s v="STÜCK"/>
    <n v="3"/>
    <n v="5220"/>
    <n v="2.5268000000000002"/>
    <n v="4396.6320000000005"/>
  </r>
  <r>
    <n v="5206001"/>
    <s v="Mini Adult Geflügel &amp; Hirse"/>
    <m/>
    <n v="502"/>
    <x v="3"/>
    <n v="1015"/>
    <s v="STÜCK"/>
    <n v="1"/>
    <n v="1015"/>
    <n v="1.0589999999999999"/>
    <n v="1074.885"/>
  </r>
  <r>
    <n v="5206003"/>
    <s v="Mini Adult Geflügel &amp; Hirse"/>
    <m/>
    <n v="502"/>
    <x v="3"/>
    <n v="11435"/>
    <s v="STÜCK"/>
    <n v="3"/>
    <n v="34305"/>
    <n v="2.6341000000000001"/>
    <n v="30120.933500000003"/>
  </r>
  <r>
    <n v="5206301"/>
    <s v="Activa Gold H Mini Adult "/>
    <s v="Standard"/>
    <n v="510"/>
    <x v="3"/>
    <n v="512"/>
    <s v="STÜCK"/>
    <n v="1"/>
    <n v="512"/>
    <n v="0.99170000000000003"/>
    <n v="507.75040000000001"/>
  </r>
  <r>
    <n v="5206303"/>
    <s v="Activa Gold H Mini Adult "/>
    <s v="Standard "/>
    <n v="510"/>
    <x v="3"/>
    <n v="919"/>
    <s v="STÜCK"/>
    <n v="3"/>
    <n v="2757"/>
    <n v="2.66"/>
    <n v="2444.54"/>
  </r>
  <r>
    <n v="5207001"/>
    <s v="Adult Geflügel &amp; Hirse"/>
    <m/>
    <n v="502"/>
    <x v="3"/>
    <n v="6625"/>
    <s v="STÜCK"/>
    <n v="1"/>
    <n v="6625"/>
    <n v="0.98640000000000005"/>
    <n v="6534.9000000000005"/>
  </r>
  <r>
    <n v="5207003"/>
    <s v="Adult Geflügel &amp; Hirse"/>
    <m/>
    <n v="502"/>
    <x v="3"/>
    <n v="2576"/>
    <s v="STÜCK"/>
    <n v="3"/>
    <n v="7728"/>
    <n v="2.0794000000000001"/>
    <n v="5356.5344000000005"/>
  </r>
  <r>
    <n v="5207012"/>
    <s v="Alpha Plus Adult Medium"/>
    <m/>
    <n v="510"/>
    <x v="3"/>
    <n v="12"/>
    <s v="STÜCK"/>
    <n v="12"/>
    <n v="144"/>
    <n v="8.1687999999999992"/>
    <n v="98.025599999999997"/>
  </r>
  <r>
    <n v="5208001"/>
    <s v="Adult Lamm &amp; Reis "/>
    <m/>
    <n v="502"/>
    <x v="3"/>
    <n v="7645"/>
    <s v="STÜCK"/>
    <n v="1"/>
    <n v="7645"/>
    <n v="0.78080000000000005"/>
    <n v="5969.2160000000003"/>
  </r>
  <r>
    <n v="5208003"/>
    <s v="Adult Lamm &amp; Reis "/>
    <m/>
    <n v="502"/>
    <x v="3"/>
    <n v="8556"/>
    <s v="STÜCK"/>
    <n v="3"/>
    <n v="25668"/>
    <n v="2.0200999999999998"/>
    <n v="17283.975599999998"/>
  </r>
  <r>
    <n v="5208017"/>
    <s v="Adult Lamm &amp; Reis "/>
    <s v="Jubiläum 60 Jahre"/>
    <n v="502"/>
    <x v="3"/>
    <n v="0"/>
    <s v="STÜCK"/>
    <n v="17"/>
    <n v="0"/>
    <n v="10.110300000000001"/>
    <n v="0"/>
  </r>
  <r>
    <n v="5209001"/>
    <s v="Adult Lachs &amp; Kartoffel"/>
    <m/>
    <n v="502"/>
    <x v="3"/>
    <n v="2485"/>
    <s v="STÜCK"/>
    <n v="1"/>
    <n v="2485"/>
    <n v="0.92330000000000001"/>
    <n v="2294.4005000000002"/>
  </r>
  <r>
    <n v="5210003"/>
    <s v="Maxi Adult"/>
    <m/>
    <n v="502"/>
    <x v="3"/>
    <n v="2016"/>
    <s v="STÜCK"/>
    <n v="3"/>
    <n v="6048"/>
    <n v="2.0044"/>
    <n v="4040.8703999999998"/>
  </r>
  <r>
    <n v="5211001"/>
    <s v="Active "/>
    <m/>
    <n v="502"/>
    <x v="3"/>
    <n v="1355"/>
    <s v="STÜCK"/>
    <n v="1"/>
    <n v="1355"/>
    <n v="0.97929999999999995"/>
    <n v="1326.9514999999999"/>
  </r>
  <r>
    <n v="5211003"/>
    <s v="Active "/>
    <m/>
    <n v="502"/>
    <x v="3"/>
    <n v="884"/>
    <s v="STÜCK"/>
    <n v="3"/>
    <n v="2652"/>
    <n v="2.4338000000000002"/>
    <n v="2151.4792000000002"/>
  </r>
  <r>
    <n v="5212001"/>
    <s v="Energy Extra "/>
    <m/>
    <n v="502"/>
    <x v="3"/>
    <n v="3195"/>
    <s v="STÜCK"/>
    <n v="1"/>
    <n v="3195"/>
    <n v="1.0461"/>
    <n v="3342.2895000000003"/>
  </r>
  <r>
    <n v="5213001"/>
    <s v="Mini Light"/>
    <m/>
    <n v="502"/>
    <x v="3"/>
    <n v="1605"/>
    <s v="STÜCK"/>
    <n v="1"/>
    <n v="1605"/>
    <n v="1.0235000000000001"/>
    <n v="1642.7175000000002"/>
  </r>
  <r>
    <n v="5213025"/>
    <s v="Mini Light"/>
    <m/>
    <n v="502"/>
    <x v="3"/>
    <n v="17438"/>
    <s v="STÜCK"/>
    <n v="2.5"/>
    <n v="43595"/>
    <n v="2.2347999999999999"/>
    <n v="38970.4424"/>
  </r>
  <r>
    <n v="5214001"/>
    <s v="Light"/>
    <m/>
    <n v="502"/>
    <x v="3"/>
    <n v="910"/>
    <s v="STÜCK"/>
    <n v="1"/>
    <n v="910"/>
    <n v="0.97409999999999997"/>
    <n v="886.43099999999993"/>
  </r>
  <r>
    <n v="5214025"/>
    <s v="Light"/>
    <m/>
    <n v="502"/>
    <x v="3"/>
    <n v="9780"/>
    <s v="STÜCK"/>
    <n v="2.5"/>
    <n v="24450"/>
    <n v="1.6520999999999999"/>
    <n v="16157.537999999999"/>
  </r>
  <r>
    <n v="5215001"/>
    <s v="Mini Senior "/>
    <m/>
    <n v="502"/>
    <x v="3"/>
    <n v="195"/>
    <s v="STÜCK"/>
    <n v="1"/>
    <n v="195"/>
    <n v="1.0264"/>
    <n v="200.148"/>
  </r>
  <r>
    <n v="5215025"/>
    <s v="Mini Senior "/>
    <m/>
    <n v="502"/>
    <x v="3"/>
    <n v="12600"/>
    <s v="STÜCK"/>
    <n v="2.5"/>
    <n v="31500"/>
    <n v="1.8584000000000001"/>
    <n v="23415.84"/>
  </r>
  <r>
    <n v="5215101"/>
    <s v="Activa Gold H Mini Senior "/>
    <s v="Standard"/>
    <n v="510"/>
    <x v="3"/>
    <n v="1696"/>
    <s v="STÜCK"/>
    <n v="1"/>
    <n v="1696"/>
    <n v="0.91910000000000003"/>
    <n v="1558.7936"/>
  </r>
  <r>
    <n v="5216001"/>
    <s v="Senior"/>
    <m/>
    <n v="502"/>
    <x v="3"/>
    <n v="1425"/>
    <s v="STÜCK"/>
    <n v="1"/>
    <n v="1425"/>
    <n v="0.90180000000000005"/>
    <n v="1285.0650000000001"/>
  </r>
  <r>
    <n v="5216025"/>
    <s v="Senior"/>
    <m/>
    <n v="502"/>
    <x v="3"/>
    <n v="6880"/>
    <s v="STÜCK"/>
    <n v="2.5"/>
    <n v="17200"/>
    <n v="1.6747000000000001"/>
    <n v="11521.936"/>
  </r>
  <r>
    <n v="5217001"/>
    <s v="DC Vet Diät RSD (Nieren Diät) Hund"/>
    <m/>
    <n v="510"/>
    <x v="3"/>
    <n v="2831"/>
    <s v="STÜCK"/>
    <n v="1"/>
    <n v="2831"/>
    <n v="1.0849"/>
    <n v="3071.3519000000001"/>
  </r>
  <r>
    <n v="5217004"/>
    <s v="DC Vet Diät RSD (Nieren Diät) Hund"/>
    <m/>
    <n v="510"/>
    <x v="3"/>
    <n v="3375"/>
    <s v="STÜCK"/>
    <n v="4"/>
    <n v="13500"/>
    <n v="3.5339999999999998"/>
    <n v="11927.25"/>
  </r>
  <r>
    <n v="5217025"/>
    <s v="Special light"/>
    <m/>
    <n v="502"/>
    <x v="3"/>
    <n v="3312"/>
    <s v="STÜCK"/>
    <n v="2.5"/>
    <n v="8280"/>
    <n v="2.1269999999999998"/>
    <n v="7044.6239999999989"/>
  </r>
  <r>
    <n v="5218003"/>
    <s v="Adult Menue"/>
    <m/>
    <n v="502"/>
    <x v="3"/>
    <n v="1768"/>
    <s v="STÜCK"/>
    <n v="3"/>
    <n v="5304"/>
    <n v="1.9968999999999999"/>
    <n v="3530.5191999999997"/>
  </r>
  <r>
    <n v="5219001"/>
    <s v="Sensitive Lamm &amp; Reis"/>
    <m/>
    <n v="502"/>
    <x v="3"/>
    <n v="4240"/>
    <s v="STÜCK"/>
    <n v="1"/>
    <n v="4240"/>
    <n v="1.3230999999999999"/>
    <n v="5609.9439999999995"/>
  </r>
  <r>
    <n v="5219003"/>
    <s v="Sensitive Lamm &amp; Reis"/>
    <m/>
    <n v="502"/>
    <x v="3"/>
    <n v="7676"/>
    <s v="STÜCK"/>
    <n v="3"/>
    <n v="23028"/>
    <n v="3.3693"/>
    <n v="25862.746800000001"/>
  </r>
  <r>
    <n v="5220075"/>
    <s v="Reproduction"/>
    <m/>
    <n v="502"/>
    <x v="3"/>
    <n v="4206"/>
    <s v="STÜCK"/>
    <n v="7.5"/>
    <n v="31545"/>
    <n v="6"/>
    <n v="25236"/>
  </r>
  <r>
    <n v="5221001"/>
    <s v="Maxi Senior Geflügel &amp; Reis"/>
    <m/>
    <n v="502"/>
    <x v="3"/>
    <n v="1700"/>
    <s v="STÜCK"/>
    <n v="1"/>
    <n v="1700"/>
    <n v="1.0233000000000001"/>
    <n v="1739.6100000000001"/>
  </r>
  <r>
    <n v="5221025"/>
    <s v="Maxi Senior Geflügel &amp; Reis"/>
    <m/>
    <n v="502"/>
    <x v="3"/>
    <n v="1452"/>
    <s v="STÜCK"/>
    <n v="2.5"/>
    <n v="3630"/>
    <n v="2.2017000000000002"/>
    <n v="3196.8684000000003"/>
  </r>
  <r>
    <n v="5222001"/>
    <s v="Adult Fisch &amp; Kartoffel"/>
    <m/>
    <n v="502"/>
    <x v="3"/>
    <n v="3120"/>
    <s v="STÜCK"/>
    <n v="1"/>
    <n v="3120"/>
    <n v="0.81930000000000003"/>
    <n v="2556.2159999999999"/>
  </r>
  <r>
    <n v="5222003"/>
    <s v="Adult Fisch &amp; Kartoffel"/>
    <m/>
    <n v="502"/>
    <x v="3"/>
    <n v="9000"/>
    <s v="STÜCK"/>
    <n v="3"/>
    <n v="27000"/>
    <n v="2.0590000000000002"/>
    <n v="18531"/>
  </r>
  <r>
    <n v="5233001"/>
    <s v="Wolf of Wilderness Soft Pure Huhn"/>
    <m/>
    <n v="510"/>
    <x v="3"/>
    <n v="9100"/>
    <s v="STÜCK"/>
    <n v="1"/>
    <n v="9100"/>
    <n v="1.1891"/>
    <n v="10820.810000000001"/>
  </r>
  <r>
    <n v="5233001"/>
    <s v="Wolf of Wilderness Soft Pure Huhn"/>
    <m/>
    <n v="510"/>
    <x v="3"/>
    <n v="6980"/>
    <s v="STÜCK"/>
    <n v="1"/>
    <n v="6980"/>
    <n v="1.1891"/>
    <n v="8299.9179999999997"/>
  </r>
  <r>
    <n v="5233102"/>
    <s v="4 Paws Softbrocken mit Huhn"/>
    <m/>
    <n v="510"/>
    <x v="3"/>
    <n v="8352"/>
    <s v="STÜCK"/>
    <n v="2"/>
    <n v="16704"/>
    <n v="2.2084999999999999"/>
    <n v="18445.392"/>
  </r>
  <r>
    <n v="5234001"/>
    <s v="Wolf of Wilderness Soft Adult Mini Ente 2.0 "/>
    <n v="2021"/>
    <n v="510"/>
    <x v="3"/>
    <n v="3780"/>
    <s v="STÜCK"/>
    <n v="1"/>
    <n v="3780"/>
    <n v="2.3971"/>
    <n v="9061.0380000000005"/>
  </r>
  <r>
    <n v="5235001"/>
    <s v="Wolf of Wilderness Soft Adult Ente 2.0"/>
    <n v="2021"/>
    <n v="510"/>
    <x v="3"/>
    <n v="4200"/>
    <s v="STÜCK"/>
    <n v="1"/>
    <n v="4200"/>
    <n v="2.3971"/>
    <n v="10067.82"/>
  </r>
  <r>
    <n v="5236001"/>
    <s v="Wolf of Wilderness Soft Adult Kaninchen 2.0"/>
    <n v="2021"/>
    <n v="510"/>
    <x v="3"/>
    <n v="2940"/>
    <s v="STÜCK"/>
    <n v="1"/>
    <n v="2940"/>
    <n v="2.4782999999999999"/>
    <n v="7286.2020000000002"/>
  </r>
  <r>
    <n v="5236001"/>
    <s v="Wolf of Wilderness Soft Adult Kaninchen 2.0"/>
    <n v="2021"/>
    <n v="510"/>
    <x v="3"/>
    <n v="400"/>
    <s v="STÜCK"/>
    <n v="1"/>
    <n v="400"/>
    <n v="2.4782999999999999"/>
    <n v="991.31999999999994"/>
  </r>
  <r>
    <n v="5237001"/>
    <s v="Wolf of Wilderness Soft Adult Perlhuhn 2.0"/>
    <n v="2021"/>
    <n v="510"/>
    <x v="3"/>
    <n v="160"/>
    <s v="STÜCK"/>
    <n v="1"/>
    <n v="160"/>
    <n v="2.4339"/>
    <n v="389.42399999999998"/>
  </r>
  <r>
    <n v="5238002"/>
    <s v="Eat Small Wald"/>
    <m/>
    <n v="510"/>
    <x v="3"/>
    <n v="0"/>
    <s v="STÜCK"/>
    <n v="2"/>
    <n v="0"/>
    <n v="3.9481000000000002"/>
    <n v="0"/>
  </r>
  <r>
    <n v="5241115"/>
    <s v="Edeka Naturals"/>
    <m/>
    <n v="510"/>
    <x v="3"/>
    <n v="15552"/>
    <s v="STÜCK"/>
    <n v="1.5"/>
    <n v="23328"/>
    <n v="1.2763"/>
    <n v="19849.017599999999"/>
  </r>
  <r>
    <n v="5243004"/>
    <s v="Oliver's Adult Dog Fish"/>
    <s v="Grain Free Medium"/>
    <n v="510"/>
    <x v="3"/>
    <n v="1224"/>
    <s v="STÜCK"/>
    <n v="4"/>
    <n v="4896"/>
    <n v="4.9397000000000002"/>
    <n v="6046.1927999999998"/>
  </r>
  <r>
    <n v="5243004"/>
    <s v="Oliver's Adult Dog Fish"/>
    <s v="Grain Free Medium"/>
    <n v="510"/>
    <x v="3"/>
    <n v="21"/>
    <s v="STÜCK"/>
    <n v="4"/>
    <n v="84"/>
    <n v="4.9397000000000002"/>
    <n v="103.7337"/>
  </r>
  <r>
    <n v="5244004"/>
    <s v="Pure Instinct Leavy Grove"/>
    <s v="(Adult Maxi Truthahn &amp; Ente)"/>
    <n v="510"/>
    <x v="3"/>
    <n v="640"/>
    <s v="STÜCK"/>
    <n v="4"/>
    <n v="2560"/>
    <n v="6.0381999999999998"/>
    <n v="3864.4479999999999"/>
  </r>
  <r>
    <n v="5244004"/>
    <s v="Pure Instinct Leavy Grove"/>
    <s v="(Adult Maxi Truthahn &amp; Ente)"/>
    <n v="510"/>
    <x v="3"/>
    <n v="116"/>
    <s v="STÜCK"/>
    <n v="4"/>
    <n v="464"/>
    <n v="6.0381999999999998"/>
    <n v="700.43119999999999"/>
  </r>
  <r>
    <n v="5245002"/>
    <s v="clever Knuspermix Rind"/>
    <s v="Rewe AT "/>
    <n v="511"/>
    <x v="3"/>
    <n v="288"/>
    <s v="STÜCK"/>
    <n v="2"/>
    <n v="576"/>
    <n v="1.0343"/>
    <n v="297.8784"/>
  </r>
  <r>
    <n v="5245401"/>
    <s v="Lucky Cat Knuspermix mit Rind"/>
    <s v="Wild, Leber, Lamm &amp; Gemüse -  Penny 1kg "/>
    <n v="511"/>
    <x v="3"/>
    <n v="40639"/>
    <s v="STÜCK"/>
    <n v="1"/>
    <n v="40639"/>
    <n v="0.55410000000000004"/>
    <n v="22518.069900000002"/>
  </r>
  <r>
    <n v="5245501"/>
    <s v="ja! Rewe Knuspermix mit Rind "/>
    <s v="ohne StiWA - REWE "/>
    <n v="511"/>
    <x v="3"/>
    <n v="85306"/>
    <s v="STÜCK"/>
    <n v="1"/>
    <n v="85306"/>
    <n v="0.54259999999999997"/>
    <n v="46287.035599999996"/>
  </r>
  <r>
    <n v="5246003"/>
    <s v="Profidog Plus Medium Premium Adult"/>
    <m/>
    <n v="510"/>
    <x v="3"/>
    <n v="4268"/>
    <s v="STÜCK"/>
    <n v="3"/>
    <n v="12804"/>
    <n v="2.3978999999999999"/>
    <n v="10234.2372"/>
  </r>
  <r>
    <n v="5250002"/>
    <s v="Attica Knuspermenü mit Rind, Huhn &amp; Gemüse"/>
    <m/>
    <n v="511"/>
    <x v="3"/>
    <n v="556"/>
    <s v="STÜCK"/>
    <n v="2"/>
    <n v="1112"/>
    <n v="1.0038"/>
    <n v="558.11279999999999"/>
  </r>
  <r>
    <n v="5256003"/>
    <s v="Globus HP"/>
    <s v="mit Kolostrum"/>
    <n v="510"/>
    <x v="3"/>
    <n v="4032"/>
    <s v="STÜCK"/>
    <n v="3"/>
    <n v="12096"/>
    <n v="1.7884"/>
    <n v="7210.8288000000002"/>
  </r>
  <r>
    <n v="5257001"/>
    <s v="Pure Instinct Buffalo Land"/>
    <m/>
    <n v="510"/>
    <x v="3"/>
    <n v="1008"/>
    <s v="STÜCK"/>
    <n v="1"/>
    <n v="1008"/>
    <n v="1.9285000000000001"/>
    <n v="1943.9280000000001"/>
  </r>
  <r>
    <n v="5257001"/>
    <s v="Pure Instinct Buffalo Land"/>
    <m/>
    <n v="510"/>
    <x v="3"/>
    <n v="90"/>
    <s v="STÜCK"/>
    <n v="1"/>
    <n v="90"/>
    <n v="1.9285000000000001"/>
    <n v="173.565"/>
  </r>
  <r>
    <n v="5257004"/>
    <s v="Pure Instinct Buffalo Land"/>
    <m/>
    <n v="510"/>
    <x v="3"/>
    <n v="60"/>
    <s v="STÜCK"/>
    <n v="4"/>
    <n v="240"/>
    <n v="7.4204999999999997"/>
    <n v="445.22999999999996"/>
  </r>
  <r>
    <n v="5257004"/>
    <s v="Pure Instinct Buffalo Land"/>
    <m/>
    <n v="510"/>
    <x v="3"/>
    <n v="0"/>
    <s v="STÜCK"/>
    <n v="4"/>
    <n v="0"/>
    <n v="7.4204999999999997"/>
    <n v="0"/>
  </r>
  <r>
    <n v="5260102"/>
    <s v="Oliver's All Lifestage Organic"/>
    <s v="DE-ÖKO-007"/>
    <n v="511"/>
    <x v="3"/>
    <n v="2766"/>
    <s v="STÜCK"/>
    <n v="2"/>
    <n v="5532"/>
    <n v="5.6468999999999996"/>
    <n v="15619.3254"/>
  </r>
  <r>
    <n v="5260104"/>
    <s v="Oliver's All Lifestage Organic"/>
    <s v="DE-ÖKO-007"/>
    <n v="511"/>
    <x v="3"/>
    <n v="360"/>
    <s v="STÜCK"/>
    <n v="4"/>
    <n v="1440"/>
    <n v="10.6669"/>
    <n v="3840.0839999999998"/>
  </r>
  <r>
    <n v="5260108"/>
    <s v="Oliver's All Lifestage Organic"/>
    <s v="DE-ÖKO-007"/>
    <n v="511"/>
    <x v="3"/>
    <n v="124"/>
    <s v="STÜCK"/>
    <n v="8"/>
    <n v="992"/>
    <n v="20.204699999999999"/>
    <n v="2505.3827999999999"/>
  </r>
  <r>
    <n v="5261002"/>
    <s v="Eden Semi-Moist Duck &amp; Tripe"/>
    <m/>
    <n v="510"/>
    <x v="3"/>
    <n v="864"/>
    <s v="STÜCK"/>
    <n v="2"/>
    <n v="1728"/>
    <n v="3.3956"/>
    <n v="2933.7984000000001"/>
  </r>
  <r>
    <n v="5261006"/>
    <s v="Eden Semi-Moist Duck &amp; Tripe"/>
    <m/>
    <n v="510"/>
    <x v="3"/>
    <n v="240"/>
    <s v="STÜCK"/>
    <n v="6"/>
    <n v="1440"/>
    <n v="9.9053000000000004"/>
    <n v="2377.2719999999999"/>
  </r>
  <r>
    <n v="5262002"/>
    <s v="Chicopee HNL Soft Adult Ostrich &amp; Potato"/>
    <s v="Holistic Nature Line"/>
    <n v="560"/>
    <x v="3"/>
    <n v="96"/>
    <s v="STÜCK"/>
    <n v="2"/>
    <n v="192"/>
    <n v="3.5205000000000002"/>
    <n v="337.96800000000002"/>
  </r>
  <r>
    <n v="5262012"/>
    <s v="Chicopee HNL Soft Adult Ostrich &amp; Potato"/>
    <s v="Holistic Nature Line"/>
    <n v="560"/>
    <x v="3"/>
    <n v="216"/>
    <s v="STÜCK"/>
    <n v="12"/>
    <n v="2592"/>
    <n v="17.214300000000001"/>
    <n v="3718.2888000000003"/>
  </r>
  <r>
    <n v="5262125"/>
    <s v="Perro Grain Free Adult Soft Strauß"/>
    <n v="2021"/>
    <n v="510"/>
    <x v="3"/>
    <n v="354"/>
    <s v="STÜCK"/>
    <n v="2.5"/>
    <n v="885"/>
    <n v="3.9376000000000002"/>
    <n v="1393.9104"/>
  </r>
  <r>
    <n v="5264104"/>
    <s v="Gut &amp; Günstig Lieblingsmenü"/>
    <s v="mit Lamm, Reis &amp; Gemüse"/>
    <n v="510"/>
    <x v="3"/>
    <n v="15552"/>
    <s v="STÜCK"/>
    <n v="4"/>
    <n v="62208"/>
    <n v="1.4599"/>
    <n v="22704.364799999999"/>
  </r>
  <r>
    <n v="5264505"/>
    <s v="Real Quality Multi Kroketten mit Lamm, Reis &amp; Gem."/>
    <m/>
    <n v="510"/>
    <x v="3"/>
    <n v="1980"/>
    <s v="STÜCK"/>
    <n v="5"/>
    <n v="9900"/>
    <n v="1.7996000000000001"/>
    <n v="3563.2080000000001"/>
  </r>
  <r>
    <n v="5264605"/>
    <s v="Sancho Multi Brocken"/>
    <s v="mit Huhn, Gemüse, Reis &amp; Lammgeschmack"/>
    <n v="510"/>
    <x v="3"/>
    <n v="14428"/>
    <s v="STÜCK"/>
    <n v="5"/>
    <n v="72140"/>
    <n v="1.7683"/>
    <n v="25513.0324"/>
  </r>
  <r>
    <n v="5265004"/>
    <s v="Gut &amp; Günstig Lieblingsmenü"/>
    <s v="mit Rind, Huhn &amp; Reis"/>
    <n v="510"/>
    <x v="3"/>
    <n v="14659"/>
    <s v="STÜCK"/>
    <n v="4"/>
    <n v="58636"/>
    <n v="1.4694"/>
    <n v="21539.934600000001"/>
  </r>
  <r>
    <n v="5267001"/>
    <s v="Pure Instinct White Taiga"/>
    <s v="(Adult Rentier &amp; Lachs)"/>
    <n v="510"/>
    <x v="3"/>
    <n v="504"/>
    <s v="STÜCK"/>
    <n v="1"/>
    <n v="504"/>
    <n v="2.3237999999999999"/>
    <n v="1171.1951999999999"/>
  </r>
  <r>
    <n v="5267004"/>
    <s v="Pure Instinct White Taiga"/>
    <s v="(Adult Rentier &amp; Lachs)"/>
    <n v="510"/>
    <x v="3"/>
    <n v="384"/>
    <s v="STÜCK"/>
    <n v="4"/>
    <n v="1536"/>
    <n v="9.2903000000000002"/>
    <n v="3567.4751999999999"/>
  </r>
  <r>
    <n v="5273102"/>
    <s v="K-Classic Knabbermahlzeit mit Fisch"/>
    <s v="Kaufland (OE) - Relaunch"/>
    <n v="511"/>
    <x v="3"/>
    <n v="84992"/>
    <s v="STÜCK"/>
    <n v="2"/>
    <n v="169984"/>
    <n v="1.0478000000000001"/>
    <n v="89054.617600000012"/>
  </r>
  <r>
    <n v="5273175"/>
    <s v="K-Classic Knabbermahlzeit mit Fisch"/>
    <s v="Kaufland (OE) - Relaunch"/>
    <n v="511"/>
    <x v="3"/>
    <n v="32088"/>
    <s v="STÜCK"/>
    <n v="0.75"/>
    <n v="24066"/>
    <n v="0.4617"/>
    <n v="14815.0296"/>
  </r>
  <r>
    <n v="5274202"/>
    <s v="K-Classic Knabbermahlzeit mit Geflügel"/>
    <s v="Kaufland (OE) - Relaunch"/>
    <n v="511"/>
    <x v="3"/>
    <n v="44529"/>
    <s v="STÜCK"/>
    <n v="2"/>
    <n v="89058"/>
    <n v="1.006"/>
    <n v="44796.173999999999"/>
  </r>
  <r>
    <n v="5274275"/>
    <s v="K-Classic Knabbermahlzeit mit Geflügel"/>
    <s v="Kaufland (OE) "/>
    <n v="511"/>
    <x v="3"/>
    <n v="32256"/>
    <s v="STÜCK"/>
    <n v="0.75"/>
    <n v="24192"/>
    <n v="0.45779999999999998"/>
    <n v="14766.7968"/>
  </r>
  <r>
    <n v="5275102"/>
    <s v="K-Classic Knabbermahlzeit mit Fleisch"/>
    <s v="Kaufland (OE) - Relaunch"/>
    <n v="511"/>
    <x v="3"/>
    <n v="58464"/>
    <s v="STÜCK"/>
    <n v="2"/>
    <n v="116928"/>
    <n v="1.0066999999999999"/>
    <n v="58855.708799999993"/>
  </r>
  <r>
    <n v="5276014"/>
    <s v="GODDESS Adult Sensitive / Darm Lamm"/>
    <m/>
    <n v="511"/>
    <x v="3"/>
    <n v="1152"/>
    <s v="STÜCK"/>
    <n v="1.4"/>
    <n v="1612.8"/>
    <n v="1.5"/>
    <n v="1728"/>
  </r>
  <r>
    <n v="5276014"/>
    <s v="GODDESS Adult Sensitive / Darm Lamm"/>
    <m/>
    <n v="511"/>
    <x v="3"/>
    <n v="144"/>
    <s v="STÜCK"/>
    <n v="1.4"/>
    <n v="201.6"/>
    <n v="1.5"/>
    <n v="216"/>
  </r>
  <r>
    <n v="5276075"/>
    <s v="GODDESS Adult Sensitive / Darm Lamm"/>
    <m/>
    <n v="511"/>
    <x v="3"/>
    <n v="1140"/>
    <s v="STÜCK"/>
    <n v="0.75"/>
    <n v="855"/>
    <n v="0.86599999999999999"/>
    <n v="987.24"/>
  </r>
  <r>
    <n v="5276075"/>
    <s v="GODDESS Adult Sensitive / Darm Lamm"/>
    <m/>
    <n v="511"/>
    <x v="3"/>
    <n v="198"/>
    <s v="STÜCK"/>
    <n v="0.75"/>
    <n v="148.5"/>
    <n v="0.86599999999999999"/>
    <n v="171.46799999999999"/>
  </r>
  <r>
    <n v="5276115"/>
    <s v="Chicopee CNL Adult Sensible Lamb "/>
    <s v="Classic Nature Line"/>
    <n v="560"/>
    <x v="3"/>
    <n v="88"/>
    <s v="STÜCK"/>
    <n v="15"/>
    <n v="1320"/>
    <n v="12.823499999999999"/>
    <n v="1128.4679999999998"/>
  </r>
  <r>
    <n v="5277014"/>
    <s v="GODDESS Adult Sterilised Kaninchen"/>
    <m/>
    <n v="511"/>
    <x v="3"/>
    <n v="384"/>
    <s v="STÜCK"/>
    <n v="1.4"/>
    <n v="537.59999999999991"/>
    <n v="1.3202"/>
    <n v="506.95680000000004"/>
  </r>
  <r>
    <n v="5277075"/>
    <s v="GODDESS Adult Sterilised Kaninchen"/>
    <m/>
    <n v="511"/>
    <x v="3"/>
    <n v="72"/>
    <s v="STÜCK"/>
    <n v="0.75"/>
    <n v="54"/>
    <n v="0.76970000000000005"/>
    <n v="55.418400000000005"/>
  </r>
  <r>
    <n v="5278014"/>
    <s v="GODDESS Adult Beauty Lachs"/>
    <m/>
    <n v="511"/>
    <x v="3"/>
    <n v="384"/>
    <s v="STÜCK"/>
    <n v="1.4"/>
    <n v="537.59999999999991"/>
    <n v="1.4316"/>
    <n v="549.73440000000005"/>
  </r>
  <r>
    <n v="5278014"/>
    <s v="GODDESS Adult Beauty Lachs"/>
    <m/>
    <n v="511"/>
    <x v="3"/>
    <n v="96"/>
    <s v="STÜCK"/>
    <n v="1.4"/>
    <n v="134.39999999999998"/>
    <n v="1.4316"/>
    <n v="137.43360000000001"/>
  </r>
  <r>
    <n v="5278075"/>
    <s v="GODDESS Adult Beauty Lachs"/>
    <m/>
    <n v="511"/>
    <x v="3"/>
    <n v="432"/>
    <s v="STÜCK"/>
    <n v="0.75"/>
    <n v="324"/>
    <n v="0.74319999999999997"/>
    <n v="321.06239999999997"/>
  </r>
  <r>
    <n v="5278075"/>
    <s v="GODDESS Adult Beauty Lachs"/>
    <m/>
    <n v="511"/>
    <x v="3"/>
    <n v="168"/>
    <s v="STÜCK"/>
    <n v="0.75"/>
    <n v="126"/>
    <n v="0.74319999999999997"/>
    <n v="124.85759999999999"/>
  </r>
  <r>
    <n v="5278115"/>
    <s v="Chicopee CNL Adult Beauty Salmon"/>
    <s v="Classic Nature Line"/>
    <n v="560"/>
    <x v="3"/>
    <n v="33"/>
    <s v="STÜCK"/>
    <n v="15"/>
    <n v="495"/>
    <n v="12.176500000000001"/>
    <n v="401.8245"/>
  </r>
  <r>
    <n v="5279014"/>
    <s v="GODDESS Adult Outdoor Geflügel"/>
    <m/>
    <n v="511"/>
    <x v="3"/>
    <n v="1008"/>
    <s v="STÜCK"/>
    <n v="1.4"/>
    <n v="1411.1999999999998"/>
    <n v="1.218"/>
    <n v="1227.7439999999999"/>
  </r>
  <r>
    <n v="5279075"/>
    <s v="GODDESS Adult Outdoor Geflügel"/>
    <m/>
    <n v="511"/>
    <x v="3"/>
    <n v="432"/>
    <s v="STÜCK"/>
    <n v="0.75"/>
    <n v="324"/>
    <n v="0.71489999999999998"/>
    <n v="308.83679999999998"/>
  </r>
  <r>
    <n v="5279075"/>
    <s v="GODDESS Adult Outdoor Geflügel"/>
    <m/>
    <n v="511"/>
    <x v="3"/>
    <n v="72"/>
    <s v="STÜCK"/>
    <n v="0.75"/>
    <n v="54"/>
    <n v="0.71489999999999998"/>
    <n v="51.472799999999999"/>
  </r>
  <r>
    <n v="5280014"/>
    <s v="GODDESS Senior Truthahn"/>
    <m/>
    <n v="511"/>
    <x v="3"/>
    <n v="636"/>
    <s v="STÜCK"/>
    <n v="1.4"/>
    <n v="890.4"/>
    <n v="1.1558999999999999"/>
    <n v="735.15239999999994"/>
  </r>
  <r>
    <n v="5280104"/>
    <s v="Dehner Katze Prem. Senior"/>
    <m/>
    <n v="511"/>
    <x v="3"/>
    <n v="768"/>
    <s v="STÜCK"/>
    <n v="0.4"/>
    <n v="307.20000000000005"/>
    <n v="0.45710000000000001"/>
    <n v="351.05279999999999"/>
  </r>
  <r>
    <n v="5281014"/>
    <s v="GODDESS Adult Indoor Rind"/>
    <m/>
    <n v="511"/>
    <x v="3"/>
    <n v="576"/>
    <s v="STÜCK"/>
    <n v="1.4"/>
    <n v="806.4"/>
    <n v="1.5407999999999999"/>
    <n v="887.50080000000003"/>
  </r>
  <r>
    <n v="5281075"/>
    <s v="GODDESS Adult Indoor Rind"/>
    <m/>
    <n v="511"/>
    <x v="3"/>
    <n v="864"/>
    <s v="STÜCK"/>
    <n v="0.75"/>
    <n v="648"/>
    <n v="0.83079999999999998"/>
    <n v="717.81119999999999"/>
  </r>
  <r>
    <n v="5281115"/>
    <s v="Chicopee CNL Adult Indoor Beef"/>
    <s v="Classic Nature Line"/>
    <n v="560"/>
    <x v="3"/>
    <n v="717"/>
    <s v="STÜCK"/>
    <n v="15"/>
    <n v="10755"/>
    <n v="11.786799999999999"/>
    <n v="8451.1355999999996"/>
  </r>
  <r>
    <n v="5282014"/>
    <s v="GODDESS Adult Outdoor Ente"/>
    <m/>
    <n v="511"/>
    <x v="3"/>
    <n v="1152"/>
    <s v="STÜCK"/>
    <n v="1.4"/>
    <n v="1612.8"/>
    <n v="1.2750999999999999"/>
    <n v="1468.9151999999999"/>
  </r>
  <r>
    <n v="5282014"/>
    <s v="GODDESS Adult Outdoor Ente"/>
    <m/>
    <n v="511"/>
    <x v="3"/>
    <n v="92"/>
    <s v="STÜCK"/>
    <n v="1.4"/>
    <n v="128.79999999999998"/>
    <n v="1.2750999999999999"/>
    <n v="117.30919999999999"/>
  </r>
  <r>
    <n v="5283014"/>
    <s v="GODDESS Junior Huhn"/>
    <m/>
    <n v="511"/>
    <x v="3"/>
    <n v="576"/>
    <s v="STÜCK"/>
    <n v="1.4"/>
    <n v="806.4"/>
    <n v="1.3512999999999999"/>
    <n v="778.34879999999998"/>
  </r>
  <r>
    <n v="5283014"/>
    <s v="GODDESS Junior Huhn"/>
    <m/>
    <n v="511"/>
    <x v="3"/>
    <n v="136"/>
    <s v="STÜCK"/>
    <n v="1.4"/>
    <n v="190.39999999999998"/>
    <n v="1.3512999999999999"/>
    <n v="183.77679999999998"/>
  </r>
  <r>
    <n v="5283075"/>
    <s v="GODDESS Junior Huhn"/>
    <m/>
    <n v="511"/>
    <x v="3"/>
    <n v="420"/>
    <s v="STÜCK"/>
    <n v="0.75"/>
    <n v="315"/>
    <n v="0.91039999999999999"/>
    <n v="382.36799999999999"/>
  </r>
  <r>
    <n v="5283115"/>
    <s v="Chicopee CNL JUNIOR New Life Chicken"/>
    <s v="Classic Nature Line"/>
    <n v="560"/>
    <x v="3"/>
    <n v="690"/>
    <s v="STÜCK"/>
    <n v="15"/>
    <n v="10350"/>
    <n v="13.187900000000001"/>
    <n v="9099.6509999999998"/>
  </r>
  <r>
    <n v="5285004"/>
    <s v="Oliver's Puppy All Lamb Grain Free"/>
    <m/>
    <n v="510"/>
    <x v="3"/>
    <n v="708"/>
    <s v="STÜCK"/>
    <n v="4"/>
    <n v="2832"/>
    <n v="6.5278"/>
    <n v="4621.6823999999997"/>
  </r>
  <r>
    <n v="5286004"/>
    <s v="Oliver's Puppy All Fish Grain Free"/>
    <m/>
    <n v="510"/>
    <x v="3"/>
    <n v="771"/>
    <s v="STÜCK"/>
    <n v="4"/>
    <n v="3084"/>
    <n v="5.4252000000000002"/>
    <n v="4182.8292000000001"/>
  </r>
  <r>
    <n v="5288001"/>
    <s v="Wolf of Wilderness Soft Pure Lamm"/>
    <m/>
    <n v="510"/>
    <x v="3"/>
    <n v="9180"/>
    <s v="STÜCK"/>
    <n v="1"/>
    <n v="9180"/>
    <n v="1.4883999999999999"/>
    <n v="13663.511999999999"/>
  </r>
  <r>
    <n v="5288001"/>
    <s v="Wolf of Wilderness Soft Pure Lamm"/>
    <m/>
    <n v="510"/>
    <x v="3"/>
    <n v="3380"/>
    <s v="STÜCK"/>
    <n v="1"/>
    <n v="3380"/>
    <n v="1.4883999999999999"/>
    <n v="5030.7919999999995"/>
  </r>
  <r>
    <n v="5292004"/>
    <s v="DC BC Performance Power Plus AB"/>
    <s v="Lecithine, mehr Protein/Fett"/>
    <n v="510"/>
    <x v="3"/>
    <n v="216"/>
    <s v="STÜCK"/>
    <n v="4"/>
    <n v="864"/>
    <n v="3.5310999999999999"/>
    <n v="762.71759999999995"/>
  </r>
  <r>
    <n v="5293302"/>
    <s v="Activa Gold H Medium Junior "/>
    <s v="Standard "/>
    <n v="510"/>
    <x v="3"/>
    <n v="714"/>
    <s v="STÜCK"/>
    <n v="2"/>
    <n v="1428"/>
    <n v="1.8413999999999999"/>
    <n v="1314.7595999999999"/>
  </r>
  <r>
    <n v="5293310"/>
    <s v="Activa Gold H Medium Junior "/>
    <s v="Standard "/>
    <n v="510"/>
    <x v="3"/>
    <n v="672"/>
    <s v="STÜCK"/>
    <n v="10"/>
    <n v="6720"/>
    <n v="8.468"/>
    <n v="5690.4960000000001"/>
  </r>
  <r>
    <n v="5294001"/>
    <s v="Naturbeute Lachs &amp; Kartoffel"/>
    <m/>
    <n v="510"/>
    <x v="3"/>
    <n v="1240"/>
    <s v="STÜCK"/>
    <n v="1"/>
    <n v="1240"/>
    <n v="1.6781999999999999"/>
    <n v="2080.9679999999998"/>
  </r>
  <r>
    <n v="5294003"/>
    <s v="Aras Fisch &amp; Kartoffel"/>
    <m/>
    <n v="510"/>
    <x v="3"/>
    <n v="432"/>
    <s v="STÜCK"/>
    <n v="3"/>
    <n v="1296"/>
    <n v="3.1331000000000002"/>
    <n v="1353.4992000000002"/>
  </r>
  <r>
    <n v="5295002"/>
    <s v="Wolfsblut Black Bird LB"/>
    <m/>
    <n v="510"/>
    <x v="3"/>
    <n v="76"/>
    <s v="STÜCK"/>
    <n v="2"/>
    <n v="152"/>
    <n v="2.2856999999999998"/>
    <n v="173.7132"/>
  </r>
  <r>
    <n v="5298005"/>
    <s v="Wolfsblut Black Bird Puppy "/>
    <m/>
    <n v="510"/>
    <x v="3"/>
    <n v="2340"/>
    <s v="STÜCK"/>
    <n v="0.5"/>
    <n v="1170"/>
    <n v="0.85370000000000001"/>
    <n v="1997.6580000000001"/>
  </r>
  <r>
    <n v="5298015"/>
    <s v="Wolfsblut Black Bird Puppy "/>
    <m/>
    <n v="510"/>
    <x v="3"/>
    <n v="834"/>
    <s v="STÜCK"/>
    <n v="15"/>
    <n v="12510"/>
    <n v="12.773"/>
    <n v="10652.681999999999"/>
  </r>
  <r>
    <n v="5298102"/>
    <s v="Wolfsblut Black Bird Small Breed "/>
    <m/>
    <n v="510"/>
    <x v="3"/>
    <n v="2568"/>
    <s v="STÜCK"/>
    <n v="2"/>
    <n v="5136"/>
    <n v="1.9807999999999999"/>
    <n v="5086.6943999999994"/>
  </r>
  <r>
    <n v="5298105"/>
    <s v="Wolfsblut Black Bird Small Breed "/>
    <m/>
    <n v="510"/>
    <x v="3"/>
    <n v="624"/>
    <s v="STÜCK"/>
    <n v="0.5"/>
    <n v="312"/>
    <n v="0.50180000000000002"/>
    <n v="313.1232"/>
  </r>
  <r>
    <n v="5299001"/>
    <s v="Premiere Soft Mini Adult Huhn"/>
    <m/>
    <n v="510"/>
    <x v="3"/>
    <n v="6925"/>
    <s v="STÜCK"/>
    <n v="1"/>
    <n v="6925"/>
    <n v="0.91700000000000004"/>
    <n v="6350.2250000000004"/>
  </r>
  <r>
    <n v="5299004"/>
    <s v="Premiere Soft Mini Adult Huhn"/>
    <m/>
    <n v="510"/>
    <x v="3"/>
    <n v="10932"/>
    <s v="STÜCK"/>
    <n v="4"/>
    <n v="43728"/>
    <n v="3.6484000000000001"/>
    <n v="39884.308799999999"/>
  </r>
  <r>
    <n v="5303002"/>
    <s v="Wolfsblut Black Bird Senior"/>
    <m/>
    <n v="510"/>
    <x v="3"/>
    <n v="700"/>
    <s v="STÜCK"/>
    <n v="2"/>
    <n v="1400"/>
    <n v="2.0081000000000002"/>
    <n v="1405.67"/>
  </r>
  <r>
    <n v="5303005"/>
    <s v="Wolfsblut Black Bird Senior"/>
    <m/>
    <n v="510"/>
    <x v="3"/>
    <n v="408"/>
    <s v="STÜCK"/>
    <n v="0.5"/>
    <n v="204"/>
    <n v="0.57730000000000004"/>
    <n v="235.53840000000002"/>
  </r>
  <r>
    <n v="5303015"/>
    <s v="Wolfsblut Black Bird Senior"/>
    <m/>
    <n v="510"/>
    <x v="3"/>
    <n v="14"/>
    <s v="STÜCK"/>
    <n v="15"/>
    <n v="210"/>
    <n v="15.0276"/>
    <n v="210.38639999999998"/>
  </r>
  <r>
    <n v="5304012"/>
    <s v="Heimat Adult Tierwohl-Pute"/>
    <m/>
    <n v="524"/>
    <x v="3"/>
    <n v="545"/>
    <s v="STÜCK"/>
    <n v="12"/>
    <n v="6540"/>
    <n v="16.877300000000002"/>
    <n v="9198.1285000000007"/>
  </r>
  <r>
    <n v="5304024"/>
    <s v="Heimat Adult Tierwohl-Pute"/>
    <m/>
    <n v="524"/>
    <x v="3"/>
    <n v="1628"/>
    <s v="STÜCK"/>
    <n v="2.4"/>
    <n v="3907.2"/>
    <n v="3.8988999999999998"/>
    <n v="6347.4092000000001"/>
  </r>
  <r>
    <n v="5304111"/>
    <s v="Heimat Adult Tierwohl-Pute"/>
    <m/>
    <n v="524"/>
    <x v="3"/>
    <n v="2870"/>
    <s v="STÜCK"/>
    <n v="1"/>
    <n v="2870"/>
    <n v="1.8263"/>
    <n v="5241.4809999999998"/>
  </r>
  <r>
    <n v="5305002"/>
    <s v="Wolfsblut Polar Night Adult"/>
    <m/>
    <n v="510"/>
    <x v="3"/>
    <n v="480"/>
    <s v="STÜCK"/>
    <n v="2"/>
    <n v="960"/>
    <n v="1.5716000000000001"/>
    <n v="754.36800000000005"/>
  </r>
  <r>
    <n v="5305015"/>
    <s v="Wolfsblut Polar Night Adult"/>
    <m/>
    <n v="510"/>
    <x v="3"/>
    <n v="723"/>
    <s v="STÜCK"/>
    <n v="15"/>
    <n v="10845"/>
    <n v="11.753299999999999"/>
    <n v="8497.6358999999993"/>
  </r>
  <r>
    <n v="5306005"/>
    <s v="Wolfsblut Red Rock Adult"/>
    <m/>
    <n v="510"/>
    <x v="3"/>
    <n v="444"/>
    <s v="STÜCK"/>
    <n v="0.5"/>
    <n v="222"/>
    <n v="0.35389999999999999"/>
    <n v="157.13159999999999"/>
  </r>
  <r>
    <n v="5306015"/>
    <s v="Wolfsblut Red Rock Adult"/>
    <m/>
    <n v="510"/>
    <x v="3"/>
    <n v="576"/>
    <s v="STÜCK"/>
    <n v="15"/>
    <n v="8640"/>
    <n v="10.553800000000001"/>
    <n v="6078.9888000000001"/>
  </r>
  <r>
    <n v="5306125"/>
    <s v="Wolfsblut Red Rock Adult"/>
    <m/>
    <n v="510"/>
    <x v="3"/>
    <n v="390"/>
    <s v="STÜCK"/>
    <n v="12.5"/>
    <n v="4875"/>
    <n v="8.7948000000000004"/>
    <n v="3429.9720000000002"/>
  </r>
  <r>
    <n v="5307002"/>
    <s v="Wolfsblut Wild Duck Large Breed"/>
    <m/>
    <n v="510"/>
    <x v="3"/>
    <n v="1920"/>
    <s v="STÜCK"/>
    <n v="2"/>
    <n v="3840"/>
    <n v="2.9569999999999999"/>
    <n v="5677.44"/>
  </r>
  <r>
    <n v="5307015"/>
    <s v="Wolfsblut Wild Duck Large Breed"/>
    <m/>
    <n v="510"/>
    <x v="3"/>
    <n v="42"/>
    <s v="STÜCK"/>
    <n v="15"/>
    <n v="630"/>
    <n v="20.0945"/>
    <n v="843.96900000000005"/>
  </r>
  <r>
    <n v="5307125"/>
    <s v="Wolfsblut Wild Duck Large Breed  "/>
    <m/>
    <n v="510"/>
    <x v="3"/>
    <n v="216"/>
    <s v="STÜCK"/>
    <n v="12.5"/>
    <n v="2700"/>
    <n v="16.7454"/>
    <n v="3617.0064000000002"/>
  </r>
  <r>
    <n v="5308007"/>
    <s v="Edgard &amp; Cooper Dog Adult Dry Plant based Beetroot"/>
    <s v="Export "/>
    <n v="510"/>
    <x v="3"/>
    <n v="900"/>
    <s v="STÜCK"/>
    <n v="7"/>
    <n v="6300"/>
    <n v="9.4269999999999996"/>
    <n v="8484.2999999999993"/>
  </r>
  <r>
    <n v="5308101"/>
    <s v="Edgard &amp; Cooper Dog Adult Dry Plant based Beetroot"/>
    <s v="French "/>
    <n v="510"/>
    <x v="3"/>
    <n v="0"/>
    <s v="STÜCK"/>
    <n v="1"/>
    <n v="0"/>
    <n v="1.411"/>
    <n v="0"/>
  </r>
  <r>
    <n v="5308107"/>
    <s v="Edgard &amp; Cooper Dog Adult Dry Plant based Beetroot"/>
    <s v="French"/>
    <n v="510"/>
    <x v="3"/>
    <n v="450"/>
    <s v="STÜCK"/>
    <n v="7"/>
    <n v="3150"/>
    <n v="9.4269999999999996"/>
    <n v="4242.1499999999996"/>
  </r>
  <r>
    <n v="5311001"/>
    <s v="Briantos Prive Soft Adult Ente &amp; Kartoffel"/>
    <m/>
    <n v="510"/>
    <x v="3"/>
    <n v="480"/>
    <s v="STÜCK"/>
    <n v="1"/>
    <n v="480"/>
    <n v="1.2254"/>
    <n v="588.19200000000001"/>
  </r>
  <r>
    <n v="5311001"/>
    <s v="Briantos Prive Soft Adult Ente &amp; Kartoffel"/>
    <m/>
    <n v="510"/>
    <x v="3"/>
    <n v="450"/>
    <s v="STÜCK"/>
    <n v="1"/>
    <n v="450"/>
    <n v="1.2254"/>
    <n v="551.43000000000006"/>
  </r>
  <r>
    <n v="5312001"/>
    <s v="Briantos Prive Soft Adult Lachs &amp; Kartoffel"/>
    <m/>
    <n v="510"/>
    <x v="3"/>
    <n v="9600"/>
    <s v="STÜCK"/>
    <n v="1"/>
    <n v="9600"/>
    <n v="1.1603000000000001"/>
    <n v="11138.880000000001"/>
  </r>
  <r>
    <n v="5313001"/>
    <s v="Briantos Prive Soft Junior Huhn &amp; Kartoffel"/>
    <m/>
    <n v="510"/>
    <x v="3"/>
    <n v="4800"/>
    <s v="STÜCK"/>
    <n v="1"/>
    <n v="4800"/>
    <n v="1.1103000000000001"/>
    <n v="5329.4400000000005"/>
  </r>
  <r>
    <n v="5313001"/>
    <s v="Briantos Prive Soft Junior Huhn &amp; Kartoffel"/>
    <m/>
    <n v="510"/>
    <x v="3"/>
    <n v="185"/>
    <s v="STÜCK"/>
    <n v="1"/>
    <n v="185"/>
    <n v="1.1103000000000001"/>
    <n v="205.40550000000002"/>
  </r>
  <r>
    <n v="5314001"/>
    <s v="Briantos Prive Soft Senior Truthahn &amp; Kartoffel"/>
    <m/>
    <n v="510"/>
    <x v="3"/>
    <n v="2640"/>
    <s v="STÜCK"/>
    <n v="1"/>
    <n v="2640"/>
    <n v="1.0577000000000001"/>
    <n v="2792.3280000000004"/>
  </r>
  <r>
    <n v="5314001"/>
    <s v="Briantos Prive Soft Senior Truthahn &amp; Kartoffel"/>
    <m/>
    <n v="510"/>
    <x v="3"/>
    <n v="300"/>
    <s v="STÜCK"/>
    <n v="1"/>
    <n v="300"/>
    <n v="1.0577000000000001"/>
    <n v="317.31"/>
  </r>
  <r>
    <n v="5315004"/>
    <s v="4 Paws Wide Country"/>
    <s v="reich an Pute, mit Vollkornreis &amp; Süßkartoffeln"/>
    <n v="511"/>
    <x v="3"/>
    <n v="26286"/>
    <s v="STÜCK"/>
    <n v="0.4"/>
    <n v="10514.400000000001"/>
    <n v="0.67659999999999998"/>
    <n v="17785.107599999999"/>
  </r>
  <r>
    <n v="5316101"/>
    <s v="SUSA Adult Brocken Rind &amp; Geflügel"/>
    <m/>
    <n v="510"/>
    <x v="3"/>
    <n v="1792"/>
    <s v="STÜCK"/>
    <n v="1"/>
    <n v="1792"/>
    <n v="0.74019999999999997"/>
    <n v="1326.4384"/>
  </r>
  <r>
    <n v="5316104"/>
    <s v="Globus Softe Happen"/>
    <m/>
    <n v="510"/>
    <x v="3"/>
    <n v="0"/>
    <s v="STÜCK"/>
    <n v="4"/>
    <n v="0"/>
    <n v="1.9695"/>
    <n v="0"/>
  </r>
  <r>
    <n v="5316405"/>
    <s v="Alpha Soft Crocs"/>
    <m/>
    <n v="510"/>
    <x v="3"/>
    <n v="480"/>
    <s v="STÜCK"/>
    <n v="5"/>
    <n v="2400"/>
    <n v="2.2675000000000001"/>
    <n v="1088.4000000000001"/>
  </r>
  <r>
    <n v="5316815"/>
    <s v="activa Classic Hund Saftige"/>
    <s v="Happen mit Rind"/>
    <n v="510"/>
    <x v="3"/>
    <n v="1080"/>
    <s v="STÜCK"/>
    <n v="1.5"/>
    <n v="1620"/>
    <n v="0.82989999999999997"/>
    <n v="896.29199999999992"/>
  </r>
  <r>
    <n v="5320004"/>
    <s v="4 Paws Blue Lake"/>
    <s v="reich an MSC-Fisch, mit Süßkartoffeln MSC-C-55377"/>
    <n v="511"/>
    <x v="3"/>
    <n v="18048"/>
    <s v="STÜCK"/>
    <n v="0.4"/>
    <n v="7219.2000000000007"/>
    <n v="0.76719999999999999"/>
    <n v="13846.4256"/>
  </r>
  <r>
    <n v="5321603"/>
    <s v="Wau Wau mit Geflügel"/>
    <m/>
    <n v="510"/>
    <x v="3"/>
    <n v="4704"/>
    <s v="STÜCK"/>
    <n v="3"/>
    <n v="14112"/>
    <n v="1.7155"/>
    <n v="8069.7120000000004"/>
  </r>
  <r>
    <n v="5321803"/>
    <s v="Vital Complete High Premium"/>
    <m/>
    <n v="510"/>
    <x v="3"/>
    <n v="29376"/>
    <s v="STÜCK"/>
    <n v="3"/>
    <n v="88128"/>
    <n v="1.6584000000000001"/>
    <n v="48717.1584"/>
  </r>
  <r>
    <n v="5324002"/>
    <s v="Wolfsblut Deep Glade Adult"/>
    <m/>
    <n v="510"/>
    <x v="3"/>
    <n v="1440"/>
    <s v="STÜCK"/>
    <n v="2"/>
    <n v="2880"/>
    <n v="1.8232999999999999"/>
    <n v="2625.5519999999997"/>
  </r>
  <r>
    <n v="5324015"/>
    <s v="Wolfsblut Deep Glade Adult"/>
    <m/>
    <n v="510"/>
    <x v="3"/>
    <n v="504"/>
    <s v="STÜCK"/>
    <n v="15"/>
    <n v="7560"/>
    <n v="13.6248"/>
    <n v="6866.8991999999998"/>
  </r>
  <r>
    <n v="5324125"/>
    <s v="Wolfsblut Deep Glade Adult"/>
    <m/>
    <n v="510"/>
    <x v="3"/>
    <n v="936"/>
    <s v="STÜCK"/>
    <n v="12.5"/>
    <n v="11700"/>
    <n v="11.353999999999999"/>
    <n v="10627.343999999999"/>
  </r>
  <r>
    <n v="5325015"/>
    <s v="Wolfsblut Golden Goose Adult"/>
    <m/>
    <n v="510"/>
    <x v="3"/>
    <n v="87"/>
    <s v="STÜCK"/>
    <n v="15"/>
    <n v="1305"/>
    <n v="8.3478999999999992"/>
    <n v="726.26729999999998"/>
  </r>
  <r>
    <n v="5326005"/>
    <s v="Wolfsblut Cold River Puppy "/>
    <m/>
    <n v="510"/>
    <x v="3"/>
    <n v="2532"/>
    <s v="STÜCK"/>
    <n v="0.5"/>
    <n v="1266"/>
    <n v="0.7036"/>
    <n v="1781.5152"/>
  </r>
  <r>
    <n v="5326015"/>
    <s v="Wolfsblut Cold River Puppy "/>
    <m/>
    <n v="510"/>
    <x v="3"/>
    <n v="375"/>
    <s v="STÜCK"/>
    <n v="15"/>
    <n v="5625"/>
    <n v="18.8278"/>
    <n v="7060.4250000000002"/>
  </r>
  <r>
    <n v="5327002"/>
    <s v="Wolfsblut Grey Peak Senior "/>
    <m/>
    <n v="510"/>
    <x v="3"/>
    <n v="552"/>
    <s v="STÜCK"/>
    <n v="2"/>
    <n v="1104"/>
    <n v="2.0167000000000002"/>
    <n v="1113.2184000000002"/>
  </r>
  <r>
    <n v="5327015"/>
    <s v="Wolfsblut Grey Peak Senior "/>
    <m/>
    <n v="510"/>
    <x v="3"/>
    <n v="85"/>
    <s v="STÜCK"/>
    <n v="15"/>
    <n v="1275"/>
    <n v="11.5114"/>
    <n v="978.46900000000005"/>
  </r>
  <r>
    <n v="5328015"/>
    <s v="Wolfsblut Western Cape Adult "/>
    <m/>
    <n v="510"/>
    <x v="3"/>
    <n v="553"/>
    <s v="STÜCK"/>
    <n v="15"/>
    <n v="8295"/>
    <n v="8.8417999999999992"/>
    <n v="4889.5153999999993"/>
  </r>
  <r>
    <n v="5328125"/>
    <s v="Wolfsblut Western Cape Adult "/>
    <m/>
    <n v="510"/>
    <x v="3"/>
    <n v="408"/>
    <s v="STÜCK"/>
    <n v="12.5"/>
    <n v="5100"/>
    <n v="7.3681999999999999"/>
    <n v="3006.2255999999998"/>
  </r>
  <r>
    <n v="5337115"/>
    <s v="LandFleisch Dog Softbrocken Huhn"/>
    <m/>
    <n v="510"/>
    <x v="3"/>
    <n v="340"/>
    <s v="STÜCK"/>
    <n v="1.5"/>
    <n v="510"/>
    <n v="1.5627"/>
    <n v="531.31799999999998"/>
  </r>
  <r>
    <n v="5337305"/>
    <s v="LandFleisch Dog Softbrocken Huhn"/>
    <m/>
    <n v="510"/>
    <x v="3"/>
    <n v="105"/>
    <s v="STÜCK"/>
    <n v="5"/>
    <n v="525"/>
    <n v="4.8116000000000003"/>
    <n v="505.21800000000002"/>
  </r>
  <r>
    <n v="5342001"/>
    <s v="Rocco Rind"/>
    <m/>
    <n v="510"/>
    <x v="3"/>
    <n v="7640"/>
    <s v="STÜCK"/>
    <n v="1"/>
    <n v="7640"/>
    <n v="2.6842000000000001"/>
    <n v="20507.288"/>
  </r>
  <r>
    <n v="5342001"/>
    <s v="Rocco Rind"/>
    <m/>
    <n v="510"/>
    <x v="3"/>
    <n v="7560"/>
    <s v="STÜCK"/>
    <n v="1"/>
    <n v="7560"/>
    <n v="2.6842000000000001"/>
    <n v="20292.552"/>
  </r>
  <r>
    <n v="5342101"/>
    <s v="LEX HUND ADULT RIND"/>
    <m/>
    <n v="510"/>
    <x v="3"/>
    <n v="664"/>
    <s v="STÜCK"/>
    <n v="1"/>
    <n v="664"/>
    <n v="1.5946"/>
    <n v="1058.8144"/>
  </r>
  <r>
    <n v="5342104"/>
    <s v="LEX HUND ADULT RIND"/>
    <m/>
    <n v="510"/>
    <x v="3"/>
    <n v="333"/>
    <s v="STÜCK"/>
    <n v="4"/>
    <n v="1332"/>
    <n v="5.6555999999999997"/>
    <n v="1883.3147999999999"/>
  </r>
  <r>
    <n v="5344002"/>
    <s v="Wolfsblut Deep Glade Puppy"/>
    <m/>
    <n v="510"/>
    <x v="3"/>
    <n v="960"/>
    <s v="STÜCK"/>
    <n v="2"/>
    <n v="1920"/>
    <n v="1.3681000000000001"/>
    <n v="1313.3760000000002"/>
  </r>
  <r>
    <n v="5344005"/>
    <s v="Wolfsblut Deep Glade Puppy "/>
    <m/>
    <n v="510"/>
    <x v="3"/>
    <n v="3492"/>
    <s v="STÜCK"/>
    <n v="0.5"/>
    <n v="1746"/>
    <n v="0.34250000000000003"/>
    <n v="1196.01"/>
  </r>
  <r>
    <n v="5344015"/>
    <s v="Wolfsblut Deep Glade Puppy "/>
    <m/>
    <n v="510"/>
    <x v="3"/>
    <n v="456"/>
    <s v="STÜCK"/>
    <n v="15"/>
    <n v="6840"/>
    <n v="10.211"/>
    <n v="4656.2160000000003"/>
  </r>
  <r>
    <n v="5344102"/>
    <s v="Wolfsblut Deep Glade Small Breed "/>
    <m/>
    <n v="510"/>
    <x v="3"/>
    <n v="2064"/>
    <s v="STÜCK"/>
    <n v="2"/>
    <n v="4128"/>
    <n v="1.3671"/>
    <n v="2821.6943999999999"/>
  </r>
  <r>
    <n v="5348001"/>
    <s v="Rocco Huhn"/>
    <m/>
    <n v="510"/>
    <x v="3"/>
    <n v="1800"/>
    <s v="STÜCK"/>
    <n v="1"/>
    <n v="1800"/>
    <n v="2.5146999999999999"/>
    <n v="4526.46"/>
  </r>
  <r>
    <n v="5348001"/>
    <s v="Rocco Huhn"/>
    <m/>
    <n v="510"/>
    <x v="3"/>
    <n v="180"/>
    <s v="STÜCK"/>
    <n v="1"/>
    <n v="180"/>
    <n v="2.5146999999999999"/>
    <n v="452.64600000000002"/>
  </r>
  <r>
    <n v="5348101"/>
    <s v="LEX HUND ADULT HUHN "/>
    <m/>
    <n v="510"/>
    <x v="3"/>
    <n v="5184"/>
    <s v="STÜCK"/>
    <n v="1"/>
    <n v="5184"/>
    <n v="1.4251"/>
    <n v="7387.7183999999997"/>
  </r>
  <r>
    <n v="5348104"/>
    <s v="LEX HUND ADULT HUHN "/>
    <m/>
    <n v="510"/>
    <x v="3"/>
    <n v="2055"/>
    <s v="STÜCK"/>
    <n v="4"/>
    <n v="8220"/>
    <n v="4.9772999999999996"/>
    <n v="10228.351499999999"/>
  </r>
  <r>
    <n v="5349001"/>
    <s v="Rocco Sensitive"/>
    <m/>
    <n v="510"/>
    <x v="3"/>
    <n v="4200"/>
    <s v="STÜCK"/>
    <n v="1"/>
    <n v="4200"/>
    <n v="2.8418999999999999"/>
    <n v="11935.98"/>
  </r>
  <r>
    <n v="5349001"/>
    <s v="Rocco Sensitive"/>
    <m/>
    <n v="510"/>
    <x v="3"/>
    <n v="150"/>
    <s v="STÜCK"/>
    <n v="1"/>
    <n v="150"/>
    <n v="2.8418999999999999"/>
    <n v="426.28499999999997"/>
  </r>
  <r>
    <n v="5350005"/>
    <s v="Buffo Minimus"/>
    <m/>
    <n v="510"/>
    <x v="3"/>
    <n v="1122"/>
    <s v="STÜCK"/>
    <n v="5"/>
    <n v="5610"/>
    <n v="4.7186000000000003"/>
    <n v="5294.2692000000006"/>
  </r>
  <r>
    <n v="5350015"/>
    <s v="Buffo Minimus"/>
    <m/>
    <n v="510"/>
    <x v="3"/>
    <n v="2255"/>
    <s v="STÜCK"/>
    <n v="1.5"/>
    <n v="3382.5"/>
    <n v="1.7161999999999999"/>
    <n v="3870.0309999999999"/>
  </r>
  <r>
    <n v="5352002"/>
    <s v="Eden Semi-Moist Country Feast"/>
    <m/>
    <n v="510"/>
    <x v="3"/>
    <n v="424"/>
    <s v="STÜCK"/>
    <n v="2"/>
    <n v="848"/>
    <n v="3.3738999999999999"/>
    <n v="1430.5336"/>
  </r>
  <r>
    <n v="5352006"/>
    <s v="Eden Semi-Moist Country Feast"/>
    <m/>
    <n v="510"/>
    <x v="3"/>
    <n v="239"/>
    <s v="STÜCK"/>
    <n v="6"/>
    <n v="1434"/>
    <n v="9.8400999999999996"/>
    <n v="2351.7838999999999"/>
  </r>
  <r>
    <n v="5353125"/>
    <s v="Perro Select  Pferd &amp; Kartoffel"/>
    <n v="2021"/>
    <n v="510"/>
    <x v="3"/>
    <n v="144"/>
    <s v="STÜCK"/>
    <n v="2.5"/>
    <n v="360"/>
    <n v="5.0476000000000001"/>
    <n v="726.85440000000006"/>
  </r>
  <r>
    <n v="5354101"/>
    <s v="LEX HUND ADULT PUTE"/>
    <m/>
    <n v="510"/>
    <x v="3"/>
    <n v="3312"/>
    <s v="STÜCK"/>
    <n v="1"/>
    <n v="3312"/>
    <n v="1.4823"/>
    <n v="4909.3775999999998"/>
  </r>
  <r>
    <n v="5354104"/>
    <s v="LEX HUND ADULT PUTE"/>
    <m/>
    <n v="510"/>
    <x v="3"/>
    <n v="2016"/>
    <s v="STÜCK"/>
    <n v="4"/>
    <n v="8064"/>
    <n v="5.1871999999999998"/>
    <n v="10457.395199999999"/>
  </r>
  <r>
    <n v="5355005"/>
    <s v="deuka Vitalkost"/>
    <m/>
    <n v="510"/>
    <x v="3"/>
    <n v="2688"/>
    <s v="STÜCK"/>
    <n v="5"/>
    <n v="13440"/>
    <n v="2.9138999999999999"/>
    <n v="7832.5631999999996"/>
  </r>
  <r>
    <n v="5355005"/>
    <s v="deuka Vitalkost"/>
    <m/>
    <n v="510"/>
    <x v="3"/>
    <n v="30"/>
    <s v="STÜCK"/>
    <n v="5"/>
    <n v="150"/>
    <n v="2.9138999999999999"/>
    <n v="87.417000000000002"/>
  </r>
  <r>
    <n v="5359001"/>
    <s v="HPC PLUS Adult Forelle &amp; Kartoffel"/>
    <m/>
    <n v="519"/>
    <x v="3"/>
    <n v="1190"/>
    <s v="STÜCK"/>
    <n v="1"/>
    <n v="1190"/>
    <n v="1.27"/>
    <n v="1511.3"/>
  </r>
  <r>
    <n v="5359025"/>
    <s v="HPC PLUS Adult Forelle &amp; Kartoffel"/>
    <m/>
    <n v="519"/>
    <x v="3"/>
    <n v="2044"/>
    <s v="STÜCK"/>
    <n v="2.5"/>
    <n v="5110"/>
    <n v="3.0186000000000002"/>
    <n v="6170.0183999999999"/>
  </r>
  <r>
    <n v="5360001"/>
    <s v="HPC PLUS Adult Strauß &amp; Kartoffel"/>
    <m/>
    <n v="519"/>
    <x v="3"/>
    <n v="1040"/>
    <s v="STÜCK"/>
    <n v="1"/>
    <n v="1040"/>
    <n v="1.3537999999999999"/>
    <n v="1407.952"/>
  </r>
  <r>
    <n v="5360025"/>
    <s v="HPC PLUS Adult Strauß &amp; Kartoffel"/>
    <m/>
    <n v="519"/>
    <x v="3"/>
    <n v="5884"/>
    <s v="STÜCK"/>
    <n v="2.5"/>
    <n v="14710"/>
    <n v="3.3708999999999998"/>
    <n v="19834.375599999999"/>
  </r>
  <r>
    <n v="5363105"/>
    <s v="MAC's Soft MINI Huhn, Lachs"/>
    <s v="grainfree"/>
    <n v="510"/>
    <x v="3"/>
    <n v="1152"/>
    <s v="STÜCK"/>
    <n v="5"/>
    <n v="5760"/>
    <n v="6.3601000000000001"/>
    <n v="7326.8352000000004"/>
  </r>
  <r>
    <n v="5363115"/>
    <s v="MAC's Soft MINI Huhn, Lachs"/>
    <s v="grainfree"/>
    <n v="510"/>
    <x v="3"/>
    <n v="3836"/>
    <s v="STÜCK"/>
    <n v="1.5"/>
    <n v="5754"/>
    <n v="1.9235"/>
    <n v="7378.5460000000003"/>
  </r>
  <r>
    <n v="5364001"/>
    <s v="HPC SOFT Adult Land-Ente &amp; Kartoffel"/>
    <m/>
    <n v="519"/>
    <x v="3"/>
    <n v="150"/>
    <s v="STÜCK"/>
    <n v="1"/>
    <n v="150"/>
    <n v="2.1284000000000001"/>
    <n v="319.26"/>
  </r>
  <r>
    <n v="5364025"/>
    <s v="HPC SOFT Adult Land-Ente &amp; Kartoffel"/>
    <m/>
    <n v="519"/>
    <x v="3"/>
    <n v="5008"/>
    <s v="STÜCK"/>
    <n v="2.5"/>
    <n v="12520"/>
    <n v="4.9329000000000001"/>
    <n v="24703.963200000002"/>
  </r>
  <r>
    <n v="5364225"/>
    <s v="Perro Grain Free Adult Soft Ente"/>
    <n v="2021"/>
    <n v="510"/>
    <x v="3"/>
    <n v="1044"/>
    <s v="STÜCK"/>
    <n v="2.5"/>
    <n v="2610"/>
    <n v="4.9534000000000002"/>
    <n v="5171.3496000000005"/>
  </r>
  <r>
    <n v="5366104"/>
    <s v="Oliver's Puppy Dog Large Breed"/>
    <s v="Start Grain Free"/>
    <n v="510"/>
    <x v="3"/>
    <n v="600"/>
    <s v="STÜCK"/>
    <n v="4"/>
    <n v="2400"/>
    <n v="4.4189999999999996"/>
    <n v="2651.3999999999996"/>
  </r>
  <r>
    <n v="5366104"/>
    <s v="Oliver's Puppy Dog Large Breed"/>
    <s v="Start Grain Free"/>
    <n v="510"/>
    <x v="3"/>
    <n v="480"/>
    <s v="STÜCK"/>
    <n v="4"/>
    <n v="1920"/>
    <n v="4.4189999999999996"/>
    <n v="2121.12"/>
  </r>
  <r>
    <n v="5367012"/>
    <s v="Oliver's Adult Dog Chicken"/>
    <s v="Classic Medium with 2 sticker"/>
    <n v="510"/>
    <x v="3"/>
    <n v="70"/>
    <s v="STÜCK"/>
    <n v="12"/>
    <n v="840"/>
    <n v="9.2383000000000006"/>
    <n v="646.68100000000004"/>
  </r>
  <r>
    <n v="5367012"/>
    <s v="Oliver's Adult Dog Chicken"/>
    <s v="Classic Medium with 2 sticker"/>
    <n v="510"/>
    <x v="3"/>
    <n v="54"/>
    <s v="STÜCK"/>
    <n v="12"/>
    <n v="648"/>
    <n v="9.2383000000000006"/>
    <n v="498.86820000000006"/>
  </r>
  <r>
    <n v="5367104"/>
    <s v="Oliver's Adult Dog Chicken"/>
    <s v="Classic Medium - with 2 stickers"/>
    <n v="510"/>
    <x v="3"/>
    <n v="636"/>
    <s v="STÜCK"/>
    <n v="4"/>
    <n v="2544"/>
    <n v="3.8464"/>
    <n v="2446.3103999999998"/>
  </r>
  <r>
    <n v="5368002"/>
    <s v="Wolfsblut Wild Duck Puppy Large Breed"/>
    <m/>
    <n v="510"/>
    <x v="3"/>
    <n v="2276"/>
    <s v="STÜCK"/>
    <n v="2"/>
    <n v="4552"/>
    <n v="3.0512999999999999"/>
    <n v="6944.7587999999996"/>
  </r>
  <r>
    <n v="5368015"/>
    <s v="Wolfsblut Wild Duck Puppy Large Breed"/>
    <m/>
    <n v="510"/>
    <x v="3"/>
    <n v="550"/>
    <s v="STÜCK"/>
    <n v="15"/>
    <n v="8250"/>
    <n v="22.851400000000002"/>
    <n v="12568.27"/>
  </r>
  <r>
    <n v="5368125"/>
    <s v="Wolfsblut Wild Duck Puppy Large Breed"/>
    <m/>
    <n v="510"/>
    <x v="3"/>
    <n v="336"/>
    <s v="STÜCK"/>
    <n v="12.5"/>
    <n v="4200"/>
    <n v="19.0428"/>
    <n v="6398.3807999999999"/>
  </r>
  <r>
    <n v="5370102"/>
    <s v="Activa Care H Gastro Intestinal"/>
    <s v="Care "/>
    <n v="510"/>
    <x v="3"/>
    <n v="1809"/>
    <s v="STÜCK"/>
    <n v="2"/>
    <n v="3618"/>
    <n v="1.9634"/>
    <n v="3551.7906000000003"/>
  </r>
  <r>
    <n v="5370108"/>
    <s v="Activa Care H Gastro Intestinal "/>
    <s v="Care "/>
    <n v="510"/>
    <x v="3"/>
    <n v="452"/>
    <s v="STÜCK"/>
    <n v="8"/>
    <n v="3616"/>
    <n v="7.3003"/>
    <n v="3299.7356"/>
  </r>
  <r>
    <n v="5375204"/>
    <s v="Oliver's Adult Dog Chicken"/>
    <s v="Grain Free Small - with 2 stickers"/>
    <n v="510"/>
    <x v="3"/>
    <n v="120"/>
    <s v="STÜCK"/>
    <n v="4"/>
    <n v="480"/>
    <n v="4.2984"/>
    <n v="515.80799999999999"/>
  </r>
  <r>
    <n v="5378115"/>
    <s v="Chicopee CNL Adult Outdoor Poultry"/>
    <s v="Classic Nature Line"/>
    <n v="560"/>
    <x v="3"/>
    <n v="291"/>
    <s v="STÜCK"/>
    <n v="15"/>
    <n v="4365"/>
    <n v="10.4863"/>
    <n v="3051.5133000000001"/>
  </r>
  <r>
    <n v="5396115"/>
    <s v="LandFleisch Dog Softbrocken Ente"/>
    <m/>
    <n v="510"/>
    <x v="3"/>
    <n v="840"/>
    <s v="STÜCK"/>
    <n v="1.5"/>
    <n v="1260"/>
    <n v="2.4413"/>
    <n v="2050.692"/>
  </r>
  <r>
    <n v="5396125"/>
    <s v="Perro Grain Free Junior Soft Ente"/>
    <n v="2021"/>
    <n v="510"/>
    <x v="3"/>
    <n v="528"/>
    <s v="STÜCK"/>
    <n v="2.5"/>
    <n v="1320"/>
    <n v="4.0498000000000003"/>
    <n v="2138.2944000000002"/>
  </r>
  <r>
    <n v="5401508"/>
    <s v="Shah Excellence Ultra Sortiment"/>
    <s v="neuer GTIN - Adult, Sensitiv, Sterile"/>
    <n v="511"/>
    <x v="3"/>
    <n v="28320"/>
    <s v="STÜCK"/>
    <n v="0.8"/>
    <n v="22656"/>
    <n v="1.0399"/>
    <n v="29449.968000000001"/>
  </r>
  <r>
    <n v="5418001"/>
    <s v="Wolf of Wilderness Soft Pure Rind"/>
    <m/>
    <n v="510"/>
    <x v="3"/>
    <n v="16740"/>
    <s v="STÜCK"/>
    <n v="1"/>
    <n v="16740"/>
    <n v="1.4100999999999999"/>
    <n v="23605.073999999997"/>
  </r>
  <r>
    <n v="5418001"/>
    <s v="Wolf of Wilderness Soft Pure Rind"/>
    <m/>
    <n v="510"/>
    <x v="3"/>
    <n v="1770"/>
    <s v="STÜCK"/>
    <n v="1"/>
    <n v="1770"/>
    <n v="1.4100999999999999"/>
    <n v="2495.877"/>
  </r>
  <r>
    <n v="5418102"/>
    <s v="4 Paws Softbrocken mit Rind"/>
    <m/>
    <n v="510"/>
    <x v="3"/>
    <n v="31448"/>
    <s v="STÜCK"/>
    <n v="2"/>
    <n v="62896"/>
    <n v="2.6505000000000001"/>
    <n v="83352.923999999999"/>
  </r>
  <r>
    <n v="5450008"/>
    <s v="Action Cat Freija Adult Meat &amp; Fish Mix"/>
    <m/>
    <n v="511"/>
    <x v="3"/>
    <n v="25440"/>
    <s v="STÜCK"/>
    <n v="0.8"/>
    <n v="20352"/>
    <n v="0.41049999999999998"/>
    <n v="10443.119999999999"/>
  </r>
  <r>
    <n v="5482001"/>
    <s v="Schnucki Geflügel &amp; Rind"/>
    <s v="Aldi DK - NEU 2015"/>
    <n v="511"/>
    <x v="3"/>
    <n v="30720"/>
    <s v="STÜCK"/>
    <n v="1"/>
    <n v="30720"/>
    <n v="0.53559999999999997"/>
    <n v="16453.631999999998"/>
  </r>
  <r>
    <n v="5483001"/>
    <s v="Schnucki Geflügel &amp; Fisch"/>
    <s v="Aldi DK - NEU 2015"/>
    <n v="511"/>
    <x v="3"/>
    <n v="19200"/>
    <s v="STÜCK"/>
    <n v="1"/>
    <n v="19200"/>
    <n v="0.51829999999999998"/>
    <n v="9951.36"/>
  </r>
  <r>
    <n v="5484075"/>
    <s v="TOPIC Katze HP mit Frischgeflügel"/>
    <s v="Aldi DK"/>
    <n v="511"/>
    <x v="3"/>
    <n v="10944"/>
    <s v="STÜCK"/>
    <n v="0.75"/>
    <n v="8208"/>
    <n v="0.65110000000000001"/>
    <n v="7125.6383999999998"/>
  </r>
  <r>
    <n v="5494325"/>
    <s v="Romeo Premium "/>
    <s v="Beste Jahre / Leichter Genuss - 3:1"/>
    <n v="510"/>
    <x v="3"/>
    <n v="33576"/>
    <s v="STÜCK"/>
    <n v="2.5"/>
    <n v="83940"/>
    <n v="1.3343"/>
    <n v="44800.4568"/>
  </r>
  <r>
    <n v="5494325"/>
    <s v="Romeo Premium "/>
    <s v="Beste Jahre / Leichter Genuss - 3:1"/>
    <n v="510"/>
    <x v="3"/>
    <n v="0"/>
    <s v="STÜCK"/>
    <n v="2.5"/>
    <n v="0"/>
    <n v="1.3343"/>
    <n v="0"/>
  </r>
  <r>
    <n v="5496001"/>
    <s v="Kimba Fisch &amp; Rind 4:6"/>
    <s v="Aldi PL"/>
    <n v="511"/>
    <x v="3"/>
    <n v="21600"/>
    <s v="STÜCK"/>
    <n v="1"/>
    <n v="21600"/>
    <n v="0.55430000000000001"/>
    <n v="11972.880000000001"/>
  </r>
  <r>
    <n v="5496001"/>
    <s v="Kimba Fisch &amp; Rind 4:6"/>
    <s v="Aldi PL"/>
    <n v="511"/>
    <x v="3"/>
    <n v="0"/>
    <s v="STÜCK"/>
    <n v="1"/>
    <n v="0"/>
    <n v="0.55430000000000001"/>
    <n v="0"/>
  </r>
  <r>
    <n v="5502201"/>
    <s v="Rocco Lamm"/>
    <m/>
    <n v="510"/>
    <x v="3"/>
    <n v="180"/>
    <s v="STÜCK"/>
    <n v="1"/>
    <n v="180"/>
    <n v="3.1398999999999999"/>
    <n v="565.18200000000002"/>
  </r>
  <r>
    <n v="5503012"/>
    <s v="Heimat Adult Simmentaler Landrind"/>
    <m/>
    <n v="524"/>
    <x v="3"/>
    <n v="73"/>
    <s v="STÜCK"/>
    <n v="12"/>
    <n v="876"/>
    <n v="12.3803"/>
    <n v="903.76189999999997"/>
  </r>
  <r>
    <n v="5503024"/>
    <s v="Heimat Adult Simmentaler Landrind"/>
    <m/>
    <n v="524"/>
    <x v="3"/>
    <n v="2308"/>
    <s v="STÜCK"/>
    <n v="2.4"/>
    <n v="5539.2"/>
    <n v="2.9994999999999998"/>
    <n v="6922.8459999999995"/>
  </r>
  <r>
    <n v="5503111"/>
    <s v="Heimat Adult Simmentaler Landrind"/>
    <m/>
    <n v="524"/>
    <x v="3"/>
    <n v="4070"/>
    <s v="STÜCK"/>
    <n v="1"/>
    <n v="4070"/>
    <n v="1.4515"/>
    <n v="5907.6050000000005"/>
  </r>
  <r>
    <n v="5504012"/>
    <s v="Heimat Adult S.-H. Landschwein"/>
    <m/>
    <n v="524"/>
    <x v="3"/>
    <n v="235"/>
    <s v="STÜCK"/>
    <n v="12"/>
    <n v="2820"/>
    <n v="12.1464"/>
    <n v="2854.404"/>
  </r>
  <r>
    <n v="5504024"/>
    <s v="Heimat Adult S.-H. Landschwein"/>
    <m/>
    <n v="524"/>
    <x v="3"/>
    <n v="1072"/>
    <s v="STÜCK"/>
    <n v="2.4"/>
    <n v="2572.7999999999997"/>
    <n v="2.9527999999999999"/>
    <n v="3165.4015999999997"/>
  </r>
  <r>
    <n v="5504111"/>
    <s v="Heimat Adult S.-H. Landschwein"/>
    <m/>
    <n v="524"/>
    <x v="3"/>
    <n v="625"/>
    <s v="STÜCK"/>
    <n v="1"/>
    <n v="625"/>
    <n v="1.4320999999999999"/>
    <n v="895.0625"/>
  </r>
  <r>
    <n v="5510004"/>
    <s v="Sanabelle Heimat Sensitive TW Pute"/>
    <m/>
    <n v="525"/>
    <x v="3"/>
    <n v="3426"/>
    <s v="STÜCK"/>
    <n v="0.4"/>
    <n v="1370.4"/>
    <n v="1.0263"/>
    <n v="3516.1037999999999"/>
  </r>
  <r>
    <n v="5510008"/>
    <s v="Sanabelle Heimat Sensitive TW Pute"/>
    <m/>
    <n v="525"/>
    <x v="3"/>
    <n v="254"/>
    <s v="STÜCK"/>
    <n v="8"/>
    <n v="2032"/>
    <n v="11.818099999999999"/>
    <n v="3001.7973999999999"/>
  </r>
  <r>
    <n v="5510102"/>
    <s v="Sanabelle Heimat Sensitive TW Pute"/>
    <m/>
    <n v="525"/>
    <x v="3"/>
    <n v="1652"/>
    <s v="STÜCK"/>
    <n v="2"/>
    <n v="3304"/>
    <n v="3.3656999999999999"/>
    <n v="5560.1363999999994"/>
  </r>
  <r>
    <n v="5511004"/>
    <s v="Sanabelle Heimat Adult Huhn"/>
    <m/>
    <n v="525"/>
    <x v="3"/>
    <n v="954"/>
    <s v="STÜCK"/>
    <n v="0.4"/>
    <n v="381.6"/>
    <n v="0.99750000000000005"/>
    <n v="951.61500000000001"/>
  </r>
  <r>
    <n v="5511008"/>
    <s v="Sanabelle Heimat Adult Huhn"/>
    <m/>
    <n v="525"/>
    <x v="3"/>
    <n v="648"/>
    <s v="STÜCK"/>
    <n v="8"/>
    <n v="5184"/>
    <n v="11.2438"/>
    <n v="7285.9823999999999"/>
  </r>
  <r>
    <n v="5511102"/>
    <s v="Sanabelle Heimat Adult Huhn"/>
    <m/>
    <n v="525"/>
    <x v="3"/>
    <n v="932"/>
    <s v="STÜCK"/>
    <n v="2"/>
    <n v="1864"/>
    <n v="3.2222"/>
    <n v="3003.0904"/>
  </r>
  <r>
    <n v="5512055"/>
    <s v="Sanabelle Knusperkissen Huhn &amp; Rote Beete"/>
    <s v="Fressnapf"/>
    <n v="515"/>
    <x v="3"/>
    <n v="5392"/>
    <s v="STÜCK"/>
    <n v="5.5E-2"/>
    <n v="296.56"/>
    <n v="0.22889999999999999"/>
    <n v="1234.2287999999999"/>
  </r>
  <r>
    <n v="5513055"/>
    <s v="Sanabelle Knusperkissen Huhn &amp; Spinat"/>
    <s v="Fressnapf"/>
    <n v="515"/>
    <x v="3"/>
    <n v="2016"/>
    <s v="STÜCK"/>
    <n v="5.5E-2"/>
    <n v="110.88"/>
    <n v="0.16930000000000001"/>
    <n v="341.30880000000002"/>
  </r>
  <r>
    <n v="5516002"/>
    <s v="BH Fat Dog Slim"/>
    <m/>
    <n v="510"/>
    <x v="3"/>
    <n v="16530"/>
    <s v="STÜCK"/>
    <n v="2"/>
    <n v="33060"/>
    <n v="1.4927999999999999"/>
    <n v="24675.983999999997"/>
  </r>
  <r>
    <n v="5516101"/>
    <s v="BH Fat Dog Slim"/>
    <s v="New Carton"/>
    <n v="510"/>
    <x v="3"/>
    <n v="476"/>
    <s v="STÜCK"/>
    <n v="1"/>
    <n v="476"/>
    <n v="0.75980000000000003"/>
    <n v="361.66480000000001"/>
  </r>
  <r>
    <n v="5519003"/>
    <s v="Romeo Premium"/>
    <s v="reich an Geflügel (mit GI2-Komplex)"/>
    <n v="510"/>
    <x v="3"/>
    <n v="16740"/>
    <s v="STÜCK"/>
    <n v="3"/>
    <n v="50220"/>
    <n v="2.6589999999999998"/>
    <n v="44511.659999999996"/>
  </r>
  <r>
    <n v="5521210"/>
    <s v="Romeo Classic Vollkostbrocken"/>
    <m/>
    <n v="510"/>
    <x v="3"/>
    <n v="745"/>
    <s v="STÜCK"/>
    <n v="10"/>
    <n v="7450"/>
    <n v="3.6246999999999998"/>
    <n v="2700.4014999999999"/>
  </r>
  <r>
    <n v="5521310"/>
    <s v="Romeo Classic Vollkostbrocken"/>
    <s v="Aldi DK"/>
    <n v="510"/>
    <x v="3"/>
    <n v="1012"/>
    <s v="STÜCK"/>
    <n v="10"/>
    <n v="10120"/>
    <n v="3.6223000000000001"/>
    <n v="3665.7676000000001"/>
  </r>
  <r>
    <n v="5521310"/>
    <s v="Romeo Classic Vollkostbrocken"/>
    <s v="Aldi DK"/>
    <n v="510"/>
    <x v="3"/>
    <n v="42"/>
    <s v="STÜCK"/>
    <n v="10"/>
    <n v="420"/>
    <n v="3.6223000000000001"/>
    <n v="152.13660000000002"/>
  </r>
  <r>
    <n v="5522002"/>
    <s v="BH Golden Years "/>
    <m/>
    <n v="510"/>
    <x v="3"/>
    <n v="14118"/>
    <s v="STÜCK"/>
    <n v="2"/>
    <n v="28236"/>
    <n v="1.6953"/>
    <n v="23934.2454"/>
  </r>
  <r>
    <n v="5522301"/>
    <s v="BH Golden Years "/>
    <s v="New Carton"/>
    <n v="510"/>
    <x v="3"/>
    <n v="4472"/>
    <s v="STÜCK"/>
    <n v="1"/>
    <n v="4472"/>
    <n v="0.86109999999999998"/>
    <n v="3850.8391999999999"/>
  </r>
  <r>
    <n v="5523002"/>
    <s v="BH Puppy Days "/>
    <m/>
    <n v="510"/>
    <x v="3"/>
    <n v="10506"/>
    <s v="STÜCK"/>
    <n v="2"/>
    <n v="21012"/>
    <n v="2.4491000000000001"/>
    <n v="25730.244600000002"/>
  </r>
  <r>
    <n v="5523101"/>
    <s v="BH Puppy Days "/>
    <s v="New Carton"/>
    <n v="510"/>
    <x v="3"/>
    <n v="1916"/>
    <s v="STÜCK"/>
    <n v="1"/>
    <n v="1916"/>
    <n v="1.238"/>
    <n v="2372.0079999999998"/>
  </r>
  <r>
    <n v="5527045"/>
    <s v="Goodies Light"/>
    <m/>
    <n v="515"/>
    <x v="3"/>
    <n v="12556"/>
    <s v="STÜCK"/>
    <n v="0.45"/>
    <n v="5650.2"/>
    <n v="1.1333"/>
    <n v="14229.7148"/>
  </r>
  <r>
    <n v="5528045"/>
    <s v="Goodies Dental"/>
    <m/>
    <n v="515"/>
    <x v="3"/>
    <n v="7488"/>
    <s v="STÜCK"/>
    <n v="0.45"/>
    <n v="3369.6"/>
    <n v="0.9012"/>
    <n v="6748.1855999999998"/>
  </r>
  <r>
    <n v="5529045"/>
    <s v="Goodies Vitality"/>
    <m/>
    <n v="515"/>
    <x v="3"/>
    <n v="14928"/>
    <s v="STÜCK"/>
    <n v="0.45"/>
    <n v="6717.6"/>
    <n v="0.88180000000000003"/>
    <n v="13163.510400000001"/>
  </r>
  <r>
    <n v="5530045"/>
    <s v="Goodies Hair &amp; Skin"/>
    <m/>
    <n v="515"/>
    <x v="3"/>
    <n v="2144"/>
    <s v="STÜCK"/>
    <n v="0.45"/>
    <n v="964.80000000000007"/>
    <n v="0.84609999999999996"/>
    <n v="1814.0383999999999"/>
  </r>
  <r>
    <n v="5531001"/>
    <s v="Naturbeute Ente &amp; Reis"/>
    <m/>
    <n v="510"/>
    <x v="3"/>
    <n v="1080"/>
    <s v="STÜCK"/>
    <n v="1"/>
    <n v="1080"/>
    <n v="1.5929"/>
    <n v="1720.3319999999999"/>
  </r>
  <r>
    <n v="5531007"/>
    <s v="Montanus sens. Ente &amp; Reis"/>
    <m/>
    <n v="510"/>
    <x v="3"/>
    <n v="367"/>
    <s v="STÜCK"/>
    <n v="7"/>
    <n v="2569"/>
    <n v="6.6300999999999997"/>
    <n v="2433.2466999999997"/>
  </r>
  <r>
    <n v="5531007"/>
    <s v="Montanus sens. Ente &amp; Reis"/>
    <m/>
    <n v="510"/>
    <x v="3"/>
    <n v="80"/>
    <s v="STÜCK"/>
    <n v="7"/>
    <n v="560"/>
    <n v="6.6300999999999997"/>
    <n v="530.40800000000002"/>
  </r>
  <r>
    <n v="5531125"/>
    <s v="Perro Select Dog Ente &amp; Reis"/>
    <n v="2021"/>
    <n v="510"/>
    <x v="3"/>
    <n v="1320"/>
    <s v="STÜCK"/>
    <n v="2.5"/>
    <n v="3300"/>
    <n v="3.1482999999999999"/>
    <n v="4155.7559999999994"/>
  </r>
  <r>
    <n v="5532025"/>
    <s v="Perro Fisch &amp; Kartoffel"/>
    <m/>
    <n v="510"/>
    <x v="3"/>
    <n v="534"/>
    <s v="STÜCK"/>
    <n v="2.5"/>
    <n v="1335"/>
    <n v="3.0762999999999998"/>
    <n v="1642.7441999999999"/>
  </r>
  <r>
    <n v="5536002"/>
    <s v="Wolfsblut VetLine Renal "/>
    <m/>
    <n v="510"/>
    <x v="3"/>
    <n v="2288"/>
    <s v="STÜCK"/>
    <n v="2"/>
    <n v="4576"/>
    <n v="2.5746000000000002"/>
    <n v="5890.6848000000009"/>
  </r>
  <r>
    <n v="5536005"/>
    <s v="Wolfsblut VetLine Renal "/>
    <m/>
    <n v="510"/>
    <x v="3"/>
    <n v="2280"/>
    <s v="STÜCK"/>
    <n v="0.5"/>
    <n v="1140"/>
    <n v="0.64710000000000001"/>
    <n v="1475.3879999999999"/>
  </r>
  <r>
    <n v="5536012"/>
    <s v="Wolfsblut VetLine Renal"/>
    <m/>
    <n v="510"/>
    <x v="3"/>
    <n v="1961"/>
    <s v="STÜCK"/>
    <n v="12"/>
    <n v="23532"/>
    <n v="15.4076"/>
    <n v="30214.303599999999"/>
  </r>
  <r>
    <n v="5539002"/>
    <s v="Wolfsblut VetLine Weight Management "/>
    <m/>
    <n v="510"/>
    <x v="3"/>
    <n v="1648"/>
    <s v="STÜCK"/>
    <n v="2"/>
    <n v="3296"/>
    <n v="1.742"/>
    <n v="2870.8159999999998"/>
  </r>
  <r>
    <n v="5539012"/>
    <s v="Wolfsblut VetLine Weight Management"/>
    <m/>
    <n v="510"/>
    <x v="3"/>
    <n v="182"/>
    <s v="STÜCK"/>
    <n v="12"/>
    <n v="2184"/>
    <n v="10.412000000000001"/>
    <n v="1894.9840000000002"/>
  </r>
  <r>
    <n v="5540005"/>
    <s v="Buffo Filius"/>
    <m/>
    <n v="510"/>
    <x v="3"/>
    <n v="1008"/>
    <s v="STÜCK"/>
    <n v="5"/>
    <n v="5040"/>
    <n v="4.6120999999999999"/>
    <n v="4648.9967999999999"/>
  </r>
  <r>
    <n v="5540015"/>
    <s v="Buffo Filius"/>
    <m/>
    <n v="510"/>
    <x v="3"/>
    <n v="1440"/>
    <s v="STÜCK"/>
    <n v="1.5"/>
    <n v="2160"/>
    <n v="1.8956999999999999"/>
    <n v="2729.808"/>
  </r>
  <r>
    <n v="5541005"/>
    <s v="Buffo Maximus Junior"/>
    <m/>
    <n v="510"/>
    <x v="3"/>
    <n v="312"/>
    <s v="STÜCK"/>
    <n v="5"/>
    <n v="1560"/>
    <n v="4.3890000000000002"/>
    <n v="1369.3680000000002"/>
  </r>
  <r>
    <n v="5542005"/>
    <s v="Buffo Delikat"/>
    <m/>
    <n v="510"/>
    <x v="3"/>
    <n v="420"/>
    <s v="STÜCK"/>
    <n v="5"/>
    <n v="2100"/>
    <n v="4.3334000000000001"/>
    <n v="1820.028"/>
  </r>
  <r>
    <n v="5542015"/>
    <s v="Buffo Delikat"/>
    <m/>
    <n v="510"/>
    <x v="3"/>
    <n v="960"/>
    <s v="STÜCK"/>
    <n v="1.5"/>
    <n v="1440"/>
    <n v="1.6007"/>
    <n v="1536.672"/>
  </r>
  <r>
    <n v="5544005"/>
    <s v="Buffo Maximus"/>
    <m/>
    <n v="510"/>
    <x v="3"/>
    <n v="768"/>
    <s v="STÜCK"/>
    <n v="5"/>
    <n v="3840"/>
    <n v="4.5000999999999998"/>
    <n v="3456.0767999999998"/>
  </r>
  <r>
    <n v="5546005"/>
    <s v="Buffo Senior Light"/>
    <m/>
    <n v="510"/>
    <x v="3"/>
    <n v="1770"/>
    <s v="STÜCK"/>
    <n v="5"/>
    <n v="8850"/>
    <n v="3.9485000000000001"/>
    <n v="6988.8450000000003"/>
  </r>
  <r>
    <n v="5546015"/>
    <s v="Buffo Senior Light"/>
    <m/>
    <n v="510"/>
    <x v="3"/>
    <n v="800"/>
    <s v="STÜCK"/>
    <n v="1.5"/>
    <n v="1200"/>
    <n v="1.4703999999999999"/>
    <n v="1176.32"/>
  </r>
  <r>
    <n v="5548102"/>
    <s v="BH Fish N Delish "/>
    <m/>
    <n v="510"/>
    <x v="3"/>
    <n v="744"/>
    <s v="STÜCK"/>
    <n v="2"/>
    <n v="1488"/>
    <n v="2.7120000000000002"/>
    <n v="2017.7280000000001"/>
  </r>
  <r>
    <n v="5551115"/>
    <s v="BH Small Breed Bowl Lickin’ Chicken "/>
    <m/>
    <n v="510"/>
    <x v="3"/>
    <n v="13200"/>
    <s v="STÜCK"/>
    <n v="1.5"/>
    <n v="19800"/>
    <n v="1.3062"/>
    <n v="17241.84"/>
  </r>
  <r>
    <n v="5552002"/>
    <s v="Wolfsblut VetLine Hypoallergenic"/>
    <m/>
    <n v="510"/>
    <x v="3"/>
    <n v="240"/>
    <s v="STÜCK"/>
    <n v="2"/>
    <n v="480"/>
    <n v="2.9817999999999998"/>
    <n v="715.63199999999995"/>
  </r>
  <r>
    <n v="5552012"/>
    <s v="Wolfsblut VetLine Hypoallergenic"/>
    <m/>
    <n v="510"/>
    <x v="3"/>
    <n v="867"/>
    <s v="STÜCK"/>
    <n v="12"/>
    <n v="10404"/>
    <n v="17.857700000000001"/>
    <n v="15482.625900000001"/>
  </r>
  <r>
    <n v="5553012"/>
    <s v="Heimat Adult Huhn Bodenhaltung"/>
    <s v="MSC-C-55377"/>
    <n v="524"/>
    <x v="3"/>
    <n v="552"/>
    <s v="STÜCK"/>
    <n v="12"/>
    <n v="6624"/>
    <n v="13.8157"/>
    <n v="7626.2663999999995"/>
  </r>
  <r>
    <n v="5553024"/>
    <s v="Heimat Adult Huhn Bodenhaltung"/>
    <s v="MSC-C-55377"/>
    <n v="524"/>
    <x v="3"/>
    <n v="1680"/>
    <s v="STÜCK"/>
    <n v="2.4"/>
    <n v="4032"/>
    <n v="3.2854000000000001"/>
    <n v="5519.4719999999998"/>
  </r>
  <r>
    <n v="5553111"/>
    <s v="Heimat Adult Huhn Bodenhaltung"/>
    <s v="MSC-C-55377"/>
    <n v="524"/>
    <x v="3"/>
    <n v="3640"/>
    <s v="STÜCK"/>
    <n v="1"/>
    <n v="3640"/>
    <n v="1.0486"/>
    <n v="3816.904"/>
  </r>
  <r>
    <n v="5554002"/>
    <s v="Premiere Katze Adult Light "/>
    <m/>
    <n v="511"/>
    <x v="3"/>
    <n v="2592"/>
    <s v="STÜCK"/>
    <n v="2"/>
    <n v="5184"/>
    <n v="2.1263999999999998"/>
    <n v="5511.6287999999995"/>
  </r>
  <r>
    <n v="5554003"/>
    <s v="Premiere Katze Adult Light "/>
    <m/>
    <n v="511"/>
    <x v="3"/>
    <n v="4523"/>
    <s v="STÜCK"/>
    <n v="0.3"/>
    <n v="1356.8999999999999"/>
    <n v="0.3458"/>
    <n v="1564.0534"/>
  </r>
  <r>
    <n v="5554004"/>
    <s v="Premiere Katze Adult Light"/>
    <m/>
    <n v="511"/>
    <x v="3"/>
    <n v="2708"/>
    <s v="STÜCK"/>
    <n v="4"/>
    <n v="10832"/>
    <n v="3.8942999999999999"/>
    <n v="10545.7644"/>
  </r>
  <r>
    <n v="5554010"/>
    <s v="Premiere Katze Adult Light"/>
    <m/>
    <n v="511"/>
    <x v="3"/>
    <n v="72"/>
    <s v="STÜCK"/>
    <n v="10"/>
    <n v="720"/>
    <n v="8.3729999999999993"/>
    <n v="602.85599999999999"/>
  </r>
  <r>
    <n v="5554010"/>
    <s v="Premiere Katze Adult Light"/>
    <m/>
    <n v="511"/>
    <x v="3"/>
    <n v="33"/>
    <s v="STÜCK"/>
    <n v="10"/>
    <n v="330"/>
    <n v="8.3729999999999993"/>
    <n v="276.30899999999997"/>
  </r>
  <r>
    <n v="5555002"/>
    <s v="Premiere Katze Adult Sterilised "/>
    <m/>
    <n v="511"/>
    <x v="3"/>
    <n v="8640"/>
    <s v="STÜCK"/>
    <n v="2"/>
    <n v="17280"/>
    <n v="2.0872000000000002"/>
    <n v="18033.408000000003"/>
  </r>
  <r>
    <n v="5555002"/>
    <s v="Premiere Katze Adult Sterilised "/>
    <m/>
    <n v="511"/>
    <x v="3"/>
    <n v="6912"/>
    <s v="STÜCK"/>
    <n v="2"/>
    <n v="13824"/>
    <n v="2.0872000000000002"/>
    <n v="14426.726400000001"/>
  </r>
  <r>
    <n v="5555003"/>
    <s v="Premiere Katze Adult Sterilised "/>
    <m/>
    <n v="511"/>
    <x v="3"/>
    <n v="12894"/>
    <s v="STÜCK"/>
    <n v="0.3"/>
    <n v="3868.2"/>
    <n v="0.33389999999999997"/>
    <n v="4305.3065999999999"/>
  </r>
  <r>
    <n v="5555004"/>
    <s v="Premiere Katze Adult Sterilised "/>
    <m/>
    <n v="511"/>
    <x v="3"/>
    <n v="13188"/>
    <s v="STÜCK"/>
    <n v="4"/>
    <n v="52752"/>
    <n v="3.9413999999999998"/>
    <n v="51979.183199999999"/>
  </r>
  <r>
    <n v="5555010"/>
    <s v="Premiere Katze Adult Sterilised "/>
    <m/>
    <n v="511"/>
    <x v="3"/>
    <n v="2880"/>
    <s v="STÜCK"/>
    <n v="10"/>
    <n v="28800"/>
    <n v="8.7706"/>
    <n v="25259.328000000001"/>
  </r>
  <r>
    <n v="5555010"/>
    <s v="Premiere Katze Adult Sterilised "/>
    <m/>
    <n v="511"/>
    <x v="3"/>
    <n v="1620"/>
    <s v="STÜCK"/>
    <n v="10"/>
    <n v="16200"/>
    <n v="8.7706"/>
    <n v="14208.371999999999"/>
  </r>
  <r>
    <n v="5556002"/>
    <s v="Premiere Katze Kitten Geflügel"/>
    <m/>
    <n v="511"/>
    <x v="3"/>
    <n v="17378"/>
    <s v="STÜCK"/>
    <n v="2"/>
    <n v="34756"/>
    <n v="2.1549999999999998"/>
    <n v="37449.589999999997"/>
  </r>
  <r>
    <n v="5556003"/>
    <s v="Premiere Katze Kitten Geflügel "/>
    <m/>
    <n v="511"/>
    <x v="3"/>
    <n v="25536"/>
    <s v="STÜCK"/>
    <n v="0.3"/>
    <n v="7660.7999999999993"/>
    <n v="0.33760000000000001"/>
    <n v="8620.9536000000007"/>
  </r>
  <r>
    <n v="5556004"/>
    <s v="Premiere Katze Kitten Geflügel "/>
    <m/>
    <n v="511"/>
    <x v="3"/>
    <n v="5688"/>
    <s v="STÜCK"/>
    <n v="4"/>
    <n v="22752"/>
    <n v="4.0968"/>
    <n v="23302.598399999999"/>
  </r>
  <r>
    <n v="5556010"/>
    <s v="Premiere Katze Kitten Geflügel "/>
    <m/>
    <n v="511"/>
    <x v="3"/>
    <n v="1512"/>
    <s v="STÜCK"/>
    <n v="10"/>
    <n v="15120"/>
    <n v="9.1593"/>
    <n v="13848.8616"/>
  </r>
  <r>
    <n v="5556010"/>
    <s v="Premiere Katze Kitten Geflügel "/>
    <m/>
    <n v="511"/>
    <x v="3"/>
    <n v="360"/>
    <s v="STÜCK"/>
    <n v="10"/>
    <n v="3600"/>
    <n v="9.1593"/>
    <n v="3297.348"/>
  </r>
  <r>
    <n v="5557002"/>
    <s v="Premiere Katze Adult Indoor Geflügel "/>
    <m/>
    <n v="511"/>
    <x v="3"/>
    <n v="3160"/>
    <s v="STÜCK"/>
    <n v="2"/>
    <n v="6320"/>
    <n v="2.1152000000000002"/>
    <n v="6684.0320000000002"/>
  </r>
  <r>
    <n v="5557003"/>
    <s v="Premiere Katze Adult Indoor Geflügel "/>
    <m/>
    <n v="511"/>
    <x v="3"/>
    <n v="8736"/>
    <s v="STÜCK"/>
    <n v="0.3"/>
    <n v="2620.7999999999997"/>
    <n v="0.34339999999999998"/>
    <n v="2999.9423999999999"/>
  </r>
  <r>
    <n v="5557004"/>
    <s v="Premiere Katze Adult Indoor Geflügel "/>
    <m/>
    <n v="511"/>
    <x v="3"/>
    <n v="2724"/>
    <s v="STÜCK"/>
    <n v="4"/>
    <n v="10896"/>
    <n v="3.9369000000000001"/>
    <n v="10724.115600000001"/>
  </r>
  <r>
    <n v="5557010"/>
    <s v="Premiere Katze Adult Indoor Geflügel "/>
    <m/>
    <n v="511"/>
    <x v="3"/>
    <n v="3132"/>
    <s v="STÜCK"/>
    <n v="10"/>
    <n v="31320"/>
    <n v="8.6530000000000005"/>
    <n v="27101.196"/>
  </r>
  <r>
    <n v="5557010"/>
    <s v="Premiere Katze Adult Indoor Geflügel "/>
    <m/>
    <n v="511"/>
    <x v="3"/>
    <n v="36"/>
    <s v="STÜCK"/>
    <n v="10"/>
    <n v="360"/>
    <n v="8.6530000000000005"/>
    <n v="311.50800000000004"/>
  </r>
  <r>
    <n v="5558002"/>
    <s v="Wolfsblut VetLine Joint Care"/>
    <m/>
    <n v="510"/>
    <x v="3"/>
    <n v="960"/>
    <s v="STÜCK"/>
    <n v="2"/>
    <n v="1920"/>
    <n v="1.849"/>
    <n v="1775.04"/>
  </r>
  <r>
    <n v="5558012"/>
    <s v="Wolfsblut VetLine Joint Care"/>
    <m/>
    <n v="510"/>
    <x v="3"/>
    <n v="215"/>
    <s v="STÜCK"/>
    <n v="12"/>
    <n v="2580"/>
    <n v="11.0611"/>
    <n v="2378.1365000000001"/>
  </r>
  <r>
    <n v="5570001"/>
    <s v="Pure Instinct Heathland"/>
    <s v="(Adult Rind &amp; Huhn)"/>
    <n v="510"/>
    <x v="3"/>
    <n v="1008"/>
    <s v="STÜCK"/>
    <n v="1"/>
    <n v="1008"/>
    <n v="1.6575"/>
    <n v="1670.76"/>
  </r>
  <r>
    <n v="5570004"/>
    <s v="Pure Instinct Heathland"/>
    <s v="(Adult Rind &amp; Huhn)"/>
    <n v="510"/>
    <x v="3"/>
    <n v="1360"/>
    <s v="STÜCK"/>
    <n v="4"/>
    <n v="5440"/>
    <n v="6.6675000000000004"/>
    <n v="9067.8000000000011"/>
  </r>
  <r>
    <n v="5570004"/>
    <s v="Pure Instinct Heathland"/>
    <s v="(Adult Rind &amp; Huhn)"/>
    <n v="510"/>
    <x v="3"/>
    <n v="56"/>
    <s v="STÜCK"/>
    <n v="4"/>
    <n v="224"/>
    <n v="6.6675000000000004"/>
    <n v="373.38"/>
  </r>
  <r>
    <n v="5577015"/>
    <s v="Tales u Tails Soft Lamm"/>
    <m/>
    <n v="510"/>
    <x v="3"/>
    <n v="7280"/>
    <s v="STÜCK"/>
    <n v="1.5"/>
    <n v="10920"/>
    <n v="4.7404999999999999"/>
    <n v="34510.839999999997"/>
  </r>
  <r>
    <n v="5578002"/>
    <s v="Pets Deli Trockenfutter Sensitiv Ente"/>
    <m/>
    <n v="510"/>
    <x v="3"/>
    <n v="240"/>
    <s v="STÜCK"/>
    <n v="2"/>
    <n v="480"/>
    <n v="4.1409000000000002"/>
    <n v="993.81600000000003"/>
  </r>
  <r>
    <n v="5581007"/>
    <s v="Edgard &amp; Cooper Dog Adult Dry Plant based Carrot "/>
    <s v="Export "/>
    <n v="510"/>
    <x v="3"/>
    <n v="646"/>
    <s v="STÜCK"/>
    <n v="7"/>
    <n v="4522"/>
    <n v="9.4263999999999992"/>
    <n v="6089.4543999999996"/>
  </r>
  <r>
    <n v="5581101"/>
    <s v="Edgard &amp; Cooper Dog Adult Dry Plant based Carrot "/>
    <s v="French "/>
    <n v="510"/>
    <x v="3"/>
    <n v="2392"/>
    <s v="STÜCK"/>
    <n v="1"/>
    <n v="2392"/>
    <n v="1.411"/>
    <n v="3375.1120000000001"/>
  </r>
  <r>
    <n v="5581107"/>
    <s v="Edgard &amp; Cooper Dog Adult Dry Plant based Carrot "/>
    <s v="French "/>
    <n v="510"/>
    <x v="3"/>
    <n v="376"/>
    <s v="STÜCK"/>
    <n v="7"/>
    <n v="2632"/>
    <n v="9.4263999999999992"/>
    <n v="3544.3263999999999"/>
  </r>
  <r>
    <n v="5586004"/>
    <s v="Bont Aktive Balance"/>
    <m/>
    <n v="510"/>
    <x v="3"/>
    <n v="568"/>
    <s v="STÜCK"/>
    <n v="4"/>
    <n v="2272"/>
    <n v="4.0617999999999999"/>
    <n v="2307.1023999999998"/>
  </r>
  <r>
    <n v="5594024"/>
    <s v="Sanabelle Hairball-Snack"/>
    <s v="10 x 12 x 20 g"/>
    <n v="516"/>
    <x v="3"/>
    <n v="127"/>
    <s v="KARTON"/>
    <n v="2.4"/>
    <n v="304.8"/>
    <n v="3.9411"/>
    <n v="500.5197"/>
  </r>
  <r>
    <n v="5595024"/>
    <s v="Sanabelle Vitality-Snack"/>
    <s v="10 x 12 x 20 g"/>
    <n v="516"/>
    <x v="3"/>
    <n v="117"/>
    <s v="KARTON"/>
    <n v="2.4"/>
    <n v="280.8"/>
    <n v="4.1820000000000004"/>
    <n v="489.29400000000004"/>
  </r>
  <r>
    <n v="5596045"/>
    <s v="Goodies Grain Free"/>
    <m/>
    <n v="515"/>
    <x v="3"/>
    <n v="5096"/>
    <s v="STÜCK"/>
    <n v="0.45"/>
    <n v="2293.2000000000003"/>
    <n v="1.0008999999999999"/>
    <n v="5100.5863999999992"/>
  </r>
  <r>
    <n v="5596102"/>
    <s v="Simple Formula"/>
    <s v="Enova Formula"/>
    <n v="510"/>
    <x v="3"/>
    <n v="384"/>
    <s v="STÜCK"/>
    <n v="2"/>
    <n v="768"/>
    <n v="1.9084000000000001"/>
    <n v="732.82560000000001"/>
  </r>
  <r>
    <n v="5599005"/>
    <s v="Wildes Land Soft Huhn mit Reis"/>
    <s v="und Wildkräutern"/>
    <n v="510"/>
    <x v="3"/>
    <n v="3456"/>
    <s v="STÜCK"/>
    <n v="5"/>
    <n v="17280"/>
    <n v="6.2363999999999997"/>
    <n v="21552.9984"/>
  </r>
  <r>
    <n v="5600002"/>
    <s v="Wolfsblut VetLine Skin"/>
    <m/>
    <n v="510"/>
    <x v="3"/>
    <n v="360"/>
    <s v="STÜCK"/>
    <n v="2"/>
    <n v="720"/>
    <n v="2.8096000000000001"/>
    <n v="1011.456"/>
  </r>
  <r>
    <n v="5600012"/>
    <s v="Wolfsblut VetLine Skin"/>
    <m/>
    <n v="510"/>
    <x v="3"/>
    <n v="174"/>
    <s v="STÜCK"/>
    <n v="12"/>
    <n v="2088"/>
    <n v="16.817499999999999"/>
    <n v="2926.2449999999999"/>
  </r>
  <r>
    <n v="5603004"/>
    <s v="Bont Junior"/>
    <m/>
    <n v="510"/>
    <x v="3"/>
    <n v="240"/>
    <s v="STÜCK"/>
    <n v="4"/>
    <n v="960"/>
    <n v="3.9024000000000001"/>
    <n v="936.57600000000002"/>
  </r>
  <r>
    <n v="5604004"/>
    <s v="Bont Sensitive Plus"/>
    <m/>
    <n v="510"/>
    <x v="3"/>
    <n v="720"/>
    <s v="STÜCK"/>
    <n v="4"/>
    <n v="2880"/>
    <n v="4.4969000000000001"/>
    <n v="3237.768"/>
  </r>
  <r>
    <n v="5605104"/>
    <s v="DC Vet Diät IRD Intestinal Hund"/>
    <m/>
    <n v="510"/>
    <x v="3"/>
    <n v="2676"/>
    <s v="STÜCK"/>
    <n v="4"/>
    <n v="10704"/>
    <n v="3.6486999999999998"/>
    <n v="9763.9211999999989"/>
  </r>
  <r>
    <n v="5607004"/>
    <s v="Bont Complete Pur"/>
    <m/>
    <n v="510"/>
    <x v="3"/>
    <n v="936"/>
    <s v="STÜCK"/>
    <n v="4"/>
    <n v="3744"/>
    <n v="3.9329000000000001"/>
    <n v="3681.1943999999999"/>
  </r>
  <r>
    <n v="5608001"/>
    <s v="HPC SOFT Mini Wachtel &amp; Kartoffel"/>
    <m/>
    <n v="519"/>
    <x v="3"/>
    <n v="215"/>
    <s v="STÜCK"/>
    <n v="1"/>
    <n v="215"/>
    <n v="1.5913999999999999"/>
    <n v="342.15100000000001"/>
  </r>
  <r>
    <n v="5608025"/>
    <s v="HPC SOFT Mini Wachtel &amp; Kartoffel"/>
    <m/>
    <n v="519"/>
    <x v="3"/>
    <n v="4733"/>
    <s v="STÜCK"/>
    <n v="2.5"/>
    <n v="11832.5"/>
    <n v="3.7847"/>
    <n v="17912.985099999998"/>
  </r>
  <r>
    <n v="5608125"/>
    <s v="Perro Grain Free Soft Wachtel "/>
    <n v="2021"/>
    <n v="510"/>
    <x v="3"/>
    <n v="690"/>
    <s v="STÜCK"/>
    <n v="2.5"/>
    <n v="1725"/>
    <n v="3.9984000000000002"/>
    <n v="2758.8960000000002"/>
  </r>
  <r>
    <n v="5612001"/>
    <s v="HPC SOFT Mini Perlhuhn &amp; Süßkartoffel"/>
    <m/>
    <n v="519"/>
    <x v="3"/>
    <n v="285"/>
    <s v="STÜCK"/>
    <n v="1"/>
    <n v="285"/>
    <n v="2.1882000000000001"/>
    <n v="623.63700000000006"/>
  </r>
  <r>
    <n v="5612025"/>
    <s v="HPC SOFT Mini Perlhuhn &amp; Süßkartoffel"/>
    <m/>
    <n v="519"/>
    <x v="3"/>
    <n v="4444"/>
    <s v="STÜCK"/>
    <n v="2.5"/>
    <n v="11110"/>
    <n v="5.2766999999999999"/>
    <n v="23449.6548"/>
  </r>
  <r>
    <n v="5618101"/>
    <s v="Rinti KF MAX-I-MUM Huhn"/>
    <s v="ohne Säurekombination / 7 x 1kg im Tray "/>
    <n v="510"/>
    <x v="3"/>
    <n v="23352"/>
    <s v="STÜCK"/>
    <n v="1"/>
    <n v="23352"/>
    <n v="1.1917"/>
    <n v="27828.578399999999"/>
  </r>
  <r>
    <n v="5619101"/>
    <s v="Rinti KF MAX-I-MUM Rind "/>
    <s v="ohne Säurekombination / 7 x 1kg im Tray "/>
    <n v="510"/>
    <x v="3"/>
    <n v="126"/>
    <s v="STÜCK"/>
    <n v="1"/>
    <n v="126"/>
    <n v="1.2839"/>
    <n v="161.7714"/>
  </r>
  <r>
    <n v="5619204"/>
    <s v="Rinti KF MAX-I-MUM Rind"/>
    <s v="ohne Säurekombination"/>
    <n v="510"/>
    <x v="3"/>
    <n v="11995"/>
    <s v="STÜCK"/>
    <n v="4"/>
    <n v="47980"/>
    <n v="4.6041999999999996"/>
    <n v="55227.378999999994"/>
  </r>
  <r>
    <n v="5620004"/>
    <s v="Rinti KF MAX-I-MUM Huhn Senior"/>
    <s v="ohne Säurekombination"/>
    <n v="510"/>
    <x v="3"/>
    <n v="768"/>
    <s v="STÜCK"/>
    <n v="4"/>
    <n v="3072"/>
    <n v="4.2709000000000001"/>
    <n v="3280.0511999999999"/>
  </r>
  <r>
    <n v="5620101"/>
    <s v="Rinti MAX-I-MUM Huhn Senior"/>
    <s v="ohne Säurekombination / 7 x 1kg im Tray "/>
    <n v="510"/>
    <x v="3"/>
    <n v="5544"/>
    <s v="STÜCK"/>
    <n v="1"/>
    <n v="5544"/>
    <n v="1.2236"/>
    <n v="6783.6383999999998"/>
  </r>
  <r>
    <n v="5621304"/>
    <s v="Rinti KF MAX-I-MUM Adult Pansen"/>
    <s v="ohne Säurekombination"/>
    <n v="510"/>
    <x v="3"/>
    <n v="42"/>
    <s v="STÜCK"/>
    <n v="4"/>
    <n v="168"/>
    <n v="5.3773999999999997"/>
    <n v="225.85079999999999"/>
  </r>
  <r>
    <n v="5622003"/>
    <s v="Edgard &amp; Cooper Cat Kitten Export"/>
    <s v="MSC-C-55377"/>
    <n v="511"/>
    <x v="3"/>
    <n v="2976"/>
    <s v="STÜCK"/>
    <n v="0.3"/>
    <n v="892.8"/>
    <n v="0.64339999999999997"/>
    <n v="1914.7583999999999"/>
  </r>
  <r>
    <n v="5622007"/>
    <s v="Edgard &amp; Cooper Cat Kitten French"/>
    <s v="MSC-C-55377"/>
    <n v="511"/>
    <x v="3"/>
    <n v="2298"/>
    <s v="STÜCK"/>
    <n v="0.7"/>
    <n v="1608.6"/>
    <n v="1.4618"/>
    <n v="3359.2163999999998"/>
  </r>
  <r>
    <n v="5622103"/>
    <s v="Edgard &amp; Cooper Cat Kitten French"/>
    <s v="MSC-C-55377"/>
    <n v="511"/>
    <x v="3"/>
    <n v="5208"/>
    <s v="STÜCK"/>
    <n v="0.3"/>
    <n v="1562.3999999999999"/>
    <n v="0.64339999999999997"/>
    <n v="3350.8271999999997"/>
  </r>
  <r>
    <n v="5623007"/>
    <s v="Edgard &amp; Cooper Cat Adult Chicken French"/>
    <m/>
    <n v="511"/>
    <x v="3"/>
    <n v="3546"/>
    <s v="STÜCK"/>
    <n v="0.7"/>
    <n v="2482.1999999999998"/>
    <n v="1.1169"/>
    <n v="3960.5273999999999"/>
  </r>
  <r>
    <n v="5623103"/>
    <s v="Edgard &amp; Cooper Cat Adult Chicken Export"/>
    <m/>
    <n v="511"/>
    <x v="3"/>
    <n v="4344"/>
    <s v="STÜCK"/>
    <n v="0.3"/>
    <n v="1303.2"/>
    <n v="0.49559999999999998"/>
    <n v="2152.8863999999999"/>
  </r>
  <r>
    <n v="5623107"/>
    <s v="Edgard &amp; Cooper Cat Adult Chicken Export"/>
    <m/>
    <n v="511"/>
    <x v="3"/>
    <n v="2592"/>
    <s v="STÜCK"/>
    <n v="0.7"/>
    <n v="1814.3999999999999"/>
    <n v="1.1169"/>
    <n v="2895.0048000000002"/>
  </r>
  <r>
    <n v="5623203"/>
    <s v="Edgard &amp; Cooper Cat Adult Chicken French"/>
    <m/>
    <n v="511"/>
    <x v="3"/>
    <n v="2016"/>
    <s v="STÜCK"/>
    <n v="0.3"/>
    <n v="604.79999999999995"/>
    <n v="0.49559999999999998"/>
    <n v="999.12959999999998"/>
  </r>
  <r>
    <n v="5624007"/>
    <s v="Edgard &amp; Cooper Cat Adult Whitefish French"/>
    <s v="MSC-C-55377"/>
    <n v="511"/>
    <x v="3"/>
    <n v="5706"/>
    <s v="STÜCK"/>
    <n v="0.7"/>
    <n v="3994.2"/>
    <n v="1.4517"/>
    <n v="8283.4002"/>
  </r>
  <r>
    <n v="5624107"/>
    <s v="Edgard &amp; Cooper Cat Adult Whitefish Export"/>
    <s v="MSC-C-55377"/>
    <n v="511"/>
    <x v="3"/>
    <n v="1272"/>
    <s v="STÜCK"/>
    <n v="0.7"/>
    <n v="890.4"/>
    <n v="1.4517"/>
    <n v="1846.5624"/>
  </r>
  <r>
    <n v="5624203"/>
    <s v="Edgard &amp; Cooper Cat Adult Whitefish Export"/>
    <s v="MSC-C-55377"/>
    <n v="511"/>
    <x v="3"/>
    <n v="5376"/>
    <s v="STÜCK"/>
    <n v="0.3"/>
    <n v="1612.8"/>
    <n v="0.6391"/>
    <n v="3435.8015999999998"/>
  </r>
  <r>
    <n v="5624303"/>
    <s v="Edgard &amp; Cooper Cat Adult Whitefish French"/>
    <s v="MSC-C-55377"/>
    <n v="511"/>
    <x v="3"/>
    <n v="4032"/>
    <s v="STÜCK"/>
    <n v="0.3"/>
    <n v="1209.5999999999999"/>
    <n v="0.6391"/>
    <n v="2576.8512000000001"/>
  </r>
  <r>
    <n v="5625007"/>
    <s v="Edgard &amp; Cooper Cat Senior French"/>
    <s v="MSC-C-55377"/>
    <n v="511"/>
    <x v="3"/>
    <n v="312"/>
    <s v="STÜCK"/>
    <n v="0.7"/>
    <n v="218.39999999999998"/>
    <n v="1.3627"/>
    <n v="425.16239999999999"/>
  </r>
  <r>
    <n v="5625107"/>
    <s v="Edgard &amp; Cooper Cat Senior Export"/>
    <s v="MSC-C-55377"/>
    <n v="511"/>
    <x v="3"/>
    <n v="942"/>
    <s v="STÜCK"/>
    <n v="0.7"/>
    <n v="659.4"/>
    <n v="1.3627"/>
    <n v="1283.6633999999999"/>
  </r>
  <r>
    <n v="5625203"/>
    <s v="Edgard &amp; Cooper Cat Senior Export"/>
    <s v="MSC-C-55377"/>
    <n v="511"/>
    <x v="3"/>
    <n v="4032"/>
    <s v="STÜCK"/>
    <n v="0.3"/>
    <n v="1209.5999999999999"/>
    <n v="0.60089999999999999"/>
    <n v="2422.8287999999998"/>
  </r>
  <r>
    <n v="5625303"/>
    <s v="Edgard &amp; Cooper Cat Senior French"/>
    <s v="MSC-C-55377"/>
    <n v="511"/>
    <x v="3"/>
    <n v="552"/>
    <s v="STÜCK"/>
    <n v="0.3"/>
    <n v="165.6"/>
    <n v="0.60089999999999999"/>
    <n v="331.6968"/>
  </r>
  <r>
    <n v="5630015"/>
    <s v="Tales u Tails Soft Forelle &amp; Hering"/>
    <s v="Forelle &amp; Hering"/>
    <n v="510"/>
    <x v="3"/>
    <n v="2160"/>
    <s v="STÜCK"/>
    <n v="1.5"/>
    <n v="3240"/>
    <n v="3.5703999999999998"/>
    <n v="7712.0639999999994"/>
  </r>
  <r>
    <n v="5631009"/>
    <s v="LEX HUND JUNIOR HUHN"/>
    <m/>
    <n v="510"/>
    <x v="3"/>
    <n v="18"/>
    <s v="STÜCK"/>
    <n v="9"/>
    <n v="162"/>
    <n v="10.2257"/>
    <n v="184.0626"/>
  </r>
  <r>
    <n v="5631101"/>
    <s v="LEX HUND JUNIOR HUHN "/>
    <m/>
    <n v="510"/>
    <x v="3"/>
    <n v="3744"/>
    <s v="STÜCK"/>
    <n v="1"/>
    <n v="3744"/>
    <n v="1.3925000000000001"/>
    <n v="5213.5200000000004"/>
  </r>
  <r>
    <n v="5631104"/>
    <s v="Rinti KF MAX-I-MUM Junior"/>
    <s v="ohne Säurekombination"/>
    <n v="510"/>
    <x v="3"/>
    <n v="792"/>
    <s v="STÜCK"/>
    <n v="4"/>
    <n v="3168"/>
    <n v="4.4859"/>
    <n v="3552.8328000000001"/>
  </r>
  <r>
    <n v="5631201"/>
    <s v="Rinti MAX-I-MUM Junior "/>
    <s v="ohne Säurekombination / 7 x 1kg im Tray "/>
    <n v="510"/>
    <x v="3"/>
    <n v="6258"/>
    <s v="STÜCK"/>
    <n v="1"/>
    <n v="6258"/>
    <n v="1.2773000000000001"/>
    <n v="7993.3434000000007"/>
  </r>
  <r>
    <n v="5631204"/>
    <s v="LEX HUND JUNIOR HUHN "/>
    <m/>
    <n v="510"/>
    <x v="3"/>
    <n v="1008"/>
    <s v="STÜCK"/>
    <n v="4"/>
    <n v="4032"/>
    <n v="4.8470000000000004"/>
    <n v="4885.7760000000007"/>
  </r>
  <r>
    <n v="5631301"/>
    <s v="Rinti KF MAX-I-MUM Mini "/>
    <s v="ohne Säurekombination / 7 x 1kg im Tray "/>
    <n v="510"/>
    <x v="3"/>
    <n v="6692"/>
    <s v="STÜCK"/>
    <n v="1"/>
    <n v="6692"/>
    <n v="1.2773000000000001"/>
    <n v="8547.6916000000001"/>
  </r>
  <r>
    <n v="5631304"/>
    <s v="Rinti KF MAX-I-MUM Mini"/>
    <s v="ohne Säurekombination"/>
    <n v="510"/>
    <x v="3"/>
    <n v="1792"/>
    <s v="STÜCK"/>
    <n v="4"/>
    <n v="7168"/>
    <n v="4.8118999999999996"/>
    <n v="8622.9247999999989"/>
  </r>
  <r>
    <n v="5634015"/>
    <s v="Wildes Land Soft Rind mit Reis"/>
    <s v="und Wildkräutern"/>
    <n v="510"/>
    <x v="3"/>
    <n v="104"/>
    <s v="STÜCK"/>
    <n v="1.5"/>
    <n v="156"/>
    <n v="2.9079000000000002"/>
    <n v="302.42160000000001"/>
  </r>
  <r>
    <n v="5636001"/>
    <s v="Pure Instinct Woodlands"/>
    <s v="(Junior Huhn &amp; Truthahn)"/>
    <n v="510"/>
    <x v="3"/>
    <n v="504"/>
    <s v="STÜCK"/>
    <n v="1"/>
    <n v="504"/>
    <n v="1.5854999999999999"/>
    <n v="799.09199999999998"/>
  </r>
  <r>
    <n v="5636001"/>
    <s v="Pure Instinct Woodlands"/>
    <s v="(Junior Huhn &amp; Truthahn)"/>
    <n v="510"/>
    <x v="3"/>
    <n v="413"/>
    <s v="STÜCK"/>
    <n v="1"/>
    <n v="413"/>
    <n v="1.5854999999999999"/>
    <n v="654.81149999999991"/>
  </r>
  <r>
    <n v="5636004"/>
    <s v="Pure Instinct Woodlands"/>
    <s v="(Junior Huhn &amp; Truthahn)"/>
    <n v="510"/>
    <x v="3"/>
    <n v="128"/>
    <s v="STÜCK"/>
    <n v="4"/>
    <n v="512"/>
    <n v="6.3735999999999997"/>
    <n v="815.82079999999996"/>
  </r>
  <r>
    <n v="5636004"/>
    <s v="Pure Instinct Woodlands"/>
    <s v="(Junior Huhn &amp; Truthahn)"/>
    <n v="510"/>
    <x v="3"/>
    <n v="64"/>
    <s v="STÜCK"/>
    <n v="4"/>
    <n v="256"/>
    <n v="6.3735999999999997"/>
    <n v="407.91039999999998"/>
  </r>
  <r>
    <n v="5636008"/>
    <s v="Pure Instinct Woodlands"/>
    <s v="(Junior Huhn &amp; Truthahn)"/>
    <n v="510"/>
    <x v="3"/>
    <n v="176"/>
    <s v="STÜCK"/>
    <n v="8"/>
    <n v="1408"/>
    <n v="10.1927"/>
    <n v="1793.9152000000001"/>
  </r>
  <r>
    <n v="5638214"/>
    <s v="Starterpaket Sanabelle"/>
    <s v="mit Kitten"/>
    <n v="503"/>
    <x v="3"/>
    <n v="0"/>
    <s v="STÜCK"/>
    <n v="0.48"/>
    <n v="0"/>
    <n v="3.0579000000000001"/>
    <n v="0"/>
  </r>
  <r>
    <n v="5638314"/>
    <s v="Starterpaket Sanabelle"/>
    <s v="Export"/>
    <n v="503"/>
    <x v="3"/>
    <n v="0"/>
    <s v="STÜCK"/>
    <n v="0.48099999999999998"/>
    <n v="0"/>
    <n v="2.7812000000000001"/>
    <n v="0"/>
  </r>
  <r>
    <n v="5643015"/>
    <s v="Wildes Land Soft Truthahn und Lachs mit Reis"/>
    <s v="und Wildkräutern"/>
    <n v="510"/>
    <x v="3"/>
    <n v="288"/>
    <s v="STÜCK"/>
    <n v="1.5"/>
    <n v="432"/>
    <n v="2.5506000000000002"/>
    <n v="734.57280000000003"/>
  </r>
  <r>
    <n v="5645210"/>
    <s v="Perro Basic Junior V2"/>
    <n v="2021"/>
    <n v="510"/>
    <x v="3"/>
    <n v="204"/>
    <s v="STÜCK"/>
    <n v="10"/>
    <n v="2040"/>
    <n v="7.5218999999999996"/>
    <n v="1534.4675999999999"/>
  </r>
  <r>
    <n v="5645225"/>
    <s v="Perro Basic Junior V2"/>
    <n v="2021"/>
    <n v="510"/>
    <x v="3"/>
    <n v="636"/>
    <s v="STÜCK"/>
    <n v="2.5"/>
    <n v="1590"/>
    <n v="2.7082000000000002"/>
    <n v="1722.4152000000001"/>
  </r>
  <r>
    <n v="5647007"/>
    <s v="Edgard &amp; Cooper Dog Puppy Dry Turkey &amp; Salmon"/>
    <s v="Export "/>
    <n v="510"/>
    <x v="3"/>
    <n v="195"/>
    <s v="STÜCK"/>
    <n v="7"/>
    <n v="1365"/>
    <n v="7.7965"/>
    <n v="1520.3175000000001"/>
  </r>
  <r>
    <n v="5647207"/>
    <s v="Edgard &amp; Cooper Dog Puppy Dry Turkey &amp; Salmon"/>
    <s v="German "/>
    <n v="510"/>
    <x v="3"/>
    <n v="145"/>
    <s v="STÜCK"/>
    <n v="7"/>
    <n v="1015"/>
    <n v="7.7965"/>
    <n v="1130.4925000000001"/>
  </r>
  <r>
    <n v="5649004"/>
    <s v="Rinti KF MAX-I-MUM Ente und Huhn  "/>
    <s v="ohne Säurekombination"/>
    <n v="510"/>
    <x v="3"/>
    <n v="2240"/>
    <s v="STÜCK"/>
    <n v="4"/>
    <n v="8960"/>
    <n v="6.4349999999999996"/>
    <n v="14414.4"/>
  </r>
  <r>
    <n v="5651201"/>
    <s v="M-Budget Croc Menu Junior Geflügel"/>
    <m/>
    <n v="511"/>
    <x v="3"/>
    <n v="5220"/>
    <s v="STÜCK"/>
    <n v="1"/>
    <n v="5220"/>
    <n v="0.72929999999999995"/>
    <n v="3806.9459999999999"/>
  </r>
  <r>
    <n v="5652004"/>
    <s v="Rinti KF MAX-I-MUM Ente und Huhn  "/>
    <s v="mit Säurekombination"/>
    <n v="510"/>
    <x v="3"/>
    <n v="896"/>
    <s v="STÜCK"/>
    <n v="4"/>
    <n v="3584"/>
    <n v="6.5805999999999996"/>
    <n v="5896.2175999999999"/>
  </r>
  <r>
    <n v="5652008"/>
    <s v="Rinti KF MAX-I-MUM Ente Maxi "/>
    <s v="mit Säurekombination / 7 x 0,8kg im Tray "/>
    <n v="510"/>
    <x v="3"/>
    <n v="16062"/>
    <s v="STÜCK"/>
    <n v="0.8"/>
    <n v="12849.6"/>
    <n v="1.4842"/>
    <n v="23839.220399999998"/>
  </r>
  <r>
    <n v="5660005"/>
    <s v="Aras High Premium Dog Adult"/>
    <s v="in Silberfolie"/>
    <n v="510"/>
    <x v="3"/>
    <n v="840"/>
    <s v="STÜCK"/>
    <n v="5"/>
    <n v="4200"/>
    <n v="4.7370000000000001"/>
    <n v="3979.08"/>
  </r>
  <r>
    <n v="5662502"/>
    <s v="Activa Care H Nieren "/>
    <s v="Care"/>
    <n v="510"/>
    <x v="3"/>
    <n v="1872"/>
    <s v="STÜCK"/>
    <n v="2"/>
    <n v="3744"/>
    <n v="2.0377999999999998"/>
    <n v="3814.7615999999998"/>
  </r>
  <r>
    <n v="5662508"/>
    <s v="Activa Care H Nieren"/>
    <s v="Care "/>
    <n v="510"/>
    <x v="3"/>
    <n v="450"/>
    <s v="STÜCK"/>
    <n v="8"/>
    <n v="3600"/>
    <n v="7.5978000000000003"/>
    <n v="3419.01"/>
  </r>
  <r>
    <n v="5664103"/>
    <s v="Apollo High Premium"/>
    <m/>
    <n v="510"/>
    <x v="3"/>
    <n v="3756"/>
    <s v="STÜCK"/>
    <n v="3"/>
    <n v="11268"/>
    <n v="1.633"/>
    <n v="6133.5479999999998"/>
  </r>
  <r>
    <n v="5665103"/>
    <s v="M-Budget Trockenfutter Katze mit Geflügel &amp; Rind"/>
    <m/>
    <n v="511"/>
    <x v="3"/>
    <n v="3636"/>
    <s v="STÜCK"/>
    <n v="3"/>
    <n v="10908"/>
    <n v="1.3769"/>
    <n v="5006.4084000000003"/>
  </r>
  <r>
    <n v="5671015"/>
    <s v="Puppy &amp; Junior TSS"/>
    <m/>
    <n v="505"/>
    <x v="3"/>
    <n v="500"/>
    <s v="STÜCK"/>
    <n v="15"/>
    <n v="7500"/>
    <n v="9.4991000000000003"/>
    <n v="4749.55"/>
  </r>
  <r>
    <n v="5671203"/>
    <s v="Activa Gold H Maxi Junior "/>
    <s v="Standard "/>
    <n v="510"/>
    <x v="3"/>
    <n v="580"/>
    <s v="STÜCK"/>
    <n v="3"/>
    <n v="1740"/>
    <n v="2.5539000000000001"/>
    <n v="1481.2619999999999"/>
  </r>
  <r>
    <n v="5671212"/>
    <s v="Activa Gold H Maxi Junior "/>
    <s v="Standard "/>
    <n v="510"/>
    <x v="3"/>
    <n v="1035"/>
    <s v="STÜCK"/>
    <n v="12"/>
    <n v="12420"/>
    <n v="9.2546999999999997"/>
    <n v="9578.6144999999997"/>
  </r>
  <r>
    <n v="5678005"/>
    <s v="Alpha Mixies_Huhn+Trut+Ente+Gem. "/>
    <s v="Ente     4324883492179"/>
    <n v="511"/>
    <x v="3"/>
    <n v="1992"/>
    <s v="STÜCK"/>
    <n v="5"/>
    <n v="9960"/>
    <n v="2.7115999999999998"/>
    <n v="5401.5072"/>
  </r>
  <r>
    <n v="5678202"/>
    <s v="Alpha Mixies_Huhn+Trut+Ente+Gem. "/>
    <s v="Ente  Schrumpfpack"/>
    <n v="511"/>
    <x v="3"/>
    <n v="576"/>
    <s v="STÜCK"/>
    <n v="2"/>
    <n v="1152"/>
    <n v="1.0405"/>
    <n v="599.32799999999997"/>
  </r>
  <r>
    <n v="5679005"/>
    <s v="Alpha Mixies_For+Lachs+Heri+Gem "/>
    <s v="Hering  4324883492155"/>
    <n v="511"/>
    <x v="3"/>
    <n v="1344"/>
    <s v="STÜCK"/>
    <n v="5"/>
    <n v="6720"/>
    <n v="2.6736"/>
    <n v="3593.3184000000001"/>
  </r>
  <r>
    <n v="5679102"/>
    <s v="Alpha Mixies_For+Lachs+Heri+Gem"/>
    <s v="Hering  Schrumpfpack"/>
    <n v="511"/>
    <x v="3"/>
    <n v="564"/>
    <s v="STÜCK"/>
    <n v="2"/>
    <n v="1128"/>
    <n v="1.1629"/>
    <n v="655.87560000000008"/>
  </r>
  <r>
    <n v="5680008"/>
    <s v="Oliver's Kitten Chicken"/>
    <s v="Grain Free"/>
    <n v="511"/>
    <x v="3"/>
    <n v="128"/>
    <s v="STÜCK"/>
    <n v="8"/>
    <n v="1024"/>
    <n v="9.8353000000000002"/>
    <n v="1258.9184"/>
  </r>
  <r>
    <n v="5680008"/>
    <s v="Oliver's Kitten Chicken"/>
    <s v="Grain Free"/>
    <n v="511"/>
    <x v="3"/>
    <n v="12"/>
    <s v="STÜCK"/>
    <n v="8"/>
    <n v="96"/>
    <n v="9.8353000000000002"/>
    <n v="118.0236"/>
  </r>
  <r>
    <n v="5680104"/>
    <s v="Oliver's Kitten Chicken"/>
    <s v="Grain Free"/>
    <n v="511"/>
    <x v="3"/>
    <n v="1200"/>
    <s v="STÜCK"/>
    <n v="4"/>
    <n v="4800"/>
    <n v="5.4821999999999997"/>
    <n v="6578.6399999999994"/>
  </r>
  <r>
    <n v="5681104"/>
    <s v="Oliver's Adult/Senior"/>
    <s v="Senstive Digestion Salmon"/>
    <n v="511"/>
    <x v="3"/>
    <n v="423"/>
    <s v="STÜCK"/>
    <n v="4"/>
    <n v="1692"/>
    <n v="5.7187000000000001"/>
    <n v="2419.0101"/>
  </r>
  <r>
    <n v="5682008"/>
    <s v="Oliver's Adult/Senior Light/"/>
    <s v="Sterilized Hairball Chicken GF"/>
    <n v="511"/>
    <x v="3"/>
    <n v="64"/>
    <s v="STÜCK"/>
    <n v="8"/>
    <n v="512"/>
    <n v="9.3518000000000008"/>
    <n v="598.51520000000005"/>
  </r>
  <r>
    <n v="5682104"/>
    <s v="Oliver's Adult/Senior Light"/>
    <s v="Sterilized Hairball Chicken GF"/>
    <n v="511"/>
    <x v="3"/>
    <n v="30"/>
    <s v="STÜCK"/>
    <n v="4"/>
    <n v="120"/>
    <n v="5.1843000000000004"/>
    <n v="155.529"/>
  </r>
  <r>
    <n v="5683004"/>
    <s v="DC BC Junior Lamm &amp; Reis AB"/>
    <s v="Immun Plus - Glucane/Manane"/>
    <n v="510"/>
    <x v="3"/>
    <n v="1239"/>
    <s v="STÜCK"/>
    <n v="4"/>
    <n v="4956"/>
    <n v="4.2237"/>
    <n v="5233.1643000000004"/>
  </r>
  <r>
    <n v="5684005"/>
    <s v="Alpha Mixies_ Kani+Rind+Lamm+Gem"/>
    <s v="Lamm, Gemüse    4324883492131"/>
    <n v="511"/>
    <x v="3"/>
    <n v="96"/>
    <s v="STÜCK"/>
    <n v="5"/>
    <n v="480"/>
    <n v="2.8563000000000001"/>
    <n v="274.20479999999998"/>
  </r>
  <r>
    <n v="5684102"/>
    <s v="Alpha Mixies_Kani+Rind+Lamm+Gem. "/>
    <s v="Lamm  Schrumpfpack"/>
    <n v="511"/>
    <x v="3"/>
    <n v="1758"/>
    <s v="STÜCK"/>
    <n v="2"/>
    <n v="3516"/>
    <n v="1.1684000000000001"/>
    <n v="2054.0472"/>
  </r>
  <r>
    <n v="5685015"/>
    <s v="Alpha Multicroc_Kroketten"/>
    <n v="4324883492018"/>
    <n v="510"/>
    <x v="3"/>
    <n v="2496"/>
    <s v="STÜCK"/>
    <n v="15"/>
    <n v="37440"/>
    <n v="6.0778999999999996"/>
    <n v="15170.438399999999"/>
  </r>
  <r>
    <n v="5688103"/>
    <s v="activa Classic Hund Senior"/>
    <m/>
    <n v="510"/>
    <x v="3"/>
    <n v="4032"/>
    <s v="STÜCK"/>
    <n v="3"/>
    <n v="12096"/>
    <n v="1.8389"/>
    <n v="7414.4448000000002"/>
  </r>
  <r>
    <n v="5691105"/>
    <s v="Fit + Fun Katze Fisch"/>
    <m/>
    <n v="511"/>
    <x v="3"/>
    <n v="5544"/>
    <s v="STÜCK"/>
    <n v="5"/>
    <n v="27720"/>
    <n v="2.2635999999999998"/>
    <n v="12549.398399999998"/>
  </r>
  <r>
    <n v="5691105"/>
    <s v="Fit + Fun Katze Fisch"/>
    <m/>
    <n v="511"/>
    <x v="3"/>
    <n v="23"/>
    <s v="STÜCK"/>
    <n v="5"/>
    <n v="115"/>
    <n v="2.2635999999999998"/>
    <n v="52.062799999999996"/>
  </r>
  <r>
    <n v="5692101"/>
    <s v="Fit + Fun Katze Geflügel"/>
    <m/>
    <n v="511"/>
    <x v="3"/>
    <n v="3456"/>
    <s v="STÜCK"/>
    <n v="1"/>
    <n v="3456"/>
    <n v="0.5484"/>
    <n v="1895.2703999999999"/>
  </r>
  <r>
    <n v="5692101"/>
    <s v="Fit + Fun Katze Geflügel"/>
    <m/>
    <n v="511"/>
    <x v="3"/>
    <n v="378"/>
    <s v="STÜCK"/>
    <n v="1"/>
    <n v="378"/>
    <n v="0.5484"/>
    <n v="207.29519999999999"/>
  </r>
  <r>
    <n v="5692105"/>
    <s v="Fit + Fun Katze Geflügel"/>
    <m/>
    <n v="511"/>
    <x v="3"/>
    <n v="6996"/>
    <s v="STÜCK"/>
    <n v="5"/>
    <n v="34980"/>
    <n v="2.2629999999999999"/>
    <n v="15831.947999999999"/>
  </r>
  <r>
    <n v="5692105"/>
    <s v="Fit + Fun Katze Geflügel"/>
    <m/>
    <n v="511"/>
    <x v="3"/>
    <n v="320"/>
    <s v="STÜCK"/>
    <n v="5"/>
    <n v="1600"/>
    <n v="2.2629999999999999"/>
    <n v="724.16"/>
  </r>
  <r>
    <n v="5693105"/>
    <s v="Fit + Fun Katze Rind"/>
    <m/>
    <n v="511"/>
    <x v="3"/>
    <n v="1584"/>
    <s v="STÜCK"/>
    <n v="5"/>
    <n v="7920"/>
    <n v="2.1602999999999999"/>
    <n v="3421.9151999999999"/>
  </r>
  <r>
    <n v="5693105"/>
    <s v="Fit + Fun Katze Rind"/>
    <m/>
    <n v="511"/>
    <x v="3"/>
    <n v="380"/>
    <s v="STÜCK"/>
    <n v="5"/>
    <n v="1900"/>
    <n v="2.1602999999999999"/>
    <n v="820.91399999999999"/>
  </r>
  <r>
    <n v="5694104"/>
    <s v="DC BC Adult Lachs &amp; Reis AB"/>
    <s v="Omega Complex 3/6/9"/>
    <n v="510"/>
    <x v="3"/>
    <n v="990"/>
    <s v="STÜCK"/>
    <n v="4"/>
    <n v="3960"/>
    <n v="3.9763999999999999"/>
    <n v="3936.636"/>
  </r>
  <r>
    <n v="5695025"/>
    <s v="Perro Premium"/>
    <s v="Adult mit Frischfleisch"/>
    <n v="510"/>
    <x v="3"/>
    <n v="1080"/>
    <s v="STÜCK"/>
    <n v="2.5"/>
    <n v="2700"/>
    <n v="2.9647999999999999"/>
    <n v="3201.9839999999999"/>
  </r>
  <r>
    <n v="5696105"/>
    <s v="deuka Naturkost"/>
    <m/>
    <n v="510"/>
    <x v="3"/>
    <n v="768"/>
    <s v="STÜCK"/>
    <n v="5"/>
    <n v="3840"/>
    <n v="3.9336000000000002"/>
    <n v="3021.0048000000002"/>
  </r>
  <r>
    <n v="5696105"/>
    <s v="deuka Naturkost"/>
    <m/>
    <n v="510"/>
    <x v="3"/>
    <n v="44"/>
    <s v="STÜCK"/>
    <n v="5"/>
    <n v="220"/>
    <n v="3.9336000000000002"/>
    <n v="173.07840000000002"/>
  </r>
  <r>
    <n v="5701004"/>
    <s v="Sancho Biscuit Sortiment"/>
    <m/>
    <n v="513"/>
    <x v="3"/>
    <n v="55044"/>
    <s v="STÜCK"/>
    <n v="0.4"/>
    <n v="22017.600000000002"/>
    <n v="0.2243"/>
    <n v="12346.369199999999"/>
  </r>
  <r>
    <n v="5703101"/>
    <s v="Lucky Cat Knuspermix Aldi Belgien "/>
    <s v="MSC-C-55377"/>
    <n v="511"/>
    <x v="3"/>
    <n v="78624"/>
    <s v="STÜCK"/>
    <n v="1"/>
    <n v="78624"/>
    <n v="0.56359999999999999"/>
    <n v="44312.486400000002"/>
  </r>
  <r>
    <n v="5705001"/>
    <s v="Mieze Katz Knuspermahlzeit"/>
    <s v="3er Sortiment - NORMA / MSC-C-55377"/>
    <n v="511"/>
    <x v="3"/>
    <n v="450"/>
    <s v="STÜCK"/>
    <n v="1"/>
    <n v="450"/>
    <n v="0.5474"/>
    <n v="246.33"/>
  </r>
  <r>
    <n v="5706001"/>
    <s v="Pussycat Kroketten Mix Sortiment"/>
    <s v="MSC-C-55377"/>
    <n v="511"/>
    <x v="3"/>
    <n v="40943"/>
    <s v="STÜCK"/>
    <n v="1"/>
    <n v="40943"/>
    <n v="0.56030000000000002"/>
    <n v="22940.3629"/>
  </r>
  <r>
    <n v="5706001"/>
    <s v="Pussycat Kroketten Mix Sortiment"/>
    <s v="MSC-C-55377"/>
    <n v="511"/>
    <x v="3"/>
    <n v="2331"/>
    <s v="STÜCK"/>
    <n v="1"/>
    <n v="2331"/>
    <n v="0.56030000000000002"/>
    <n v="1306.0593000000001"/>
  </r>
  <r>
    <n v="5706101"/>
    <s v="Attica Knusper Menü"/>
    <s v="Sortiment Rind &amp; Huhn MSC-C-55377"/>
    <n v="511"/>
    <x v="3"/>
    <n v="91890"/>
    <s v="STÜCK"/>
    <n v="1"/>
    <n v="91890"/>
    <n v="0.55510000000000004"/>
    <n v="51008.139000000003"/>
  </r>
  <r>
    <n v="5708005"/>
    <s v="Orlando Hundetrockennahrung SK1"/>
    <m/>
    <n v="510"/>
    <x v="3"/>
    <n v="50260"/>
    <s v="STÜCK"/>
    <n v="5"/>
    <n v="251300"/>
    <n v="1.8419000000000001"/>
    <n v="92573.894"/>
  </r>
  <r>
    <n v="5708105"/>
    <s v="Orlando Hundetrockennahrung SK1"/>
    <s v="SE/FI"/>
    <n v="510"/>
    <x v="3"/>
    <n v="3220"/>
    <s v="STÜCK"/>
    <n v="5"/>
    <n v="16100"/>
    <n v="1.8419000000000001"/>
    <n v="5930.9180000000006"/>
  </r>
  <r>
    <n v="5713002"/>
    <s v="BH Doggylicious Duck"/>
    <m/>
    <n v="510"/>
    <x v="3"/>
    <n v="861"/>
    <s v="STÜCK"/>
    <n v="2"/>
    <n v="1722"/>
    <n v="3.2383999999999999"/>
    <n v="2788.2624000000001"/>
  </r>
  <r>
    <n v="5716002"/>
    <s v="Cachet Classic"/>
    <s v="2x Rind / 2x Huhn"/>
    <n v="511"/>
    <x v="3"/>
    <n v="70848"/>
    <s v="STÜCK"/>
    <n v="2"/>
    <n v="141696"/>
    <n v="1.0087999999999999"/>
    <n v="71471.462399999989"/>
  </r>
  <r>
    <n v="5716002"/>
    <s v="Cachet Classic"/>
    <s v="2x Rind / 2x Huhn"/>
    <n v="511"/>
    <x v="3"/>
    <n v="288"/>
    <s v="STÜCK"/>
    <n v="2"/>
    <n v="576"/>
    <n v="1.0087999999999999"/>
    <n v="290.53440000000001"/>
  </r>
  <r>
    <n v="5716102"/>
    <s v="Shah Classic Sortiment Katzentrockenfutter"/>
    <m/>
    <n v="511"/>
    <x v="3"/>
    <n v="49536"/>
    <s v="STÜCK"/>
    <n v="2"/>
    <n v="99072"/>
    <n v="0.99709999999999999"/>
    <n v="49392.345600000001"/>
  </r>
  <r>
    <n v="5741004"/>
    <s v="BH Small Breed Doggylicious Duck "/>
    <m/>
    <n v="510"/>
    <x v="3"/>
    <n v="126"/>
    <s v="STÜCK"/>
    <n v="4"/>
    <n v="504"/>
    <n v="5.6340000000000003"/>
    <n v="709.88400000000001"/>
  </r>
  <r>
    <n v="5750001"/>
    <s v="Naturbeute Geflügel Maxi"/>
    <m/>
    <n v="510"/>
    <x v="3"/>
    <n v="1980"/>
    <s v="STÜCK"/>
    <n v="1"/>
    <n v="1980"/>
    <n v="1.6303000000000001"/>
    <n v="3227.9940000000001"/>
  </r>
  <r>
    <n v="5751075"/>
    <s v="Totally Ferret Active"/>
    <m/>
    <n v="504"/>
    <x v="3"/>
    <n v="925"/>
    <s v="STÜCK"/>
    <n v="7.5"/>
    <n v="6937.5"/>
    <n v="11.098000000000001"/>
    <n v="10265.650000000001"/>
  </r>
  <r>
    <n v="5754004"/>
    <s v="Olivers Organic All Ages Medium"/>
    <s v="DE-ÖKO-007"/>
    <n v="510"/>
    <x v="3"/>
    <n v="120"/>
    <s v="STÜCK"/>
    <n v="4"/>
    <n v="480"/>
    <n v="8.7955000000000005"/>
    <n v="1055.46"/>
  </r>
  <r>
    <n v="5754004"/>
    <s v="Olivers Organic All Ages Medium"/>
    <s v="DE-ÖKO-007"/>
    <n v="510"/>
    <x v="3"/>
    <n v="66"/>
    <s v="STÜCK"/>
    <n v="4"/>
    <n v="264"/>
    <n v="8.7955000000000005"/>
    <n v="580.50300000000004"/>
  </r>
  <r>
    <n v="5754010"/>
    <s v="Perro Bio Junior"/>
    <s v="DE-ÖKO-007 / 2021"/>
    <n v="510"/>
    <x v="3"/>
    <n v="566"/>
    <s v="STÜCK"/>
    <n v="10"/>
    <n v="5660"/>
    <n v="20.5441"/>
    <n v="11627.9606"/>
  </r>
  <r>
    <n v="5754101"/>
    <s v="BIO Puppy Hühnchen + Karotten"/>
    <s v="DE-ÖKO-007"/>
    <n v="507"/>
    <x v="3"/>
    <n v="1095"/>
    <s v="STÜCK"/>
    <n v="1"/>
    <n v="1095"/>
    <n v="2.6554000000000002"/>
    <n v="2907.663"/>
  </r>
  <r>
    <n v="5754115"/>
    <s v="BIO Puppy Hühnchen + Karotten"/>
    <s v="DE-ÖKO-007"/>
    <n v="507"/>
    <x v="3"/>
    <n v="1120"/>
    <s v="STÜCK"/>
    <n v="11.5"/>
    <n v="12880"/>
    <n v="23.184899999999999"/>
    <n v="25967.088"/>
  </r>
  <r>
    <n v="5755101"/>
    <s v="BIO Adult Hühnchen + Apfel"/>
    <s v="DE-ÖKO-007"/>
    <n v="507"/>
    <x v="3"/>
    <n v="3562"/>
    <s v="STÜCK"/>
    <n v="1"/>
    <n v="3562"/>
    <n v="2.4417"/>
    <n v="8697.3353999999999"/>
  </r>
  <r>
    <n v="5755110"/>
    <s v="Perro Basic Bio Adult "/>
    <s v="DE-ÖKO-007 / 2021"/>
    <n v="510"/>
    <x v="3"/>
    <n v="595"/>
    <s v="STÜCK"/>
    <n v="10"/>
    <n v="5950"/>
    <n v="18.407699999999998"/>
    <n v="10952.581499999998"/>
  </r>
  <r>
    <n v="5755115"/>
    <s v="BIO Adult Hühnchen + Apfel"/>
    <s v="DE-ÖKO-007"/>
    <n v="507"/>
    <x v="3"/>
    <n v="2814"/>
    <s v="STÜCK"/>
    <n v="11.5"/>
    <n v="32361"/>
    <n v="20.728000000000002"/>
    <n v="58328.592000000004"/>
  </r>
  <r>
    <n v="5756101"/>
    <s v="BIO Senior Hühnchen + Preiselbeere"/>
    <s v="DE-ÖKO-007"/>
    <n v="507"/>
    <x v="3"/>
    <n v="1760"/>
    <s v="STÜCK"/>
    <n v="1"/>
    <n v="1760"/>
    <n v="2.5672000000000001"/>
    <n v="4518.2719999999999"/>
  </r>
  <r>
    <n v="5756115"/>
    <s v="BIO Senior Hühnchen + Preiselbeere"/>
    <s v="DE-ÖKO-007"/>
    <n v="507"/>
    <x v="3"/>
    <n v="1432"/>
    <s v="STÜCK"/>
    <n v="11.5"/>
    <n v="16468"/>
    <n v="22.171299999999999"/>
    <n v="31749.301599999999"/>
  </r>
  <r>
    <n v="5757001"/>
    <s v="HPC SOFT Maxi Wasserbüffel &amp; Süßkartoffel"/>
    <m/>
    <n v="519"/>
    <x v="3"/>
    <n v="290"/>
    <s v="STÜCK"/>
    <n v="1"/>
    <n v="290"/>
    <n v="2.1656"/>
    <n v="628.024"/>
  </r>
  <r>
    <n v="5757025"/>
    <s v="HPC SOFT Maxi Wasserbüffel &amp; Süßkartoffel"/>
    <m/>
    <n v="519"/>
    <x v="3"/>
    <n v="2520"/>
    <s v="STÜCK"/>
    <n v="2.5"/>
    <n v="6300"/>
    <n v="3.6974999999999998"/>
    <n v="9317.6999999999989"/>
  </r>
  <r>
    <n v="5758002"/>
    <s v="Horizon SM Dog Adult Lamb &amp; Potato"/>
    <s v="High Premium"/>
    <n v="510"/>
    <x v="3"/>
    <n v="1440"/>
    <s v="STÜCK"/>
    <n v="2"/>
    <n v="2880"/>
    <n v="3.5777000000000001"/>
    <n v="5151.8879999999999"/>
  </r>
  <r>
    <n v="5758125"/>
    <s v="Perro Grain Free Adult Soft Lamm"/>
    <s v="2021 in V3294"/>
    <n v="510"/>
    <x v="3"/>
    <n v="1200"/>
    <s v="STÜCK"/>
    <n v="2.5"/>
    <n v="3000"/>
    <n v="3.6040999999999999"/>
    <n v="4324.92"/>
  </r>
  <r>
    <n v="5758315"/>
    <s v="Pets Premium Soft Lamm,"/>
    <s v="Kartoffeln, Äpfel, Distelöl"/>
    <n v="510"/>
    <x v="3"/>
    <n v="1610"/>
    <s v="STÜCK"/>
    <n v="1.5"/>
    <n v="2415"/>
    <n v="2.6006999999999998"/>
    <n v="4187.1269999999995"/>
  </r>
  <r>
    <n v="5758405"/>
    <s v="PRIMUM Lamm mit Kartoffel"/>
    <m/>
    <n v="510"/>
    <x v="3"/>
    <n v="1320"/>
    <s v="STÜCK"/>
    <n v="5"/>
    <n v="6600"/>
    <n v="8.6930999999999994"/>
    <n v="11474.892"/>
  </r>
  <r>
    <n v="5758705"/>
    <s v="Sissi &amp; Franz Soft Lamm"/>
    <s v="Aktiva Heimtierbedarf"/>
    <n v="510"/>
    <x v="3"/>
    <n v="1008"/>
    <s v="STÜCK"/>
    <n v="5"/>
    <n v="5040"/>
    <n v="8.9077999999999999"/>
    <n v="8979.0624000000007"/>
  </r>
  <r>
    <n v="5761303"/>
    <s v="Activa Gold H Maxi Adult"/>
    <s v="Standard "/>
    <n v="510"/>
    <x v="3"/>
    <n v="1596"/>
    <s v="STÜCK"/>
    <n v="3"/>
    <n v="4788"/>
    <n v="2.5516000000000001"/>
    <n v="4072.3536000000004"/>
  </r>
  <r>
    <n v="5761312"/>
    <s v="Activa Gold H Maxi Adult"/>
    <s v="Standard "/>
    <n v="510"/>
    <x v="3"/>
    <n v="932"/>
    <s v="STÜCK"/>
    <n v="12"/>
    <n v="11184"/>
    <n v="8.8206000000000007"/>
    <n v="8220.7992000000013"/>
  </r>
  <r>
    <n v="5762610"/>
    <s v="Perro Basic Junior "/>
    <n v="2021"/>
    <n v="510"/>
    <x v="3"/>
    <n v="416"/>
    <s v="STÜCK"/>
    <n v="10"/>
    <n v="4160"/>
    <n v="7.0380000000000003"/>
    <n v="2927.808"/>
  </r>
  <r>
    <n v="5766110"/>
    <s v="DC HP Cat Indoor"/>
    <m/>
    <n v="511"/>
    <x v="3"/>
    <n v="812"/>
    <s v="STÜCK"/>
    <n v="10"/>
    <n v="8120"/>
    <n v="11.5001"/>
    <n v="9338.0812000000005"/>
  </r>
  <r>
    <n v="5766115"/>
    <s v="DC HP Cat Indoor"/>
    <m/>
    <n v="511"/>
    <x v="3"/>
    <n v="1725"/>
    <s v="STÜCK"/>
    <n v="1.5"/>
    <n v="2587.5"/>
    <n v="1.7099"/>
    <n v="2949.5774999999999"/>
  </r>
  <r>
    <n v="5766204"/>
    <s v="DC HP Cat Indoor"/>
    <m/>
    <n v="511"/>
    <x v="3"/>
    <n v="864"/>
    <s v="STÜCK"/>
    <n v="4"/>
    <n v="3456"/>
    <n v="4.2976000000000001"/>
    <n v="3713.1264000000001"/>
  </r>
  <r>
    <n v="5766215"/>
    <s v="DC HP Cat Adult Light Sterilized"/>
    <m/>
    <n v="511"/>
    <x v="3"/>
    <n v="900"/>
    <s v="STÜCK"/>
    <n v="1.5"/>
    <n v="1350"/>
    <n v="1.7099"/>
    <n v="1538.91"/>
  </r>
  <r>
    <n v="5767204"/>
    <s v="DC HP Cat Outdoor"/>
    <m/>
    <n v="511"/>
    <x v="3"/>
    <n v="750"/>
    <s v="STÜCK"/>
    <n v="4"/>
    <n v="3000"/>
    <n v="4.5883000000000003"/>
    <n v="3441.2250000000004"/>
  </r>
  <r>
    <n v="5768003"/>
    <s v="Majestic Senior"/>
    <s v="Geflügel &amp; Reis (ab 10 kg)"/>
    <n v="510"/>
    <x v="3"/>
    <n v="28"/>
    <s v="STÜCK"/>
    <n v="3"/>
    <n v="84"/>
    <n v="3.6787000000000001"/>
    <n v="103.00360000000001"/>
  </r>
  <r>
    <n v="5769104"/>
    <s v="Adult Mini Chicken &amp; Rice"/>
    <s v="ENOVA ULTRAPREMIUM DOG"/>
    <n v="511"/>
    <x v="3"/>
    <n v="759"/>
    <s v="STÜCK"/>
    <n v="4"/>
    <n v="3036"/>
    <n v="4.2792000000000003"/>
    <n v="3247.9128000000001"/>
  </r>
  <r>
    <n v="5772025"/>
    <s v="HPC SOFT Junior Hühnchen &amp; Süßkartoffel"/>
    <m/>
    <n v="519"/>
    <x v="3"/>
    <n v="428"/>
    <s v="STÜCK"/>
    <n v="2.5"/>
    <n v="1070"/>
    <n v="3.2073"/>
    <n v="1372.7244000000001"/>
  </r>
  <r>
    <n v="5772101"/>
    <s v="HPC SOFT Junior Hühnchen &amp; Süßkartoffel"/>
    <m/>
    <n v="519"/>
    <x v="3"/>
    <n v="1320"/>
    <s v="STÜCK"/>
    <n v="1"/>
    <n v="1320"/>
    <n v="1.3731"/>
    <n v="1812.492"/>
  </r>
  <r>
    <n v="5772215"/>
    <s v="MAC's Soft Junior Hühnchen"/>
    <s v="grainfree"/>
    <n v="510"/>
    <x v="3"/>
    <n v="192"/>
    <s v="STÜCK"/>
    <n v="1.5"/>
    <n v="288"/>
    <n v="1.9709000000000001"/>
    <n v="378.4128"/>
  </r>
  <r>
    <n v="5793007"/>
    <s v="Montanus sens. Lamm &amp; Reis"/>
    <m/>
    <n v="510"/>
    <x v="3"/>
    <n v="68"/>
    <s v="STÜCK"/>
    <n v="7"/>
    <n v="476"/>
    <n v="6.0429000000000004"/>
    <n v="410.91720000000004"/>
  </r>
  <r>
    <n v="5793110"/>
    <s v="Perro Lamm &amp; Reis"/>
    <m/>
    <n v="510"/>
    <x v="3"/>
    <n v="1091"/>
    <s v="STÜCK"/>
    <n v="10"/>
    <n v="10910"/>
    <n v="8.3535000000000004"/>
    <n v="9113.6684999999998"/>
  </r>
  <r>
    <n v="5793225"/>
    <s v="Perro Select Lamm &amp; Reis"/>
    <n v="2021"/>
    <n v="510"/>
    <x v="3"/>
    <n v="612"/>
    <s v="STÜCK"/>
    <n v="2.5"/>
    <n v="1530"/>
    <n v="3.0173999999999999"/>
    <n v="1846.6487999999999"/>
  </r>
  <r>
    <n v="5794202"/>
    <s v="Wildborn Wild Turkey"/>
    <m/>
    <n v="510"/>
    <x v="3"/>
    <n v="1152"/>
    <s v="STÜCK"/>
    <n v="2"/>
    <n v="2304"/>
    <n v="2.5886999999999998"/>
    <n v="2982.1823999999997"/>
  </r>
  <r>
    <n v="5796302"/>
    <s v="Activa Gold H Medium Adult "/>
    <s v="Standard "/>
    <n v="510"/>
    <x v="3"/>
    <n v="93"/>
    <s v="STÜCK"/>
    <n v="2"/>
    <n v="186"/>
    <n v="1.7016"/>
    <n v="158.24879999999999"/>
  </r>
  <r>
    <n v="5796310"/>
    <s v="Activa Gold H Medium Adult"/>
    <s v="Standard "/>
    <n v="510"/>
    <x v="3"/>
    <n v="1116"/>
    <s v="STÜCK"/>
    <n v="10"/>
    <n v="11160"/>
    <n v="7.5541"/>
    <n v="8430.3755999999994"/>
  </r>
  <r>
    <n v="5797010"/>
    <s v="Draft Hund Lamm &amp; Reis "/>
    <m/>
    <n v="510"/>
    <x v="3"/>
    <n v="1257"/>
    <s v="STÜCK"/>
    <n v="10"/>
    <n v="12570"/>
    <n v="4.3407"/>
    <n v="5456.2599"/>
  </r>
  <r>
    <n v="5799103"/>
    <s v="Draft Hund Rind &amp; Geflügel "/>
    <m/>
    <n v="510"/>
    <x v="3"/>
    <n v="2808"/>
    <s v="STÜCK"/>
    <n v="3"/>
    <n v="8424"/>
    <n v="1.1974"/>
    <n v="3362.2991999999999"/>
  </r>
  <r>
    <n v="5811603"/>
    <s v="Winston Knusperdinner mit Rind"/>
    <s v=" Gemüse + Reis"/>
    <n v="510"/>
    <x v="3"/>
    <n v="6528"/>
    <s v="STÜCK"/>
    <n v="3"/>
    <n v="19584"/>
    <n v="1.2618"/>
    <n v="8237.0303999999996"/>
  </r>
  <r>
    <n v="5811603"/>
    <s v="Winston Knusperdinner mit Rind"/>
    <e v="#NAME?"/>
    <n v="510"/>
    <x v="3"/>
    <n v="192"/>
    <s v="STÜCK"/>
    <n v="3"/>
    <n v="576"/>
    <n v="1.2618"/>
    <n v="242.26560000000001"/>
  </r>
  <r>
    <n v="5811703"/>
    <s v="Dein Bestes"/>
    <s v="mit Rind, Gemüse und Reis"/>
    <n v="510"/>
    <x v="3"/>
    <n v="18180"/>
    <s v="STÜCK"/>
    <n v="3"/>
    <n v="54540"/>
    <n v="1.2761"/>
    <n v="23199.498"/>
  </r>
  <r>
    <n v="5811703"/>
    <s v="Dein Bestes"/>
    <s v="mit Rind, Gemüse und Reis"/>
    <n v="510"/>
    <x v="3"/>
    <n v="14646"/>
    <s v="STÜCK"/>
    <n v="3"/>
    <n v="43938"/>
    <n v="1.2761"/>
    <n v="18689.760600000001"/>
  </r>
  <r>
    <n v="5840205"/>
    <s v="snuggy Cat Rind &amp; Gemüse 3 Mix"/>
    <m/>
    <n v="511"/>
    <x v="3"/>
    <n v="960"/>
    <s v="STÜCK"/>
    <n v="5"/>
    <n v="4800"/>
    <n v="2.371"/>
    <n v="2276.16"/>
  </r>
  <r>
    <n v="5841205"/>
    <s v="snuggy Cat Geflügel &amp; Gemüse"/>
    <m/>
    <n v="511"/>
    <x v="3"/>
    <n v="96"/>
    <s v="STÜCK"/>
    <n v="5"/>
    <n v="480"/>
    <n v="2.6800999999999999"/>
    <n v="257.28960000000001"/>
  </r>
  <r>
    <n v="5841205"/>
    <s v="snuggy Cat Geflügel &amp; Gemüse"/>
    <m/>
    <n v="511"/>
    <x v="3"/>
    <n v="24"/>
    <s v="STÜCK"/>
    <n v="5"/>
    <n v="120"/>
    <n v="2.6800999999999999"/>
    <n v="64.322400000000002"/>
  </r>
  <r>
    <n v="5844003"/>
    <s v="activa Classic Hund Adult"/>
    <s v="Geflügel, Rind &amp; Gemüse"/>
    <n v="510"/>
    <x v="3"/>
    <n v="960"/>
    <s v="STÜCK"/>
    <n v="3"/>
    <n v="2880"/>
    <n v="1.7864"/>
    <n v="1714.944"/>
  </r>
  <r>
    <n v="5852009"/>
    <s v="NutriLabs Mobility Reduced Energy"/>
    <m/>
    <n v="510"/>
    <x v="3"/>
    <n v="499"/>
    <s v="STÜCK"/>
    <n v="9"/>
    <n v="4491"/>
    <n v="9.3853000000000009"/>
    <n v="4683.2647000000006"/>
  </r>
  <r>
    <n v="5860320"/>
    <s v="Chicopee PNL Active"/>
    <s v="Pro Nature Line"/>
    <n v="560"/>
    <x v="3"/>
    <n v="288"/>
    <s v="STÜCK"/>
    <n v="20"/>
    <n v="5760"/>
    <n v="13.072800000000001"/>
    <n v="3764.9664000000002"/>
  </r>
  <r>
    <n v="5862002"/>
    <s v="Kitty's Cuisine Junior Huhnliebe"/>
    <m/>
    <n v="511"/>
    <x v="3"/>
    <n v="6349"/>
    <s v="STÜCK"/>
    <n v="2"/>
    <n v="12698"/>
    <n v="3.0735999999999999"/>
    <n v="19514.286400000001"/>
  </r>
  <r>
    <n v="5862003"/>
    <s v="Kitty's Cuisine Junior Huhnliebe"/>
    <m/>
    <n v="511"/>
    <x v="3"/>
    <n v="20226"/>
    <s v="STÜCK"/>
    <n v="0.3"/>
    <n v="6067.8"/>
    <n v="0.51900000000000002"/>
    <n v="10497.294"/>
  </r>
  <r>
    <n v="5863002"/>
    <s v="Activa Care H Reduktion "/>
    <s v="Care"/>
    <n v="510"/>
    <x v="3"/>
    <n v="3528"/>
    <s v="STÜCK"/>
    <n v="2"/>
    <n v="7056"/>
    <n v="2.1673"/>
    <n v="7646.2344000000003"/>
  </r>
  <r>
    <n v="5863008"/>
    <s v="Activa Care H Reduktion "/>
    <s v="Care "/>
    <n v="510"/>
    <x v="3"/>
    <n v="623"/>
    <s v="STÜCK"/>
    <n v="8"/>
    <n v="4984"/>
    <n v="8.1157000000000004"/>
    <n v="5056.0811000000003"/>
  </r>
  <r>
    <n v="5868005"/>
    <s v="Draft Katze Rind, Lamm,"/>
    <s v="Wild &amp; Gemüse"/>
    <n v="511"/>
    <x v="3"/>
    <n v="1340"/>
    <s v="STÜCK"/>
    <n v="5"/>
    <n v="6700"/>
    <n v="2.4226999999999999"/>
    <n v="3246.4179999999997"/>
  </r>
  <r>
    <n v="5868601"/>
    <s v="Draft Katze Rind, Lamm,"/>
    <s v="Wild &amp; Gemüse"/>
    <n v="511"/>
    <x v="3"/>
    <n v="960"/>
    <s v="STÜCK"/>
    <n v="1"/>
    <n v="960"/>
    <n v="0.51959999999999995"/>
    <n v="498.81599999999997"/>
  </r>
  <r>
    <n v="5869005"/>
    <s v="Draft Katze Huhn, Ente,"/>
    <s v="Truthahn &amp; Gemüse"/>
    <n v="511"/>
    <x v="3"/>
    <n v="1896"/>
    <s v="STÜCK"/>
    <n v="5"/>
    <n v="9480"/>
    <n v="2.4163999999999999"/>
    <n v="4581.4943999999996"/>
  </r>
  <r>
    <n v="5869501"/>
    <s v="Draft Katze Huhn, Ente,"/>
    <s v="Truthahn &amp; Gemüse"/>
    <n v="511"/>
    <x v="3"/>
    <n v="4320"/>
    <s v="STÜCK"/>
    <n v="1"/>
    <n v="4320"/>
    <n v="0.53069999999999995"/>
    <n v="2292.6239999999998"/>
  </r>
  <r>
    <n v="5870002"/>
    <s v="Dehner Zoo Adult Rind Fisch"/>
    <s v="und Gemüse"/>
    <n v="511"/>
    <x v="3"/>
    <n v="180"/>
    <s v="STÜCK"/>
    <n v="2"/>
    <n v="360"/>
    <n v="1.7267999999999999"/>
    <n v="310.82399999999996"/>
  </r>
  <r>
    <n v="5871002"/>
    <s v="Dehner Zoo Adult Geflügel"/>
    <s v="Fisch und Gemüse"/>
    <n v="511"/>
    <x v="3"/>
    <n v="447"/>
    <s v="STÜCK"/>
    <n v="2"/>
    <n v="894"/>
    <n v="1.7037"/>
    <n v="761.5539"/>
  </r>
  <r>
    <n v="5871101"/>
    <s v="Classic Cat Adult Mixies"/>
    <m/>
    <n v="511"/>
    <x v="3"/>
    <n v="1392"/>
    <s v="STÜCK"/>
    <n v="1"/>
    <n v="1392"/>
    <n v="0.878"/>
    <n v="1222.1759999999999"/>
  </r>
  <r>
    <n v="5871204"/>
    <s v="Classic Cat Adult Mixies"/>
    <m/>
    <n v="511"/>
    <x v="3"/>
    <n v="608"/>
    <s v="STÜCK"/>
    <n v="4"/>
    <n v="2432"/>
    <n v="2.4864000000000002"/>
    <n v="1511.7312000000002"/>
  </r>
  <r>
    <n v="5872204"/>
    <s v="Dehner Zoo Kitten Geflügel,"/>
    <s v="Fisch &amp; Leber"/>
    <n v="511"/>
    <x v="3"/>
    <n v="2520"/>
    <s v="STÜCK"/>
    <n v="0.4"/>
    <n v="1008"/>
    <n v="0.38269999999999998"/>
    <n v="964.404"/>
  </r>
  <r>
    <n v="5873002"/>
    <s v="Dehner Zoo Senior Geflügel,"/>
    <s v="Gerste, Gemüse"/>
    <n v="511"/>
    <x v="3"/>
    <n v="540"/>
    <s v="STÜCK"/>
    <n v="2"/>
    <n v="1080"/>
    <n v="1.6771"/>
    <n v="905.63400000000001"/>
  </r>
  <r>
    <n v="5875103"/>
    <s v="Dehner Gute Wahl Katze"/>
    <s v="Geflügel"/>
    <n v="511"/>
    <x v="3"/>
    <n v="640"/>
    <s v="STÜCK"/>
    <n v="3"/>
    <n v="1920"/>
    <n v="1.6217999999999999"/>
    <n v="1037.952"/>
  </r>
  <r>
    <n v="5882120"/>
    <s v="SUSA Cat 3-Stern Mix"/>
    <s v="SUSA-Sack / V0341"/>
    <n v="511"/>
    <x v="3"/>
    <n v="0"/>
    <s v="STÜCK"/>
    <n v="20"/>
    <n v="0"/>
    <n v="8.9087999999999994"/>
    <n v="0"/>
  </r>
  <r>
    <n v="5884015"/>
    <s v="Cadora Komplett-Mix mit Softbrocken"/>
    <m/>
    <n v="510"/>
    <x v="3"/>
    <n v="10080"/>
    <s v="STÜCK"/>
    <n v="1.5"/>
    <n v="15120"/>
    <n v="0.79479999999999995"/>
    <n v="8011.5839999999998"/>
  </r>
  <r>
    <n v="5886075"/>
    <s v="Reico Maxi Cat"/>
    <m/>
    <n v="511"/>
    <x v="3"/>
    <n v="0"/>
    <s v="STÜCK"/>
    <n v="7.5"/>
    <n v="0"/>
    <n v="5.0804"/>
    <n v="0"/>
  </r>
  <r>
    <n v="5899002"/>
    <s v="DC Wildlife Lamm "/>
    <m/>
    <n v="510"/>
    <x v="3"/>
    <n v="820"/>
    <s v="STÜCK"/>
    <n v="2"/>
    <n v="1640"/>
    <n v="3.3311999999999999"/>
    <n v="2731.5839999999998"/>
  </r>
  <r>
    <n v="5922002"/>
    <s v="BH Pooched Salmon"/>
    <m/>
    <n v="510"/>
    <x v="3"/>
    <n v="10452"/>
    <s v="STÜCK"/>
    <n v="2"/>
    <n v="20904"/>
    <n v="2.3391000000000002"/>
    <n v="24448.273200000003"/>
  </r>
  <r>
    <n v="5922201"/>
    <s v="BH Pooched Salmon"/>
    <s v="New Carton"/>
    <n v="510"/>
    <x v="3"/>
    <n v="22556"/>
    <s v="STÜCK"/>
    <n v="1"/>
    <n v="22556"/>
    <n v="1.1830000000000001"/>
    <n v="26683.748"/>
  </r>
  <r>
    <n v="5928104"/>
    <s v="Oliver's Adult Fish Grain Free Small"/>
    <m/>
    <n v="510"/>
    <x v="3"/>
    <n v="600"/>
    <s v="STÜCK"/>
    <n v="4"/>
    <n v="2400"/>
    <n v="5.0578000000000003"/>
    <n v="3034.6800000000003"/>
  </r>
  <r>
    <n v="5928104"/>
    <s v="Oliver's Adult Fish Grain Free Small"/>
    <m/>
    <n v="510"/>
    <x v="3"/>
    <n v="69"/>
    <s v="STÜCK"/>
    <n v="4"/>
    <n v="276"/>
    <n v="5.0578000000000003"/>
    <n v="348.98820000000001"/>
  </r>
  <r>
    <n v="5929001"/>
    <s v="Lilys Kitchen Dog Chicken &amp; Grains"/>
    <s v="Ancient Grain"/>
    <n v="510"/>
    <x v="3"/>
    <n v="604"/>
    <s v="STÜCK"/>
    <n v="1"/>
    <n v="604"/>
    <n v="1.2724"/>
    <n v="768.52959999999996"/>
  </r>
  <r>
    <n v="5930304"/>
    <s v="Oliver's Adult Lamb Grain Free Small"/>
    <m/>
    <n v="510"/>
    <x v="3"/>
    <n v="813"/>
    <s v="STÜCK"/>
    <n v="4"/>
    <n v="3252"/>
    <n v="6.2404999999999999"/>
    <n v="5073.5264999999999"/>
  </r>
  <r>
    <n v="5931204"/>
    <s v="Oliver's Adult Lamb Grain Free Medium"/>
    <m/>
    <n v="510"/>
    <x v="3"/>
    <n v="450"/>
    <s v="STÜCK"/>
    <n v="4"/>
    <n v="1800"/>
    <n v="5.9184000000000001"/>
    <n v="2663.28"/>
  </r>
  <r>
    <n v="5931204"/>
    <s v="Oliver's Adult Lamb Grain Free Medium"/>
    <m/>
    <n v="510"/>
    <x v="3"/>
    <n v="48"/>
    <s v="STÜCK"/>
    <n v="4"/>
    <n v="192"/>
    <n v="5.9184000000000001"/>
    <n v="284.08320000000003"/>
  </r>
  <r>
    <n v="5936007"/>
    <s v="Lilys Kitchen Dog Beef &amp; Grains"/>
    <s v="Ancient Grain"/>
    <n v="510"/>
    <x v="3"/>
    <n v="3406"/>
    <s v="STÜCK"/>
    <n v="7"/>
    <n v="23842"/>
    <n v="11.739000000000001"/>
    <n v="39983.034"/>
  </r>
  <r>
    <n v="5937105"/>
    <s v="Sissi &amp; Franz Soft Huhn"/>
    <s v="Aktiva Heimtierbedarf"/>
    <n v="510"/>
    <x v="3"/>
    <n v="552"/>
    <s v="STÜCK"/>
    <n v="5"/>
    <n v="2760"/>
    <n v="5.5303000000000004"/>
    <n v="3052.7256000000002"/>
  </r>
  <r>
    <n v="5938105"/>
    <s v="Sissi &amp; Franz Soft Ente"/>
    <s v="Aktiva Heimtierbedarf"/>
    <n v="510"/>
    <x v="3"/>
    <n v="728"/>
    <s v="STÜCK"/>
    <n v="5"/>
    <n v="3640"/>
    <n v="10.284800000000001"/>
    <n v="7487.3344000000006"/>
  </r>
  <r>
    <n v="5938705"/>
    <s v="PRIMUM Ente mit Kartoffel"/>
    <m/>
    <n v="510"/>
    <x v="3"/>
    <n v="426"/>
    <s v="STÜCK"/>
    <n v="5"/>
    <n v="2130"/>
    <n v="10.3634"/>
    <n v="4414.8083999999999"/>
  </r>
  <r>
    <n v="5943415"/>
    <s v="Classic Dog Senior/Light"/>
    <m/>
    <n v="510"/>
    <x v="3"/>
    <n v="584"/>
    <s v="STÜCK"/>
    <n v="15"/>
    <n v="8760"/>
    <n v="5.3601999999999999"/>
    <n v="3130.3568"/>
  </r>
  <r>
    <n v="5943515"/>
    <s v="Dehner Gute Wahl Senior"/>
    <s v="mit Geflügel"/>
    <n v="510"/>
    <x v="3"/>
    <n v="210"/>
    <s v="STÜCK"/>
    <n v="15"/>
    <n v="3150"/>
    <n v="5.1140999999999996"/>
    <n v="1073.961"/>
  </r>
  <r>
    <n v="5944015"/>
    <s v="Franklin Adult Duck"/>
    <s v="Large Breed"/>
    <n v="510"/>
    <x v="3"/>
    <n v="801"/>
    <s v="STÜCK"/>
    <n v="15"/>
    <n v="12015"/>
    <n v="26.663"/>
    <n v="21357.063000000002"/>
  </r>
  <r>
    <n v="5950105"/>
    <s v="deuka Welpenkost"/>
    <m/>
    <n v="510"/>
    <x v="3"/>
    <n v="128"/>
    <s v="STÜCK"/>
    <n v="5"/>
    <n v="640"/>
    <n v="3.4161999999999999"/>
    <n v="437.27359999999999"/>
  </r>
  <r>
    <n v="5950105"/>
    <s v="deuka Welpenkost"/>
    <m/>
    <n v="510"/>
    <x v="3"/>
    <n v="96"/>
    <s v="STÜCK"/>
    <n v="5"/>
    <n v="480"/>
    <n v="3.4161999999999999"/>
    <n v="327.95519999999999"/>
  </r>
  <r>
    <n v="5952003"/>
    <s v="Profidog Premium Mini Light"/>
    <m/>
    <n v="510"/>
    <x v="3"/>
    <n v="80"/>
    <s v="STÜCK"/>
    <n v="3"/>
    <n v="240"/>
    <n v="2.3591000000000002"/>
    <n v="188.72800000000001"/>
  </r>
  <r>
    <n v="5957003"/>
    <s v="Profidog Premium Extra Large Adult"/>
    <m/>
    <n v="510"/>
    <x v="3"/>
    <n v="1108"/>
    <s v="STÜCK"/>
    <n v="3"/>
    <n v="3324"/>
    <n v="2.4203000000000001"/>
    <n v="2681.6923999999999"/>
  </r>
  <r>
    <n v="5958003"/>
    <s v="Profidog Premium Large Adult"/>
    <m/>
    <n v="510"/>
    <x v="3"/>
    <n v="5260"/>
    <s v="STÜCK"/>
    <n v="3"/>
    <n v="15780"/>
    <n v="2.4657"/>
    <n v="12969.582"/>
  </r>
  <r>
    <n v="5960115"/>
    <s v="Biss 25 Hundefutter"/>
    <m/>
    <n v="510"/>
    <x v="3"/>
    <n v="1563"/>
    <s v="STÜCK"/>
    <n v="15"/>
    <n v="23445"/>
    <n v="9.4314999999999998"/>
    <n v="14741.434499999999"/>
  </r>
  <r>
    <n v="5965012"/>
    <s v="Franklin Adult Chicken"/>
    <s v="S/M Breed"/>
    <n v="510"/>
    <x v="3"/>
    <n v="54"/>
    <s v="STÜCK"/>
    <n v="12"/>
    <n v="648"/>
    <n v="15.5664"/>
    <n v="840.5856"/>
  </r>
  <r>
    <n v="5966105"/>
    <s v="deuka Vollwertkost"/>
    <m/>
    <n v="510"/>
    <x v="3"/>
    <n v="896"/>
    <s v="STÜCK"/>
    <n v="5"/>
    <n v="4480"/>
    <n v="3.0937000000000001"/>
    <n v="2771.9552000000003"/>
  </r>
  <r>
    <n v="5966105"/>
    <s v="deuka Vollwertkost"/>
    <m/>
    <n v="510"/>
    <x v="3"/>
    <n v="32"/>
    <s v="STÜCK"/>
    <n v="5"/>
    <n v="160"/>
    <n v="3.0937000000000001"/>
    <n v="98.998400000000004"/>
  </r>
  <r>
    <n v="5968225"/>
    <s v="Perro Light"/>
    <m/>
    <n v="510"/>
    <x v="3"/>
    <n v="480"/>
    <s v="STÜCK"/>
    <n v="2.5"/>
    <n v="1200"/>
    <n v="2.0918999999999999"/>
    <n v="1004.112"/>
  </r>
  <r>
    <n v="5968310"/>
    <s v="Perro Basic Light"/>
    <n v="2021"/>
    <n v="510"/>
    <x v="3"/>
    <n v="31"/>
    <s v="STÜCK"/>
    <n v="10"/>
    <n v="310"/>
    <n v="6.8280000000000003"/>
    <n v="211.66800000000001"/>
  </r>
  <r>
    <n v="5970012"/>
    <s v="Franklin Adult Duck"/>
    <s v="S/M Breed"/>
    <n v="510"/>
    <x v="3"/>
    <n v="770"/>
    <s v="STÜCK"/>
    <n v="12"/>
    <n v="9240"/>
    <n v="20.337599999999998"/>
    <n v="15659.951999999999"/>
  </r>
  <r>
    <n v="5973105"/>
    <s v="MAC's Soft Huhn, Lachs"/>
    <s v="grainfree"/>
    <n v="510"/>
    <x v="3"/>
    <n v="2221"/>
    <s v="STÜCK"/>
    <n v="5"/>
    <n v="11105"/>
    <n v="5.8441000000000001"/>
    <n v="12979.7461"/>
  </r>
  <r>
    <n v="5979010"/>
    <s v="Classic Cat Geflügelmix"/>
    <m/>
    <n v="511"/>
    <x v="3"/>
    <n v="184"/>
    <s v="STÜCK"/>
    <n v="10"/>
    <n v="1840"/>
    <n v="5.0523999999999996"/>
    <n v="929.64159999999993"/>
  </r>
  <r>
    <n v="5980510"/>
    <s v="Draft Hund Rind, Lamm, "/>
    <s v="Reis &amp; Gemüse "/>
    <n v="510"/>
    <x v="3"/>
    <n v="2019"/>
    <s v="STÜCK"/>
    <n v="10"/>
    <n v="20190"/>
    <n v="3.3490000000000002"/>
    <n v="6761.6310000000003"/>
  </r>
  <r>
    <n v="5981015"/>
    <s v="Junior Bigger"/>
    <s v="neutraler PE-Sack"/>
    <n v="510"/>
    <x v="3"/>
    <n v="1147"/>
    <s v="STÜCK"/>
    <n v="15"/>
    <n v="17205"/>
    <n v="8.4430999999999994"/>
    <n v="9684.2356999999993"/>
  </r>
  <r>
    <n v="5983002"/>
    <s v="MON1O Lamb"/>
    <s v="ENOVA MON1O LINE"/>
    <n v="510"/>
    <x v="3"/>
    <n v="432"/>
    <s v="STÜCK"/>
    <n v="2"/>
    <n v="864"/>
    <n v="2.2364999999999999"/>
    <n v="966.16800000000001"/>
  </r>
  <r>
    <n v="5984002"/>
    <s v="MON1O Fish"/>
    <s v="ENOVA MON1O LINE"/>
    <n v="510"/>
    <x v="3"/>
    <n v="624"/>
    <s v="STÜCK"/>
    <n v="2"/>
    <n v="1248"/>
    <n v="2.1051000000000002"/>
    <n v="1313.5824000000002"/>
  </r>
  <r>
    <n v="5985110"/>
    <s v="Perro Basic Senior "/>
    <n v="2021"/>
    <n v="510"/>
    <x v="3"/>
    <n v="232"/>
    <s v="STÜCK"/>
    <n v="10"/>
    <n v="2320"/>
    <n v="6.8544"/>
    <n v="1590.2208000000001"/>
  </r>
  <r>
    <n v="5985125"/>
    <s v="Perro Senior"/>
    <m/>
    <n v="510"/>
    <x v="3"/>
    <n v="630"/>
    <s v="STÜCK"/>
    <n v="2.5"/>
    <n v="1575"/>
    <n v="2.0985"/>
    <n v="1322.0550000000001"/>
  </r>
  <r>
    <n v="5987002"/>
    <s v="MON1O Chicken"/>
    <s v="ENOVA MON1O LINE"/>
    <n v="510"/>
    <x v="3"/>
    <n v="1008"/>
    <s v="STÜCK"/>
    <n v="2"/>
    <n v="2016"/>
    <n v="1.5747"/>
    <n v="1587.2975999999999"/>
  </r>
  <r>
    <n v="5987301"/>
    <s v="Naturbeute Geflügel &amp; Reis"/>
    <m/>
    <n v="510"/>
    <x v="3"/>
    <n v="720"/>
    <s v="STÜCK"/>
    <n v="1"/>
    <n v="720"/>
    <n v="1.4858"/>
    <n v="1069.7760000000001"/>
  </r>
  <r>
    <n v="5988105"/>
    <s v="deuka Schonkost"/>
    <m/>
    <n v="510"/>
    <x v="3"/>
    <n v="640"/>
    <s v="STÜCK"/>
    <n v="5"/>
    <n v="3200"/>
    <n v="3.6008"/>
    <n v="2304.5120000000002"/>
  </r>
  <r>
    <n v="5988105"/>
    <s v="deuka Schonkost"/>
    <m/>
    <n v="510"/>
    <x v="3"/>
    <n v="160"/>
    <s v="STÜCK"/>
    <n v="5"/>
    <n v="800"/>
    <n v="3.6008"/>
    <n v="576.12800000000004"/>
  </r>
  <r>
    <n v="5990003"/>
    <s v="deuka cat Countryside mit Geflügel"/>
    <m/>
    <n v="511"/>
    <x v="3"/>
    <n v="1920"/>
    <s v="STÜCK"/>
    <n v="3"/>
    <n v="5760"/>
    <n v="2.4047000000000001"/>
    <n v="4617.0240000000003"/>
  </r>
  <r>
    <n v="5990003"/>
    <s v="deuka cat Countryside mit Geflügel"/>
    <m/>
    <n v="511"/>
    <x v="3"/>
    <n v="65"/>
    <s v="STÜCK"/>
    <n v="3"/>
    <n v="195"/>
    <n v="2.4047000000000001"/>
    <n v="156.30549999999999"/>
  </r>
  <r>
    <n v="5994010"/>
    <s v="Perro Basic Classic "/>
    <n v="2021"/>
    <n v="510"/>
    <x v="3"/>
    <n v="1312"/>
    <s v="STÜCK"/>
    <n v="10"/>
    <n v="13120"/>
    <n v="6.0975999999999999"/>
    <n v="8000.0511999999999"/>
  </r>
  <r>
    <n v="5996110"/>
    <s v="Perro Basic Royal"/>
    <n v="2021"/>
    <n v="510"/>
    <x v="3"/>
    <n v="416"/>
    <s v="STÜCK"/>
    <n v="10"/>
    <n v="4160"/>
    <n v="6.8891"/>
    <n v="2865.8656000000001"/>
  </r>
  <r>
    <n v="6033004"/>
    <s v="Hamiform Small Bone"/>
    <s v="in metallischer Folie"/>
    <n v="514"/>
    <x v="3"/>
    <n v="1152"/>
    <s v="STÜCK"/>
    <n v="4"/>
    <n v="4608"/>
    <n v="4.1391999999999998"/>
    <n v="4768.3584000000001"/>
  </r>
  <r>
    <n v="6040035"/>
    <s v="Hamiform heart 2-c"/>
    <s v="in metallischer Folie"/>
    <n v="514"/>
    <x v="3"/>
    <n v="1929"/>
    <s v="STÜCK"/>
    <n v="3.5"/>
    <n v="6751.5"/>
    <n v="2.3729"/>
    <n v="4577.3240999999998"/>
  </r>
  <r>
    <n v="6092004"/>
    <s v="Hamiform Small Flower"/>
    <s v="in metallischer Folie"/>
    <n v="514"/>
    <x v="3"/>
    <n v="1275"/>
    <s v="STÜCK"/>
    <n v="4"/>
    <n v="5100"/>
    <n v="3.0308999999999999"/>
    <n v="3864.3975"/>
  </r>
  <r>
    <n v="6152035"/>
    <s v="Hamiform Flower 2-c (green brown)"/>
    <s v="in metallischer Folie"/>
    <n v="514"/>
    <x v="3"/>
    <n v="1872"/>
    <s v="STÜCK"/>
    <n v="3.5"/>
    <n v="6552"/>
    <n v="2.9691999999999998"/>
    <n v="5558.3423999999995"/>
  </r>
  <r>
    <n v="6153035"/>
    <s v="Hamiform Bones 2-c (brown dark pink)"/>
    <s v="in metallischer Folie"/>
    <n v="514"/>
    <x v="3"/>
    <n v="3441"/>
    <s v="STÜCK"/>
    <n v="3.5"/>
    <n v="12043.5"/>
    <n v="2.9958"/>
    <n v="10308.5478"/>
  </r>
  <r>
    <n v="6217055"/>
    <s v="Sanabelle Snack Seelachs Fressnapf"/>
    <s v="Fressnapf"/>
    <n v="518"/>
    <x v="3"/>
    <n v="2682"/>
    <s v="STÜCK"/>
    <n v="5.5E-2"/>
    <n v="147.51"/>
    <n v="0.21279999999999999"/>
    <n v="570.7296"/>
  </r>
  <r>
    <n v="6218055"/>
    <s v="Sanabelle Snack Lamm Fressnapf"/>
    <s v="Fressnapf"/>
    <n v="518"/>
    <x v="3"/>
    <n v="2352"/>
    <s v="STÜCK"/>
    <n v="5.5E-2"/>
    <n v="129.36000000000001"/>
    <n v="0.2392"/>
    <n v="562.59839999999997"/>
  </r>
  <r>
    <n v="6219055"/>
    <s v="Sanabelle Snack Forelle Fressnapf"/>
    <s v="Fressnapf"/>
    <n v="518"/>
    <x v="3"/>
    <n v="5232"/>
    <s v="STÜCK"/>
    <n v="5.5E-2"/>
    <n v="287.76"/>
    <n v="0.2293"/>
    <n v="1199.6976"/>
  </r>
  <r>
    <n v="6220055"/>
    <s v="Sanabelle Snack Ente Fressnapf"/>
    <s v="Fressnapf"/>
    <n v="518"/>
    <x v="3"/>
    <n v="2960"/>
    <s v="STÜCK"/>
    <n v="5.5E-2"/>
    <n v="162.80000000000001"/>
    <n v="0.40989999999999999"/>
    <n v="1213.3039999999999"/>
  </r>
  <r>
    <n v="6304080"/>
    <s v="FSC Country Meat-Snack 100% Wasserbüffel"/>
    <m/>
    <n v="526"/>
    <x v="3"/>
    <n v="120"/>
    <s v="STÜCK"/>
    <n v="0.08"/>
    <n v="9.6"/>
    <n v="0.65549999999999997"/>
    <n v="78.66"/>
  </r>
  <r>
    <n v="6403080"/>
    <s v="FSC Country Meat-Snack 100% Hühnchenfilet"/>
    <m/>
    <n v="526"/>
    <x v="3"/>
    <n v="1524"/>
    <s v="STÜCK"/>
    <n v="0.08"/>
    <n v="121.92"/>
    <n v="0.4602"/>
    <n v="701.34479999999996"/>
  </r>
  <r>
    <n v="6406080"/>
    <s v="FSC Country Meat-Snack 100% Weide-Lamm"/>
    <m/>
    <n v="526"/>
    <x v="3"/>
    <n v="1596"/>
    <s v="STÜCK"/>
    <n v="0.08"/>
    <n v="127.68"/>
    <n v="0.3291"/>
    <n v="525.24360000000001"/>
  </r>
  <r>
    <n v="6410080"/>
    <s v="FSC Country Meat-Snack 100% Hof-Pute"/>
    <m/>
    <n v="526"/>
    <x v="3"/>
    <n v="3252"/>
    <s v="STÜCK"/>
    <n v="0.08"/>
    <n v="260.16000000000003"/>
    <n v="0.33329999999999999"/>
    <n v="1083.8915999999999"/>
  </r>
  <r>
    <n v="6410260"/>
    <s v="animonda Meat Chunks Pute "/>
    <s v="Display "/>
    <n v="523"/>
    <x v="3"/>
    <n v="2536"/>
    <s v="STÜCK"/>
    <n v="0.06"/>
    <n v="152.16"/>
    <n v="0.23200000000000001"/>
    <n v="588.35199999999998"/>
  </r>
  <r>
    <n v="6438025"/>
    <s v="bosch Sammy´s Fitness-Schnitte Äpfeln &amp; Blaubeeren"/>
    <m/>
    <n v="526"/>
    <x v="3"/>
    <n v="9932"/>
    <s v="STÜCK"/>
    <n v="2.5000000000000001E-2"/>
    <n v="248.3"/>
    <n v="0.1328"/>
    <n v="1318.9695999999999"/>
  </r>
  <r>
    <n v="6443025"/>
    <s v="bosch Sammy´s Fitness-Schnitte Brokkoli &amp; Karotten"/>
    <m/>
    <n v="526"/>
    <x v="3"/>
    <n v="10640"/>
    <s v="STÜCK"/>
    <n v="2.5000000000000001E-2"/>
    <n v="266"/>
    <n v="0.12470000000000001"/>
    <n v="1326.808"/>
  </r>
  <r>
    <n v="6454025"/>
    <s v="bosch Sammy´s Fitness-Schnitte Grünlippmuscheln"/>
    <m/>
    <n v="526"/>
    <x v="3"/>
    <n v="7640"/>
    <s v="STÜCK"/>
    <n v="2.5000000000000001E-2"/>
    <n v="191"/>
    <n v="0.13009999999999999"/>
    <n v="993.96399999999994"/>
  </r>
  <r>
    <n v="6455180"/>
    <s v="animonda Meat Chunks Huhn"/>
    <s v="Display "/>
    <n v="523"/>
    <x v="3"/>
    <n v="9380"/>
    <s v="STÜCK"/>
    <n v="0.08"/>
    <n v="750.4"/>
    <n v="0.29499999999999998"/>
    <n v="2767.1"/>
  </r>
  <r>
    <n v="6914018"/>
    <s v="K-Classic Poultry for sterilized cats "/>
    <s v="Kaufland (OE) "/>
    <n v="511"/>
    <x v="3"/>
    <n v="120"/>
    <s v="STÜCK"/>
    <n v="1.8"/>
    <n v="216"/>
    <n v="1.0383"/>
    <n v="124.596"/>
  </r>
  <r>
    <n v="6957055"/>
    <s v="Sanabelle Knusperkissen Huhn &amp; Milch"/>
    <s v="Fressnapf"/>
    <n v="515"/>
    <x v="3"/>
    <n v="4404"/>
    <s v="STÜCK"/>
    <n v="5.5E-2"/>
    <n v="242.22"/>
    <n v="0.16980000000000001"/>
    <n v="747.79920000000004"/>
  </r>
  <r>
    <n v="8004002"/>
    <s v="Wolfsblut Adult Wide Plain Horse "/>
    <m/>
    <n v="510"/>
    <x v="3"/>
    <n v="876"/>
    <s v="STÜCK"/>
    <n v="2"/>
    <n v="1752"/>
    <n v="1.0934999999999999"/>
    <n v="957.90599999999995"/>
  </r>
  <r>
    <n v="8004005"/>
    <s v="Wolfsblut Adult Wide Plain Horse "/>
    <m/>
    <n v="510"/>
    <x v="3"/>
    <n v="1560"/>
    <s v="STÜCK"/>
    <n v="0.5"/>
    <n v="780"/>
    <n v="0.27350000000000002"/>
    <n v="426.66"/>
  </r>
  <r>
    <n v="8004075"/>
    <s v="Wolfsblut Adult Wide Plain Horse "/>
    <m/>
    <n v="510"/>
    <x v="3"/>
    <n v="640"/>
    <s v="STÜCK"/>
    <n v="7.5"/>
    <n v="4800"/>
    <n v="4.0757000000000003"/>
    <n v="2608.4480000000003"/>
  </r>
  <r>
    <n v="8004115"/>
    <s v="Wolfsblut Adult Wide Plain Horse "/>
    <s v="neue Palettierung"/>
    <n v="510"/>
    <x v="3"/>
    <n v="1008"/>
    <s v="STÜCK"/>
    <n v="15"/>
    <n v="15120"/>
    <n v="8.1514000000000006"/>
    <n v="8216.6112000000012"/>
  </r>
  <r>
    <n v="8004125"/>
    <s v="Wolfsblut Adult Wide Plain Horse "/>
    <m/>
    <n v="510"/>
    <x v="3"/>
    <n v="5201"/>
    <s v="STÜCK"/>
    <n v="12.5"/>
    <n v="65012.5"/>
    <n v="6.7927999999999997"/>
    <n v="35329.352800000001"/>
  </r>
  <r>
    <n v="8005002"/>
    <s v="Wolfsblut Wild Duck Adult"/>
    <m/>
    <n v="510"/>
    <x v="3"/>
    <n v="10432"/>
    <s v="STÜCK"/>
    <n v="2"/>
    <n v="20864"/>
    <n v="2.5689000000000002"/>
    <n v="26798.764800000001"/>
  </r>
  <r>
    <n v="8005005"/>
    <s v="Wolfsblut Wild Duck Adult"/>
    <m/>
    <n v="510"/>
    <x v="3"/>
    <n v="3900"/>
    <s v="STÜCK"/>
    <n v="0.5"/>
    <n v="1950"/>
    <n v="0.64259999999999995"/>
    <n v="2506.14"/>
  </r>
  <r>
    <n v="8005075"/>
    <s v="Wolfsblut Wild Duck Adult"/>
    <m/>
    <n v="510"/>
    <x v="3"/>
    <n v="896"/>
    <s v="STÜCK"/>
    <n v="7.5"/>
    <n v="6720"/>
    <n v="9.6120999999999999"/>
    <n v="8612.4416000000001"/>
  </r>
  <r>
    <n v="8005115"/>
    <s v="Wolfsblut Wild Duck Adult"/>
    <s v="neue Palettierung"/>
    <n v="510"/>
    <x v="3"/>
    <n v="3347"/>
    <s v="STÜCK"/>
    <n v="15"/>
    <n v="50205"/>
    <n v="19.2242"/>
    <n v="64343.397400000002"/>
  </r>
  <r>
    <n v="8005125"/>
    <s v="Wolfsblut Wild Duck Adult"/>
    <m/>
    <n v="510"/>
    <x v="3"/>
    <n v="5797"/>
    <s v="STÜCK"/>
    <n v="12.5"/>
    <n v="72462.5"/>
    <n v="16.020199999999999"/>
    <n v="92869.099399999992"/>
  </r>
  <r>
    <n v="8009002"/>
    <s v="Enova LT Growing"/>
    <s v="Cane Puppy"/>
    <n v="510"/>
    <x v="3"/>
    <n v="880"/>
    <s v="STÜCK"/>
    <n v="2"/>
    <n v="1760"/>
    <n v="2.2469000000000001"/>
    <n v="1977.2720000000002"/>
  </r>
  <r>
    <n v="8010002"/>
    <s v="Enova LT Maintenance"/>
    <s v="Cane Adult"/>
    <n v="510"/>
    <x v="3"/>
    <n v="720"/>
    <s v="STÜCK"/>
    <n v="2"/>
    <n v="1440"/>
    <n v="1.6233"/>
    <n v="1168.7760000000001"/>
  </r>
  <r>
    <n v="8011002"/>
    <s v="Enova LT Ageing"/>
    <s v="Cane Light / Senior"/>
    <n v="510"/>
    <x v="3"/>
    <n v="576"/>
    <s v="STÜCK"/>
    <n v="2"/>
    <n v="1152"/>
    <n v="1.6409"/>
    <n v="945.15840000000003"/>
  </r>
  <r>
    <n v="8019001"/>
    <s v="Classic Cat Adult Knuspermix"/>
    <m/>
    <n v="511"/>
    <x v="3"/>
    <n v="1152"/>
    <s v="STÜCK"/>
    <n v="1"/>
    <n v="1152"/>
    <n v="1.0210999999999999"/>
    <n v="1176.3072"/>
  </r>
  <r>
    <n v="8019004"/>
    <s v="Classic Cat Adult Knuspermix"/>
    <m/>
    <n v="511"/>
    <x v="3"/>
    <n v="512"/>
    <s v="STÜCK"/>
    <n v="4"/>
    <n v="2048"/>
    <n v="3.0590999999999999"/>
    <n v="1566.2592"/>
  </r>
  <r>
    <n v="8021001"/>
    <s v="Naturbeute Rind &amp; Reis Maxi "/>
    <m/>
    <n v="510"/>
    <x v="3"/>
    <n v="1350"/>
    <s v="STÜCK"/>
    <n v="1"/>
    <n v="1350"/>
    <n v="1.6536999999999999"/>
    <n v="2232.4949999999999"/>
  </r>
  <r>
    <n v="8028001"/>
    <s v="Rocco Mealtime Fisch "/>
    <n v="2021"/>
    <n v="510"/>
    <x v="3"/>
    <n v="3240"/>
    <s v="STÜCK"/>
    <n v="1"/>
    <n v="3240"/>
    <n v="1.4665999999999999"/>
    <n v="4751.7839999999997"/>
  </r>
  <r>
    <n v="8028001"/>
    <s v="Rocco Mealtime Fisch "/>
    <n v="2021"/>
    <n v="510"/>
    <x v="3"/>
    <n v="140"/>
    <s v="STÜCK"/>
    <n v="1"/>
    <n v="140"/>
    <n v="1.4665999999999999"/>
    <n v="205.32399999999998"/>
  </r>
  <r>
    <n v="8031001"/>
    <s v="Rocco Mealtime Junior Huhn  "/>
    <n v="2021"/>
    <n v="510"/>
    <x v="3"/>
    <n v="1440"/>
    <s v="STÜCK"/>
    <n v="1"/>
    <n v="1440"/>
    <n v="1.1520999999999999"/>
    <n v="1659.0239999999999"/>
  </r>
  <r>
    <n v="8032005"/>
    <s v="PRIMUM Maxi Huhn mit Kartoffel"/>
    <m/>
    <n v="510"/>
    <x v="3"/>
    <n v="4182"/>
    <s v="STÜCK"/>
    <n v="5"/>
    <n v="20910"/>
    <n v="6.0255999999999998"/>
    <n v="25199.0592"/>
  </r>
  <r>
    <n v="8035001"/>
    <s v="Wolf of Wilderness Soft Pure Junior Huhn "/>
    <m/>
    <n v="510"/>
    <x v="3"/>
    <n v="10800"/>
    <s v="STÜCK"/>
    <n v="1"/>
    <n v="10800"/>
    <n v="1.0994999999999999"/>
    <n v="11874.599999999999"/>
  </r>
  <r>
    <n v="8035001"/>
    <s v="Wolf of Wilderness Soft Pure Junior Huhn "/>
    <m/>
    <n v="510"/>
    <x v="3"/>
    <n v="8280"/>
    <s v="STÜCK"/>
    <n v="1"/>
    <n v="8280"/>
    <n v="1.0994999999999999"/>
    <n v="9103.8599999999988"/>
  </r>
  <r>
    <n v="8036001"/>
    <s v="Wolf of Wilderness Soft Pure Senior Huhn"/>
    <m/>
    <n v="510"/>
    <x v="3"/>
    <n v="10620"/>
    <s v="STÜCK"/>
    <n v="1"/>
    <n v="10620"/>
    <n v="1.2827999999999999"/>
    <n v="13623.335999999999"/>
  </r>
  <r>
    <n v="8036001"/>
    <s v="Wolf of Wilderness Soft Pure Senior Huhn"/>
    <m/>
    <n v="510"/>
    <x v="3"/>
    <n v="300"/>
    <s v="STÜCK"/>
    <n v="1"/>
    <n v="300"/>
    <n v="1.2827999999999999"/>
    <n v="384.84"/>
  </r>
  <r>
    <n v="8037001"/>
    <s v="Wolf of Wilderness Soft Pure Adult Lachs"/>
    <m/>
    <n v="510"/>
    <x v="3"/>
    <n v="12060"/>
    <s v="STÜCK"/>
    <n v="1"/>
    <n v="12060"/>
    <n v="1.3361000000000001"/>
    <n v="16113.366"/>
  </r>
  <r>
    <n v="8037001"/>
    <s v="Wolf of Wilderness Soft Pure Adult Lachs"/>
    <m/>
    <n v="510"/>
    <x v="3"/>
    <n v="320"/>
    <s v="STÜCK"/>
    <n v="1"/>
    <n v="320"/>
    <n v="1.3361000000000001"/>
    <n v="427.55200000000002"/>
  </r>
  <r>
    <n v="8038003"/>
    <s v="Premio Supreme "/>
    <s v="Chicken, Beef &amp; Fish "/>
    <n v="511"/>
    <x v="3"/>
    <n v="29700"/>
    <s v="STÜCK"/>
    <n v="3"/>
    <n v="89100"/>
    <n v="2.2250999999999999"/>
    <n v="66085.47"/>
  </r>
  <r>
    <n v="8038109"/>
    <s v="Premio Supreme 9kg"/>
    <m/>
    <n v="511"/>
    <x v="3"/>
    <n v="1834"/>
    <s v="STÜCK"/>
    <n v="9"/>
    <n v="16506"/>
    <n v="7.1870000000000003"/>
    <n v="13180.958000000001"/>
  </r>
  <r>
    <n v="8039002"/>
    <s v="Wolfsblut Wild Duck Puppy"/>
    <m/>
    <n v="510"/>
    <x v="3"/>
    <n v="9600"/>
    <s v="STÜCK"/>
    <n v="2"/>
    <n v="19200"/>
    <n v="2.0556999999999999"/>
    <n v="19734.719999999998"/>
  </r>
  <r>
    <n v="8039005"/>
    <s v="Wolfsblut Wild Duck Puppy"/>
    <m/>
    <n v="510"/>
    <x v="3"/>
    <n v="7020"/>
    <s v="STÜCK"/>
    <n v="0.5"/>
    <n v="3510"/>
    <n v="0.51470000000000005"/>
    <n v="3613.1940000000004"/>
  </r>
  <r>
    <n v="8039015"/>
    <s v="Wolfsblut Wild Duck Puppy"/>
    <m/>
    <n v="510"/>
    <x v="3"/>
    <n v="12"/>
    <s v="STÜCK"/>
    <n v="15"/>
    <n v="180"/>
    <n v="15.375400000000001"/>
    <n v="184.50480000000002"/>
  </r>
  <r>
    <n v="8039102"/>
    <s v="Wolfsblut Wild Duck Small Breed"/>
    <m/>
    <n v="510"/>
    <x v="3"/>
    <n v="1296"/>
    <s v="STÜCK"/>
    <n v="2"/>
    <n v="2592"/>
    <n v="2.0556999999999999"/>
    <n v="2664.1871999999998"/>
  </r>
  <r>
    <n v="8039105"/>
    <s v="Wolfsblut Wild Duck Small Breed"/>
    <m/>
    <n v="510"/>
    <x v="3"/>
    <n v="1560"/>
    <s v="STÜCK"/>
    <n v="0.5"/>
    <n v="780"/>
    <n v="0.58850000000000002"/>
    <n v="918.06000000000006"/>
  </r>
  <r>
    <n v="8039115"/>
    <s v="Wolfsblut Wild Duck Small Breed"/>
    <m/>
    <n v="510"/>
    <x v="3"/>
    <n v="7"/>
    <s v="STÜCK"/>
    <n v="15"/>
    <n v="105"/>
    <n v="15.375400000000001"/>
    <n v="107.62780000000001"/>
  </r>
  <r>
    <n v="8039125"/>
    <s v="Wolfsblut Wild Duck Puppy"/>
    <m/>
    <n v="510"/>
    <x v="3"/>
    <n v="2275"/>
    <s v="STÜCK"/>
    <n v="12.5"/>
    <n v="28437.5"/>
    <n v="12.812799999999999"/>
    <n v="29149.119999999999"/>
  </r>
  <r>
    <n v="8040001"/>
    <s v="Dehner BN Superfood Soft Junior Huhn "/>
    <s v="&amp; Quinoa Preiselbeeren "/>
    <n v="510"/>
    <x v="3"/>
    <n v="800"/>
    <s v="STÜCK"/>
    <n v="1"/>
    <n v="800"/>
    <n v="1.2970999999999999"/>
    <n v="1037.6799999999998"/>
  </r>
  <r>
    <n v="8041001"/>
    <s v="Dehner BN Superfood Soft Adult Huhn "/>
    <s v="&amp; Chia Granatapfel"/>
    <n v="510"/>
    <x v="3"/>
    <n v="360"/>
    <s v="STÜCK"/>
    <n v="1"/>
    <n v="360"/>
    <n v="1.2732000000000001"/>
    <n v="458.35200000000003"/>
  </r>
  <r>
    <n v="8041004"/>
    <s v="Dehner BN Superfood Soft Adult Huhn "/>
    <s v="&amp; Chia Granatapfel"/>
    <n v="510"/>
    <x v="3"/>
    <n v="144"/>
    <s v="STÜCK"/>
    <n v="4"/>
    <n v="576"/>
    <n v="4.4446000000000003"/>
    <n v="640.02240000000006"/>
  </r>
  <r>
    <n v="8041012"/>
    <s v="Dehner BN Superfood Soft Adult Huhn "/>
    <s v="&amp; Chia Granatapfel"/>
    <n v="510"/>
    <x v="3"/>
    <n v="288"/>
    <s v="STÜCK"/>
    <n v="12"/>
    <n v="3456"/>
    <n v="12.4956"/>
    <n v="3598.7327999999998"/>
  </r>
  <r>
    <n v="8043004"/>
    <s v="Dehner BN Superfood Soft Adult Lamm "/>
    <s v="&amp; Chia Aronia "/>
    <n v="510"/>
    <x v="3"/>
    <n v="204"/>
    <s v="STÜCK"/>
    <n v="4"/>
    <n v="816"/>
    <n v="4.6355000000000004"/>
    <n v="945.64200000000005"/>
  </r>
  <r>
    <n v="8047002"/>
    <s v="Wolfsblut Adult Chickeria"/>
    <m/>
    <n v="510"/>
    <x v="3"/>
    <n v="720"/>
    <s v="STÜCK"/>
    <n v="2"/>
    <n v="1440"/>
    <n v="2.4205000000000001"/>
    <n v="1742.76"/>
  </r>
  <r>
    <n v="8047125"/>
    <s v="Wolfsblut Adult Country Chicken"/>
    <m/>
    <n v="510"/>
    <x v="3"/>
    <n v="1323"/>
    <s v="STÜCK"/>
    <n v="12.5"/>
    <n v="16537.5"/>
    <n v="13.3924"/>
    <n v="17718.145199999999"/>
  </r>
  <r>
    <n v="8053005"/>
    <s v="Wolfsblut Adult Dark Forest"/>
    <m/>
    <n v="510"/>
    <x v="3"/>
    <n v="2340"/>
    <s v="STÜCK"/>
    <n v="0.5"/>
    <n v="1170"/>
    <n v="0.3836"/>
    <n v="897.62400000000002"/>
  </r>
  <r>
    <n v="8053015"/>
    <s v="Wolfsblut Adult Dark Forest"/>
    <m/>
    <n v="510"/>
    <x v="3"/>
    <n v="7"/>
    <s v="STÜCK"/>
    <n v="15"/>
    <n v="105"/>
    <n v="10.864599999999999"/>
    <n v="76.052199999999999"/>
  </r>
  <r>
    <n v="8053075"/>
    <s v="Wolfsblut Dark Forest Adult"/>
    <m/>
    <n v="510"/>
    <x v="3"/>
    <n v="448"/>
    <s v="STÜCK"/>
    <n v="7.5"/>
    <n v="3360"/>
    <n v="5.4322999999999997"/>
    <n v="2433.6704"/>
  </r>
  <r>
    <n v="8053125"/>
    <s v=" Wolfsblut Dark Forest Adult"/>
    <m/>
    <n v="510"/>
    <x v="3"/>
    <n v="3360"/>
    <s v="STÜCK"/>
    <n v="12.5"/>
    <n v="42000"/>
    <n v="9.0538000000000007"/>
    <n v="30420.768000000004"/>
  </r>
  <r>
    <n v="8054002"/>
    <s v="Wolfsblut Blue Mountain Adult"/>
    <m/>
    <n v="510"/>
    <x v="3"/>
    <n v="612"/>
    <s v="STÜCK"/>
    <n v="2"/>
    <n v="1224"/>
    <n v="1.4238"/>
    <n v="871.36559999999997"/>
  </r>
  <r>
    <n v="8054005"/>
    <s v="Wolfsblut Blue Mountain Adult"/>
    <m/>
    <n v="510"/>
    <x v="3"/>
    <n v="5436"/>
    <s v="STÜCK"/>
    <n v="0.5"/>
    <n v="2718"/>
    <n v="0.35670000000000002"/>
    <n v="1939.0212000000001"/>
  </r>
  <r>
    <n v="8054125"/>
    <s v="Wolfsblut Blue Mountain Adult"/>
    <m/>
    <n v="510"/>
    <x v="3"/>
    <n v="753"/>
    <s v="STÜCK"/>
    <n v="12.5"/>
    <n v="9412.5"/>
    <n v="8.8634000000000004"/>
    <n v="6674.1402000000007"/>
  </r>
  <r>
    <n v="8058002"/>
    <s v="Zaaron Holistic ALS Fish &amp; Rice"/>
    <s v="dog food"/>
    <n v="510"/>
    <x v="3"/>
    <n v="960"/>
    <s v="STÜCK"/>
    <n v="2"/>
    <n v="1920"/>
    <n v="2.6425999999999998"/>
    <n v="2536.8959999999997"/>
  </r>
  <r>
    <n v="8063003"/>
    <s v="Wolfsblut Wildcat Andhra Adult "/>
    <m/>
    <n v="511"/>
    <x v="3"/>
    <n v="960"/>
    <s v="STÜCK"/>
    <n v="3"/>
    <n v="2880"/>
    <n v="4.2435999999999998"/>
    <n v="4073.8559999999998"/>
  </r>
  <r>
    <n v="8063005"/>
    <s v="Wolfsblut Wildcat Andhra Adult "/>
    <m/>
    <n v="511"/>
    <x v="3"/>
    <n v="1560"/>
    <s v="STÜCK"/>
    <n v="0.5"/>
    <n v="780"/>
    <n v="0.68799999999999994"/>
    <n v="1073.28"/>
  </r>
  <r>
    <n v="8064005"/>
    <s v="Wolfsblut Wildcat Etosha Adult "/>
    <m/>
    <n v="511"/>
    <x v="3"/>
    <n v="1560"/>
    <s v="STÜCK"/>
    <n v="0.5"/>
    <n v="780"/>
    <n v="0.57809999999999995"/>
    <n v="901.8359999999999"/>
  </r>
  <r>
    <n v="8065003"/>
    <s v="Wolfsblut Wildcat Cheetah Adult"/>
    <m/>
    <n v="511"/>
    <x v="3"/>
    <n v="1232"/>
    <s v="STÜCK"/>
    <n v="3"/>
    <n v="3696"/>
    <n v="3.9201000000000001"/>
    <n v="4829.5632000000005"/>
  </r>
  <r>
    <n v="8065005"/>
    <s v="Wolfsblut Wildcat Cheetah Adult"/>
    <m/>
    <n v="511"/>
    <x v="3"/>
    <n v="780"/>
    <s v="STÜCK"/>
    <n v="0.5"/>
    <n v="390"/>
    <n v="0.58860000000000001"/>
    <n v="459.108"/>
  </r>
  <r>
    <n v="8069125"/>
    <s v="Wolfsblut Wild Pacific Adult"/>
    <m/>
    <n v="510"/>
    <x v="3"/>
    <n v="1185"/>
    <s v="STÜCK"/>
    <n v="12.5"/>
    <n v="14812.5"/>
    <n v="12.2598"/>
    <n v="14527.863000000001"/>
  </r>
  <r>
    <n v="8070002"/>
    <s v="Wolfsblut Green Valley Adult"/>
    <m/>
    <n v="510"/>
    <x v="3"/>
    <n v="2860"/>
    <s v="STÜCK"/>
    <n v="2"/>
    <n v="5720"/>
    <n v="1.8552"/>
    <n v="5305.8720000000003"/>
  </r>
  <r>
    <n v="8070005"/>
    <s v="Wolfsblut Green Valley Adult"/>
    <m/>
    <n v="510"/>
    <x v="3"/>
    <n v="4464"/>
    <s v="STÜCK"/>
    <n v="0.5"/>
    <n v="2232"/>
    <n v="0.46410000000000001"/>
    <n v="2071.7424000000001"/>
  </r>
  <r>
    <n v="8070015"/>
    <s v="Wolfsblut Green Valley Adult"/>
    <m/>
    <n v="510"/>
    <x v="3"/>
    <n v="12"/>
    <s v="STÜCK"/>
    <n v="15"/>
    <n v="180"/>
    <n v="13.8718"/>
    <n v="166.4616"/>
  </r>
  <r>
    <n v="8070125"/>
    <s v="Wolfsblut Green Valley Adult"/>
    <m/>
    <n v="510"/>
    <x v="3"/>
    <n v="1097"/>
    <s v="STÜCK"/>
    <n v="12.5"/>
    <n v="13712.5"/>
    <n v="11.559799999999999"/>
    <n v="12681.1006"/>
  </r>
  <r>
    <n v="8071002"/>
    <s v="Wolfsblut Cold River Adult"/>
    <m/>
    <n v="510"/>
    <x v="3"/>
    <n v="480"/>
    <s v="STÜCK"/>
    <n v="2"/>
    <n v="960"/>
    <n v="1.9015"/>
    <n v="912.72"/>
  </r>
  <r>
    <n v="8071005"/>
    <s v="Wolfsblut Cold River Adult"/>
    <m/>
    <n v="510"/>
    <x v="3"/>
    <n v="3120"/>
    <s v="STÜCK"/>
    <n v="0.5"/>
    <n v="1560"/>
    <n v="0.47639999999999999"/>
    <n v="1486.3679999999999"/>
  </r>
  <r>
    <n v="8071125"/>
    <s v="Wolfsblut Cold River Adult"/>
    <m/>
    <n v="510"/>
    <x v="3"/>
    <n v="2241"/>
    <s v="STÜCK"/>
    <n v="12.5"/>
    <n v="28012.5"/>
    <n v="11.8566"/>
    <n v="26570.640599999999"/>
  </r>
  <r>
    <n v="8072002"/>
    <s v="Wolfsblut Adult Black Bird"/>
    <m/>
    <n v="510"/>
    <x v="3"/>
    <n v="2536"/>
    <s v="STÜCK"/>
    <n v="2"/>
    <n v="5072"/>
    <n v="1.5468"/>
    <n v="3922.6848"/>
  </r>
  <r>
    <n v="8072005"/>
    <s v="Wolfsblut Adult Black Bird"/>
    <m/>
    <n v="510"/>
    <x v="3"/>
    <n v="3396"/>
    <s v="STÜCK"/>
    <n v="0.5"/>
    <n v="1698"/>
    <n v="0.38740000000000002"/>
    <n v="1315.6104"/>
  </r>
  <r>
    <n v="8072125"/>
    <s v="Wolfsblut Black Bird Adult"/>
    <m/>
    <n v="510"/>
    <x v="3"/>
    <n v="671"/>
    <s v="STÜCK"/>
    <n v="12.5"/>
    <n v="8387.5"/>
    <n v="9.6319999999999997"/>
    <n v="6463.0720000000001"/>
  </r>
  <r>
    <n v="8073002"/>
    <s v="Wolfsblut Adult Hunters Pride"/>
    <m/>
    <n v="510"/>
    <x v="3"/>
    <n v="2640"/>
    <s v="STÜCK"/>
    <n v="2"/>
    <n v="5280"/>
    <n v="1.6673"/>
    <n v="4401.6719999999996"/>
  </r>
  <r>
    <n v="8073005"/>
    <s v="Wolfsblut Adult Hunters Pride"/>
    <m/>
    <n v="510"/>
    <x v="3"/>
    <n v="1560"/>
    <s v="STÜCK"/>
    <n v="0.5"/>
    <n v="780"/>
    <n v="0.41760000000000003"/>
    <n v="651.45600000000002"/>
  </r>
  <r>
    <n v="8073015"/>
    <s v="Wolfsblut Adult Hunters Pride"/>
    <m/>
    <n v="510"/>
    <x v="3"/>
    <n v="28"/>
    <s v="STÜCK"/>
    <n v="15"/>
    <n v="420"/>
    <n v="12.462199999999999"/>
    <n v="348.94159999999999"/>
  </r>
  <r>
    <n v="8073125"/>
    <s v="Wolfsblut Adult Hunters Pride"/>
    <m/>
    <n v="510"/>
    <x v="3"/>
    <n v="384"/>
    <s v="STÜCK"/>
    <n v="12.5"/>
    <n v="4800"/>
    <n v="10.385199999999999"/>
    <n v="3987.9168"/>
  </r>
  <r>
    <n v="8074004"/>
    <s v="DC Best Choice Adult Medium"/>
    <n v="2020"/>
    <n v="510"/>
    <x v="3"/>
    <n v="480"/>
    <s v="STÜCK"/>
    <n v="4"/>
    <n v="1920"/>
    <n v="3.3248000000000002"/>
    <n v="1595.904"/>
  </r>
  <r>
    <n v="8075004"/>
    <s v="DC BC Adult Large"/>
    <n v="2020"/>
    <n v="510"/>
    <x v="3"/>
    <n v="657"/>
    <s v="STÜCK"/>
    <n v="4"/>
    <n v="2628"/>
    <n v="3.2719"/>
    <n v="2149.6383000000001"/>
  </r>
  <r>
    <n v="8076004"/>
    <s v="DC Best Choice Junior Medium"/>
    <n v="2020"/>
    <n v="510"/>
    <x v="3"/>
    <n v="816"/>
    <s v="STÜCK"/>
    <n v="4"/>
    <n v="3264"/>
    <n v="3.4998999999999998"/>
    <n v="2855.9184"/>
  </r>
  <r>
    <n v="8077004"/>
    <s v="DC Best Choice Junior Large"/>
    <n v="2020"/>
    <n v="510"/>
    <x v="3"/>
    <n v="360"/>
    <s v="STÜCK"/>
    <n v="4"/>
    <n v="1440"/>
    <n v="3.3153999999999999"/>
    <n v="1193.5439999999999"/>
  </r>
  <r>
    <n v="8078001"/>
    <s v="Adult Ente &amp; Reis"/>
    <m/>
    <n v="502"/>
    <x v="3"/>
    <n v="1575"/>
    <s v="STÜCK"/>
    <n v="1"/>
    <n v="1575"/>
    <n v="0.97089999999999999"/>
    <n v="1529.1675"/>
  </r>
  <r>
    <n v="8078003"/>
    <s v="Adult Ente &amp; Reis"/>
    <m/>
    <n v="502"/>
    <x v="3"/>
    <n v="8204"/>
    <s v="STÜCK"/>
    <n v="3"/>
    <n v="24612"/>
    <n v="2.7035"/>
    <n v="22179.513999999999"/>
  </r>
  <r>
    <n v="8083002"/>
    <s v="Wolfsblut Chickeria Large Breed"/>
    <m/>
    <n v="510"/>
    <x v="3"/>
    <n v="240"/>
    <s v="STÜCK"/>
    <n v="2"/>
    <n v="480"/>
    <n v="2.7622"/>
    <n v="662.928"/>
  </r>
  <r>
    <n v="8085015"/>
    <s v="Wolfsblut Chickeria Small Breed"/>
    <m/>
    <n v="510"/>
    <x v="3"/>
    <n v="240"/>
    <s v="STÜCK"/>
    <n v="15"/>
    <n v="3600"/>
    <n v="19.0579"/>
    <n v="4573.8959999999997"/>
  </r>
  <r>
    <n v="8086015"/>
    <s v="Wolfsblut Chickeria Senior"/>
    <m/>
    <n v="510"/>
    <x v="3"/>
    <n v="30"/>
    <s v="STÜCK"/>
    <n v="15"/>
    <n v="450"/>
    <n v="23.214200000000002"/>
    <n v="696.42600000000004"/>
  </r>
  <r>
    <n v="8089001"/>
    <s v="Sensitive Ente &amp; Kartoffel"/>
    <m/>
    <n v="502"/>
    <x v="3"/>
    <n v="1095"/>
    <s v="STÜCK"/>
    <n v="1"/>
    <n v="1095"/>
    <n v="1.4774"/>
    <n v="1617.7530000000002"/>
  </r>
  <r>
    <n v="8089003"/>
    <s v="Sensitive Ente &amp; Kartoffel"/>
    <m/>
    <n v="502"/>
    <x v="3"/>
    <n v="4240"/>
    <s v="STÜCK"/>
    <n v="3"/>
    <n v="12720"/>
    <n v="4.2737999999999996"/>
    <n v="18120.911999999997"/>
  </r>
  <r>
    <n v="8090002"/>
    <s v="DC Wildlife Ente"/>
    <m/>
    <n v="510"/>
    <x v="3"/>
    <n v="1036"/>
    <s v="STÜCK"/>
    <n v="2"/>
    <n v="2072"/>
    <n v="2.4971999999999999"/>
    <n v="2587.0991999999997"/>
  </r>
  <r>
    <n v="8091005"/>
    <s v="Wolfsblut Wide Plain Puppy"/>
    <m/>
    <n v="510"/>
    <x v="3"/>
    <n v="3120"/>
    <s v="STÜCK"/>
    <n v="0.5"/>
    <n v="1560"/>
    <n v="0.44309999999999999"/>
    <n v="1382.472"/>
  </r>
  <r>
    <n v="8091105"/>
    <s v="Wolfsblut Wide Plain Small Breed"/>
    <m/>
    <n v="510"/>
    <x v="3"/>
    <n v="780"/>
    <s v="STÜCK"/>
    <n v="0.5"/>
    <n v="390"/>
    <n v="0.65529999999999999"/>
    <n v="511.13400000000001"/>
  </r>
  <r>
    <n v="8091125"/>
    <s v="Wolfsblut Wide Plain Puppy"/>
    <m/>
    <n v="510"/>
    <x v="3"/>
    <n v="108"/>
    <s v="STÜCK"/>
    <n v="12.5"/>
    <n v="1350"/>
    <n v="9.1910000000000007"/>
    <n v="992.62800000000004"/>
  </r>
  <r>
    <n v="8095005"/>
    <s v="Wolfsblut Wild Duck Senior"/>
    <m/>
    <n v="510"/>
    <x v="3"/>
    <n v="1560"/>
    <s v="STÜCK"/>
    <n v="0.5"/>
    <n v="780"/>
    <n v="0.85460000000000003"/>
    <n v="1333.1759999999999"/>
  </r>
  <r>
    <n v="8095015"/>
    <s v="Wolfsblut Wild Duck Senior"/>
    <m/>
    <n v="510"/>
    <x v="3"/>
    <n v="3633"/>
    <s v="STÜCK"/>
    <n v="15"/>
    <n v="54495"/>
    <n v="23.356999999999999"/>
    <n v="84855.981"/>
  </r>
  <r>
    <n v="8095125"/>
    <s v="Wolfsblut Wild Duck Senior"/>
    <m/>
    <n v="510"/>
    <x v="3"/>
    <n v="720"/>
    <s v="STÜCK"/>
    <n v="12.5"/>
    <n v="9000"/>
    <n v="19.464200000000002"/>
    <n v="14014.224000000002"/>
  </r>
  <r>
    <n v="8102001"/>
    <s v="Premiere Soft Adult Ente"/>
    <m/>
    <n v="510"/>
    <x v="3"/>
    <n v="5010"/>
    <s v="STÜCK"/>
    <n v="1"/>
    <n v="5010"/>
    <n v="1.3255999999999999"/>
    <n v="6641.2559999999994"/>
  </r>
  <r>
    <n v="8102004"/>
    <s v="Premiere Soft Adult Ente"/>
    <m/>
    <n v="510"/>
    <x v="3"/>
    <n v="2247"/>
    <s v="STÜCK"/>
    <n v="4"/>
    <n v="8988"/>
    <n v="5.0083000000000002"/>
    <n v="11253.650100000001"/>
  </r>
  <r>
    <n v="8105005"/>
    <s v="Wolfsblut Grey Peak Puppy"/>
    <m/>
    <n v="510"/>
    <x v="3"/>
    <n v="2652"/>
    <s v="STÜCK"/>
    <n v="0.5"/>
    <n v="1326"/>
    <n v="0.43009999999999998"/>
    <n v="1140.6251999999999"/>
  </r>
  <r>
    <n v="8105102"/>
    <s v="Wolfsblut Grey Peak Small Breed"/>
    <m/>
    <n v="510"/>
    <x v="3"/>
    <n v="1576"/>
    <s v="STÜCK"/>
    <n v="2"/>
    <n v="3152"/>
    <n v="1.6938"/>
    <n v="2669.4288000000001"/>
  </r>
  <r>
    <n v="8106002"/>
    <s v="clever Knuspermix Huhn"/>
    <s v="Rewe AT "/>
    <n v="511"/>
    <x v="3"/>
    <n v="32748"/>
    <s v="STÜCK"/>
    <n v="2"/>
    <n v="65496"/>
    <n v="1.0154000000000001"/>
    <n v="33252.319200000005"/>
  </r>
  <r>
    <n v="8106201"/>
    <s v="Lucky Cat  Knuspermix mit Huhn,"/>
    <s v="Ente, Truthahn, Leber &amp; Gemüse ohne StiWa -  Penny"/>
    <n v="511"/>
    <x v="3"/>
    <n v="33516"/>
    <s v="STÜCK"/>
    <n v="1"/>
    <n v="33516"/>
    <n v="0.5444"/>
    <n v="18246.110400000001"/>
  </r>
  <r>
    <n v="8107001"/>
    <s v="Premiere Soft Adult Rind"/>
    <m/>
    <n v="510"/>
    <x v="3"/>
    <n v="13325"/>
    <s v="STÜCK"/>
    <n v="1"/>
    <n v="13325"/>
    <n v="1.3835"/>
    <n v="18435.137500000001"/>
  </r>
  <r>
    <n v="8107004"/>
    <s v="Premiere Soft Adult Rind"/>
    <m/>
    <n v="510"/>
    <x v="3"/>
    <n v="12321"/>
    <s v="STÜCK"/>
    <n v="4"/>
    <n v="49284"/>
    <n v="5.2991000000000001"/>
    <n v="65290.2111"/>
  </r>
  <r>
    <n v="8108002"/>
    <s v="Wolfsblut Wide Plain Active"/>
    <m/>
    <n v="510"/>
    <x v="3"/>
    <n v="444"/>
    <s v="STÜCK"/>
    <n v="2"/>
    <n v="888"/>
    <n v="1.9101999999999999"/>
    <n v="848.12879999999996"/>
  </r>
  <r>
    <n v="8108015"/>
    <s v="Wolfsblut Wide Plain Active"/>
    <m/>
    <n v="510"/>
    <x v="3"/>
    <n v="312"/>
    <s v="STÜCK"/>
    <n v="15"/>
    <n v="4680"/>
    <n v="12.2354"/>
    <n v="3817.4448000000002"/>
  </r>
  <r>
    <n v="8110001"/>
    <s v="Premiere Sensitive grainfree Beef"/>
    <m/>
    <n v="510"/>
    <x v="3"/>
    <n v="3720"/>
    <s v="STÜCK"/>
    <n v="1"/>
    <n v="3720"/>
    <n v="1.1716"/>
    <n v="4358.3519999999999"/>
  </r>
  <r>
    <n v="8110004"/>
    <s v="Premiere Sensitive grainfree Beef"/>
    <m/>
    <n v="510"/>
    <x v="3"/>
    <n v="4156"/>
    <s v="STÜCK"/>
    <n v="4"/>
    <n v="16624"/>
    <n v="4.2152000000000003"/>
    <n v="17518.371200000001"/>
  </r>
  <r>
    <n v="8112001"/>
    <s v="Premiere Sensitive grainfree Chicken"/>
    <m/>
    <n v="510"/>
    <x v="3"/>
    <n v="496"/>
    <s v="STÜCK"/>
    <n v="1"/>
    <n v="496"/>
    <n v="1.1986000000000001"/>
    <n v="594.50560000000007"/>
  </r>
  <r>
    <n v="8112004"/>
    <s v="Premiere Sensitive grainfree Chicken"/>
    <m/>
    <n v="510"/>
    <x v="3"/>
    <n v="2213"/>
    <s v="STÜCK"/>
    <n v="4"/>
    <n v="8852"/>
    <n v="4.3231000000000002"/>
    <n v="9567.0203000000001"/>
  </r>
  <r>
    <n v="8114003"/>
    <s v="Fit + Fun Lucky Meal"/>
    <m/>
    <n v="510"/>
    <x v="3"/>
    <n v="1700"/>
    <s v="STÜCK"/>
    <n v="3"/>
    <n v="5100"/>
    <n v="1.4736"/>
    <n v="2505.12"/>
  </r>
  <r>
    <n v="8114003"/>
    <s v="Fit + Fun Lucky Meal"/>
    <m/>
    <n v="510"/>
    <x v="3"/>
    <n v="353"/>
    <s v="STÜCK"/>
    <n v="3"/>
    <n v="1059"/>
    <n v="1.4736"/>
    <n v="520.18079999999998"/>
  </r>
  <r>
    <n v="8121001"/>
    <s v="Lilys Kitchen Dog Lamb"/>
    <m/>
    <n v="510"/>
    <x v="3"/>
    <n v="23040"/>
    <s v="STÜCK"/>
    <n v="1"/>
    <n v="23040"/>
    <n v="1.6753"/>
    <n v="38598.911999999997"/>
  </r>
  <r>
    <n v="8121007"/>
    <s v="Lilys Kitchen Dog Lamb"/>
    <m/>
    <n v="510"/>
    <x v="3"/>
    <n v="4620"/>
    <s v="STÜCK"/>
    <n v="7"/>
    <n v="32340"/>
    <n v="11.709199999999999"/>
    <n v="54096.503999999994"/>
  </r>
  <r>
    <n v="8122001"/>
    <s v="Lilys Kitchen Dog Chicken &amp; Duck"/>
    <m/>
    <n v="510"/>
    <x v="3"/>
    <n v="8128"/>
    <s v="STÜCK"/>
    <n v="1"/>
    <n v="8128"/>
    <n v="1.4884999999999999"/>
    <n v="12098.528"/>
  </r>
  <r>
    <n v="8122007"/>
    <s v="Lilys Kitchen Dog Chicken &amp; Duck"/>
    <m/>
    <n v="510"/>
    <x v="3"/>
    <n v="11176"/>
    <s v="STÜCK"/>
    <n v="7"/>
    <n v="78232"/>
    <n v="10.4015"/>
    <n v="116247.164"/>
  </r>
  <r>
    <n v="8123001"/>
    <s v="Lilys Kitchen Dog Puppy "/>
    <m/>
    <n v="510"/>
    <x v="3"/>
    <n v="18720"/>
    <s v="STÜCK"/>
    <n v="1"/>
    <n v="18720"/>
    <n v="1.6282000000000001"/>
    <n v="30479.904000000002"/>
  </r>
  <r>
    <n v="8123007"/>
    <s v="Lilys Kitchen Dog Puppy"/>
    <m/>
    <n v="510"/>
    <x v="3"/>
    <n v="4580"/>
    <s v="STÜCK"/>
    <n v="7"/>
    <n v="32060"/>
    <n v="11.379899999999999"/>
    <n v="52119.941999999995"/>
  </r>
  <r>
    <n v="8124001"/>
    <s v="Lilys Kitchen Dog Venison &amp; Duck"/>
    <m/>
    <n v="510"/>
    <x v="3"/>
    <n v="2400"/>
    <s v="STÜCK"/>
    <n v="1"/>
    <n v="2400"/>
    <n v="1.5880000000000001"/>
    <n v="3811.2000000000003"/>
  </r>
  <r>
    <n v="8124007"/>
    <s v="Lilys Kitchen Dog Venison &amp; Duck"/>
    <m/>
    <n v="510"/>
    <x v="3"/>
    <n v="1425"/>
    <s v="STÜCK"/>
    <n v="7"/>
    <n v="9975"/>
    <n v="11.098000000000001"/>
    <n v="15814.650000000001"/>
  </r>
  <r>
    <n v="8126001"/>
    <s v="Pure Instinct Wild River"/>
    <s v="(Adult Lachs)"/>
    <n v="510"/>
    <x v="3"/>
    <n v="756"/>
    <s v="STÜCK"/>
    <n v="1"/>
    <n v="756"/>
    <n v="1.4159999999999999"/>
    <n v="1070.4959999999999"/>
  </r>
  <r>
    <n v="8126004"/>
    <s v="Pure Instinct Wild River"/>
    <s v="(Adult Lachs)"/>
    <n v="510"/>
    <x v="3"/>
    <n v="128"/>
    <s v="STÜCK"/>
    <n v="4"/>
    <n v="512"/>
    <n v="5.8704999999999998"/>
    <n v="751.42399999999998"/>
  </r>
  <r>
    <n v="8127001"/>
    <s v="Lilys Kitchen Dog Senior"/>
    <m/>
    <n v="510"/>
    <x v="3"/>
    <n v="6232"/>
    <s v="STÜCK"/>
    <n v="1"/>
    <n v="6232"/>
    <n v="1.7246999999999999"/>
    <n v="10748.330399999999"/>
  </r>
  <r>
    <n v="8127007"/>
    <s v="Lilys Kitchen Dog Senior"/>
    <m/>
    <n v="510"/>
    <x v="3"/>
    <n v="2251"/>
    <s v="STÜCK"/>
    <n v="7"/>
    <n v="15757"/>
    <n v="12.055"/>
    <n v="27135.805"/>
  </r>
  <r>
    <n v="8129002"/>
    <s v="Chicopee HNL Puppy Lamb &amp; Potato"/>
    <s v="Holistic Nature Line"/>
    <n v="560"/>
    <x v="3"/>
    <n v="488"/>
    <s v="STÜCK"/>
    <n v="2"/>
    <n v="976"/>
    <n v="2.8416999999999999"/>
    <n v="1386.7495999999999"/>
  </r>
  <r>
    <n v="8129012"/>
    <s v="Chicopee HNL Puppy Lamb &amp; Potato"/>
    <s v="Holistic Nature Line"/>
    <n v="560"/>
    <x v="3"/>
    <n v="719"/>
    <s v="STÜCK"/>
    <n v="12"/>
    <n v="8628"/>
    <n v="13.903600000000001"/>
    <n v="9996.6884000000009"/>
  </r>
  <r>
    <n v="8130002"/>
    <s v="Lilys Kitchen Cat Chicken"/>
    <m/>
    <n v="511"/>
    <x v="3"/>
    <n v="9360"/>
    <s v="STÜCK"/>
    <n v="2"/>
    <n v="18720"/>
    <n v="2.9590000000000001"/>
    <n v="27696.240000000002"/>
  </r>
  <r>
    <n v="8130004"/>
    <s v="Lilys Kitchen Cat Chicken"/>
    <m/>
    <n v="511"/>
    <x v="3"/>
    <n v="960"/>
    <s v="STÜCK"/>
    <n v="4"/>
    <n v="3840"/>
    <n v="6.0564"/>
    <n v="5814.1440000000002"/>
  </r>
  <r>
    <n v="8134002"/>
    <s v="Lilys Kitchen Cat Fish"/>
    <m/>
    <n v="511"/>
    <x v="3"/>
    <n v="1024"/>
    <s v="STÜCK"/>
    <n v="2"/>
    <n v="2048"/>
    <n v="2.9830000000000001"/>
    <n v="3054.5920000000001"/>
  </r>
  <r>
    <n v="8134004"/>
    <s v="Lilys Kitchen Cat Fish"/>
    <m/>
    <n v="511"/>
    <x v="3"/>
    <n v="480"/>
    <s v="STÜCK"/>
    <n v="4"/>
    <n v="1920"/>
    <n v="6.1044"/>
    <n v="2930.1120000000001"/>
  </r>
  <r>
    <n v="8137001"/>
    <s v="Pure Instinct Blue Lake"/>
    <s v="(Adult Huhn &amp; Ente)"/>
    <n v="510"/>
    <x v="3"/>
    <n v="504"/>
    <s v="STÜCK"/>
    <n v="1"/>
    <n v="504"/>
    <n v="1.359"/>
    <n v="684.93600000000004"/>
  </r>
  <r>
    <n v="8137001"/>
    <s v="Pure Instinct Blue Lake"/>
    <s v="(Adult Huhn &amp; Ente)"/>
    <n v="510"/>
    <x v="3"/>
    <n v="357"/>
    <s v="STÜCK"/>
    <n v="1"/>
    <n v="357"/>
    <n v="1.359"/>
    <n v="485.16300000000001"/>
  </r>
  <r>
    <n v="8137004"/>
    <s v="Pure Instinct Blue Lake"/>
    <s v="(Adult Huhn &amp; Ente)"/>
    <n v="510"/>
    <x v="3"/>
    <n v="1504"/>
    <s v="STÜCK"/>
    <n v="4"/>
    <n v="6016"/>
    <n v="5.6513999999999998"/>
    <n v="8499.7055999999993"/>
  </r>
  <r>
    <n v="8137004"/>
    <s v="Pure Instinct Blue Lake"/>
    <s v="(Adult Huhn &amp; Ente)"/>
    <n v="510"/>
    <x v="3"/>
    <n v="384"/>
    <s v="STÜCK"/>
    <n v="4"/>
    <n v="1536"/>
    <n v="5.6513999999999998"/>
    <n v="2170.1376"/>
  </r>
  <r>
    <n v="8138007"/>
    <s v="Lilys Kitchen Dog Organic"/>
    <s v="DE-ÖKO-007"/>
    <n v="510"/>
    <x v="3"/>
    <n v="30"/>
    <s v="STÜCK"/>
    <n v="7"/>
    <n v="210"/>
    <n v="15.176399999999999"/>
    <n v="455.29199999999997"/>
  </r>
  <r>
    <n v="8141004"/>
    <s v="Pure Instinct Grasslands"/>
    <s v="(Adult Huhn &amp; Lamm)"/>
    <n v="510"/>
    <x v="3"/>
    <n v="1920"/>
    <s v="STÜCK"/>
    <n v="4"/>
    <n v="7680"/>
    <n v="6.5259"/>
    <n v="12529.727999999999"/>
  </r>
  <r>
    <n v="8142001"/>
    <s v="Pure Instinct Lush Meadow"/>
    <s v="(Senior Kaninchen &amp; Wachtel)"/>
    <n v="510"/>
    <x v="3"/>
    <n v="252"/>
    <s v="STÜCK"/>
    <n v="1"/>
    <n v="252"/>
    <n v="1.9307000000000001"/>
    <n v="486.53640000000001"/>
  </r>
  <r>
    <n v="8142004"/>
    <s v="Pure Instinct Lush Meadow"/>
    <s v="(Senior Kaninchen &amp; Wachtel)"/>
    <n v="510"/>
    <x v="3"/>
    <n v="1000"/>
    <s v="STÜCK"/>
    <n v="4"/>
    <n v="4000"/>
    <n v="7.5663"/>
    <n v="7566.3"/>
  </r>
  <r>
    <n v="8143001"/>
    <s v="Pure Instinct Summer Cloud"/>
    <s v="(Adult Ente)"/>
    <n v="510"/>
    <x v="3"/>
    <n v="1008"/>
    <s v="STÜCK"/>
    <n v="1"/>
    <n v="1008"/>
    <n v="1.6818"/>
    <n v="1695.2544"/>
  </r>
  <r>
    <n v="8143004"/>
    <s v="Pure Instinct Summer Cloud"/>
    <s v="(Adult Ente)"/>
    <n v="510"/>
    <x v="3"/>
    <n v="874"/>
    <s v="STÜCK"/>
    <n v="4"/>
    <n v="3496"/>
    <n v="6.9336000000000002"/>
    <n v="6059.9664000000002"/>
  </r>
  <r>
    <n v="8147002"/>
    <s v="Wolfsblut Foodies Choice Adult "/>
    <m/>
    <n v="510"/>
    <x v="3"/>
    <n v="4428"/>
    <s v="STÜCK"/>
    <n v="2"/>
    <n v="8856"/>
    <n v="1.5285"/>
    <n v="6768.1980000000003"/>
  </r>
  <r>
    <n v="8147015"/>
    <s v="Wolfsblut Foodies Choice Adult "/>
    <m/>
    <n v="510"/>
    <x v="3"/>
    <n v="210"/>
    <s v="STÜCK"/>
    <n v="15"/>
    <n v="3150"/>
    <n v="11.4139"/>
    <n v="2396.9189999999999"/>
  </r>
  <r>
    <n v="8155015"/>
    <s v="Wolfsblut Foodies Choice Puppy"/>
    <m/>
    <n v="510"/>
    <x v="3"/>
    <n v="5"/>
    <s v="STÜCK"/>
    <n v="15"/>
    <n v="75"/>
    <n v="5.5507"/>
    <n v="27.753499999999999"/>
  </r>
  <r>
    <n v="8155115"/>
    <s v="Wolfsblut Foodies Choice Small Breed "/>
    <m/>
    <n v="510"/>
    <x v="3"/>
    <n v="705"/>
    <s v="STÜCK"/>
    <n v="15"/>
    <n v="10575"/>
    <n v="5.5507"/>
    <n v="3913.2435"/>
  </r>
  <r>
    <n v="8156015"/>
    <s v="Wolfsblut Jack Rabbit Adult"/>
    <m/>
    <n v="510"/>
    <x v="3"/>
    <n v="89"/>
    <s v="STÜCK"/>
    <n v="15"/>
    <n v="1335"/>
    <n v="13.868399999999999"/>
    <n v="1234.2875999999999"/>
  </r>
  <r>
    <n v="8158002"/>
    <s v="Wolfsblut Grey Peak Adult"/>
    <m/>
    <n v="510"/>
    <x v="3"/>
    <n v="3360"/>
    <s v="STÜCK"/>
    <n v="2"/>
    <n v="6720"/>
    <n v="1.2642"/>
    <n v="4247.7119999999995"/>
  </r>
  <r>
    <n v="8158015"/>
    <s v="Wolfsblut Grey Peak Adult"/>
    <m/>
    <n v="510"/>
    <x v="3"/>
    <n v="300"/>
    <s v="STÜCK"/>
    <n v="15"/>
    <n v="4500"/>
    <n v="9.4314999999999998"/>
    <n v="2829.45"/>
  </r>
  <r>
    <n v="8158125"/>
    <s v="Wolfsblut Grey Peak Adult"/>
    <m/>
    <n v="510"/>
    <x v="3"/>
    <n v="648"/>
    <s v="STÜCK"/>
    <n v="12.5"/>
    <n v="8100"/>
    <n v="7.8596000000000004"/>
    <n v="5093.0208000000002"/>
  </r>
  <r>
    <n v="8159002"/>
    <s v="Wolfsblut Down Under Adult"/>
    <m/>
    <n v="510"/>
    <x v="3"/>
    <n v="2244"/>
    <s v="STÜCK"/>
    <n v="2"/>
    <n v="4488"/>
    <n v="1.3502000000000001"/>
    <n v="3029.8488000000002"/>
  </r>
  <r>
    <n v="8159005"/>
    <s v="Wolfsblut Down Under Adult"/>
    <m/>
    <n v="510"/>
    <x v="3"/>
    <n v="780"/>
    <s v="STÜCK"/>
    <n v="0.5"/>
    <n v="390"/>
    <n v="0.27"/>
    <n v="210.60000000000002"/>
  </r>
  <r>
    <n v="8159015"/>
    <s v="Wolfsblut Down Under Adult"/>
    <m/>
    <n v="510"/>
    <x v="3"/>
    <n v="44"/>
    <s v="STÜCK"/>
    <n v="15"/>
    <n v="660"/>
    <n v="8.0353999999999992"/>
    <n v="353.55759999999998"/>
  </r>
  <r>
    <n v="8159125"/>
    <s v="Wolfsblut Down Under "/>
    <m/>
    <n v="510"/>
    <x v="3"/>
    <n v="624"/>
    <s v="STÜCK"/>
    <n v="12.5"/>
    <n v="7800"/>
    <n v="6.6962000000000002"/>
    <n v="4178.4287999999997"/>
  </r>
  <r>
    <n v="8160002"/>
    <s v="Wolfsblut Atlantic Tuna Adult"/>
    <m/>
    <n v="510"/>
    <x v="3"/>
    <n v="1096"/>
    <s v="STÜCK"/>
    <n v="2"/>
    <n v="2192"/>
    <n v="2.3210000000000002"/>
    <n v="2543.8160000000003"/>
  </r>
  <r>
    <n v="8160015"/>
    <s v="Wolfsblut Atlantic Tuna Adult"/>
    <m/>
    <n v="510"/>
    <x v="3"/>
    <n v="819"/>
    <s v="STÜCK"/>
    <n v="15"/>
    <n v="12285"/>
    <n v="17.366199999999999"/>
    <n v="14222.917799999999"/>
  </r>
  <r>
    <n v="8160125"/>
    <s v="Wolfsblut Atlantic Tuna Adult"/>
    <m/>
    <n v="510"/>
    <x v="3"/>
    <n v="48"/>
    <s v="STÜCK"/>
    <n v="12.5"/>
    <n v="600"/>
    <n v="14.4718"/>
    <n v="694.64639999999997"/>
  </r>
  <r>
    <n v="8161002"/>
    <s v="Wolfsblut Black Marsh Adult"/>
    <m/>
    <n v="510"/>
    <x v="3"/>
    <n v="304"/>
    <s v="STÜCK"/>
    <n v="2"/>
    <n v="608"/>
    <n v="1.6403000000000001"/>
    <n v="498.65120000000002"/>
  </r>
  <r>
    <n v="8161005"/>
    <s v="Wolfsblut Black Marsh Adult"/>
    <m/>
    <n v="510"/>
    <x v="3"/>
    <n v="264"/>
    <s v="STÜCK"/>
    <n v="0.5"/>
    <n v="132"/>
    <n v="0.41060000000000002"/>
    <n v="108.39840000000001"/>
  </r>
  <r>
    <n v="8161015"/>
    <s v="Wolfsblut Black Marsh Adult"/>
    <m/>
    <n v="510"/>
    <x v="3"/>
    <n v="24"/>
    <s v="STÜCK"/>
    <n v="15"/>
    <n v="360"/>
    <n v="12.2522"/>
    <n v="294.05279999999999"/>
  </r>
  <r>
    <n v="8162002"/>
    <s v="Wolfsblut Wild Boar Adult"/>
    <m/>
    <n v="510"/>
    <x v="3"/>
    <n v="308"/>
    <s v="STÜCK"/>
    <n v="2"/>
    <n v="616"/>
    <n v="1.4732000000000001"/>
    <n v="453.74560000000002"/>
  </r>
  <r>
    <n v="8162015"/>
    <s v="Wolfsblut Wild Boar Adult"/>
    <m/>
    <n v="510"/>
    <x v="3"/>
    <n v="555"/>
    <s v="STÜCK"/>
    <n v="15"/>
    <n v="8325"/>
    <n v="10.999000000000001"/>
    <n v="6104.4450000000006"/>
  </r>
  <r>
    <n v="8162125"/>
    <s v="Wolfsblut Wild Boar"/>
    <m/>
    <n v="510"/>
    <x v="3"/>
    <n v="192"/>
    <s v="STÜCK"/>
    <n v="12.5"/>
    <n v="2400"/>
    <n v="9.1658000000000008"/>
    <n v="1759.8336000000002"/>
  </r>
  <r>
    <n v="8163002"/>
    <s v="Wolfsblut Wild Game Adult"/>
    <m/>
    <n v="510"/>
    <x v="3"/>
    <n v="1172"/>
    <s v="STÜCK"/>
    <n v="2"/>
    <n v="2344"/>
    <n v="1.2279"/>
    <n v="1439.0988"/>
  </r>
  <r>
    <n v="8163015"/>
    <s v="Wolfsblut Wild Game Adult"/>
    <m/>
    <n v="510"/>
    <x v="3"/>
    <n v="375"/>
    <s v="STÜCK"/>
    <n v="15"/>
    <n v="5625"/>
    <n v="9.1593999999999998"/>
    <n v="3434.7750000000001"/>
  </r>
  <r>
    <n v="8164010"/>
    <s v="Perro Grain Free Adult Vegie"/>
    <s v=" "/>
    <n v="510"/>
    <x v="3"/>
    <n v="52"/>
    <s v="STÜCK"/>
    <n v="10"/>
    <n v="520"/>
    <n v="324.72190000000001"/>
    <n v="16885.538800000002"/>
  </r>
  <r>
    <n v="8164025"/>
    <s v="Perro Grain Free Adult Vegie "/>
    <s v="2021 in V3294"/>
    <n v="510"/>
    <x v="3"/>
    <n v="381"/>
    <s v="STÜCK"/>
    <n v="2.5"/>
    <n v="952.5"/>
    <n v="2.8833000000000002"/>
    <n v="1098.5373000000002"/>
  </r>
  <r>
    <n v="8171015"/>
    <s v="Winston Saftige Happen"/>
    <s v="Rossmann DE"/>
    <n v="510"/>
    <x v="3"/>
    <n v="7200"/>
    <s v="STÜCK"/>
    <n v="1.5"/>
    <n v="10800"/>
    <n v="0.87990000000000002"/>
    <n v="6335.28"/>
  </r>
  <r>
    <n v="8171115"/>
    <s v="Winston Saftige Happen Rossmann CE "/>
    <s v="Euro-Chep-Palette "/>
    <n v="510"/>
    <x v="3"/>
    <n v="21840"/>
    <s v="STÜCK"/>
    <n v="1.5"/>
    <n v="32760"/>
    <n v="0.87990000000000002"/>
    <n v="19217.016"/>
  </r>
  <r>
    <n v="8171215"/>
    <s v="Shiro Semi Moist"/>
    <m/>
    <n v="510"/>
    <x v="3"/>
    <n v="12000"/>
    <s v="STÜCK"/>
    <n v="1.5"/>
    <n v="18000"/>
    <n v="0.85770000000000002"/>
    <n v="10292.4"/>
  </r>
  <r>
    <n v="8179002"/>
    <s v="Chicopee HNL Active Salmon &amp; Potato "/>
    <s v="Holistic Nature Line"/>
    <n v="560"/>
    <x v="3"/>
    <n v="920"/>
    <s v="STÜCK"/>
    <n v="2"/>
    <n v="1840"/>
    <n v="2.9548000000000001"/>
    <n v="2718.4160000000002"/>
  </r>
  <r>
    <n v="8179012"/>
    <s v="Chicopee HNL Active Salmon &amp; Potato"/>
    <s v="Holistic Nature Line"/>
    <n v="560"/>
    <x v="3"/>
    <n v="1048"/>
    <s v="STÜCK"/>
    <n v="12"/>
    <n v="12576"/>
    <n v="14.5823"/>
    <n v="15282.250400000001"/>
  </r>
  <r>
    <n v="8189012"/>
    <s v="Franklin Adult Salmon"/>
    <s v="S/M Breed"/>
    <n v="510"/>
    <x v="3"/>
    <n v="27"/>
    <s v="STÜCK"/>
    <n v="12"/>
    <n v="324"/>
    <n v="17.198"/>
    <n v="464.346"/>
  </r>
  <r>
    <n v="8194001"/>
    <s v="Rocco Mealtime Pansen "/>
    <n v="2021"/>
    <n v="510"/>
    <x v="3"/>
    <n v="1440"/>
    <s v="STÜCK"/>
    <n v="1"/>
    <n v="1440"/>
    <n v="1.5526"/>
    <n v="2235.7440000000001"/>
  </r>
  <r>
    <n v="8195001"/>
    <s v="Rocco Mealtime Sensitive Pute &amp; Huhn  "/>
    <n v="2021"/>
    <n v="510"/>
    <x v="3"/>
    <n v="330"/>
    <s v="STÜCK"/>
    <n v="1"/>
    <n v="330"/>
    <n v="1.0878000000000001"/>
    <n v="358.97400000000005"/>
  </r>
  <r>
    <n v="8210002"/>
    <s v="Chicopee HNL Adult Lamb &amp; Potato"/>
    <s v="Holistic Nature Line"/>
    <n v="560"/>
    <x v="3"/>
    <n v="384"/>
    <s v="STÜCK"/>
    <n v="2"/>
    <n v="768"/>
    <n v="2.9561999999999999"/>
    <n v="1135.1808000000001"/>
  </r>
  <r>
    <n v="8210012"/>
    <s v="Chicopee HNL Adult Lamb &amp; Potato"/>
    <s v="Holistic Nature Line"/>
    <n v="560"/>
    <x v="3"/>
    <n v="1092"/>
    <s v="STÜCK"/>
    <n v="12"/>
    <n v="13104"/>
    <n v="14.3057"/>
    <n v="15621.8244"/>
  </r>
  <r>
    <n v="8213104"/>
    <s v="Rinti Canine Intestinal"/>
    <m/>
    <n v="510"/>
    <x v="3"/>
    <n v="384"/>
    <s v="STÜCK"/>
    <n v="4"/>
    <n v="1536"/>
    <n v="4.5076000000000001"/>
    <n v="1730.9184"/>
  </r>
  <r>
    <n v="8213201"/>
    <s v="Rinti Canine Intestinal"/>
    <n v="2022"/>
    <n v="510"/>
    <x v="3"/>
    <n v="768"/>
    <s v="STÜCK"/>
    <n v="1"/>
    <n v="768"/>
    <n v="1.1964999999999999"/>
    <n v="918.91199999999992"/>
  </r>
  <r>
    <n v="8213204"/>
    <s v="Rinti Canine Intestinal"/>
    <n v="2022"/>
    <n v="510"/>
    <x v="3"/>
    <n v="828"/>
    <s v="STÜCK"/>
    <n v="4"/>
    <n v="3312"/>
    <n v="4.1917"/>
    <n v="3470.7276000000002"/>
  </r>
  <r>
    <n v="8231201"/>
    <s v="Naturbeute Lamm &amp; Reis"/>
    <m/>
    <n v="510"/>
    <x v="3"/>
    <n v="1440"/>
    <s v="STÜCK"/>
    <n v="1"/>
    <n v="1440"/>
    <n v="1.5992999999999999"/>
    <n v="2302.9919999999997"/>
  </r>
  <r>
    <n v="8256101"/>
    <s v="Dein Bestes Exquisit Huhn mit Aloe Vera"/>
    <m/>
    <n v="510"/>
    <x v="3"/>
    <n v="6240"/>
    <s v="STÜCK"/>
    <n v="1"/>
    <n v="6240"/>
    <n v="1.0613999999999999"/>
    <n v="6623.1359999999995"/>
  </r>
  <r>
    <n v="8256101"/>
    <s v="Dein Bestes Exquisit Huhn mit Aloe Vera"/>
    <m/>
    <n v="510"/>
    <x v="3"/>
    <n v="140"/>
    <s v="STÜCK"/>
    <n v="1"/>
    <n v="140"/>
    <n v="1.0613999999999999"/>
    <n v="148.59599999999998"/>
  </r>
  <r>
    <n v="8283001"/>
    <s v="Lilys Kitchen Dog Fish"/>
    <m/>
    <n v="510"/>
    <x v="3"/>
    <n v="5760"/>
    <s v="STÜCK"/>
    <n v="1"/>
    <n v="5760"/>
    <n v="1.4378"/>
    <n v="8281.7279999999992"/>
  </r>
  <r>
    <n v="8283007"/>
    <s v="Lilys Kitchen Dog Fish"/>
    <m/>
    <n v="510"/>
    <x v="3"/>
    <n v="1720"/>
    <s v="STÜCK"/>
    <n v="7"/>
    <n v="12040"/>
    <n v="10.0467"/>
    <n v="17280.324000000001"/>
  </r>
  <r>
    <n v="8286002"/>
    <s v="Chicopee CNL Mini Puppy Lamb &amp; Rice"/>
    <s v="Classic Nature Line"/>
    <n v="560"/>
    <x v="3"/>
    <n v="1512"/>
    <s v="STÜCK"/>
    <n v="2"/>
    <n v="3024"/>
    <n v="2.4266999999999999"/>
    <n v="3669.1704"/>
  </r>
  <r>
    <n v="8287002"/>
    <s v="Chicopee CNL Puppy Lamb &amp; Rice"/>
    <s v="Classic Nature Line"/>
    <n v="560"/>
    <x v="3"/>
    <n v="744"/>
    <s v="STÜCK"/>
    <n v="2"/>
    <n v="1488"/>
    <n v="2.0207999999999999"/>
    <n v="1503.4751999999999"/>
  </r>
  <r>
    <n v="8287015"/>
    <s v="Chicopee CNL Puppy Lamb &amp; Rice"/>
    <s v="Classic Nature Line"/>
    <n v="560"/>
    <x v="3"/>
    <n v="195"/>
    <s v="STÜCK"/>
    <n v="15"/>
    <n v="2925"/>
    <n v="13.048999999999999"/>
    <n v="2544.5549999999998"/>
  </r>
  <r>
    <n v="8288015"/>
    <s v="Chicopee CNL Maxi Puppy Poultry &amp; Millet"/>
    <s v="Classic Nature Line"/>
    <n v="560"/>
    <x v="3"/>
    <n v="425"/>
    <s v="STÜCK"/>
    <n v="15"/>
    <n v="6375"/>
    <n v="9.7911999999999999"/>
    <n v="4161.26"/>
  </r>
  <r>
    <n v="8289002"/>
    <s v="Chicopee CNL Mini Adult Lamb &amp; Rice"/>
    <s v="Classic Nature Line"/>
    <n v="560"/>
    <x v="3"/>
    <n v="1072"/>
    <s v="STÜCK"/>
    <n v="2"/>
    <n v="2144"/>
    <n v="2.0611000000000002"/>
    <n v="2209.4992000000002"/>
  </r>
  <r>
    <n v="8289015"/>
    <s v="Chicopee CNL Mini Adult Lamb &amp; Rice"/>
    <s v="Classic Nature Line"/>
    <n v="560"/>
    <x v="3"/>
    <n v="35"/>
    <s v="STÜCK"/>
    <n v="15"/>
    <n v="525"/>
    <n v="12.241400000000001"/>
    <n v="428.44900000000001"/>
  </r>
  <r>
    <n v="8290015"/>
    <s v="Chicopee CNL Adult Chicken &amp; Rice"/>
    <s v="Classic Nature Line"/>
    <n v="560"/>
    <x v="3"/>
    <n v="825"/>
    <s v="STÜCK"/>
    <n v="15"/>
    <n v="12375"/>
    <n v="9.3551000000000002"/>
    <n v="7717.9575000000004"/>
  </r>
  <r>
    <n v="8292002"/>
    <s v="Chicopee CNL Adult Lamb &amp; Rice"/>
    <s v="Classic Nature Line"/>
    <n v="560"/>
    <x v="3"/>
    <n v="816"/>
    <s v="STÜCK"/>
    <n v="2"/>
    <n v="1632"/>
    <n v="1.9498"/>
    <n v="1591.0368000000001"/>
  </r>
  <r>
    <n v="8292015"/>
    <s v="Chicopee CNL Adult Lamb &amp; Rice"/>
    <s v="Classic Nature Line"/>
    <n v="560"/>
    <x v="3"/>
    <n v="1075"/>
    <s v="STÜCK"/>
    <n v="15"/>
    <n v="16125"/>
    <n v="11.245100000000001"/>
    <n v="12088.4825"/>
  </r>
  <r>
    <n v="8293002"/>
    <s v="Chicopee CNL Soft Adult Salmon &amp; Rice"/>
    <s v="Classic Nature Line"/>
    <n v="560"/>
    <x v="3"/>
    <n v="2632"/>
    <s v="STÜCK"/>
    <n v="2"/>
    <n v="5264"/>
    <n v="1.9995000000000001"/>
    <n v="5262.6840000000002"/>
  </r>
  <r>
    <n v="8293015"/>
    <s v="Chicopee CNL Soft Adult Salmon &amp; Rice"/>
    <s v="Classic Nature Line"/>
    <n v="560"/>
    <x v="3"/>
    <n v="550"/>
    <s v="STÜCK"/>
    <n v="15"/>
    <n v="8250"/>
    <n v="11.6181"/>
    <n v="6389.9549999999999"/>
  </r>
  <r>
    <n v="8294015"/>
    <s v="Chicopee CNL Active Chicken &amp; Rice"/>
    <s v="Classic Nature Line"/>
    <n v="560"/>
    <x v="3"/>
    <n v="80"/>
    <s v="STÜCK"/>
    <n v="15"/>
    <n v="1200"/>
    <n v="12.3607"/>
    <n v="988.85599999999999"/>
  </r>
  <r>
    <n v="8295002"/>
    <s v="Chicopee CNL Maxi Adult Poultry &amp; Millet"/>
    <s v="Classic Nature Line"/>
    <n v="560"/>
    <x v="3"/>
    <n v="176"/>
    <s v="STÜCK"/>
    <n v="2"/>
    <n v="352"/>
    <n v="1.5908"/>
    <n v="279.98079999999999"/>
  </r>
  <r>
    <n v="8296002"/>
    <s v="Chicopee CNL Light Lamb &amp; Rice"/>
    <s v="Classic Nature Line"/>
    <n v="560"/>
    <x v="3"/>
    <n v="1400"/>
    <s v="STÜCK"/>
    <n v="2"/>
    <n v="2800"/>
    <n v="1.9189000000000001"/>
    <n v="2686.46"/>
  </r>
  <r>
    <n v="8296015"/>
    <s v="Chicopee CNL Light Lamb &amp; Rice"/>
    <s v="Classic Nature Line"/>
    <n v="560"/>
    <x v="3"/>
    <n v="1067"/>
    <s v="STÜCK"/>
    <n v="15"/>
    <n v="16005"/>
    <n v="11.013299999999999"/>
    <n v="11751.1911"/>
  </r>
  <r>
    <n v="8297002"/>
    <s v="Chicopee CNL Soft Senior Chicken &amp; Rice"/>
    <s v="Classic Nature Line"/>
    <n v="560"/>
    <x v="3"/>
    <n v="488"/>
    <s v="STÜCK"/>
    <n v="2"/>
    <n v="976"/>
    <n v="1.7545999999999999"/>
    <n v="856.24479999999994"/>
  </r>
  <r>
    <n v="8297015"/>
    <s v="Chicopee CNL Soft Senior Chicken &amp; Rice"/>
    <s v="Classic Nature Line"/>
    <n v="560"/>
    <x v="3"/>
    <n v="912"/>
    <s v="STÜCK"/>
    <n v="15"/>
    <n v="13680"/>
    <n v="10.8621"/>
    <n v="9906.2351999999992"/>
  </r>
  <r>
    <n v="8302004"/>
    <s v="Asco Adult Sensitiv "/>
    <s v="reich an Lamm und Reis"/>
    <n v="510"/>
    <x v="3"/>
    <n v="3892"/>
    <s v="STÜCK"/>
    <n v="4"/>
    <n v="15568"/>
    <n v="3.8050999999999999"/>
    <n v="14809.449199999999"/>
  </r>
  <r>
    <n v="8315103"/>
    <s v="ZooRoyal mit Ente und Kartoffel "/>
    <s v="Grainfree - Rewe Int. "/>
    <n v="510"/>
    <x v="3"/>
    <n v="5184"/>
    <s v="STÜCK"/>
    <n v="3"/>
    <n v="15552"/>
    <n v="3.4729999999999999"/>
    <n v="18004.031999999999"/>
  </r>
  <r>
    <n v="8319015"/>
    <s v="Hundenahrung Adult"/>
    <m/>
    <n v="510"/>
    <x v="3"/>
    <n v="1564"/>
    <s v="STÜCK"/>
    <n v="15"/>
    <n v="23460"/>
    <n v="6.5228000000000002"/>
    <n v="10201.6592"/>
  </r>
  <r>
    <n v="8323201"/>
    <s v="Winston Knuspermenü Rind,"/>
    <s v="Lamm, Leber, Gemüse &amp; Duo Herz"/>
    <n v="511"/>
    <x v="3"/>
    <n v="9576"/>
    <s v="STÜCK"/>
    <n v="1"/>
    <n v="9576"/>
    <n v="0.57330000000000003"/>
    <n v="5489.9207999999999"/>
  </r>
  <r>
    <n v="8323201"/>
    <s v="Winston Knuspermenü Rind,"/>
    <s v="Lamm, Leber, Gemüse &amp; Duo Herz"/>
    <n v="511"/>
    <x v="3"/>
    <n v="133"/>
    <s v="STÜCK"/>
    <n v="1"/>
    <n v="133"/>
    <n v="0.57330000000000003"/>
    <n v="76.248900000000006"/>
  </r>
  <r>
    <n v="8323301"/>
    <s v="Winston Knuspermenü Rind,"/>
    <s v="Lamm, Leber, Gemüse &amp; Duo Herz - RCE"/>
    <n v="511"/>
    <x v="3"/>
    <n v="30744"/>
    <s v="STÜCK"/>
    <n v="1"/>
    <n v="30744"/>
    <n v="0.57240000000000002"/>
    <n v="17597.865600000001"/>
  </r>
  <r>
    <n v="8326003"/>
    <s v="Profidog Premium Mini Puppy"/>
    <m/>
    <n v="510"/>
    <x v="3"/>
    <n v="420"/>
    <s v="STÜCK"/>
    <n v="3"/>
    <n v="1260"/>
    <n v="2.5295000000000001"/>
    <n v="1062.3900000000001"/>
  </r>
  <r>
    <n v="8329002"/>
    <s v="Sanabelle Kitten"/>
    <m/>
    <n v="503"/>
    <x v="3"/>
    <n v="5324"/>
    <s v="STÜCK"/>
    <n v="2"/>
    <n v="10648"/>
    <n v="3.0748000000000002"/>
    <n v="16370.235200000001"/>
  </r>
  <r>
    <n v="8329004"/>
    <s v="Sanabelle Kitten"/>
    <m/>
    <n v="503"/>
    <x v="3"/>
    <n v="1632"/>
    <s v="STÜCK"/>
    <n v="0.4"/>
    <n v="652.80000000000007"/>
    <n v="0.64580000000000004"/>
    <n v="1053.9456"/>
  </r>
  <r>
    <n v="8329808"/>
    <s v="Chicopee HNL Kitten"/>
    <s v="Holistic Nature Line"/>
    <n v="560"/>
    <x v="3"/>
    <n v="8"/>
    <s v="STÜCK"/>
    <n v="8"/>
    <n v="64"/>
    <n v="11.273899999999999"/>
    <n v="90.191199999999995"/>
  </r>
  <r>
    <n v="8329815"/>
    <s v="Chicopee HNL Kitten"/>
    <s v="Holistic Nature Line"/>
    <n v="560"/>
    <x v="3"/>
    <n v="480"/>
    <s v="STÜCK"/>
    <n v="1.5"/>
    <n v="720"/>
    <n v="2.4382999999999999"/>
    <n v="1170.384"/>
  </r>
  <r>
    <n v="8330003"/>
    <s v="Real Nature Country Katze Scandinavia"/>
    <m/>
    <n v="511"/>
    <x v="3"/>
    <n v="1920"/>
    <s v="STÜCK"/>
    <n v="0.3"/>
    <n v="576"/>
    <n v="0.73899999999999999"/>
    <n v="1418.8799999999999"/>
  </r>
  <r>
    <n v="8330025"/>
    <s v="Real Nature Country Katze Scandinavia"/>
    <m/>
    <n v="511"/>
    <x v="3"/>
    <n v="440"/>
    <s v="STÜCK"/>
    <n v="2.5"/>
    <n v="1100"/>
    <n v="5.84"/>
    <n v="2569.6"/>
  </r>
  <r>
    <n v="8331002"/>
    <s v="Sanabelle Adult Strauß"/>
    <m/>
    <n v="503"/>
    <x v="3"/>
    <n v="4160"/>
    <s v="STÜCK"/>
    <n v="2"/>
    <n v="8320"/>
    <n v="3.2178"/>
    <n v="13386.048000000001"/>
  </r>
  <r>
    <n v="8331004"/>
    <s v="Sanabelle Adult Strauß"/>
    <m/>
    <n v="503"/>
    <x v="3"/>
    <n v="4140"/>
    <s v="STÜCK"/>
    <n v="0.4"/>
    <n v="1656"/>
    <n v="0.68589999999999995"/>
    <n v="2839.6259999999997"/>
  </r>
  <r>
    <n v="8333002"/>
    <s v="Salingo Cat Adult Ente und Perlhuhn"/>
    <m/>
    <n v="511"/>
    <x v="3"/>
    <n v="306"/>
    <s v="STÜCK"/>
    <n v="2"/>
    <n v="612"/>
    <n v="3.2970999999999999"/>
    <n v="1008.9126"/>
  </r>
  <r>
    <n v="8334003"/>
    <s v="Real Nature Country Katze Alps"/>
    <m/>
    <n v="511"/>
    <x v="3"/>
    <n v="8320"/>
    <s v="STÜCK"/>
    <n v="0.3"/>
    <n v="2496"/>
    <n v="0.54330000000000001"/>
    <n v="4520.2560000000003"/>
  </r>
  <r>
    <n v="8334025"/>
    <s v="Real Nature Country Katze Alps"/>
    <m/>
    <n v="511"/>
    <x v="3"/>
    <n v="1297"/>
    <s v="STÜCK"/>
    <n v="2.5"/>
    <n v="3242.5"/>
    <n v="4.2092999999999998"/>
    <n v="5459.4620999999997"/>
  </r>
  <r>
    <n v="8335002"/>
    <s v="Sanabelle Adult Forelle"/>
    <m/>
    <n v="503"/>
    <x v="3"/>
    <n v="4312"/>
    <s v="STÜCK"/>
    <n v="2"/>
    <n v="8624"/>
    <n v="2.8410000000000002"/>
    <n v="12250.392000000002"/>
  </r>
  <r>
    <n v="8335004"/>
    <s v="Sanabelle Adult Forelle"/>
    <m/>
    <n v="503"/>
    <x v="3"/>
    <n v="8532"/>
    <s v="STÜCK"/>
    <n v="0.4"/>
    <n v="3412.8"/>
    <n v="0.66300000000000003"/>
    <n v="5656.7160000000003"/>
  </r>
  <r>
    <n v="8336002"/>
    <s v="Sanabelle Sensitive Geflügel"/>
    <m/>
    <n v="503"/>
    <x v="3"/>
    <n v="4020"/>
    <s v="STÜCK"/>
    <n v="2"/>
    <n v="8040"/>
    <n v="3.0644"/>
    <n v="12318.888000000001"/>
  </r>
  <r>
    <n v="8336004"/>
    <s v="Sanabelle Sensitive Geflügel"/>
    <m/>
    <n v="503"/>
    <x v="3"/>
    <n v="5034"/>
    <s v="STÜCK"/>
    <n v="0.4"/>
    <n v="2013.6000000000001"/>
    <n v="0.68740000000000001"/>
    <n v="3460.3715999999999"/>
  </r>
  <r>
    <n v="8336104"/>
    <s v="Dehner Katze Prem. Active Outdoor"/>
    <m/>
    <n v="511"/>
    <x v="3"/>
    <n v="768"/>
    <s v="STÜCK"/>
    <n v="0.4"/>
    <n v="307.20000000000005"/>
    <n v="0.62719999999999998"/>
    <n v="481.68959999999998"/>
  </r>
  <r>
    <n v="8336304"/>
    <s v="Majestic Outdoor"/>
    <m/>
    <n v="511"/>
    <x v="3"/>
    <n v="768"/>
    <s v="STÜCK"/>
    <n v="0.4"/>
    <n v="307.20000000000005"/>
    <n v="0.70569999999999999"/>
    <n v="541.97759999999994"/>
  </r>
  <r>
    <n v="8336304"/>
    <s v="Majestic Outdoor"/>
    <m/>
    <n v="511"/>
    <x v="3"/>
    <n v="288"/>
    <s v="STÜCK"/>
    <n v="0.4"/>
    <n v="115.2"/>
    <n v="0.70569999999999999"/>
    <n v="203.24160000000001"/>
  </r>
  <r>
    <n v="8337002"/>
    <s v="Sanabelle Sensitive Lamm"/>
    <m/>
    <n v="503"/>
    <x v="3"/>
    <n v="3936"/>
    <s v="STÜCK"/>
    <n v="2"/>
    <n v="7872"/>
    <n v="2.9260000000000002"/>
    <n v="11516.736000000001"/>
  </r>
  <r>
    <n v="8337004"/>
    <s v="Sanabelle Sensitive Lamm"/>
    <m/>
    <n v="503"/>
    <x v="3"/>
    <n v="1812"/>
    <s v="STÜCK"/>
    <n v="0.4"/>
    <n v="724.80000000000007"/>
    <n v="0.6976"/>
    <n v="1264.0512000000001"/>
  </r>
  <r>
    <n v="8337204"/>
    <s v="Dehner Katze Prem. Sensitive"/>
    <m/>
    <n v="511"/>
    <x v="3"/>
    <n v="2742"/>
    <s v="STÜCK"/>
    <n v="0.4"/>
    <n v="1096.8"/>
    <n v="0.65610000000000002"/>
    <n v="1799.0262"/>
  </r>
  <r>
    <n v="8338002"/>
    <s v="Sanabelle Adult Geflügel"/>
    <m/>
    <n v="503"/>
    <x v="3"/>
    <n v="17320"/>
    <s v="STÜCK"/>
    <n v="2"/>
    <n v="34640"/>
    <n v="2.6671"/>
    <n v="46194.171999999999"/>
  </r>
  <r>
    <n v="8338004"/>
    <s v="Sanabelle Adult Geflügel"/>
    <m/>
    <n v="503"/>
    <x v="3"/>
    <n v="10848"/>
    <s v="STÜCK"/>
    <n v="0.4"/>
    <n v="4339.2"/>
    <n v="0.72170000000000001"/>
    <n v="7829.0016000000005"/>
  </r>
  <r>
    <n v="8338010"/>
    <s v="Perro Katze High Premium Adult"/>
    <n v="2020"/>
    <n v="511"/>
    <x v="3"/>
    <n v="86"/>
    <s v="STÜCK"/>
    <n v="10"/>
    <n v="860"/>
    <n v="13.0939"/>
    <n v="1126.0753999999999"/>
  </r>
  <r>
    <n v="8338012"/>
    <s v="Sanabelle Adult Geflügel"/>
    <s v="Jubiläum 20 Jahre"/>
    <n v="503"/>
    <x v="3"/>
    <n v="280"/>
    <s v="STÜCK"/>
    <n v="12"/>
    <n v="3360"/>
    <n v="15.324400000000001"/>
    <n v="4290.8320000000003"/>
  </r>
  <r>
    <n v="8338104"/>
    <s v="Animalis Adulte"/>
    <s v="Nature Line"/>
    <n v="511"/>
    <x v="3"/>
    <n v="1296"/>
    <s v="STÜCK"/>
    <n v="4"/>
    <n v="5184"/>
    <n v="5.3582999999999998"/>
    <n v="6944.3567999999996"/>
  </r>
  <r>
    <n v="8339002"/>
    <s v="Sanabelle No Grain"/>
    <m/>
    <n v="503"/>
    <x v="3"/>
    <n v="3664"/>
    <s v="STÜCK"/>
    <n v="2"/>
    <n v="7328"/>
    <n v="2.8146"/>
    <n v="10312.6944"/>
  </r>
  <r>
    <n v="8339004"/>
    <s v="Sanabelle No Grain"/>
    <m/>
    <n v="503"/>
    <x v="3"/>
    <n v="4506"/>
    <s v="STÜCK"/>
    <n v="0.4"/>
    <n v="1802.4"/>
    <n v="0.64419999999999999"/>
    <n v="2902.7651999999998"/>
  </r>
  <r>
    <n v="8339402"/>
    <s v="Naturbeute Cat Adult"/>
    <s v="Schrumpfpack"/>
    <n v="511"/>
    <x v="3"/>
    <n v="717"/>
    <s v="STÜCK"/>
    <n v="2"/>
    <n v="1434"/>
    <n v="3.4054000000000002"/>
    <n v="2441.6718000000001"/>
  </r>
  <r>
    <n v="8339708"/>
    <s v="Chicopee HNL No Grain"/>
    <s v="Holistic Nature Line"/>
    <n v="560"/>
    <x v="3"/>
    <n v="197"/>
    <s v="STÜCK"/>
    <n v="8"/>
    <n v="1576"/>
    <n v="11.2211"/>
    <n v="2210.5567000000001"/>
  </r>
  <r>
    <n v="8339715"/>
    <s v="Chicopee HNL No Grain"/>
    <s v="Holistic Nature Line"/>
    <n v="560"/>
    <x v="3"/>
    <n v="816"/>
    <s v="STÜCK"/>
    <n v="1.5"/>
    <n v="1224"/>
    <n v="2.4283999999999999"/>
    <n v="1981.5744"/>
  </r>
  <r>
    <n v="8340002"/>
    <s v="Sanabelle Indoor"/>
    <m/>
    <n v="503"/>
    <x v="3"/>
    <n v="1252"/>
    <s v="STÜCK"/>
    <n v="2"/>
    <n v="2504"/>
    <n v="2.9857"/>
    <n v="3738.0963999999999"/>
  </r>
  <r>
    <n v="8340004"/>
    <s v="Sanabelle Indoor"/>
    <m/>
    <n v="503"/>
    <x v="3"/>
    <n v="4188"/>
    <s v="STÜCK"/>
    <n v="0.4"/>
    <n v="1675.2"/>
    <n v="0.69779999999999998"/>
    <n v="2922.3863999999999"/>
  </r>
  <r>
    <n v="8340104"/>
    <s v="Majestic Adult Indoor"/>
    <m/>
    <n v="511"/>
    <x v="3"/>
    <n v="768"/>
    <s v="STÜCK"/>
    <n v="0.4"/>
    <n v="307.20000000000005"/>
    <n v="0.71609999999999996"/>
    <n v="549.96479999999997"/>
  </r>
  <r>
    <n v="8340104"/>
    <s v="Majestic Adult Indoor"/>
    <m/>
    <n v="511"/>
    <x v="3"/>
    <n v="384"/>
    <s v="STÜCK"/>
    <n v="0.4"/>
    <n v="153.60000000000002"/>
    <n v="0.71609999999999996"/>
    <n v="274.98239999999998"/>
  </r>
  <r>
    <n v="8341002"/>
    <s v="Sanabelle Outdoor"/>
    <m/>
    <n v="503"/>
    <x v="3"/>
    <n v="1636"/>
    <s v="STÜCK"/>
    <n v="2"/>
    <n v="3272"/>
    <n v="2.8614000000000002"/>
    <n v="4681.2503999999999"/>
  </r>
  <r>
    <n v="8341004"/>
    <s v="Sanabelle Outdoor "/>
    <m/>
    <n v="503"/>
    <x v="3"/>
    <n v="6006"/>
    <s v="STÜCK"/>
    <n v="0.4"/>
    <n v="2402.4"/>
    <n v="0.65249999999999997"/>
    <n v="3918.915"/>
  </r>
  <r>
    <n v="8342002"/>
    <s v="Sanabelle Grande"/>
    <m/>
    <n v="503"/>
    <x v="3"/>
    <n v="708"/>
    <s v="STÜCK"/>
    <n v="2"/>
    <n v="1416"/>
    <n v="2.7427000000000001"/>
    <n v="1941.8316000000002"/>
  </r>
  <r>
    <n v="8342004"/>
    <s v="Sanabelle Grande"/>
    <m/>
    <n v="503"/>
    <x v="3"/>
    <n v="3708"/>
    <s v="STÜCK"/>
    <n v="0.4"/>
    <n v="1483.2"/>
    <n v="0.90939999999999999"/>
    <n v="3372.0551999999998"/>
  </r>
  <r>
    <n v="8343002"/>
    <s v="Sanabelle Hair &amp; Skin"/>
    <m/>
    <n v="503"/>
    <x v="3"/>
    <n v="7928"/>
    <s v="STÜCK"/>
    <n v="2"/>
    <n v="15856"/>
    <n v="2.7517"/>
    <n v="21815.477600000002"/>
  </r>
  <r>
    <n v="8343004"/>
    <s v="Sanabelle Hair &amp; Skin"/>
    <m/>
    <n v="503"/>
    <x v="3"/>
    <n v="5370"/>
    <s v="STÜCK"/>
    <n v="0.4"/>
    <n v="2148"/>
    <n v="0.7157"/>
    <n v="3843.3090000000002"/>
  </r>
  <r>
    <n v="8343010"/>
    <s v="Perro Katze High Premium Rassekatze "/>
    <n v="2020"/>
    <n v="511"/>
    <x v="3"/>
    <n v="160"/>
    <s v="STÜCK"/>
    <n v="10"/>
    <n v="1600"/>
    <n v="13.6972"/>
    <n v="2191.5520000000001"/>
  </r>
  <r>
    <n v="8343708"/>
    <s v="Chicopee HNL Hair &amp; Skin"/>
    <s v="Holistic Nature Line"/>
    <n v="560"/>
    <x v="3"/>
    <n v="415"/>
    <s v="STÜCK"/>
    <n v="8"/>
    <n v="3320"/>
    <n v="11.1134"/>
    <n v="4612.0610000000006"/>
  </r>
  <r>
    <n v="8343715"/>
    <s v="Chicopee HNL Hair &amp; Skin"/>
    <s v="Holistic Nature Line"/>
    <n v="560"/>
    <x v="3"/>
    <n v="1096"/>
    <s v="STÜCK"/>
    <n v="1.5"/>
    <n v="1644"/>
    <n v="2.4081999999999999"/>
    <n v="2639.3871999999997"/>
  </r>
  <r>
    <n v="8344002"/>
    <s v="Sanabelle Dental"/>
    <m/>
    <n v="503"/>
    <x v="3"/>
    <n v="3772"/>
    <s v="STÜCK"/>
    <n v="2"/>
    <n v="7544"/>
    <n v="2.9754999999999998"/>
    <n v="11223.585999999999"/>
  </r>
  <r>
    <n v="8344004"/>
    <s v="Sanabelle Dental"/>
    <m/>
    <n v="503"/>
    <x v="3"/>
    <n v="7506"/>
    <s v="STÜCK"/>
    <n v="0.4"/>
    <n v="3002.4"/>
    <n v="0.73660000000000003"/>
    <n v="5528.9196000000002"/>
  </r>
  <r>
    <n v="8345002"/>
    <s v="Sanabelle Urinary"/>
    <m/>
    <n v="503"/>
    <x v="3"/>
    <n v="5020"/>
    <s v="STÜCK"/>
    <n v="2"/>
    <n v="10040"/>
    <n v="2.9761000000000002"/>
    <n v="14940.022000000001"/>
  </r>
  <r>
    <n v="8345004"/>
    <s v="Sanabelle Urinary"/>
    <m/>
    <n v="503"/>
    <x v="3"/>
    <n v="3498"/>
    <s v="STÜCK"/>
    <n v="0.4"/>
    <n v="1399.2"/>
    <n v="0.69869999999999999"/>
    <n v="2444.0526"/>
  </r>
  <r>
    <n v="8345010"/>
    <s v="Perro Katze High Premium Renal"/>
    <n v="2020"/>
    <n v="511"/>
    <x v="3"/>
    <n v="307"/>
    <s v="STÜCK"/>
    <n v="10"/>
    <n v="3070"/>
    <n v="12.8963"/>
    <n v="3959.1641"/>
  </r>
  <r>
    <n v="8345104"/>
    <s v="Majestic Harnwege"/>
    <m/>
    <n v="511"/>
    <x v="3"/>
    <n v="690"/>
    <s v="STÜCK"/>
    <n v="0.4"/>
    <n v="276"/>
    <n v="0.68799999999999994"/>
    <n v="474.71999999999997"/>
  </r>
  <r>
    <n v="8345104"/>
    <s v="Majestic Harnwege"/>
    <m/>
    <n v="511"/>
    <x v="3"/>
    <n v="384"/>
    <s v="STÜCK"/>
    <n v="0.4"/>
    <n v="153.60000000000002"/>
    <n v="0.68799999999999994"/>
    <n v="264.19200000000001"/>
  </r>
  <r>
    <n v="8345304"/>
    <s v="Animalis Urinary"/>
    <s v="Nature Line"/>
    <n v="511"/>
    <x v="3"/>
    <n v="936"/>
    <s v="STÜCK"/>
    <n v="4"/>
    <n v="3744"/>
    <n v="5.2792000000000003"/>
    <n v="4941.3312000000005"/>
  </r>
  <r>
    <n v="8345708"/>
    <s v="Chicopee HNL Urinary "/>
    <s v="Holistic Nature Line"/>
    <n v="560"/>
    <x v="3"/>
    <n v="313"/>
    <s v="STÜCK"/>
    <n v="8"/>
    <n v="2504"/>
    <n v="10.4727"/>
    <n v="3277.9550999999997"/>
  </r>
  <r>
    <n v="8345715"/>
    <s v="Chicopee HNL Urinary"/>
    <s v="Holistic Nature Line"/>
    <n v="560"/>
    <x v="3"/>
    <n v="1056"/>
    <s v="STÜCK"/>
    <n v="1.5"/>
    <n v="1584"/>
    <n v="2.2879999999999998"/>
    <n v="2416.1279999999997"/>
  </r>
  <r>
    <n v="8346002"/>
    <s v="Sanabelle Sterilized"/>
    <m/>
    <n v="503"/>
    <x v="3"/>
    <n v="3804"/>
    <s v="STÜCK"/>
    <n v="2"/>
    <n v="7608"/>
    <n v="2.5516999999999999"/>
    <n v="9706.6667999999991"/>
  </r>
  <r>
    <n v="8346004"/>
    <s v="Sanabelle Sterilized"/>
    <m/>
    <n v="503"/>
    <x v="3"/>
    <n v="5166"/>
    <s v="STÜCK"/>
    <n v="0.4"/>
    <n v="2066.4"/>
    <n v="0.59609999999999996"/>
    <n v="3079.4525999999996"/>
  </r>
  <r>
    <n v="8346102"/>
    <s v="Dehner Katze Prem. Sterilised Indoor"/>
    <m/>
    <n v="511"/>
    <x v="3"/>
    <n v="480"/>
    <s v="STÜCK"/>
    <n v="2"/>
    <n v="960"/>
    <n v="2.7242999999999999"/>
    <n v="1307.664"/>
  </r>
  <r>
    <n v="8346708"/>
    <s v="Chicopee HNL Sterilized"/>
    <s v="Holistic Nature Line"/>
    <n v="560"/>
    <x v="3"/>
    <n v="150"/>
    <s v="STÜCK"/>
    <n v="8"/>
    <n v="1200"/>
    <n v="10.169499999999999"/>
    <n v="1525.425"/>
  </r>
  <r>
    <n v="8346715"/>
    <s v="Chicopee HNL Sterilized"/>
    <s v="Holistic Nature Line"/>
    <n v="560"/>
    <x v="3"/>
    <n v="624"/>
    <s v="STÜCK"/>
    <n v="1.5"/>
    <n v="936"/>
    <n v="2.2311999999999999"/>
    <n v="1392.2687999999998"/>
  </r>
  <r>
    <n v="8347002"/>
    <s v="Sanabelle Light"/>
    <m/>
    <n v="503"/>
    <x v="3"/>
    <n v="6600"/>
    <s v="STÜCK"/>
    <n v="2"/>
    <n v="13200"/>
    <n v="2.5535999999999999"/>
    <n v="16853.759999999998"/>
  </r>
  <r>
    <n v="8347004"/>
    <s v="Sanabelle Light"/>
    <m/>
    <n v="503"/>
    <x v="3"/>
    <n v="1284"/>
    <s v="STÜCK"/>
    <n v="0.4"/>
    <n v="513.6"/>
    <n v="0.68589999999999995"/>
    <n v="880.6955999999999"/>
  </r>
  <r>
    <n v="8348002"/>
    <s v="Sanabelle Senior"/>
    <m/>
    <n v="503"/>
    <x v="3"/>
    <n v="7252"/>
    <s v="STÜCK"/>
    <n v="2"/>
    <n v="14504"/>
    <n v="2.8967000000000001"/>
    <n v="21006.868399999999"/>
  </r>
  <r>
    <n v="8348004"/>
    <s v="Sanabelle Senior"/>
    <m/>
    <n v="503"/>
    <x v="3"/>
    <n v="10482"/>
    <s v="STÜCK"/>
    <n v="0.4"/>
    <n v="4192.8"/>
    <n v="0.62160000000000004"/>
    <n v="6515.6112000000003"/>
  </r>
  <r>
    <n v="8352025"/>
    <s v="Wildkind Mini Strong River Huhn &amp; Lachs"/>
    <m/>
    <n v="510"/>
    <x v="3"/>
    <n v="2304"/>
    <s v="STÜCK"/>
    <n v="2.5"/>
    <n v="5760"/>
    <n v="2.7652000000000001"/>
    <n v="6371.0208000000002"/>
  </r>
  <r>
    <n v="8353001"/>
    <s v="Wildkind Mini Little Bay Huhn &amp; Ente"/>
    <m/>
    <n v="510"/>
    <x v="3"/>
    <n v="4275"/>
    <s v="STÜCK"/>
    <n v="1"/>
    <n v="4275"/>
    <n v="1.2478"/>
    <n v="5334.3450000000003"/>
  </r>
  <r>
    <n v="8353025"/>
    <s v="Wildkind Mini Little Bay Huhn &amp; Ente"/>
    <m/>
    <n v="510"/>
    <x v="3"/>
    <n v="2688"/>
    <s v="STÜCK"/>
    <n v="2.5"/>
    <n v="6720"/>
    <n v="2.9056000000000002"/>
    <n v="7810.2528000000002"/>
  </r>
  <r>
    <n v="8354006"/>
    <s v="Zooroyal UHP Adult"/>
    <s v="REWE"/>
    <n v="511"/>
    <x v="3"/>
    <n v="18432"/>
    <s v="STÜCK"/>
    <n v="0.6"/>
    <n v="11059.199999999999"/>
    <n v="0.84450000000000003"/>
    <n v="15565.824000000001"/>
  </r>
  <r>
    <n v="8357007"/>
    <s v="Edgard &amp; Cooper Dog Export Dry Salmon"/>
    <m/>
    <n v="510"/>
    <x v="3"/>
    <n v="17"/>
    <s v="STÜCK"/>
    <n v="7"/>
    <n v="119"/>
    <n v="7.5095000000000001"/>
    <n v="127.6615"/>
  </r>
  <r>
    <n v="8357107"/>
    <s v="Edgard &amp; Cooper Dog French Dry Salmon"/>
    <m/>
    <n v="510"/>
    <x v="3"/>
    <n v="1328"/>
    <s v="STÜCK"/>
    <n v="7"/>
    <n v="9296"/>
    <n v="7.5095000000000001"/>
    <n v="9972.616"/>
  </r>
  <r>
    <n v="8357207"/>
    <s v="Edgard &amp; Cooper Dog German Dry Salmon"/>
    <m/>
    <n v="510"/>
    <x v="3"/>
    <n v="1400"/>
    <s v="STÜCK"/>
    <n v="7"/>
    <n v="9800"/>
    <n v="7.5095000000000001"/>
    <n v="10513.3"/>
  </r>
  <r>
    <n v="8357307"/>
    <s v="Edgard &amp; Cooper Dog Export Dry Salmon"/>
    <s v="TESTARTIKEL "/>
    <n v="510"/>
    <x v="3"/>
    <n v="0"/>
    <s v="STÜCK"/>
    <n v="7"/>
    <n v="0"/>
    <n v="7.5095000000000001"/>
    <n v="0"/>
  </r>
  <r>
    <n v="8357401"/>
    <s v="Edgard &amp; Cooper dog Salmon Adult"/>
    <s v="Edgard &amp; Cooper Croquettes au saumon frais"/>
    <n v="510"/>
    <x v="3"/>
    <n v="5904"/>
    <s v="STÜCK"/>
    <n v="1"/>
    <n v="5904"/>
    <n v="1.1372"/>
    <n v="6714.0288"/>
  </r>
  <r>
    <n v="8358001"/>
    <s v="Edgard &amp; Cooper dog Chicken Adult"/>
    <s v="Edgard &amp; Cooper Croq. au poulet frais"/>
    <n v="510"/>
    <x v="3"/>
    <n v="16200"/>
    <s v="STÜCK"/>
    <n v="1"/>
    <n v="16200"/>
    <n v="1.0474000000000001"/>
    <n v="16967.88"/>
  </r>
  <r>
    <n v="8358002"/>
    <s v="Edgard &amp; Cooper Dog French Dry Chicken "/>
    <m/>
    <n v="510"/>
    <x v="3"/>
    <n v="720"/>
    <s v="STÜCK"/>
    <n v="2"/>
    <n v="1440"/>
    <n v="2.0748000000000002"/>
    <n v="1493.8560000000002"/>
  </r>
  <r>
    <n v="8358007"/>
    <s v="Edgard &amp; Cooper Dog Export Dry Chicken"/>
    <m/>
    <n v="510"/>
    <x v="3"/>
    <n v="1975"/>
    <s v="STÜCK"/>
    <n v="7"/>
    <n v="13825"/>
    <n v="6.8808999999999996"/>
    <n v="13589.777499999998"/>
  </r>
  <r>
    <n v="8358107"/>
    <s v="Edgard &amp; Cooper Dog French Dry Chicken"/>
    <m/>
    <n v="510"/>
    <x v="3"/>
    <n v="1200"/>
    <s v="STÜCK"/>
    <n v="7"/>
    <n v="8400"/>
    <n v="6.8808999999999996"/>
    <n v="8257.08"/>
  </r>
  <r>
    <n v="8358207"/>
    <s v="Edgard &amp; Cooper Dog German Dry Chicken"/>
    <m/>
    <n v="510"/>
    <x v="3"/>
    <n v="1700"/>
    <s v="STÜCK"/>
    <n v="7"/>
    <n v="11900"/>
    <n v="6.8808999999999996"/>
    <n v="11697.529999999999"/>
  </r>
  <r>
    <n v="8359001"/>
    <s v="Edgard &amp; Cooper Dog Export Dry Lamb"/>
    <m/>
    <n v="510"/>
    <x v="3"/>
    <n v="1728"/>
    <s v="STÜCK"/>
    <n v="1"/>
    <n v="1728"/>
    <n v="1.7205999999999999"/>
    <n v="2973.1967999999997"/>
  </r>
  <r>
    <n v="8359007"/>
    <s v="Edgard &amp; Cooper Dog Export Dry Lamb"/>
    <m/>
    <n v="510"/>
    <x v="3"/>
    <n v="4085"/>
    <s v="STÜCK"/>
    <n v="7"/>
    <n v="28595"/>
    <n v="11.5936"/>
    <n v="47359.856"/>
  </r>
  <r>
    <n v="8359107"/>
    <s v="Edgard &amp; Cooper Dog French Dry Lamb"/>
    <m/>
    <n v="510"/>
    <x v="3"/>
    <n v="1700"/>
    <s v="STÜCK"/>
    <n v="7"/>
    <n v="11900"/>
    <n v="11.5936"/>
    <n v="19709.12"/>
  </r>
  <r>
    <n v="8359201"/>
    <s v="Edgard &amp; Cooper dog lamb adult"/>
    <s v="Edgard &amp; Cooper Croquettes a l'agneau frais"/>
    <n v="510"/>
    <x v="3"/>
    <n v="13824"/>
    <s v="STÜCK"/>
    <n v="1"/>
    <n v="13824"/>
    <n v="1.7205999999999999"/>
    <n v="23785.574399999998"/>
  </r>
  <r>
    <n v="8359207"/>
    <s v="Edgard &amp; Cooper Dog German Dry Lamb"/>
    <m/>
    <n v="510"/>
    <x v="3"/>
    <n v="1350"/>
    <s v="STÜCK"/>
    <n v="7"/>
    <n v="9450"/>
    <n v="11.5936"/>
    <n v="15651.36"/>
  </r>
  <r>
    <n v="8359307"/>
    <s v="Edgard &amp; Cooper Dog Export Dry Lamb"/>
    <s v="TESTARTIKEL "/>
    <n v="510"/>
    <x v="3"/>
    <n v="0"/>
    <s v="STÜCK"/>
    <n v="7"/>
    <n v="0"/>
    <n v="11.5936"/>
    <n v="0"/>
  </r>
  <r>
    <n v="8360001"/>
    <s v="Edgard &amp; Cooper Dog Export Dry Venison &amp; Duck"/>
    <m/>
    <n v="510"/>
    <x v="3"/>
    <n v="432"/>
    <s v="STÜCK"/>
    <n v="1"/>
    <n v="432"/>
    <n v="1.6982999999999999"/>
    <n v="733.66559999999993"/>
  </r>
  <r>
    <n v="8360007"/>
    <s v="Edgard &amp; Cooper Dog Export Dry Vension &amp; Duck "/>
    <m/>
    <n v="510"/>
    <x v="3"/>
    <n v="80"/>
    <s v="STÜCK"/>
    <n v="7"/>
    <n v="560"/>
    <n v="11.4428"/>
    <n v="915.42399999999998"/>
  </r>
  <r>
    <n v="8360101"/>
    <s v="Edgard &amp; Cooper Dog French Dry Venison &amp; Duck "/>
    <m/>
    <n v="510"/>
    <x v="3"/>
    <n v="1296"/>
    <s v="STÜCK"/>
    <n v="1"/>
    <n v="1296"/>
    <n v="1.6991000000000001"/>
    <n v="2202.0336000000002"/>
  </r>
  <r>
    <n v="8360107"/>
    <s v="Edgard &amp; Cooper Dog French Dry Vension &amp; Duck "/>
    <m/>
    <n v="510"/>
    <x v="3"/>
    <n v="500"/>
    <s v="STÜCK"/>
    <n v="7"/>
    <n v="3500"/>
    <n v="11.4428"/>
    <n v="5721.4"/>
  </r>
  <r>
    <n v="8360207"/>
    <s v="Edgard &amp; Cooper Dog German Dry Vension &amp; Duck "/>
    <m/>
    <n v="510"/>
    <x v="3"/>
    <n v="850"/>
    <s v="STÜCK"/>
    <n v="7"/>
    <n v="5950"/>
    <n v="11.4428"/>
    <n v="9726.3799999999992"/>
  </r>
  <r>
    <n v="8361025"/>
    <s v="Edgard &amp; Cooper Dog Export Chicken &amp; Salmon"/>
    <s v="Hühnchen &amp; Lachs"/>
    <n v="510"/>
    <x v="3"/>
    <n v="4278"/>
    <s v="STÜCK"/>
    <n v="2.5"/>
    <n v="10695"/>
    <n v="2.5790999999999999"/>
    <n v="11033.389799999999"/>
  </r>
  <r>
    <n v="8361107"/>
    <s v="Edgard &amp; Cooper Dog Export Chicken &amp; Salmon"/>
    <s v="Hühnchen &amp; Lachs"/>
    <n v="510"/>
    <x v="3"/>
    <n v="1640"/>
    <s v="STÜCK"/>
    <n v="7"/>
    <n v="11480"/>
    <n v="6.9176000000000002"/>
    <n v="11344.864"/>
  </r>
  <r>
    <n v="8361125"/>
    <s v="Edgard &amp; Cooper Dog French Chicken &amp; Salmon"/>
    <s v="Hühnchen &amp; Lachs"/>
    <n v="510"/>
    <x v="3"/>
    <n v="4412"/>
    <s v="STÜCK"/>
    <n v="2.5"/>
    <n v="11030"/>
    <n v="2.5790999999999999"/>
    <n v="11378.9892"/>
  </r>
  <r>
    <n v="8361207"/>
    <s v="Edgard &amp; Cooper Dog French Chicken &amp; Salmon"/>
    <s v="Hühnchen &amp; Lachs"/>
    <n v="510"/>
    <x v="3"/>
    <n v="7902"/>
    <s v="STÜCK"/>
    <n v="0.7"/>
    <n v="5531.4"/>
    <n v="0.75460000000000005"/>
    <n v="5962.8492000000006"/>
  </r>
  <r>
    <n v="8361225"/>
    <s v="Edgard &amp; Cooper Dog German Chicken &amp; Salmon"/>
    <s v="Hühnchen &amp; Lachs"/>
    <n v="510"/>
    <x v="3"/>
    <n v="2760"/>
    <s v="STÜCK"/>
    <n v="2.5"/>
    <n v="6900"/>
    <n v="2.5779000000000001"/>
    <n v="7115.0039999999999"/>
  </r>
  <r>
    <n v="8361307"/>
    <s v="Edgard &amp; Cooper Dog French Chicken &amp; Salmon"/>
    <s v="Hühnchen &amp; Lachs"/>
    <n v="510"/>
    <x v="3"/>
    <n v="100"/>
    <s v="STÜCK"/>
    <n v="7"/>
    <n v="700"/>
    <n v="6.9176000000000002"/>
    <n v="691.76"/>
  </r>
  <r>
    <n v="8361407"/>
    <s v="Edgard &amp; Cooper Dog German Chicken &amp; Salmon"/>
    <s v="Hühnchen &amp; Lachs"/>
    <n v="510"/>
    <x v="3"/>
    <n v="3888"/>
    <s v="STÜCK"/>
    <n v="0.7"/>
    <n v="2721.6"/>
    <n v="0.75380000000000003"/>
    <n v="2930.7744000000002"/>
  </r>
  <r>
    <n v="8361507"/>
    <s v="Edgard &amp; Cooper Dog German Chicken &amp; Salmon"/>
    <m/>
    <n v="510"/>
    <x v="3"/>
    <n v="1700"/>
    <s v="STÜCK"/>
    <n v="7"/>
    <n v="11900"/>
    <n v="6.9176000000000002"/>
    <n v="11759.92"/>
  </r>
  <r>
    <n v="8362001"/>
    <s v="Edgard &amp; Cooper dog Duck &amp; Chicken Puppy"/>
    <s v="Edgard &amp; Cooper Croq. canard &amp; poulet frais"/>
    <n v="510"/>
    <x v="3"/>
    <n v="17280"/>
    <s v="STÜCK"/>
    <n v="1"/>
    <n v="17280"/>
    <n v="1.4285000000000001"/>
    <n v="24684.480000000003"/>
  </r>
  <r>
    <n v="8362007"/>
    <s v="Edgard &amp; Cooper Dog Export Duck &amp; Chicken"/>
    <s v="Ente &amp; Huhn"/>
    <n v="510"/>
    <x v="3"/>
    <n v="3240"/>
    <s v="STÜCK"/>
    <n v="0.7"/>
    <n v="2268"/>
    <n v="1.0178"/>
    <n v="3297.672"/>
  </r>
  <r>
    <n v="8362025"/>
    <s v="Edgard &amp; Cooper Dog Export Duck &amp; Chicken"/>
    <s v="Ente &amp; Huhn"/>
    <n v="510"/>
    <x v="3"/>
    <n v="840"/>
    <s v="STÜCK"/>
    <n v="2.5"/>
    <n v="2100"/>
    <n v="3.5188999999999999"/>
    <n v="2955.8759999999997"/>
  </r>
  <r>
    <n v="8362101"/>
    <s v="Edgard &amp; Cooper Dog Export Dry Duck &amp; Chicken"/>
    <m/>
    <n v="510"/>
    <x v="3"/>
    <n v="1728"/>
    <s v="STÜCK"/>
    <n v="1"/>
    <n v="1728"/>
    <n v="1.4285000000000001"/>
    <n v="2468.4480000000003"/>
  </r>
  <r>
    <n v="8362107"/>
    <s v="Edgard &amp; Cooper Dog Export Duck &amp; Chicken"/>
    <s v="Ente &amp; Huhn"/>
    <n v="510"/>
    <x v="3"/>
    <n v="1284"/>
    <s v="STÜCK"/>
    <n v="7"/>
    <n v="8988"/>
    <n v="9.5492000000000008"/>
    <n v="12261.1728"/>
  </r>
  <r>
    <n v="8362125"/>
    <s v="Edgard &amp; Cooper Dog French Duck &amp; Chicken"/>
    <s v="Ente &amp; Huhn"/>
    <n v="510"/>
    <x v="3"/>
    <n v="4232"/>
    <s v="STÜCK"/>
    <n v="2.5"/>
    <n v="10580"/>
    <n v="3.5188999999999999"/>
    <n v="14891.9848"/>
  </r>
  <r>
    <n v="8362207"/>
    <s v="Edgard &amp; Cooper Dog French Duck &amp; Chicken"/>
    <s v="Ente &amp; Huhn"/>
    <n v="510"/>
    <x v="3"/>
    <n v="2562"/>
    <s v="STÜCK"/>
    <n v="0.7"/>
    <n v="1793.3999999999999"/>
    <n v="1.0178"/>
    <n v="2607.6035999999999"/>
  </r>
  <r>
    <n v="8362225"/>
    <s v="Edgard &amp; Cooper Dog German Duck &amp; Chicken"/>
    <s v="Ente &amp; Huhn"/>
    <n v="510"/>
    <x v="3"/>
    <n v="2640"/>
    <s v="STÜCK"/>
    <n v="2.5"/>
    <n v="6600"/>
    <n v="3.5177999999999998"/>
    <n v="9286.9920000000002"/>
  </r>
  <r>
    <n v="8362307"/>
    <s v="Edgard &amp; Cooper Dog French Duck &amp; Chicken"/>
    <s v="Ente &amp; Huhn"/>
    <n v="510"/>
    <x v="3"/>
    <n v="5600"/>
    <s v="STÜCK"/>
    <n v="7"/>
    <n v="39200"/>
    <n v="9.5492000000000008"/>
    <n v="53475.520000000004"/>
  </r>
  <r>
    <n v="8362407"/>
    <s v="Edgard &amp; Cooper Dog German Duck &amp; Chicken"/>
    <s v="Ente &amp; Huhn"/>
    <n v="510"/>
    <x v="3"/>
    <n v="3888"/>
    <s v="STÜCK"/>
    <n v="0.7"/>
    <n v="2721.6"/>
    <n v="1.0169999999999999"/>
    <n v="3954.0959999999995"/>
  </r>
  <r>
    <n v="8362507"/>
    <s v="Edgard &amp; Cooper Dog German Duck &amp; Chicken"/>
    <s v="Ente &amp; Huhn"/>
    <n v="510"/>
    <x v="3"/>
    <n v="2200"/>
    <s v="STÜCK"/>
    <n v="7"/>
    <n v="15400"/>
    <n v="9.5492000000000008"/>
    <n v="21008.240000000002"/>
  </r>
  <r>
    <n v="8363007"/>
    <s v="Edgard &amp; Cooper Dog Export Organic Turkey"/>
    <s v="Organic Truthahn / DE-ÖKO-007"/>
    <n v="510"/>
    <x v="3"/>
    <n v="3456"/>
    <s v="STÜCK"/>
    <n v="0.7"/>
    <n v="2419.1999999999998"/>
    <n v="1.3298000000000001"/>
    <n v="4595.7888000000003"/>
  </r>
  <r>
    <n v="8363025"/>
    <s v="Edgard &amp; Cooper Dog Export Organic Turkey"/>
    <s v="Organic Truthahn / DE-ÖKO-007"/>
    <n v="510"/>
    <x v="3"/>
    <n v="7004"/>
    <s v="STÜCK"/>
    <n v="2.5"/>
    <n v="17510"/>
    <n v="4.6330999999999998"/>
    <n v="32450.232399999997"/>
  </r>
  <r>
    <n v="8363107"/>
    <s v="Edgard &amp; Cooper Dog Export Organic Turkey"/>
    <s v="Organic Truthahn / DE-ÖKO-007"/>
    <n v="510"/>
    <x v="3"/>
    <n v="1147"/>
    <s v="STÜCK"/>
    <n v="7"/>
    <n v="8029"/>
    <n v="12.669"/>
    <n v="14531.343000000001"/>
  </r>
  <r>
    <n v="8363125"/>
    <s v="Edgard &amp; Cooper Dog French Organic Turkey"/>
    <s v="Organic Truthahn / DE-ÖKO-007"/>
    <n v="510"/>
    <x v="3"/>
    <n v="2880"/>
    <s v="STÜCK"/>
    <n v="2.5"/>
    <n v="7200"/>
    <n v="4.6330999999999998"/>
    <n v="13343.328"/>
  </r>
  <r>
    <n v="8363207"/>
    <s v="Edgard &amp; Cooper Dog French Organic Turkey"/>
    <s v="Organic Truthahn / DE-ÖKO-007"/>
    <n v="510"/>
    <x v="3"/>
    <n v="6474"/>
    <s v="STÜCK"/>
    <n v="0.7"/>
    <n v="4531.7999999999993"/>
    <n v="1.3298000000000001"/>
    <n v="8609.1252000000004"/>
  </r>
  <r>
    <n v="8363225"/>
    <s v="Edgard &amp; Cooper Dog German Organic Turkey"/>
    <s v="Organic Truthahn / DE-ÖKO-007"/>
    <n v="510"/>
    <x v="3"/>
    <n v="5121"/>
    <s v="STÜCK"/>
    <n v="2.5"/>
    <n v="12802.5"/>
    <n v="4.6319999999999997"/>
    <n v="23720.471999999998"/>
  </r>
  <r>
    <n v="8363307"/>
    <s v="Edgard &amp; Cooper Dog French Organic Turkey"/>
    <s v="Organic Truthahn / DE-ÖKO-007"/>
    <n v="510"/>
    <x v="3"/>
    <n v="1000"/>
    <s v="STÜCK"/>
    <n v="7"/>
    <n v="7000"/>
    <n v="12.669"/>
    <n v="12669"/>
  </r>
  <r>
    <n v="8363407"/>
    <s v="Edgard &amp; Cooper Dog German Organic Turkey"/>
    <s v="Organic Truthahn / DE-ÖKO-007"/>
    <n v="510"/>
    <x v="3"/>
    <n v="4320"/>
    <s v="STÜCK"/>
    <n v="0.7"/>
    <n v="3024"/>
    <n v="1.329"/>
    <n v="5741.28"/>
  </r>
  <r>
    <n v="8363507"/>
    <s v="Edgard &amp; Cooper Dog German Organic Turkey"/>
    <s v="Organic Truthahn / DE-ÖKO-007"/>
    <n v="510"/>
    <x v="3"/>
    <n v="500"/>
    <s v="STÜCK"/>
    <n v="7"/>
    <n v="3500"/>
    <n v="12.669"/>
    <n v="6334.5"/>
  </r>
  <r>
    <n v="8363607"/>
    <s v="Edgard &amp; Cooper Dog German Organic Turkey"/>
    <s v="Organic Truthahn / DE-ÖKO-007 TESTARTIKEL "/>
    <n v="510"/>
    <x v="3"/>
    <n v="821"/>
    <s v="STÜCK"/>
    <n v="7"/>
    <n v="5747"/>
    <n v="12.669"/>
    <n v="10401.249"/>
  </r>
  <r>
    <n v="8364007"/>
    <s v="Edgard &amp; Cooper Dog Export Organic Beef"/>
    <s v="Organic Rind / DE-ÖKO-007"/>
    <n v="510"/>
    <x v="3"/>
    <n v="3024"/>
    <s v="STÜCK"/>
    <n v="0.7"/>
    <n v="2116.7999999999997"/>
    <n v="1.3843000000000001"/>
    <n v="4186.1232"/>
  </r>
  <r>
    <n v="8364025"/>
    <s v="Edgard &amp; Cooper Dog Export Organic Beef"/>
    <s v="Organic Rind / DE-ÖKO-007"/>
    <n v="510"/>
    <x v="3"/>
    <n v="3220"/>
    <s v="STÜCK"/>
    <n v="2.5"/>
    <n v="8050"/>
    <n v="4.8277000000000001"/>
    <n v="15545.194"/>
  </r>
  <r>
    <n v="8364107"/>
    <s v="Edgard &amp; Cooper Dog Export Organic Beef"/>
    <s v="Organic Rind / DE-ÖKO-007"/>
    <n v="510"/>
    <x v="3"/>
    <n v="1790"/>
    <s v="STÜCK"/>
    <n v="7"/>
    <n v="12530"/>
    <n v="13.213900000000001"/>
    <n v="23652.881000000001"/>
  </r>
  <r>
    <n v="8364125"/>
    <s v="Edgard &amp; Cooper Dog French Organic Beef"/>
    <s v="Organic Rind / DE-ÖKO-007"/>
    <n v="510"/>
    <x v="3"/>
    <n v="2692"/>
    <s v="STÜCK"/>
    <n v="2.5"/>
    <n v="6730"/>
    <n v="4.8277000000000001"/>
    <n v="12996.1684"/>
  </r>
  <r>
    <n v="8364207"/>
    <s v="Edgard &amp; Cooper Dog French Organic Beef"/>
    <s v="Organic Rind / DE-ÖKO-007"/>
    <n v="510"/>
    <x v="3"/>
    <n v="3888"/>
    <s v="STÜCK"/>
    <n v="0.7"/>
    <n v="2721.6"/>
    <n v="1.3843000000000001"/>
    <n v="5382.1584000000003"/>
  </r>
  <r>
    <n v="8364225"/>
    <s v="Edgard &amp; Cooper Dog German Organic Beef"/>
    <s v="Organic Rind / DE-ÖKO-007"/>
    <n v="510"/>
    <x v="3"/>
    <n v="1272"/>
    <s v="STÜCK"/>
    <n v="2.5"/>
    <n v="3180"/>
    <n v="4.8266"/>
    <n v="6139.4351999999999"/>
  </r>
  <r>
    <n v="8364307"/>
    <s v="Edgard &amp; Cooper Dog French Organic Beef"/>
    <s v="Organic Rind / DE-ÖKO-007"/>
    <n v="510"/>
    <x v="3"/>
    <n v="1200"/>
    <s v="STÜCK"/>
    <n v="7"/>
    <n v="8400"/>
    <n v="13.213900000000001"/>
    <n v="15856.68"/>
  </r>
  <r>
    <n v="8364407"/>
    <s v="Edgard &amp; Cooper Dog German Organic Beef"/>
    <s v="Organic Rind / DE-ÖKO-007"/>
    <n v="510"/>
    <x v="3"/>
    <n v="3240"/>
    <s v="STÜCK"/>
    <n v="0.7"/>
    <n v="2268"/>
    <n v="1.3835"/>
    <n v="4482.54"/>
  </r>
  <r>
    <n v="8364507"/>
    <s v="Edgard &amp; Cooper Dog German Organic Beef"/>
    <s v="Organic Rind / DE-ÖKO-007"/>
    <n v="510"/>
    <x v="3"/>
    <n v="275"/>
    <s v="STÜCK"/>
    <n v="7"/>
    <n v="1925"/>
    <n v="13.213900000000001"/>
    <n v="3633.8225000000002"/>
  </r>
  <r>
    <n v="8374303"/>
    <s v="Alnutra High Premium Geflügel"/>
    <s v="auf EURO"/>
    <n v="510"/>
    <x v="3"/>
    <n v="20880"/>
    <s v="STÜCK"/>
    <n v="3"/>
    <n v="62640"/>
    <n v="1.6417999999999999"/>
    <n v="34280.784"/>
  </r>
  <r>
    <n v="8374303"/>
    <s v="Alnutra High Premium Geflügel"/>
    <s v="auf EURO"/>
    <n v="510"/>
    <x v="3"/>
    <n v="180"/>
    <s v="STÜCK"/>
    <n v="3"/>
    <n v="540"/>
    <n v="1.6417999999999999"/>
    <n v="295.524"/>
  </r>
  <r>
    <n v="8374403"/>
    <s v="M-Budget reich an Geflügel &amp; Inulin "/>
    <m/>
    <n v="510"/>
    <x v="3"/>
    <n v="3648"/>
    <s v="STÜCK"/>
    <n v="3"/>
    <n v="10944"/>
    <n v="1.7313000000000001"/>
    <n v="6315.7824000000001"/>
  </r>
  <r>
    <n v="8375001"/>
    <s v="Bioplan Hund Junior Huhn &amp; Reis "/>
    <s v="DE-ÖKO-007"/>
    <n v="510"/>
    <x v="3"/>
    <n v="4800"/>
    <s v="STÜCK"/>
    <n v="1"/>
    <n v="4800"/>
    <n v="2.0470000000000002"/>
    <n v="9825.6"/>
  </r>
  <r>
    <n v="8375003"/>
    <s v="Bioplan Hund Junior Huhn &amp; Reis "/>
    <s v="DE-ÖKO-007"/>
    <n v="510"/>
    <x v="3"/>
    <n v="5400"/>
    <s v="STÜCK"/>
    <n v="3"/>
    <n v="16200"/>
    <n v="6.3554000000000004"/>
    <n v="34319.160000000003"/>
  </r>
  <r>
    <n v="8376001"/>
    <s v="Bioplan Hund Adult Huhn &amp; Reis "/>
    <s v="DE-ÖKO-007"/>
    <n v="510"/>
    <x v="3"/>
    <n v="7344"/>
    <s v="STÜCK"/>
    <n v="1"/>
    <n v="7344"/>
    <n v="1.8150999999999999"/>
    <n v="13330.0944"/>
  </r>
  <r>
    <n v="8376003"/>
    <s v="Bioplan Hund Adult Huhn &amp; Reis "/>
    <s v="DE-ÖKO-007"/>
    <n v="510"/>
    <x v="3"/>
    <n v="6300"/>
    <s v="STÜCK"/>
    <n v="3"/>
    <n v="18900"/>
    <n v="5.6595000000000004"/>
    <n v="35654.850000000006"/>
  </r>
  <r>
    <n v="8377001"/>
    <s v="Bioplan Hund Adult Mini Huhn &amp; Reis "/>
    <s v="DE-ÖKO-007"/>
    <n v="510"/>
    <x v="3"/>
    <n v="2946"/>
    <s v="STÜCK"/>
    <n v="1"/>
    <n v="2946"/>
    <n v="1.8041"/>
    <n v="5314.8786"/>
  </r>
  <r>
    <n v="8377003"/>
    <s v="Bioplan Hund Adult Mini Huhn &amp; Reis "/>
    <s v="DE-ÖKO-007"/>
    <n v="510"/>
    <x v="3"/>
    <n v="3500"/>
    <s v="STÜCK"/>
    <n v="3"/>
    <n v="10500"/>
    <n v="5.6265999999999998"/>
    <n v="19693.099999999999"/>
  </r>
  <r>
    <n v="8378001"/>
    <s v="Bioplan Adult Rind &amp; Karotten"/>
    <s v="DE-ÖKO-007"/>
    <n v="510"/>
    <x v="3"/>
    <n v="4206"/>
    <s v="STÜCK"/>
    <n v="1"/>
    <n v="4206"/>
    <n v="1.8042"/>
    <n v="7588.4652000000006"/>
  </r>
  <r>
    <n v="8378003"/>
    <s v="Bioplan Adult Rind &amp; Karotten"/>
    <s v="DE-ÖKO-007"/>
    <n v="510"/>
    <x v="3"/>
    <n v="1200"/>
    <s v="STÜCK"/>
    <n v="3"/>
    <n v="3600"/>
    <n v="5.6269"/>
    <n v="6752.28"/>
  </r>
  <r>
    <n v="8381002"/>
    <s v="BH Bowl Lickin’ Chicken"/>
    <m/>
    <n v="510"/>
    <x v="3"/>
    <n v="17169"/>
    <s v="STÜCK"/>
    <n v="2"/>
    <n v="34338"/>
    <n v="1.6565000000000001"/>
    <n v="28440.448500000002"/>
  </r>
  <r>
    <n v="8381101"/>
    <s v="BH Bowl Lickin’ Chicken "/>
    <s v="New Carton"/>
    <n v="510"/>
    <x v="3"/>
    <n v="10800"/>
    <s v="STÜCK"/>
    <n v="1"/>
    <n v="10800"/>
    <n v="0.8417"/>
    <n v="9090.36"/>
  </r>
  <r>
    <n v="8388003"/>
    <s v="Multifit Senior"/>
    <s v="Relaunch 2020"/>
    <n v="510"/>
    <x v="3"/>
    <n v="1329"/>
    <s v="STÜCK"/>
    <n v="3"/>
    <n v="3987"/>
    <n v="1.274"/>
    <n v="1693.146"/>
  </r>
  <r>
    <n v="8388003"/>
    <s v="Multifit Senior"/>
    <s v="Relaunch 2020"/>
    <n v="510"/>
    <x v="3"/>
    <n v="71"/>
    <s v="STÜCK"/>
    <n v="3"/>
    <n v="213"/>
    <n v="1.274"/>
    <n v="90.454000000000008"/>
  </r>
  <r>
    <n v="8391003"/>
    <s v="Multifit Junior"/>
    <s v="Relaunch 2020"/>
    <n v="510"/>
    <x v="3"/>
    <n v="5334"/>
    <s v="STÜCK"/>
    <n v="3"/>
    <n v="16002"/>
    <n v="1.5645"/>
    <n v="8345.0429999999997"/>
  </r>
  <r>
    <n v="8391003"/>
    <s v="Multifit Junior"/>
    <s v="Relaunch 2020"/>
    <n v="510"/>
    <x v="3"/>
    <n v="1380"/>
    <s v="STÜCK"/>
    <n v="3"/>
    <n v="4140"/>
    <n v="1.5645"/>
    <n v="2159.0100000000002"/>
  </r>
  <r>
    <n v="8392003"/>
    <s v="Multifit Sensitive"/>
    <s v="Relaunch 2020"/>
    <n v="510"/>
    <x v="3"/>
    <n v="1980"/>
    <s v="STÜCK"/>
    <n v="3"/>
    <n v="5940"/>
    <n v="1.7083999999999999"/>
    <n v="3382.6320000000001"/>
  </r>
  <r>
    <n v="8392003"/>
    <s v="Multifit Sensitive"/>
    <s v="Relaunch 2020"/>
    <n v="510"/>
    <x v="3"/>
    <n v="182"/>
    <s v="STÜCK"/>
    <n v="3"/>
    <n v="546"/>
    <n v="1.7083999999999999"/>
    <n v="310.92879999999997"/>
  </r>
  <r>
    <n v="8393003"/>
    <s v="Multifit Adult"/>
    <s v="Relaunch 2020"/>
    <n v="510"/>
    <x v="3"/>
    <n v="3600"/>
    <s v="STÜCK"/>
    <n v="3"/>
    <n v="10800"/>
    <n v="1.3674999999999999"/>
    <n v="4923"/>
  </r>
  <r>
    <n v="8393003"/>
    <s v="Multifit Adult"/>
    <s v="Relaunch 2020"/>
    <n v="510"/>
    <x v="3"/>
    <n v="60"/>
    <s v="STÜCK"/>
    <n v="3"/>
    <n v="180"/>
    <n v="1.3674999999999999"/>
    <n v="82.05"/>
  </r>
  <r>
    <n v="8395006"/>
    <s v="Cadora Vital Supreme Adult"/>
    <s v="MSC-C-55377"/>
    <n v="511"/>
    <x v="3"/>
    <n v="23376"/>
    <s v="STÜCK"/>
    <n v="0.6"/>
    <n v="14025.6"/>
    <n v="0.67379999999999995"/>
    <n v="15750.748799999999"/>
  </r>
  <r>
    <n v="8398006"/>
    <s v="Cadora Vital Supreme Sensitive"/>
    <s v="MSC-C-55377"/>
    <n v="511"/>
    <x v="3"/>
    <n v="12528"/>
    <s v="STÜCK"/>
    <n v="0.6"/>
    <n v="7516.7999999999993"/>
    <n v="0.71040000000000003"/>
    <n v="8899.8912"/>
  </r>
  <r>
    <n v="8399002"/>
    <s v="ja! Knuspermix Rind"/>
    <s v="Rewe"/>
    <n v="511"/>
    <x v="3"/>
    <n v="2880"/>
    <s v="STÜCK"/>
    <n v="2"/>
    <n v="5760"/>
    <n v="1.0355000000000001"/>
    <n v="2982.2400000000002"/>
  </r>
  <r>
    <n v="8399102"/>
    <s v="LuckyCat Knuspermix Rind"/>
    <s v="Penny"/>
    <n v="511"/>
    <x v="3"/>
    <n v="2592"/>
    <s v="STÜCK"/>
    <n v="2"/>
    <n v="5184"/>
    <n v="1.0478000000000001"/>
    <n v="2715.8976000000002"/>
  </r>
  <r>
    <n v="8399401"/>
    <s v="Daya mit Rind Gemüse, Mais, Yucca &amp; Duo-Herzchen"/>
    <s v="MSC-C-55377"/>
    <n v="511"/>
    <x v="3"/>
    <n v="17040"/>
    <s v="STÜCK"/>
    <n v="1"/>
    <n v="17040"/>
    <n v="0.54800000000000004"/>
    <n v="9337.92"/>
  </r>
  <r>
    <n v="8399601"/>
    <s v="Gut &amp; Günstig Knusper Menü Rind"/>
    <s v="MSC-C-55377"/>
    <n v="511"/>
    <x v="3"/>
    <n v="77616"/>
    <s v="STÜCK"/>
    <n v="1"/>
    <n v="77616"/>
    <n v="0.55679999999999996"/>
    <n v="43216.588799999998"/>
  </r>
  <r>
    <n v="8401001"/>
    <s v="Pure Instinct Mini Adult Little Glade (1-10kg)"/>
    <m/>
    <n v="510"/>
    <x v="3"/>
    <n v="504"/>
    <s v="STÜCK"/>
    <n v="1"/>
    <n v="504"/>
    <n v="1.5892999999999999"/>
    <n v="801.00720000000001"/>
  </r>
  <r>
    <n v="8401004"/>
    <s v="Pure Instinct Mini Adult Little Glade (1-10kg)"/>
    <m/>
    <n v="510"/>
    <x v="3"/>
    <n v="64"/>
    <s v="STÜCK"/>
    <n v="4"/>
    <n v="256"/>
    <n v="6.3593999999999999"/>
    <n v="407.0016"/>
  </r>
  <r>
    <n v="8402001"/>
    <s v="Pure Instinct Mini Adult Little Wetland (1-10kg)"/>
    <m/>
    <n v="510"/>
    <x v="3"/>
    <n v="1512"/>
    <s v="STÜCK"/>
    <n v="1"/>
    <n v="1512"/>
    <n v="1.4454"/>
    <n v="2185.4448000000002"/>
  </r>
  <r>
    <n v="8402001"/>
    <s v="Pure Instinct Mini Adult Little Wetland (1-10kg)"/>
    <m/>
    <n v="510"/>
    <x v="3"/>
    <n v="140"/>
    <s v="STÜCK"/>
    <n v="1"/>
    <n v="140"/>
    <n v="1.4454"/>
    <n v="202.35599999999999"/>
  </r>
  <r>
    <n v="8402004"/>
    <s v="Pure Instinct Mini Adult Little Wetland (1-10kg)"/>
    <m/>
    <n v="510"/>
    <x v="3"/>
    <n v="896"/>
    <s v="STÜCK"/>
    <n v="4"/>
    <n v="3584"/>
    <n v="5.7836999999999996"/>
    <n v="5182.1952000000001"/>
  </r>
  <r>
    <n v="8402004"/>
    <s v="Pure Instinct Mini Adult Little Wetland (1-10kg)"/>
    <m/>
    <n v="510"/>
    <x v="3"/>
    <n v="96"/>
    <s v="STÜCK"/>
    <n v="4"/>
    <n v="384"/>
    <n v="5.7836999999999996"/>
    <n v="555.23519999999996"/>
  </r>
  <r>
    <n v="8403002"/>
    <s v="LuckyCat Knuspermix Huhn"/>
    <s v="Penny"/>
    <n v="511"/>
    <x v="3"/>
    <n v="20916"/>
    <s v="STÜCK"/>
    <n v="2"/>
    <n v="41832"/>
    <n v="1.0662"/>
    <n v="22300.639200000001"/>
  </r>
  <r>
    <n v="8403401"/>
    <s v="Daya mit Huhn, Gemüse, Mais, Yucca &amp; Duo-Herzchen"/>
    <s v="MSC-C-55377"/>
    <n v="511"/>
    <x v="3"/>
    <n v="12480"/>
    <s v="STÜCK"/>
    <n v="1"/>
    <n v="12480"/>
    <n v="0.55579999999999996"/>
    <n v="6936.3839999999991"/>
  </r>
  <r>
    <n v="8403601"/>
    <s v="Gut &amp; Günstig Knusper Menü Huhn"/>
    <s v="MSC-C-55377"/>
    <n v="511"/>
    <x v="3"/>
    <n v="41580"/>
    <s v="STÜCK"/>
    <n v="1"/>
    <n v="41580"/>
    <n v="0.56569999999999998"/>
    <n v="23521.806"/>
  </r>
  <r>
    <n v="8404301"/>
    <s v="Gut &amp; Günstig Knusper Menü MSC-Fisch"/>
    <s v="MSC-C-55377"/>
    <n v="511"/>
    <x v="3"/>
    <n v="57666"/>
    <s v="STÜCK"/>
    <n v="1"/>
    <n v="57666"/>
    <n v="0.57540000000000002"/>
    <n v="33181.0164"/>
  </r>
  <r>
    <n v="8410004"/>
    <s v="Bioplan Katze Adult Rind"/>
    <s v="DE-ÖKO-007"/>
    <n v="511"/>
    <x v="3"/>
    <n v="15008"/>
    <s v="STÜCK"/>
    <n v="0.4"/>
    <n v="6003.2000000000007"/>
    <n v="1.1726000000000001"/>
    <n v="17598.380800000003"/>
  </r>
  <r>
    <n v="8411004"/>
    <s v="Bioplan Katze Junior Huhn "/>
    <s v="DE-ÖKO-007"/>
    <n v="511"/>
    <x v="3"/>
    <n v="6250"/>
    <s v="STÜCK"/>
    <n v="0.4"/>
    <n v="2500"/>
    <n v="1.0859000000000001"/>
    <n v="6786.8750000000009"/>
  </r>
  <r>
    <n v="8412004"/>
    <s v="Bioplan Katze Adult Huhn "/>
    <s v="DE-ÖKO-007"/>
    <n v="511"/>
    <x v="3"/>
    <n v="6740"/>
    <s v="STÜCK"/>
    <n v="0.4"/>
    <n v="2696"/>
    <n v="1.0124"/>
    <n v="6823.576"/>
  </r>
  <r>
    <n v="8413001"/>
    <s v="Select Gold Light Adult Mini"/>
    <m/>
    <n v="510"/>
    <x v="3"/>
    <n v="13944"/>
    <s v="STÜCK"/>
    <n v="1"/>
    <n v="13944"/>
    <n v="1.1263000000000001"/>
    <n v="15705.127200000001"/>
  </r>
  <r>
    <n v="8413001"/>
    <s v="Select Gold Light Adult Mini"/>
    <m/>
    <n v="510"/>
    <x v="3"/>
    <n v="124"/>
    <s v="STÜCK"/>
    <n v="1"/>
    <n v="124"/>
    <n v="1.1263000000000001"/>
    <n v="139.66120000000001"/>
  </r>
  <r>
    <n v="8413004"/>
    <s v="Select Gold Light Adult Mini"/>
    <m/>
    <n v="510"/>
    <x v="3"/>
    <n v="10832"/>
    <s v="STÜCK"/>
    <n v="4"/>
    <n v="43328"/>
    <n v="4.2417999999999996"/>
    <n v="45947.177599999995"/>
  </r>
  <r>
    <n v="8413004"/>
    <s v="Select Gold Light Adult Mini"/>
    <m/>
    <n v="510"/>
    <x v="3"/>
    <n v="3696"/>
    <s v="STÜCK"/>
    <n v="4"/>
    <n v="14784"/>
    <n v="4.2417999999999996"/>
    <n v="15677.692799999999"/>
  </r>
  <r>
    <n v="8414004"/>
    <s v="Select Gold Light Adult Medium"/>
    <m/>
    <n v="510"/>
    <x v="3"/>
    <n v="3696"/>
    <s v="STÜCK"/>
    <n v="4"/>
    <n v="14784"/>
    <n v="4.0945"/>
    <n v="15133.272000000001"/>
  </r>
  <r>
    <n v="8414004"/>
    <s v="Select Gold Light Adult Medium"/>
    <m/>
    <n v="510"/>
    <x v="3"/>
    <n v="2016"/>
    <s v="STÜCK"/>
    <n v="4"/>
    <n v="8064"/>
    <n v="4.0945"/>
    <n v="8254.5120000000006"/>
  </r>
  <r>
    <n v="8516101"/>
    <s v="Lucky Cat Knabbel Mix"/>
    <s v="ALDI NL"/>
    <n v="511"/>
    <x v="3"/>
    <n v="26800"/>
    <s v="STÜCK"/>
    <n v="1"/>
    <n v="26800"/>
    <n v="0.54569999999999996"/>
    <n v="14624.759999999998"/>
  </r>
  <r>
    <n v="9004002"/>
    <s v="activa Classic Katze Adult"/>
    <s v="Geflügel &amp; Fisch"/>
    <n v="511"/>
    <x v="3"/>
    <n v="1296"/>
    <s v="STÜCK"/>
    <n v="2"/>
    <n v="2592"/>
    <n v="1.367"/>
    <n v="1771.6320000000001"/>
  </r>
  <r>
    <n v="9005002"/>
    <s v="activa Classic Katze Kitten"/>
    <s v="Geflügel &amp; Gemüse"/>
    <n v="511"/>
    <x v="3"/>
    <n v="984"/>
    <s v="STÜCK"/>
    <n v="2"/>
    <n v="1968"/>
    <n v="1.4482999999999999"/>
    <n v="1425.1271999999999"/>
  </r>
  <r>
    <n v="9006002"/>
    <s v="activa Classic Katze Adult"/>
    <s v="Geflügel &amp; Rind"/>
    <n v="511"/>
    <x v="3"/>
    <n v="1004"/>
    <s v="STÜCK"/>
    <n v="2"/>
    <n v="2008"/>
    <n v="1.3838999999999999"/>
    <n v="1389.4355999999998"/>
  </r>
  <r>
    <n v="9007002"/>
    <s v="activa Classic Katze Senior"/>
    <s v="Geflügel &amp; Fisch"/>
    <n v="511"/>
    <x v="3"/>
    <n v="432"/>
    <s v="STÜCK"/>
    <n v="2"/>
    <n v="864"/>
    <n v="1.3333999999999999"/>
    <n v="576.02879999999993"/>
  </r>
  <r>
    <n v="9008002"/>
    <s v="activa Classic Katze Indoor"/>
    <s v="Geflügel &amp; Gemüse"/>
    <n v="511"/>
    <x v="3"/>
    <n v="1872"/>
    <s v="STÜCK"/>
    <n v="2"/>
    <n v="3744"/>
    <n v="1.3734999999999999"/>
    <n v="2571.192"/>
  </r>
  <r>
    <n v="9009202"/>
    <s v="Activa Gold H Medium Senior"/>
    <s v="Standard"/>
    <n v="510"/>
    <x v="3"/>
    <n v="864"/>
    <s v="STÜCK"/>
    <n v="2"/>
    <n v="1728"/>
    <n v="1.7616000000000001"/>
    <n v="1522.0224000000001"/>
  </r>
  <r>
    <n v="9009210"/>
    <s v="Activa Gold H Medium Senior"/>
    <s v="Standard "/>
    <n v="510"/>
    <x v="3"/>
    <n v="1188"/>
    <s v="STÜCK"/>
    <n v="10"/>
    <n v="11880"/>
    <n v="8.0691000000000006"/>
    <n v="9586.0907999999999"/>
  </r>
  <r>
    <n v="9017015"/>
    <s v="Wolfsblut Wild Camel Puppy"/>
    <m/>
    <n v="510"/>
    <x v="3"/>
    <n v="80"/>
    <s v="STÜCK"/>
    <n v="15"/>
    <n v="1200"/>
    <n v="2.7366999999999999"/>
    <n v="218.93599999999998"/>
  </r>
  <r>
    <n v="9017115"/>
    <s v="Wolfsblut Wild Camel Small Breed"/>
    <m/>
    <n v="510"/>
    <x v="3"/>
    <n v="209"/>
    <s v="STÜCK"/>
    <n v="15"/>
    <n v="3135"/>
    <n v="2.7366999999999999"/>
    <n v="571.97029999999995"/>
  </r>
  <r>
    <n v="9018002"/>
    <s v="Wolfsblut Wild Camel Adult"/>
    <m/>
    <n v="510"/>
    <x v="3"/>
    <n v="1200"/>
    <s v="STÜCK"/>
    <n v="2"/>
    <n v="2400"/>
    <n v="0.86040000000000005"/>
    <n v="1032.48"/>
  </r>
  <r>
    <n v="9018015"/>
    <s v="Wolfsblut Wild Camel Adult"/>
    <m/>
    <n v="510"/>
    <x v="3"/>
    <n v="422"/>
    <s v="STÜCK"/>
    <n v="15"/>
    <n v="6330"/>
    <n v="6.4108999999999998"/>
    <n v="2705.3998000000001"/>
  </r>
  <r>
    <n v="9019002"/>
    <s v="Wolfsblut Wild Camel Senior"/>
    <m/>
    <n v="510"/>
    <x v="3"/>
    <n v="960"/>
    <s v="STÜCK"/>
    <n v="2"/>
    <n v="1920"/>
    <n v="0.78449999999999998"/>
    <n v="753.12"/>
  </r>
  <r>
    <n v="9026103"/>
    <s v="Relish Lamb &amp; Rice"/>
    <m/>
    <n v="510"/>
    <x v="3"/>
    <n v="1120"/>
    <s v="STÜCK"/>
    <n v="3"/>
    <n v="3360"/>
    <n v="3.0049000000000001"/>
    <n v="3365.4880000000003"/>
  </r>
  <r>
    <n v="9292103"/>
    <s v="activa Classic Hund Sensitive"/>
    <m/>
    <n v="510"/>
    <x v="3"/>
    <n v="2480"/>
    <s v="STÜCK"/>
    <n v="3"/>
    <n v="7440"/>
    <n v="2.0783999999999998"/>
    <n v="5154.4319999999998"/>
  </r>
  <r>
    <n v="9292615"/>
    <s v="Alpha Lamm &amp; Reis"/>
    <n v="4324883492032"/>
    <n v="510"/>
    <x v="3"/>
    <n v="459"/>
    <s v="STÜCK"/>
    <n v="15"/>
    <n v="6885"/>
    <n v="7.8944000000000001"/>
    <n v="3623.5295999999998"/>
  </r>
  <r>
    <n v="9292715"/>
    <s v="Classic Dog Lamm &amp; Reis"/>
    <m/>
    <n v="510"/>
    <x v="3"/>
    <n v="192"/>
    <s v="STÜCK"/>
    <n v="15"/>
    <n v="2880"/>
    <n v="7.8727999999999998"/>
    <n v="1511.5776000000001"/>
  </r>
  <r>
    <n v="9292915"/>
    <s v="Dehner Gute Wahl Adult"/>
    <s v="mit Lamm &amp; Reis"/>
    <n v="510"/>
    <x v="3"/>
    <n v="210"/>
    <s v="STÜCK"/>
    <n v="15"/>
    <n v="3150"/>
    <n v="7.6428000000000003"/>
    <n v="1604.9880000000001"/>
  </r>
  <r>
    <n v="9303320"/>
    <s v="Chicopee PNL Adult"/>
    <s v="Pro Nature Line"/>
    <n v="560"/>
    <x v="3"/>
    <n v="601"/>
    <s v="STÜCK"/>
    <n v="20"/>
    <n v="12020"/>
    <n v="9.0405999999999995"/>
    <n v="5433.4005999999999"/>
  </r>
  <r>
    <n v="9304315"/>
    <s v="Reis-Fleisch Krokette"/>
    <s v="neutr. PE-Sack"/>
    <n v="510"/>
    <x v="3"/>
    <n v="39"/>
    <s v="STÜCK"/>
    <n v="15"/>
    <n v="585"/>
    <n v="6.3320999999999996"/>
    <n v="246.95189999999999"/>
  </r>
  <r>
    <n v="9322120"/>
    <s v="My Friend Kroketten"/>
    <s v="Amazon"/>
    <n v="505"/>
    <x v="3"/>
    <n v="306"/>
    <s v="STÜCK"/>
    <n v="20"/>
    <n v="6120"/>
    <n v="5.8505000000000003"/>
    <n v="1790.2530000000002"/>
  </r>
  <r>
    <n v="9332103"/>
    <s v="activa Classic Hund Junior"/>
    <m/>
    <n v="510"/>
    <x v="3"/>
    <n v="1100"/>
    <s v="STÜCK"/>
    <n v="3"/>
    <n v="3300"/>
    <n v="2.3616000000000001"/>
    <n v="2597.7600000000002"/>
  </r>
  <r>
    <n v="9352015"/>
    <s v="Croq 21/8"/>
    <s v="Neutraler PE-Sack"/>
    <n v="510"/>
    <x v="3"/>
    <n v="1099"/>
    <s v="STÜCK"/>
    <n v="15"/>
    <n v="16485"/>
    <n v="4.7801"/>
    <n v="5253.3298999999997"/>
  </r>
  <r>
    <n v="9352020"/>
    <s v="Croq 21/8"/>
    <s v="Neutraler PE-Sack"/>
    <n v="510"/>
    <x v="3"/>
    <n v="3672"/>
    <s v="STÜCK"/>
    <n v="20"/>
    <n v="73440"/>
    <n v="6.2645999999999997"/>
    <n v="23003.611199999999"/>
  </r>
  <r>
    <n v="9352920"/>
    <s v="Montanus Primary"/>
    <m/>
    <n v="510"/>
    <x v="3"/>
    <n v="619"/>
    <s v="STÜCK"/>
    <n v="20"/>
    <n v="12380"/>
    <n v="6.5721999999999996"/>
    <n v="4068.1917999999996"/>
  </r>
  <r>
    <n v="9352920"/>
    <s v="Montanus Primary"/>
    <m/>
    <n v="510"/>
    <x v="3"/>
    <n v="576"/>
    <s v="STÜCK"/>
    <n v="20"/>
    <n v="11520"/>
    <n v="6.5721999999999996"/>
    <n v="3785.5871999999999"/>
  </r>
  <r>
    <n v="9356115"/>
    <s v="Croq 24/8"/>
    <s v="Neutraler PE"/>
    <n v="510"/>
    <x v="3"/>
    <n v="192"/>
    <s v="STÜCK"/>
    <n v="15"/>
    <n v="2880"/>
    <n v="6.5514000000000001"/>
    <n v="1257.8688"/>
  </r>
  <r>
    <n v="9356120"/>
    <s v="Croq 24/8"/>
    <s v="Neutraler PE"/>
    <n v="510"/>
    <x v="3"/>
    <n v="540"/>
    <s v="STÜCK"/>
    <n v="20"/>
    <n v="10800"/>
    <n v="8.5988000000000007"/>
    <n v="4643.3520000000008"/>
  </r>
  <r>
    <n v="9358001"/>
    <s v="Naturbeute Ente &amp; Kartoffel"/>
    <m/>
    <n v="510"/>
    <x v="3"/>
    <n v="1440"/>
    <s v="STÜCK"/>
    <n v="1"/>
    <n v="1440"/>
    <n v="2.1002999999999998"/>
    <n v="3024.4319999999998"/>
  </r>
  <r>
    <n v="9358102"/>
    <s v="Wildborn Ente &amp; Kartoffel Junior"/>
    <m/>
    <n v="510"/>
    <x v="3"/>
    <n v="768"/>
    <s v="STÜCK"/>
    <n v="2"/>
    <n v="1536"/>
    <n v="3.1446999999999998"/>
    <n v="2415.1295999999998"/>
  </r>
  <r>
    <n v="9358405"/>
    <s v="Wildborn Ente &amp; Kartoffel Mini"/>
    <m/>
    <n v="510"/>
    <x v="3"/>
    <n v="1280"/>
    <s v="STÜCK"/>
    <n v="0.5"/>
    <n v="640"/>
    <n v="0.92520000000000002"/>
    <n v="1184.2560000000001"/>
  </r>
  <r>
    <n v="9358502"/>
    <s v="Wildborn Ente &amp; Kartoffel Mini"/>
    <m/>
    <n v="510"/>
    <x v="3"/>
    <n v="1048"/>
    <s v="STÜCK"/>
    <n v="2"/>
    <n v="2096"/>
    <n v="3.1446999999999998"/>
    <n v="3295.6455999999998"/>
  </r>
  <r>
    <n v="9360125"/>
    <s v="Perro Sensitive Care"/>
    <m/>
    <n v="510"/>
    <x v="3"/>
    <n v="360"/>
    <s v="STÜCK"/>
    <n v="2.5"/>
    <n v="900"/>
    <n v="3.3744999999999998"/>
    <n v="1214.82"/>
  </r>
  <r>
    <n v="9374615"/>
    <s v="Croc 25/15"/>
    <s v="neutr. PE-Sack"/>
    <n v="510"/>
    <x v="3"/>
    <n v="0"/>
    <s v="STÜCK"/>
    <n v="15"/>
    <n v="0"/>
    <n v="8.3977000000000004"/>
    <n v="0"/>
  </r>
  <r>
    <n v="9445324"/>
    <s v="Sanabelle Thanks-Snack"/>
    <s v="10 x 12 x 20 g"/>
    <n v="516"/>
    <x v="3"/>
    <n v="98"/>
    <s v="KARTON"/>
    <n v="2.4"/>
    <n v="235.2"/>
    <n v="4.0350000000000001"/>
    <n v="395.43"/>
  </r>
  <r>
    <n v="9450310"/>
    <s v="Classic Cat Mixies"/>
    <m/>
    <n v="511"/>
    <x v="3"/>
    <n v="272"/>
    <s v="STÜCK"/>
    <n v="10"/>
    <n v="2720"/>
    <n v="5.1093999999999999"/>
    <n v="1389.7567999999999"/>
  </r>
  <r>
    <n v="9453024"/>
    <s v="Sanabelle Dental Snack"/>
    <s v="10 x 12 x 20 g"/>
    <n v="516"/>
    <x v="3"/>
    <n v="392"/>
    <s v="KARTON"/>
    <n v="2.4"/>
    <n v="940.8"/>
    <n v="4.1900000000000004"/>
    <n v="1642.4800000000002"/>
  </r>
  <r>
    <n v="9473005"/>
    <s v="Primox Katzen Dreierlei"/>
    <s v="Relaunch"/>
    <n v="511"/>
    <x v="3"/>
    <n v="1233"/>
    <s v="STÜCK"/>
    <n v="5"/>
    <n v="6165"/>
    <n v="2.7368999999999999"/>
    <n v="3374.5976999999998"/>
  </r>
  <r>
    <n v="9473110"/>
    <s v="Cat-3-Mix  neutraler PE-Sack"/>
    <s v="ohne Aufkleber"/>
    <n v="511"/>
    <x v="3"/>
    <n v="396"/>
    <s v="STÜCK"/>
    <n v="10"/>
    <n v="3960"/>
    <n v="4.7641"/>
    <n v="1886.5835999999999"/>
  </r>
  <r>
    <n v="9473210"/>
    <s v="Primox Katzen Dreierlei"/>
    <s v="mit Aufkleber #70046 PE-Sack"/>
    <n v="511"/>
    <x v="3"/>
    <n v="236"/>
    <s v="STÜCK"/>
    <n v="10"/>
    <n v="2360"/>
    <n v="5.0968"/>
    <n v="1202.8448000000001"/>
  </r>
  <r>
    <n v="9473610"/>
    <s v="Montanus cats"/>
    <m/>
    <n v="511"/>
    <x v="3"/>
    <n v="392"/>
    <s v="STÜCK"/>
    <n v="10"/>
    <n v="3920"/>
    <n v="4.9067999999999996"/>
    <n v="1923.4655999999998"/>
  </r>
  <r>
    <n v="9473910"/>
    <s v="deuka Katzenmahlzeit"/>
    <s v="Fleischmenü"/>
    <n v="511"/>
    <x v="3"/>
    <n v="1728"/>
    <s v="STÜCK"/>
    <n v="10"/>
    <n v="17280"/>
    <n v="4.8914999999999997"/>
    <n v="8452.5119999999988"/>
  </r>
  <r>
    <n v="9473910"/>
    <s v="deuka Katzenmahlzeit"/>
    <s v="Fleischmenü"/>
    <n v="511"/>
    <x v="3"/>
    <n v="32"/>
    <s v="STÜCK"/>
    <n v="10"/>
    <n v="320"/>
    <n v="4.8914999999999997"/>
    <n v="156.52799999999999"/>
  </r>
  <r>
    <n v="9474002"/>
    <s v="Miau 3-Mix"/>
    <m/>
    <n v="511"/>
    <x v="3"/>
    <n v="12240"/>
    <s v="STÜCK"/>
    <n v="2"/>
    <n v="24480"/>
    <n v="0.99539999999999995"/>
    <n v="12183.696"/>
  </r>
  <r>
    <n v="9806125"/>
    <s v="Roy Gourmet Sortiment"/>
    <s v="Junior &amp; Senior/Light - NORMA  auf Chep"/>
    <n v="510"/>
    <x v="3"/>
    <n v="6528"/>
    <s v="STÜCK"/>
    <n v="2.5"/>
    <n v="16320"/>
    <n v="1.6709000000000001"/>
    <n v="10907.635200000001"/>
  </r>
  <r>
    <n v="9814302"/>
    <s v="Topix Katzentrockenfutter"/>
    <s v="neuer GTIN"/>
    <n v="511"/>
    <x v="3"/>
    <n v="480"/>
    <s v="STÜCK"/>
    <n v="2"/>
    <n v="960"/>
    <n v="1.0597000000000001"/>
    <n v="508.65600000000006"/>
  </r>
  <r>
    <n v="9815401"/>
    <s v="Topix Katzentrockenfutter"/>
    <s v="neuer GTIN - Sortiment 1 / MSC-C-55377"/>
    <n v="511"/>
    <x v="3"/>
    <n v="22092"/>
    <s v="STÜCK"/>
    <n v="1"/>
    <n v="22092"/>
    <n v="0.57669999999999999"/>
    <n v="12740.456399999999"/>
  </r>
  <r>
    <n v="9838204"/>
    <s v="Bodie Backwaren Sortiment"/>
    <s v="auf CHEP"/>
    <n v="513"/>
    <x v="3"/>
    <n v="350"/>
    <s v="STÜCK"/>
    <n v="0.4"/>
    <n v="140"/>
    <n v="0.31430000000000002"/>
    <n v="110.00500000000001"/>
  </r>
  <r>
    <n v="9992901"/>
    <s v="Mischkarton Proben HPC Mini Relaunch"/>
    <s v="Direktversand"/>
    <n v="601"/>
    <x v="3"/>
    <n v="0"/>
    <s v="KARTON"/>
    <n v="5"/>
    <n v="0"/>
    <n v="6.0739000000000001"/>
    <n v="0"/>
  </r>
  <r>
    <n v="9995004"/>
    <s v="HPC Adult Varietäten"/>
    <s v="Bundle 1 kg Zooplus"/>
    <n v="502"/>
    <x v="3"/>
    <n v="1632"/>
    <s v="KARTON"/>
    <n v="4"/>
    <n v="6528"/>
    <n v="3.6295000000000002"/>
    <n v="5923.3440000000001"/>
  </r>
  <r>
    <n v="32110075"/>
    <s v="Alpha Mini 3er-Mix"/>
    <n v="4324883492070"/>
    <n v="513"/>
    <x v="3"/>
    <n v="1640"/>
    <s v="STÜCK"/>
    <n v="0.75"/>
    <n v="1230"/>
    <n v="0.53659999999999997"/>
    <n v="880.02399999999989"/>
  </r>
  <r>
    <n v="32350075"/>
    <s v="Alpha Rechteck 3er-Mix"/>
    <n v="4324883492100"/>
    <n v="513"/>
    <x v="3"/>
    <n v="450"/>
    <s v="STÜCK"/>
    <n v="0.75"/>
    <n v="337.5"/>
    <n v="0.5232"/>
    <n v="235.44"/>
  </r>
  <r>
    <n v="32670075"/>
    <s v="Alpha Knuddelmix"/>
    <n v="4324883492117"/>
    <n v="513"/>
    <x v="3"/>
    <n v="1165"/>
    <s v="STÜCK"/>
    <n v="0.75"/>
    <n v="873.75"/>
    <n v="0.48849999999999999"/>
    <n v="569.10249999999996"/>
  </r>
  <r>
    <n v="32690075"/>
    <s v="Alpha Knochenmix puppy "/>
    <s v="(Puppy Kn.) 4324883492056"/>
    <n v="513"/>
    <x v="3"/>
    <n v="450"/>
    <s v="STÜCK"/>
    <n v="0.75"/>
    <n v="337.5"/>
    <n v="0.55110000000000003"/>
    <n v="247.995"/>
  </r>
  <r>
    <n v="33060075"/>
    <s v="Alpha Biskuit 4er-Mix"/>
    <n v="4324883492087"/>
    <n v="513"/>
    <x v="3"/>
    <n v="900"/>
    <s v="STÜCK"/>
    <n v="0.75"/>
    <n v="675"/>
    <n v="0.53500000000000003"/>
    <n v="481.5"/>
  </r>
  <r>
    <n v="33940010"/>
    <s v="HPC Oven Baked Huhn"/>
    <m/>
    <n v="527"/>
    <x v="3"/>
    <n v="799"/>
    <s v="STÜCK"/>
    <n v="10"/>
    <n v="7990"/>
    <n v="15.890599999999999"/>
    <n v="12696.589399999999"/>
  </r>
  <r>
    <n v="33950010"/>
    <s v="HPC Oven Baked Rind"/>
    <m/>
    <n v="527"/>
    <x v="3"/>
    <n v="610"/>
    <s v="STÜCK"/>
    <n v="10"/>
    <n v="6100"/>
    <n v="22.5322"/>
    <n v="13744.642"/>
  </r>
  <r>
    <n v="50003010"/>
    <s v="Dogman Harmony Puppy"/>
    <s v="Grain Free"/>
    <n v="510"/>
    <x v="3"/>
    <n v="384"/>
    <s v="STÜCK"/>
    <n v="10"/>
    <n v="3840"/>
    <n v="10.1464"/>
    <n v="3896.2175999999999"/>
  </r>
  <r>
    <n v="50004012"/>
    <s v="Naturbeute Welpen "/>
    <s v="mit Geflügel &amp; Kartoffel"/>
    <n v="510"/>
    <x v="3"/>
    <n v="318"/>
    <s v="STÜCK"/>
    <n v="12"/>
    <n v="3816"/>
    <n v="12.255000000000001"/>
    <n v="3897.09"/>
  </r>
  <r>
    <n v="50005012"/>
    <s v="Oliver's Puppy Dog Start"/>
    <s v="Grain Free - with 2 stickers"/>
    <n v="510"/>
    <x v="3"/>
    <n v="378"/>
    <s v="STÜCK"/>
    <n v="12"/>
    <n v="4536"/>
    <n v="11.908899999999999"/>
    <n v="4501.5641999999998"/>
  </r>
  <r>
    <n v="50005012"/>
    <s v="Oliver's Puppy Dog Start"/>
    <s v="Grain Free - with 2 stickers"/>
    <n v="510"/>
    <x v="3"/>
    <n v="32"/>
    <s v="STÜCK"/>
    <n v="12"/>
    <n v="384"/>
    <n v="11.908899999999999"/>
    <n v="381.08479999999997"/>
  </r>
  <r>
    <n v="50010015"/>
    <s v="Relish Light / Senior"/>
    <m/>
    <n v="510"/>
    <x v="3"/>
    <n v="60"/>
    <s v="STÜCK"/>
    <n v="15"/>
    <n v="900"/>
    <n v="10.452199999999999"/>
    <n v="627.13199999999995"/>
  </r>
  <r>
    <n v="50020020"/>
    <s v="Oliver's Adult Active"/>
    <s v="Grain Free Medium"/>
    <n v="510"/>
    <x v="3"/>
    <n v="360"/>
    <s v="STÜCK"/>
    <n v="20"/>
    <n v="7200"/>
    <n v="20.2102"/>
    <n v="7275.6720000000005"/>
  </r>
  <r>
    <n v="50020020"/>
    <s v="Oliver's Adult Active"/>
    <s v="Grain Free Medium"/>
    <n v="510"/>
    <x v="3"/>
    <n v="20"/>
    <s v="STÜCK"/>
    <n v="20"/>
    <n v="400"/>
    <n v="20.2102"/>
    <n v="404.20400000000001"/>
  </r>
  <r>
    <n v="50033012"/>
    <s v="Oliver's Puppy Dog Large Breed"/>
    <s v="Start Classic with 2 stickers"/>
    <n v="510"/>
    <x v="3"/>
    <n v="1107"/>
    <s v="STÜCK"/>
    <n v="12"/>
    <n v="13284"/>
    <n v="9.6684000000000001"/>
    <n v="10702.918799999999"/>
  </r>
  <r>
    <n v="50042012"/>
    <s v="Oliver's Special Dog Senior"/>
    <s v="Classic - 2 stickers"/>
    <n v="510"/>
    <x v="3"/>
    <n v="1032"/>
    <s v="STÜCK"/>
    <n v="12"/>
    <n v="12384"/>
    <n v="9.2840000000000007"/>
    <n v="9581.0880000000016"/>
  </r>
  <r>
    <n v="50054012"/>
    <s v="Oliver's Adult Dog Chicken"/>
    <s v="Classic Large - with 2 stickers"/>
    <n v="510"/>
    <x v="3"/>
    <n v="222"/>
    <s v="STÜCK"/>
    <n v="12"/>
    <n v="2664"/>
    <n v="9.2383000000000006"/>
    <n v="2050.9026000000003"/>
  </r>
  <r>
    <n v="50060020"/>
    <s v="Oliver's Adult Dog Chicken"/>
    <s v="Grain Free Medium"/>
    <n v="510"/>
    <x v="3"/>
    <n v="180"/>
    <s v="STÜCK"/>
    <n v="20"/>
    <n v="3600"/>
    <n v="17.412400000000002"/>
    <n v="3134.2320000000004"/>
  </r>
  <r>
    <n v="50060020"/>
    <s v="Oliver's Adult Dog Chicken"/>
    <s v="Grain Free Medium"/>
    <n v="510"/>
    <x v="3"/>
    <n v="31"/>
    <s v="STÜCK"/>
    <n v="20"/>
    <n v="620"/>
    <n v="17.412400000000002"/>
    <n v="539.78440000000001"/>
  </r>
  <r>
    <n v="50062010"/>
    <s v="Dogman Harmony Adult"/>
    <s v="Grain Free"/>
    <n v="510"/>
    <x v="3"/>
    <n v="448"/>
    <s v="STÜCK"/>
    <n v="10"/>
    <n v="4480"/>
    <n v="9.6608000000000001"/>
    <n v="4328.0384000000004"/>
  </r>
  <r>
    <n v="50062012"/>
    <s v="Oliver's Adult Dog Chicken"/>
    <s v="Grain Free Medium - 2 sticker"/>
    <n v="510"/>
    <x v="3"/>
    <n v="836"/>
    <s v="STÜCK"/>
    <n v="12"/>
    <n v="10032"/>
    <n v="11.148199999999999"/>
    <n v="9319.895199999999"/>
  </r>
  <r>
    <n v="50073012"/>
    <s v="Oliver's Adult Dog Chicken"/>
    <s v="Grain Free Large with 2 stickers"/>
    <n v="510"/>
    <x v="3"/>
    <n v="847"/>
    <s v="STÜCK"/>
    <n v="12"/>
    <n v="10164"/>
    <n v="11.1547"/>
    <n v="9448.0308999999997"/>
  </r>
  <r>
    <n v="50101015"/>
    <s v="Bont Hyposensitive Ente &amp; Kartoffel"/>
    <m/>
    <n v="510"/>
    <x v="3"/>
    <n v="289"/>
    <s v="STÜCK"/>
    <n v="15"/>
    <n v="4335"/>
    <n v="16.045100000000001"/>
    <n v="4637.0339000000004"/>
  </r>
  <r>
    <n v="50130125"/>
    <s v="Montanus müsli"/>
    <m/>
    <n v="510"/>
    <x v="3"/>
    <n v="336"/>
    <s v="STÜCK"/>
    <n v="12.5"/>
    <n v="4200"/>
    <n v="6.7824"/>
    <n v="2278.8863999999999"/>
  </r>
  <r>
    <n v="50151012"/>
    <s v="Horizon SM Dog Adult Poultry"/>
    <s v="High Premium"/>
    <n v="510"/>
    <x v="3"/>
    <n v="144"/>
    <s v="STÜCK"/>
    <n v="12"/>
    <n v="1728"/>
    <n v="10.4945"/>
    <n v="1511.2080000000001"/>
  </r>
  <r>
    <n v="50252003"/>
    <s v="Majestic Mini Senior"/>
    <s v="Ente &amp; Kartoffel (bis 10kg)"/>
    <n v="510"/>
    <x v="3"/>
    <n v="384"/>
    <s v="STÜCK"/>
    <n v="3"/>
    <n v="1152"/>
    <n v="3.97"/>
    <n v="1524.48"/>
  </r>
  <r>
    <n v="50252003"/>
    <s v="Majestic Mini Senior"/>
    <s v="Ente &amp; Kartoffel (bis 10kg)"/>
    <n v="510"/>
    <x v="3"/>
    <n v="60"/>
    <s v="STÜCK"/>
    <n v="3"/>
    <n v="180"/>
    <n v="3.97"/>
    <n v="238.20000000000002"/>
  </r>
  <r>
    <n v="50440020"/>
    <s v="SUSA Hypoallergen Ente"/>
    <s v="V0341"/>
    <n v="510"/>
    <x v="3"/>
    <n v="39"/>
    <s v="STÜCK"/>
    <n v="20"/>
    <n v="780"/>
    <n v="21.076000000000001"/>
    <n v="821.96400000000006"/>
  </r>
  <r>
    <n v="50440125"/>
    <s v="Buffo Optimus"/>
    <s v="getreidefrei"/>
    <n v="510"/>
    <x v="3"/>
    <n v="729"/>
    <s v="STÜCK"/>
    <n v="12.5"/>
    <n v="9112.5"/>
    <n v="13.972"/>
    <n v="10185.588"/>
  </r>
  <r>
    <n v="50451103"/>
    <s v="Alnutra High Premium"/>
    <s v="Aldi DK auf EURO"/>
    <n v="510"/>
    <x v="3"/>
    <n v="4320"/>
    <s v="STÜCK"/>
    <n v="3"/>
    <n v="12960"/>
    <n v="1.7074"/>
    <n v="7375.9679999999998"/>
  </r>
  <r>
    <n v="50451203"/>
    <s v="Alnutra High Premium"/>
    <s v="Aldi PL auf EURO"/>
    <n v="510"/>
    <x v="3"/>
    <n v="8280"/>
    <s v="STÜCK"/>
    <n v="3"/>
    <n v="24840"/>
    <n v="1.7602"/>
    <n v="14574.456"/>
  </r>
  <r>
    <n v="50451803"/>
    <s v="Romeo Excellence"/>
    <s v="neuer GTIN - Aldi IT"/>
    <n v="510"/>
    <x v="3"/>
    <n v="6840"/>
    <s v="STÜCK"/>
    <n v="3"/>
    <n v="20520"/>
    <n v="1.8016000000000001"/>
    <n v="12322.944000000001"/>
  </r>
  <r>
    <n v="50451903"/>
    <s v="Romeo Excellence"/>
    <s v="SALDO Testurteil"/>
    <n v="510"/>
    <x v="3"/>
    <n v="69"/>
    <s v="STÜCK"/>
    <n v="3"/>
    <n v="207"/>
    <n v="1.7485999999999999"/>
    <n v="120.65339999999999"/>
  </r>
  <r>
    <n v="50452003"/>
    <s v="Romeo Excellence"/>
    <s v="SALDO Testurteil - Aldi HU"/>
    <n v="510"/>
    <x v="3"/>
    <n v="9360"/>
    <s v="STÜCK"/>
    <n v="3"/>
    <n v="28080"/>
    <n v="1.7485999999999999"/>
    <n v="16366.895999999999"/>
  </r>
  <r>
    <n v="50472012"/>
    <s v="Oliver's Adult Dog Weight Control"/>
    <s v="Grain Free with 2 stickers"/>
    <n v="510"/>
    <x v="3"/>
    <n v="841"/>
    <s v="STÜCK"/>
    <n v="12"/>
    <n v="10092"/>
    <n v="10.9748"/>
    <n v="9229.8068000000003"/>
  </r>
  <r>
    <n v="50472012"/>
    <s v="Oliver's Adult Dog Weight Control"/>
    <s v="Grain Free with 2 stickers"/>
    <n v="510"/>
    <x v="3"/>
    <n v="27"/>
    <s v="STÜCK"/>
    <n v="12"/>
    <n v="324"/>
    <n v="10.9748"/>
    <n v="296.31959999999998"/>
  </r>
  <r>
    <n v="50520125"/>
    <s v="Pet Balance Medica Nierendiätsnack"/>
    <m/>
    <n v="510"/>
    <x v="3"/>
    <n v="13720"/>
    <s v="STÜCK"/>
    <n v="0.125"/>
    <n v="1715"/>
    <n v="0.26340000000000002"/>
    <n v="3613.8480000000004"/>
  </r>
  <r>
    <n v="50530015"/>
    <s v="Chicopee CNL Castrate Poultry "/>
    <s v="Classic Nature Line"/>
    <n v="560"/>
    <x v="3"/>
    <n v="64"/>
    <s v="STÜCK"/>
    <n v="1.5"/>
    <n v="96"/>
    <n v="1.5409999999999999"/>
    <n v="98.623999999999995"/>
  </r>
  <r>
    <n v="50531015"/>
    <s v="Chicopee CNL Senior Best Age Poultry "/>
    <s v="Classic Nature Line"/>
    <n v="560"/>
    <x v="3"/>
    <n v="216"/>
    <s v="STÜCK"/>
    <n v="1.5"/>
    <n v="324"/>
    <n v="1.5409999999999999"/>
    <n v="332.85599999999999"/>
  </r>
  <r>
    <n v="50561125"/>
    <s v="Smilla Hearties"/>
    <m/>
    <n v="511"/>
    <x v="3"/>
    <n v="0"/>
    <s v="STÜCK"/>
    <n v="0.125"/>
    <n v="0"/>
    <n v="0.31040000000000001"/>
    <n v="0"/>
  </r>
  <r>
    <n v="50562125"/>
    <s v="Smilla Hearties"/>
    <n v="2021"/>
    <n v="511"/>
    <x v="3"/>
    <n v="45040"/>
    <s v="STÜCK"/>
    <n v="0.125"/>
    <n v="5630"/>
    <n v="0.31040000000000001"/>
    <n v="13980.416000000001"/>
  </r>
  <r>
    <n v="50562125"/>
    <s v="Smilla Hearties"/>
    <n v="2021"/>
    <n v="511"/>
    <x v="3"/>
    <n v="1728"/>
    <s v="STÜCK"/>
    <n v="0.125"/>
    <n v="216"/>
    <n v="0.31040000000000001"/>
    <n v="536.37120000000004"/>
  </r>
  <r>
    <n v="50590125"/>
    <s v="HPC SOFT Senior Land-Ziege &amp; Kartoffel"/>
    <m/>
    <n v="519"/>
    <x v="3"/>
    <n v="3669"/>
    <s v="STÜCK"/>
    <n v="12.5"/>
    <n v="45862.5"/>
    <n v="16.967300000000002"/>
    <n v="62253.023700000005"/>
  </r>
  <r>
    <n v="50600014"/>
    <s v="Briantos Adult Sensitive "/>
    <m/>
    <n v="510"/>
    <x v="3"/>
    <n v="4315"/>
    <s v="STÜCK"/>
    <n v="14"/>
    <n v="60410"/>
    <n v="11.531499999999999"/>
    <n v="49758.422500000001"/>
  </r>
  <r>
    <n v="50610014"/>
    <s v="Briantos Adult Huhn &amp; Reis"/>
    <m/>
    <n v="510"/>
    <x v="3"/>
    <n v="240"/>
    <s v="STÜCK"/>
    <n v="14"/>
    <n v="3360"/>
    <n v="8.3437999999999999"/>
    <n v="2002.5119999999999"/>
  </r>
  <r>
    <n v="50610014"/>
    <s v="Briantos Adult Huhn &amp; Reis"/>
    <m/>
    <n v="510"/>
    <x v="3"/>
    <n v="7"/>
    <s v="STÜCK"/>
    <n v="14"/>
    <n v="98"/>
    <n v="8.3437999999999999"/>
    <n v="58.406599999999997"/>
  </r>
  <r>
    <n v="50610114"/>
    <s v="Briantos Adult Huhn &amp; Reis"/>
    <n v="2021"/>
    <n v="510"/>
    <x v="3"/>
    <n v="1275"/>
    <s v="STÜCK"/>
    <n v="14"/>
    <n v="17850"/>
    <n v="8.1636000000000006"/>
    <n v="10408.59"/>
  </r>
  <r>
    <n v="50610114"/>
    <s v="Briantos Adult Huhn &amp; Reis"/>
    <n v="2021"/>
    <n v="510"/>
    <x v="3"/>
    <n v="867"/>
    <s v="STÜCK"/>
    <n v="14"/>
    <n v="12138"/>
    <n v="8.1636000000000006"/>
    <n v="7077.8412000000008"/>
  </r>
  <r>
    <n v="50620014"/>
    <s v="Briantos Adult Lachs &amp; Reis"/>
    <m/>
    <n v="510"/>
    <x v="3"/>
    <n v="1065"/>
    <s v="STÜCK"/>
    <n v="14"/>
    <n v="14910"/>
    <n v="9.0527999999999995"/>
    <n v="9641.232"/>
  </r>
  <r>
    <n v="50620014"/>
    <s v="Briantos Adult Lachs &amp; Reis"/>
    <m/>
    <n v="510"/>
    <x v="3"/>
    <n v="38"/>
    <s v="STÜCK"/>
    <n v="14"/>
    <n v="532"/>
    <n v="9.0527999999999995"/>
    <n v="344.00639999999999"/>
  </r>
  <r>
    <n v="50620020"/>
    <s v="Chicopee PNL Adult Salmon &amp; Rice"/>
    <s v="Pro Nature Line"/>
    <n v="560"/>
    <x v="3"/>
    <n v="0"/>
    <s v="STÜCK"/>
    <n v="20"/>
    <n v="0"/>
    <n v="12.6457"/>
    <n v="0"/>
  </r>
  <r>
    <n v="50630114"/>
    <s v="Briantos Adult Lamm &amp; Reis"/>
    <n v="2021"/>
    <n v="510"/>
    <x v="3"/>
    <n v="4029"/>
    <s v="STÜCK"/>
    <n v="14"/>
    <n v="56406"/>
    <n v="8.6516999999999999"/>
    <n v="34857.6993"/>
  </r>
  <r>
    <n v="50630114"/>
    <s v="Briantos Adult Lamm &amp; Reis"/>
    <n v="2021"/>
    <n v="510"/>
    <x v="3"/>
    <n v="3111"/>
    <s v="STÜCK"/>
    <n v="14"/>
    <n v="43554"/>
    <n v="8.6516999999999999"/>
    <n v="26915.438699999999"/>
  </r>
  <r>
    <n v="50640114"/>
    <s v="Briantos Adult Light "/>
    <n v="2021"/>
    <n v="510"/>
    <x v="3"/>
    <n v="237"/>
    <s v="STÜCK"/>
    <n v="14"/>
    <n v="3318"/>
    <n v="7.5514000000000001"/>
    <n v="1789.6818000000001"/>
  </r>
  <r>
    <n v="50640114"/>
    <s v="Briantos Adult Light "/>
    <n v="2021"/>
    <n v="510"/>
    <x v="3"/>
    <n v="49"/>
    <s v="STÜCK"/>
    <n v="14"/>
    <n v="686"/>
    <n v="7.5514000000000001"/>
    <n v="370.01859999999999"/>
  </r>
  <r>
    <n v="50650020"/>
    <s v="BreederLine Puppy Lamb &amp; Rice"/>
    <m/>
    <n v="502"/>
    <x v="3"/>
    <n v="3121"/>
    <s v="STÜCK"/>
    <n v="20"/>
    <n v="62420"/>
    <n v="14.181699999999999"/>
    <n v="44261.085699999996"/>
  </r>
  <r>
    <n v="50651020"/>
    <s v="BreederLine Mini Lamb &amp; Rice"/>
    <m/>
    <n v="502"/>
    <x v="3"/>
    <n v="1369"/>
    <s v="STÜCK"/>
    <n v="20"/>
    <n v="27380"/>
    <n v="14.241099999999999"/>
    <n v="19496.065899999998"/>
  </r>
  <r>
    <n v="50652020"/>
    <s v="Chicopee PNL Puppy Lamb &amp; Rice"/>
    <s v="Pro Nature Line"/>
    <n v="560"/>
    <x v="3"/>
    <n v="695"/>
    <s v="STÜCK"/>
    <n v="20"/>
    <n v="13900"/>
    <n v="14.241099999999999"/>
    <n v="9897.5645000000004"/>
  </r>
  <r>
    <n v="50660014"/>
    <s v="Briantos Adult Active "/>
    <m/>
    <n v="510"/>
    <x v="3"/>
    <n v="3543"/>
    <s v="STÜCK"/>
    <n v="14"/>
    <n v="49602"/>
    <n v="9.9761000000000006"/>
    <n v="35345.3223"/>
  </r>
  <r>
    <n v="50660014"/>
    <s v="Briantos Adult Active "/>
    <m/>
    <n v="510"/>
    <x v="3"/>
    <n v="120"/>
    <s v="STÜCK"/>
    <n v="14"/>
    <n v="1680"/>
    <n v="9.9761000000000006"/>
    <n v="1197.1320000000001"/>
  </r>
  <r>
    <n v="50670014"/>
    <s v="Briantos Adult Maxi Huhn &amp; Reis"/>
    <m/>
    <n v="510"/>
    <x v="3"/>
    <n v="264"/>
    <s v="STÜCK"/>
    <n v="14"/>
    <n v="3696"/>
    <n v="8.9489000000000001"/>
    <n v="2362.5095999999999"/>
  </r>
  <r>
    <n v="50670014"/>
    <s v="Briantos Adult Maxi Huhn &amp; Reis"/>
    <m/>
    <n v="510"/>
    <x v="3"/>
    <n v="24"/>
    <s v="STÜCK"/>
    <n v="14"/>
    <n v="336"/>
    <n v="8.9489000000000001"/>
    <n v="214.77359999999999"/>
  </r>
  <r>
    <n v="50670114"/>
    <s v="Briantos Adult Maxi Huhn &amp; Reis"/>
    <n v="2021"/>
    <n v="510"/>
    <x v="3"/>
    <n v="2848"/>
    <s v="STÜCK"/>
    <n v="14"/>
    <n v="39872"/>
    <n v="8.7708999999999993"/>
    <n v="24979.5232"/>
  </r>
  <r>
    <n v="50680114"/>
    <s v="Briantos Junior Geflügel &amp; Reis"/>
    <n v="2021"/>
    <n v="510"/>
    <x v="3"/>
    <n v="1530"/>
    <s v="STÜCK"/>
    <n v="14"/>
    <n v="21420"/>
    <n v="9.1776"/>
    <n v="14041.727999999999"/>
  </r>
  <r>
    <n v="50680114"/>
    <s v="Briantos Junior Geflügel &amp; Reis"/>
    <n v="2021"/>
    <n v="510"/>
    <x v="3"/>
    <n v="1193"/>
    <s v="STÜCK"/>
    <n v="14"/>
    <n v="16702"/>
    <n v="9.1776"/>
    <n v="10948.8768"/>
  </r>
  <r>
    <n v="50690475"/>
    <s v="Action Cat Freija Deluxe Adult fresh chicken"/>
    <m/>
    <n v="511"/>
    <x v="3"/>
    <n v="7560"/>
    <s v="STÜCK"/>
    <n v="0.75"/>
    <n v="5670"/>
    <n v="0.52639999999999998"/>
    <n v="3979.5839999999998"/>
  </r>
  <r>
    <n v="50690475"/>
    <s v="Action Cat Freija Deluxe Adult fresh chicken"/>
    <m/>
    <n v="511"/>
    <x v="3"/>
    <n v="340"/>
    <s v="STÜCK"/>
    <n v="0.75"/>
    <n v="255"/>
    <n v="0.52639999999999998"/>
    <n v="178.976"/>
  </r>
  <r>
    <n v="50700125"/>
    <s v="HPC SOFT Adult Hühnchen &amp; Banane"/>
    <m/>
    <n v="519"/>
    <x v="3"/>
    <n v="715"/>
    <s v="STÜCK"/>
    <n v="12.5"/>
    <n v="8937.5"/>
    <n v="16.6831"/>
    <n v="11928.416499999999"/>
  </r>
  <r>
    <n v="50710010"/>
    <s v="Milki Cat Knusper-Mix"/>
    <m/>
    <n v="511"/>
    <x v="3"/>
    <n v="3536"/>
    <s v="STÜCK"/>
    <n v="10"/>
    <n v="35360"/>
    <n v="6.9279000000000002"/>
    <n v="24497.054400000001"/>
  </r>
  <r>
    <n v="50710010"/>
    <s v="Milki Cat Knusper-Mix"/>
    <m/>
    <n v="511"/>
    <x v="3"/>
    <n v="87"/>
    <s v="STÜCK"/>
    <n v="10"/>
    <n v="870"/>
    <n v="6.9279000000000002"/>
    <n v="602.72730000000001"/>
  </r>
  <r>
    <n v="50730060"/>
    <s v="Dehner Knusperkissen Käse"/>
    <s v="mit Eurolochung"/>
    <n v="514"/>
    <x v="3"/>
    <n v="2114"/>
    <s v="STÜCK"/>
    <n v="0.06"/>
    <n v="126.83999999999999"/>
    <n v="0.11"/>
    <n v="232.54"/>
  </r>
  <r>
    <n v="50731060"/>
    <s v="Dehner Knusperkissen Geflügel"/>
    <s v="mit Eurolochung"/>
    <n v="514"/>
    <x v="3"/>
    <n v="1148"/>
    <s v="STÜCK"/>
    <n v="0.06"/>
    <n v="68.88"/>
    <n v="0.11"/>
    <n v="126.28"/>
  </r>
  <r>
    <n v="50732060"/>
    <s v="Dehner Knusperkissen Geflügel &amp; Käse"/>
    <s v="mit Eurolochung"/>
    <n v="514"/>
    <x v="3"/>
    <n v="3360"/>
    <s v="STÜCK"/>
    <n v="0.06"/>
    <n v="201.6"/>
    <n v="0.11"/>
    <n v="369.6"/>
  </r>
  <r>
    <n v="50750010"/>
    <s v="Perro Grain Free Soft Pferd"/>
    <n v="2021"/>
    <n v="510"/>
    <x v="3"/>
    <n v="128"/>
    <s v="STÜCK"/>
    <n v="10"/>
    <n v="1280"/>
    <n v="13.098800000000001"/>
    <n v="1676.6464000000001"/>
  </r>
  <r>
    <n v="50790012"/>
    <s v="Real Nature Wilderness True Country Senior"/>
    <m/>
    <n v="510"/>
    <x v="3"/>
    <n v="115"/>
    <s v="STÜCK"/>
    <n v="12"/>
    <n v="1380"/>
    <n v="14.1853"/>
    <n v="1631.3095000000001"/>
  </r>
  <r>
    <n v="50861215"/>
    <s v="Wildborn Natural Puppy"/>
    <s v="neues Format"/>
    <n v="510"/>
    <x v="3"/>
    <n v="502"/>
    <s v="STÜCK"/>
    <n v="15"/>
    <n v="7530"/>
    <n v="15.971299999999999"/>
    <n v="8017.5925999999999"/>
  </r>
  <r>
    <n v="50864015"/>
    <s v="Wildborn Active Highlands"/>
    <s v="neues Format"/>
    <n v="510"/>
    <x v="3"/>
    <n v="312"/>
    <s v="STÜCK"/>
    <n v="15"/>
    <n v="4680"/>
    <n v="15.971299999999999"/>
    <n v="4983.0455999999995"/>
  </r>
  <r>
    <n v="50865015"/>
    <s v="Top Tiernahrung Puppy"/>
    <m/>
    <n v="510"/>
    <x v="3"/>
    <n v="72"/>
    <s v="STÜCK"/>
    <n v="15"/>
    <n v="1080"/>
    <n v="31.430199999999999"/>
    <n v="2262.9744000000001"/>
  </r>
  <r>
    <n v="50871015"/>
    <s v="Wildborn African Outback"/>
    <s v="neues Format"/>
    <n v="510"/>
    <x v="3"/>
    <n v="496"/>
    <s v="STÜCK"/>
    <n v="15"/>
    <n v="7440"/>
    <n v="19.163799999999998"/>
    <n v="9505.2447999999986"/>
  </r>
  <r>
    <n v="50887015"/>
    <s v="Hundeland Natural Native Duck"/>
    <s v="neues Format"/>
    <n v="510"/>
    <x v="3"/>
    <n v="1242"/>
    <s v="STÜCK"/>
    <n v="15"/>
    <n v="18630"/>
    <n v="16.948699999999999"/>
    <n v="21050.285399999997"/>
  </r>
  <r>
    <n v="50888015"/>
    <s v="Wildborn Ente &amp; Kartoffel"/>
    <m/>
    <n v="510"/>
    <x v="3"/>
    <n v="1128"/>
    <s v="STÜCK"/>
    <n v="15"/>
    <n v="16920"/>
    <n v="16.895299999999999"/>
    <n v="19057.898399999998"/>
  </r>
  <r>
    <n v="50891015"/>
    <s v="Wildborn Crystal Stream"/>
    <s v="neues Format"/>
    <n v="510"/>
    <x v="3"/>
    <n v="672"/>
    <s v="STÜCK"/>
    <n v="15"/>
    <n v="10080"/>
    <n v="15.7073"/>
    <n v="10555.3056"/>
  </r>
  <r>
    <n v="50895015"/>
    <s v="Hundeland Natural Pure Water"/>
    <s v="neues Format"/>
    <n v="510"/>
    <x v="3"/>
    <n v="503"/>
    <s v="STÜCK"/>
    <n v="15"/>
    <n v="7545"/>
    <n v="16.040400000000002"/>
    <n v="8068.3212000000012"/>
  </r>
  <r>
    <n v="50896010"/>
    <s v="Perro Grain Free Adult Lachs"/>
    <n v="2021"/>
    <n v="510"/>
    <x v="3"/>
    <n v="640"/>
    <s v="STÜCK"/>
    <n v="10"/>
    <n v="6400"/>
    <n v="10.876200000000001"/>
    <n v="6960.768"/>
  </r>
  <r>
    <n v="50897020"/>
    <s v="HEKA Adult Salmon &amp; Trout "/>
    <m/>
    <n v="510"/>
    <x v="3"/>
    <n v="772"/>
    <s v="STÜCK"/>
    <n v="20"/>
    <n v="15440"/>
    <n v="21.262"/>
    <n v="16414.263999999999"/>
  </r>
  <r>
    <n v="50950012"/>
    <s v="Pure Instinct Red Valley"/>
    <s v="(Junior Maxi Huhn &amp; Ente)"/>
    <n v="510"/>
    <x v="3"/>
    <n v="124"/>
    <s v="STÜCK"/>
    <n v="12"/>
    <n v="1488"/>
    <n v="17.774999999999999"/>
    <n v="2204.1"/>
  </r>
  <r>
    <n v="50960012"/>
    <s v="Edgard &amp; Cooper Dog Adult Dry Plant based Carrot"/>
    <s v="Export "/>
    <n v="510"/>
    <x v="3"/>
    <n v="0"/>
    <s v="STÜCK"/>
    <n v="12"/>
    <n v="0"/>
    <n v="16.295100000000001"/>
    <n v="0"/>
  </r>
  <r>
    <n v="51000012"/>
    <s v="Naturbeute Pferd &amp; Kartoffel"/>
    <m/>
    <n v="510"/>
    <x v="3"/>
    <n v="336"/>
    <s v="STÜCK"/>
    <n v="12"/>
    <n v="4032"/>
    <n v="20.7074"/>
    <n v="6957.6863999999996"/>
  </r>
  <r>
    <n v="51003125"/>
    <s v="Wildborn Wild Mustang"/>
    <s v="neues Format"/>
    <n v="510"/>
    <x v="3"/>
    <n v="541"/>
    <s v="STÜCK"/>
    <n v="12.5"/>
    <n v="6762.5"/>
    <n v="20.321300000000001"/>
    <n v="10993.8233"/>
  </r>
  <r>
    <n v="51004015"/>
    <s v="Salingo Dog Adult Pferd &amp; Süßkartoffel"/>
    <m/>
    <n v="510"/>
    <x v="3"/>
    <n v="561"/>
    <s v="STÜCK"/>
    <n v="15"/>
    <n v="8415"/>
    <n v="24.386700000000001"/>
    <n v="13680.938700000001"/>
  </r>
  <r>
    <n v="51005125"/>
    <s v="Adult Pferd &amp; Süsskartoffel"/>
    <s v="Top Tiernahrung"/>
    <n v="510"/>
    <x v="3"/>
    <n v="48"/>
    <s v="STÜCK"/>
    <n v="12.5"/>
    <n v="600"/>
    <n v="20.321300000000001"/>
    <n v="975.42240000000004"/>
  </r>
  <r>
    <n v="51090015"/>
    <s v="deuka Sensikost"/>
    <m/>
    <n v="510"/>
    <x v="3"/>
    <n v="3160"/>
    <s v="STÜCK"/>
    <n v="15"/>
    <n v="47400"/>
    <n v="12.952999999999999"/>
    <n v="40931.479999999996"/>
  </r>
  <r>
    <n v="51090015"/>
    <s v="deuka Sensikost"/>
    <m/>
    <n v="510"/>
    <x v="3"/>
    <n v="982"/>
    <s v="STÜCK"/>
    <n v="15"/>
    <n v="14730"/>
    <n v="12.952999999999999"/>
    <n v="12719.846"/>
  </r>
  <r>
    <n v="51090125"/>
    <s v="TSS Adult No Grain Geflügel"/>
    <m/>
    <n v="505"/>
    <x v="3"/>
    <n v="841"/>
    <s v="STÜCK"/>
    <n v="12.5"/>
    <n v="10512.5"/>
    <n v="9.2150999999999996"/>
    <n v="7749.8990999999996"/>
  </r>
  <r>
    <n v="51120012"/>
    <s v="Naturbeute Lamm &amp; Kartoffel"/>
    <m/>
    <n v="510"/>
    <x v="3"/>
    <n v="329"/>
    <s v="STÜCK"/>
    <n v="12"/>
    <n v="3948"/>
    <n v="17.079899999999999"/>
    <n v="5619.2870999999996"/>
  </r>
  <r>
    <n v="51121015"/>
    <s v="Wildborn Meadow Lamb"/>
    <s v="neues Format"/>
    <n v="510"/>
    <x v="3"/>
    <n v="42"/>
    <s v="STÜCK"/>
    <n v="15"/>
    <n v="630"/>
    <n v="19.802199999999999"/>
    <n v="831.69239999999991"/>
  </r>
  <r>
    <n v="51127010"/>
    <s v="Perro Grain Free Light/Senior Lamm"/>
    <n v="2021"/>
    <n v="510"/>
    <x v="3"/>
    <n v="638"/>
    <s v="STÜCK"/>
    <n v="10"/>
    <n v="6380"/>
    <n v="13.6061"/>
    <n v="8680.6918000000005"/>
  </r>
  <r>
    <n v="51127015"/>
    <s v="Hundeland Natural Native Lamb"/>
    <s v="neues Format"/>
    <n v="510"/>
    <x v="3"/>
    <n v="720"/>
    <s v="STÜCK"/>
    <n v="15"/>
    <n v="10800"/>
    <n v="20.135300000000001"/>
    <n v="14497.416000000001"/>
  </r>
  <r>
    <n v="51131015"/>
    <s v="Wildborn Natural Large Breed"/>
    <s v="neues Format"/>
    <n v="510"/>
    <x v="3"/>
    <n v="431"/>
    <s v="STÜCK"/>
    <n v="15"/>
    <n v="6465"/>
    <n v="14.5997"/>
    <n v="6292.4706999999999"/>
  </r>
  <r>
    <n v="51141315"/>
    <s v="Alnutra Soft-Ringe"/>
    <s v="Multilingual (DK/PL)"/>
    <n v="510"/>
    <x v="3"/>
    <n v="18900"/>
    <s v="STÜCK"/>
    <n v="1.5"/>
    <n v="28350"/>
    <n v="0.8417"/>
    <n v="15908.13"/>
  </r>
  <r>
    <n v="51141315"/>
    <s v="Alnutra Soft-Ringe"/>
    <s v="Multilingual (DK/PL)"/>
    <n v="510"/>
    <x v="3"/>
    <n v="0"/>
    <s v="STÜCK"/>
    <n v="1.5"/>
    <n v="0"/>
    <n v="0.8417"/>
    <n v="0"/>
  </r>
  <r>
    <n v="51180015"/>
    <s v="Fun4Dog Lamm &amp; Reis "/>
    <m/>
    <n v="510"/>
    <x v="3"/>
    <n v="273"/>
    <s v="STÜCK"/>
    <n v="15"/>
    <n v="4095"/>
    <n v="13.8344"/>
    <n v="3776.7912000000001"/>
  </r>
  <r>
    <n v="51240012"/>
    <s v="Real Nature Wilderness Black Earth Adult Rind"/>
    <m/>
    <n v="510"/>
    <x v="3"/>
    <n v="264"/>
    <s v="STÜCK"/>
    <n v="12"/>
    <n v="3168"/>
    <n v="21.909199999999998"/>
    <n v="5784.0288"/>
  </r>
  <r>
    <n v="51251015"/>
    <s v="Wildborn Silver Creek"/>
    <s v="neues Format"/>
    <n v="510"/>
    <x v="3"/>
    <n v="318"/>
    <s v="STÜCK"/>
    <n v="15"/>
    <n v="4770"/>
    <n v="22.280200000000001"/>
    <n v="7085.1036000000004"/>
  </r>
  <r>
    <n v="51440004"/>
    <s v="DC HP Cat Adult Grainfree "/>
    <m/>
    <n v="511"/>
    <x v="3"/>
    <n v="1824"/>
    <s v="STÜCK"/>
    <n v="0.4"/>
    <n v="729.6"/>
    <n v="0.4874"/>
    <n v="889.01760000000002"/>
  </r>
  <r>
    <n v="51480012"/>
    <s v="Pure Instinct Strong Mustang"/>
    <m/>
    <n v="510"/>
    <x v="3"/>
    <n v="1872"/>
    <s v="STÜCK"/>
    <n v="12"/>
    <n v="22464"/>
    <n v="22.743500000000001"/>
    <n v="42575.832000000002"/>
  </r>
  <r>
    <n v="51481012"/>
    <s v="Wildkind RED CANYON"/>
    <m/>
    <n v="510"/>
    <x v="3"/>
    <n v="3446"/>
    <s v="STÜCK"/>
    <n v="12"/>
    <n v="41352"/>
    <n v="21.0764"/>
    <n v="72629.274399999995"/>
  </r>
  <r>
    <n v="51550350"/>
    <s v="DC Hyposensitive Grainfree Hering"/>
    <s v="muss mit 51550115 bestellt werden"/>
    <n v="510"/>
    <x v="3"/>
    <n v="910"/>
    <s v="STÜCK"/>
    <n v="0.35"/>
    <n v="318.5"/>
    <n v="0.81169999999999998"/>
    <n v="738.64699999999993"/>
  </r>
  <r>
    <n v="51551115"/>
    <s v="DC Hering &amp; Kartoffel AB"/>
    <s v="Pro Digest Complex"/>
    <n v="510"/>
    <x v="3"/>
    <n v="408"/>
    <s v="STÜCK"/>
    <n v="11.5"/>
    <n v="4692"/>
    <n v="15.2925"/>
    <n v="6239.34"/>
  </r>
  <r>
    <n v="51750125"/>
    <s v="Smilla Snack Ringlies"/>
    <n v="2021"/>
    <n v="511"/>
    <x v="3"/>
    <n v="16288"/>
    <s v="STÜCK"/>
    <n v="0.125"/>
    <n v="2036"/>
    <n v="0.3982"/>
    <n v="6485.8815999999997"/>
  </r>
  <r>
    <n v="51750125"/>
    <s v="Smilla Snack Ringlies"/>
    <n v="2021"/>
    <n v="511"/>
    <x v="3"/>
    <n v="8640"/>
    <s v="STÜCK"/>
    <n v="0.125"/>
    <n v="1080"/>
    <n v="0.3982"/>
    <n v="3440.4479999999999"/>
  </r>
  <r>
    <n v="51780020"/>
    <s v="BIODOG Adult MiniLamb &amp; Rice"/>
    <m/>
    <n v="510"/>
    <x v="3"/>
    <n v="66"/>
    <s v="STÜCK"/>
    <n v="20"/>
    <n v="1320"/>
    <n v="11.131500000000001"/>
    <n v="734.67900000000009"/>
  </r>
  <r>
    <n v="51800020"/>
    <s v="BIOCAT Fish"/>
    <m/>
    <n v="511"/>
    <x v="3"/>
    <n v="36"/>
    <s v="STÜCK"/>
    <n v="20"/>
    <n v="720"/>
    <n v="9.3720999999999997"/>
    <n v="337.3956"/>
  </r>
  <r>
    <n v="51810020"/>
    <s v="BIOCAT Cocktail"/>
    <m/>
    <n v="511"/>
    <x v="3"/>
    <n v="640"/>
    <s v="STÜCK"/>
    <n v="20"/>
    <n v="12800"/>
    <n v="9.7199000000000009"/>
    <n v="6220.7360000000008"/>
  </r>
  <r>
    <n v="51820020"/>
    <s v="BIOCAT Chicken"/>
    <m/>
    <n v="511"/>
    <x v="3"/>
    <n v="287"/>
    <s v="STÜCK"/>
    <n v="20"/>
    <n v="5740"/>
    <n v="9.2789000000000001"/>
    <n v="2663.0443"/>
  </r>
  <r>
    <n v="51880012"/>
    <s v="Edgard &amp; Cooper Dog Puppy Turkey &amp; Salmon "/>
    <s v="Export "/>
    <n v="510"/>
    <x v="3"/>
    <n v="1"/>
    <s v="STÜCK"/>
    <n v="12"/>
    <n v="12"/>
    <n v="13.3369"/>
    <n v="13.3369"/>
  </r>
  <r>
    <n v="51881012"/>
    <s v="Edgard &amp; Cooper Dog Puppy Turkey &amp; Salmon "/>
    <s v="French "/>
    <n v="510"/>
    <x v="3"/>
    <n v="0"/>
    <s v="STÜCK"/>
    <n v="12"/>
    <n v="0"/>
    <n v="13.3369"/>
    <n v="0"/>
  </r>
  <r>
    <n v="51882012"/>
    <s v="Edgard &amp; Cooper Dog Puppy Turkey &amp; Salmon "/>
    <s v="German "/>
    <n v="510"/>
    <x v="3"/>
    <n v="28"/>
    <s v="STÜCK"/>
    <n v="12"/>
    <n v="336"/>
    <n v="13.3369"/>
    <n v="373.4332"/>
  </r>
  <r>
    <n v="51890012"/>
    <s v="Multifit Hund Farmer Junior"/>
    <s v="Geflügel, Spinat"/>
    <n v="510"/>
    <x v="3"/>
    <n v="4416"/>
    <s v="STÜCK"/>
    <n v="12"/>
    <n v="52992"/>
    <n v="9.5335999999999999"/>
    <n v="42100.3776"/>
  </r>
  <r>
    <n v="51890012"/>
    <s v="Multifit Hund Farmer Junior"/>
    <s v="Geflügel, Spinat"/>
    <n v="510"/>
    <x v="3"/>
    <n v="9"/>
    <s v="STÜCK"/>
    <n v="12"/>
    <n v="108"/>
    <n v="9.5335999999999999"/>
    <n v="85.802400000000006"/>
  </r>
  <r>
    <n v="51910012"/>
    <s v="Multifit Hund Farmer Adult"/>
    <s v="Rind, Spinat"/>
    <n v="510"/>
    <x v="3"/>
    <n v="333"/>
    <s v="STÜCK"/>
    <n v="12"/>
    <n v="3996"/>
    <n v="8.3671000000000006"/>
    <n v="2786.2443000000003"/>
  </r>
  <r>
    <n v="51920012"/>
    <s v="Multifit Hund Farmer Senior"/>
    <s v="Lamm, Rote Beete"/>
    <n v="510"/>
    <x v="3"/>
    <n v="3456"/>
    <s v="STÜCK"/>
    <n v="12"/>
    <n v="41472"/>
    <n v="9.2066999999999997"/>
    <n v="31818.355199999998"/>
  </r>
  <r>
    <n v="51920012"/>
    <s v="Multifit Hund Farmer Senior"/>
    <s v="Lamm, Rote Beete"/>
    <n v="510"/>
    <x v="3"/>
    <n v="43"/>
    <s v="STÜCK"/>
    <n v="12"/>
    <n v="516"/>
    <n v="9.2066999999999997"/>
    <n v="395.88810000000001"/>
  </r>
  <r>
    <n v="51946010"/>
    <s v="K-Classic Kroketten mit Lamm &amp; Reis"/>
    <s v="Kaufland (OE) - Relaunch (UVA)"/>
    <n v="510"/>
    <x v="3"/>
    <n v="4650"/>
    <s v="STÜCK"/>
    <n v="10"/>
    <n v="46500"/>
    <n v="3.6164999999999998"/>
    <n v="16816.724999999999"/>
  </r>
  <r>
    <n v="51948010"/>
    <s v="K-Classic Kroketten mit Lamm &amp; Reis"/>
    <s v="Kaufland (D) - UVA - inkl. STIWA "/>
    <n v="510"/>
    <x v="3"/>
    <n v="1275"/>
    <s v="STÜCK"/>
    <n v="10"/>
    <n v="12750"/>
    <n v="3.5345"/>
    <n v="4506.4875000000002"/>
  </r>
  <r>
    <n v="51963010"/>
    <s v="K-Classic Kroketten mit Rind &amp; Gemüse"/>
    <s v="Kaufland (OE) -  Relaunch "/>
    <n v="510"/>
    <x v="3"/>
    <n v="10109"/>
    <s v="STÜCK"/>
    <n v="10"/>
    <n v="101090"/>
    <n v="3.7612000000000001"/>
    <n v="38021.970800000003"/>
  </r>
  <r>
    <n v="51964010"/>
    <s v="Shiro mit Rind &amp; Gemüse"/>
    <m/>
    <n v="510"/>
    <x v="3"/>
    <n v="2624"/>
    <s v="STÜCK"/>
    <n v="10"/>
    <n v="26240"/>
    <n v="3.8327"/>
    <n v="10057.004800000001"/>
  </r>
  <r>
    <n v="51966010"/>
    <s v="K-Classic Kroketten mit Rind &amp; Gemüse"/>
    <s v="Kaufland (D) - UVA"/>
    <n v="510"/>
    <x v="3"/>
    <n v="3900"/>
    <s v="STÜCK"/>
    <n v="10"/>
    <n v="39000"/>
    <n v="3.6741000000000001"/>
    <n v="14328.99"/>
  </r>
  <r>
    <n v="51980010"/>
    <s v="Eat Small Balance"/>
    <m/>
    <n v="510"/>
    <x v="3"/>
    <n v="53"/>
    <s v="STÜCK"/>
    <n v="10"/>
    <n v="530"/>
    <n v="16.576599999999999"/>
    <n v="878.5598"/>
  </r>
  <r>
    <n v="51990020"/>
    <s v="BC Professional Adult Fish &amp; Rice AB"/>
    <s v="Omega Complex 3/6/9"/>
    <n v="510"/>
    <x v="3"/>
    <n v="3616"/>
    <s v="STÜCK"/>
    <n v="20"/>
    <n v="72320"/>
    <n v="18.083500000000001"/>
    <n v="65389.936000000002"/>
  </r>
  <r>
    <n v="51990125"/>
    <s v="BC Adult Fisch &amp; Reis AB"/>
    <s v="Omega Complex 3/6/9"/>
    <n v="510"/>
    <x v="3"/>
    <n v="2784"/>
    <s v="STÜCK"/>
    <n v="12.5"/>
    <n v="34800"/>
    <n v="11.465999999999999"/>
    <n v="31921.343999999997"/>
  </r>
  <r>
    <n v="51990350"/>
    <s v="Best Choice Adult Fisch &amp; Reis AB"/>
    <s v="muss mit 51990020 bestellt werden"/>
    <n v="510"/>
    <x v="3"/>
    <n v="1280"/>
    <s v="STÜCK"/>
    <n v="0.35"/>
    <n v="448"/>
    <n v="0.67190000000000005"/>
    <n v="860.03200000000004"/>
  </r>
  <r>
    <n v="52010015"/>
    <s v="Junior Lamm &amp; Reis"/>
    <m/>
    <n v="502"/>
    <x v="3"/>
    <n v="8241"/>
    <s v="STÜCK"/>
    <n v="15"/>
    <n v="123615"/>
    <n v="15.6761"/>
    <n v="129186.7401"/>
  </r>
  <r>
    <n v="52020015"/>
    <s v="Maxi Junior"/>
    <m/>
    <n v="502"/>
    <x v="3"/>
    <n v="3642"/>
    <s v="STÜCK"/>
    <n v="15"/>
    <n v="54630"/>
    <n v="11.921200000000001"/>
    <n v="43417.010399999999"/>
  </r>
  <r>
    <n v="52030015"/>
    <s v="Medium Junior"/>
    <m/>
    <n v="502"/>
    <x v="3"/>
    <n v="6650"/>
    <s v="STÜCK"/>
    <n v="15"/>
    <n v="99750"/>
    <n v="10.8842"/>
    <n v="72379.929999999993"/>
  </r>
  <r>
    <n v="52031015"/>
    <s v="Milki Dog Welpis"/>
    <m/>
    <n v="510"/>
    <x v="3"/>
    <n v="48"/>
    <s v="STÜCK"/>
    <n v="15"/>
    <n v="720"/>
    <n v="10.248699999999999"/>
    <n v="491.93759999999997"/>
  </r>
  <r>
    <n v="52031015"/>
    <s v="Milki Dog Welpis"/>
    <m/>
    <n v="510"/>
    <x v="3"/>
    <n v="39"/>
    <s v="STÜCK"/>
    <n v="15"/>
    <n v="585"/>
    <n v="10.248699999999999"/>
    <n v="399.69929999999999"/>
  </r>
  <r>
    <n v="52032015"/>
    <s v="Relish Junior"/>
    <m/>
    <n v="510"/>
    <x v="3"/>
    <n v="60"/>
    <s v="STÜCK"/>
    <n v="15"/>
    <n v="900"/>
    <n v="10.313499999999999"/>
    <n v="618.80999999999995"/>
  </r>
  <r>
    <n v="52040015"/>
    <s v="Mini Junior "/>
    <m/>
    <n v="502"/>
    <x v="3"/>
    <n v="3887"/>
    <s v="STÜCK"/>
    <n v="15"/>
    <n v="58305"/>
    <n v="12.873200000000001"/>
    <n v="50038.128400000001"/>
  </r>
  <r>
    <n v="52040125"/>
    <s v="Montanus junior"/>
    <m/>
    <n v="510"/>
    <x v="3"/>
    <n v="336"/>
    <s v="STÜCK"/>
    <n v="12.5"/>
    <n v="4200"/>
    <n v="9.6024999999999991"/>
    <n v="3226.4399999999996"/>
  </r>
  <r>
    <n v="52040125"/>
    <s v="Montanus junior"/>
    <m/>
    <n v="510"/>
    <x v="3"/>
    <n v="67"/>
    <s v="STÜCK"/>
    <n v="12.5"/>
    <n v="837.5"/>
    <n v="9.6024999999999991"/>
    <n v="643.36749999999995"/>
  </r>
  <r>
    <n v="52050015"/>
    <s v="Mini Adult Lamm &amp; Reis"/>
    <m/>
    <n v="502"/>
    <x v="3"/>
    <n v="786"/>
    <s v="STÜCK"/>
    <n v="15"/>
    <n v="11790"/>
    <n v="11.5334"/>
    <n v="9065.2523999999994"/>
  </r>
  <r>
    <n v="52060010"/>
    <s v="Perro Piccolo"/>
    <m/>
    <n v="510"/>
    <x v="3"/>
    <n v="248"/>
    <s v="STÜCK"/>
    <n v="10"/>
    <n v="2480"/>
    <n v="7.6093000000000002"/>
    <n v="1887.1064000000001"/>
  </r>
  <r>
    <n v="52070015"/>
    <s v="Adult Geflügel &amp; Hirse"/>
    <m/>
    <n v="502"/>
    <x v="3"/>
    <n v="9340"/>
    <s v="STÜCK"/>
    <n v="15"/>
    <n v="140100"/>
    <n v="9.3056000000000001"/>
    <n v="86914.304000000004"/>
  </r>
  <r>
    <n v="52070125"/>
    <s v="Montanus adult"/>
    <m/>
    <n v="510"/>
    <x v="3"/>
    <n v="1296"/>
    <s v="STÜCK"/>
    <n v="12.5"/>
    <n v="16200"/>
    <n v="7.8183999999999996"/>
    <n v="10132.6464"/>
  </r>
  <r>
    <n v="52070125"/>
    <s v="Montanus adult"/>
    <m/>
    <n v="510"/>
    <x v="3"/>
    <n v="32"/>
    <s v="STÜCK"/>
    <n v="12.5"/>
    <n v="400"/>
    <n v="7.8183999999999996"/>
    <n v="250.18879999999999"/>
  </r>
  <r>
    <n v="52080015"/>
    <s v="Adult Lamm &amp; Reis "/>
    <m/>
    <n v="502"/>
    <x v="3"/>
    <n v="19047"/>
    <s v="STÜCK"/>
    <n v="15"/>
    <n v="285705"/>
    <n v="9.0129999999999999"/>
    <n v="171670.611"/>
  </r>
  <r>
    <n v="52080125"/>
    <s v="BestFriends Lamm &amp; Reis"/>
    <s v="Sensitive"/>
    <n v="510"/>
    <x v="3"/>
    <n v="257"/>
    <s v="STÜCK"/>
    <n v="12.5"/>
    <n v="3212.5"/>
    <n v="7.7535999999999996"/>
    <n v="1992.6751999999999"/>
  </r>
  <r>
    <n v="52090015"/>
    <s v="Adult Lachs &amp; Kartoffel"/>
    <m/>
    <n v="502"/>
    <x v="3"/>
    <n v="2109"/>
    <s v="STÜCK"/>
    <n v="15"/>
    <n v="31635"/>
    <n v="10.8588"/>
    <n v="22901.209200000001"/>
  </r>
  <r>
    <n v="52100015"/>
    <s v="Maxi Adult"/>
    <m/>
    <n v="502"/>
    <x v="3"/>
    <n v="8251"/>
    <s v="STÜCK"/>
    <n v="15"/>
    <n v="123765"/>
    <n v="8.7423000000000002"/>
    <n v="72132.717300000004"/>
  </r>
  <r>
    <n v="52110015"/>
    <s v="Active "/>
    <m/>
    <n v="502"/>
    <x v="3"/>
    <n v="2154"/>
    <s v="STÜCK"/>
    <n v="15"/>
    <n v="32310"/>
    <n v="11.402799999999999"/>
    <n v="24561.6312"/>
  </r>
  <r>
    <n v="52110125"/>
    <s v="Montanus active"/>
    <m/>
    <n v="510"/>
    <x v="3"/>
    <n v="1425"/>
    <s v="STÜCK"/>
    <n v="12.5"/>
    <n v="17812.5"/>
    <n v="8.9557000000000002"/>
    <n v="12761.872499999999"/>
  </r>
  <r>
    <n v="52110125"/>
    <s v="Montanus active"/>
    <m/>
    <n v="510"/>
    <x v="3"/>
    <n v="144"/>
    <s v="STÜCK"/>
    <n v="12.5"/>
    <n v="1800"/>
    <n v="8.9557000000000002"/>
    <n v="1289.6208000000001"/>
  </r>
  <r>
    <n v="52111015"/>
    <s v="Bekuro Regular"/>
    <s v="weißer Pe Sack"/>
    <n v="510"/>
    <x v="3"/>
    <n v="0"/>
    <s v="STÜCK"/>
    <n v="15"/>
    <n v="0"/>
    <n v="10.767099999999999"/>
    <n v="0"/>
  </r>
  <r>
    <n v="52112015"/>
    <s v="Hund Adult mit frischem Geflügel"/>
    <m/>
    <n v="510"/>
    <x v="3"/>
    <n v="961"/>
    <s v="STÜCK"/>
    <n v="15"/>
    <n v="14415"/>
    <n v="10.524699999999999"/>
    <n v="10114.236699999999"/>
  </r>
  <r>
    <n v="52120015"/>
    <s v="Energy Extra "/>
    <m/>
    <n v="502"/>
    <x v="3"/>
    <n v="935"/>
    <s v="STÜCK"/>
    <n v="15"/>
    <n v="14025"/>
    <n v="13.384"/>
    <n v="12514.04"/>
  </r>
  <r>
    <n v="52140125"/>
    <s v="Light"/>
    <m/>
    <n v="502"/>
    <x v="3"/>
    <n v="5701"/>
    <s v="STÜCK"/>
    <n v="12.5"/>
    <n v="71262.5"/>
    <n v="7.8314000000000004"/>
    <n v="44646.811399999999"/>
  </r>
  <r>
    <n v="52160125"/>
    <s v="Senior"/>
    <m/>
    <n v="502"/>
    <x v="3"/>
    <n v="4859"/>
    <s v="STÜCK"/>
    <n v="12.5"/>
    <n v="60737.5"/>
    <n v="7.1685999999999996"/>
    <n v="34832.227399999996"/>
  </r>
  <r>
    <n v="52161125"/>
    <s v="Montanus senior"/>
    <m/>
    <n v="510"/>
    <x v="3"/>
    <n v="864"/>
    <s v="STÜCK"/>
    <n v="12.5"/>
    <n v="10800"/>
    <n v="7.1924999999999999"/>
    <n v="6214.32"/>
  </r>
  <r>
    <n v="52161125"/>
    <s v="Montanus senior"/>
    <m/>
    <n v="510"/>
    <x v="3"/>
    <n v="0"/>
    <s v="STÜCK"/>
    <n v="12.5"/>
    <n v="0"/>
    <n v="7.1924999999999999"/>
    <n v="0"/>
  </r>
  <r>
    <n v="52170125"/>
    <s v="Special light"/>
    <m/>
    <n v="502"/>
    <x v="3"/>
    <n v="4430"/>
    <s v="STÜCK"/>
    <n v="12.5"/>
    <n v="55375"/>
    <n v="9.1768000000000001"/>
    <n v="40653.224000000002"/>
  </r>
  <r>
    <n v="52180015"/>
    <s v="Adult Menue"/>
    <m/>
    <n v="502"/>
    <x v="3"/>
    <n v="4490"/>
    <s v="STÜCK"/>
    <n v="15"/>
    <n v="67350"/>
    <n v="9.3443000000000005"/>
    <n v="41955.906999999999"/>
  </r>
  <r>
    <n v="52190015"/>
    <s v="Sensitive Lamm &amp; Reis"/>
    <m/>
    <n v="502"/>
    <x v="3"/>
    <n v="12863"/>
    <s v="STÜCK"/>
    <n v="15"/>
    <n v="192945"/>
    <n v="15.639699999999999"/>
    <n v="201173.46109999999"/>
  </r>
  <r>
    <n v="52190018"/>
    <s v="Happy &amp; Fit Professional Plus Sensitive Lamb"/>
    <m/>
    <n v="510"/>
    <x v="3"/>
    <n v="1433"/>
    <s v="STÜCK"/>
    <n v="18"/>
    <n v="25794"/>
    <n v="16.600000000000001"/>
    <n v="23787.800000000003"/>
  </r>
  <r>
    <n v="52210125"/>
    <s v="Maxi Senior Geflügel &amp; Reis"/>
    <m/>
    <n v="502"/>
    <x v="3"/>
    <n v="2492"/>
    <s v="STÜCK"/>
    <n v="12.5"/>
    <n v="31150"/>
    <n v="8.2783999999999995"/>
    <n v="20629.772799999999"/>
  </r>
  <r>
    <n v="52220015"/>
    <s v="Adult Fisch &amp; Kartoffel"/>
    <m/>
    <n v="502"/>
    <x v="3"/>
    <n v="14396"/>
    <s v="STÜCK"/>
    <n v="15"/>
    <n v="215940"/>
    <n v="9.0852000000000004"/>
    <n v="130790.5392"/>
  </r>
  <r>
    <n v="52260020"/>
    <s v="SUSA Junior mit Lamm &amp; Reis"/>
    <m/>
    <n v="510"/>
    <x v="3"/>
    <n v="0"/>
    <s v="STÜCK"/>
    <n v="20"/>
    <n v="0"/>
    <n v="14.3674"/>
    <n v="0"/>
  </r>
  <r>
    <n v="52262012"/>
    <s v="Happy &amp; Fit Natural Welpen Lamm"/>
    <s v="neue Verpackung"/>
    <n v="510"/>
    <x v="3"/>
    <n v="903"/>
    <s v="STÜCK"/>
    <n v="12"/>
    <n v="10836"/>
    <n v="8.6204000000000001"/>
    <n v="7784.2212"/>
  </r>
  <r>
    <n v="52281012"/>
    <s v="Happy &amp; Fit Natural Adult Lamm &amp; Reis"/>
    <s v="neue Verpackung"/>
    <n v="510"/>
    <x v="3"/>
    <n v="1509"/>
    <s v="STÜCK"/>
    <n v="12"/>
    <n v="18108"/>
    <n v="7.6349"/>
    <n v="11521.0641"/>
  </r>
  <r>
    <n v="52311012"/>
    <s v="Happy &amp; Fit Natural Adult Rind &amp; Reis XL"/>
    <s v="neue Verpackung"/>
    <n v="510"/>
    <x v="3"/>
    <n v="1938"/>
    <s v="STÜCK"/>
    <n v="12"/>
    <n v="23256"/>
    <n v="6.2106000000000003"/>
    <n v="12036.142800000001"/>
  </r>
  <r>
    <n v="52330012"/>
    <s v="Wolf of Wilderness Soft Pure Huhn"/>
    <m/>
    <n v="510"/>
    <x v="3"/>
    <n v="648"/>
    <s v="STÜCK"/>
    <n v="12"/>
    <n v="7776"/>
    <n v="12.7997"/>
    <n v="8294.2055999999993"/>
  </r>
  <r>
    <n v="52330350"/>
    <s v="Wolf of Wilderness Soft Pure Huhn"/>
    <m/>
    <n v="510"/>
    <x v="3"/>
    <n v="2088"/>
    <s v="STÜCK"/>
    <n v="0.35"/>
    <n v="730.8"/>
    <n v="0.4642"/>
    <n v="969.24959999999999"/>
  </r>
  <r>
    <n v="52330350"/>
    <s v="Wolf of Wilderness Soft Pure Huhn"/>
    <m/>
    <n v="510"/>
    <x v="3"/>
    <n v="432"/>
    <s v="STÜCK"/>
    <n v="0.35"/>
    <n v="151.19999999999999"/>
    <n v="0.4642"/>
    <n v="200.53440000000001"/>
  </r>
  <r>
    <n v="52350012"/>
    <s v="Wolf of Wilderness Soft Adult Ente 2.0"/>
    <n v="2021"/>
    <n v="510"/>
    <x v="3"/>
    <n v="1728"/>
    <s v="STÜCK"/>
    <n v="12"/>
    <n v="20736"/>
    <n v="22.074000000000002"/>
    <n v="38143.872000000003"/>
  </r>
  <r>
    <n v="52350012"/>
    <s v="Wolf of Wilderness Soft Adult Ente 2.0"/>
    <n v="2021"/>
    <n v="510"/>
    <x v="3"/>
    <n v="540"/>
    <s v="STÜCK"/>
    <n v="12"/>
    <n v="6480"/>
    <n v="22.074000000000002"/>
    <n v="11919.960000000001"/>
  </r>
  <r>
    <n v="52360012"/>
    <s v="Wolf of Wilderness Soft Adult Kaninchen 2.0"/>
    <n v="2021"/>
    <n v="510"/>
    <x v="3"/>
    <n v="2268"/>
    <s v="STÜCK"/>
    <n v="12"/>
    <n v="27216"/>
    <n v="23.048400000000001"/>
    <n v="52273.771200000003"/>
  </r>
  <r>
    <n v="52360012"/>
    <s v="Wolf of Wilderness Soft Adult Kaninchen 2.0"/>
    <n v="2021"/>
    <n v="510"/>
    <x v="3"/>
    <n v="14"/>
    <s v="STÜCK"/>
    <n v="12"/>
    <n v="168"/>
    <n v="23.048400000000001"/>
    <n v="322.67759999999998"/>
  </r>
  <r>
    <n v="52370012"/>
    <s v="Wolf of Wilderness Soft Adult Perlhuhn 2.0"/>
    <n v="2021"/>
    <n v="510"/>
    <x v="3"/>
    <n v="3294"/>
    <s v="STÜCK"/>
    <n v="12"/>
    <n v="39528"/>
    <n v="22.516200000000001"/>
    <n v="74168.362800000003"/>
  </r>
  <r>
    <n v="52370012"/>
    <s v="Wolf of Wilderness Soft Adult Perlhuhn 2.0"/>
    <n v="2021"/>
    <n v="510"/>
    <x v="3"/>
    <n v="1446"/>
    <s v="STÜCK"/>
    <n v="12"/>
    <n v="17352"/>
    <n v="22.516200000000001"/>
    <n v="32558.425200000001"/>
  </r>
  <r>
    <n v="52422003"/>
    <s v="arriba Senior/Light Truthahn &amp; Reis (ab 10 kg)"/>
    <m/>
    <n v="510"/>
    <x v="3"/>
    <n v="1152"/>
    <s v="STÜCK"/>
    <n v="3"/>
    <n v="3456"/>
    <n v="2.2675999999999998"/>
    <n v="2612.2752"/>
  </r>
  <r>
    <n v="52422003"/>
    <s v="arriba Senior/Light Truthahn &amp; Reis (ab 10 kg)"/>
    <m/>
    <n v="510"/>
    <x v="3"/>
    <n v="96"/>
    <s v="STÜCK"/>
    <n v="3"/>
    <n v="288"/>
    <n v="2.2675999999999998"/>
    <n v="217.68959999999998"/>
  </r>
  <r>
    <n v="52422012"/>
    <s v="arriba Senior/Light Truthahn &amp; Reis (ab 10 kg)"/>
    <m/>
    <n v="510"/>
    <x v="3"/>
    <n v="1008"/>
    <s v="STÜCK"/>
    <n v="12"/>
    <n v="12096"/>
    <n v="7.9433999999999996"/>
    <n v="8006.9471999999996"/>
  </r>
  <r>
    <n v="52422012"/>
    <s v="arriba Senior/Light Truthahn &amp; Reis (ab 10 kg)"/>
    <m/>
    <n v="510"/>
    <x v="3"/>
    <n v="45"/>
    <s v="STÜCK"/>
    <n v="12"/>
    <n v="540"/>
    <n v="7.9433999999999996"/>
    <n v="357.45299999999997"/>
  </r>
  <r>
    <n v="52430012"/>
    <s v="Oliver's Adult Dog Fish "/>
    <s v="Grain Free Medium"/>
    <n v="510"/>
    <x v="3"/>
    <n v="528"/>
    <s v="STÜCK"/>
    <n v="12"/>
    <n v="6336"/>
    <n v="13.373900000000001"/>
    <n v="7061.4192000000003"/>
  </r>
  <r>
    <n v="52430012"/>
    <s v="Oliver's Adult Dog Fish "/>
    <s v="Grain Free Medium"/>
    <n v="510"/>
    <x v="3"/>
    <n v="243"/>
    <s v="STÜCK"/>
    <n v="12"/>
    <n v="2916"/>
    <n v="13.373900000000001"/>
    <n v="3249.8577"/>
  </r>
  <r>
    <n v="52431020"/>
    <s v="Oliver’s Adult Dog Fish"/>
    <s v="Grain Free Medium"/>
    <n v="510"/>
    <x v="3"/>
    <n v="684"/>
    <s v="STÜCK"/>
    <n v="20"/>
    <n v="13680"/>
    <n v="21.242799999999999"/>
    <n v="14530.075199999999"/>
  </r>
  <r>
    <n v="52431020"/>
    <s v="Oliver’s Adult Dog Fish"/>
    <s v="Grain Free Medium"/>
    <n v="510"/>
    <x v="3"/>
    <n v="324"/>
    <s v="STÜCK"/>
    <n v="20"/>
    <n v="6480"/>
    <n v="21.242799999999999"/>
    <n v="6882.6671999999999"/>
  </r>
  <r>
    <n v="52440012"/>
    <s v="Pure Instinct Leavy Grove"/>
    <s v="(Adult Maxi Truthahn &amp; Ente)"/>
    <n v="510"/>
    <x v="3"/>
    <n v="720"/>
    <s v="STÜCK"/>
    <n v="12"/>
    <n v="8640"/>
    <n v="15.5793"/>
    <n v="11217.096"/>
  </r>
  <r>
    <n v="52440012"/>
    <s v="Pure Instinct Leavy Grove"/>
    <s v="(Adult Maxi Truthahn &amp; Ente)"/>
    <n v="510"/>
    <x v="3"/>
    <n v="31"/>
    <s v="STÜCK"/>
    <n v="12"/>
    <n v="372"/>
    <n v="15.5793"/>
    <n v="482.95830000000001"/>
  </r>
  <r>
    <n v="52490018"/>
    <s v="Relish Sensitive"/>
    <m/>
    <n v="510"/>
    <x v="3"/>
    <n v="282"/>
    <s v="STÜCK"/>
    <n v="18"/>
    <n v="5076"/>
    <n v="11.497999999999999"/>
    <n v="3242.4359999999997"/>
  </r>
  <r>
    <n v="52491003"/>
    <s v="Relish Sensitive"/>
    <m/>
    <n v="510"/>
    <x v="3"/>
    <n v="480"/>
    <s v="STÜCK"/>
    <n v="3"/>
    <n v="1440"/>
    <n v="2.2812999999999999"/>
    <n v="1095.0239999999999"/>
  </r>
  <r>
    <n v="52550018"/>
    <s v="Relish Super premium"/>
    <m/>
    <n v="510"/>
    <x v="3"/>
    <n v="230"/>
    <s v="STÜCK"/>
    <n v="18"/>
    <n v="4140"/>
    <n v="11.1843"/>
    <n v="2572.3890000000001"/>
  </r>
  <r>
    <n v="52551003"/>
    <s v="Relish Super Premium"/>
    <m/>
    <n v="510"/>
    <x v="3"/>
    <n v="320"/>
    <s v="STÜCK"/>
    <n v="3"/>
    <n v="960"/>
    <n v="2.2290999999999999"/>
    <n v="713.3119999999999"/>
  </r>
  <r>
    <n v="52570012"/>
    <s v="Pure Instinct Buffalo Land"/>
    <m/>
    <n v="510"/>
    <x v="3"/>
    <n v="1392"/>
    <s v="STÜCK"/>
    <n v="12"/>
    <n v="16704"/>
    <n v="20.702100000000002"/>
    <n v="28817.323200000003"/>
  </r>
  <r>
    <n v="52570012"/>
    <s v="Pure Instinct Buffalo Land"/>
    <m/>
    <n v="510"/>
    <x v="3"/>
    <n v="48"/>
    <s v="STÜCK"/>
    <n v="12"/>
    <n v="576"/>
    <n v="20.702100000000002"/>
    <n v="993.70080000000007"/>
  </r>
  <r>
    <n v="52610012"/>
    <s v="Eden Semi-Moist Duck &amp; Tripe"/>
    <m/>
    <n v="510"/>
    <x v="3"/>
    <n v="216"/>
    <s v="STÜCK"/>
    <n v="12"/>
    <n v="2592"/>
    <n v="19.810600000000001"/>
    <n v="4279.0896000000002"/>
  </r>
  <r>
    <n v="52620010"/>
    <s v="Perro Adult Soft Strauß"/>
    <m/>
    <n v="510"/>
    <x v="3"/>
    <n v="533"/>
    <s v="STÜCK"/>
    <n v="10"/>
    <n v="5330"/>
    <n v="13.8583"/>
    <n v="7386.4739"/>
  </r>
  <r>
    <n v="52641010"/>
    <s v="Globus mit Lamm, Reis, Gemüse"/>
    <m/>
    <n v="510"/>
    <x v="3"/>
    <n v="480"/>
    <s v="STÜCK"/>
    <n v="10"/>
    <n v="4800"/>
    <n v="3.8237000000000001"/>
    <n v="1835.376"/>
  </r>
  <r>
    <n v="52643010"/>
    <s v="Sancho Multi Brocken"/>
    <s v="mit Lamm, Reis &amp; Gemüse"/>
    <n v="510"/>
    <x v="3"/>
    <n v="512"/>
    <s v="STÜCK"/>
    <n v="10"/>
    <n v="5120"/>
    <n v="3.6421000000000001"/>
    <n v="1864.7552000000001"/>
  </r>
  <r>
    <n v="52644010"/>
    <s v="Gut &amp; Günstig Lieblingsmenü"/>
    <s v="mit Lammgeschmack, Reis &amp; Gemüse"/>
    <n v="510"/>
    <x v="3"/>
    <n v="13395"/>
    <s v="STÜCK"/>
    <n v="10"/>
    <n v="133950"/>
    <n v="3.6518000000000002"/>
    <n v="48915.861000000004"/>
  </r>
  <r>
    <n v="52652010"/>
    <s v="Gut &amp; Günstig Lieblingsmenü"/>
    <s v="mit Rind, Huhn &amp; Reis"/>
    <n v="510"/>
    <x v="3"/>
    <n v="1597"/>
    <s v="STÜCK"/>
    <n v="10"/>
    <n v="15970"/>
    <n v="3.6612"/>
    <n v="5846.9363999999996"/>
  </r>
  <r>
    <n v="52670012"/>
    <s v="Pure Instinct White Taiga"/>
    <s v="(Adult Rentier &amp; Lachs)"/>
    <n v="510"/>
    <x v="3"/>
    <n v="480"/>
    <s v="STÜCK"/>
    <n v="12"/>
    <n v="5760"/>
    <n v="25.3354"/>
    <n v="12160.992"/>
  </r>
  <r>
    <n v="52670012"/>
    <s v="Pure Instinct White Taiga"/>
    <s v="(Adult Rentier &amp; Lachs)"/>
    <n v="510"/>
    <x v="3"/>
    <n v="24"/>
    <s v="STÜCK"/>
    <n v="12"/>
    <n v="288"/>
    <n v="25.3354"/>
    <n v="608.04960000000005"/>
  </r>
  <r>
    <n v="52690010"/>
    <s v="Romeo Classic Sortiment"/>
    <m/>
    <n v="510"/>
    <x v="3"/>
    <n v="22476"/>
    <s v="STÜCK"/>
    <n v="10"/>
    <n v="224760"/>
    <n v="3.7725"/>
    <n v="84790.71"/>
  </r>
  <r>
    <n v="52760020"/>
    <s v="GODDESS Adult Sensitive / Darm Lamm"/>
    <s v="Zwischenprodukt zur Umfüllung"/>
    <n v="852"/>
    <x v="1"/>
    <n v="0"/>
    <s v="STÜCK"/>
    <n v="20"/>
    <n v="0"/>
    <n v="17.056699999999999"/>
    <n v="0"/>
  </r>
  <r>
    <n v="52761015"/>
    <s v="Chicopee CNL Adult Sensible Lamb "/>
    <s v="Classic Nature Line"/>
    <n v="560"/>
    <x v="3"/>
    <n v="1352"/>
    <s v="STÜCK"/>
    <n v="1.5"/>
    <n v="2028"/>
    <n v="1.5075000000000001"/>
    <n v="2038.14"/>
  </r>
  <r>
    <n v="52780020"/>
    <s v="GODDESS Adult Beauty Lachs"/>
    <s v="Zwischenprodukt zur Umfüllung"/>
    <n v="852"/>
    <x v="1"/>
    <n v="0"/>
    <s v="STÜCK"/>
    <n v="20"/>
    <n v="0"/>
    <n v="13.7821"/>
    <n v="0"/>
  </r>
  <r>
    <n v="52781015"/>
    <s v="Chicopee CNL Adult Beauty Salmon "/>
    <s v="Classic Nature Line"/>
    <n v="560"/>
    <x v="3"/>
    <n v="1504"/>
    <s v="STÜCK"/>
    <n v="1.5"/>
    <n v="2256"/>
    <n v="1.4428000000000001"/>
    <n v="2169.9712"/>
  </r>
  <r>
    <n v="52790020"/>
    <s v="GODDESS Adult Outdoor Geflügel"/>
    <s v="Zwischenprodukt zur Umfüllung"/>
    <n v="852"/>
    <x v="1"/>
    <n v="0"/>
    <s v="STÜCK"/>
    <n v="20"/>
    <n v="0"/>
    <n v="11.172499999999999"/>
    <n v="0"/>
  </r>
  <r>
    <n v="52800018"/>
    <s v="Majestic Senior"/>
    <m/>
    <n v="511"/>
    <x v="3"/>
    <n v="288"/>
    <s v="STÜCK"/>
    <n v="1.8"/>
    <n v="518.4"/>
    <n v="1.7322"/>
    <n v="498.87360000000001"/>
  </r>
  <r>
    <n v="52800018"/>
    <s v="Majestic Senior"/>
    <m/>
    <n v="511"/>
    <x v="3"/>
    <n v="242"/>
    <s v="STÜCK"/>
    <n v="1.8"/>
    <n v="435.6"/>
    <n v="1.7322"/>
    <n v="419.19239999999996"/>
  </r>
  <r>
    <n v="52800020"/>
    <s v="GODDESS Senior Truthahn"/>
    <s v="Zwischenprodukt zur Umfüllung"/>
    <n v="852"/>
    <x v="1"/>
    <n v="0"/>
    <s v="STÜCK"/>
    <n v="20"/>
    <n v="0"/>
    <n v="11.210599999999999"/>
    <n v="0"/>
  </r>
  <r>
    <n v="52810015"/>
    <s v="Katzennahrung Cat Premium"/>
    <m/>
    <n v="511"/>
    <x v="3"/>
    <n v="466"/>
    <s v="STÜCK"/>
    <n v="15"/>
    <n v="6990"/>
    <n v="10.9178"/>
    <n v="5087.6948000000002"/>
  </r>
  <r>
    <n v="52810020"/>
    <s v="GODDESS Adult Indoor Rind"/>
    <s v="Zwischenprodukt zur Umfüllung"/>
    <n v="852"/>
    <x v="1"/>
    <n v="0"/>
    <s v="STÜCK"/>
    <n v="20"/>
    <n v="0"/>
    <n v="15.343400000000001"/>
    <n v="0"/>
  </r>
  <r>
    <n v="52811015"/>
    <s v="Chicopee CNL Adult Indoor Beef"/>
    <s v="Classic Nature Line"/>
    <n v="560"/>
    <x v="3"/>
    <n v="1944"/>
    <s v="STÜCK"/>
    <n v="1.5"/>
    <n v="2916"/>
    <n v="1.4036999999999999"/>
    <n v="2728.7927999999997"/>
  </r>
  <r>
    <n v="52831015"/>
    <s v="Chicopee CNL JUNIOR New Life Chicken"/>
    <s v="Classic Nature Line"/>
    <n v="560"/>
    <x v="3"/>
    <n v="1936"/>
    <s v="STÜCK"/>
    <n v="1.5"/>
    <n v="2904"/>
    <n v="1.544"/>
    <n v="2989.1840000000002"/>
  </r>
  <r>
    <n v="52843750"/>
    <s v="Winston Knusperdinner reich an Huhn"/>
    <s v="mit Knusperkissen - RCE "/>
    <n v="511"/>
    <x v="3"/>
    <n v="462"/>
    <s v="STÜCK"/>
    <n v="0.75"/>
    <n v="346.5"/>
    <n v="0.51400000000000001"/>
    <n v="237.46800000000002"/>
  </r>
  <r>
    <n v="52850012"/>
    <s v="Oliver's Puppy All Lamb Grain Free"/>
    <m/>
    <n v="510"/>
    <x v="3"/>
    <n v="756"/>
    <s v="STÜCK"/>
    <n v="12"/>
    <n v="9072"/>
    <n v="18.017399999999999"/>
    <n v="13621.154399999999"/>
  </r>
  <r>
    <n v="52850012"/>
    <s v="Oliver's Puppy All Lamb Grain Free"/>
    <m/>
    <n v="510"/>
    <x v="3"/>
    <n v="147"/>
    <s v="STÜCK"/>
    <n v="12"/>
    <n v="1764"/>
    <n v="18.017399999999999"/>
    <n v="2648.5577999999996"/>
  </r>
  <r>
    <n v="52860012"/>
    <s v="Oliver's Puppy All Fish Grain Free"/>
    <m/>
    <n v="510"/>
    <x v="3"/>
    <n v="636"/>
    <s v="STÜCK"/>
    <n v="12"/>
    <n v="7632"/>
    <n v="14.493399999999999"/>
    <n v="9217.8024000000005"/>
  </r>
  <r>
    <n v="52860020"/>
    <s v="SUSA Puppy getreidefrei mit Fisch"/>
    <s v="V0341"/>
    <n v="510"/>
    <x v="3"/>
    <n v="0"/>
    <s v="STÜCK"/>
    <n v="20"/>
    <n v="0"/>
    <n v="22.7578"/>
    <n v="0"/>
  </r>
  <r>
    <n v="52880012"/>
    <s v="Wolf of Wilderness Soft Pure Lamm"/>
    <m/>
    <n v="510"/>
    <x v="3"/>
    <n v="918"/>
    <s v="STÜCK"/>
    <n v="12"/>
    <n v="11016"/>
    <n v="16.436599999999999"/>
    <n v="15088.798799999999"/>
  </r>
  <r>
    <n v="52880012"/>
    <s v="Wolf of Wilderness Soft Pure Lamm"/>
    <m/>
    <n v="510"/>
    <x v="3"/>
    <n v="474"/>
    <s v="STÜCK"/>
    <n v="12"/>
    <n v="5688"/>
    <n v="16.436599999999999"/>
    <n v="7790.9483999999993"/>
  </r>
  <r>
    <n v="52900020"/>
    <s v="BC Hyposensitive Hirsch &amp; Kartoffel AB"/>
    <s v="Pro Digest Complex"/>
    <n v="510"/>
    <x v="3"/>
    <n v="144"/>
    <s v="STÜCK"/>
    <n v="20"/>
    <n v="2880"/>
    <n v="24.0154"/>
    <n v="3458.2175999999999"/>
  </r>
  <r>
    <n v="52900035"/>
    <s v="DC BC Hirsch &amp; Kartoffel AB"/>
    <s v="Pro Digest Complex"/>
    <n v="510"/>
    <x v="3"/>
    <n v="450"/>
    <s v="STÜCK"/>
    <n v="3.5"/>
    <n v="1575"/>
    <n v="4.4954000000000001"/>
    <n v="2022.93"/>
  </r>
  <r>
    <n v="52900115"/>
    <s v="DC BC Hirsch &amp; Kartoffel AB"/>
    <s v="Pro Digest Complex"/>
    <n v="510"/>
    <x v="3"/>
    <n v="14"/>
    <s v="STÜCK"/>
    <n v="11.5"/>
    <n v="161"/>
    <n v="14.1097"/>
    <n v="197.53579999999999"/>
  </r>
  <r>
    <n v="52910115"/>
    <s v="DC BC Ente &amp; Kartoffel"/>
    <s v="Pro Digest Complex"/>
    <n v="510"/>
    <x v="3"/>
    <n v="936"/>
    <s v="STÜCK"/>
    <n v="11.5"/>
    <n v="10764"/>
    <n v="12.0174"/>
    <n v="11248.286400000001"/>
  </r>
  <r>
    <n v="52920125"/>
    <s v="DC BC Performance Power Plus AB"/>
    <s v="Lecithine, mehr Protein/Fett"/>
    <n v="510"/>
    <x v="3"/>
    <n v="360"/>
    <s v="STÜCK"/>
    <n v="12.5"/>
    <n v="4500"/>
    <n v="10.339"/>
    <n v="3722.04"/>
  </r>
  <r>
    <n v="52920350"/>
    <s v="Best Choice Performance Power Plus AB"/>
    <s v="muss mit 52920125 bestellt werden"/>
    <n v="510"/>
    <x v="3"/>
    <n v="1600"/>
    <s v="STÜCK"/>
    <n v="0.35"/>
    <n v="560"/>
    <n v="0.64029999999999998"/>
    <n v="1024.48"/>
  </r>
  <r>
    <n v="52921020"/>
    <s v="Happy &amp; Fit Professional Energy Plus"/>
    <m/>
    <n v="510"/>
    <x v="3"/>
    <n v="540"/>
    <s v="STÜCK"/>
    <n v="20"/>
    <n v="10800"/>
    <n v="15.7997"/>
    <n v="8531.8379999999997"/>
  </r>
  <r>
    <n v="52940012"/>
    <s v="Naturbeute Lachs &amp; Kartoffel"/>
    <m/>
    <n v="510"/>
    <x v="3"/>
    <n v="96"/>
    <s v="STÜCK"/>
    <n v="12"/>
    <n v="1152"/>
    <n v="12.884"/>
    <n v="1236.864"/>
  </r>
  <r>
    <n v="52940115"/>
    <s v="DC BC Lachs &amp; Kartoffel AB"/>
    <s v="Pro Digest Complex"/>
    <n v="510"/>
    <x v="3"/>
    <n v="1357"/>
    <s v="STÜCK"/>
    <n v="11.5"/>
    <n v="15605.5"/>
    <n v="11.573399999999999"/>
    <n v="15705.103799999999"/>
  </r>
  <r>
    <n v="52942125"/>
    <s v="Aras Fisch &amp; Kartoffel Übergangsartikel"/>
    <s v="Silberne Folie"/>
    <n v="510"/>
    <x v="3"/>
    <n v="0"/>
    <s v="STÜCK"/>
    <n v="12.5"/>
    <n v="0"/>
    <n v="12.2437"/>
    <n v="0"/>
  </r>
  <r>
    <n v="53001020"/>
    <s v="Krantz Cat Economy"/>
    <m/>
    <n v="506"/>
    <x v="3"/>
    <n v="108"/>
    <s v="STÜCK"/>
    <n v="20"/>
    <n v="2160"/>
    <n v="8.3609000000000009"/>
    <n v="902.97720000000004"/>
  </r>
  <r>
    <n v="53080025"/>
    <s v="Edgard &amp; Cooper Dog Adult Dry Plant based Beetroot"/>
    <s v="Export "/>
    <n v="510"/>
    <x v="3"/>
    <n v="960"/>
    <s v="STÜCK"/>
    <n v="2.5"/>
    <n v="2400"/>
    <n v="3.4750999999999999"/>
    <n v="3336.096"/>
  </r>
  <r>
    <n v="53081025"/>
    <s v="Edgard &amp; Cooper Dog Adult Dry Plant based Beetroot"/>
    <s v="French "/>
    <n v="510"/>
    <x v="3"/>
    <n v="328"/>
    <s v="STÜCK"/>
    <n v="2.5"/>
    <n v="820"/>
    <n v="3.4750999999999999"/>
    <n v="1139.8327999999999"/>
  </r>
  <r>
    <n v="53110012"/>
    <s v="Briantos Prive Soft Adult Ente &amp; Kartoffel"/>
    <m/>
    <n v="510"/>
    <x v="3"/>
    <n v="2827"/>
    <s v="STÜCK"/>
    <n v="12"/>
    <n v="33924"/>
    <n v="12.3165"/>
    <n v="34818.745499999997"/>
  </r>
  <r>
    <n v="53110012"/>
    <s v="Briantos Prive Soft Adult Ente &amp; Kartoffel"/>
    <m/>
    <n v="510"/>
    <x v="3"/>
    <n v="2646"/>
    <s v="STÜCK"/>
    <n v="12"/>
    <n v="31752"/>
    <n v="12.3165"/>
    <n v="32589.458999999999"/>
  </r>
  <r>
    <n v="53120012"/>
    <s v="Briantos Prive Soft Adult Lachs &amp; Kartoffel"/>
    <m/>
    <n v="510"/>
    <x v="3"/>
    <n v="1304"/>
    <s v="STÜCK"/>
    <n v="12"/>
    <n v="15648"/>
    <n v="11.535600000000001"/>
    <n v="15042.422400000001"/>
  </r>
  <r>
    <n v="53130012"/>
    <s v="Briantos Prive Soft Junior Huhn &amp; Kartoffel"/>
    <m/>
    <n v="510"/>
    <x v="3"/>
    <n v="2106"/>
    <s v="STÜCK"/>
    <n v="12"/>
    <n v="25272"/>
    <n v="10.934900000000001"/>
    <n v="23028.899400000002"/>
  </r>
  <r>
    <n v="53130012"/>
    <s v="Briantos Prive Soft Junior Huhn &amp; Kartoffel"/>
    <m/>
    <n v="510"/>
    <x v="3"/>
    <n v="30"/>
    <s v="STÜCK"/>
    <n v="12"/>
    <n v="360"/>
    <n v="10.934900000000001"/>
    <n v="328.04700000000003"/>
  </r>
  <r>
    <n v="53140012"/>
    <s v="Briantos Prive Soft Senior Truthahn &amp; Kartoffel"/>
    <m/>
    <n v="510"/>
    <x v="3"/>
    <n v="1404"/>
    <s v="STÜCK"/>
    <n v="12"/>
    <n v="16848"/>
    <n v="10.304500000000001"/>
    <n v="14467.518000000002"/>
  </r>
  <r>
    <n v="53140012"/>
    <s v="Briantos Prive Soft Senior Truthahn &amp; Kartoffel"/>
    <m/>
    <n v="510"/>
    <x v="3"/>
    <n v="538"/>
    <s v="STÜCK"/>
    <n v="12"/>
    <n v="6456"/>
    <n v="10.304500000000001"/>
    <n v="5543.8210000000008"/>
  </r>
  <r>
    <n v="53161315"/>
    <s v="K-Classic Saftige Ringe"/>
    <s v="Kaufland (D) - Relaunch"/>
    <n v="510"/>
    <x v="3"/>
    <n v="29820"/>
    <s v="STÜCK"/>
    <n v="1.5"/>
    <n v="44730"/>
    <n v="0.71970000000000001"/>
    <n v="21461.454000000002"/>
  </r>
  <r>
    <n v="53161415"/>
    <s v="EDEKA Saftige Happen"/>
    <m/>
    <n v="510"/>
    <x v="3"/>
    <n v="74598"/>
    <s v="STÜCK"/>
    <n v="1.5"/>
    <n v="111897"/>
    <n v="0.76829999999999998"/>
    <n v="57313.643400000001"/>
  </r>
  <r>
    <n v="53161615"/>
    <s v="K-Classic Saftige Ringe"/>
    <s v="Kaufland (OE) - Relaunch"/>
    <n v="510"/>
    <x v="3"/>
    <n v="24360"/>
    <s v="STÜCK"/>
    <n v="1.5"/>
    <n v="36540"/>
    <n v="0.69489999999999996"/>
    <n v="16927.763999999999"/>
  </r>
  <r>
    <n v="53161715"/>
    <s v="REMA 1000 Semi Moist"/>
    <m/>
    <n v="510"/>
    <x v="3"/>
    <n v="18360"/>
    <s v="STÜCK"/>
    <n v="1.5"/>
    <n v="27540"/>
    <n v="0.84540000000000004"/>
    <n v="15521.544"/>
  </r>
  <r>
    <n v="53161815"/>
    <s v="Pablo Saftige Happen"/>
    <m/>
    <n v="510"/>
    <x v="3"/>
    <n v="62880"/>
    <s v="STÜCK"/>
    <n v="1.5"/>
    <n v="94320"/>
    <n v="0.76890000000000003"/>
    <n v="48348.432000000001"/>
  </r>
  <r>
    <n v="53211003"/>
    <s v="Pablo Kraftnahrung"/>
    <m/>
    <n v="510"/>
    <x v="3"/>
    <n v="49824"/>
    <s v="STÜCK"/>
    <n v="3"/>
    <n v="149472"/>
    <n v="1.6633"/>
    <n v="82872.2592"/>
  </r>
  <r>
    <n v="53211103"/>
    <s v="Shiro High Premium Adult reich an Frischgeflügel"/>
    <m/>
    <n v="510"/>
    <x v="3"/>
    <n v="4320"/>
    <s v="STÜCK"/>
    <n v="3"/>
    <n v="12960"/>
    <n v="1.6835"/>
    <n v="7272.72"/>
  </r>
  <r>
    <n v="53311020"/>
    <s v="BIODOG Puppy Medium"/>
    <m/>
    <n v="510"/>
    <x v="3"/>
    <n v="285"/>
    <s v="STÜCK"/>
    <n v="20"/>
    <n v="5700"/>
    <n v="13.400499999999999"/>
    <n v="3819.1424999999999"/>
  </r>
  <r>
    <n v="53420012"/>
    <s v="Rocco Rind"/>
    <m/>
    <n v="510"/>
    <x v="3"/>
    <n v="2816"/>
    <s v="STÜCK"/>
    <n v="12"/>
    <n v="33792"/>
    <n v="16.773399999999999"/>
    <n v="47233.894399999997"/>
  </r>
  <r>
    <n v="53420012"/>
    <s v="Rocco Rind"/>
    <m/>
    <n v="510"/>
    <x v="3"/>
    <n v="60"/>
    <s v="STÜCK"/>
    <n v="12"/>
    <n v="720"/>
    <n v="16.773399999999999"/>
    <n v="1006.4039999999999"/>
  </r>
  <r>
    <n v="53421012"/>
    <s v="LEX HUND ADULT RIND"/>
    <m/>
    <n v="510"/>
    <x v="3"/>
    <n v="832"/>
    <s v="STÜCK"/>
    <n v="12"/>
    <n v="9984"/>
    <n v="15.8788"/>
    <n v="13211.161599999999"/>
  </r>
  <r>
    <n v="53480012"/>
    <s v="Rocco Huhn"/>
    <m/>
    <n v="510"/>
    <x v="3"/>
    <n v="1472"/>
    <s v="STÜCK"/>
    <n v="12"/>
    <n v="17664"/>
    <n v="14.7386"/>
    <n v="21695.2192"/>
  </r>
  <r>
    <n v="53480012"/>
    <s v="Rocco Huhn"/>
    <m/>
    <n v="510"/>
    <x v="3"/>
    <n v="505"/>
    <s v="STÜCK"/>
    <n v="12"/>
    <n v="6060"/>
    <n v="14.7386"/>
    <n v="7442.9930000000004"/>
  </r>
  <r>
    <n v="53481012"/>
    <s v="LEX HUND ADULT HUHN "/>
    <m/>
    <n v="510"/>
    <x v="3"/>
    <n v="2799"/>
    <s v="STÜCK"/>
    <n v="12"/>
    <n v="33588"/>
    <n v="13.833299999999999"/>
    <n v="38719.4067"/>
  </r>
  <r>
    <n v="53490012"/>
    <s v="Rocco Sensitive"/>
    <m/>
    <n v="510"/>
    <x v="3"/>
    <n v="604"/>
    <s v="STÜCK"/>
    <n v="12"/>
    <n v="7248"/>
    <n v="18.665800000000001"/>
    <n v="11274.1432"/>
  </r>
  <r>
    <n v="53490012"/>
    <s v="Rocco Sensitive"/>
    <m/>
    <n v="510"/>
    <x v="3"/>
    <n v="17"/>
    <s v="STÜCK"/>
    <n v="12"/>
    <n v="204"/>
    <n v="18.665800000000001"/>
    <n v="317.3186"/>
  </r>
  <r>
    <n v="53520012"/>
    <s v="Eden Semi-Moist Country Feast"/>
    <m/>
    <n v="510"/>
    <x v="3"/>
    <n v="188"/>
    <s v="STÜCK"/>
    <n v="12"/>
    <n v="2256"/>
    <n v="19.680199999999999"/>
    <n v="3699.8775999999998"/>
  </r>
  <r>
    <n v="53531010"/>
    <s v="Perro Select  Pferd &amp; Kartoffel"/>
    <n v="2021"/>
    <n v="510"/>
    <x v="3"/>
    <n v="64"/>
    <s v="STÜCK"/>
    <n v="10"/>
    <n v="640"/>
    <n v="15.895"/>
    <n v="1017.28"/>
  </r>
  <r>
    <n v="53541012"/>
    <s v="LEX HUND ADULT PUTE "/>
    <m/>
    <n v="510"/>
    <x v="3"/>
    <n v="916"/>
    <s v="STÜCK"/>
    <n v="12"/>
    <n v="10992"/>
    <n v="14.575900000000001"/>
    <n v="13351.5244"/>
  </r>
  <r>
    <n v="53550015"/>
    <s v="deuka Vitalkost"/>
    <m/>
    <n v="510"/>
    <x v="3"/>
    <n v="4914"/>
    <s v="STÜCK"/>
    <n v="15"/>
    <n v="73710"/>
    <n v="7.1863999999999999"/>
    <n v="35313.969599999997"/>
  </r>
  <r>
    <n v="53550015"/>
    <s v="deuka Vitalkost"/>
    <m/>
    <n v="510"/>
    <x v="3"/>
    <n v="22"/>
    <s v="STÜCK"/>
    <n v="15"/>
    <n v="330"/>
    <n v="7.1863999999999999"/>
    <n v="158.10079999999999"/>
  </r>
  <r>
    <n v="53580004"/>
    <s v="Zooroyal Moonranger Landente"/>
    <s v="REWE"/>
    <n v="510"/>
    <x v="3"/>
    <n v="144"/>
    <s v="STÜCK"/>
    <n v="4"/>
    <n v="576"/>
    <n v="8.8901000000000003"/>
    <n v="1280.1744000000001"/>
  </r>
  <r>
    <n v="53580015"/>
    <s v="Zooroyal Moonranger Landente"/>
    <s v="REWE"/>
    <n v="510"/>
    <x v="3"/>
    <n v="1291"/>
    <s v="STÜCK"/>
    <n v="1.5"/>
    <n v="1936.5"/>
    <n v="3.4026000000000001"/>
    <n v="4392.7565999999997"/>
  </r>
  <r>
    <n v="53581020"/>
    <s v="HEKA Adult Duck"/>
    <m/>
    <n v="510"/>
    <x v="3"/>
    <n v="429"/>
    <s v="STÜCK"/>
    <n v="20"/>
    <n v="8580"/>
    <n v="42.941699999999997"/>
    <n v="18421.989299999997"/>
  </r>
  <r>
    <n v="53590010"/>
    <s v="Happy &amp; Fit Superior Grainfree Adult Trout"/>
    <m/>
    <n v="510"/>
    <x v="3"/>
    <n v="1496"/>
    <s v="STÜCK"/>
    <n v="10"/>
    <n v="14960"/>
    <n v="10.035"/>
    <n v="15012.36"/>
  </r>
  <r>
    <n v="53590125"/>
    <s v="HPC PLUS Adult Forelle &amp; Kartoffel"/>
    <m/>
    <n v="519"/>
    <x v="3"/>
    <n v="868"/>
    <s v="STÜCK"/>
    <n v="12.5"/>
    <n v="10850"/>
    <n v="13.8391"/>
    <n v="12012.3388"/>
  </r>
  <r>
    <n v="53591020"/>
    <s v="SUSA Grain Free 22,5/11,5"/>
    <s v="V0341"/>
    <n v="510"/>
    <x v="3"/>
    <n v="0"/>
    <s v="STÜCK"/>
    <n v="20"/>
    <n v="0"/>
    <n v="20.679099999999998"/>
    <n v="0"/>
  </r>
  <r>
    <n v="53591125"/>
    <s v="Pet Balance Medica Hypoallergensnack"/>
    <m/>
    <n v="510"/>
    <x v="3"/>
    <n v="7840"/>
    <s v="STÜCK"/>
    <n v="0.125"/>
    <n v="980"/>
    <n v="0.28420000000000001"/>
    <n v="2228.1280000000002"/>
  </r>
  <r>
    <n v="53600010"/>
    <s v="Perro Strauß &amp; Kartoffel"/>
    <m/>
    <n v="510"/>
    <x v="3"/>
    <n v="222"/>
    <s v="STÜCK"/>
    <n v="10"/>
    <n v="2220"/>
    <n v="12.0825"/>
    <n v="2682.3150000000001"/>
  </r>
  <r>
    <n v="53600125"/>
    <s v="HPC PLUS Adult Strauß &amp; Kartoffel"/>
    <m/>
    <n v="519"/>
    <x v="3"/>
    <n v="3377"/>
    <s v="STÜCK"/>
    <n v="12.5"/>
    <n v="42212.5"/>
    <n v="14.612500000000001"/>
    <n v="49346.412500000006"/>
  </r>
  <r>
    <n v="53600225"/>
    <s v="Perro Select Strauß &amp; Kartoffel"/>
    <n v="2021"/>
    <n v="510"/>
    <x v="3"/>
    <n v="900"/>
    <s v="STÜCK"/>
    <n v="2.5"/>
    <n v="2250"/>
    <n v="3.899"/>
    <n v="3509.1"/>
  </r>
  <r>
    <n v="53640010"/>
    <s v="Perro Adult Soft Ente"/>
    <m/>
    <n v="510"/>
    <x v="3"/>
    <n v="756"/>
    <s v="STÜCK"/>
    <n v="10"/>
    <n v="7560"/>
    <n v="17.921500000000002"/>
    <n v="13548.654"/>
  </r>
  <r>
    <n v="53640125"/>
    <s v="HPC SOFT Adult Land-Ente &amp; Kartoffel"/>
    <m/>
    <n v="519"/>
    <x v="3"/>
    <n v="1289"/>
    <s v="STÜCK"/>
    <n v="12.5"/>
    <n v="16112.5"/>
    <n v="23.305800000000001"/>
    <n v="30041.176200000002"/>
  </r>
  <r>
    <n v="53650015"/>
    <s v="Zooroyal Softbrocken"/>
    <s v="REWE"/>
    <n v="510"/>
    <x v="3"/>
    <n v="62400"/>
    <s v="STÜCK"/>
    <n v="1.5"/>
    <n v="93600"/>
    <n v="0.87939999999999996"/>
    <n v="54874.559999999998"/>
  </r>
  <r>
    <n v="53650115"/>
    <s v="Lucky Dog Soft Brocken"/>
    <s v="Penny"/>
    <n v="510"/>
    <x v="3"/>
    <n v="22560"/>
    <s v="STÜCK"/>
    <n v="1.5"/>
    <n v="33840"/>
    <n v="0.85680000000000001"/>
    <n v="19329.407999999999"/>
  </r>
  <r>
    <n v="53664012"/>
    <s v="Oliver's Puppy Dog Large Breed"/>
    <s v="Start Grain Free - with 2 stickers"/>
    <n v="510"/>
    <x v="3"/>
    <n v="54"/>
    <s v="STÜCK"/>
    <n v="12"/>
    <n v="648"/>
    <n v="11.4748"/>
    <n v="619.63919999999996"/>
  </r>
  <r>
    <n v="53670020"/>
    <s v="Oliver's Adult Chicken Classic"/>
    <m/>
    <n v="510"/>
    <x v="3"/>
    <n v="1332"/>
    <s v="STÜCK"/>
    <n v="20"/>
    <n v="26640"/>
    <n v="15.215"/>
    <n v="20266.38"/>
  </r>
  <r>
    <n v="53670020"/>
    <s v="Oliver's Adult Chicken Classic"/>
    <m/>
    <n v="510"/>
    <x v="3"/>
    <n v="144"/>
    <s v="STÜCK"/>
    <n v="20"/>
    <n v="2880"/>
    <n v="15.215"/>
    <n v="2190.96"/>
  </r>
  <r>
    <n v="53692012"/>
    <s v="Oliver's Puppy Dog Start"/>
    <s v="Classic - with 2 stickers"/>
    <n v="510"/>
    <x v="3"/>
    <n v="702"/>
    <s v="STÜCK"/>
    <n v="12"/>
    <n v="8424"/>
    <n v="10.5097"/>
    <n v="7377.8094000000001"/>
  </r>
  <r>
    <n v="53780075"/>
    <s v="Nutri-Control HP Adult"/>
    <m/>
    <n v="511"/>
    <x v="3"/>
    <n v="1152"/>
    <s v="STÜCK"/>
    <n v="0.75"/>
    <n v="864"/>
    <n v="0.61470000000000002"/>
    <n v="708.13440000000003"/>
  </r>
  <r>
    <n v="53781015"/>
    <s v="Chicopee CNL Adult Outdoor Poultry"/>
    <s v="Classic Nature Line"/>
    <n v="560"/>
    <x v="3"/>
    <n v="632"/>
    <s v="STÜCK"/>
    <n v="1.5"/>
    <n v="948"/>
    <n v="1.2737000000000001"/>
    <n v="804.97840000000008"/>
  </r>
  <r>
    <n v="53790125"/>
    <s v="Premiere High 5 Adult Geflügel"/>
    <m/>
    <n v="510"/>
    <x v="3"/>
    <n v="1152"/>
    <s v="STÜCK"/>
    <n v="12.5"/>
    <n v="14400"/>
    <n v="7.2709999999999999"/>
    <n v="8376.1919999999991"/>
  </r>
  <r>
    <n v="53790125"/>
    <s v="Premiere High 5 Adult Geflügel"/>
    <m/>
    <n v="510"/>
    <x v="3"/>
    <n v="50"/>
    <s v="STÜCK"/>
    <n v="12.5"/>
    <n v="625"/>
    <n v="7.2709999999999999"/>
    <n v="363.55"/>
  </r>
  <r>
    <n v="53961010"/>
    <s v="Perro Grain Free Junior Soft Ente"/>
    <n v="2021"/>
    <n v="510"/>
    <x v="3"/>
    <n v="352"/>
    <s v="STÜCK"/>
    <n v="10"/>
    <n v="3520"/>
    <n v="14.657999999999999"/>
    <n v="5159.616"/>
  </r>
  <r>
    <n v="54180012"/>
    <s v="Wolf of Wilderness Soft Pure Rind"/>
    <m/>
    <n v="510"/>
    <x v="3"/>
    <n v="627"/>
    <s v="STÜCK"/>
    <n v="12"/>
    <n v="7524"/>
    <n v="15.527799999999999"/>
    <n v="9735.9305999999997"/>
  </r>
  <r>
    <n v="54180012"/>
    <s v="Wolf of Wilderness Soft Pure Rind"/>
    <m/>
    <n v="510"/>
    <x v="3"/>
    <n v="158"/>
    <s v="STÜCK"/>
    <n v="12"/>
    <n v="1896"/>
    <n v="15.527799999999999"/>
    <n v="2453.3923999999997"/>
  </r>
  <r>
    <n v="54708075"/>
    <s v="Topic Katze HP Aldi PL 6/4/2"/>
    <s v="Adult FG, Senior FG Sensitiv "/>
    <n v="511"/>
    <x v="3"/>
    <n v="4608"/>
    <s v="STÜCK"/>
    <n v="0.75"/>
    <n v="3456"/>
    <n v="0.65769999999999995"/>
    <n v="3030.6815999999999"/>
  </r>
  <r>
    <n v="54708075"/>
    <s v="Topic Katze HP Aldi PL 6/4/2"/>
    <s v="Adult FG, Senior FG Sensitiv "/>
    <n v="511"/>
    <x v="3"/>
    <n v="180"/>
    <s v="STÜCK"/>
    <n v="0.75"/>
    <n v="135"/>
    <n v="0.65769999999999995"/>
    <n v="118.386"/>
  </r>
  <r>
    <n v="55020012"/>
    <s v="Rocco Lamm"/>
    <m/>
    <n v="510"/>
    <x v="3"/>
    <n v="1216"/>
    <s v="STÜCK"/>
    <n v="12"/>
    <n v="14592"/>
    <n v="22.2408"/>
    <n v="27044.8128"/>
  </r>
  <r>
    <n v="55020012"/>
    <s v="Rocco Lamm"/>
    <m/>
    <n v="510"/>
    <x v="3"/>
    <n v="15"/>
    <s v="STÜCK"/>
    <n v="12"/>
    <n v="180"/>
    <n v="22.2408"/>
    <n v="333.61200000000002"/>
  </r>
  <r>
    <n v="55160012"/>
    <s v="BH Fat Dog Slim"/>
    <m/>
    <n v="510"/>
    <x v="3"/>
    <n v="5456"/>
    <s v="STÜCK"/>
    <n v="12"/>
    <n v="65472"/>
    <n v="8.2502999999999993"/>
    <n v="45013.636799999993"/>
  </r>
  <r>
    <n v="55220012"/>
    <s v="BH Golden Years "/>
    <m/>
    <n v="510"/>
    <x v="3"/>
    <n v="7258"/>
    <s v="STÜCK"/>
    <n v="12"/>
    <n v="87096"/>
    <n v="9.4652999999999992"/>
    <n v="68699.147399999987"/>
  </r>
  <r>
    <n v="55220018"/>
    <s v="BH Golden Years "/>
    <m/>
    <n v="510"/>
    <x v="3"/>
    <n v="154"/>
    <s v="STÜCK"/>
    <n v="18"/>
    <n v="2772"/>
    <n v="15.2317"/>
    <n v="2345.6817999999998"/>
  </r>
  <r>
    <n v="55230006"/>
    <s v="BH Puppy Days "/>
    <m/>
    <n v="510"/>
    <x v="3"/>
    <n v="1476"/>
    <s v="STÜCK"/>
    <n v="6"/>
    <n v="8856"/>
    <n v="6.9767000000000001"/>
    <n v="10297.609200000001"/>
  </r>
  <r>
    <n v="55240012"/>
    <s v="BH Top Dog Turkey"/>
    <m/>
    <n v="510"/>
    <x v="3"/>
    <n v="2044"/>
    <s v="STÜCK"/>
    <n v="12"/>
    <n v="24528"/>
    <n v="13.1196"/>
    <n v="26816.4624"/>
  </r>
  <r>
    <n v="55250012"/>
    <s v="BH Beef Waggington "/>
    <m/>
    <n v="510"/>
    <x v="3"/>
    <n v="1199"/>
    <s v="STÜCK"/>
    <n v="12"/>
    <n v="14388"/>
    <n v="11.144"/>
    <n v="13361.656000000001"/>
  </r>
  <r>
    <n v="55310012"/>
    <s v="Naturbeute Ente &amp; Reis"/>
    <m/>
    <n v="510"/>
    <x v="3"/>
    <n v="168"/>
    <s v="STÜCK"/>
    <n v="12"/>
    <n v="2016"/>
    <n v="11.436500000000001"/>
    <n v="1921.3320000000001"/>
  </r>
  <r>
    <n v="55311010"/>
    <s v="Perro Ente &amp; Reis"/>
    <m/>
    <n v="510"/>
    <x v="3"/>
    <n v="167"/>
    <s v="STÜCK"/>
    <n v="10"/>
    <n v="1670"/>
    <n v="9.0799000000000003"/>
    <n v="1516.3433"/>
  </r>
  <r>
    <n v="55321010"/>
    <s v="Perro Select Fisch &amp; Kartoffel "/>
    <n v="2021"/>
    <n v="510"/>
    <x v="3"/>
    <n v="1106"/>
    <s v="STÜCK"/>
    <n v="10"/>
    <n v="11060"/>
    <n v="10.7654"/>
    <n v="11906.5324"/>
  </r>
  <r>
    <n v="55340015"/>
    <s v="Classic Dog Multicroc"/>
    <m/>
    <n v="510"/>
    <x v="3"/>
    <n v="2267"/>
    <s v="STÜCK"/>
    <n v="15"/>
    <n v="34005"/>
    <n v="6.0853999999999999"/>
    <n v="13795.6018"/>
  </r>
  <r>
    <n v="55370015"/>
    <s v="Classic Dog Supermix"/>
    <m/>
    <n v="510"/>
    <x v="3"/>
    <n v="528"/>
    <s v="STÜCK"/>
    <n v="15"/>
    <n v="7920"/>
    <n v="5.9391999999999996"/>
    <n v="3135.8975999999998"/>
  </r>
  <r>
    <n v="55401003"/>
    <s v="Relish Puppy"/>
    <m/>
    <n v="510"/>
    <x v="3"/>
    <n v="160"/>
    <s v="STÜCK"/>
    <n v="3"/>
    <n v="480"/>
    <n v="2.5895000000000001"/>
    <n v="414.32000000000005"/>
  </r>
  <r>
    <n v="55410015"/>
    <s v="Buffo Maximus Junior"/>
    <m/>
    <n v="510"/>
    <x v="3"/>
    <n v="714"/>
    <s v="STÜCK"/>
    <n v="15"/>
    <n v="10710"/>
    <n v="11.172499999999999"/>
    <n v="7977.165"/>
  </r>
  <r>
    <n v="55420015"/>
    <s v="Buffo Delikat"/>
    <m/>
    <n v="510"/>
    <x v="3"/>
    <n v="616"/>
    <s v="STÜCK"/>
    <n v="15"/>
    <n v="9240"/>
    <n v="10.912699999999999"/>
    <n v="6722.2231999999995"/>
  </r>
  <r>
    <n v="55430015"/>
    <s v="Buffo Natura"/>
    <m/>
    <n v="510"/>
    <x v="3"/>
    <n v="84"/>
    <s v="STÜCK"/>
    <n v="15"/>
    <n v="1260"/>
    <n v="11.366300000000001"/>
    <n v="954.76920000000007"/>
  </r>
  <r>
    <n v="55440015"/>
    <s v="Buffo Maximus"/>
    <m/>
    <n v="510"/>
    <x v="3"/>
    <n v="1109"/>
    <s v="STÜCK"/>
    <n v="15"/>
    <n v="16635"/>
    <n v="11.2079"/>
    <n v="12429.561100000001"/>
  </r>
  <r>
    <n v="55450015"/>
    <s v="Buffo Sportiv"/>
    <m/>
    <n v="510"/>
    <x v="3"/>
    <n v="532"/>
    <s v="STÜCK"/>
    <n v="15"/>
    <n v="7980"/>
    <n v="11.1652"/>
    <n v="5939.8864000000003"/>
  </r>
  <r>
    <n v="55460015"/>
    <s v="Buffo Senior Light"/>
    <m/>
    <n v="510"/>
    <x v="3"/>
    <n v="473"/>
    <s v="STÜCK"/>
    <n v="15"/>
    <n v="7095"/>
    <n v="9.6981999999999999"/>
    <n v="4587.2485999999999"/>
  </r>
  <r>
    <n v="55480012"/>
    <s v="BH Fish N Delish "/>
    <m/>
    <n v="510"/>
    <x v="3"/>
    <n v="574"/>
    <s v="STÜCK"/>
    <n v="12"/>
    <n v="6888"/>
    <n v="15.575100000000001"/>
    <n v="8940.1074000000008"/>
  </r>
  <r>
    <n v="55480018"/>
    <s v="BH Fish N Delish "/>
    <m/>
    <n v="510"/>
    <x v="3"/>
    <n v="204"/>
    <s v="STÜCK"/>
    <n v="18"/>
    <n v="3672"/>
    <n v="24.3964"/>
    <n v="4976.8656000000001"/>
  </r>
  <r>
    <n v="55500012"/>
    <s v="BH Large Breed Puppy Days"/>
    <m/>
    <n v="510"/>
    <x v="3"/>
    <n v="2156"/>
    <s v="STÜCK"/>
    <n v="12"/>
    <n v="25872"/>
    <n v="12.0068"/>
    <n v="25886.660800000001"/>
  </r>
  <r>
    <n v="55500018"/>
    <s v="BH Large Breed Puppy Days"/>
    <m/>
    <n v="510"/>
    <x v="3"/>
    <n v="600"/>
    <s v="STÜCK"/>
    <n v="18"/>
    <n v="10800"/>
    <n v="19.043900000000001"/>
    <n v="11426.34"/>
  </r>
  <r>
    <n v="55620015"/>
    <s v="Orlando Saftige Kroketten für Hunde"/>
    <s v="Rind Karotte"/>
    <n v="510"/>
    <x v="3"/>
    <n v="77280"/>
    <s v="STÜCK"/>
    <n v="1.5"/>
    <n v="115920"/>
    <n v="0.82930000000000004"/>
    <n v="64088.304000000004"/>
  </r>
  <r>
    <n v="55620015"/>
    <s v="Orlando Saftige Kroketten für Hunde"/>
    <s v="Rind Karotte"/>
    <n v="510"/>
    <x v="3"/>
    <n v="0"/>
    <s v="STÜCK"/>
    <n v="1.5"/>
    <n v="0"/>
    <n v="0.82930000000000004"/>
    <n v="0"/>
  </r>
  <r>
    <n v="55700012"/>
    <s v="Pure Instinct Heathland"/>
    <s v="(Adult Rind &amp; Huhn)"/>
    <n v="510"/>
    <x v="3"/>
    <n v="528"/>
    <s v="STÜCK"/>
    <n v="12"/>
    <n v="6336"/>
    <n v="17.275099999999998"/>
    <n v="9121.2527999999984"/>
  </r>
  <r>
    <n v="55810025"/>
    <s v="Edgard &amp; Cooper Dog Adult Dry Plant based Carrot "/>
    <s v="Export "/>
    <n v="510"/>
    <x v="3"/>
    <n v="2032"/>
    <s v="STÜCK"/>
    <n v="2.5"/>
    <n v="5080"/>
    <n v="3.4750999999999999"/>
    <n v="7061.4031999999997"/>
  </r>
  <r>
    <n v="55811025"/>
    <s v="Edgard &amp; Cooper Dog Adult Dry Plant based Carrot "/>
    <s v="French "/>
    <n v="510"/>
    <x v="3"/>
    <n v="0"/>
    <s v="STÜCK"/>
    <n v="2.5"/>
    <n v="0"/>
    <n v="3.4750999999999999"/>
    <n v="0"/>
  </r>
  <r>
    <n v="55830020"/>
    <s v="DC BC Performance AB "/>
    <s v="Relaunch 2021"/>
    <n v="510"/>
    <x v="3"/>
    <n v="1495"/>
    <s v="STÜCK"/>
    <n v="20"/>
    <n v="29900"/>
    <n v="17.0307"/>
    <n v="25460.896499999999"/>
  </r>
  <r>
    <n v="55841015"/>
    <s v="Agripet Vollwert Lamm &amp; Reis"/>
    <m/>
    <n v="510"/>
    <x v="3"/>
    <n v="511"/>
    <s v="STÜCK"/>
    <n v="15"/>
    <n v="7665"/>
    <n v="9.1377000000000006"/>
    <n v="4669.3647000000001"/>
  </r>
  <r>
    <n v="55841115"/>
    <s v="Agripet Vollwert Lamm &amp; Reis"/>
    <m/>
    <n v="510"/>
    <x v="3"/>
    <n v="900"/>
    <s v="STÜCK"/>
    <n v="1.5"/>
    <n v="1350"/>
    <n v="1.2252000000000001"/>
    <n v="1102.68"/>
  </r>
  <r>
    <n v="55861015"/>
    <s v="Bont Aktive Balance"/>
    <m/>
    <n v="510"/>
    <x v="3"/>
    <n v="794"/>
    <s v="STÜCK"/>
    <n v="15"/>
    <n v="11910"/>
    <n v="12.7851"/>
    <n v="10151.3694"/>
  </r>
  <r>
    <n v="55862015"/>
    <s v="Proformance Active Adult"/>
    <m/>
    <n v="510"/>
    <x v="3"/>
    <n v="895"/>
    <s v="STÜCK"/>
    <n v="15"/>
    <n v="13425"/>
    <n v="11.629200000000001"/>
    <n v="10408.134"/>
  </r>
  <r>
    <n v="55871015"/>
    <s v="Proformance Chicken &amp; Rice"/>
    <s v="Maintenance"/>
    <n v="510"/>
    <x v="3"/>
    <n v="720"/>
    <s v="STÜCK"/>
    <n v="15"/>
    <n v="10800"/>
    <n v="10.634399999999999"/>
    <n v="7656.768"/>
  </r>
  <r>
    <n v="55881015"/>
    <s v="Proformance Lamb &amp; Rice"/>
    <m/>
    <n v="510"/>
    <x v="3"/>
    <n v="786"/>
    <s v="STÜCK"/>
    <n v="15"/>
    <n v="11790"/>
    <n v="13.046900000000001"/>
    <n v="10254.8634"/>
  </r>
  <r>
    <n v="55891015"/>
    <s v="Proformance Pro Power"/>
    <m/>
    <n v="510"/>
    <x v="3"/>
    <n v="18"/>
    <s v="STÜCK"/>
    <n v="15"/>
    <n v="270"/>
    <n v="12.314399999999999"/>
    <n v="221.6592"/>
  </r>
  <r>
    <n v="55911015"/>
    <s v="Proformance Large Breed Puppy"/>
    <m/>
    <n v="510"/>
    <x v="3"/>
    <n v="895"/>
    <s v="STÜCK"/>
    <n v="15"/>
    <n v="13425"/>
    <n v="17.902100000000001"/>
    <n v="16022.379500000001"/>
  </r>
  <r>
    <n v="55960020"/>
    <s v="Simple Formula"/>
    <s v="ENOVA BREEDER for DOG"/>
    <n v="510"/>
    <x v="3"/>
    <n v="638"/>
    <s v="STÜCK"/>
    <n v="20"/>
    <n v="12760"/>
    <n v="19.3766"/>
    <n v="12362.2708"/>
  </r>
  <r>
    <n v="55961012"/>
    <s v="Simple Formula"/>
    <s v="Enova Formula"/>
    <n v="510"/>
    <x v="3"/>
    <n v="524"/>
    <s v="STÜCK"/>
    <n v="12"/>
    <n v="6288"/>
    <n v="10.929399999999999"/>
    <n v="5727.0055999999995"/>
  </r>
  <r>
    <n v="55970020"/>
    <s v="DC BC Puppy Starter "/>
    <s v="Relaunch 2021 "/>
    <n v="510"/>
    <x v="3"/>
    <n v="1423"/>
    <s v="STÜCK"/>
    <n v="20"/>
    <n v="28460"/>
    <n v="16.958300000000001"/>
    <n v="24131.660900000003"/>
  </r>
  <r>
    <n v="56030015"/>
    <s v="Bont Junior"/>
    <m/>
    <n v="510"/>
    <x v="3"/>
    <n v="339"/>
    <s v="STÜCK"/>
    <n v="15"/>
    <n v="5085"/>
    <n v="12.6158"/>
    <n v="4276.7561999999998"/>
  </r>
  <r>
    <n v="56040015"/>
    <s v="Bont Sensitive Plus"/>
    <m/>
    <n v="510"/>
    <x v="3"/>
    <n v="262"/>
    <s v="STÜCK"/>
    <n v="15"/>
    <n v="3930"/>
    <n v="14.8452"/>
    <n v="3889.4423999999999"/>
  </r>
  <r>
    <n v="56050015"/>
    <s v="Bont Light/Senior"/>
    <m/>
    <n v="510"/>
    <x v="3"/>
    <n v="39"/>
    <s v="STÜCK"/>
    <n v="15"/>
    <n v="585"/>
    <n v="10.863099999999999"/>
    <n v="423.66089999999997"/>
  </r>
  <r>
    <n v="56070015"/>
    <s v="Bont Complete Pur"/>
    <m/>
    <n v="510"/>
    <x v="3"/>
    <n v="428"/>
    <s v="STÜCK"/>
    <n v="15"/>
    <n v="6420"/>
    <n v="11.630599999999999"/>
    <n v="4977.8967999999995"/>
  </r>
  <r>
    <n v="56080010"/>
    <s v="Perro Grain Free Soft Wachtel "/>
    <n v="2021"/>
    <n v="510"/>
    <x v="3"/>
    <n v="96"/>
    <s v="STÜCK"/>
    <n v="10"/>
    <n v="960"/>
    <n v="14.452299999999999"/>
    <n v="1387.4207999999999"/>
  </r>
  <r>
    <n v="56090020"/>
    <s v="SUSA Regular"/>
    <s v="mit Glucosamin und Chondroitin"/>
    <n v="510"/>
    <x v="3"/>
    <n v="0"/>
    <s v="STÜCK"/>
    <n v="20"/>
    <n v="0"/>
    <n v="10.799799999999999"/>
    <n v="0"/>
  </r>
  <r>
    <n v="56110012"/>
    <s v="Edgard &amp; Cooper Dog Export Dry Salmon "/>
    <m/>
    <n v="510"/>
    <x v="3"/>
    <n v="1819"/>
    <s v="STÜCK"/>
    <n v="12"/>
    <n v="21828"/>
    <n v="12.9488"/>
    <n v="23553.867200000001"/>
  </r>
  <r>
    <n v="56111012"/>
    <s v="Edgard &amp; Cooper Dog French Dry Salmon "/>
    <m/>
    <n v="510"/>
    <x v="3"/>
    <n v="1566"/>
    <s v="STÜCK"/>
    <n v="12"/>
    <n v="18792"/>
    <n v="12.9488"/>
    <n v="20277.820800000001"/>
  </r>
  <r>
    <n v="56112012"/>
    <s v="Edgard &amp; Cooper Dog German Dry Salmon "/>
    <m/>
    <n v="510"/>
    <x v="3"/>
    <n v="1120"/>
    <s v="STÜCK"/>
    <n v="12"/>
    <n v="13440"/>
    <n v="12.9488"/>
    <n v="14502.656000000001"/>
  </r>
  <r>
    <n v="56130012"/>
    <s v="Edgard &amp; Cooper Dog Export Dry Chicken "/>
    <m/>
    <n v="510"/>
    <x v="3"/>
    <n v="6411"/>
    <s v="STÜCK"/>
    <n v="12"/>
    <n v="76932"/>
    <n v="12.026199999999999"/>
    <n v="77099.968200000003"/>
  </r>
  <r>
    <n v="56131012"/>
    <s v="Edgard &amp; Cooper Dog French Dry Chicken "/>
    <m/>
    <n v="510"/>
    <x v="3"/>
    <n v="2408"/>
    <s v="STÜCK"/>
    <n v="12"/>
    <n v="28896"/>
    <n v="12.026199999999999"/>
    <n v="28959.089599999999"/>
  </r>
  <r>
    <n v="56132012"/>
    <s v="Edgard &amp; Cooper Dog German Dry Chicken "/>
    <m/>
    <n v="510"/>
    <x v="3"/>
    <n v="1848"/>
    <s v="STÜCK"/>
    <n v="12"/>
    <n v="22176"/>
    <n v="12.026199999999999"/>
    <n v="22224.417599999997"/>
  </r>
  <r>
    <n v="56133012"/>
    <s v="Edgard &amp; Cooper Dog French Dry Chicken "/>
    <s v="TESTARTIKEL "/>
    <n v="510"/>
    <x v="3"/>
    <n v="896"/>
    <s v="STÜCK"/>
    <n v="12"/>
    <n v="10752"/>
    <n v="12.026199999999999"/>
    <n v="10775.475199999999"/>
  </r>
  <r>
    <n v="56140012"/>
    <s v="Edgard &amp; Cooper Dog Export Dry Lamb "/>
    <m/>
    <n v="510"/>
    <x v="3"/>
    <n v="504"/>
    <s v="STÜCK"/>
    <n v="12"/>
    <n v="6048"/>
    <n v="20.5139"/>
    <n v="10339.0056"/>
  </r>
  <r>
    <n v="56141012"/>
    <s v="Edgard &amp; Cooper Dog French Dry Lamb "/>
    <m/>
    <n v="510"/>
    <x v="3"/>
    <n v="1400"/>
    <s v="STÜCK"/>
    <n v="12"/>
    <n v="16800"/>
    <n v="20.5139"/>
    <n v="28719.46"/>
  </r>
  <r>
    <n v="56142012"/>
    <s v="Edgard &amp; Cooper Dog German Dry Lamb "/>
    <m/>
    <n v="510"/>
    <x v="3"/>
    <n v="1064"/>
    <s v="STÜCK"/>
    <n v="12"/>
    <n v="12768"/>
    <n v="20.5139"/>
    <n v="21826.7896"/>
  </r>
  <r>
    <n v="56143012"/>
    <s v="Edgard &amp; Cooper Dog Export Dry Lamb "/>
    <s v="TESTARTIKEL "/>
    <n v="510"/>
    <x v="3"/>
    <n v="3710"/>
    <s v="STÜCK"/>
    <n v="12"/>
    <n v="44520"/>
    <n v="20.5139"/>
    <n v="76106.569000000003"/>
  </r>
  <r>
    <n v="56151012"/>
    <s v="Edgard &amp; Cooper Dog French Dry Vension &amp; Duck "/>
    <m/>
    <n v="510"/>
    <x v="3"/>
    <n v="1176"/>
    <s v="STÜCK"/>
    <n v="12"/>
    <n v="14112"/>
    <n v="19.558299999999999"/>
    <n v="23000.560799999999"/>
  </r>
  <r>
    <n v="56152012"/>
    <s v="Edgard &amp; Cooper Dog German Dry Vension &amp; Duck "/>
    <m/>
    <n v="510"/>
    <x v="3"/>
    <n v="1568"/>
    <s v="STÜCK"/>
    <n v="12"/>
    <n v="18816"/>
    <n v="19.558299999999999"/>
    <n v="30667.414399999998"/>
  </r>
  <r>
    <n v="56153012"/>
    <s v="Edgard &amp; Cooper Dog Export Dry Vension &amp; Duck "/>
    <s v="TESTARTIKEL "/>
    <n v="510"/>
    <x v="3"/>
    <n v="2452"/>
    <s v="STÜCK"/>
    <n v="12"/>
    <n v="29424"/>
    <n v="19.558299999999999"/>
    <n v="47956.9516"/>
  </r>
  <r>
    <n v="56160012"/>
    <s v="Edgard &amp; Cooper Dog Export Chicken &amp; Salmon"/>
    <s v="Hühnchen &amp; Lachs"/>
    <n v="510"/>
    <x v="3"/>
    <n v="944"/>
    <s v="STÜCK"/>
    <n v="12"/>
    <n v="11328"/>
    <n v="11.88"/>
    <n v="11214.720000000001"/>
  </r>
  <r>
    <n v="56162012"/>
    <s v="Edgard &amp; Cooper Dog German Chicken &amp; Salmon"/>
    <s v="Hühnchen &amp; Lachs"/>
    <n v="510"/>
    <x v="3"/>
    <n v="756"/>
    <s v="STÜCK"/>
    <n v="12"/>
    <n v="9072"/>
    <n v="11.88"/>
    <n v="8981.2800000000007"/>
  </r>
  <r>
    <n v="56163012"/>
    <s v="Edgard &amp; Cooper Dog Export Chicken &amp; Salmon"/>
    <s v="Hühnchen &amp; Lachs TESTARTIKEL "/>
    <n v="510"/>
    <x v="3"/>
    <n v="68"/>
    <s v="STÜCK"/>
    <n v="12"/>
    <n v="816"/>
    <n v="11.88"/>
    <n v="807.84"/>
  </r>
  <r>
    <n v="56164012"/>
    <s v="Edgard &amp; Cooper Dog French Chicken &amp; Salmon"/>
    <s v="Hühnchen &amp; Lachs TESTARTIKEL"/>
    <n v="510"/>
    <x v="3"/>
    <n v="1120"/>
    <s v="STÜCK"/>
    <n v="12"/>
    <n v="13440"/>
    <n v="11.88"/>
    <n v="13305.6"/>
  </r>
  <r>
    <n v="56170012"/>
    <s v="Edgard &amp; Cooper Dog Export Duck &amp; Chicken"/>
    <s v="Ente &amp; Huhn"/>
    <n v="510"/>
    <x v="3"/>
    <n v="1232"/>
    <s v="STÜCK"/>
    <n v="12"/>
    <n v="14784"/>
    <n v="17.140499999999999"/>
    <n v="21117.095999999998"/>
  </r>
  <r>
    <n v="56171012"/>
    <s v="Edgard &amp; Cooper Dog French Duck &amp; Chicken"/>
    <s v="Ente &amp; Huhn"/>
    <n v="510"/>
    <x v="3"/>
    <n v="896"/>
    <s v="STÜCK"/>
    <n v="12"/>
    <n v="10752"/>
    <n v="17.140499999999999"/>
    <n v="15357.887999999999"/>
  </r>
  <r>
    <n v="56172012"/>
    <s v="Edgard &amp; Cooper Dog German Duck &amp; Chicken"/>
    <s v="Ente &amp; Huhn"/>
    <n v="510"/>
    <x v="3"/>
    <n v="1656"/>
    <s v="STÜCK"/>
    <n v="12"/>
    <n v="19872"/>
    <n v="17.140499999999999"/>
    <n v="28384.667999999998"/>
  </r>
  <r>
    <n v="56200112"/>
    <s v="Rinti KF MAX-I-MUM Huhn Senior"/>
    <s v="ohne Säurekombination / hochgepackt "/>
    <n v="510"/>
    <x v="3"/>
    <n v="0"/>
    <s v="STÜCK"/>
    <n v="12"/>
    <n v="0"/>
    <n v="12.3713"/>
    <n v="0"/>
  </r>
  <r>
    <n v="56220175"/>
    <s v="Edgard &amp; Cooper Cat Kitten Export"/>
    <s v="MSC-C-55377"/>
    <n v="511"/>
    <x v="3"/>
    <n v="3480"/>
    <s v="STÜCK"/>
    <n v="1.75"/>
    <n v="6090"/>
    <n v="3.5998999999999999"/>
    <n v="12527.652"/>
  </r>
  <r>
    <n v="56221175"/>
    <s v="Edgard &amp; Cooper Cat Kitten French"/>
    <s v="MSC-C-55377"/>
    <n v="511"/>
    <x v="3"/>
    <n v="2640"/>
    <s v="STÜCK"/>
    <n v="1.75"/>
    <n v="4620"/>
    <n v="3.5998999999999999"/>
    <n v="9503.735999999999"/>
  </r>
  <r>
    <n v="56230175"/>
    <s v="Edgard &amp; Cooper Cat Adult Chicken Export"/>
    <m/>
    <n v="511"/>
    <x v="3"/>
    <n v="5268"/>
    <s v="STÜCK"/>
    <n v="1.75"/>
    <n v="9219"/>
    <n v="2.7376999999999998"/>
    <n v="14422.203599999999"/>
  </r>
  <r>
    <n v="56231175"/>
    <s v="Edgard &amp; Cooper Cat Adult Chicken French"/>
    <m/>
    <n v="511"/>
    <x v="3"/>
    <n v="1920"/>
    <s v="STÜCK"/>
    <n v="1.75"/>
    <n v="3360"/>
    <n v="2.7376999999999998"/>
    <n v="5256.384"/>
  </r>
  <r>
    <n v="56240175"/>
    <s v="Edgard &amp; Cooper Cat Adult Whitefish Export"/>
    <s v="MSC-C-55377"/>
    <n v="511"/>
    <x v="3"/>
    <n v="4068"/>
    <s v="STÜCK"/>
    <n v="1.75"/>
    <n v="7119"/>
    <n v="3.5748000000000002"/>
    <n v="14542.286400000001"/>
  </r>
  <r>
    <n v="56241175"/>
    <s v="Edgard &amp; Cooper Cat Adult Whitefish French"/>
    <s v="MSC-C-55377"/>
    <n v="511"/>
    <x v="3"/>
    <n v="176"/>
    <s v="STÜCK"/>
    <n v="1.75"/>
    <n v="308"/>
    <n v="3.5748000000000002"/>
    <n v="629.16480000000001"/>
  </r>
  <r>
    <n v="56250175"/>
    <s v="Edgard &amp; Cooper Cat Senior Export"/>
    <s v="MSC-C-55377"/>
    <n v="511"/>
    <x v="3"/>
    <n v="684"/>
    <s v="STÜCK"/>
    <n v="1.75"/>
    <n v="1197"/>
    <n v="3.3521000000000001"/>
    <n v="2292.8364000000001"/>
  </r>
  <r>
    <n v="56251175"/>
    <s v="Edgard &amp; Cooper Cat Senior French"/>
    <s v="MSC-C-55377"/>
    <n v="511"/>
    <x v="3"/>
    <n v="1680"/>
    <s v="STÜCK"/>
    <n v="1.75"/>
    <n v="2940"/>
    <n v="3.3521000000000001"/>
    <n v="5631.5280000000002"/>
  </r>
  <r>
    <n v="56310112"/>
    <s v="Rinti KF MAX-I-MUM Junior"/>
    <s v="ohne Säurekombination / hochgepackt "/>
    <n v="510"/>
    <x v="3"/>
    <n v="54"/>
    <s v="STÜCK"/>
    <n v="12"/>
    <n v="648"/>
    <n v="13.016400000000001"/>
    <n v="702.88560000000007"/>
  </r>
  <r>
    <n v="56390015"/>
    <s v="Agripet Vollwert Crox"/>
    <m/>
    <n v="510"/>
    <x v="3"/>
    <n v="709"/>
    <s v="STÜCK"/>
    <n v="15"/>
    <n v="10635"/>
    <n v="6.4795999999999996"/>
    <n v="4594.0364"/>
  </r>
  <r>
    <n v="56391115"/>
    <s v="Agripet Vollwert Crox"/>
    <m/>
    <n v="510"/>
    <x v="3"/>
    <n v="645"/>
    <s v="STÜCK"/>
    <n v="1.5"/>
    <n v="967.5"/>
    <n v="0.93200000000000005"/>
    <n v="601.14"/>
  </r>
  <r>
    <n v="56470007"/>
    <s v="Edgard &amp; Cooper Dog Puppy Dry Turkey &amp; Salmon"/>
    <s v="Export "/>
    <n v="510"/>
    <x v="3"/>
    <n v="1620"/>
    <s v="STÜCK"/>
    <n v="0.7"/>
    <n v="1134"/>
    <n v="0.84460000000000002"/>
    <n v="1368.252"/>
  </r>
  <r>
    <n v="56470025"/>
    <s v="Edgard &amp; Cooper Dog Puppy Dry Turkey &amp; Salmon"/>
    <s v="Export "/>
    <n v="510"/>
    <x v="3"/>
    <n v="4560"/>
    <s v="STÜCK"/>
    <n v="2.5"/>
    <n v="11400"/>
    <n v="2.8980999999999999"/>
    <n v="13215.335999999999"/>
  </r>
  <r>
    <n v="56471007"/>
    <s v="Edgard &amp; Cooper Dog Puppy Dry Turkey &amp; Salmon"/>
    <s v="French"/>
    <n v="510"/>
    <x v="3"/>
    <n v="432"/>
    <s v="STÜCK"/>
    <n v="0.7"/>
    <n v="302.39999999999998"/>
    <n v="0.84460000000000002"/>
    <n v="364.86720000000003"/>
  </r>
  <r>
    <n v="56471025"/>
    <s v="Edgard &amp; Cooper Dog Puppy Dry Turkey &amp; Salmon"/>
    <s v="French "/>
    <n v="510"/>
    <x v="3"/>
    <n v="1920"/>
    <s v="STÜCK"/>
    <n v="2.5"/>
    <n v="4800"/>
    <n v="2.8980999999999999"/>
    <n v="5564.3519999999999"/>
  </r>
  <r>
    <n v="56472007"/>
    <s v="Edgard &amp; Cooper Dog Puppy Dry Turkey &amp; Salmon"/>
    <s v="German "/>
    <n v="510"/>
    <x v="3"/>
    <n v="168"/>
    <s v="STÜCK"/>
    <n v="0.7"/>
    <n v="117.6"/>
    <n v="0.84460000000000002"/>
    <n v="141.89279999999999"/>
  </r>
  <r>
    <n v="56472025"/>
    <s v="Edgard &amp; Cooper Dog Puppy Dry Turkey &amp; Salmon"/>
    <s v="German "/>
    <n v="510"/>
    <x v="3"/>
    <n v="2640"/>
    <s v="STÜCK"/>
    <n v="2.5"/>
    <n v="6600"/>
    <n v="2.8980999999999999"/>
    <n v="7650.9839999999995"/>
  </r>
  <r>
    <n v="56480010"/>
    <s v="Titan Cat economy"/>
    <m/>
    <n v="560"/>
    <x v="3"/>
    <n v="56"/>
    <s v="STÜCK"/>
    <n v="10"/>
    <n v="560"/>
    <n v="5.0227000000000004"/>
    <n v="281.27120000000002"/>
  </r>
  <r>
    <n v="56490012"/>
    <s v="Rinti KF MAX-I-MUM Ente und Huhn "/>
    <s v="ohne Säurekombination / hochgepackt "/>
    <n v="510"/>
    <x v="3"/>
    <n v="1641"/>
    <s v="STÜCK"/>
    <n v="12"/>
    <n v="19692"/>
    <n v="18.527100000000001"/>
    <n v="30402.971100000002"/>
  </r>
  <r>
    <n v="56600125"/>
    <s v="Adult Life &amp; Care"/>
    <s v="Life Protection Concept"/>
    <n v="520"/>
    <x v="3"/>
    <n v="1205"/>
    <s v="STÜCK"/>
    <n v="12.5"/>
    <n v="15062.5"/>
    <n v="13.1972"/>
    <n v="15902.626"/>
  </r>
  <r>
    <n v="56602125"/>
    <s v="Aras High Premium Dog Adult"/>
    <s v="bedruckte Verpackung"/>
    <n v="510"/>
    <x v="3"/>
    <n v="0"/>
    <s v="STÜCK"/>
    <n v="12.5"/>
    <n v="0"/>
    <n v="11.6213"/>
    <n v="0"/>
  </r>
  <r>
    <n v="56610125"/>
    <s v="Junior Young &amp; Active"/>
    <s v="Life Protection Concept"/>
    <n v="520"/>
    <x v="3"/>
    <n v="846"/>
    <s v="STÜCK"/>
    <n v="12.5"/>
    <n v="10575"/>
    <n v="13.3028"/>
    <n v="11254.168799999999"/>
  </r>
  <r>
    <n v="56620115"/>
    <s v="Senior Age &amp; Weight"/>
    <s v="Life Protection Concept"/>
    <n v="520"/>
    <x v="3"/>
    <n v="2244"/>
    <s v="STÜCK"/>
    <n v="11.5"/>
    <n v="25806"/>
    <n v="10.297000000000001"/>
    <n v="23106.468000000001"/>
  </r>
  <r>
    <n v="56630115"/>
    <s v="Sensible Renal &amp; Reduction"/>
    <s v="Life Protection Concept"/>
    <n v="520"/>
    <x v="3"/>
    <n v="385"/>
    <s v="STÜCK"/>
    <n v="11.5"/>
    <n v="4427.5"/>
    <n v="10.6463"/>
    <n v="4098.8254999999999"/>
  </r>
  <r>
    <n v="56711020"/>
    <s v="Chicopee PNL Junior Maxi"/>
    <s v="Pro Nature Line"/>
    <n v="560"/>
    <x v="3"/>
    <n v="463"/>
    <s v="STÜCK"/>
    <n v="20"/>
    <n v="9260"/>
    <n v="13.946199999999999"/>
    <n v="6457.0905999999995"/>
  </r>
  <r>
    <n v="56753015"/>
    <s v="Agravis Preisfuxx Kroks"/>
    <s v="Relaunch"/>
    <n v="510"/>
    <x v="3"/>
    <n v="7488"/>
    <s v="STÜCK"/>
    <n v="15"/>
    <n v="112320"/>
    <n v="4.6413000000000002"/>
    <n v="34754.054400000001"/>
  </r>
  <r>
    <n v="56753015"/>
    <s v="Agravis Preisfuxx Kroks"/>
    <s v="Relaunch"/>
    <n v="510"/>
    <x v="3"/>
    <n v="4852"/>
    <s v="STÜCK"/>
    <n v="15"/>
    <n v="72780"/>
    <n v="4.6413000000000002"/>
    <n v="22519.587600000003"/>
  </r>
  <r>
    <n v="56760015"/>
    <s v="Agravis Preisfuxx Mix"/>
    <s v="Relaunch"/>
    <n v="510"/>
    <x v="3"/>
    <n v="30"/>
    <s v="STÜCK"/>
    <n v="15"/>
    <n v="450"/>
    <n v="4.9573"/>
    <n v="148.71899999999999"/>
  </r>
  <r>
    <n v="56830350"/>
    <s v="Best Choice Junior Lamm &amp; Reis AB"/>
    <s v="muss mit 56830125 bestellt werden"/>
    <n v="510"/>
    <x v="3"/>
    <n v="1728"/>
    <s v="STÜCK"/>
    <n v="0.35"/>
    <n v="604.79999999999995"/>
    <n v="0.70089999999999997"/>
    <n v="1211.1551999999999"/>
  </r>
  <r>
    <n v="56881012"/>
    <s v="activa Classic Hund Senior"/>
    <m/>
    <n v="510"/>
    <x v="3"/>
    <n v="1188"/>
    <s v="STÜCK"/>
    <n v="12"/>
    <n v="14256"/>
    <n v="5.9128999999999996"/>
    <n v="7024.5251999999991"/>
  </r>
  <r>
    <n v="56940020"/>
    <s v="BC Professional Adult Lachs &amp; Reis AB"/>
    <s v="Omega Complex 3/6/9"/>
    <n v="510"/>
    <x v="3"/>
    <n v="317"/>
    <s v="STÜCK"/>
    <n v="20"/>
    <n v="6340"/>
    <n v="18.506799999999998"/>
    <n v="5866.6555999999991"/>
  </r>
  <r>
    <n v="56940125"/>
    <s v="DC BC Adult Lachs &amp; Reis AB"/>
    <s v="Omega Complex 3/6/9"/>
    <n v="510"/>
    <x v="3"/>
    <n v="307"/>
    <s v="STÜCK"/>
    <n v="12.5"/>
    <n v="3837.5"/>
    <n v="11.730600000000001"/>
    <n v="3601.2942000000003"/>
  </r>
  <r>
    <n v="56940350"/>
    <s v="Best Choice Adult Lachs &amp; Reis AB"/>
    <s v="muss mit 56940020 bestellt werden"/>
    <n v="510"/>
    <x v="3"/>
    <n v="2560"/>
    <s v="STÜCK"/>
    <n v="0.35"/>
    <n v="896"/>
    <n v="0.67930000000000001"/>
    <n v="1739.008"/>
  </r>
  <r>
    <n v="56950010"/>
    <s v="Perro Premium"/>
    <m/>
    <n v="510"/>
    <x v="3"/>
    <n v="288"/>
    <s v="STÜCK"/>
    <n v="10"/>
    <n v="2880"/>
    <n v="10.1877"/>
    <n v="2934.0576000000001"/>
  </r>
  <r>
    <n v="56950125"/>
    <s v="Biss 25 Titanium"/>
    <m/>
    <n v="510"/>
    <x v="3"/>
    <n v="1699"/>
    <s v="STÜCK"/>
    <n v="12.5"/>
    <n v="21237.5"/>
    <n v="12.818300000000001"/>
    <n v="21778.291700000002"/>
  </r>
  <r>
    <n v="56960015"/>
    <s v="deuka Naturkost"/>
    <m/>
    <n v="510"/>
    <x v="3"/>
    <n v="3081"/>
    <s v="STÜCK"/>
    <n v="15"/>
    <n v="46215"/>
    <n v="10.4217"/>
    <n v="32109.257699999998"/>
  </r>
  <r>
    <n v="56960015"/>
    <s v="deuka Naturkost"/>
    <m/>
    <n v="510"/>
    <x v="3"/>
    <n v="20"/>
    <s v="STÜCK"/>
    <n v="15"/>
    <n v="300"/>
    <n v="10.4217"/>
    <n v="208.434"/>
  </r>
  <r>
    <n v="56962001"/>
    <s v="arriba Adult Lamm &amp; Reis (ab 10 kg)"/>
    <m/>
    <n v="510"/>
    <x v="3"/>
    <n v="130"/>
    <s v="STÜCK"/>
    <n v="1"/>
    <n v="130"/>
    <n v="0.91100000000000003"/>
    <n v="118.43"/>
  </r>
  <r>
    <n v="56962012"/>
    <s v="arriba Adult Lamm &amp; Reis (ab 10 kg)"/>
    <m/>
    <n v="510"/>
    <x v="3"/>
    <n v="816"/>
    <s v="STÜCK"/>
    <n v="12"/>
    <n v="9792"/>
    <n v="8.3301999999999996"/>
    <n v="6797.4431999999997"/>
  </r>
  <r>
    <n v="56962012"/>
    <s v="arriba Adult Lamm &amp; Reis (ab 10 kg)"/>
    <m/>
    <n v="510"/>
    <x v="3"/>
    <n v="639"/>
    <s v="STÜCK"/>
    <n v="12"/>
    <n v="7668"/>
    <n v="8.3301999999999996"/>
    <n v="5322.9978000000001"/>
  </r>
  <r>
    <n v="56962103"/>
    <s v="arriba Adult Geflügel &amp; Reis (ab 10 kg)"/>
    <m/>
    <n v="510"/>
    <x v="3"/>
    <n v="1056"/>
    <s v="STÜCK"/>
    <n v="3"/>
    <n v="3168"/>
    <n v="2.3812000000000002"/>
    <n v="2514.5472000000004"/>
  </r>
  <r>
    <n v="56962103"/>
    <s v="arriba Adult Geflügel &amp; Reis (ab 10 kg)"/>
    <m/>
    <n v="510"/>
    <x v="3"/>
    <n v="128"/>
    <s v="STÜCK"/>
    <n v="3"/>
    <n v="384"/>
    <n v="2.3812000000000002"/>
    <n v="304.79360000000003"/>
  </r>
  <r>
    <n v="56962112"/>
    <s v="arriba Adult Geflügel &amp; Reis (ab 10 kg)"/>
    <m/>
    <n v="510"/>
    <x v="3"/>
    <n v="288"/>
    <s v="STÜCK"/>
    <n v="12"/>
    <n v="3456"/>
    <n v="8.3781999999999996"/>
    <n v="2412.9215999999997"/>
  </r>
  <r>
    <n v="56962112"/>
    <s v="arriba Adult Geflügel &amp; Reis (ab 10 kg)"/>
    <m/>
    <n v="510"/>
    <x v="3"/>
    <n v="40"/>
    <s v="STÜCK"/>
    <n v="12"/>
    <n v="480"/>
    <n v="8.3781999999999996"/>
    <n v="335.12799999999999"/>
  </r>
  <r>
    <n v="57003675"/>
    <s v="Alexis High Premium Aldi NL"/>
    <s v="Sortiment 6:4:2"/>
    <n v="511"/>
    <x v="3"/>
    <n v="30096"/>
    <s v="STÜCK"/>
    <n v="0.75"/>
    <n v="22572"/>
    <n v="0.66010000000000002"/>
    <n v="19866.369600000002"/>
  </r>
  <r>
    <n v="57040059"/>
    <s v="PussyCat Sticks + Verwöhn Snack Sortiment"/>
    <s v="MSC-C-55377"/>
    <n v="522"/>
    <x v="3"/>
    <n v="57600"/>
    <s v="STÜCK"/>
    <n v="5.9330000000000001E-2"/>
    <n v="3417.4079999999999"/>
    <n v="0.16"/>
    <n v="9216"/>
  </r>
  <r>
    <n v="57040059"/>
    <s v="PussyCat Sticks + Verwöhn Snack Sortiment"/>
    <s v="MSC-C-55377"/>
    <n v="522"/>
    <x v="3"/>
    <n v="0"/>
    <s v="STÜCK"/>
    <n v="5.9330000000000001E-2"/>
    <n v="0"/>
    <n v="0.16"/>
    <n v="0"/>
  </r>
  <r>
    <n v="57070170"/>
    <s v="Shiro Snack Sortiment"/>
    <m/>
    <n v="514"/>
    <x v="3"/>
    <n v="14112"/>
    <s v="STÜCK"/>
    <n v="0.17"/>
    <n v="2399.04"/>
    <n v="0.15359999999999999"/>
    <n v="2167.6032"/>
  </r>
  <r>
    <n v="57070170"/>
    <s v="Shiro Snack Sortiment"/>
    <m/>
    <n v="514"/>
    <x v="3"/>
    <n v="1176"/>
    <s v="STÜCK"/>
    <n v="0.17"/>
    <n v="199.92000000000002"/>
    <n v="0.15359999999999999"/>
    <n v="180.63359999999997"/>
  </r>
  <r>
    <n v="57120018"/>
    <s v="BH Large Breed Chop Lickin’ Lamb "/>
    <m/>
    <n v="510"/>
    <x v="3"/>
    <n v="0"/>
    <s v="STÜCK"/>
    <n v="18"/>
    <n v="0"/>
    <n v="26.186599999999999"/>
    <n v="0"/>
  </r>
  <r>
    <n v="57140015"/>
    <s v="Orlando Gourmet Hundetrockenfutter SK4"/>
    <s v="NL/BE"/>
    <n v="510"/>
    <x v="3"/>
    <n v="58680"/>
    <s v="STÜCK"/>
    <n v="1.5"/>
    <n v="88020"/>
    <n v="0.90090000000000003"/>
    <n v="52864.812000000005"/>
  </r>
  <r>
    <n v="57141015"/>
    <s v="Orlando Gourmet Hundetrockenfutter SK4"/>
    <s v="ES/PT"/>
    <n v="510"/>
    <x v="3"/>
    <n v="49680"/>
    <s v="STÜCK"/>
    <n v="1.5"/>
    <n v="74520"/>
    <n v="0.90090000000000003"/>
    <n v="44756.712"/>
  </r>
  <r>
    <n v="57142015"/>
    <s v="Orlando Gourmet Hundetrockenfutter SK4"/>
    <s v="RO/HR/BG/GR,CY/RS "/>
    <n v="510"/>
    <x v="3"/>
    <n v="82260"/>
    <s v="STÜCK"/>
    <n v="1.5"/>
    <n v="123390"/>
    <n v="0.90090000000000003"/>
    <n v="74108.034"/>
  </r>
  <r>
    <n v="57143015"/>
    <s v="Orlando Gourmet Hundetrockenfutter SK4"/>
    <s v="DE/AT"/>
    <n v="510"/>
    <x v="3"/>
    <n v="25200"/>
    <s v="STÜCK"/>
    <n v="1.5"/>
    <n v="37800"/>
    <n v="0.90090000000000003"/>
    <n v="22702.68"/>
  </r>
  <r>
    <n v="57210012"/>
    <s v="Edgard &amp; Cooper Dog Adult Dry Plant based Beetroot"/>
    <s v="Export "/>
    <n v="510"/>
    <x v="3"/>
    <n v="0"/>
    <s v="STÜCK"/>
    <n v="12"/>
    <n v="0"/>
    <n v="16.295100000000001"/>
    <n v="0"/>
  </r>
  <r>
    <n v="57480012"/>
    <s v="BH Large Breed Bowl Lickin’ Chicken "/>
    <m/>
    <n v="510"/>
    <x v="3"/>
    <n v="4240"/>
    <s v="STÜCK"/>
    <n v="12"/>
    <n v="50880"/>
    <n v="9.0230999999999995"/>
    <n v="38257.943999999996"/>
  </r>
  <r>
    <n v="57500012"/>
    <s v="Naturbeute Geflügel Maxi "/>
    <m/>
    <n v="510"/>
    <x v="3"/>
    <n v="857"/>
    <s v="STÜCK"/>
    <n v="12"/>
    <n v="10284"/>
    <n v="11.877800000000001"/>
    <n v="10179.274600000001"/>
  </r>
  <r>
    <n v="57570125"/>
    <s v="HPC SOFT Maxi Wasserbüffel &amp; Süßkartoffel"/>
    <m/>
    <n v="519"/>
    <x v="3"/>
    <n v="1286"/>
    <s v="STÜCK"/>
    <n v="12.5"/>
    <n v="16075"/>
    <n v="18.078299999999999"/>
    <n v="23248.693799999997"/>
  </r>
  <r>
    <n v="57580108"/>
    <s v="Horizon SM Dog Adult Lamb &amp; Potato"/>
    <s v="High Premium"/>
    <n v="510"/>
    <x v="3"/>
    <n v="779"/>
    <s v="STÜCK"/>
    <n v="10.8"/>
    <n v="8413.2000000000007"/>
    <n v="18.479600000000001"/>
    <n v="14395.608400000001"/>
  </r>
  <r>
    <n v="57581010"/>
    <s v="Perro Grain Free Adult Soft Lamm"/>
    <n v="2021"/>
    <n v="510"/>
    <x v="3"/>
    <n v="640"/>
    <s v="STÜCK"/>
    <n v="10"/>
    <n v="6400"/>
    <n v="17.125299999999999"/>
    <n v="10960.191999999999"/>
  </r>
  <r>
    <n v="57612003"/>
    <s v="arriba Adult Huhn &amp; Reis (ab 30 kg) "/>
    <m/>
    <n v="510"/>
    <x v="3"/>
    <n v="384"/>
    <s v="STÜCK"/>
    <n v="3"/>
    <n v="1152"/>
    <n v="2.3652000000000002"/>
    <n v="908.23680000000013"/>
  </r>
  <r>
    <n v="57612003"/>
    <s v="arriba Adult Huhn &amp; Reis (ab 30 kg) "/>
    <m/>
    <n v="510"/>
    <x v="3"/>
    <n v="160"/>
    <s v="STÜCK"/>
    <n v="3"/>
    <n v="480"/>
    <n v="2.3652000000000002"/>
    <n v="378.43200000000002"/>
  </r>
  <r>
    <n v="57612012"/>
    <s v="arriba Adult Huhn &amp; Reis (ab 30 kg)"/>
    <m/>
    <n v="510"/>
    <x v="3"/>
    <n v="672"/>
    <s v="STÜCK"/>
    <n v="12"/>
    <n v="8064"/>
    <n v="8.3385999999999996"/>
    <n v="5603.5391999999993"/>
  </r>
  <r>
    <n v="57612012"/>
    <s v="arriba Adult Huhn &amp; Reis (ab 30 kg)"/>
    <m/>
    <n v="510"/>
    <x v="3"/>
    <n v="0"/>
    <s v="STÜCK"/>
    <n v="12"/>
    <n v="0"/>
    <n v="8.3385999999999996"/>
    <n v="0"/>
  </r>
  <r>
    <n v="57660004"/>
    <s v="DC HP Cat Indoor "/>
    <m/>
    <n v="511"/>
    <x v="3"/>
    <n v="784"/>
    <s v="STÜCK"/>
    <n v="0.4"/>
    <n v="313.60000000000002"/>
    <n v="0.46410000000000001"/>
    <n v="363.8544"/>
  </r>
  <r>
    <n v="57661004"/>
    <s v="DC HP Cat Adult Light/Sterilized "/>
    <m/>
    <n v="511"/>
    <x v="3"/>
    <n v="3200"/>
    <s v="STÜCK"/>
    <n v="0.4"/>
    <n v="1280"/>
    <n v="0.46410000000000001"/>
    <n v="1485.1200000000001"/>
  </r>
  <r>
    <n v="57676010"/>
    <s v="DC HP Cat Outdoor"/>
    <m/>
    <n v="511"/>
    <x v="3"/>
    <n v="528"/>
    <s v="STÜCK"/>
    <n v="10"/>
    <n v="5280"/>
    <n v="12.227"/>
    <n v="6455.8559999999998"/>
  </r>
  <r>
    <n v="57680125"/>
    <s v="Pet Balance Medica Schonkostsnack"/>
    <m/>
    <n v="510"/>
    <x v="3"/>
    <n v="29232"/>
    <s v="STÜCK"/>
    <n v="0.125"/>
    <n v="3654"/>
    <n v="0.26690000000000003"/>
    <n v="7802.0208000000011"/>
  </r>
  <r>
    <n v="57687012"/>
    <s v="Majestic Senior"/>
    <s v="Geflügel &amp; Reis (ab 10 kg)"/>
    <n v="510"/>
    <x v="3"/>
    <n v="120"/>
    <s v="STÜCK"/>
    <n v="12"/>
    <n v="1440"/>
    <n v="11.8873"/>
    <n v="1426.4759999999999"/>
  </r>
  <r>
    <n v="57687012"/>
    <s v="Majestic Senior"/>
    <s v="Geflügel &amp; Reis (ab 10 kg)"/>
    <n v="510"/>
    <x v="3"/>
    <n v="0"/>
    <s v="STÜCK"/>
    <n v="12"/>
    <n v="0"/>
    <n v="11.8873"/>
    <n v="0"/>
  </r>
  <r>
    <n v="57690020"/>
    <s v="Adult Mini Chicken &amp; Rice"/>
    <s v="ENOVA BREEDER for DOG"/>
    <n v="510"/>
    <x v="3"/>
    <n v="323"/>
    <s v="STÜCK"/>
    <n v="20"/>
    <n v="6460"/>
    <n v="19.047699999999999"/>
    <n v="6152.4070999999994"/>
  </r>
  <r>
    <n v="57698001"/>
    <s v="Majestic Mini Adult"/>
    <s v="Geflügel &amp; Reis (bis 10kg)"/>
    <n v="510"/>
    <x v="3"/>
    <n v="720"/>
    <s v="STÜCK"/>
    <n v="1"/>
    <n v="720"/>
    <n v="1.3442000000000001"/>
    <n v="967.82400000000007"/>
  </r>
  <r>
    <n v="57698001"/>
    <s v="Majestic Mini Adult"/>
    <s v="Geflügel &amp; Reis (bis 10kg)"/>
    <n v="510"/>
    <x v="3"/>
    <n v="360"/>
    <s v="STÜCK"/>
    <n v="1"/>
    <n v="360"/>
    <n v="1.3442000000000001"/>
    <n v="483.91200000000003"/>
  </r>
  <r>
    <n v="57698003"/>
    <s v="Majestic Mini Adult"/>
    <s v="Geflügel &amp; Reis (bis 10kg) "/>
    <n v="510"/>
    <x v="3"/>
    <n v="704"/>
    <s v="STÜCK"/>
    <n v="3"/>
    <n v="2112"/>
    <n v="3.8197999999999999"/>
    <n v="2689.1392000000001"/>
  </r>
  <r>
    <n v="57720125"/>
    <s v="HPC SOFT Junior Hühnchen &amp; Süßkartoffel"/>
    <m/>
    <n v="519"/>
    <x v="3"/>
    <n v="390"/>
    <s v="STÜCK"/>
    <n v="12.5"/>
    <n v="4875"/>
    <n v="15.680300000000001"/>
    <n v="6115.317"/>
  </r>
  <r>
    <n v="57745003"/>
    <s v="Majestic Junior"/>
    <s v="Geflügel &amp; Reis (ab 10kg) "/>
    <n v="510"/>
    <x v="3"/>
    <n v="288"/>
    <s v="STÜCK"/>
    <n v="3"/>
    <n v="864"/>
    <n v="3.8858000000000001"/>
    <n v="1119.1104"/>
  </r>
  <r>
    <n v="57745003"/>
    <s v="Majestic Junior"/>
    <s v="Geflügel &amp; Reis (ab 10kg) "/>
    <n v="510"/>
    <x v="3"/>
    <n v="176"/>
    <s v="STÜCK"/>
    <n v="3"/>
    <n v="528"/>
    <n v="3.8858000000000001"/>
    <n v="683.9008"/>
  </r>
  <r>
    <n v="57750020"/>
    <s v="Adult Large Breed"/>
    <s v="ENOVA BREEDER for DOG"/>
    <n v="510"/>
    <x v="3"/>
    <n v="299"/>
    <s v="STÜCK"/>
    <n v="20"/>
    <n v="5980"/>
    <n v="18.982500000000002"/>
    <n v="5675.7675000000008"/>
  </r>
  <r>
    <n v="57751012"/>
    <s v="Majestic Adult "/>
    <s v="Geflügel &amp; Reis (ab 30 kg) - Übergangsartikel"/>
    <n v="510"/>
    <x v="3"/>
    <n v="240"/>
    <s v="STÜCK"/>
    <n v="12"/>
    <n v="2880"/>
    <n v="11.326499999999999"/>
    <n v="2718.3599999999997"/>
  </r>
  <r>
    <n v="57751012"/>
    <s v="Majestic Adult "/>
    <s v="Geflügel &amp; Reis (ab 30 kg) - Übergangsartikel"/>
    <n v="510"/>
    <x v="3"/>
    <n v="22"/>
    <s v="STÜCK"/>
    <n v="12"/>
    <n v="264"/>
    <n v="11.326499999999999"/>
    <n v="249.18299999999999"/>
  </r>
  <r>
    <n v="57756003"/>
    <s v="Majestic Adult"/>
    <s v="Geflügel &amp; Reis (ab 30kg)"/>
    <n v="510"/>
    <x v="3"/>
    <n v="192"/>
    <s v="STÜCK"/>
    <n v="3"/>
    <n v="576"/>
    <n v="3.5566"/>
    <n v="682.86720000000003"/>
  </r>
  <r>
    <n v="57756003"/>
    <s v="Majestic Adult"/>
    <s v="Geflügel &amp; Reis (ab 30kg)"/>
    <n v="510"/>
    <x v="3"/>
    <n v="166"/>
    <s v="STÜCK"/>
    <n v="3"/>
    <n v="498"/>
    <n v="3.5566"/>
    <n v="590.39559999999994"/>
  </r>
  <r>
    <n v="57934015"/>
    <s v="Milki Dog Sensitive"/>
    <m/>
    <n v="510"/>
    <x v="3"/>
    <n v="672"/>
    <s v="STÜCK"/>
    <n v="15"/>
    <n v="10080"/>
    <n v="11.8087"/>
    <n v="7935.4463999999998"/>
  </r>
  <r>
    <n v="57934015"/>
    <s v="Milki Dog Sensitive"/>
    <m/>
    <n v="510"/>
    <x v="3"/>
    <n v="30"/>
    <s v="STÜCK"/>
    <n v="15"/>
    <n v="450"/>
    <n v="11.8087"/>
    <n v="354.26100000000002"/>
  </r>
  <r>
    <n v="57941015"/>
    <s v="Wildborn Wild Turkey"/>
    <s v="neues Format"/>
    <n v="510"/>
    <x v="3"/>
    <n v="54"/>
    <s v="STÜCK"/>
    <n v="15"/>
    <n v="810"/>
    <n v="15.414099999999999"/>
    <n v="832.3614"/>
  </r>
  <r>
    <n v="57960018"/>
    <s v="Happy &amp; Fit Professional Plus Adult Medium"/>
    <s v="Aktionsartikel 15+3kg"/>
    <n v="510"/>
    <x v="3"/>
    <n v="1184"/>
    <s v="STÜCK"/>
    <n v="18"/>
    <n v="21312"/>
    <n v="11.6972"/>
    <n v="13849.4848"/>
  </r>
  <r>
    <n v="57962003"/>
    <s v="arriba Mini Adult Geflügel &amp; Reis (bis 10 kg)"/>
    <m/>
    <n v="510"/>
    <x v="3"/>
    <n v="960"/>
    <s v="STÜCK"/>
    <n v="3"/>
    <n v="2880"/>
    <n v="2.351"/>
    <n v="2256.96"/>
  </r>
  <r>
    <n v="57962003"/>
    <s v="arriba Mini Adult Geflügel &amp; Reis (bis 10 kg)"/>
    <m/>
    <n v="510"/>
    <x v="3"/>
    <n v="64"/>
    <s v="STÜCK"/>
    <n v="3"/>
    <n v="192"/>
    <n v="2.351"/>
    <n v="150.464"/>
  </r>
  <r>
    <n v="57992015"/>
    <s v="Fun4Dog Sympathie "/>
    <m/>
    <n v="510"/>
    <x v="3"/>
    <n v="1248"/>
    <s v="STÜCK"/>
    <n v="15"/>
    <n v="18720"/>
    <n v="5.4527999999999999"/>
    <n v="6805.0944"/>
  </r>
  <r>
    <n v="57992015"/>
    <s v="Fun4Dog Sympathie "/>
    <m/>
    <n v="510"/>
    <x v="3"/>
    <n v="24"/>
    <s v="STÜCK"/>
    <n v="15"/>
    <n v="360"/>
    <n v="5.4527999999999999"/>
    <n v="130.8672"/>
  </r>
  <r>
    <n v="57994010"/>
    <s v="Snuggy Dog Brocken"/>
    <m/>
    <n v="510"/>
    <x v="3"/>
    <n v="128"/>
    <s v="STÜCK"/>
    <n v="10"/>
    <n v="1280"/>
    <n v="3.7808999999999999"/>
    <n v="483.95519999999999"/>
  </r>
  <r>
    <n v="57994010"/>
    <s v="Snuggy Dog Brocken"/>
    <m/>
    <n v="510"/>
    <x v="3"/>
    <n v="84"/>
    <s v="STÜCK"/>
    <n v="10"/>
    <n v="840"/>
    <n v="3.7808999999999999"/>
    <n v="317.59559999999999"/>
  </r>
  <r>
    <n v="58440012"/>
    <s v="activa Classic Hund Adult"/>
    <s v="Geflügel, Rind &amp; Gemüse"/>
    <n v="510"/>
    <x v="3"/>
    <n v="582"/>
    <s v="STÜCK"/>
    <n v="12"/>
    <n v="6984"/>
    <n v="5.7028999999999996"/>
    <n v="3319.0877999999998"/>
  </r>
  <r>
    <n v="58530004"/>
    <s v="Zooroyal Moonranger Rind"/>
    <s v="REWE"/>
    <n v="510"/>
    <x v="3"/>
    <n v="144"/>
    <s v="STÜCK"/>
    <n v="4"/>
    <n v="576"/>
    <n v="6.7008999999999999"/>
    <n v="964.92959999999994"/>
  </r>
  <r>
    <n v="58530015"/>
    <s v="Zooroyal Moonranger Rind"/>
    <s v="REWE"/>
    <n v="510"/>
    <x v="3"/>
    <n v="1080"/>
    <s v="STÜCK"/>
    <n v="1.5"/>
    <n v="1620"/>
    <n v="2.5817000000000001"/>
    <n v="2788.2360000000003"/>
  </r>
  <r>
    <n v="58600020"/>
    <s v="SUSA HL 1"/>
    <m/>
    <n v="510"/>
    <x v="3"/>
    <n v="0"/>
    <s v="STÜCK"/>
    <n v="20"/>
    <n v="0"/>
    <n v="12.9162"/>
    <n v="0"/>
  </r>
  <r>
    <n v="58650115"/>
    <s v="DC Wildlife Lachs"/>
    <m/>
    <n v="510"/>
    <x v="3"/>
    <n v="442"/>
    <s v="STÜCK"/>
    <n v="11.5"/>
    <n v="5083"/>
    <n v="12.731299999999999"/>
    <n v="5627.2345999999998"/>
  </r>
  <r>
    <n v="58650350"/>
    <s v="DC Wildlife Lachs"/>
    <s v="muss mit 58650115 bestellt werden"/>
    <n v="510"/>
    <x v="3"/>
    <n v="640"/>
    <s v="STÜCK"/>
    <n v="0.35"/>
    <n v="224"/>
    <n v="0.45290000000000002"/>
    <n v="289.85599999999999"/>
  </r>
  <r>
    <n v="58760020"/>
    <s v="Dehner Gute Wahl Hund"/>
    <s v="Kroketten m. Rind u. Geflügel"/>
    <n v="510"/>
    <x v="3"/>
    <n v="495"/>
    <s v="STÜCK"/>
    <n v="20"/>
    <n v="9900"/>
    <n v="7.3574000000000002"/>
    <n v="3641.913"/>
  </r>
  <r>
    <n v="58770015"/>
    <s v="AGRIPET Vollwert Mix"/>
    <m/>
    <n v="510"/>
    <x v="3"/>
    <n v="336"/>
    <s v="STÜCK"/>
    <n v="15"/>
    <n v="5040"/>
    <n v="6.7614000000000001"/>
    <n v="2271.8303999999998"/>
  </r>
  <r>
    <n v="58840015"/>
    <s v="My Friend Soft"/>
    <m/>
    <n v="505"/>
    <x v="3"/>
    <n v="957"/>
    <s v="STÜCK"/>
    <n v="15"/>
    <n v="14355"/>
    <n v="7.2004999999999999"/>
    <n v="6890.8784999999998"/>
  </r>
  <r>
    <n v="58990115"/>
    <s v="DC Wildlife Lamm"/>
    <m/>
    <n v="510"/>
    <x v="3"/>
    <n v="352"/>
    <s v="STÜCK"/>
    <n v="11.5"/>
    <n v="4048"/>
    <n v="19.200900000000001"/>
    <n v="6758.7168000000001"/>
  </r>
  <r>
    <n v="58990350"/>
    <s v="DC Wildlife Lamm"/>
    <s v="muss mit 58990115 bestellt werden"/>
    <n v="510"/>
    <x v="3"/>
    <n v="1600"/>
    <s v="STÜCK"/>
    <n v="0.35"/>
    <n v="560"/>
    <n v="0.64980000000000004"/>
    <n v="1039.68"/>
  </r>
  <r>
    <n v="59071020"/>
    <s v="SUSA Lamm &amp; Reis"/>
    <m/>
    <n v="510"/>
    <x v="3"/>
    <n v="0"/>
    <s v="STÜCK"/>
    <n v="20"/>
    <n v="0"/>
    <n v="13.6092"/>
    <n v="0"/>
  </r>
  <r>
    <n v="59171015"/>
    <s v="Working Dog &quot;Adult&quot;"/>
    <s v="Top Pet Products"/>
    <n v="560"/>
    <x v="3"/>
    <n v="225"/>
    <s v="STÜCK"/>
    <n v="15"/>
    <n v="3375"/>
    <n v="16.242699999999999"/>
    <n v="3654.6074999999996"/>
  </r>
  <r>
    <n v="59190015"/>
    <s v="Adult Performance"/>
    <s v="Top Pet Products"/>
    <n v="560"/>
    <x v="3"/>
    <n v="474"/>
    <s v="STÜCK"/>
    <n v="15"/>
    <n v="7110"/>
    <n v="8.3615999999999993"/>
    <n v="3963.3983999999996"/>
  </r>
  <r>
    <n v="59220012"/>
    <s v="BH Pooched Salmon"/>
    <m/>
    <n v="510"/>
    <x v="3"/>
    <n v="13200"/>
    <s v="STÜCK"/>
    <n v="12"/>
    <n v="158400"/>
    <n v="13.327999999999999"/>
    <n v="175929.60000000001"/>
  </r>
  <r>
    <n v="59220018"/>
    <s v="BH Pooched Salmon"/>
    <m/>
    <n v="510"/>
    <x v="3"/>
    <n v="1149"/>
    <s v="STÜCK"/>
    <n v="18"/>
    <n v="20682"/>
    <n v="21.025700000000001"/>
    <n v="24158.529300000002"/>
  </r>
  <r>
    <n v="59220065"/>
    <s v="BH Pooched Salmon "/>
    <m/>
    <n v="510"/>
    <x v="3"/>
    <n v="3880"/>
    <s v="STÜCK"/>
    <n v="6.5"/>
    <n v="25220"/>
    <n v="7.2005999999999997"/>
    <n v="27938.327999999998"/>
  </r>
  <r>
    <n v="59312012"/>
    <s v="Oliver's Adult Lamb Grain Free Medium"/>
    <m/>
    <n v="510"/>
    <x v="3"/>
    <n v="1020"/>
    <s v="STÜCK"/>
    <n v="12"/>
    <n v="12240"/>
    <n v="15.9732"/>
    <n v="16292.664000000001"/>
  </r>
  <r>
    <n v="59323012"/>
    <s v="Oliver's Adult Lamb Grain Free Large"/>
    <m/>
    <n v="510"/>
    <x v="3"/>
    <n v="779"/>
    <s v="STÜCK"/>
    <n v="12"/>
    <n v="9348"/>
    <n v="17.039000000000001"/>
    <n v="13273.381000000001"/>
  </r>
  <r>
    <n v="59332012"/>
    <s v="Oliver's Adult Dog Fish Grain Free Large"/>
    <m/>
    <n v="510"/>
    <x v="3"/>
    <n v="54"/>
    <s v="STÜCK"/>
    <n v="12"/>
    <n v="648"/>
    <n v="13.2422"/>
    <n v="715.0788"/>
  </r>
  <r>
    <n v="59350125"/>
    <s v="DC BC Junior Lachs &amp; Reis AB"/>
    <s v="Immun Plus - Glucane/Manane"/>
    <n v="510"/>
    <x v="3"/>
    <n v="336"/>
    <s v="STÜCK"/>
    <n v="12.5"/>
    <n v="4200"/>
    <n v="12.0596"/>
    <n v="4052.0255999999999"/>
  </r>
  <r>
    <n v="59350350"/>
    <s v="Best Choice Junior Lachs &amp; Reis AB"/>
    <s v="muss mit 59350125 bestellt werden"/>
    <n v="510"/>
    <x v="3"/>
    <n v="2084"/>
    <s v="STÜCK"/>
    <n v="0.35"/>
    <n v="729.4"/>
    <n v="0.6885"/>
    <n v="1434.8340000000001"/>
  </r>
  <r>
    <n v="59430012"/>
    <s v="Primox Senior"/>
    <m/>
    <n v="510"/>
    <x v="3"/>
    <n v="48"/>
    <s v="STÜCK"/>
    <n v="12"/>
    <n v="576"/>
    <n v="4.2432999999999996"/>
    <n v="203.67839999999998"/>
  </r>
  <r>
    <n v="59430020"/>
    <s v="SUSA Adult Senior"/>
    <s v="V0341"/>
    <n v="510"/>
    <x v="3"/>
    <n v="0"/>
    <s v="STÜCK"/>
    <n v="20"/>
    <n v="0"/>
    <n v="6.8133999999999997"/>
    <n v="0"/>
  </r>
  <r>
    <n v="59431020"/>
    <s v="BreederLine Senior"/>
    <m/>
    <n v="502"/>
    <x v="3"/>
    <n v="0"/>
    <s v="STÜCK"/>
    <n v="20"/>
    <n v="0"/>
    <n v="6.9375999999999998"/>
    <n v="0"/>
  </r>
  <r>
    <n v="59452020"/>
    <s v="arriba Krokant"/>
    <m/>
    <n v="510"/>
    <x v="3"/>
    <n v="540"/>
    <s v="STÜCK"/>
    <n v="20"/>
    <n v="10800"/>
    <n v="8.8331"/>
    <n v="4769.8739999999998"/>
  </r>
  <r>
    <n v="59452020"/>
    <s v="arriba Krokant"/>
    <m/>
    <n v="510"/>
    <x v="3"/>
    <n v="0"/>
    <s v="STÜCK"/>
    <n v="20"/>
    <n v="0"/>
    <n v="8.8331"/>
    <n v="0"/>
  </r>
  <r>
    <n v="59480215"/>
    <s v="Puppy Dog"/>
    <m/>
    <n v="510"/>
    <x v="3"/>
    <n v="34"/>
    <s v="STÜCK"/>
    <n v="21.5"/>
    <n v="731"/>
    <n v="13.150499999999999"/>
    <n v="447.11699999999996"/>
  </r>
  <r>
    <n v="59500015"/>
    <s v="deuka Welpenkost"/>
    <m/>
    <n v="510"/>
    <x v="3"/>
    <n v="491"/>
    <s v="STÜCK"/>
    <n v="15"/>
    <n v="7365"/>
    <n v="9.1366999999999994"/>
    <n v="4486.1196999999993"/>
  </r>
  <r>
    <n v="59500015"/>
    <s v="deuka Welpenkost"/>
    <m/>
    <n v="510"/>
    <x v="3"/>
    <n v="19"/>
    <s v="STÜCK"/>
    <n v="15"/>
    <n v="285"/>
    <n v="9.1366999999999994"/>
    <n v="173.59729999999999"/>
  </r>
  <r>
    <n v="59590012"/>
    <s v="Primox Kroketten Ringe"/>
    <m/>
    <n v="510"/>
    <x v="3"/>
    <n v="47"/>
    <s v="STÜCK"/>
    <n v="12"/>
    <n v="564"/>
    <n v="6.5597000000000003"/>
    <n v="308.30590000000001"/>
  </r>
  <r>
    <n v="59610010"/>
    <s v="Schmecker Adult Croc 21/7,5"/>
    <m/>
    <n v="510"/>
    <x v="3"/>
    <n v="136"/>
    <s v="STÜCK"/>
    <n v="10"/>
    <n v="1360"/>
    <n v="3.3138000000000001"/>
    <n v="450.67680000000001"/>
  </r>
  <r>
    <n v="59610020"/>
    <s v="Titan Economy Adult Dog"/>
    <m/>
    <n v="560"/>
    <x v="3"/>
    <n v="108"/>
    <s v="STÜCK"/>
    <n v="20"/>
    <n v="2160"/>
    <n v="6.5106000000000002"/>
    <n v="703.14480000000003"/>
  </r>
  <r>
    <n v="59610110"/>
    <s v="German Shephy Silver Rind "/>
    <s v="Hundefutter"/>
    <n v="510"/>
    <x v="3"/>
    <n v="832"/>
    <s v="STÜCK"/>
    <n v="10"/>
    <n v="8320"/>
    <n v="4.0552000000000001"/>
    <n v="3373.9264000000003"/>
  </r>
  <r>
    <n v="59620012"/>
    <s v="Primox Fleisch Crockies"/>
    <m/>
    <n v="510"/>
    <x v="3"/>
    <n v="414"/>
    <s v="STÜCK"/>
    <n v="12"/>
    <n v="4968"/>
    <n v="6.0328999999999997"/>
    <n v="2497.6205999999997"/>
  </r>
  <r>
    <n v="59660015"/>
    <s v="deuka Vollwertkost"/>
    <m/>
    <n v="510"/>
    <x v="3"/>
    <n v="257"/>
    <s v="STÜCK"/>
    <n v="15"/>
    <n v="3855"/>
    <n v="7.0713999999999997"/>
    <n v="1817.3498"/>
  </r>
  <r>
    <n v="59700025"/>
    <s v="Franklin Adult Duck"/>
    <s v="S/M Breed"/>
    <n v="510"/>
    <x v="3"/>
    <n v="1068"/>
    <s v="STÜCK"/>
    <n v="2.5"/>
    <n v="2670"/>
    <n v="4.3395999999999999"/>
    <n v="4634.6927999999998"/>
  </r>
  <r>
    <n v="59740025"/>
    <s v="deuka Hundemahlzeit Krokett"/>
    <m/>
    <n v="510"/>
    <x v="3"/>
    <n v="1500"/>
    <s v="STÜCK"/>
    <n v="25"/>
    <n v="37500"/>
    <n v="10.778"/>
    <n v="16167"/>
  </r>
  <r>
    <n v="59740025"/>
    <s v="deuka Hundemahlzeit Krokett"/>
    <m/>
    <n v="510"/>
    <x v="3"/>
    <n v="6"/>
    <s v="STÜCK"/>
    <n v="25"/>
    <n v="150"/>
    <n v="10.778"/>
    <n v="64.668000000000006"/>
  </r>
  <r>
    <n v="59814015"/>
    <s v="Alpha Junior"/>
    <m/>
    <n v="510"/>
    <x v="3"/>
    <n v="144"/>
    <s v="STÜCK"/>
    <n v="15"/>
    <n v="2160"/>
    <n v="8.9688999999999997"/>
    <n v="1291.5216"/>
  </r>
  <r>
    <n v="59830020"/>
    <s v="MON1O Lamb"/>
    <s v="ENOVA BREEDER for DOG"/>
    <n v="510"/>
    <x v="3"/>
    <n v="462"/>
    <s v="STÜCK"/>
    <n v="20"/>
    <n v="9240"/>
    <n v="22.4984"/>
    <n v="10394.2608"/>
  </r>
  <r>
    <n v="59832012"/>
    <s v="MON1O Lamb"/>
    <s v="ENOVA MON1O LINE"/>
    <n v="510"/>
    <x v="3"/>
    <n v="599"/>
    <s v="STÜCK"/>
    <n v="12"/>
    <n v="7188"/>
    <n v="12.8977"/>
    <n v="7725.7223000000004"/>
  </r>
  <r>
    <n v="59840020"/>
    <s v="MON1O Fish"/>
    <s v="ENOVA BREEDER for DOG"/>
    <n v="510"/>
    <x v="3"/>
    <n v="54"/>
    <s v="STÜCK"/>
    <n v="20"/>
    <n v="1080"/>
    <n v="21.184999999999999"/>
    <n v="1143.99"/>
  </r>
  <r>
    <n v="59870018"/>
    <s v="Happy &amp; Fit Professional Plus Adult Large Breed"/>
    <m/>
    <n v="510"/>
    <x v="3"/>
    <n v="36"/>
    <s v="STÜCK"/>
    <n v="18"/>
    <n v="648"/>
    <n v="13.8649"/>
    <n v="499.13640000000004"/>
  </r>
  <r>
    <n v="59870020"/>
    <s v="MON1O Chicken"/>
    <s v="ENOVA BREEDER for DOG"/>
    <n v="510"/>
    <x v="3"/>
    <n v="377"/>
    <s v="STÜCK"/>
    <n v="20"/>
    <n v="7540"/>
    <n v="15.880800000000001"/>
    <n v="5987.0616"/>
  </r>
  <r>
    <n v="59872012"/>
    <s v="MON1O Chicken"/>
    <s v="ENOVA MON1O LINE"/>
    <n v="510"/>
    <x v="3"/>
    <n v="110"/>
    <s v="STÜCK"/>
    <n v="12"/>
    <n v="1320"/>
    <n v="8.9271999999999991"/>
    <n v="981.99199999999996"/>
  </r>
  <r>
    <n v="59873012"/>
    <s v="Naturbeute Geflügel &amp; Reis"/>
    <m/>
    <n v="510"/>
    <x v="3"/>
    <n v="144"/>
    <s v="STÜCK"/>
    <n v="12"/>
    <n v="1728"/>
    <n v="10.5753"/>
    <n v="1522.8432"/>
  </r>
  <r>
    <n v="59880015"/>
    <s v="deuka Schonkost"/>
    <m/>
    <n v="510"/>
    <x v="3"/>
    <n v="1131"/>
    <s v="STÜCK"/>
    <n v="15"/>
    <n v="16965"/>
    <n v="8.9747000000000003"/>
    <n v="10150.385700000001"/>
  </r>
  <r>
    <n v="59990215"/>
    <s v="Adult Dog"/>
    <m/>
    <n v="510"/>
    <x v="3"/>
    <n v="232"/>
    <s v="STÜCK"/>
    <n v="21.5"/>
    <n v="4988"/>
    <n v="10.670299999999999"/>
    <n v="2475.5095999999999"/>
  </r>
  <r>
    <n v="59992020"/>
    <s v="Titan Premium Adult Dog"/>
    <m/>
    <n v="560"/>
    <x v="3"/>
    <n v="388"/>
    <s v="STÜCK"/>
    <n v="20"/>
    <n v="7760"/>
    <n v="9.7057000000000002"/>
    <n v="3765.8116"/>
  </r>
  <r>
    <n v="60290300"/>
    <s v="Wolfsblut Squashies Black Bird"/>
    <m/>
    <n v="514"/>
    <x v="3"/>
    <n v="19466"/>
    <s v="STÜCK"/>
    <n v="0.3"/>
    <n v="5839.8"/>
    <n v="0.26129999999999998"/>
    <n v="5086.4657999999999"/>
  </r>
  <r>
    <n v="60410250"/>
    <s v="bosch Sammy´s Zahnriegel"/>
    <m/>
    <n v="515"/>
    <x v="3"/>
    <n v="3094"/>
    <s v="STÜCK"/>
    <n v="0.25"/>
    <n v="773.5"/>
    <n v="0.56179999999999997"/>
    <n v="1738.2091999999998"/>
  </r>
  <r>
    <n v="60510300"/>
    <s v="Wolfsblut Squashies Wide Plain Large Breed"/>
    <m/>
    <n v="514"/>
    <x v="3"/>
    <n v="5712"/>
    <s v="STÜCK"/>
    <n v="0.3"/>
    <n v="1713.6"/>
    <n v="0.36159999999999998"/>
    <n v="2065.4591999999998"/>
  </r>
  <r>
    <n v="60520350"/>
    <s v="Wolfsblut Squashies Wild Duck Small Breed"/>
    <m/>
    <n v="514"/>
    <x v="3"/>
    <n v="8568"/>
    <s v="STÜCK"/>
    <n v="0.35"/>
    <n v="2998.7999999999997"/>
    <n v="0.38940000000000002"/>
    <n v="3336.3792000000003"/>
  </r>
  <r>
    <n v="61030060"/>
    <s v="bosch Sammy´s Zahnfee "/>
    <m/>
    <n v="515"/>
    <x v="3"/>
    <n v="8090"/>
    <s v="STÜCK"/>
    <n v="0.06"/>
    <n v="485.4"/>
    <n v="0.1575"/>
    <n v="1274.175"/>
  </r>
  <r>
    <n v="61100300"/>
    <s v="bosch Sammy´s Zahnstengel"/>
    <m/>
    <n v="515"/>
    <x v="3"/>
    <n v="2888"/>
    <s v="STÜCK"/>
    <n v="0.3"/>
    <n v="866.4"/>
    <n v="0.52439999999999998"/>
    <n v="1514.4672"/>
  </r>
  <r>
    <n v="61650180"/>
    <s v="PAH Meatstrips Chicken"/>
    <m/>
    <n v="514"/>
    <x v="3"/>
    <n v="10232"/>
    <s v="STÜCK"/>
    <n v="0.18"/>
    <n v="1841.76"/>
    <n v="0.18099999999999999"/>
    <n v="1851.992"/>
  </r>
  <r>
    <n v="61670120"/>
    <s v="PAH Puppy Meatstrips Chicken"/>
    <m/>
    <n v="514"/>
    <x v="3"/>
    <n v="12450"/>
    <s v="STÜCK"/>
    <n v="0.12"/>
    <n v="1494"/>
    <n v="0.13600000000000001"/>
    <n v="1693.2"/>
  </r>
  <r>
    <n v="62290080"/>
    <s v="Fit+Fun Katze Mini Sticks "/>
    <s v="Multipack 40 Stk"/>
    <n v="522"/>
    <x v="3"/>
    <n v="8040"/>
    <s v="STÜCK"/>
    <n v="0.08"/>
    <n v="643.20000000000005"/>
    <n v="0.37280000000000002"/>
    <n v="2997.3120000000004"/>
  </r>
  <r>
    <n v="62390030"/>
    <s v="Bioplan Organic Cat Sticks Poultry"/>
    <s v="DE-ÖKO-007"/>
    <n v="522"/>
    <x v="3"/>
    <n v="0"/>
    <s v="STÜCK"/>
    <n v="0.03"/>
    <n v="0"/>
    <n v="0.1757"/>
    <n v="0"/>
  </r>
  <r>
    <n v="62830030"/>
    <s v="Bioplan Organic Cat Sticks Beef"/>
    <s v="DE-ÖKO-007"/>
    <n v="522"/>
    <x v="3"/>
    <n v="18549"/>
    <s v="STÜCK"/>
    <n v="0.03"/>
    <n v="556.47"/>
    <n v="0.2132"/>
    <n v="3954.6468"/>
  </r>
  <r>
    <n v="63040240"/>
    <s v="bosch Sammy´s Würstchen Wasserbüffel"/>
    <m/>
    <n v="526"/>
    <x v="3"/>
    <n v="2946"/>
    <s v="STÜCK"/>
    <n v="0.24"/>
    <n v="707.04"/>
    <n v="1.2230000000000001"/>
    <n v="3602.9580000000001"/>
  </r>
  <r>
    <n v="63060100"/>
    <s v="PAH Meaty Sausages Venison"/>
    <m/>
    <n v="521"/>
    <x v="3"/>
    <n v="1638"/>
    <s v="STÜCK"/>
    <n v="0.1"/>
    <n v="163.80000000000001"/>
    <n v="0.34639999999999999"/>
    <n v="567.40319999999997"/>
  </r>
  <r>
    <n v="64040180"/>
    <s v="bosch Sammy´s Gourmetstreifen Hühnchen &amp; Lamm"/>
    <m/>
    <n v="526"/>
    <x v="3"/>
    <n v="1434"/>
    <s v="STÜCK"/>
    <n v="0.18"/>
    <n v="258.12"/>
    <n v="0.78680000000000005"/>
    <n v="1128.2712000000001"/>
  </r>
  <r>
    <n v="64163090"/>
    <s v="Real Fleischhappen Geflügel Herzen "/>
    <m/>
    <n v="523"/>
    <x v="3"/>
    <n v="3732"/>
    <s v="STÜCK"/>
    <n v="0.09"/>
    <n v="335.88"/>
    <n v="0.29720000000000002"/>
    <n v="1109.1504"/>
  </r>
  <r>
    <n v="64371100"/>
    <s v="Winston Fleischbatzen mit Rind"/>
    <s v="ohne Neu-Störer"/>
    <n v="523"/>
    <x v="3"/>
    <n v="15552"/>
    <s v="STÜCK"/>
    <n v="0.1"/>
    <n v="1555.2"/>
    <n v="0.13639999999999999"/>
    <n v="2121.2927999999997"/>
  </r>
  <r>
    <n v="64371100"/>
    <s v="Winston Fleischbatzen mit Rind"/>
    <s v="ohne Neu-Störer"/>
    <n v="523"/>
    <x v="3"/>
    <n v="1596"/>
    <s v="STÜCK"/>
    <n v="0.1"/>
    <n v="159.60000000000002"/>
    <n v="0.13639999999999999"/>
    <n v="217.6944"/>
  </r>
  <r>
    <n v="64380050"/>
    <s v="Edgard &amp; Cooper High Meat Sticks Chicken, Apple,"/>
    <s v="Blueberry EXPORT"/>
    <n v="521"/>
    <x v="3"/>
    <n v="28785"/>
    <s v="STÜCK"/>
    <n v="0.05"/>
    <n v="1439.25"/>
    <n v="0.1709"/>
    <n v="4919.3564999999999"/>
  </r>
  <r>
    <n v="64390025"/>
    <s v="Edgard &amp; Cooper High Meat Bar Chicken, Cranberry,"/>
    <s v="Apple EXPORT"/>
    <n v="521"/>
    <x v="3"/>
    <n v="9700"/>
    <s v="STÜCK"/>
    <n v="2.5000000000000001E-2"/>
    <n v="242.5"/>
    <n v="8.4500000000000006E-2"/>
    <n v="819.65000000000009"/>
  </r>
  <r>
    <n v="64392025"/>
    <s v="Edgard &amp; Cooper High Meat Bar Chicken, Cranberry,"/>
    <s v="Apple GERMAN"/>
    <n v="521"/>
    <x v="3"/>
    <n v="3840"/>
    <s v="STÜCK"/>
    <n v="2.5000000000000001E-2"/>
    <n v="96"/>
    <n v="8.4500000000000006E-2"/>
    <n v="324.48"/>
  </r>
  <r>
    <n v="64400050"/>
    <s v="Edgard &amp; Cooper High Meat Sticks Beef, Strawberry,"/>
    <s v="Mango EXPORT"/>
    <n v="521"/>
    <x v="3"/>
    <n v="5400"/>
    <s v="STÜCK"/>
    <n v="0.05"/>
    <n v="270"/>
    <n v="0.20710000000000001"/>
    <n v="1118.3400000000001"/>
  </r>
  <r>
    <n v="64401050"/>
    <s v="Edgard &amp; Cooper High Meat Sticks Beef, Strawberry,"/>
    <s v="Mango FRENCH"/>
    <n v="521"/>
    <x v="3"/>
    <n v="17970"/>
    <s v="STÜCK"/>
    <n v="0.05"/>
    <n v="898.5"/>
    <n v="0.20710000000000001"/>
    <n v="3721.587"/>
  </r>
  <r>
    <n v="64402050"/>
    <s v="Edgard &amp; Cooper High Meat Sticks Beef, Strawberry,"/>
    <s v="Mango GERMAN"/>
    <n v="521"/>
    <x v="3"/>
    <n v="10800"/>
    <s v="STÜCK"/>
    <n v="0.05"/>
    <n v="540"/>
    <n v="0.20710000000000001"/>
    <n v="2236.6800000000003"/>
  </r>
  <r>
    <n v="64410025"/>
    <s v="Edgard &amp; Cooper High Meat Bar Beef, Sweet Potato,"/>
    <s v="Broccoli EXPORT"/>
    <n v="521"/>
    <x v="3"/>
    <n v="3220"/>
    <s v="STÜCK"/>
    <n v="2.5000000000000001E-2"/>
    <n v="80.5"/>
    <n v="9.0200000000000002E-2"/>
    <n v="290.44400000000002"/>
  </r>
  <r>
    <n v="64412025"/>
    <s v="Edgard &amp; Cooper High Meat Bar Beef, Sweet Potato,"/>
    <s v="Broccoli GERMAN"/>
    <n v="521"/>
    <x v="3"/>
    <n v="8160"/>
    <s v="STÜCK"/>
    <n v="2.5000000000000001E-2"/>
    <n v="204"/>
    <n v="9.0200000000000002E-2"/>
    <n v="736.03200000000004"/>
  </r>
  <r>
    <n v="64420180"/>
    <s v="bosch Sammy´s Gourmetstreifen Hühnchen &amp; Ente"/>
    <m/>
    <n v="526"/>
    <x v="3"/>
    <n v="1482"/>
    <s v="STÜCK"/>
    <n v="0.18"/>
    <n v="266.76"/>
    <n v="0.75760000000000005"/>
    <n v="1122.7632000000001"/>
  </r>
  <r>
    <n v="64421050"/>
    <s v="Edgard &amp; Cooper High Meat Sticks Duck, Pumpkin,"/>
    <s v="Banana FRENCH"/>
    <n v="521"/>
    <x v="3"/>
    <n v="28365"/>
    <s v="STÜCK"/>
    <n v="0.05"/>
    <n v="1418.25"/>
    <n v="0.1573"/>
    <n v="4461.8144999999995"/>
  </r>
  <r>
    <n v="64422050"/>
    <s v="Edgard &amp; Cooper High Meat Sticks Duck, Pumpkin,"/>
    <s v="Banana GERMAN"/>
    <n v="521"/>
    <x v="3"/>
    <n v="32355"/>
    <s v="STÜCK"/>
    <n v="0.05"/>
    <n v="1617.75"/>
    <n v="0.1573"/>
    <n v="5089.4414999999999"/>
  </r>
  <r>
    <n v="64430025"/>
    <s v="Edgard &amp; Cooper High Meat Bar Duck, Broccoli,"/>
    <s v="Peas EXPORT"/>
    <n v="521"/>
    <x v="3"/>
    <n v="8160"/>
    <s v="STÜCK"/>
    <n v="2.5000000000000001E-2"/>
    <n v="204"/>
    <n v="7.5700000000000003E-2"/>
    <n v="617.71199999999999"/>
  </r>
  <r>
    <n v="64431025"/>
    <s v="Edgard &amp; Cooper High Meat Bar Duck, Broccoli,"/>
    <s v="Peas FRENCH"/>
    <n v="521"/>
    <x v="3"/>
    <n v="8160"/>
    <s v="STÜCK"/>
    <n v="2.5000000000000001E-2"/>
    <n v="204"/>
    <n v="7.5700000000000003E-2"/>
    <n v="617.71199999999999"/>
  </r>
  <r>
    <n v="64440050"/>
    <s v="Edgard &amp; Cooper High Meat Sticks Lamb, Pear,"/>
    <s v="Apple EXPORT"/>
    <n v="521"/>
    <x v="3"/>
    <n v="30600"/>
    <s v="STÜCK"/>
    <n v="0.05"/>
    <n v="1530"/>
    <n v="0.1764"/>
    <n v="5397.84"/>
  </r>
  <r>
    <n v="64441050"/>
    <s v="Edgard &amp; Cooper High Meat Sticks Lamb, Pear,"/>
    <s v="Apple FRENCH"/>
    <n v="521"/>
    <x v="3"/>
    <n v="3600"/>
    <s v="STÜCK"/>
    <n v="0.05"/>
    <n v="180"/>
    <n v="0.1764"/>
    <n v="635.04"/>
  </r>
  <r>
    <n v="64442050"/>
    <s v="Edgard &amp; Cooper High Meat Sticks Lamb, Pear,"/>
    <s v="Apple GERMAN"/>
    <n v="521"/>
    <x v="3"/>
    <n v="43200"/>
    <s v="STÜCK"/>
    <n v="0.05"/>
    <n v="2160"/>
    <n v="0.1764"/>
    <n v="7620.4800000000005"/>
  </r>
  <r>
    <n v="64450025"/>
    <s v="Edgard &amp; Cooper High Meat Bar Lamb, Apple,"/>
    <s v="Carrot EXPORT"/>
    <n v="521"/>
    <x v="3"/>
    <n v="2880"/>
    <s v="STÜCK"/>
    <n v="2.5000000000000001E-2"/>
    <n v="72"/>
    <n v="7.8700000000000006E-2"/>
    <n v="226.65600000000001"/>
  </r>
  <r>
    <n v="64451025"/>
    <s v="Edgard &amp; Cooper High Meat Bar Lamb, Apple,"/>
    <s v="Carrot FRENCH"/>
    <n v="521"/>
    <x v="3"/>
    <n v="12280"/>
    <s v="STÜCK"/>
    <n v="2.5000000000000001E-2"/>
    <n v="307"/>
    <n v="7.8700000000000006E-2"/>
    <n v="966.43600000000004"/>
  </r>
  <r>
    <n v="64452025"/>
    <s v="Edgard &amp; Cooper High Meat Bar Lamb, Apple,"/>
    <s v="Carrot GERMAN"/>
    <n v="521"/>
    <x v="3"/>
    <n v="8160"/>
    <s v="STÜCK"/>
    <n v="2.5000000000000001E-2"/>
    <n v="204"/>
    <n v="7.8700000000000006E-2"/>
    <n v="642.19200000000001"/>
  </r>
  <r>
    <n v="64460250"/>
    <s v="Multifit Chunky Trainies "/>
    <m/>
    <n v="523"/>
    <x v="3"/>
    <n v="18507"/>
    <s v="STÜCK"/>
    <n v="0.25"/>
    <n v="4626.75"/>
    <n v="0.43109999999999998"/>
    <n v="7978.3676999999998"/>
  </r>
  <r>
    <n v="64620100"/>
    <s v="Lukullus Filetstreifen Rind "/>
    <n v="2021"/>
    <n v="523"/>
    <x v="3"/>
    <n v="6160"/>
    <s v="STÜCK"/>
    <n v="0.1"/>
    <n v="616"/>
    <n v="0.29189999999999999"/>
    <n v="1798.104"/>
  </r>
  <r>
    <n v="64620100"/>
    <s v="Lukullus Filetstreifen Rind "/>
    <n v="2021"/>
    <n v="523"/>
    <x v="3"/>
    <n v="1260"/>
    <s v="STÜCK"/>
    <n v="0.1"/>
    <n v="126"/>
    <n v="0.29189999999999999"/>
    <n v="367.79399999999998"/>
  </r>
  <r>
    <n v="64640100"/>
    <s v="Lukullus Filetstreifen Hühnchen"/>
    <n v="2021"/>
    <n v="523"/>
    <x v="3"/>
    <n v="15120"/>
    <s v="STÜCK"/>
    <n v="0.1"/>
    <n v="1512"/>
    <n v="0.51149999999999995"/>
    <n v="7733.8799999999992"/>
  </r>
  <r>
    <n v="64640100"/>
    <s v="Lukullus Filetstreifen Hühnchen"/>
    <n v="2021"/>
    <n v="523"/>
    <x v="3"/>
    <n v="4924"/>
    <s v="STÜCK"/>
    <n v="0.1"/>
    <n v="492.40000000000003"/>
    <n v="0.51149999999999995"/>
    <n v="2518.6259999999997"/>
  </r>
  <r>
    <n v="64640190"/>
    <s v="bosch Sammy´s Hühnchenfilet"/>
    <m/>
    <n v="526"/>
    <x v="3"/>
    <n v="2250"/>
    <s v="STÜCK"/>
    <n v="0.19"/>
    <n v="427.5"/>
    <n v="1.042"/>
    <n v="2344.5"/>
  </r>
  <r>
    <n v="68070060"/>
    <s v="Lilys Kitchen Cat Pillows Salmon "/>
    <m/>
    <n v="514"/>
    <x v="3"/>
    <n v="34650"/>
    <s v="STÜCK"/>
    <n v="0.06"/>
    <n v="2079"/>
    <n v="0.1966"/>
    <n v="6812.19"/>
  </r>
  <r>
    <n v="68080060"/>
    <s v="Lilys Kitchen Cat Pillows Chicken"/>
    <m/>
    <n v="514"/>
    <x v="3"/>
    <n v="5600"/>
    <s v="STÜCK"/>
    <n v="0.06"/>
    <n v="336"/>
    <n v="0.19700000000000001"/>
    <n v="1103.2"/>
  </r>
  <r>
    <n v="69461070"/>
    <s v="Pussycat Knusperkissen Geflügel &amp; Käse"/>
    <s v="Halbfabrikat in Umkarton"/>
    <n v="852"/>
    <x v="1"/>
    <n v="3400"/>
    <s v="STÜCK"/>
    <n v="7.0000000000000007E-2"/>
    <n v="238.00000000000003"/>
    <n v="0.129"/>
    <n v="438.6"/>
  </r>
  <r>
    <n v="69471070"/>
    <s v="Pussycat Knusperkissen Lachs"/>
    <s v="Halbfabrikat in Umkarton"/>
    <n v="852"/>
    <x v="1"/>
    <n v="5820"/>
    <s v="STÜCK"/>
    <n v="7.0000000000000007E-2"/>
    <n v="407.40000000000003"/>
    <n v="0.1249"/>
    <n v="726.91800000000001"/>
  </r>
  <r>
    <n v="69472070"/>
    <s v="Pussycat Knusperkissen Rind"/>
    <s v="Halbfabrikat in Umkarton"/>
    <n v="852"/>
    <x v="1"/>
    <n v="2904"/>
    <s v="STÜCK"/>
    <n v="7.0000000000000007E-2"/>
    <n v="203.28000000000003"/>
    <n v="0.1249"/>
    <n v="362.70959999999997"/>
  </r>
  <r>
    <n v="69554060"/>
    <s v="EDEKA Knusperkissen mit Beta-Glucanen"/>
    <m/>
    <n v="514"/>
    <x v="3"/>
    <n v="9200"/>
    <s v="STÜCK"/>
    <n v="0.06"/>
    <n v="552"/>
    <n v="0.1101"/>
    <n v="1012.9200000000001"/>
  </r>
  <r>
    <n v="79070015"/>
    <s v="Orlando Hundetrockenfutter für kleine Rassen"/>
    <s v="LT"/>
    <n v="510"/>
    <x v="3"/>
    <n v="10080"/>
    <s v="STÜCK"/>
    <n v="1.5"/>
    <n v="15120"/>
    <n v="0.92410000000000003"/>
    <n v="9314.9279999999999"/>
  </r>
  <r>
    <n v="79071015"/>
    <s v="Orlando Hundetrockenfutter für kleine Rassen"/>
    <s v="PT"/>
    <n v="510"/>
    <x v="3"/>
    <n v="12120"/>
    <s v="STÜCK"/>
    <n v="1.5"/>
    <n v="18180"/>
    <n v="0.92410000000000003"/>
    <n v="11200.092000000001"/>
  </r>
  <r>
    <n v="80090020"/>
    <s v="Enova LT Growing"/>
    <s v="Enova Breeder for Dog"/>
    <n v="510"/>
    <x v="3"/>
    <n v="0"/>
    <s v="STÜCK"/>
    <n v="20"/>
    <n v="0"/>
    <n v="22.602499999999999"/>
    <n v="0"/>
  </r>
  <r>
    <n v="80091012"/>
    <s v="Enova LT Growing"/>
    <s v="Cane Puppy"/>
    <n v="510"/>
    <x v="3"/>
    <n v="292"/>
    <s v="STÜCK"/>
    <n v="12"/>
    <n v="3504"/>
    <n v="12.9602"/>
    <n v="3784.3784000000001"/>
  </r>
  <r>
    <n v="80100020"/>
    <s v="Enova LT Maintenance"/>
    <s v="Enova Breeder for Dog"/>
    <n v="510"/>
    <x v="3"/>
    <n v="280"/>
    <s v="STÜCK"/>
    <n v="20"/>
    <n v="5600"/>
    <n v="16.366199999999999"/>
    <n v="4582.5360000000001"/>
  </r>
  <r>
    <n v="80101012"/>
    <s v="Enova LT Maintenance"/>
    <s v="Cane Adult"/>
    <n v="510"/>
    <x v="3"/>
    <n v="724"/>
    <s v="STÜCK"/>
    <n v="12"/>
    <n v="8688"/>
    <n v="9.2184000000000008"/>
    <n v="6674.1216000000004"/>
  </r>
  <r>
    <n v="80111012"/>
    <s v="Enova LT Ageing"/>
    <s v="Cane Light / Senior"/>
    <n v="510"/>
    <x v="3"/>
    <n v="76"/>
    <s v="STÜCK"/>
    <n v="12"/>
    <n v="912"/>
    <n v="9.3239999999999998"/>
    <n v="708.62400000000002"/>
  </r>
  <r>
    <n v="80210012"/>
    <s v="Naturbeute Rind &amp; Reis Maxi"/>
    <m/>
    <n v="510"/>
    <x v="3"/>
    <n v="888"/>
    <s v="STÜCK"/>
    <n v="12"/>
    <n v="10656"/>
    <n v="12.1997"/>
    <n v="10833.3336"/>
  </r>
  <r>
    <n v="80280012"/>
    <s v="Rocco Mealtime Fisch "/>
    <n v="2021"/>
    <n v="510"/>
    <x v="3"/>
    <n v="448"/>
    <s v="STÜCK"/>
    <n v="12"/>
    <n v="5376"/>
    <n v="17.424700000000001"/>
    <n v="7806.2656000000006"/>
  </r>
  <r>
    <n v="80280012"/>
    <s v="Rocco Mealtime Fisch "/>
    <n v="2021"/>
    <n v="510"/>
    <x v="3"/>
    <n v="51"/>
    <s v="STÜCK"/>
    <n v="12"/>
    <n v="612"/>
    <n v="17.424700000000001"/>
    <n v="888.65970000000004"/>
  </r>
  <r>
    <n v="80310012"/>
    <s v="Rocco Mealtime Junior Huhn  "/>
    <n v="2021"/>
    <n v="510"/>
    <x v="3"/>
    <n v="576"/>
    <s v="STÜCK"/>
    <n v="12"/>
    <n v="6912"/>
    <n v="13.650700000000001"/>
    <n v="7862.8032000000003"/>
  </r>
  <r>
    <n v="80310012"/>
    <s v="Rocco Mealtime Junior Huhn  "/>
    <n v="2021"/>
    <n v="510"/>
    <x v="3"/>
    <n v="47"/>
    <s v="STÜCK"/>
    <n v="12"/>
    <n v="564"/>
    <n v="13.650700000000001"/>
    <n v="641.5829"/>
  </r>
  <r>
    <n v="80350012"/>
    <s v="Wolf of Wilderness Soft Pure Junior Huhn "/>
    <m/>
    <n v="510"/>
    <x v="3"/>
    <n v="368"/>
    <s v="STÜCK"/>
    <n v="12"/>
    <n v="4416"/>
    <n v="11.620900000000001"/>
    <n v="4276.4912000000004"/>
  </r>
  <r>
    <n v="80350012"/>
    <s v="Wolf of Wilderness Soft Pure Junior Huhn "/>
    <m/>
    <n v="510"/>
    <x v="3"/>
    <n v="72"/>
    <s v="STÜCK"/>
    <n v="12"/>
    <n v="864"/>
    <n v="11.620900000000001"/>
    <n v="836.70480000000009"/>
  </r>
  <r>
    <n v="80360012"/>
    <s v="Wolf of Wilderness Soft Pure Senior Huhn "/>
    <m/>
    <n v="510"/>
    <x v="3"/>
    <n v="876"/>
    <s v="STÜCK"/>
    <n v="12"/>
    <n v="10512"/>
    <n v="13.819699999999999"/>
    <n v="12106.057199999999"/>
  </r>
  <r>
    <n v="80360012"/>
    <s v="Wolf of Wilderness Soft Pure Senior Huhn "/>
    <m/>
    <n v="510"/>
    <x v="3"/>
    <n v="4"/>
    <s v="STÜCK"/>
    <n v="12"/>
    <n v="48"/>
    <n v="13.819699999999999"/>
    <n v="55.278799999999997"/>
  </r>
  <r>
    <n v="80370012"/>
    <s v="Wolf of Wilderness Soft Pure Adult Lachs"/>
    <m/>
    <n v="510"/>
    <x v="3"/>
    <n v="2526"/>
    <s v="STÜCK"/>
    <n v="12"/>
    <n v="30312"/>
    <n v="14.4595"/>
    <n v="36524.697"/>
  </r>
  <r>
    <n v="80370012"/>
    <s v="Wolf of Wilderness Soft Pure Adult Lachs"/>
    <m/>
    <n v="510"/>
    <x v="3"/>
    <n v="659"/>
    <s v="STÜCK"/>
    <n v="12"/>
    <n v="7908"/>
    <n v="14.4595"/>
    <n v="9528.8104999999996"/>
  </r>
  <r>
    <n v="80520004"/>
    <s v="Boni Selection KIP "/>
    <s v="Colruyt"/>
    <n v="511"/>
    <x v="3"/>
    <n v="840"/>
    <s v="STÜCK"/>
    <n v="4"/>
    <n v="3360"/>
    <n v="2.9323000000000001"/>
    <n v="2463.1320000000001"/>
  </r>
  <r>
    <n v="80550075"/>
    <s v="Action Cat Freija Deluxe Junior &amp; Kitten"/>
    <s v="Fresh chicken"/>
    <n v="511"/>
    <x v="3"/>
    <n v="53640"/>
    <s v="STÜCK"/>
    <n v="0.75"/>
    <n v="40230"/>
    <n v="0.66300000000000003"/>
    <n v="35563.32"/>
  </r>
  <r>
    <n v="80550075"/>
    <s v="Action Cat Freija Deluxe Junior &amp; Kitten"/>
    <s v="Fresh chicken"/>
    <n v="511"/>
    <x v="3"/>
    <n v="5688"/>
    <s v="STÜCK"/>
    <n v="0.75"/>
    <n v="4266"/>
    <n v="0.66300000000000003"/>
    <n v="3771.1440000000002"/>
  </r>
  <r>
    <n v="80560075"/>
    <s v="Action Cat Freija Deluxe Adult fresh salmon"/>
    <m/>
    <n v="511"/>
    <x v="3"/>
    <n v="14040"/>
    <s v="STÜCK"/>
    <n v="0.75"/>
    <n v="10530"/>
    <n v="0.61170000000000002"/>
    <n v="8588.268"/>
  </r>
  <r>
    <n v="80560075"/>
    <s v="Action Cat Freija Deluxe Adult fresh salmon"/>
    <m/>
    <n v="511"/>
    <x v="3"/>
    <n v="330"/>
    <s v="STÜCK"/>
    <n v="0.75"/>
    <n v="247.5"/>
    <n v="0.61170000000000002"/>
    <n v="201.86100000000002"/>
  </r>
  <r>
    <n v="80580012"/>
    <s v="Zaaron Holistic ALS Fish &amp; Rice"/>
    <s v="dog food"/>
    <n v="510"/>
    <x v="3"/>
    <n v="624"/>
    <s v="STÜCK"/>
    <n v="12"/>
    <n v="7488"/>
    <n v="14.9482"/>
    <n v="9327.6767999999993"/>
  </r>
  <r>
    <n v="80740020"/>
    <s v="DC Best Choice Adult Medium"/>
    <n v="2020"/>
    <n v="510"/>
    <x v="3"/>
    <n v="2328"/>
    <s v="STÜCK"/>
    <n v="20"/>
    <n v="46560"/>
    <n v="15.256600000000001"/>
    <n v="35517.364800000003"/>
  </r>
  <r>
    <n v="80740125"/>
    <s v="DC Best Choice Adult Medium"/>
    <n v="2020"/>
    <n v="510"/>
    <x v="3"/>
    <n v="1006"/>
    <s v="STÜCK"/>
    <n v="12.5"/>
    <n v="12575"/>
    <n v="9.6991999999999994"/>
    <n v="9757.395199999999"/>
  </r>
  <r>
    <n v="80740350"/>
    <s v="DC Best Choice Adult Medium"/>
    <s v="2020 muss mit 80740125 o 80740020 bestellt werden"/>
    <n v="510"/>
    <x v="3"/>
    <n v="1280"/>
    <s v="STÜCK"/>
    <n v="0.35"/>
    <n v="448"/>
    <n v="0.62239999999999995"/>
    <n v="796.67199999999991"/>
  </r>
  <r>
    <n v="80750020"/>
    <s v="DC BC Adult Large"/>
    <n v="2020"/>
    <n v="510"/>
    <x v="3"/>
    <n v="72"/>
    <s v="STÜCK"/>
    <n v="20"/>
    <n v="1440"/>
    <n v="14.9923"/>
    <n v="1079.4456"/>
  </r>
  <r>
    <n v="80750125"/>
    <s v="DC BC Adult Large "/>
    <n v="2020"/>
    <n v="510"/>
    <x v="3"/>
    <n v="23"/>
    <s v="STÜCK"/>
    <n v="12.5"/>
    <n v="287.5"/>
    <n v="9.5340000000000007"/>
    <n v="219.28200000000001"/>
  </r>
  <r>
    <n v="80750350"/>
    <s v="DC BC Adult Large "/>
    <s v="2020 muss mit 80750125 o 80750020 bestellt werden "/>
    <n v="510"/>
    <x v="3"/>
    <n v="2720"/>
    <s v="STÜCK"/>
    <n v="0.35"/>
    <n v="951.99999999999989"/>
    <n v="0.61780000000000002"/>
    <n v="1680.4159999999999"/>
  </r>
  <r>
    <n v="80760125"/>
    <s v="DC Best Choice Junior Medium"/>
    <n v="2020"/>
    <n v="510"/>
    <x v="3"/>
    <n v="696"/>
    <s v="STÜCK"/>
    <n v="12.5"/>
    <n v="8700"/>
    <n v="9.5391999999999992"/>
    <n v="6639.2831999999999"/>
  </r>
  <r>
    <n v="80770020"/>
    <s v="DC Best Choice Junior Large"/>
    <n v="2020"/>
    <n v="510"/>
    <x v="3"/>
    <n v="2295"/>
    <s v="STÜCK"/>
    <n v="20"/>
    <n v="45900"/>
    <n v="15.2096"/>
    <n v="34906.031999999999"/>
  </r>
  <r>
    <n v="80770125"/>
    <s v="DC Best Choice Junior Large"/>
    <n v="2020"/>
    <n v="510"/>
    <x v="3"/>
    <n v="288"/>
    <s v="STÜCK"/>
    <n v="12.5"/>
    <n v="3600"/>
    <n v="9.6698000000000004"/>
    <n v="2784.9023999999999"/>
  </r>
  <r>
    <n v="80770350"/>
    <s v="DC Best Choice Junior Large "/>
    <s v="2020 muss mit 80770125 o 80770020 bestellt werden "/>
    <n v="510"/>
    <x v="3"/>
    <n v="1280"/>
    <s v="STÜCK"/>
    <n v="0.35"/>
    <n v="448"/>
    <n v="0.62160000000000004"/>
    <n v="795.64800000000002"/>
  </r>
  <r>
    <n v="80780015"/>
    <s v="Adult Ente &amp; Reis"/>
    <m/>
    <n v="502"/>
    <x v="3"/>
    <n v="5923"/>
    <s v="STÜCK"/>
    <n v="15"/>
    <n v="88845"/>
    <n v="12.4544"/>
    <n v="73767.411200000002"/>
  </r>
  <r>
    <n v="80800015"/>
    <s v="DC HP Dog Sport"/>
    <s v="PF PL"/>
    <n v="510"/>
    <x v="3"/>
    <n v="1810"/>
    <s v="STÜCK"/>
    <n v="15"/>
    <n v="27150"/>
    <n v="8.2809000000000008"/>
    <n v="14988.429000000002"/>
  </r>
  <r>
    <n v="80810015"/>
    <s v="DC HP Dog Fisch &amp; Reis"/>
    <s v="PF PL"/>
    <n v="510"/>
    <x v="3"/>
    <n v="443"/>
    <s v="STÜCK"/>
    <n v="15"/>
    <n v="6645"/>
    <n v="11.151999999999999"/>
    <n v="4940.3359999999993"/>
  </r>
  <r>
    <n v="80820350"/>
    <s v="DC Best Choice Senior / Light AB "/>
    <s v="2020 muss mit 80820125 bestellt werden "/>
    <n v="510"/>
    <x v="3"/>
    <n v="1440"/>
    <s v="STÜCK"/>
    <n v="0.35"/>
    <n v="503.99999999999994"/>
    <n v="0.61329999999999996"/>
    <n v="883.15199999999993"/>
  </r>
  <r>
    <n v="80890015"/>
    <s v="Sensitive Ente &amp; Kartoffel"/>
    <m/>
    <n v="502"/>
    <x v="3"/>
    <n v="2707"/>
    <s v="STÜCK"/>
    <n v="15"/>
    <n v="40605"/>
    <n v="20.202100000000002"/>
    <n v="54687.084700000007"/>
  </r>
  <r>
    <n v="80900115"/>
    <s v="DC Wildlife Ente"/>
    <m/>
    <n v="510"/>
    <x v="3"/>
    <n v="408"/>
    <s v="STÜCK"/>
    <n v="11.5"/>
    <n v="4692"/>
    <n v="14.4057"/>
    <n v="5877.5255999999999"/>
  </r>
  <r>
    <n v="80900350"/>
    <s v="DC Wildlife Ente"/>
    <s v="muss mit 80900115 bestellt werden"/>
    <n v="510"/>
    <x v="3"/>
    <n v="1264"/>
    <s v="STÜCK"/>
    <n v="0.35"/>
    <n v="442.4"/>
    <n v="0.50390000000000001"/>
    <n v="636.92960000000005"/>
  </r>
  <r>
    <n v="81090020"/>
    <s v="BC Professional Junior Lamm &amp; Reis AB"/>
    <m/>
    <n v="510"/>
    <x v="3"/>
    <n v="199"/>
    <s v="STÜCK"/>
    <n v="20"/>
    <n v="3980"/>
    <n v="19.389399999999998"/>
    <n v="3858.4905999999996"/>
  </r>
  <r>
    <n v="81100012"/>
    <s v="Premiere Sensitive grainfree Beef"/>
    <m/>
    <n v="510"/>
    <x v="3"/>
    <n v="2944"/>
    <s v="STÜCK"/>
    <n v="12"/>
    <n v="35328"/>
    <n v="11.0693"/>
    <n v="32588.019199999999"/>
  </r>
  <r>
    <n v="81100012"/>
    <s v="Premiere Sensitive grainfree Beef"/>
    <m/>
    <n v="510"/>
    <x v="3"/>
    <n v="446"/>
    <s v="STÜCK"/>
    <n v="12"/>
    <n v="5352"/>
    <n v="11.0693"/>
    <n v="4936.9078"/>
  </r>
  <r>
    <n v="81120012"/>
    <s v="Premiere Sensitive grainfree Chicken"/>
    <m/>
    <n v="510"/>
    <x v="3"/>
    <n v="1024"/>
    <s v="STÜCK"/>
    <n v="12"/>
    <n v="12288"/>
    <n v="11.3931"/>
    <n v="11666.5344"/>
  </r>
  <r>
    <n v="81120012"/>
    <s v="Premiere Sensitive grainfree Chicken"/>
    <m/>
    <n v="510"/>
    <x v="3"/>
    <n v="0"/>
    <s v="STÜCK"/>
    <n v="12"/>
    <n v="0"/>
    <n v="11.3931"/>
    <n v="0"/>
  </r>
  <r>
    <n v="81150010"/>
    <s v="Fit + Fun Lamm &amp; Reis"/>
    <m/>
    <n v="510"/>
    <x v="3"/>
    <n v="8128"/>
    <s v="STÜCK"/>
    <n v="10"/>
    <n v="81280"/>
    <n v="4.2140000000000004"/>
    <n v="34251.392"/>
  </r>
  <r>
    <n v="81150010"/>
    <s v="Fit + Fun Lamm &amp; Reis"/>
    <m/>
    <n v="510"/>
    <x v="3"/>
    <n v="0"/>
    <s v="STÜCK"/>
    <n v="10"/>
    <n v="0"/>
    <n v="4.2140000000000004"/>
    <n v="0"/>
  </r>
  <r>
    <n v="81150110"/>
    <s v="German Shephy Silver Lamm &amp; Reis"/>
    <s v="Hundefutter"/>
    <n v="510"/>
    <x v="3"/>
    <n v="1262"/>
    <s v="STÜCK"/>
    <n v="10"/>
    <n v="12620"/>
    <n v="4.9298999999999999"/>
    <n v="6221.5338000000002"/>
  </r>
  <r>
    <n v="81160010"/>
    <s v="Fit + Fun Rind &amp; Gemüse"/>
    <m/>
    <n v="510"/>
    <x v="3"/>
    <n v="4448"/>
    <s v="STÜCK"/>
    <n v="10"/>
    <n v="44480"/>
    <n v="3.5910000000000002"/>
    <n v="15972.768"/>
  </r>
  <r>
    <n v="81160010"/>
    <s v="Fit + Fun Rind &amp; Gemüse"/>
    <m/>
    <n v="510"/>
    <x v="3"/>
    <n v="0"/>
    <s v="STÜCK"/>
    <n v="10"/>
    <n v="0"/>
    <n v="3.5910000000000002"/>
    <n v="0"/>
  </r>
  <r>
    <n v="81170015"/>
    <s v="Fit + Fun Croc"/>
    <m/>
    <n v="510"/>
    <x v="3"/>
    <n v="5801"/>
    <s v="STÜCK"/>
    <n v="15"/>
    <n v="87015"/>
    <n v="4.6439000000000004"/>
    <n v="26939.263900000002"/>
  </r>
  <r>
    <n v="81170015"/>
    <s v="Fit + Fun Croc"/>
    <m/>
    <n v="510"/>
    <x v="3"/>
    <n v="0"/>
    <s v="STÜCK"/>
    <n v="15"/>
    <n v="0"/>
    <n v="4.6439000000000004"/>
    <n v="0"/>
  </r>
  <r>
    <n v="81180015"/>
    <s v="Fit + Fun Mix"/>
    <m/>
    <n v="510"/>
    <x v="3"/>
    <n v="1608"/>
    <s v="STÜCK"/>
    <n v="15"/>
    <n v="24120"/>
    <n v="5.2759"/>
    <n v="8483.6471999999994"/>
  </r>
  <r>
    <n v="81180015"/>
    <s v="Fit + Fun Mix"/>
    <m/>
    <n v="510"/>
    <x v="3"/>
    <n v="0"/>
    <s v="STÜCK"/>
    <n v="15"/>
    <n v="0"/>
    <n v="5.2759"/>
    <n v="0"/>
  </r>
  <r>
    <n v="81201015"/>
    <s v="Amigo Brocken"/>
    <m/>
    <n v="510"/>
    <x v="3"/>
    <n v="0"/>
    <s v="STÜCK"/>
    <n v="15"/>
    <n v="0"/>
    <n v="4.008"/>
    <n v="0"/>
  </r>
  <r>
    <n v="81210012"/>
    <s v="Lilys Kitchen Dog Lamb"/>
    <m/>
    <n v="510"/>
    <x v="3"/>
    <n v="3456"/>
    <s v="STÜCK"/>
    <n v="12"/>
    <n v="41472"/>
    <n v="20.071100000000001"/>
    <n v="69365.721600000004"/>
  </r>
  <r>
    <n v="81210025"/>
    <s v="Lilys Kitchen Dog Lamb"/>
    <m/>
    <n v="510"/>
    <x v="3"/>
    <n v="21312"/>
    <s v="STÜCK"/>
    <n v="2.5"/>
    <n v="53280"/>
    <n v="4.3087999999999997"/>
    <n v="91829.145599999989"/>
  </r>
  <r>
    <n v="81220012"/>
    <s v="Lilys Kitchen Dog Chicken &amp; Duck"/>
    <m/>
    <n v="510"/>
    <x v="3"/>
    <n v="13652"/>
    <s v="STÜCK"/>
    <n v="12"/>
    <n v="163824"/>
    <n v="17.8293"/>
    <n v="243405.6036"/>
  </r>
  <r>
    <n v="81220025"/>
    <s v="Lilys Kitchen Dog Chicken &amp; Duck"/>
    <m/>
    <n v="510"/>
    <x v="3"/>
    <n v="25536"/>
    <s v="STÜCK"/>
    <n v="2.5"/>
    <n v="63840"/>
    <n v="3.8418000000000001"/>
    <n v="98104.204800000007"/>
  </r>
  <r>
    <n v="81230025"/>
    <s v="Lilys Kitchen Dog Puppy "/>
    <m/>
    <n v="510"/>
    <x v="3"/>
    <n v="17664"/>
    <s v="STÜCK"/>
    <n v="2.5"/>
    <n v="44160"/>
    <n v="4.1912000000000003"/>
    <n v="74033.356800000009"/>
  </r>
  <r>
    <n v="81240012"/>
    <s v="Lilys Kitchen Dog Venison &amp; Duck"/>
    <m/>
    <n v="510"/>
    <x v="3"/>
    <n v="1872"/>
    <s v="STÜCK"/>
    <n v="12"/>
    <n v="22464"/>
    <n v="19.024100000000001"/>
    <n v="35613.1152"/>
  </r>
  <r>
    <n v="81240025"/>
    <s v="Lilys Kitchen Dog Venison &amp; Duck"/>
    <m/>
    <n v="510"/>
    <x v="3"/>
    <n v="3648"/>
    <s v="STÜCK"/>
    <n v="2.5"/>
    <n v="9120"/>
    <n v="4.0907"/>
    <n v="14922.873600000001"/>
  </r>
  <r>
    <n v="81260012"/>
    <s v="Pure Instinct Wild River"/>
    <s v="(Adult Lachs)"/>
    <n v="510"/>
    <x v="3"/>
    <n v="144"/>
    <s v="STÜCK"/>
    <n v="12"/>
    <n v="1728"/>
    <n v="14.4031"/>
    <n v="2074.0464000000002"/>
  </r>
  <r>
    <n v="81260012"/>
    <s v="Pure Instinct Wild River"/>
    <s v="(Adult Lachs)"/>
    <n v="510"/>
    <x v="3"/>
    <n v="0"/>
    <s v="STÜCK"/>
    <n v="12"/>
    <n v="0"/>
    <n v="14.4031"/>
    <n v="0"/>
  </r>
  <r>
    <n v="81270025"/>
    <s v="Lilys Kitchen Dog Senior"/>
    <m/>
    <n v="510"/>
    <x v="3"/>
    <n v="576"/>
    <s v="STÜCK"/>
    <n v="2.5"/>
    <n v="1440"/>
    <n v="4.4322999999999997"/>
    <n v="2553.0047999999997"/>
  </r>
  <r>
    <n v="81280008"/>
    <s v="Lilys Kitchen Cat Kitten"/>
    <m/>
    <n v="511"/>
    <x v="3"/>
    <n v="2897"/>
    <s v="STÜCK"/>
    <n v="0.8"/>
    <n v="2317.6"/>
    <n v="1.2483"/>
    <n v="3616.3251"/>
  </r>
  <r>
    <n v="81300008"/>
    <s v="Lilys Kitchen Cat Chicken"/>
    <m/>
    <n v="511"/>
    <x v="3"/>
    <n v="32640"/>
    <s v="STÜCK"/>
    <n v="0.8"/>
    <n v="26112"/>
    <n v="1.1858"/>
    <n v="38704.512000000002"/>
  </r>
  <r>
    <n v="81340008"/>
    <s v="Lilys Kitchen Cat Fish"/>
    <m/>
    <n v="511"/>
    <x v="3"/>
    <n v="12000"/>
    <s v="STÜCK"/>
    <n v="0.8"/>
    <n v="9600"/>
    <n v="1.1953"/>
    <n v="14343.6"/>
  </r>
  <r>
    <n v="81350012"/>
    <s v="Rinti Canine Nierendiät"/>
    <m/>
    <n v="510"/>
    <x v="3"/>
    <n v="580"/>
    <s v="STÜCK"/>
    <n v="12"/>
    <n v="6960"/>
    <n v="11.453799999999999"/>
    <n v="6643.2039999999997"/>
  </r>
  <r>
    <n v="81360008"/>
    <s v="Lilys Kitchen Cat Mature"/>
    <m/>
    <n v="511"/>
    <x v="3"/>
    <n v="16604"/>
    <s v="STÜCK"/>
    <n v="0.8"/>
    <n v="13283.2"/>
    <n v="1.2704"/>
    <n v="21093.721600000001"/>
  </r>
  <r>
    <n v="81360350"/>
    <s v="Lilys Kitchen Cat Mature"/>
    <m/>
    <n v="511"/>
    <x v="3"/>
    <n v="0"/>
    <s v="STÜCK"/>
    <n v="0.35"/>
    <n v="0"/>
    <n v="0.6986"/>
    <n v="0"/>
  </r>
  <r>
    <n v="81370012"/>
    <s v="Pure Instinct Blue Lake"/>
    <s v="(Adult Huhn &amp; Ente)"/>
    <n v="510"/>
    <x v="3"/>
    <n v="1320"/>
    <s v="STÜCK"/>
    <n v="12"/>
    <n v="15840"/>
    <n v="12.183400000000001"/>
    <n v="16082.088000000002"/>
  </r>
  <r>
    <n v="81370012"/>
    <s v="Pure Instinct Blue Lake"/>
    <s v="(Adult Huhn &amp; Ente)"/>
    <n v="510"/>
    <x v="3"/>
    <n v="816"/>
    <s v="STÜCK"/>
    <n v="12"/>
    <n v="9792"/>
    <n v="12.183400000000001"/>
    <n v="9941.6544000000013"/>
  </r>
  <r>
    <n v="81391010"/>
    <s v="Preisfuxx Krocat"/>
    <s v="Relaunch"/>
    <n v="511"/>
    <x v="3"/>
    <n v="216"/>
    <s v="STÜCK"/>
    <n v="10"/>
    <n v="2160"/>
    <n v="3.9967000000000001"/>
    <n v="863.28719999999998"/>
  </r>
  <r>
    <n v="81410012"/>
    <s v="Pure Instinct Grasslands"/>
    <s v="(Adult Huhn &amp; Lamm)"/>
    <n v="510"/>
    <x v="3"/>
    <n v="1220"/>
    <s v="STÜCK"/>
    <n v="12"/>
    <n v="14640"/>
    <n v="16.369399999999999"/>
    <n v="19970.667999999998"/>
  </r>
  <r>
    <n v="81410012"/>
    <s v="Pure Instinct Grasslands"/>
    <s v="(Adult Huhn &amp; Lamm)"/>
    <n v="510"/>
    <x v="3"/>
    <n v="0"/>
    <s v="STÜCK"/>
    <n v="12"/>
    <n v="0"/>
    <n v="16.369399999999999"/>
    <n v="0"/>
  </r>
  <r>
    <n v="81420012"/>
    <s v="Pure Instinct Lush Meadow"/>
    <s v="(Senior Kaninchen &amp; Wachtel)"/>
    <n v="510"/>
    <x v="3"/>
    <n v="624"/>
    <s v="STÜCK"/>
    <n v="12"/>
    <n v="7488"/>
    <n v="20.578800000000001"/>
    <n v="12841.171200000001"/>
  </r>
  <r>
    <n v="81420012"/>
    <s v="Pure Instinct Lush Meadow"/>
    <s v="(Senior Kaninchen &amp; Wachtel)"/>
    <n v="510"/>
    <x v="3"/>
    <n v="0"/>
    <s v="STÜCK"/>
    <n v="12"/>
    <n v="0"/>
    <n v="20.578800000000001"/>
    <n v="0"/>
  </r>
  <r>
    <n v="81430012"/>
    <s v="Pure Instinct Summer Cloud"/>
    <s v="(Adult Ente)"/>
    <n v="510"/>
    <x v="3"/>
    <n v="816"/>
    <s v="STÜCK"/>
    <n v="12"/>
    <n v="9792"/>
    <n v="17.592400000000001"/>
    <n v="14355.398400000002"/>
  </r>
  <r>
    <n v="81430012"/>
    <s v="Pure Instinct Summer Cloud"/>
    <s v="(Adult Ente)"/>
    <n v="510"/>
    <x v="3"/>
    <n v="0"/>
    <s v="STÜCK"/>
    <n v="12"/>
    <n v="0"/>
    <n v="17.592400000000001"/>
    <n v="0"/>
  </r>
  <r>
    <n v="81531020"/>
    <s v="Happy &amp; Fit Professional Top Breeder"/>
    <m/>
    <n v="510"/>
    <x v="3"/>
    <n v="36"/>
    <s v="STÜCK"/>
    <n v="20"/>
    <n v="720"/>
    <n v="11.023999999999999"/>
    <n v="396.86399999999998"/>
  </r>
  <r>
    <n v="81532020"/>
    <s v="DC Basic Nature Marathon HGA"/>
    <m/>
    <n v="510"/>
    <x v="3"/>
    <n v="1109"/>
    <s v="STÜCK"/>
    <n v="20"/>
    <n v="22180"/>
    <n v="11.5046"/>
    <n v="12758.6014"/>
  </r>
  <r>
    <n v="81940012"/>
    <s v="Rocco Mealtime Pansen "/>
    <n v="2021"/>
    <n v="510"/>
    <x v="3"/>
    <n v="1344"/>
    <s v="STÜCK"/>
    <n v="12"/>
    <n v="16128"/>
    <n v="18.456800000000001"/>
    <n v="24805.939200000001"/>
  </r>
  <r>
    <n v="81940012"/>
    <s v="Rocco Mealtime Pansen "/>
    <n v="2021"/>
    <n v="510"/>
    <x v="3"/>
    <n v="42"/>
    <s v="STÜCK"/>
    <n v="12"/>
    <n v="504"/>
    <n v="18.456800000000001"/>
    <n v="775.18560000000002"/>
  </r>
  <r>
    <n v="81950012"/>
    <s v="Rocco Mealtime Sensitive Pute &amp; Huhn  "/>
    <n v="2021"/>
    <n v="510"/>
    <x v="3"/>
    <n v="2496"/>
    <s v="STÜCK"/>
    <n v="12"/>
    <n v="29952"/>
    <n v="12.606400000000001"/>
    <n v="31465.574400000001"/>
  </r>
  <r>
    <n v="81950012"/>
    <s v="Rocco Mealtime Sensitive Pute &amp; Huhn  "/>
    <n v="2021"/>
    <n v="510"/>
    <x v="3"/>
    <n v="1101"/>
    <s v="STÜCK"/>
    <n v="12"/>
    <n v="13212"/>
    <n v="12.606400000000001"/>
    <n v="13879.646400000001"/>
  </r>
  <r>
    <n v="82161015"/>
    <s v="Hundenahrung Adult"/>
    <m/>
    <n v="510"/>
    <x v="3"/>
    <n v="144"/>
    <s v="STÜCK"/>
    <n v="15"/>
    <n v="2160"/>
    <n v="5.6577999999999999"/>
    <n v="814.72320000000002"/>
  </r>
  <r>
    <n v="82191020"/>
    <s v="BC Professional Junior Lachs &amp; Reis AB"/>
    <s v="neue Verpackung + alte Rezeptur"/>
    <n v="510"/>
    <x v="3"/>
    <n v="121"/>
    <s v="STÜCK"/>
    <n v="20"/>
    <n v="2420"/>
    <n v="19.05"/>
    <n v="2305.0500000000002"/>
  </r>
  <r>
    <n v="82252012"/>
    <s v="arriba Junior Huhn &amp; Reis (ab 10 kg)"/>
    <m/>
    <n v="510"/>
    <x v="3"/>
    <n v="480"/>
    <s v="STÜCK"/>
    <n v="12"/>
    <n v="5760"/>
    <n v="8.4913000000000007"/>
    <n v="4075.8240000000005"/>
  </r>
  <r>
    <n v="82252012"/>
    <s v="arriba Junior Huhn &amp; Reis (ab 10 kg)"/>
    <m/>
    <n v="510"/>
    <x v="3"/>
    <n v="88"/>
    <s v="STÜCK"/>
    <n v="12"/>
    <n v="1056"/>
    <n v="8.4913000000000007"/>
    <n v="747.23440000000005"/>
  </r>
  <r>
    <n v="82310012"/>
    <s v="Naturbeute Lamm &amp; Reis"/>
    <m/>
    <n v="510"/>
    <x v="3"/>
    <n v="432"/>
    <s v="STÜCK"/>
    <n v="12"/>
    <n v="5184"/>
    <n v="11.5138"/>
    <n v="4973.9615999999996"/>
  </r>
  <r>
    <n v="82310015"/>
    <s v="Landfuxx Lamm &amp; Reis Sensitive"/>
    <m/>
    <n v="510"/>
    <x v="3"/>
    <n v="504"/>
    <s v="STÜCK"/>
    <n v="15"/>
    <n v="7560"/>
    <n v="13.7902"/>
    <n v="6950.2608"/>
  </r>
  <r>
    <n v="82330015"/>
    <s v="Landfuxx Junior"/>
    <m/>
    <n v="510"/>
    <x v="3"/>
    <n v="210"/>
    <s v="STÜCK"/>
    <n v="15"/>
    <n v="3150"/>
    <n v="11.237299999999999"/>
    <n v="2359.8330000000001"/>
  </r>
  <r>
    <n v="82331015"/>
    <s v="DC HP Dog Junior"/>
    <s v="PF PL"/>
    <n v="510"/>
    <x v="3"/>
    <n v="396"/>
    <s v="STÜCK"/>
    <n v="15"/>
    <n v="5940"/>
    <n v="9.7792999999999992"/>
    <n v="3872.6027999999997"/>
  </r>
  <r>
    <n v="82350015"/>
    <s v="Landfuxx Activ"/>
    <m/>
    <n v="510"/>
    <x v="3"/>
    <n v="252"/>
    <s v="STÜCK"/>
    <n v="15"/>
    <n v="3780"/>
    <n v="10.209199999999999"/>
    <n v="2572.7183999999997"/>
  </r>
  <r>
    <n v="82473020"/>
    <s v="DC Basic Nature Energy"/>
    <m/>
    <n v="510"/>
    <x v="3"/>
    <n v="195"/>
    <s v="STÜCK"/>
    <n v="20"/>
    <n v="3900"/>
    <n v="10.026199999999999"/>
    <n v="1955.1089999999999"/>
  </r>
  <r>
    <n v="82481125"/>
    <s v="IBEKA Croc Complete"/>
    <m/>
    <n v="510"/>
    <x v="3"/>
    <n v="1128"/>
    <s v="STÜCK"/>
    <n v="12.5"/>
    <n v="14100"/>
    <n v="4.4870999999999999"/>
    <n v="5061.4488000000001"/>
  </r>
  <r>
    <n v="82491010"/>
    <s v="Shiro Vollkostringe mit Rind"/>
    <m/>
    <n v="510"/>
    <x v="3"/>
    <n v="32"/>
    <s v="STÜCK"/>
    <n v="10"/>
    <n v="320"/>
    <n v="3.4377"/>
    <n v="110.0064"/>
  </r>
  <r>
    <n v="82496010"/>
    <s v="M-Budget Trockenfutter mit Rind"/>
    <m/>
    <n v="510"/>
    <x v="3"/>
    <n v="1595"/>
    <s v="STÜCK"/>
    <n v="10"/>
    <n v="15950"/>
    <n v="3.4074"/>
    <n v="5434.8029999999999"/>
  </r>
  <r>
    <n v="82541010"/>
    <s v="ICA Hundmat Smä Bitar Kyckling"/>
    <m/>
    <n v="510"/>
    <x v="3"/>
    <n v="1242"/>
    <s v="STÜCK"/>
    <n v="10"/>
    <n v="12420"/>
    <n v="4.2903000000000002"/>
    <n v="5328.5526"/>
  </r>
  <r>
    <n v="82800015"/>
    <s v="Milki Dog Cracker"/>
    <m/>
    <n v="510"/>
    <x v="3"/>
    <n v="600"/>
    <s v="STÜCK"/>
    <n v="15"/>
    <n v="9000"/>
    <n v="8.7141999999999999"/>
    <n v="5228.5199999999995"/>
  </r>
  <r>
    <n v="82800015"/>
    <s v="Milki Dog Cracker"/>
    <m/>
    <n v="510"/>
    <x v="3"/>
    <n v="21"/>
    <s v="STÜCK"/>
    <n v="15"/>
    <n v="315"/>
    <n v="8.7141999999999999"/>
    <n v="182.9982"/>
  </r>
  <r>
    <n v="82810015"/>
    <s v="Milki Dog Elan"/>
    <m/>
    <n v="510"/>
    <x v="3"/>
    <n v="624"/>
    <s v="STÜCK"/>
    <n v="15"/>
    <n v="9360"/>
    <n v="10.545999999999999"/>
    <n v="6580.7039999999997"/>
  </r>
  <r>
    <n v="82810015"/>
    <s v="Milki Dog Elan"/>
    <m/>
    <n v="510"/>
    <x v="3"/>
    <n v="18"/>
    <s v="STÜCK"/>
    <n v="15"/>
    <n v="270"/>
    <n v="10.545999999999999"/>
    <n v="189.82799999999997"/>
  </r>
  <r>
    <n v="82830025"/>
    <s v="Lilys Kitchen Dog Fish"/>
    <m/>
    <n v="510"/>
    <x v="3"/>
    <n v="11136"/>
    <s v="STÜCK"/>
    <n v="2.5"/>
    <n v="27840"/>
    <n v="3.7151999999999998"/>
    <n v="41372.467199999999"/>
  </r>
  <r>
    <n v="82901012"/>
    <s v="Animalis AD Moyen"/>
    <s v="Adulte Taille Moyenne"/>
    <n v="510"/>
    <x v="3"/>
    <n v="467"/>
    <s v="STÜCK"/>
    <n v="12"/>
    <n v="5604"/>
    <n v="7.8986000000000001"/>
    <n v="3688.6462000000001"/>
  </r>
  <r>
    <n v="82950012"/>
    <s v="Naturbeute Krokett"/>
    <m/>
    <n v="510"/>
    <x v="3"/>
    <n v="154"/>
    <s v="STÜCK"/>
    <n v="12"/>
    <n v="1848"/>
    <n v="8.7086000000000006"/>
    <n v="1341.1244000000002"/>
  </r>
  <r>
    <n v="82950015"/>
    <s v="BestFriends Geflügel &amp; Hirse"/>
    <m/>
    <n v="510"/>
    <x v="3"/>
    <n v="408"/>
    <s v="STÜCK"/>
    <n v="15"/>
    <n v="6120"/>
    <n v="9.7207000000000008"/>
    <n v="3966.0456000000004"/>
  </r>
  <r>
    <n v="82962003"/>
    <s v="Animalis AD Sterilise Allege"/>
    <s v="Basic Line - Relaunch 20"/>
    <n v="510"/>
    <x v="3"/>
    <n v="1280"/>
    <s v="STÜCK"/>
    <n v="3"/>
    <n v="3840"/>
    <n v="2.2048000000000001"/>
    <n v="2822.1440000000002"/>
  </r>
  <r>
    <n v="82962012"/>
    <s v="Animalis AD Sterilise Allege"/>
    <s v="Basic Line - Relaunch 20"/>
    <n v="510"/>
    <x v="3"/>
    <n v="399"/>
    <s v="STÜCK"/>
    <n v="12"/>
    <n v="4788"/>
    <n v="8.2634000000000007"/>
    <n v="3297.0966000000003"/>
  </r>
  <r>
    <n v="82980020"/>
    <s v="BreederLine Maxi"/>
    <m/>
    <n v="502"/>
    <x v="3"/>
    <n v="999"/>
    <s v="STÜCK"/>
    <n v="20"/>
    <n v="19980"/>
    <n v="10.044600000000001"/>
    <n v="10034.555400000001"/>
  </r>
  <r>
    <n v="83020010"/>
    <s v="Asco Adult Sensitiv"/>
    <s v="reich an Lamm und Reis"/>
    <n v="510"/>
    <x v="3"/>
    <n v="4617"/>
    <s v="STÜCK"/>
    <n v="10"/>
    <n v="46170"/>
    <n v="7.9402999999999997"/>
    <n v="36660.365099999995"/>
  </r>
  <r>
    <n v="83060015"/>
    <s v="Daily Choice mit Geflügel"/>
    <m/>
    <n v="510"/>
    <x v="3"/>
    <n v="39"/>
    <s v="STÜCK"/>
    <n v="15"/>
    <n v="585"/>
    <n v="11.1884"/>
    <n v="436.3476"/>
  </r>
  <r>
    <n v="83140010"/>
    <s v="German Shephy Gold Truthahn "/>
    <s v="Hundefutter"/>
    <n v="510"/>
    <x v="3"/>
    <n v="1369"/>
    <s v="STÜCK"/>
    <n v="10"/>
    <n v="13690"/>
    <n v="9.2721999999999998"/>
    <n v="12693.641799999999"/>
  </r>
  <r>
    <n v="83150125"/>
    <s v="BestFriends Ente &amp; Kartoffel"/>
    <s v="Grainfree "/>
    <n v="510"/>
    <x v="3"/>
    <n v="792"/>
    <s v="STÜCK"/>
    <n v="12.5"/>
    <n v="9900"/>
    <n v="14.0572"/>
    <n v="11133.3024"/>
  </r>
  <r>
    <n v="83290004"/>
    <s v="Majestic Kitten"/>
    <m/>
    <n v="511"/>
    <x v="3"/>
    <n v="374"/>
    <s v="STÜCK"/>
    <n v="4"/>
    <n v="1496"/>
    <n v="5.8612000000000002"/>
    <n v="2192.0888"/>
  </r>
  <r>
    <n v="83290010"/>
    <s v="Sanabelle Kitten"/>
    <m/>
    <n v="503"/>
    <x v="3"/>
    <n v="3377"/>
    <s v="STÜCK"/>
    <n v="10"/>
    <n v="33770"/>
    <n v="13.937799999999999"/>
    <n v="47067.950599999996"/>
  </r>
  <r>
    <n v="83290125"/>
    <s v="Smilla Snack Crossies"/>
    <n v="2021"/>
    <n v="511"/>
    <x v="3"/>
    <n v="75168"/>
    <s v="STÜCK"/>
    <n v="0.125"/>
    <n v="9396"/>
    <n v="0.33"/>
    <n v="24805.440000000002"/>
  </r>
  <r>
    <n v="83290125"/>
    <s v="Smilla Snack Crossies"/>
    <n v="2021"/>
    <n v="511"/>
    <x v="3"/>
    <n v="0"/>
    <s v="STÜCK"/>
    <n v="0.125"/>
    <n v="0"/>
    <n v="0.33"/>
    <n v="0"/>
  </r>
  <r>
    <n v="83310010"/>
    <s v="Sanabelle Adult Strauß"/>
    <m/>
    <n v="503"/>
    <x v="3"/>
    <n v="3951"/>
    <s v="STÜCK"/>
    <n v="10"/>
    <n v="39510"/>
    <n v="14.2377"/>
    <n v="56253.152699999999"/>
  </r>
  <r>
    <n v="83350010"/>
    <s v="Sanabelle Adult Forelle"/>
    <m/>
    <n v="503"/>
    <x v="3"/>
    <n v="400"/>
    <s v="STÜCK"/>
    <n v="10"/>
    <n v="4000"/>
    <n v="12.126300000000001"/>
    <n v="4850.5200000000004"/>
  </r>
  <r>
    <n v="83360010"/>
    <s v="Sanabelle Sensitive Geflügel"/>
    <m/>
    <n v="503"/>
    <x v="3"/>
    <n v="1509"/>
    <s v="STÜCK"/>
    <n v="10"/>
    <n v="15090"/>
    <n v="13.415800000000001"/>
    <n v="20244.442200000001"/>
  </r>
  <r>
    <n v="83360015"/>
    <s v="Perro Katze High Premium Sensitive "/>
    <n v="2020"/>
    <n v="511"/>
    <x v="3"/>
    <n v="900"/>
    <s v="STÜCK"/>
    <n v="1.5"/>
    <n v="1350"/>
    <n v="2.6375000000000002"/>
    <n v="2373.75"/>
  </r>
  <r>
    <n v="83360018"/>
    <s v="Majestic Outdoor"/>
    <m/>
    <n v="511"/>
    <x v="3"/>
    <n v="576"/>
    <s v="STÜCK"/>
    <n v="1.8"/>
    <n v="1036.8"/>
    <n v="2.7881"/>
    <n v="1605.9456"/>
  </r>
  <r>
    <n v="83360018"/>
    <s v="Majestic Outdoor"/>
    <m/>
    <n v="511"/>
    <x v="3"/>
    <n v="0"/>
    <s v="STÜCK"/>
    <n v="1.8"/>
    <n v="0"/>
    <n v="2.7881"/>
    <n v="0"/>
  </r>
  <r>
    <n v="83380010"/>
    <s v="Sanabelle Adult Geflügel"/>
    <m/>
    <n v="503"/>
    <x v="3"/>
    <n v="6194"/>
    <s v="STÜCK"/>
    <n v="10"/>
    <n v="61940"/>
    <n v="12.571199999999999"/>
    <n v="77866.012799999997"/>
  </r>
  <r>
    <n v="83390004"/>
    <s v="Majestic Sensitive Verdauung"/>
    <m/>
    <n v="511"/>
    <x v="3"/>
    <n v="140"/>
    <s v="STÜCK"/>
    <n v="4"/>
    <n v="560"/>
    <n v="5.8348000000000004"/>
    <n v="816.87200000000007"/>
  </r>
  <r>
    <n v="83390004"/>
    <s v="Majestic Sensitive Verdauung"/>
    <m/>
    <n v="511"/>
    <x v="3"/>
    <n v="126"/>
    <s v="STÜCK"/>
    <n v="4"/>
    <n v="504"/>
    <n v="5.8348000000000004"/>
    <n v="735.18480000000011"/>
  </r>
  <r>
    <n v="83390010"/>
    <s v="Sanabelle No Grain"/>
    <m/>
    <n v="503"/>
    <x v="3"/>
    <n v="0"/>
    <s v="STÜCK"/>
    <n v="10"/>
    <n v="0"/>
    <n v="13.8718"/>
    <n v="0"/>
  </r>
  <r>
    <n v="83390015"/>
    <s v="Perro Katze High Premium No Grain (Formel +) "/>
    <n v="2020"/>
    <n v="511"/>
    <x v="3"/>
    <n v="220"/>
    <s v="STÜCK"/>
    <n v="1.5"/>
    <n v="330"/>
    <n v="2.7115999999999998"/>
    <n v="596.55199999999991"/>
  </r>
  <r>
    <n v="83390018"/>
    <s v="Majestic Sensitive Verdauung"/>
    <m/>
    <n v="511"/>
    <x v="3"/>
    <n v="140"/>
    <s v="STÜCK"/>
    <n v="1.8"/>
    <n v="252"/>
    <n v="2.8769999999999998"/>
    <n v="402.78"/>
  </r>
  <r>
    <n v="83390035"/>
    <s v="Aras Katze High Premium No Grain"/>
    <m/>
    <n v="511"/>
    <x v="3"/>
    <n v="1344"/>
    <s v="STÜCK"/>
    <n v="3.5"/>
    <n v="4704"/>
    <n v="4.9260000000000002"/>
    <n v="6620.5439999999999"/>
  </r>
  <r>
    <n v="83400010"/>
    <s v="Sanabelle Indoor"/>
    <m/>
    <n v="503"/>
    <x v="3"/>
    <n v="74"/>
    <s v="STÜCK"/>
    <n v="10"/>
    <n v="740"/>
    <n v="13.077"/>
    <n v="967.69799999999998"/>
  </r>
  <r>
    <n v="83400018"/>
    <s v="Majestic Adult Indoor"/>
    <m/>
    <n v="511"/>
    <x v="3"/>
    <n v="576"/>
    <s v="STÜCK"/>
    <n v="1.8"/>
    <n v="1036.8"/>
    <n v="2.9821"/>
    <n v="1717.6895999999999"/>
  </r>
  <r>
    <n v="83410010"/>
    <s v="Sanabelle Outdoor"/>
    <m/>
    <n v="503"/>
    <x v="3"/>
    <n v="896"/>
    <s v="STÜCK"/>
    <n v="10"/>
    <n v="8960"/>
    <n v="13.4253"/>
    <n v="12029.068800000001"/>
  </r>
  <r>
    <n v="83420010"/>
    <s v="Sanabelle Grande"/>
    <m/>
    <n v="503"/>
    <x v="3"/>
    <n v="286"/>
    <s v="STÜCK"/>
    <n v="10"/>
    <n v="2860"/>
    <n v="13.012"/>
    <n v="3721.4320000000002"/>
  </r>
  <r>
    <n v="83430010"/>
    <s v="Sanabelle Hair &amp; Skin"/>
    <m/>
    <n v="503"/>
    <x v="3"/>
    <n v="1384"/>
    <s v="STÜCK"/>
    <n v="10"/>
    <n v="13840"/>
    <n v="13.7372"/>
    <n v="19012.284800000001"/>
  </r>
  <r>
    <n v="83440010"/>
    <s v="Sanabelle Dental"/>
    <m/>
    <n v="503"/>
    <x v="3"/>
    <n v="650"/>
    <s v="STÜCK"/>
    <n v="10"/>
    <n v="6500"/>
    <n v="13.579800000000001"/>
    <n v="8826.8700000000008"/>
  </r>
  <r>
    <n v="83441125"/>
    <s v="Smilla Toothies"/>
    <n v="2021"/>
    <n v="511"/>
    <x v="3"/>
    <n v="43450"/>
    <s v="STÜCK"/>
    <n v="0.125"/>
    <n v="5431.25"/>
    <n v="0.32629999999999998"/>
    <n v="14177.734999999999"/>
  </r>
  <r>
    <n v="83441125"/>
    <s v="Smilla Toothies"/>
    <n v="2021"/>
    <n v="511"/>
    <x v="3"/>
    <n v="0"/>
    <s v="STÜCK"/>
    <n v="0.125"/>
    <n v="0"/>
    <n v="0.32629999999999998"/>
    <n v="0"/>
  </r>
  <r>
    <n v="83450010"/>
    <s v="Sanabelle Urinary"/>
    <m/>
    <n v="503"/>
    <x v="3"/>
    <n v="1498"/>
    <s v="STÜCK"/>
    <n v="10"/>
    <n v="14980"/>
    <n v="12.3736"/>
    <n v="18535.6528"/>
  </r>
  <r>
    <n v="83450015"/>
    <s v="Perro Katze High Premium Renal"/>
    <n v="2020"/>
    <n v="511"/>
    <x v="3"/>
    <n v="730"/>
    <s v="STÜCK"/>
    <n v="1.5"/>
    <n v="1095"/>
    <n v="2.5712000000000002"/>
    <n v="1876.9760000000001"/>
  </r>
  <r>
    <n v="83460010"/>
    <s v="Sanabelle Sterilized"/>
    <m/>
    <n v="503"/>
    <x v="3"/>
    <n v="2995"/>
    <s v="STÜCK"/>
    <n v="10"/>
    <n v="29950"/>
    <n v="11.9147"/>
    <n v="35684.5265"/>
  </r>
  <r>
    <n v="83470010"/>
    <s v="Sanabelle Light"/>
    <m/>
    <n v="503"/>
    <x v="3"/>
    <n v="783"/>
    <s v="STÜCK"/>
    <n v="10"/>
    <n v="7830"/>
    <n v="12.2386"/>
    <n v="9582.8238000000001"/>
  </r>
  <r>
    <n v="83480010"/>
    <s v="Sanabelle Senior"/>
    <m/>
    <n v="503"/>
    <x v="3"/>
    <n v="1366"/>
    <s v="STÜCK"/>
    <n v="10"/>
    <n v="13660"/>
    <n v="13.1951"/>
    <n v="18024.506600000001"/>
  </r>
  <r>
    <n v="83480015"/>
    <s v="Perro Katze High Premium Senior "/>
    <n v="2020"/>
    <n v="511"/>
    <x v="3"/>
    <n v="600"/>
    <s v="STÜCK"/>
    <n v="1.5"/>
    <n v="900"/>
    <n v="2.6101000000000001"/>
    <n v="1566.06"/>
  </r>
  <r>
    <n v="83568008"/>
    <s v="Winston UHP Senior"/>
    <m/>
    <n v="511"/>
    <x v="3"/>
    <n v="29808"/>
    <s v="STÜCK"/>
    <n v="0.8"/>
    <n v="23846.400000000001"/>
    <n v="0.95699999999999996"/>
    <n v="28526.255999999998"/>
  </r>
  <r>
    <n v="83568008"/>
    <s v="Winston UHP Senior"/>
    <m/>
    <n v="511"/>
    <x v="3"/>
    <n v="0"/>
    <s v="STÜCK"/>
    <n v="0.8"/>
    <n v="0"/>
    <n v="0.95699999999999996"/>
    <n v="0"/>
  </r>
  <r>
    <n v="83570007"/>
    <s v="Edgard &amp; Cooper Dog Export Dry Salmon"/>
    <m/>
    <n v="510"/>
    <x v="3"/>
    <n v="7992"/>
    <s v="STÜCK"/>
    <n v="0.7"/>
    <n v="5594.4"/>
    <n v="0.81379999999999997"/>
    <n v="6503.8895999999995"/>
  </r>
  <r>
    <n v="83571007"/>
    <s v="Edgard &amp; Cooper Dog French Dry Salmon"/>
    <m/>
    <n v="510"/>
    <x v="3"/>
    <n v="4536"/>
    <s v="STÜCK"/>
    <n v="0.7"/>
    <n v="3175.2"/>
    <n v="0.81379999999999997"/>
    <n v="3691.3968"/>
  </r>
  <r>
    <n v="83571025"/>
    <s v="Edgard &amp; Cooper Dog French Dry Salmon"/>
    <m/>
    <n v="510"/>
    <x v="3"/>
    <n v="3840"/>
    <s v="STÜCK"/>
    <n v="2.5"/>
    <n v="9600"/>
    <n v="2.7905000000000002"/>
    <n v="10715.52"/>
  </r>
  <r>
    <n v="83572007"/>
    <s v="Edgard &amp; Cooper Dog German Dry Salmon"/>
    <m/>
    <n v="510"/>
    <x v="3"/>
    <n v="4752"/>
    <s v="STÜCK"/>
    <n v="0.7"/>
    <n v="3326.3999999999996"/>
    <n v="0.81299999999999994"/>
    <n v="3863.3759999999997"/>
  </r>
  <r>
    <n v="83572025"/>
    <s v="Edgard &amp; Cooper Dog German Dry Salmon"/>
    <m/>
    <n v="510"/>
    <x v="3"/>
    <n v="3000"/>
    <s v="STÜCK"/>
    <n v="2.5"/>
    <n v="7500"/>
    <n v="2.7892999999999999"/>
    <n v="8367.9"/>
  </r>
  <r>
    <n v="83580007"/>
    <s v="Edgard &amp; Cooper Dog Export Dry Chicken "/>
    <m/>
    <n v="510"/>
    <x v="3"/>
    <n v="19656"/>
    <s v="STÜCK"/>
    <n v="0.7"/>
    <n v="13759.199999999999"/>
    <n v="0.751"/>
    <n v="14761.656000000001"/>
  </r>
  <r>
    <n v="83581007"/>
    <s v="Edgard &amp; Cooper Dog French Dry Chicken "/>
    <m/>
    <n v="510"/>
    <x v="3"/>
    <n v="6318"/>
    <s v="STÜCK"/>
    <n v="0.7"/>
    <n v="4422.5999999999995"/>
    <n v="0.751"/>
    <n v="4744.8180000000002"/>
  </r>
  <r>
    <n v="83581025"/>
    <s v="Edgard &amp; Cooper Dog French Dry Chicken "/>
    <m/>
    <n v="510"/>
    <x v="3"/>
    <n v="4560"/>
    <s v="STÜCK"/>
    <n v="2.5"/>
    <n v="11400"/>
    <n v="2.5659999999999998"/>
    <n v="11700.96"/>
  </r>
  <r>
    <n v="83582007"/>
    <s v="Edgard &amp; Cooper Dog German Dry Chicken "/>
    <m/>
    <n v="510"/>
    <x v="3"/>
    <n v="8640"/>
    <s v="STÜCK"/>
    <n v="0.7"/>
    <n v="6048"/>
    <n v="0.75019999999999998"/>
    <n v="6481.7280000000001"/>
  </r>
  <r>
    <n v="83582025"/>
    <s v="Edgard &amp; Cooper Dog German Dry Chicken "/>
    <m/>
    <n v="510"/>
    <x v="3"/>
    <n v="960"/>
    <s v="STÜCK"/>
    <n v="2.5"/>
    <n v="2400"/>
    <n v="2.5648"/>
    <n v="2462.2080000000001"/>
  </r>
  <r>
    <n v="83590007"/>
    <s v="Edgard &amp; Cooper Dog Export Dry Lamb"/>
    <m/>
    <n v="510"/>
    <x v="3"/>
    <n v="4320"/>
    <s v="STÜCK"/>
    <n v="0.7"/>
    <n v="3024"/>
    <n v="1.2222"/>
    <n v="5279.9039999999995"/>
  </r>
  <r>
    <n v="83590025"/>
    <s v="Edgard &amp; Cooper Dog Export Dry Lamb"/>
    <m/>
    <n v="510"/>
    <x v="3"/>
    <n v="1072"/>
    <s v="STÜCK"/>
    <n v="2.5"/>
    <n v="2680"/>
    <n v="4.2553000000000001"/>
    <n v="4561.6815999999999"/>
  </r>
  <r>
    <n v="83591007"/>
    <s v="Edgard &amp; Cooper Dog French Dry Lamb"/>
    <m/>
    <n v="510"/>
    <x v="3"/>
    <n v="5346"/>
    <s v="STÜCK"/>
    <n v="0.7"/>
    <n v="3742.2"/>
    <n v="1.2222"/>
    <n v="6533.8811999999998"/>
  </r>
  <r>
    <n v="83591025"/>
    <s v="Edgard &amp; Cooper Dog French Dry Lamb"/>
    <m/>
    <n v="510"/>
    <x v="3"/>
    <n v="4800"/>
    <s v="STÜCK"/>
    <n v="2.5"/>
    <n v="12000"/>
    <n v="4.2491000000000003"/>
    <n v="20395.68"/>
  </r>
  <r>
    <n v="83592007"/>
    <s v="Edgard &amp; Cooper Dog German Dry Lamb"/>
    <m/>
    <n v="510"/>
    <x v="3"/>
    <n v="6048"/>
    <s v="STÜCK"/>
    <n v="0.7"/>
    <n v="4233.5999999999995"/>
    <n v="1.2214"/>
    <n v="7387.0272000000004"/>
  </r>
  <r>
    <n v="83592025"/>
    <s v="Edgard &amp; Cooper Dog German Dry Lamb"/>
    <m/>
    <n v="510"/>
    <x v="3"/>
    <n v="3360"/>
    <s v="STÜCK"/>
    <n v="2.5"/>
    <n v="8400"/>
    <n v="4.2478999999999996"/>
    <n v="14272.943999999998"/>
  </r>
  <r>
    <n v="83601025"/>
    <s v="Edgard &amp; Cooper Dog French Dry Vension &amp; Duck "/>
    <m/>
    <n v="510"/>
    <x v="3"/>
    <n v="2640"/>
    <s v="STÜCK"/>
    <n v="2.5"/>
    <n v="6600"/>
    <n v="4.1951999999999998"/>
    <n v="11075.328"/>
  </r>
  <r>
    <n v="83602007"/>
    <s v="Edgard &amp; Cooper Dog German Dry Vension &amp; Duck "/>
    <m/>
    <n v="510"/>
    <x v="3"/>
    <n v="2568"/>
    <s v="STÜCK"/>
    <n v="0.7"/>
    <n v="1797.6"/>
    <n v="1.2063999999999999"/>
    <n v="3098.0351999999998"/>
  </r>
  <r>
    <n v="83602025"/>
    <s v="Edgard &amp; Cooper Dog German Dry Vension &amp; Duck "/>
    <m/>
    <n v="510"/>
    <x v="3"/>
    <n v="2520"/>
    <s v="STÜCK"/>
    <n v="2.5"/>
    <n v="6300"/>
    <n v="4.194"/>
    <n v="10568.88"/>
  </r>
  <r>
    <n v="83750010"/>
    <s v="Bioplan Hund Junior Huhn &amp; Reis "/>
    <s v="DE-ÖKO-007"/>
    <n v="510"/>
    <x v="3"/>
    <n v="2632"/>
    <s v="STÜCK"/>
    <n v="10"/>
    <n v="26320"/>
    <n v="19.1128"/>
    <n v="50304.889600000002"/>
  </r>
  <r>
    <n v="83750010"/>
    <s v="Bioplan Hund Junior Huhn &amp; Reis "/>
    <s v="DE-ÖKO-007"/>
    <n v="510"/>
    <x v="3"/>
    <n v="1818"/>
    <s v="STÜCK"/>
    <n v="10"/>
    <n v="18180"/>
    <n v="19.1128"/>
    <n v="34747.070399999997"/>
  </r>
  <r>
    <n v="83760010"/>
    <s v="Bioplan Hund Adult Huhn &amp; Reis  "/>
    <s v="DE-ÖKO-007"/>
    <n v="510"/>
    <x v="3"/>
    <n v="903"/>
    <s v="STÜCK"/>
    <n v="10"/>
    <n v="9030"/>
    <n v="17.337900000000001"/>
    <n v="15656.123700000002"/>
  </r>
  <r>
    <n v="83760010"/>
    <s v="Bioplan Hund Adult Huhn &amp; Reis  "/>
    <s v="DE-ÖKO-007"/>
    <n v="510"/>
    <x v="3"/>
    <n v="1344"/>
    <s v="STÜCK"/>
    <n v="10"/>
    <n v="13440"/>
    <n v="17.337900000000001"/>
    <n v="23302.137600000002"/>
  </r>
  <r>
    <n v="83780010"/>
    <s v="Bioplan Adult Rind &amp; Karotten"/>
    <s v="DE-ÖKO-007"/>
    <n v="510"/>
    <x v="3"/>
    <n v="1584"/>
    <s v="STÜCK"/>
    <n v="10"/>
    <n v="15840"/>
    <n v="16.6846"/>
    <n v="26428.4064"/>
  </r>
  <r>
    <n v="83780010"/>
    <s v="Bioplan Adult Rind &amp; Karotten"/>
    <s v="DE-ÖKO-007"/>
    <n v="510"/>
    <x v="3"/>
    <n v="1216"/>
    <s v="STÜCK"/>
    <n v="10"/>
    <n v="12160"/>
    <n v="16.6846"/>
    <n v="20288.473600000001"/>
  </r>
  <r>
    <n v="83810012"/>
    <s v="BH Bowl Lickin’ Chicken "/>
    <m/>
    <n v="510"/>
    <x v="3"/>
    <n v="10416"/>
    <s v="STÜCK"/>
    <n v="12"/>
    <n v="124992"/>
    <n v="9.2322000000000006"/>
    <n v="96162.595200000011"/>
  </r>
  <r>
    <n v="83812012"/>
    <s v="BH Bowl Lickin’ Chicken "/>
    <s v="Packaging Testarticle PE/PE"/>
    <n v="510"/>
    <x v="3"/>
    <n v="0"/>
    <s v="STÜCK"/>
    <n v="12"/>
    <n v="0"/>
    <n v="9.2322000000000006"/>
    <n v="0"/>
  </r>
  <r>
    <n v="83820018"/>
    <s v="BH Chop Lickin’ Lamb"/>
    <m/>
    <n v="510"/>
    <x v="3"/>
    <n v="324"/>
    <s v="STÜCK"/>
    <n v="18"/>
    <n v="5832"/>
    <n v="27.992999999999999"/>
    <n v="9069.732"/>
  </r>
  <r>
    <n v="83880012"/>
    <s v="Multifit Senior"/>
    <s v="Relaunch 2020"/>
    <n v="510"/>
    <x v="3"/>
    <n v="1836"/>
    <s v="STÜCK"/>
    <n v="12"/>
    <n v="22032"/>
    <n v="4.9356999999999998"/>
    <n v="9061.9452000000001"/>
  </r>
  <r>
    <n v="83880012"/>
    <s v="Multifit Senior"/>
    <s v="Relaunch 2020"/>
    <n v="510"/>
    <x v="3"/>
    <n v="0"/>
    <s v="STÜCK"/>
    <n v="12"/>
    <n v="0"/>
    <n v="4.9356999999999998"/>
    <n v="0"/>
  </r>
  <r>
    <n v="83890012"/>
    <s v="Multifit Light"/>
    <s v="Relaunch 2020"/>
    <n v="510"/>
    <x v="3"/>
    <n v="2646"/>
    <s v="STÜCK"/>
    <n v="12"/>
    <n v="31752"/>
    <n v="5.1528"/>
    <n v="13634.308800000001"/>
  </r>
  <r>
    <n v="83890012"/>
    <s v="Multifit Light"/>
    <s v="Relaunch 2020"/>
    <n v="510"/>
    <x v="3"/>
    <n v="0"/>
    <s v="STÜCK"/>
    <n v="12"/>
    <n v="0"/>
    <n v="5.1528"/>
    <n v="0"/>
  </r>
  <r>
    <n v="83900012"/>
    <s v="Multifit Junior Maxi"/>
    <s v="Relaunch 2020"/>
    <n v="510"/>
    <x v="3"/>
    <n v="4692"/>
    <s v="STÜCK"/>
    <n v="12"/>
    <n v="56304"/>
    <n v="6.1303000000000001"/>
    <n v="28763.367600000001"/>
  </r>
  <r>
    <n v="83900012"/>
    <s v="Multifit Junior Maxi"/>
    <s v="Relaunch 2020"/>
    <n v="510"/>
    <x v="3"/>
    <n v="0"/>
    <s v="STÜCK"/>
    <n v="12"/>
    <n v="0"/>
    <n v="6.1303000000000001"/>
    <n v="0"/>
  </r>
  <r>
    <n v="83910012"/>
    <s v="Multifit Junior"/>
    <s v="Relaunch 2020"/>
    <n v="510"/>
    <x v="3"/>
    <n v="1026"/>
    <s v="STÜCK"/>
    <n v="12"/>
    <n v="12312"/>
    <n v="6.1288999999999998"/>
    <n v="6288.2514000000001"/>
  </r>
  <r>
    <n v="83910012"/>
    <s v="Multifit Junior"/>
    <s v="Relaunch 2020"/>
    <n v="510"/>
    <x v="3"/>
    <n v="0"/>
    <s v="STÜCK"/>
    <n v="12"/>
    <n v="0"/>
    <n v="6.1288999999999998"/>
    <n v="0"/>
  </r>
  <r>
    <n v="83920012"/>
    <s v="Multifit Sensitive"/>
    <s v="Relaunch 2020"/>
    <n v="510"/>
    <x v="3"/>
    <n v="4158"/>
    <s v="STÜCK"/>
    <n v="12"/>
    <n v="49896"/>
    <n v="6.6733000000000002"/>
    <n v="27747.581400000003"/>
  </r>
  <r>
    <n v="83920012"/>
    <s v="Multifit Sensitive"/>
    <s v="Relaunch 2020"/>
    <n v="510"/>
    <x v="3"/>
    <n v="0"/>
    <s v="STÜCK"/>
    <n v="12"/>
    <n v="0"/>
    <n v="6.6733000000000002"/>
    <n v="0"/>
  </r>
  <r>
    <n v="83930012"/>
    <s v="Multifit Adult"/>
    <s v="Relaunch 2020"/>
    <n v="510"/>
    <x v="3"/>
    <n v="864"/>
    <s v="STÜCK"/>
    <n v="12"/>
    <n v="10368"/>
    <n v="5.32"/>
    <n v="4596.4800000000005"/>
  </r>
  <r>
    <n v="83930012"/>
    <s v="Multifit Adult"/>
    <s v="Relaunch 2020"/>
    <n v="510"/>
    <x v="3"/>
    <n v="0"/>
    <s v="STÜCK"/>
    <n v="12"/>
    <n v="0"/>
    <n v="5.32"/>
    <n v="0"/>
  </r>
  <r>
    <n v="83940012"/>
    <s v="Multifit Adult Maxi"/>
    <s v="Relaunch 2020"/>
    <n v="510"/>
    <x v="3"/>
    <n v="2160"/>
    <s v="STÜCK"/>
    <n v="12"/>
    <n v="25920"/>
    <n v="5.2807000000000004"/>
    <n v="11406.312000000002"/>
  </r>
  <r>
    <n v="83940012"/>
    <s v="Multifit Adult Maxi"/>
    <s v="Relaunch 2020"/>
    <n v="510"/>
    <x v="3"/>
    <n v="0"/>
    <s v="STÜCK"/>
    <n v="12"/>
    <n v="0"/>
    <n v="5.2807000000000004"/>
    <n v="0"/>
  </r>
  <r>
    <n v="84100025"/>
    <s v="Bioplan Katze Adult Rind"/>
    <s v="DE-ÖKO-007"/>
    <n v="511"/>
    <x v="3"/>
    <n v="2950"/>
    <s v="STÜCK"/>
    <n v="2.5"/>
    <n v="7375"/>
    <n v="6.9413"/>
    <n v="20476.834999999999"/>
  </r>
  <r>
    <n v="84110025"/>
    <s v="Bioplan Katze Junior Huhn "/>
    <s v="DE-ÖKO-007"/>
    <n v="511"/>
    <x v="3"/>
    <n v="2514"/>
    <s v="STÜCK"/>
    <n v="2.5"/>
    <n v="6285"/>
    <n v="6.3994999999999997"/>
    <n v="16088.342999999999"/>
  </r>
  <r>
    <n v="84120025"/>
    <s v="Bioplan Katze Adult Huhn"/>
    <s v="DE-ÖKO-007"/>
    <n v="511"/>
    <x v="3"/>
    <n v="6987"/>
    <s v="STÜCK"/>
    <n v="2.5"/>
    <n v="17467.5"/>
    <n v="5.9402999999999997"/>
    <n v="41504.876100000001"/>
  </r>
  <r>
    <n v="84140012"/>
    <s v="Select Gold Light Adult Medium"/>
    <m/>
    <n v="510"/>
    <x v="3"/>
    <n v="3833"/>
    <s v="STÜCK"/>
    <n v="12"/>
    <n v="45996"/>
    <n v="10.931100000000001"/>
    <n v="41898.906300000002"/>
  </r>
  <r>
    <n v="84140012"/>
    <s v="Select Gold Light Adult Medium"/>
    <m/>
    <n v="510"/>
    <x v="3"/>
    <n v="2400"/>
    <s v="STÜCK"/>
    <n v="12"/>
    <n v="28800"/>
    <n v="10.931100000000001"/>
    <n v="26234.640000000003"/>
  </r>
  <r>
    <n v="84150012"/>
    <s v="Select Gold Light Adult Maxi"/>
    <m/>
    <n v="510"/>
    <x v="3"/>
    <n v="2664"/>
    <s v="STÜCK"/>
    <n v="12"/>
    <n v="31968"/>
    <n v="11.367900000000001"/>
    <n v="30284.085600000002"/>
  </r>
  <r>
    <n v="84150012"/>
    <s v="Select Gold Light Adult Maxi"/>
    <m/>
    <n v="510"/>
    <x v="3"/>
    <n v="0"/>
    <s v="STÜCK"/>
    <n v="12"/>
    <n v="0"/>
    <n v="11.367900000000001"/>
    <n v="0"/>
  </r>
  <r>
    <n v="90040750"/>
    <s v="activa Classic Katze Adult"/>
    <s v="Geflügel &amp; Fisch"/>
    <n v="511"/>
    <x v="3"/>
    <n v="1056"/>
    <s v="STÜCK"/>
    <n v="0.75"/>
    <n v="792"/>
    <n v="0.56330000000000002"/>
    <n v="594.84480000000008"/>
  </r>
  <r>
    <n v="90050750"/>
    <s v="activa Classic Katze Kitten"/>
    <s v="Geflügel &amp; Gemüse"/>
    <n v="511"/>
    <x v="3"/>
    <n v="504"/>
    <s v="STÜCK"/>
    <n v="0.75"/>
    <n v="378"/>
    <n v="0.58819999999999995"/>
    <n v="296.45279999999997"/>
  </r>
  <r>
    <n v="90060750"/>
    <s v="activa Classic Katze Adult"/>
    <s v="Geflügel &amp; Rind"/>
    <n v="511"/>
    <x v="3"/>
    <n v="3156"/>
    <s v="STÜCK"/>
    <n v="0.75"/>
    <n v="2367"/>
    <n v="0.57379999999999998"/>
    <n v="1810.9127999999998"/>
  </r>
  <r>
    <n v="90070750"/>
    <s v="activa Classic Katze Senior"/>
    <s v="Geflügel &amp; Fisch"/>
    <n v="511"/>
    <x v="3"/>
    <n v="1008"/>
    <s v="STÜCK"/>
    <n v="0.75"/>
    <n v="756"/>
    <n v="0.60050000000000003"/>
    <n v="605.30400000000009"/>
  </r>
  <r>
    <n v="90080750"/>
    <s v="activa Classic Katze Indoor"/>
    <s v="Geflügel &amp; Gemüse"/>
    <n v="511"/>
    <x v="3"/>
    <n v="1302"/>
    <s v="STÜCK"/>
    <n v="0.75"/>
    <n v="976.5"/>
    <n v="0.57420000000000004"/>
    <n v="747.60840000000007"/>
  </r>
  <r>
    <n v="90260015"/>
    <s v="Relish Lamb &amp; Rice "/>
    <m/>
    <n v="510"/>
    <x v="3"/>
    <n v="496"/>
    <s v="STÜCK"/>
    <n v="15"/>
    <n v="7440"/>
    <n v="13.3308"/>
    <n v="6612.0767999999998"/>
  </r>
  <r>
    <n v="90260020"/>
    <s v="BC Professional Adult Lamm &amp; Reis AB"/>
    <s v="Grüner Tee &amp; Mariendistel"/>
    <n v="510"/>
    <x v="3"/>
    <n v="3646"/>
    <s v="STÜCK"/>
    <n v="20"/>
    <n v="72920"/>
    <n v="17.4572"/>
    <n v="63648.951200000003"/>
  </r>
  <r>
    <n v="90260125"/>
    <s v="DC BC Adult Lamb &amp; Rice AB"/>
    <s v="Grüner Tee &amp; Mariendistel"/>
    <n v="510"/>
    <x v="3"/>
    <n v="528"/>
    <s v="STÜCK"/>
    <n v="12.5"/>
    <n v="6600"/>
    <n v="11.0746"/>
    <n v="5847.3887999999997"/>
  </r>
  <r>
    <n v="90260350"/>
    <s v="Best Choice Adult Lamm &amp; Reis AB"/>
    <s v="muss mit 90260020 bestellt werden"/>
    <n v="510"/>
    <x v="3"/>
    <n v="1280"/>
    <s v="STÜCK"/>
    <n v="0.35"/>
    <n v="448"/>
    <n v="0.66090000000000004"/>
    <n v="845.952"/>
  </r>
  <r>
    <n v="92920020"/>
    <s v="BreederLine Adult Lamb &amp; Rice"/>
    <m/>
    <n v="502"/>
    <x v="3"/>
    <n v="1622"/>
    <s v="STÜCK"/>
    <n v="20"/>
    <n v="32440"/>
    <n v="10.2822"/>
    <n v="16677.7284"/>
  </r>
  <r>
    <n v="92921012"/>
    <s v="activa Classic Hund Sensitive"/>
    <m/>
    <n v="510"/>
    <x v="3"/>
    <n v="601"/>
    <s v="STÜCK"/>
    <n v="12"/>
    <n v="7212"/>
    <n v="6.8707000000000003"/>
    <n v="4129.2907000000005"/>
  </r>
  <r>
    <n v="92921115"/>
    <s v="SUSA DOG Adult 24/10 Lamm &amp; Reis "/>
    <m/>
    <n v="510"/>
    <x v="3"/>
    <n v="0"/>
    <s v="STÜCK"/>
    <n v="15"/>
    <n v="0"/>
    <n v="7.0595999999999997"/>
    <n v="0"/>
  </r>
  <r>
    <n v="92922020"/>
    <s v="Chicopee PNL Adult Lamb &amp; Rice"/>
    <s v="Pro Nature Line"/>
    <n v="560"/>
    <x v="3"/>
    <n v="619"/>
    <s v="STÜCK"/>
    <n v="20"/>
    <n v="12380"/>
    <n v="10.109400000000001"/>
    <n v="6257.7186000000002"/>
  </r>
  <r>
    <n v="93040018"/>
    <s v="Perfect choice"/>
    <m/>
    <n v="510"/>
    <x v="3"/>
    <n v="210"/>
    <s v="STÜCK"/>
    <n v="18"/>
    <n v="3780"/>
    <n v="8.1289999999999996"/>
    <n v="1707.09"/>
  </r>
  <r>
    <n v="93042002"/>
    <s v="Salingo Dog Adult Rind mit Gemüse"/>
    <s v="Schrumpfpack"/>
    <n v="510"/>
    <x v="3"/>
    <n v="216"/>
    <s v="STÜCK"/>
    <n v="2"/>
    <n v="432"/>
    <n v="1.0785"/>
    <n v="232.95600000000002"/>
  </r>
  <r>
    <n v="93240020"/>
    <s v="Dehner Gute Wahl Hund Mix"/>
    <s v="mit Geflügel"/>
    <n v="510"/>
    <x v="3"/>
    <n v="60"/>
    <s v="STÜCK"/>
    <n v="20"/>
    <n v="1200"/>
    <n v="7.3292999999999999"/>
    <n v="439.75799999999998"/>
  </r>
  <r>
    <n v="93322020"/>
    <s v="BIODOG Puppy Mini"/>
    <m/>
    <n v="510"/>
    <x v="3"/>
    <n v="411"/>
    <s v="STÜCK"/>
    <n v="20"/>
    <n v="8220"/>
    <n v="12.5784"/>
    <n v="5169.7223999999997"/>
  </r>
  <r>
    <n v="93523015"/>
    <s v="Dog Premium Plus TSS"/>
    <m/>
    <n v="505"/>
    <x v="3"/>
    <n v="13690"/>
    <s v="STÜCK"/>
    <n v="15"/>
    <n v="205350"/>
    <n v="4.3708"/>
    <n v="59836.252"/>
  </r>
  <r>
    <n v="93524015"/>
    <s v="Raiffeisen Hundefutter Kroketten"/>
    <m/>
    <n v="510"/>
    <x v="3"/>
    <n v="528"/>
    <s v="STÜCK"/>
    <n v="15"/>
    <n v="7920"/>
    <n v="5.0425000000000004"/>
    <n v="2662.44"/>
  </r>
  <r>
    <n v="93580012"/>
    <s v="Naturbeute Ente &amp; Kartoffel"/>
    <m/>
    <n v="510"/>
    <x v="3"/>
    <n v="456"/>
    <s v="STÜCK"/>
    <n v="12"/>
    <n v="5472"/>
    <n v="17.948799999999999"/>
    <n v="8184.6527999999989"/>
  </r>
  <r>
    <n v="93585015"/>
    <s v="Wildborn Ente &amp; Kartoffel Mini"/>
    <m/>
    <n v="510"/>
    <x v="3"/>
    <n v="528"/>
    <s v="STÜCK"/>
    <n v="15"/>
    <n v="7920"/>
    <n v="20.888300000000001"/>
    <n v="11029.0224"/>
  </r>
  <r>
    <n v="93601010"/>
    <s v="Perro Basic Sensitive Care "/>
    <n v="2021"/>
    <n v="510"/>
    <x v="3"/>
    <n v="160"/>
    <s v="STÜCK"/>
    <n v="10"/>
    <n v="1600"/>
    <n v="11.9582"/>
    <n v="1913.3119999999999"/>
  </r>
  <r>
    <n v="93693303"/>
    <s v="Baldo High Premium Aldi NL"/>
    <s v="auf Euro"/>
    <n v="510"/>
    <x v="3"/>
    <n v="22031"/>
    <s v="STÜCK"/>
    <n v="3"/>
    <n v="66093"/>
    <n v="1.7681"/>
    <n v="38953.011100000003"/>
  </r>
  <r>
    <n v="93740020"/>
    <s v="BreederLine Sport"/>
    <m/>
    <n v="502"/>
    <x v="3"/>
    <n v="1080"/>
    <s v="STÜCK"/>
    <n v="20"/>
    <n v="21600"/>
    <n v="11.5206"/>
    <n v="12442.248"/>
  </r>
  <r>
    <n v="98050250"/>
    <s v="F+F Sticks XXL Orange"/>
    <s v="Katzensticks Multipack 5x50g"/>
    <n v="522"/>
    <x v="3"/>
    <n v="2024"/>
    <s v="STÜCK"/>
    <n v="0.25"/>
    <n v="506"/>
    <n v="1.0218"/>
    <n v="2068.1232"/>
  </r>
  <r>
    <n v="98070010"/>
    <s v="Roy Vollkostbrocken"/>
    <s v="L&amp;R / R&amp;G - Euro - Norma"/>
    <n v="510"/>
    <x v="3"/>
    <n v="1330"/>
    <s v="STÜCK"/>
    <n v="10"/>
    <n v="13300"/>
    <n v="3.7643"/>
    <n v="5006.5190000000002"/>
  </r>
  <r>
    <n v="98070010"/>
    <s v="Roy Vollkostbrocken"/>
    <s v="L&amp;R / R&amp;G - Euro - Norma"/>
    <n v="510"/>
    <x v="3"/>
    <n v="250"/>
    <s v="STÜCK"/>
    <n v="10"/>
    <n v="2500"/>
    <n v="3.7643"/>
    <n v="941.07500000000005"/>
  </r>
  <r>
    <n v="98071010"/>
    <s v="Roy Vollkostbrocken"/>
    <s v="L&amp;R / R&amp;G - DDP - Norma"/>
    <n v="510"/>
    <x v="3"/>
    <n v="47"/>
    <s v="STÜCK"/>
    <n v="10"/>
    <n v="470"/>
    <n v="3.8279999999999998"/>
    <n v="179.916"/>
  </r>
  <r>
    <n v="98072010"/>
    <s v="Roy Vollkostbrocken"/>
    <s v="L&amp;R / R&amp;G - Eurochep - Norma"/>
    <n v="510"/>
    <x v="3"/>
    <n v="980"/>
    <s v="STÜCK"/>
    <n v="10"/>
    <n v="9800"/>
    <n v="3.7643"/>
    <n v="3689.0140000000001"/>
  </r>
  <r>
    <n v="98073010"/>
    <s v="Roy Vollkostbrocken"/>
    <s v="L&amp;R / R&amp;G - DDP Chep - Norma"/>
    <n v="510"/>
    <x v="3"/>
    <n v="5084"/>
    <s v="STÜCK"/>
    <n v="10"/>
    <n v="50840"/>
    <n v="3.8279999999999998"/>
    <n v="19461.552"/>
  </r>
  <r>
    <n v="98201070"/>
    <s v="Pussycat Knusperkissen Sortiment"/>
    <m/>
    <n v="514"/>
    <x v="3"/>
    <n v="6400"/>
    <s v="STÜCK"/>
    <n v="7.0000000000000007E-2"/>
    <n v="448.00000000000006"/>
    <n v="0.12720000000000001"/>
    <n v="814.08"/>
  </r>
  <r>
    <n v="98201070"/>
    <s v="Pussycat Knusperkissen Sortiment"/>
    <m/>
    <n v="514"/>
    <x v="3"/>
    <n v="0"/>
    <s v="STÜCK"/>
    <n v="7.0000000000000007E-2"/>
    <n v="0"/>
    <n v="0.12720000000000001"/>
    <n v="0"/>
  </r>
  <r>
    <n v="98211075"/>
    <s v="Pussycat High Premium Sortiment"/>
    <m/>
    <n v="511"/>
    <x v="3"/>
    <n v="1728"/>
    <s v="STÜCK"/>
    <n v="0.75"/>
    <n v="1296"/>
    <n v="0.69950000000000001"/>
    <n v="1208.7360000000001"/>
  </r>
  <r>
    <n v="98211075"/>
    <s v="Pussycat High Premium Sortiment"/>
    <m/>
    <n v="511"/>
    <x v="3"/>
    <n v="0"/>
    <s v="STÜCK"/>
    <n v="0.75"/>
    <n v="0"/>
    <n v="0.69950000000000001"/>
    <n v="0"/>
  </r>
  <r>
    <n v="98270075"/>
    <s v="Shah Premium Katzentrockenfutter Sortiment "/>
    <s v="Hofer"/>
    <n v="511"/>
    <x v="3"/>
    <n v="108984"/>
    <s v="STÜCK"/>
    <n v="0.75"/>
    <n v="81738"/>
    <n v="0.56850000000000001"/>
    <n v="61957.404000000002"/>
  </r>
  <r>
    <n v="98271075"/>
    <s v="Shah Premium Katzentrockenfutter Sortiment "/>
    <s v="Aldi HU"/>
    <n v="511"/>
    <x v="3"/>
    <n v="0"/>
    <s v="STÜCK"/>
    <n v="0.75"/>
    <n v="0"/>
    <n v="0.56850000000000001"/>
    <n v="0"/>
  </r>
  <r>
    <n v="98360275"/>
    <s v="Roy Gourmet Sortiment"/>
    <s v="Adult, Junior &amp; Senior/Light - NORMA"/>
    <n v="510"/>
    <x v="3"/>
    <n v="3648"/>
    <s v="STÜCK"/>
    <n v="2.75"/>
    <n v="10032"/>
    <n v="1.4590000000000001"/>
    <n v="5322.4320000000007"/>
  </r>
  <r>
    <n v="98474504"/>
    <s v="KIK Backwaren Hund Sortiment"/>
    <m/>
    <n v="513"/>
    <x v="3"/>
    <n v="37134"/>
    <s v="STÜCK"/>
    <n v="0.4"/>
    <n v="14853.6"/>
    <n v="0.2437"/>
    <n v="9049.5558000000001"/>
  </r>
  <r>
    <n v="501410050"/>
    <s v="True Hemp Cat Pockets Calming South"/>
    <s v="Grain Free"/>
    <n v="514"/>
    <x v="3"/>
    <n v="1400"/>
    <s v="STÜCK"/>
    <n v="0.05"/>
    <n v="70"/>
    <n v="0.1774"/>
    <n v="248.36"/>
  </r>
  <r>
    <n v="502400050"/>
    <s v="True Hemp Cat Pockets Skin &amp; Coat North"/>
    <s v="Grain Free"/>
    <n v="514"/>
    <x v="3"/>
    <n v="600"/>
    <s v="STÜCK"/>
    <n v="0.05"/>
    <n v="30"/>
    <n v="0.1711"/>
    <n v="102.66"/>
  </r>
  <r>
    <n v="509800907"/>
    <s v="GPC Green Highland"/>
    <s v="Puppy"/>
    <n v="550"/>
    <x v="3"/>
    <n v="2120"/>
    <s v="STÜCK"/>
    <n v="0.91"/>
    <n v="1929.2"/>
    <n v="2.2357"/>
    <n v="4739.6840000000002"/>
  </r>
  <r>
    <n v="509801179"/>
    <s v="GPC Green Highland"/>
    <s v="Puppy"/>
    <n v="550"/>
    <x v="3"/>
    <n v="0"/>
    <s v="STÜCK"/>
    <n v="11.79"/>
    <n v="0"/>
    <n v="23.4375"/>
    <n v="0"/>
  </r>
  <r>
    <n v="509802268"/>
    <s v="GPC Green Highland"/>
    <s v="Puppy"/>
    <n v="550"/>
    <x v="3"/>
    <n v="880"/>
    <s v="STÜCK"/>
    <n v="2.27"/>
    <n v="1997.6"/>
    <n v="4.9654999999999996"/>
    <n v="4369.6399999999994"/>
  </r>
  <r>
    <n v="511500340"/>
    <s v="GPC My blue lake "/>
    <s v="Genesis Pure Canada Cat"/>
    <n v="551"/>
    <x v="3"/>
    <n v="2352"/>
    <s v="STÜCK"/>
    <n v="0.34"/>
    <n v="799.68000000000006"/>
    <n v="0.78549999999999998"/>
    <n v="1847.4959999999999"/>
  </r>
  <r>
    <n v="511502268"/>
    <s v="GPC My blue lake "/>
    <s v="Genesis Pure Canada Cat"/>
    <n v="551"/>
    <x v="3"/>
    <n v="1356"/>
    <s v="STÜCK"/>
    <n v="2.27"/>
    <n v="3078.12"/>
    <n v="4.8978999999999999"/>
    <n v="6641.5523999999996"/>
  </r>
  <r>
    <n v="514900907"/>
    <s v="GPC Blue Ocean"/>
    <s v="Adult"/>
    <n v="550"/>
    <x v="3"/>
    <n v="1445"/>
    <s v="STÜCK"/>
    <n v="0.91"/>
    <n v="1314.95"/>
    <n v="1.8305"/>
    <n v="2645.0725000000002"/>
  </r>
  <r>
    <n v="514901179"/>
    <s v="GPC Blue Ocean"/>
    <s v="Adult"/>
    <n v="550"/>
    <x v="3"/>
    <n v="1665"/>
    <s v="STÜCK"/>
    <n v="11.79"/>
    <n v="19630.349999999999"/>
    <n v="18.1873"/>
    <n v="30281.854500000001"/>
  </r>
  <r>
    <n v="514902268"/>
    <s v="GPC Blue Ocean"/>
    <s v="Adult"/>
    <n v="550"/>
    <x v="3"/>
    <n v="2904"/>
    <s v="STÜCK"/>
    <n v="2.27"/>
    <n v="6592.08"/>
    <n v="3.9739"/>
    <n v="11540.205599999999"/>
  </r>
  <r>
    <n v="515000907"/>
    <s v="GPC Deep Canyon"/>
    <s v="Adult"/>
    <n v="550"/>
    <x v="3"/>
    <n v="875"/>
    <s v="STÜCK"/>
    <n v="0.91"/>
    <n v="796.25"/>
    <n v="2.0099999999999998"/>
    <n v="1758.7499999999998"/>
  </r>
  <r>
    <n v="515001179"/>
    <s v="GPC Deep Canyon"/>
    <s v="Adult"/>
    <n v="550"/>
    <x v="3"/>
    <n v="837"/>
    <s v="STÜCK"/>
    <n v="11.79"/>
    <n v="9868.23"/>
    <n v="20.5017"/>
    <n v="17159.922900000001"/>
  </r>
  <r>
    <n v="515100907"/>
    <s v="GPC Grand Prairie"/>
    <s v="Adult"/>
    <n v="550"/>
    <x v="3"/>
    <n v="315"/>
    <s v="STÜCK"/>
    <n v="0.91"/>
    <n v="286.65000000000003"/>
    <n v="1.9382999999999999"/>
    <n v="610.56449999999995"/>
  </r>
  <r>
    <n v="515101179"/>
    <s v="GPC Grand Prairie"/>
    <s v="Adult"/>
    <n v="550"/>
    <x v="3"/>
    <n v="783"/>
    <s v="STÜCK"/>
    <n v="11.79"/>
    <n v="9231.57"/>
    <n v="19.4465"/>
    <n v="15226.6095"/>
  </r>
  <r>
    <n v="515102268"/>
    <s v="GPC Grand Prairie"/>
    <s v="Adult"/>
    <n v="550"/>
    <x v="3"/>
    <n v="388"/>
    <s v="STÜCK"/>
    <n v="2.27"/>
    <n v="880.76"/>
    <n v="4.2069999999999999"/>
    <n v="1632.316"/>
  </r>
  <r>
    <n v="515200907"/>
    <s v="GPC Wild Taiga"/>
    <s v="Adult Soft"/>
    <n v="550"/>
    <x v="3"/>
    <n v="1595"/>
    <s v="STÜCK"/>
    <n v="0.91"/>
    <n v="1451.45"/>
    <n v="1.9925999999999999"/>
    <n v="3178.1969999999997"/>
  </r>
  <r>
    <n v="515201179"/>
    <s v="GPC Wild Taiga"/>
    <s v="Adult Soft"/>
    <n v="550"/>
    <x v="3"/>
    <n v="1339"/>
    <s v="STÜCK"/>
    <n v="11.79"/>
    <n v="15786.81"/>
    <n v="19.760000000000002"/>
    <n v="26458.640000000003"/>
  </r>
  <r>
    <n v="515202268"/>
    <s v="GPC Wild Taiga"/>
    <s v="Adult Soft"/>
    <n v="550"/>
    <x v="3"/>
    <n v="872"/>
    <s v="STÜCK"/>
    <n v="2.27"/>
    <n v="1979.44"/>
    <n v="4.3163999999999998"/>
    <n v="3763.9007999999999"/>
  </r>
  <r>
    <n v="515300907"/>
    <s v="GPC Wide Country"/>
    <s v="Senior"/>
    <n v="550"/>
    <x v="3"/>
    <n v="850"/>
    <s v="STÜCK"/>
    <n v="0.91"/>
    <n v="773.5"/>
    <n v="1.861"/>
    <n v="1581.85"/>
  </r>
  <r>
    <n v="515301179"/>
    <s v="GPC Wide Country"/>
    <s v="Senior"/>
    <n v="550"/>
    <x v="3"/>
    <n v="155"/>
    <s v="STÜCK"/>
    <n v="11.79"/>
    <n v="1827.4499999999998"/>
    <n v="18.614599999999999"/>
    <n v="2885.2629999999999"/>
  </r>
  <r>
    <n v="515302268"/>
    <s v="GPC Wide Country"/>
    <s v="Senior"/>
    <n v="550"/>
    <x v="3"/>
    <n v="1528"/>
    <s v="STÜCK"/>
    <n v="2.27"/>
    <n v="3468.56"/>
    <n v="4.0499000000000001"/>
    <n v="6188.2471999999998"/>
  </r>
  <r>
    <n v="517300340"/>
    <s v="GPC My little farm"/>
    <s v="Genesis Pure Canada Cat"/>
    <n v="551"/>
    <x v="3"/>
    <n v="5346"/>
    <s v="STÜCK"/>
    <n v="0.34"/>
    <n v="1817.64"/>
    <n v="0.80430000000000001"/>
    <n v="4299.7878000000001"/>
  </r>
  <r>
    <n v="517302268"/>
    <s v="GPC My little farm"/>
    <s v="Genesis Pure Canada Cat"/>
    <n v="551"/>
    <x v="3"/>
    <n v="2468"/>
    <s v="STÜCK"/>
    <n v="2.27"/>
    <n v="5602.36"/>
    <n v="5.0465999999999998"/>
    <n v="12455.0088"/>
  </r>
  <r>
    <n v="517400340"/>
    <s v="GPC My green field"/>
    <s v="Genesis Pure Canada Cat"/>
    <n v="551"/>
    <x v="3"/>
    <n v="1872"/>
    <s v="STÜCK"/>
    <n v="0.34"/>
    <n v="636.48"/>
    <n v="0.8397"/>
    <n v="1571.9184"/>
  </r>
  <r>
    <n v="517500340"/>
    <s v="GPC My wild forest"/>
    <s v="Genesis Pure Canada Cat"/>
    <n v="551"/>
    <x v="3"/>
    <n v="3018"/>
    <s v="STÜCK"/>
    <n v="0.34"/>
    <n v="1026.1200000000001"/>
    <n v="0.7752"/>
    <n v="2339.5536000000002"/>
  </r>
  <r>
    <n v="517502268"/>
    <s v="GPC My wild forest"/>
    <s v="Genesis Pure Canada Cat"/>
    <n v="551"/>
    <x v="3"/>
    <n v="1124"/>
    <s v="STÜCK"/>
    <n v="2.27"/>
    <n v="2551.48"/>
    <n v="4.8179999999999996"/>
    <n v="5415.4319999999998"/>
  </r>
  <r>
    <n v="517600340"/>
    <s v="GPC My gentle hill"/>
    <s v="Genesis Pure Canada Cat"/>
    <n v="551"/>
    <x v="3"/>
    <n v="1086"/>
    <s v="STÜCK"/>
    <n v="0.34"/>
    <n v="369.24"/>
    <n v="0.78010000000000002"/>
    <n v="847.18860000000006"/>
  </r>
  <r>
    <n v="517602268"/>
    <s v="GPC My gentle hill"/>
    <s v="Genesis Pure Canada Cat"/>
    <n v="551"/>
    <x v="3"/>
    <n v="380"/>
    <s v="STÜCK"/>
    <n v="2.27"/>
    <n v="862.6"/>
    <n v="4.8507999999999996"/>
    <n v="1843.3039999999999"/>
  </r>
  <r>
    <n v="523400350"/>
    <s v="Wolf of Wilderness Soft Adult Mini Ente 2.0"/>
    <n v="2021"/>
    <n v="510"/>
    <x v="3"/>
    <n v="9520"/>
    <s v="STÜCK"/>
    <n v="0.35"/>
    <n v="3332"/>
    <n v="1.2318"/>
    <n v="11726.736000000001"/>
  </r>
  <r>
    <n v="549910166"/>
    <s v="Shiro High Premium Snack Sortiment"/>
    <m/>
    <n v="514"/>
    <x v="3"/>
    <n v="7296"/>
    <s v="STÜCK"/>
    <n v="0.16600000000000001"/>
    <n v="1211.136"/>
    <n v="0.21990000000000001"/>
    <n v="1604.3904"/>
  </r>
  <r>
    <n v="549910166"/>
    <s v="Shiro High Premium Snack Sortiment"/>
    <m/>
    <n v="514"/>
    <x v="3"/>
    <n v="3230"/>
    <s v="STÜCK"/>
    <n v="0.16600000000000001"/>
    <n v="536.18000000000006"/>
    <n v="0.21990000000000001"/>
    <n v="710.27700000000004"/>
  </r>
  <r>
    <n v="551200055"/>
    <s v="Sanabelle Knusperkissen Huhn &amp; Rote Beete"/>
    <m/>
    <n v="515"/>
    <x v="3"/>
    <n v="5020"/>
    <s v="STÜCK"/>
    <n v="5.5E-2"/>
    <n v="276.10000000000002"/>
    <n v="0.14119999999999999"/>
    <n v="708.82399999999996"/>
  </r>
  <r>
    <n v="551300055"/>
    <s v="Sanabelle Knusperkissen Huhn &amp; Spinat"/>
    <m/>
    <n v="515"/>
    <x v="3"/>
    <n v="1832"/>
    <s v="STÜCK"/>
    <n v="5.5E-2"/>
    <n v="100.76"/>
    <n v="0.13919999999999999"/>
    <n v="255.01439999999999"/>
  </r>
  <r>
    <n v="552000907"/>
    <s v="GPC Shallow Land"/>
    <s v="Adult Soft"/>
    <n v="550"/>
    <x v="3"/>
    <n v="700"/>
    <s v="STÜCK"/>
    <n v="0.91"/>
    <n v="637"/>
    <n v="2.3774000000000002"/>
    <n v="1664.18"/>
  </r>
  <r>
    <n v="552001179"/>
    <s v="GPC Shallow Land"/>
    <s v="Adult Soft"/>
    <n v="550"/>
    <x v="3"/>
    <n v="241"/>
    <s v="STÜCK"/>
    <n v="11.79"/>
    <n v="2841.39"/>
    <n v="25.261700000000001"/>
    <n v="6088.0697"/>
  </r>
  <r>
    <n v="552002268"/>
    <s v="GPC Shallow Land"/>
    <s v="Adult Soft"/>
    <n v="550"/>
    <x v="3"/>
    <n v="696"/>
    <s v="STÜCK"/>
    <n v="2.27"/>
    <n v="1579.92"/>
    <n v="4.9214000000000002"/>
    <n v="3425.2944000000002"/>
  </r>
  <r>
    <n v="558520240"/>
    <s v="K-Classic To Go Snack Geflügel"/>
    <s v="Kaufland (D+OE)"/>
    <n v="514"/>
    <x v="3"/>
    <n v="16104"/>
    <s v="STÜCK"/>
    <n v="0.24"/>
    <n v="3864.96"/>
    <n v="0.249"/>
    <n v="4009.8960000000002"/>
  </r>
  <r>
    <n v="562800340"/>
    <s v="GPC My hidden place"/>
    <s v="Genesis Pure Canada Cat"/>
    <n v="551"/>
    <x v="3"/>
    <n v="3924"/>
    <s v="STÜCK"/>
    <n v="0.34"/>
    <n v="1334.16"/>
    <n v="0.90310000000000001"/>
    <n v="3543.7644"/>
  </r>
  <r>
    <n v="562802268"/>
    <s v="GPC My hidden place"/>
    <s v="Genesis Pure Canada Cat"/>
    <n v="551"/>
    <x v="3"/>
    <n v="1804"/>
    <s v="STÜCK"/>
    <n v="2.27"/>
    <n v="4095.08"/>
    <n v="5.7133000000000003"/>
    <n v="10306.7932"/>
  </r>
  <r>
    <n v="563200050"/>
    <s v="True Hemp Cat Pockets Hairball North"/>
    <s v="Grain Free"/>
    <n v="514"/>
    <x v="3"/>
    <n v="2400"/>
    <s v="STÜCK"/>
    <n v="0.05"/>
    <n v="120"/>
    <n v="0.1726"/>
    <n v="414.24"/>
  </r>
  <r>
    <n v="563210050"/>
    <s v="True Hemp Cat Pockets Hairball South"/>
    <s v="Grain Free"/>
    <n v="514"/>
    <x v="3"/>
    <n v="784"/>
    <s v="STÜCK"/>
    <n v="0.05"/>
    <n v="39.200000000000003"/>
    <n v="0.1726"/>
    <n v="135.3184"/>
  </r>
  <r>
    <n v="563700050"/>
    <s v="True Hemp Cat Pockets Urinary North"/>
    <s v="Grain Free"/>
    <n v="514"/>
    <x v="3"/>
    <n v="2800"/>
    <s v="STÜCK"/>
    <n v="0.05"/>
    <n v="140"/>
    <n v="0.17810000000000001"/>
    <n v="498.68"/>
  </r>
  <r>
    <n v="566010115"/>
    <s v="Amadeo Adult High Premium"/>
    <s v="Selecto Tiernahrung"/>
    <n v="510"/>
    <x v="3"/>
    <n v="1074"/>
    <s v="STÜCK"/>
    <n v="11.5"/>
    <n v="12351"/>
    <n v="10.7089"/>
    <n v="11501.3586"/>
  </r>
  <r>
    <n v="566010325"/>
    <s v="Amadeo Adult High Premium"/>
    <s v="Selecto Tiernahrung"/>
    <n v="510"/>
    <x v="3"/>
    <n v="935"/>
    <s v="STÜCK"/>
    <n v="3.25"/>
    <n v="3038.75"/>
    <n v="3.2824"/>
    <n v="3069.0439999999999"/>
  </r>
  <r>
    <n v="570200088"/>
    <s v="Shiro Dog Sticks Sortiment"/>
    <m/>
    <n v="521"/>
    <x v="3"/>
    <n v="39120"/>
    <s v="STÜCK"/>
    <n v="8.7999999999999995E-2"/>
    <n v="3442.56"/>
    <n v="0.23680000000000001"/>
    <n v="9263.616"/>
  </r>
  <r>
    <n v="570200088"/>
    <s v="Shiro Dog Sticks Sortiment"/>
    <m/>
    <n v="521"/>
    <x v="3"/>
    <n v="1440"/>
    <s v="STÜCK"/>
    <n v="8.7999999999999995E-2"/>
    <n v="126.72"/>
    <n v="0.23680000000000001"/>
    <n v="340.99200000000002"/>
  </r>
  <r>
    <n v="570900140"/>
    <s v="Orlando Snacks für Hunde SK6"/>
    <m/>
    <n v="514"/>
    <x v="3"/>
    <n v="153520"/>
    <s v="STÜCK"/>
    <n v="0.14000000000000001"/>
    <n v="21492.800000000003"/>
    <n v="0.12"/>
    <n v="18422.399999999998"/>
  </r>
  <r>
    <n v="600000105"/>
    <s v="Edgard &amp; Cooper Dental Sticks Small Export "/>
    <s v="Apple &amp; Eucalyptus "/>
    <n v="514"/>
    <x v="3"/>
    <n v="20152"/>
    <s v="STÜCK"/>
    <n v="0.105"/>
    <n v="2115.96"/>
    <n v="9.7600000000000006E-2"/>
    <n v="1966.8352000000002"/>
  </r>
  <r>
    <n v="600010105"/>
    <s v="Edgard &amp; Cooper Dental Sticks Small French"/>
    <s v="Apple &amp; Eucalyptus "/>
    <n v="514"/>
    <x v="3"/>
    <n v="6040"/>
    <s v="STÜCK"/>
    <n v="0.105"/>
    <n v="634.19999999999993"/>
    <n v="9.7600000000000006E-2"/>
    <n v="589.50400000000002"/>
  </r>
  <r>
    <n v="600020105"/>
    <s v="Edgard &amp; Cooper Dental Sticks Small German"/>
    <s v="Apple &amp; Eucalyptus "/>
    <n v="514"/>
    <x v="3"/>
    <n v="5712"/>
    <s v="STÜCK"/>
    <n v="0.105"/>
    <n v="599.76"/>
    <n v="9.7600000000000006E-2"/>
    <n v="557.49120000000005"/>
  </r>
  <r>
    <n v="600154150"/>
    <s v="KIK Training Bones"/>
    <m/>
    <n v="514"/>
    <x v="3"/>
    <n v="51478"/>
    <s v="STÜCK"/>
    <n v="0.15"/>
    <n v="7721.7"/>
    <n v="0.1197"/>
    <n v="6161.9166000000005"/>
  </r>
  <r>
    <n v="600200105"/>
    <s v="Edgard &amp; Cooper Dental Sticks Small Export "/>
    <s v="Strawberry &amp; Mint "/>
    <n v="514"/>
    <x v="3"/>
    <n v="19480"/>
    <s v="STÜCK"/>
    <n v="0.105"/>
    <n v="2045.3999999999999"/>
    <n v="9.7600000000000006E-2"/>
    <n v="1901.248"/>
  </r>
  <r>
    <n v="600210105"/>
    <s v="Edgard &amp; Cooper Dental Sticks Small French "/>
    <s v="Strawberry &amp; Mint "/>
    <n v="514"/>
    <x v="3"/>
    <n v="13432"/>
    <s v="STÜCK"/>
    <n v="0.105"/>
    <n v="1410.36"/>
    <n v="9.7600000000000006E-2"/>
    <n v="1310.9632000000001"/>
  </r>
  <r>
    <n v="600220105"/>
    <s v="Edgard &amp; Cooper Dental Sticks Small German "/>
    <s v="Strawberry &amp; Mint "/>
    <n v="514"/>
    <x v="3"/>
    <n v="4696"/>
    <s v="STÜCK"/>
    <n v="0.105"/>
    <n v="493.08"/>
    <n v="9.7600000000000006E-2"/>
    <n v="458.32960000000003"/>
  </r>
  <r>
    <n v="600630200"/>
    <s v="MEQUE Bacon Snack "/>
    <s v="Bacon Snacks "/>
    <n v="514"/>
    <x v="3"/>
    <n v="2144"/>
    <s v="STÜCK"/>
    <n v="0.2"/>
    <n v="428.8"/>
    <n v="0.2344"/>
    <n v="502.55360000000002"/>
  </r>
  <r>
    <n v="600752160"/>
    <s v="KIK Wild Twisters Geflügel &amp; Wild 8er"/>
    <m/>
    <n v="514"/>
    <x v="3"/>
    <n v="5760"/>
    <s v="STÜCK"/>
    <n v="0.16"/>
    <n v="921.6"/>
    <n v="0.1346"/>
    <n v="775.29599999999994"/>
  </r>
  <r>
    <n v="600940150"/>
    <s v="Shiro Pansenröllchen 15er"/>
    <s v="Halbfabrikat"/>
    <n v="852"/>
    <x v="1"/>
    <n v="3649"/>
    <s v="STÜCK"/>
    <n v="0.15"/>
    <n v="547.35"/>
    <n v="0.1275"/>
    <n v="465.2475"/>
  </r>
  <r>
    <n v="601000180"/>
    <s v="#Apollo Dentinis D, NL, IT, GB"/>
    <s v="mit Eurolochung"/>
    <n v="514"/>
    <x v="3"/>
    <n v="54256"/>
    <s v="STÜCK"/>
    <n v="0.18"/>
    <n v="9766.08"/>
    <n v="0.15890000000000001"/>
    <n v="8621.2784000000011"/>
  </r>
  <r>
    <n v="601000360"/>
    <s v="M-Budget Dental Chewstick"/>
    <m/>
    <n v="514"/>
    <x v="3"/>
    <n v="1728"/>
    <s v="STÜCK"/>
    <n v="0.36"/>
    <n v="622.07999999999993"/>
    <n v="0.28260000000000002"/>
    <n v="488.33280000000002"/>
  </r>
  <r>
    <n v="601010720"/>
    <s v="bitsdog Dentinis im Multipack"/>
    <m/>
    <n v="514"/>
    <x v="3"/>
    <n v="12096"/>
    <s v="STÜCK"/>
    <n v="0.72"/>
    <n v="8709.119999999999"/>
    <n v="0.56059999999999999"/>
    <n v="6781.0176000000001"/>
  </r>
  <r>
    <n v="601015180"/>
    <s v="MEQUE Dog Stick Dental"/>
    <s v="Dental Stick Medium/Large Size 7 stick"/>
    <n v="514"/>
    <x v="3"/>
    <n v="5712"/>
    <s v="STÜCK"/>
    <n v="0.18"/>
    <n v="1028.1599999999999"/>
    <n v="0.16259999999999999"/>
    <n v="928.77120000000002"/>
  </r>
  <r>
    <n v="601018180"/>
    <s v="Coop Denta Sticks"/>
    <m/>
    <n v="514"/>
    <x v="3"/>
    <n v="18000"/>
    <s v="STÜCK"/>
    <n v="0.18"/>
    <n v="3240"/>
    <n v="0.14779999999999999"/>
    <n v="2660.3999999999996"/>
  </r>
  <r>
    <n v="601019180"/>
    <s v="Rainbow Denta Sticks"/>
    <m/>
    <n v="514"/>
    <x v="3"/>
    <n v="16200"/>
    <s v="STÜCK"/>
    <n v="0.18"/>
    <n v="2916"/>
    <n v="0.1416"/>
    <n v="2293.92"/>
  </r>
  <r>
    <n v="601022180"/>
    <s v="Shiro Dentinis 7er"/>
    <s v="Halbfabrikat"/>
    <n v="852"/>
    <x v="1"/>
    <n v="6557"/>
    <s v="STÜCK"/>
    <n v="0.18"/>
    <n v="1180.26"/>
    <n v="0.13650000000000001"/>
    <n v="895.03050000000007"/>
  </r>
  <r>
    <n v="601054200"/>
    <s v="KIK Denta Snack 7er"/>
    <m/>
    <n v="514"/>
    <x v="3"/>
    <n v="87552"/>
    <s v="STÜCK"/>
    <n v="0.2"/>
    <n v="17510.400000000001"/>
    <n v="0.15"/>
    <n v="13132.8"/>
  </r>
  <r>
    <n v="601110120"/>
    <s v="#Apollo Twister mit Rind, Lamm"/>
    <s v="u. Gefügel 6er DE, NL, FR"/>
    <n v="514"/>
    <x v="3"/>
    <n v="24264"/>
    <s v="STÜCK"/>
    <n v="0.12"/>
    <n v="2911.68"/>
    <n v="0.1273"/>
    <n v="3088.8071999999997"/>
  </r>
  <r>
    <n v="601180120"/>
    <s v="Coop Twister Snacks"/>
    <m/>
    <n v="514"/>
    <x v="3"/>
    <n v="2520"/>
    <s v="STÜCK"/>
    <n v="0.12"/>
    <n v="302.39999999999998"/>
    <n v="0.1246"/>
    <n v="313.99200000000002"/>
  </r>
  <r>
    <n v="601230280"/>
    <s v="Auchan Déliss' Jerk áau boeuf"/>
    <s v="auf Chep"/>
    <n v="514"/>
    <x v="3"/>
    <n v="32"/>
    <s v="STÜCK"/>
    <n v="0.28000000000000003"/>
    <n v="8.9600000000000009"/>
    <n v="0.2271"/>
    <n v="7.2671999999999999"/>
  </r>
  <r>
    <n v="601290120"/>
    <s v="Coop Snack Stripes Beef"/>
    <m/>
    <n v="514"/>
    <x v="3"/>
    <n v="3780"/>
    <s v="STÜCK"/>
    <n v="0.12"/>
    <n v="453.59999999999997"/>
    <n v="0.1132"/>
    <n v="427.89599999999996"/>
  </r>
  <r>
    <n v="601416200"/>
    <s v="Coop Small Bites Beef"/>
    <s v="Abschnittslänge: 10mm"/>
    <n v="514"/>
    <x v="3"/>
    <n v="30240"/>
    <s v="STÜCK"/>
    <n v="0.2"/>
    <n v="6048"/>
    <n v="0.14879999999999999"/>
    <n v="4499.7119999999995"/>
  </r>
  <r>
    <n v="601417200"/>
    <s v="Rainbow Small Bites Beef"/>
    <s v="Abschnittslänge: 10mm"/>
    <n v="514"/>
    <x v="3"/>
    <n v="4872"/>
    <s v="STÜCK"/>
    <n v="0.2"/>
    <n v="974.40000000000009"/>
    <n v="0.15060000000000001"/>
    <n v="733.72320000000002"/>
  </r>
  <r>
    <n v="601440200"/>
    <s v="REMA 1000 Training Snacks"/>
    <s v="Abschnittslänge: 20mm"/>
    <n v="514"/>
    <x v="3"/>
    <n v="45360"/>
    <s v="STÜCK"/>
    <n v="0.2"/>
    <n v="9072"/>
    <n v="0.16189999999999999"/>
    <n v="7343.7839999999997"/>
  </r>
  <r>
    <n v="601450200"/>
    <s v="#Apollo Kleine Happen Rind"/>
    <s v="Abschnittslänge: 20mm"/>
    <n v="514"/>
    <x v="3"/>
    <n v="91728"/>
    <s v="STÜCK"/>
    <n v="0.2"/>
    <n v="18345.600000000002"/>
    <n v="0.14949999999999999"/>
    <n v="13713.335999999999"/>
  </r>
  <r>
    <n v="601500200"/>
    <s v="#Apollo Happie-Duo 20er Kau-"/>
    <s v="streifen m. Huhn/Truthahn D/GB"/>
    <n v="514"/>
    <x v="3"/>
    <n v="13090"/>
    <s v="STÜCK"/>
    <n v="0.2"/>
    <n v="2618"/>
    <n v="0.18210000000000001"/>
    <n v="2383.6890000000003"/>
  </r>
  <r>
    <n v="601520120"/>
    <s v="REMA 1000 Kaustreifen Geflügel"/>
    <m/>
    <n v="514"/>
    <x v="3"/>
    <n v="30240"/>
    <s v="STÜCK"/>
    <n v="0.12"/>
    <n v="3628.7999999999997"/>
    <n v="0.12470000000000001"/>
    <n v="3770.9280000000003"/>
  </r>
  <r>
    <n v="601530120"/>
    <s v="Coop Snack Stripes Chicken"/>
    <m/>
    <n v="514"/>
    <x v="3"/>
    <n v="2880"/>
    <s v="STÜCK"/>
    <n v="0.12"/>
    <n v="345.59999999999997"/>
    <n v="0.10199999999999999"/>
    <n v="293.76"/>
  </r>
  <r>
    <n v="601580200"/>
    <s v="Shiro Kaustreifen Huhn &amp; Truthahn 20er"/>
    <s v="Halbfabrikat"/>
    <n v="852"/>
    <x v="1"/>
    <n v="21268"/>
    <s v="STÜCK"/>
    <n v="0.2"/>
    <n v="4253.6000000000004"/>
    <n v="0.1653"/>
    <n v="3515.6004000000003"/>
  </r>
  <r>
    <n v="602000100"/>
    <s v="Edeka I love Training Pro Energy Snack"/>
    <m/>
    <n v="514"/>
    <x v="3"/>
    <n v="5037"/>
    <s v="STÜCK"/>
    <n v="0.1"/>
    <n v="503.70000000000005"/>
    <n v="0.12479999999999999"/>
    <n v="628.61759999999992"/>
  </r>
  <r>
    <n v="602450200"/>
    <s v="REMA 1000 Jumbo Bones"/>
    <m/>
    <n v="514"/>
    <x v="3"/>
    <n v="21056"/>
    <s v="STÜCK"/>
    <n v="0.2"/>
    <n v="4211.2"/>
    <n v="0.16969999999999999"/>
    <n v="3573.2031999999999"/>
  </r>
  <r>
    <n v="602460200"/>
    <s v="Shiro HP Duo Dental Kaubarren 2er"/>
    <s v="Halbfabrikat"/>
    <n v="852"/>
    <x v="1"/>
    <n v="2116"/>
    <s v="STÜCK"/>
    <n v="0.2"/>
    <n v="423.20000000000005"/>
    <n v="0.16669999999999999"/>
    <n v="352.73719999999997"/>
  </r>
  <r>
    <n v="602500180"/>
    <s v="PAH Dental Chews with Eucalyptus"/>
    <s v="Dental Stick 7PK"/>
    <n v="514"/>
    <x v="3"/>
    <n v="17600"/>
    <s v="STÜCK"/>
    <n v="0.18"/>
    <n v="3168"/>
    <n v="0.1515"/>
    <n v="2666.4"/>
  </r>
  <r>
    <n v="602500720"/>
    <s v="PAH Dental Chews with Eucalyptus"/>
    <s v="Dental Stick 28PK"/>
    <n v="514"/>
    <x v="3"/>
    <n v="1596"/>
    <s v="STÜCK"/>
    <n v="0.72"/>
    <n v="1149.1199999999999"/>
    <n v="0.69379999999999997"/>
    <n v="1107.3047999999999"/>
  </r>
  <r>
    <n v="602501440"/>
    <s v="PAH Dental Chews with Eucalyptus"/>
    <s v="Dental Stick 56PK"/>
    <n v="514"/>
    <x v="3"/>
    <n v="4128"/>
    <s v="STÜCK"/>
    <n v="1.44"/>
    <n v="5944.32"/>
    <n v="1.0669"/>
    <n v="4404.1632"/>
  </r>
  <r>
    <n v="602700110"/>
    <s v="PAH Step Up SB Dental with Turkey &amp; Superfood"/>
    <s v="Dental Stick 7pk"/>
    <n v="514"/>
    <x v="3"/>
    <n v="3700"/>
    <s v="STÜCK"/>
    <n v="0.11"/>
    <n v="407"/>
    <n v="0.13220000000000001"/>
    <n v="489.14000000000004"/>
  </r>
  <r>
    <n v="602700180"/>
    <s v="PAH Step Up Dental with Turkey &amp; Superfood"/>
    <s v="Dental Stick 7pk"/>
    <n v="514"/>
    <x v="3"/>
    <n v="7050"/>
    <s v="STÜCK"/>
    <n v="0.18"/>
    <n v="1269"/>
    <n v="0.1961"/>
    <n v="1382.5049999999999"/>
  </r>
  <r>
    <n v="602700440"/>
    <s v="PAH Step Up SB Dental with Turkey &amp; Superfood"/>
    <s v="Dental Stick 28pk"/>
    <n v="514"/>
    <x v="3"/>
    <n v="5760"/>
    <s v="STÜCK"/>
    <n v="0.44"/>
    <n v="2534.4"/>
    <n v="0.43209999999999998"/>
    <n v="2488.8959999999997"/>
  </r>
  <r>
    <n v="602700720"/>
    <s v="PAH Step Up Dental with Turkey &amp; Superfood"/>
    <s v="Dental Stick 28PK"/>
    <n v="514"/>
    <x v="3"/>
    <n v="4032"/>
    <s v="STÜCK"/>
    <n v="0.72"/>
    <n v="2903.04"/>
    <n v="0.93640000000000001"/>
    <n v="3775.5648000000001"/>
  </r>
  <r>
    <n v="602701440"/>
    <s v="PAH Step Up Dental with Turkey &amp; Superfood"/>
    <s v="Dental Stick 56PK"/>
    <n v="514"/>
    <x v="3"/>
    <n v="2683"/>
    <s v="STÜCK"/>
    <n v="1.44"/>
    <n v="3863.52"/>
    <n v="1.552"/>
    <n v="4164.0160000000005"/>
  </r>
  <r>
    <n v="602800110"/>
    <s v="PAH Wainwrights SM Dental Chew with Lamb"/>
    <s v="Dental Sticks 7pk"/>
    <n v="514"/>
    <x v="3"/>
    <n v="2400"/>
    <s v="STÜCK"/>
    <n v="0.11"/>
    <n v="264"/>
    <n v="0.17810000000000001"/>
    <n v="427.44"/>
  </r>
  <r>
    <n v="602800180"/>
    <s v="PAH Wainwrights Dental Chew with Lamb"/>
    <s v="Dental Stick 7pk"/>
    <n v="514"/>
    <x v="3"/>
    <n v="6640"/>
    <s v="STÜCK"/>
    <n v="0.18"/>
    <n v="1195.2"/>
    <n v="0.25919999999999999"/>
    <n v="1721.088"/>
  </r>
  <r>
    <n v="602800440"/>
    <s v="PAH Wainwrights SM Dental Chew with Lamb"/>
    <s v="Dental Stick 28pk"/>
    <n v="514"/>
    <x v="3"/>
    <n v="7200"/>
    <s v="STÜCK"/>
    <n v="0.44"/>
    <n v="3168"/>
    <n v="0.66969999999999996"/>
    <n v="4821.84"/>
  </r>
  <r>
    <n v="602800720"/>
    <s v="PAH Wainwrights Dental Chew with Lamb"/>
    <s v="Dental Stick 28pk"/>
    <n v="514"/>
    <x v="3"/>
    <n v="6048"/>
    <s v="STÜCK"/>
    <n v="0.72"/>
    <n v="4354.5599999999995"/>
    <n v="1.125"/>
    <n v="6804"/>
  </r>
  <r>
    <n v="603100700"/>
    <s v="Pablo Gelenk-Fit Kaurollen Multipack"/>
    <m/>
    <n v="514"/>
    <x v="3"/>
    <n v="512"/>
    <s v="STÜCK"/>
    <n v="0.7"/>
    <n v="358.4"/>
    <n v="0.58960000000000001"/>
    <n v="301.87520000000001"/>
  </r>
  <r>
    <n v="603112175"/>
    <s v="Pablo Gelenk Fit Kaurollen"/>
    <s v="Halbfabrikat in Umkarton"/>
    <n v="852"/>
    <x v="1"/>
    <n v="2496"/>
    <s v="STÜCK"/>
    <n v="0.17499999999999999"/>
    <n v="436.79999999999995"/>
    <n v="0.15079999999999999"/>
    <n v="376.39679999999998"/>
  </r>
  <r>
    <n v="603113175"/>
    <s v="Shiro HP Gelenk Fit 7er"/>
    <s v="Halbfabrikat"/>
    <n v="852"/>
    <x v="1"/>
    <n v="2072"/>
    <s v="STÜCK"/>
    <n v="0.17499999999999999"/>
    <n v="362.59999999999997"/>
    <n v="0.15229999999999999"/>
    <n v="315.56559999999996"/>
  </r>
  <r>
    <n v="603170175"/>
    <s v="Zooroyal Kaurollen Gelenk-Fit 7er"/>
    <s v="REWE"/>
    <n v="514"/>
    <x v="3"/>
    <n v="48456"/>
    <s v="STÜCK"/>
    <n v="0.17499999999999999"/>
    <n v="8479.7999999999993"/>
    <n v="0.1535"/>
    <n v="7437.9960000000001"/>
  </r>
  <r>
    <n v="603190175"/>
    <s v="EDEKA Gelenk Fit Kaurollen"/>
    <m/>
    <n v="514"/>
    <x v="3"/>
    <n v="36288"/>
    <s v="STÜCK"/>
    <n v="0.17499999999999999"/>
    <n v="6350.4"/>
    <n v="0.1573"/>
    <n v="5708.1023999999998"/>
  </r>
  <r>
    <n v="603300200"/>
    <s v="Fruitees Apfel"/>
    <m/>
    <n v="515"/>
    <x v="3"/>
    <n v="9356"/>
    <s v="STÜCK"/>
    <n v="0.2"/>
    <n v="1871.2"/>
    <n v="0.43070000000000003"/>
    <n v="4029.6292000000003"/>
  </r>
  <r>
    <n v="603500200"/>
    <s v="Fruitees Banane"/>
    <m/>
    <n v="515"/>
    <x v="3"/>
    <n v="11968"/>
    <s v="STÜCK"/>
    <n v="0.2"/>
    <n v="2393.6"/>
    <n v="0.40050000000000002"/>
    <n v="4793.1840000000002"/>
  </r>
  <r>
    <n v="603600200"/>
    <s v="Fruitees Mango"/>
    <m/>
    <n v="515"/>
    <x v="3"/>
    <n v="7316"/>
    <s v="STÜCK"/>
    <n v="0.2"/>
    <n v="1463.2"/>
    <n v="0.60240000000000005"/>
    <n v="4407.1584000000003"/>
  </r>
  <r>
    <n v="604110160"/>
    <s v="Edgard &amp; Cooper Dental Sticks Medium French "/>
    <s v="Apple &amp; Eucalyptus "/>
    <n v="514"/>
    <x v="3"/>
    <n v="5968"/>
    <s v="STÜCK"/>
    <n v="0.16"/>
    <n v="954.88"/>
    <n v="0.14810000000000001"/>
    <n v="883.86080000000004"/>
  </r>
  <r>
    <n v="604120160"/>
    <s v="Edgard &amp; Cooper Dental Sticks Medium German "/>
    <s v="Apple &amp; Eucalyptus "/>
    <n v="514"/>
    <x v="3"/>
    <n v="2376"/>
    <s v="STÜCK"/>
    <n v="0.16"/>
    <n v="380.16"/>
    <n v="0.14810000000000001"/>
    <n v="351.88560000000001"/>
  </r>
  <r>
    <n v="604200160"/>
    <s v="Edgard &amp; Cooper Dental Sticks Medium Export "/>
    <s v="Strawberry &amp; Mint  "/>
    <n v="514"/>
    <x v="3"/>
    <n v="12096"/>
    <s v="STÜCK"/>
    <n v="0.16"/>
    <n v="1935.3600000000001"/>
    <n v="0.14810000000000001"/>
    <n v="1791.4176000000002"/>
  </r>
  <r>
    <n v="604210160"/>
    <s v="Edgard &amp; Cooper Dental Sticks Medium French "/>
    <s v="Strawberry &amp; Mint "/>
    <n v="514"/>
    <x v="3"/>
    <n v="1008"/>
    <s v="STÜCK"/>
    <n v="0.16"/>
    <n v="161.28"/>
    <n v="0.14810000000000001"/>
    <n v="149.28480000000002"/>
  </r>
  <r>
    <n v="604220160"/>
    <s v="Edgard &amp; Cooper Dental Sticks Medium German"/>
    <s v="Strawberry &amp; Mint "/>
    <n v="514"/>
    <x v="3"/>
    <n v="5392"/>
    <s v="STÜCK"/>
    <n v="0.16"/>
    <n v="862.72"/>
    <n v="0.14810000000000001"/>
    <n v="798.55520000000001"/>
  </r>
  <r>
    <n v="604600175"/>
    <s v="Fit+Fun Gelenk Sticks 7er"/>
    <m/>
    <n v="514"/>
    <x v="3"/>
    <n v="4850"/>
    <s v="STÜCK"/>
    <n v="0.17499999999999999"/>
    <n v="848.75"/>
    <n v="0.158"/>
    <n v="766.3"/>
  </r>
  <r>
    <n v="604700150"/>
    <s v="BH Dental Sticks Medium "/>
    <s v="mit Eurolochung"/>
    <n v="514"/>
    <x v="3"/>
    <n v="15480"/>
    <s v="STÜCK"/>
    <n v="0.15"/>
    <n v="2322"/>
    <n v="0.21490000000000001"/>
    <n v="3326.652"/>
  </r>
  <r>
    <n v="605000100"/>
    <s v="BH Dental Sticks Small "/>
    <s v="mit Eurolochung"/>
    <n v="514"/>
    <x v="3"/>
    <n v="40500"/>
    <s v="STÜCK"/>
    <n v="0.1"/>
    <n v="4050"/>
    <n v="0.15110000000000001"/>
    <n v="6119.55"/>
  </r>
  <r>
    <n v="605300120"/>
    <s v="Lilys Kitchen Chew Treat Salmon                   "/>
    <s v="3er/120g Dental Sticks "/>
    <n v="514"/>
    <x v="3"/>
    <n v="15200"/>
    <s v="STÜCK"/>
    <n v="0.12"/>
    <n v="1824"/>
    <n v="0.2717"/>
    <n v="4129.84"/>
  </r>
  <r>
    <n v="605400120"/>
    <s v="Lilys Kitchen Chew Treat Chicken"/>
    <s v="3er/120g Dental Sticks "/>
    <n v="514"/>
    <x v="3"/>
    <n v="29600"/>
    <s v="STÜCK"/>
    <n v="0.12"/>
    <n v="3552"/>
    <n v="0.27350000000000002"/>
    <n v="8095.6"/>
  </r>
  <r>
    <n v="605900070"/>
    <s v="PAH Step Up Puppy Dental with Turkey &amp; Superfood"/>
    <s v="Dental Stick 7pk"/>
    <n v="514"/>
    <x v="3"/>
    <n v="0"/>
    <s v="STÜCK"/>
    <n v="7.0000000000000007E-2"/>
    <n v="0"/>
    <n v="0.13969999999999999"/>
    <n v="0"/>
  </r>
  <r>
    <n v="605900280"/>
    <s v="PAH Step Up Puppy Dental with Turkey &amp; Superfood"/>
    <s v="Dental Stick 28pk"/>
    <n v="514"/>
    <x v="3"/>
    <n v="5040"/>
    <s v="STÜCK"/>
    <n v="0.28000000000000003"/>
    <n v="1411.2"/>
    <n v="0.75900000000000001"/>
    <n v="3825.36"/>
  </r>
  <r>
    <n v="606210220"/>
    <s v="EDEKA Prodent Kausticks 4er"/>
    <s v="mit Aronia f. mittlere u. große Hunde"/>
    <n v="514"/>
    <x v="3"/>
    <n v="39906"/>
    <s v="STÜCK"/>
    <n v="0.22"/>
    <n v="8779.32"/>
    <n v="0.2084"/>
    <n v="8316.4104000000007"/>
  </r>
  <r>
    <n v="606220165"/>
    <s v="Shiro HP Kaustangen mit Aronia 3er"/>
    <s v="Halbfabrikat"/>
    <n v="852"/>
    <x v="1"/>
    <n v="3342"/>
    <s v="STÜCK"/>
    <n v="0.16500000000000001"/>
    <n v="551.43000000000006"/>
    <n v="0.19939999999999999"/>
    <n v="666.39480000000003"/>
  </r>
  <r>
    <n v="606500120"/>
    <s v="Lilys Kitchen Chew Treat Beef "/>
    <s v="3er/120g Dental Sticks "/>
    <n v="514"/>
    <x v="3"/>
    <n v="56000"/>
    <s v="STÜCK"/>
    <n v="0.12"/>
    <n v="6720"/>
    <n v="0.26910000000000001"/>
    <n v="15069.6"/>
  </r>
  <r>
    <n v="607400120"/>
    <s v="Lilys Kitchen Chew Treat Turkey "/>
    <s v="3er/120g Dental Sticks "/>
    <n v="514"/>
    <x v="3"/>
    <n v="39200"/>
    <s v="STÜCK"/>
    <n v="0.12"/>
    <n v="4704"/>
    <n v="0.2772"/>
    <n v="10866.24"/>
  </r>
  <r>
    <n v="607500200"/>
    <s v="Fruitees Rehwild &amp; Preiselbeere"/>
    <m/>
    <n v="515"/>
    <x v="3"/>
    <n v="5144"/>
    <s v="STÜCK"/>
    <n v="0.2"/>
    <n v="1028.8"/>
    <n v="0.45029999999999998"/>
    <n v="2316.3431999999998"/>
  </r>
  <r>
    <n v="607600200"/>
    <s v="Fruitees Fasan &amp; Feige"/>
    <m/>
    <n v="515"/>
    <x v="3"/>
    <n v="12140"/>
    <s v="STÜCK"/>
    <n v="0.2"/>
    <n v="2428"/>
    <n v="0.44540000000000002"/>
    <n v="5407.1559999999999"/>
  </r>
  <r>
    <n v="607800200"/>
    <s v="#Apollo Happie-Duo Rind &amp; Leber"/>
    <s v="20er Kaustreifen D/GB/IT"/>
    <n v="514"/>
    <x v="3"/>
    <n v="54592"/>
    <s v="STÜCK"/>
    <n v="0.2"/>
    <n v="10918.400000000001"/>
    <n v="0.17730000000000001"/>
    <n v="9679.1616000000013"/>
  </r>
  <r>
    <n v="608160175"/>
    <s v="EDEKA Hair &amp; Skin Kaurollen"/>
    <m/>
    <n v="514"/>
    <x v="3"/>
    <n v="24776"/>
    <s v="STÜCK"/>
    <n v="0.17499999999999999"/>
    <n v="4335.7999999999993"/>
    <n v="0.18590000000000001"/>
    <n v="4605.8584000000001"/>
  </r>
  <r>
    <n v="608170175"/>
    <s v="Pablo Hair &amp; Skin Kaurollen"/>
    <s v="Halbfabrikat in Umkarton"/>
    <n v="852"/>
    <x v="1"/>
    <n v="1304"/>
    <s v="STÜCK"/>
    <n v="0.17499999999999999"/>
    <n v="228.2"/>
    <n v="0.17100000000000001"/>
    <n v="222.98400000000001"/>
  </r>
  <r>
    <n v="608180175"/>
    <s v="Zooroyal Kaurollen Hair &amp; Skin 7er"/>
    <s v="REWE"/>
    <n v="514"/>
    <x v="3"/>
    <n v="49248"/>
    <s v="STÜCK"/>
    <n v="0.17499999999999999"/>
    <n v="8618.4"/>
    <n v="0.18049999999999999"/>
    <n v="8889.2639999999992"/>
  </r>
  <r>
    <n v="608310240"/>
    <s v="Edgard &amp; Cooper Dental Sticks Large French "/>
    <s v="Apple &amp; Eucalyptus "/>
    <n v="514"/>
    <x v="3"/>
    <n v="11032"/>
    <s v="STÜCK"/>
    <n v="0.24"/>
    <n v="2647.68"/>
    <n v="0.22170000000000001"/>
    <n v="2445.7944000000002"/>
  </r>
  <r>
    <n v="608320240"/>
    <s v="Edgard &amp; Cooper Dental Sticks Large German"/>
    <s v="Apple &amp; Eucalyptus "/>
    <n v="514"/>
    <x v="3"/>
    <n v="5496"/>
    <s v="STÜCK"/>
    <n v="0.24"/>
    <n v="1319.04"/>
    <n v="0.22170000000000001"/>
    <n v="1218.4632000000001"/>
  </r>
  <r>
    <n v="608500100"/>
    <s v="PFUK Meaty Treats Chicken Champs"/>
    <m/>
    <n v="514"/>
    <x v="3"/>
    <n v="350"/>
    <s v="STÜCK"/>
    <n v="0.1"/>
    <n v="35"/>
    <n v="0.17419999999999999"/>
    <n v="60.97"/>
  </r>
  <r>
    <n v="608610240"/>
    <s v="Edgard &amp; Cooper Dental Sticks Large French"/>
    <s v="Strawberry &amp; Mint "/>
    <n v="514"/>
    <x v="3"/>
    <n v="10384"/>
    <s v="STÜCK"/>
    <n v="0.24"/>
    <n v="2492.16"/>
    <n v="0.22170000000000001"/>
    <n v="2302.1327999999999"/>
  </r>
  <r>
    <n v="608620240"/>
    <s v="Edgard &amp; Cooper Dental Sticks Large German"/>
    <s v="Strawberry &amp; Mint "/>
    <n v="514"/>
    <x v="3"/>
    <n v="4688"/>
    <s v="STÜCK"/>
    <n v="0.24"/>
    <n v="1125.1199999999999"/>
    <n v="0.22170000000000001"/>
    <n v="1039.3296"/>
  </r>
  <r>
    <n v="610200203"/>
    <s v="Orlando Hundeknabbersnacks Dental Sticks Classic"/>
    <m/>
    <n v="514"/>
    <x v="3"/>
    <n v="200570"/>
    <s v="STÜCK"/>
    <n v="0.20300000000000001"/>
    <n v="40715.71"/>
    <n v="0.15579999999999999"/>
    <n v="31248.806"/>
  </r>
  <r>
    <n v="610320100"/>
    <s v="#Globus Dental Kaustange"/>
    <s v="flexipro"/>
    <n v="514"/>
    <x v="3"/>
    <n v="820"/>
    <s v="STÜCK"/>
    <n v="0.1"/>
    <n v="82"/>
    <n v="0.13830000000000001"/>
    <n v="113.40600000000001"/>
  </r>
  <r>
    <n v="610328100"/>
    <s v="Shiro Flexibar"/>
    <m/>
    <n v="514"/>
    <x v="3"/>
    <n v="17820"/>
    <s v="STÜCK"/>
    <n v="0.1"/>
    <n v="1782"/>
    <n v="0.1399"/>
    <n v="2493.018"/>
  </r>
  <r>
    <n v="610339100"/>
    <s v="KIK Flexibar 1er"/>
    <m/>
    <n v="514"/>
    <x v="3"/>
    <n v="36289"/>
    <s v="STÜCK"/>
    <n v="0.1"/>
    <n v="3628.9"/>
    <n v="0.1472"/>
    <n v="5341.7407999999996"/>
  </r>
  <r>
    <n v="610500120"/>
    <s v="Lilys Kitchen Chew Treat Lamb"/>
    <s v="3er/120g Dental Sticks "/>
    <n v="514"/>
    <x v="3"/>
    <n v="44800"/>
    <s v="STÜCK"/>
    <n v="0.12"/>
    <n v="5376"/>
    <n v="0.2772"/>
    <n v="12418.56"/>
  </r>
  <r>
    <n v="610900100"/>
    <s v="Hamiform Dental Stick Mini "/>
    <s v="transparenter Folie (6 Sticks im Beutel)"/>
    <n v="514"/>
    <x v="3"/>
    <n v="1200"/>
    <s v="STÜCK"/>
    <n v="0.1"/>
    <n v="120"/>
    <n v="7.9699999999999993E-2"/>
    <n v="95.639999999999986"/>
  </r>
  <r>
    <n v="610910120"/>
    <s v="Hamiform Healthcare Mini "/>
    <s v="Dental Stick Mini (short tray)"/>
    <n v="514"/>
    <x v="3"/>
    <n v="690"/>
    <s v="STÜCK"/>
    <n v="0.12"/>
    <n v="82.8"/>
    <n v="0.14030000000000001"/>
    <n v="96.807000000000002"/>
  </r>
  <r>
    <n v="611100100"/>
    <s v="Dechra CT-DC-L Dental Chew "/>
    <s v="Large 1x100g"/>
    <n v="514"/>
    <x v="3"/>
    <n v="15120"/>
    <s v="STÜCK"/>
    <n v="0.1"/>
    <n v="1512"/>
    <n v="0.1825"/>
    <n v="2759.4"/>
  </r>
  <r>
    <n v="611300200"/>
    <s v="Dechra CT-DC-S Dental Chew"/>
    <s v="Small 200g (5x40g)"/>
    <n v="514"/>
    <x v="3"/>
    <n v="288"/>
    <s v="STÜCK"/>
    <n v="0.2"/>
    <n v="57.6"/>
    <n v="0.30769999999999997"/>
    <n v="88.617599999999996"/>
  </r>
  <r>
    <n v="611500150"/>
    <s v="BH Tuck Shop Whine Gums "/>
    <s v="mit Eurolochung "/>
    <n v="514"/>
    <x v="3"/>
    <n v="24952"/>
    <s v="STÜCK"/>
    <n v="0.15"/>
    <n v="3742.7999999999997"/>
    <n v="0.1961"/>
    <n v="4893.0871999999999"/>
  </r>
  <r>
    <n v="611601200"/>
    <s v="BH Tuck Shop Slobstoppers"/>
    <s v="2er mit Eurolochung "/>
    <n v="514"/>
    <x v="3"/>
    <n v="2240"/>
    <s v="STÜCK"/>
    <n v="0.2"/>
    <n v="448"/>
    <n v="0.2361"/>
    <n v="528.86400000000003"/>
  </r>
  <r>
    <n v="611701200"/>
    <s v="BH Tuck Shop Gnawbreakers "/>
    <s v="2er mit Eurolochung "/>
    <n v="514"/>
    <x v="3"/>
    <n v="14637"/>
    <s v="STÜCK"/>
    <n v="0.2"/>
    <n v="2927.4"/>
    <n v="0.27910000000000001"/>
    <n v="4085.1867000000002"/>
  </r>
  <r>
    <n v="613200140"/>
    <s v="PAH Wainwrights training treats Puppy"/>
    <s v="Turkey and Rice"/>
    <n v="514"/>
    <x v="3"/>
    <n v="27614"/>
    <s v="STÜCK"/>
    <n v="0.14000000000000001"/>
    <n v="3865.9600000000005"/>
    <n v="0.19040000000000001"/>
    <n v="5257.7056000000002"/>
  </r>
  <r>
    <n v="613300140"/>
    <s v="PAH Wainwrights training treats Puppy"/>
    <s v="Lamb and Rice"/>
    <n v="514"/>
    <x v="3"/>
    <n v="4950"/>
    <s v="STÜCK"/>
    <n v="0.14000000000000001"/>
    <n v="693.00000000000011"/>
    <n v="0.15859999999999999"/>
    <n v="785.06999999999994"/>
  </r>
  <r>
    <n v="615400175"/>
    <s v="PREM Bonies Grainfree Pferd "/>
    <m/>
    <n v="514"/>
    <x v="3"/>
    <n v="19165"/>
    <s v="STÜCK"/>
    <n v="0.17499999999999999"/>
    <n v="3353.875"/>
    <n v="0.28939999999999999"/>
    <n v="5546.3509999999997"/>
  </r>
  <r>
    <n v="615500175"/>
    <s v="PREM Bonies Grainfree Käse"/>
    <m/>
    <n v="514"/>
    <x v="3"/>
    <n v="27455"/>
    <s v="STÜCK"/>
    <n v="0.17499999999999999"/>
    <n v="4804.625"/>
    <n v="0.28029999999999999"/>
    <n v="7695.6364999999996"/>
  </r>
  <r>
    <n v="615710100"/>
    <s v="True Hemp Dental Sticks Hip &amp; Joint S Europe"/>
    <s v="Dental Sticks (Euro)"/>
    <n v="514"/>
    <x v="3"/>
    <n v="1980"/>
    <s v="STÜCK"/>
    <n v="0.1"/>
    <n v="198"/>
    <n v="0.15959999999999999"/>
    <n v="316.00799999999998"/>
  </r>
  <r>
    <n v="615800140"/>
    <s v="PAH Wainwrights grain free salmon treats"/>
    <s v="Puppy"/>
    <n v="514"/>
    <x v="3"/>
    <n v="25536"/>
    <s v="STÜCK"/>
    <n v="0.14000000000000001"/>
    <n v="3575.0400000000004"/>
    <n v="0.221"/>
    <n v="5643.4560000000001"/>
  </r>
  <r>
    <n v="616020100"/>
    <s v="True Hemp Dental Sticks Skin &amp; Coat Nordic"/>
    <s v="Dental Sticks (Euro)"/>
    <n v="514"/>
    <x v="3"/>
    <n v="3555"/>
    <s v="STÜCK"/>
    <n v="0.1"/>
    <n v="355.5"/>
    <n v="0.12130000000000001"/>
    <n v="431.22149999999999"/>
  </r>
  <r>
    <n v="616800100"/>
    <s v="PFUK Meaty Treats Fish Fancies"/>
    <m/>
    <n v="514"/>
    <x v="3"/>
    <n v="4620"/>
    <s v="STÜCK"/>
    <n v="0.1"/>
    <n v="462"/>
    <n v="0.19409999999999999"/>
    <n v="896.74199999999996"/>
  </r>
  <r>
    <n v="617500720"/>
    <s v="animonda Denta Sticks im Multipack"/>
    <m/>
    <n v="514"/>
    <x v="3"/>
    <n v="920"/>
    <s v="STÜCK"/>
    <n v="0.72"/>
    <n v="662.4"/>
    <n v="0.72960000000000003"/>
    <n v="671.23199999999997"/>
  </r>
  <r>
    <n v="620101050"/>
    <s v="MEQUE Cat Barritas"/>
    <s v="Cat Sticks 10er Fahne"/>
    <n v="522"/>
    <x v="3"/>
    <n v="10080"/>
    <s v="STÜCK"/>
    <n v="0.05"/>
    <n v="504"/>
    <n v="0.21110000000000001"/>
    <n v="2127.8879999999999"/>
  </r>
  <r>
    <n v="620120050"/>
    <s v="Catessy Sticks – Geflügel &amp; Leber"/>
    <m/>
    <n v="522"/>
    <x v="3"/>
    <n v="4320"/>
    <s v="STÜCK"/>
    <n v="0.05"/>
    <n v="216"/>
    <n v="0.17879999999999999"/>
    <n v="772.41599999999994"/>
  </r>
  <r>
    <n v="620130050"/>
    <s v="Horizon Cat Sticks with poultry &amp; liver "/>
    <s v="Cat Sticks 10er Fahne"/>
    <n v="522"/>
    <x v="3"/>
    <n v="2520"/>
    <s v="STÜCK"/>
    <n v="0.05"/>
    <n v="126"/>
    <n v="0.18890000000000001"/>
    <n v="476.02800000000002"/>
  </r>
  <r>
    <n v="620140050"/>
    <s v="Athena Saftige Kauroellchen mit"/>
    <s v="Geflügel &amp; Leber 10er"/>
    <n v="522"/>
    <x v="3"/>
    <n v="30400"/>
    <s v="STÜCK"/>
    <n v="0.05"/>
    <n v="1520"/>
    <n v="0.216"/>
    <n v="6566.4"/>
  </r>
  <r>
    <n v="620420050"/>
    <s v="Catessy Sticks – Lachs &amp; Forelle"/>
    <m/>
    <n v="522"/>
    <x v="3"/>
    <n v="6120"/>
    <s v="STÜCK"/>
    <n v="0.05"/>
    <n v="306"/>
    <n v="0.16980000000000001"/>
    <n v="1039.1759999999999"/>
  </r>
  <r>
    <n v="620420050"/>
    <s v="Catessy Sticks – Lachs &amp; Forelle"/>
    <m/>
    <n v="522"/>
    <x v="3"/>
    <n v="3780"/>
    <s v="STÜCK"/>
    <n v="0.05"/>
    <n v="189"/>
    <n v="0.16980000000000001"/>
    <n v="641.84400000000005"/>
  </r>
  <r>
    <n v="620430050"/>
    <s v="Athena Kauröllchen Lachs &amp; Forelle"/>
    <m/>
    <n v="522"/>
    <x v="3"/>
    <n v="45360"/>
    <s v="STÜCK"/>
    <n v="0.05"/>
    <n v="2268"/>
    <n v="0.18360000000000001"/>
    <n v="8328.0960000000014"/>
  </r>
  <r>
    <n v="620500088"/>
    <s v="Asco A'Petito Dog Sticks Schinken"/>
    <m/>
    <n v="521"/>
    <x v="3"/>
    <n v="43440"/>
    <s v="STÜCK"/>
    <n v="8.7999999999999995E-2"/>
    <n v="3822.72"/>
    <n v="0.2248"/>
    <n v="9765.3119999999999"/>
  </r>
  <r>
    <n v="620500120"/>
    <s v="Rocco Dog Sticks Geflügel"/>
    <s v="12er/120g"/>
    <n v="521"/>
    <x v="3"/>
    <n v="8064"/>
    <s v="STÜCK"/>
    <n v="0.12"/>
    <n v="967.68"/>
    <n v="0.31950000000000001"/>
    <n v="2576.4479999999999"/>
  </r>
  <r>
    <n v="620500120"/>
    <s v="Rocco Dog Sticks Geflügel"/>
    <s v="12er/120g"/>
    <n v="521"/>
    <x v="3"/>
    <n v="2324"/>
    <s v="STÜCK"/>
    <n v="0.12"/>
    <n v="278.88"/>
    <n v="0.31950000000000001"/>
    <n v="742.51800000000003"/>
  </r>
  <r>
    <n v="620520055"/>
    <s v="Apollo Saftige Kausticks mit Huhn"/>
    <m/>
    <n v="521"/>
    <x v="3"/>
    <n v="47520"/>
    <s v="STÜCK"/>
    <n v="5.5E-2"/>
    <n v="2613.6"/>
    <n v="0.1638"/>
    <n v="7783.7759999999998"/>
  </r>
  <r>
    <n v="620600120"/>
    <s v="Rocco Dog Sticks Rind"/>
    <s v="12er/120g"/>
    <n v="521"/>
    <x v="3"/>
    <n v="2548"/>
    <s v="STÜCK"/>
    <n v="0.12"/>
    <n v="305.76"/>
    <n v="0.37380000000000002"/>
    <n v="952.44240000000002"/>
  </r>
  <r>
    <n v="620610055"/>
    <s v="Apollo Saftige Kausticks mit frischem Rind"/>
    <m/>
    <n v="521"/>
    <x v="3"/>
    <n v="54000"/>
    <s v="STÜCK"/>
    <n v="5.5E-2"/>
    <n v="2970"/>
    <n v="0.1721"/>
    <n v="9293.4"/>
  </r>
  <r>
    <n v="620700040"/>
    <s v="MF Fruity Meat Sticks Huhn,Apfel 8x5g"/>
    <m/>
    <n v="522"/>
    <x v="3"/>
    <n v="35280"/>
    <s v="STÜCK"/>
    <n v="0.04"/>
    <n v="1411.2"/>
    <n v="0.1595"/>
    <n v="5627.16"/>
  </r>
  <r>
    <n v="620800040"/>
    <s v="MF Fruity Meat Sticks Lachs,Blaub. 8x5g"/>
    <m/>
    <n v="522"/>
    <x v="3"/>
    <n v="34252"/>
    <s v="STÜCK"/>
    <n v="0.04"/>
    <n v="1370.08"/>
    <n v="0.19689999999999999"/>
    <n v="6744.2187999999996"/>
  </r>
  <r>
    <n v="621110025"/>
    <s v="Trixie Premio Stick Quintett neu"/>
    <s v="Lamm &amp; Truthahn 5 x 5 g"/>
    <n v="522"/>
    <x v="3"/>
    <n v="54720"/>
    <s v="STÜCK"/>
    <n v="2.5000000000000001E-2"/>
    <n v="1368"/>
    <n v="9.8299999999999998E-2"/>
    <n v="5378.9759999999997"/>
  </r>
  <r>
    <n v="621110050"/>
    <s v="M-Budget Katzensticks Lamm &amp; Truthahn"/>
    <m/>
    <n v="522"/>
    <x v="3"/>
    <n v="45360"/>
    <s v="STÜCK"/>
    <n v="0.05"/>
    <n v="2268"/>
    <n v="0.19639999999999999"/>
    <n v="8908.7039999999997"/>
  </r>
  <r>
    <n v="621210025"/>
    <s v="Trixie Premio Stick Quintett neu"/>
    <s v="Geflügel &amp; Leber 5 x 5 g"/>
    <n v="522"/>
    <x v="3"/>
    <n v="98760"/>
    <s v="STÜCK"/>
    <n v="2.5000000000000001E-2"/>
    <n v="2469"/>
    <n v="9.6600000000000005E-2"/>
    <n v="9540.2160000000003"/>
  </r>
  <r>
    <n v="621219050"/>
    <s v="KIK Cat Sticks Geflügel &amp; Leber"/>
    <m/>
    <n v="522"/>
    <x v="3"/>
    <n v="12600"/>
    <s v="STÜCK"/>
    <n v="0.05"/>
    <n v="630"/>
    <n v="0.18459999999999999"/>
    <n v="2325.96"/>
  </r>
  <r>
    <n v="621230050"/>
    <s v="M-Budget Katzensticks Geflügel &amp; Leber"/>
    <m/>
    <n v="522"/>
    <x v="3"/>
    <n v="25200"/>
    <s v="STÜCK"/>
    <n v="0.05"/>
    <n v="1260"/>
    <n v="0.1885"/>
    <n v="4750.2"/>
  </r>
  <r>
    <n v="621310025"/>
    <s v="Trixie Premio Stick Quintett neu"/>
    <s v="Lachs &amp; Forelle 5 x 5 g"/>
    <n v="522"/>
    <x v="3"/>
    <n v="76800"/>
    <s v="STÜCK"/>
    <n v="2.5000000000000001E-2"/>
    <n v="1920"/>
    <n v="8.7300000000000003E-2"/>
    <n v="6704.64"/>
  </r>
  <r>
    <n v="621330050"/>
    <s v="M-Budget Katzensticks Forelle &amp; Lachs"/>
    <m/>
    <n v="522"/>
    <x v="3"/>
    <n v="5040"/>
    <s v="STÜCK"/>
    <n v="0.05"/>
    <n v="252"/>
    <n v="0.18629999999999999"/>
    <n v="938.952"/>
  </r>
  <r>
    <n v="621370050"/>
    <s v="KIK Cat Sticks Lachs &amp; Forelle"/>
    <m/>
    <n v="522"/>
    <x v="3"/>
    <n v="40320"/>
    <s v="STÜCK"/>
    <n v="0.05"/>
    <n v="2016"/>
    <n v="0.1835"/>
    <n v="7398.72"/>
  </r>
  <r>
    <n v="621400050"/>
    <s v="PAH Cat Sticks Salmon &amp; Trout 10pk"/>
    <m/>
    <n v="522"/>
    <x v="3"/>
    <n v="21400"/>
    <s v="STÜCK"/>
    <n v="0.05"/>
    <n v="1070"/>
    <n v="0.2135"/>
    <n v="4568.8999999999996"/>
  </r>
  <r>
    <n v="621600050"/>
    <s v="PAH Cat Sticks Lamb &amp; Turkey 10pk"/>
    <m/>
    <n v="522"/>
    <x v="3"/>
    <n v="5660"/>
    <s v="STÜCK"/>
    <n v="0.05"/>
    <n v="283"/>
    <n v="0.21310000000000001"/>
    <n v="1206.146"/>
  </r>
  <r>
    <n v="621700055"/>
    <s v="Sanabelle Snack Seelachs"/>
    <m/>
    <n v="518"/>
    <x v="3"/>
    <n v="12360"/>
    <s v="STÜCK"/>
    <n v="5.5E-2"/>
    <n v="679.8"/>
    <n v="0.19589999999999999"/>
    <n v="2421.3240000000001"/>
  </r>
  <r>
    <n v="621800050"/>
    <s v="Smilla Soft Sticks Lamm"/>
    <m/>
    <n v="522"/>
    <x v="3"/>
    <n v="11500"/>
    <s v="STÜCK"/>
    <n v="0.05"/>
    <n v="575"/>
    <n v="0.1686"/>
    <n v="1938.9"/>
  </r>
  <r>
    <n v="621800050"/>
    <s v="Smilla Soft Sticks Lamm"/>
    <m/>
    <n v="522"/>
    <x v="3"/>
    <n v="3600"/>
    <s v="STÜCK"/>
    <n v="0.05"/>
    <n v="180"/>
    <n v="0.1686"/>
    <n v="606.96"/>
  </r>
  <r>
    <n v="621800055"/>
    <s v="Sanabelle Snack Lamm"/>
    <m/>
    <n v="518"/>
    <x v="3"/>
    <n v="8660"/>
    <s v="STÜCK"/>
    <n v="5.5E-2"/>
    <n v="476.3"/>
    <n v="0.20910000000000001"/>
    <n v="1810.806"/>
  </r>
  <r>
    <n v="621900050"/>
    <s v="Smilla Soft Sticks Forelle "/>
    <m/>
    <n v="522"/>
    <x v="3"/>
    <n v="22100"/>
    <s v="STÜCK"/>
    <n v="0.05"/>
    <n v="1105"/>
    <n v="0.15959999999999999"/>
    <n v="3527.16"/>
  </r>
  <r>
    <n v="621900055"/>
    <s v="Sanabelle Snack Forelle"/>
    <m/>
    <n v="518"/>
    <x v="3"/>
    <n v="24344"/>
    <s v="STÜCK"/>
    <n v="5.5E-2"/>
    <n v="1338.92"/>
    <n v="0.21240000000000001"/>
    <n v="5170.6656000000003"/>
  </r>
  <r>
    <n v="622000050"/>
    <s v="Smilla Soft Sticks Ente "/>
    <m/>
    <n v="522"/>
    <x v="3"/>
    <n v="21480"/>
    <s v="STÜCK"/>
    <n v="0.05"/>
    <n v="1074"/>
    <n v="0.16450000000000001"/>
    <n v="3533.46"/>
  </r>
  <r>
    <n v="622000050"/>
    <s v="Smilla Soft Sticks Ente "/>
    <m/>
    <n v="522"/>
    <x v="3"/>
    <n v="10700"/>
    <s v="STÜCK"/>
    <n v="0.05"/>
    <n v="535"/>
    <n v="0.16450000000000001"/>
    <n v="1760.15"/>
  </r>
  <r>
    <n v="622000055"/>
    <s v="Sanabelle Snack Ente"/>
    <m/>
    <n v="518"/>
    <x v="3"/>
    <n v="10460"/>
    <s v="STÜCK"/>
    <n v="5.5E-2"/>
    <n v="575.29999999999995"/>
    <n v="0.29909999999999998"/>
    <n v="3128.5859999999998"/>
  </r>
  <r>
    <n v="622110040"/>
    <s v="MultiFit Grillstick Hähnchen 8 x 5g"/>
    <s v="MF BBQ Meat Sticks Hähn. - kurzes Tray"/>
    <n v="522"/>
    <x v="3"/>
    <n v="27720"/>
    <s v="STÜCK"/>
    <n v="0.04"/>
    <n v="1108.8"/>
    <n v="0.16569999999999999"/>
    <n v="4593.2039999999997"/>
  </r>
  <r>
    <n v="622200050"/>
    <s v="Catessy Catstick Pute BBQ"/>
    <m/>
    <n v="522"/>
    <x v="3"/>
    <n v="8640"/>
    <s v="STÜCK"/>
    <n v="0.05"/>
    <n v="432"/>
    <n v="0.17"/>
    <n v="1468.8000000000002"/>
  </r>
  <r>
    <n v="622200050"/>
    <s v="Catessy Catstick Pute BBQ"/>
    <m/>
    <n v="522"/>
    <x v="3"/>
    <n v="6660"/>
    <s v="STÜCK"/>
    <n v="0.05"/>
    <n v="333"/>
    <n v="0.17"/>
    <n v="1132.2"/>
  </r>
  <r>
    <n v="622210040"/>
    <s v="MultiFit Grillstick Truthahn 8 x 5g"/>
    <s v="MF BBQ Meat Sticks Truth. - kurzes Tray"/>
    <n v="522"/>
    <x v="3"/>
    <n v="25200"/>
    <s v="STÜCK"/>
    <n v="0.04"/>
    <n v="1008"/>
    <n v="0.1706"/>
    <n v="4299.12"/>
  </r>
  <r>
    <n v="622300030"/>
    <s v="PAH Pickle´s Cat Sticks Salmon 6pk"/>
    <s v="Salmon and BBQ"/>
    <n v="522"/>
    <x v="3"/>
    <n v="26250"/>
    <s v="STÜCK"/>
    <n v="0.03"/>
    <n v="787.5"/>
    <n v="0.13320000000000001"/>
    <n v="3496.5000000000005"/>
  </r>
  <r>
    <n v="622300050"/>
    <s v="Catessy Sticks BBQ - mit Lachs"/>
    <m/>
    <n v="522"/>
    <x v="3"/>
    <n v="34560"/>
    <s v="STÜCK"/>
    <n v="0.05"/>
    <n v="1728"/>
    <n v="0.1731"/>
    <n v="5982.3360000000002"/>
  </r>
  <r>
    <n v="622310040"/>
    <s v="MultiFit Grillstick Lachs 8 x 5g"/>
    <s v="MF BBQ Meat Sticks Lachs - kurzes Tray"/>
    <n v="522"/>
    <x v="3"/>
    <n v="60480"/>
    <s v="STÜCK"/>
    <n v="0.04"/>
    <n v="2419.2000000000003"/>
    <n v="0.1696"/>
    <n v="10257.407999999999"/>
  </r>
  <r>
    <n v="622400050"/>
    <s v="fit+fun Sticks Geflügel &amp; Leber 10 x 5g"/>
    <s v="fit+fun Sticks Poultry &amp; Liver 10 x 5g"/>
    <n v="522"/>
    <x v="3"/>
    <n v="58350"/>
    <s v="STÜCK"/>
    <n v="0.05"/>
    <n v="2917.5"/>
    <n v="0.18379999999999999"/>
    <n v="10724.73"/>
  </r>
  <r>
    <n v="622500050"/>
    <s v="fit+fun Sticks Kaninchen, Pute &amp; Hefe 10 x 5g"/>
    <s v="fit+fun Sticks Rabbit, Poultry &amp; Yeast 10 x 5g"/>
    <n v="522"/>
    <x v="3"/>
    <n v="76550"/>
    <s v="STÜCK"/>
    <n v="0.05"/>
    <n v="3827.5"/>
    <n v="0.185"/>
    <n v="14161.75"/>
  </r>
  <r>
    <n v="622510050"/>
    <s v="Catessy Sticks – Kaninchen, Pute &amp; Hefe"/>
    <m/>
    <n v="522"/>
    <x v="3"/>
    <n v="80190"/>
    <s v="STÜCK"/>
    <n v="0.05"/>
    <n v="4009.5"/>
    <n v="0.17860000000000001"/>
    <n v="14321.934000000001"/>
  </r>
  <r>
    <n v="622510050"/>
    <s v="Catessy Sticks – Kaninchen, Pute &amp; Hefe"/>
    <m/>
    <n v="522"/>
    <x v="3"/>
    <n v="1080"/>
    <s v="STÜCK"/>
    <n v="0.05"/>
    <n v="54"/>
    <n v="0.17860000000000001"/>
    <n v="192.88800000000001"/>
  </r>
  <r>
    <n v="622600050"/>
    <s v="fit+fun Sticks Lachs &amp; Forelle 10 x 5g"/>
    <s v="fit+fun Sticks Salmon &amp; Trout 10 x 5g"/>
    <n v="522"/>
    <x v="3"/>
    <n v="58250"/>
    <s v="STÜCK"/>
    <n v="0.05"/>
    <n v="2912.5"/>
    <n v="0.17899999999999999"/>
    <n v="10426.75"/>
  </r>
  <r>
    <n v="622700050"/>
    <s v="fit+fun Sticks Truthahn &amp; Lamm 10 x 5g"/>
    <s v="fit+fun Sticks Turkey &amp; Lamb 10 x 5g"/>
    <n v="522"/>
    <x v="3"/>
    <n v="45000"/>
    <s v="STÜCK"/>
    <n v="0.05"/>
    <n v="2250"/>
    <n v="0.18529999999999999"/>
    <n v="8338.5"/>
  </r>
  <r>
    <n v="623510050"/>
    <s v="M-Budget Katzensticks Wild &amp; Geflügel"/>
    <m/>
    <n v="522"/>
    <x v="3"/>
    <n v="22350"/>
    <s v="STÜCK"/>
    <n v="0.05"/>
    <n v="1117.5"/>
    <n v="0.19719999999999999"/>
    <n v="4407.42"/>
  </r>
  <r>
    <n v="623900050"/>
    <s v="Dechra FT-Bio Organic Treats"/>
    <s v="DE-ÖKO-007"/>
    <n v="522"/>
    <x v="3"/>
    <n v="19168"/>
    <s v="STÜCK"/>
    <n v="0.05"/>
    <n v="958.40000000000009"/>
    <n v="0.18260000000000001"/>
    <n v="3500.0768000000003"/>
  </r>
  <r>
    <n v="624210055"/>
    <s v="activa Friends Mini Sticks"/>
    <s v="Lamm &amp; Katzenminze"/>
    <n v="522"/>
    <x v="3"/>
    <n v="14700"/>
    <s v="STÜCK"/>
    <n v="5.5E-2"/>
    <n v="808.5"/>
    <n v="0.20830000000000001"/>
    <n v="3062.01"/>
  </r>
  <r>
    <n v="624310055"/>
    <s v="activa Friends Mini Sticks"/>
    <s v="Huhn &amp; Käse"/>
    <n v="522"/>
    <x v="3"/>
    <n v="16800"/>
    <s v="STÜCK"/>
    <n v="5.5E-2"/>
    <n v="924"/>
    <n v="0.18029999999999999"/>
    <n v="3029.04"/>
  </r>
  <r>
    <n v="624960088"/>
    <s v="Asco A'Petito Dog Sticks Rind"/>
    <m/>
    <n v="521"/>
    <x v="3"/>
    <n v="61440"/>
    <s v="STÜCK"/>
    <n v="8.7999999999999995E-2"/>
    <n v="5406.7199999999993"/>
    <n v="0.26850000000000002"/>
    <n v="16496.64"/>
  </r>
  <r>
    <n v="625100088"/>
    <s v="Asco A'Petito Dog Sticks Geflügel"/>
    <m/>
    <n v="521"/>
    <x v="3"/>
    <n v="64800"/>
    <s v="STÜCK"/>
    <n v="8.7999999999999995E-2"/>
    <n v="5702.4"/>
    <n v="0.24060000000000001"/>
    <n v="15590.880000000001"/>
  </r>
  <r>
    <n v="625200088"/>
    <s v="Asco A'Petito Dog Sticks Wild"/>
    <m/>
    <n v="521"/>
    <x v="3"/>
    <n v="13170"/>
    <s v="STÜCK"/>
    <n v="8.7999999999999995E-2"/>
    <n v="1158.96"/>
    <n v="0.25540000000000002"/>
    <n v="3363.6180000000004"/>
  </r>
  <r>
    <n v="625410050"/>
    <s v="True Hemp Treats Skin &amp; Coat"/>
    <s v="Dog Cubes (Euro)"/>
    <n v="521"/>
    <x v="3"/>
    <n v="9000"/>
    <s v="STÜCK"/>
    <n v="0.05"/>
    <n v="450"/>
    <n v="0.11749999999999999"/>
    <n v="1057.5"/>
  </r>
  <r>
    <n v="625800055"/>
    <s v="activa Friends Mini Sticks"/>
    <s v="Geflügel und Petersilie "/>
    <n v="522"/>
    <x v="3"/>
    <n v="22120"/>
    <s v="STÜCK"/>
    <n v="5.5E-2"/>
    <n v="1216.5999999999999"/>
    <n v="0.11749999999999999"/>
    <n v="2599.1"/>
  </r>
  <r>
    <n v="625910040"/>
    <s v="Athena Kauröllchen Apfel, Karotte, "/>
    <s v="Tomate &amp; Petersilie"/>
    <n v="522"/>
    <x v="3"/>
    <n v="40339"/>
    <s v="STÜCK"/>
    <n v="0.04"/>
    <n v="1613.56"/>
    <n v="0.18920000000000001"/>
    <n v="7632.1388000000006"/>
  </r>
  <r>
    <n v="625920040"/>
    <s v="Fit+Fun Cat Sticks Quattrofahne"/>
    <s v="20 x 2g"/>
    <n v="522"/>
    <x v="3"/>
    <n v="25250"/>
    <s v="STÜCK"/>
    <n v="0.04"/>
    <n v="1010"/>
    <n v="9.9400000000000002E-2"/>
    <n v="2509.85"/>
  </r>
  <r>
    <n v="626200120"/>
    <s v="Pro Pet Mac´s Meat Bits Rind"/>
    <s v="Dog Stick"/>
    <n v="523"/>
    <x v="3"/>
    <n v="4455"/>
    <s v="STÜCK"/>
    <n v="0.12"/>
    <n v="534.6"/>
    <n v="0.52700000000000002"/>
    <n v="2347.7850000000003"/>
  </r>
  <r>
    <n v="626300120"/>
    <s v="Pro Pet Mac´s Meat Bits Geflügel"/>
    <s v="Dog Stick"/>
    <n v="523"/>
    <x v="3"/>
    <n v="2088"/>
    <s v="STÜCK"/>
    <n v="0.12"/>
    <n v="250.56"/>
    <n v="0.23499999999999999"/>
    <n v="490.67999999999995"/>
  </r>
  <r>
    <n v="626400120"/>
    <s v="Pro Pet Mac´s Meat Bits Huhn &amp; Lamm"/>
    <s v="Dog Stick"/>
    <n v="523"/>
    <x v="3"/>
    <n v="6282"/>
    <s v="STÜCK"/>
    <n v="0.12"/>
    <n v="753.83999999999992"/>
    <n v="0.32419999999999999"/>
    <n v="2036.6243999999999"/>
  </r>
  <r>
    <n v="626920040"/>
    <s v="Winston Feine Würstchen Käse &amp; Leberwurst"/>
    <s v="Rossmann DE"/>
    <n v="521"/>
    <x v="3"/>
    <n v="5760"/>
    <s v="STÜCK"/>
    <n v="0.04"/>
    <n v="230.4"/>
    <n v="0.1449"/>
    <n v="834.62400000000002"/>
  </r>
  <r>
    <n v="626930040"/>
    <s v="Winston Feine Würstchen Käse &amp; Leberwurst"/>
    <s v="Rossmann CE "/>
    <n v="521"/>
    <x v="3"/>
    <n v="1800"/>
    <s v="STÜCK"/>
    <n v="0.04"/>
    <n v="72"/>
    <n v="0.1449"/>
    <n v="260.82"/>
  </r>
  <r>
    <n v="627010055"/>
    <s v="activa Friends Mini Sticks"/>
    <s v="Ente &amp; Lachsöl"/>
    <n v="522"/>
    <x v="3"/>
    <n v="16800"/>
    <s v="STÜCK"/>
    <n v="5.5E-2"/>
    <n v="924"/>
    <n v="0.2094"/>
    <n v="3517.92"/>
  </r>
  <r>
    <n v="628010040"/>
    <s v="Winston Feine Würstchen Rind &amp; Geflügel"/>
    <s v="Rossmann DE"/>
    <n v="521"/>
    <x v="3"/>
    <n v="23040"/>
    <s v="STÜCK"/>
    <n v="0.04"/>
    <n v="921.6"/>
    <n v="0.14729999999999999"/>
    <n v="3393.7919999999995"/>
  </r>
  <r>
    <n v="628010040"/>
    <s v="Winston Feine Würstchen Rind &amp; Geflügel"/>
    <s v="Rossmann DE"/>
    <n v="521"/>
    <x v="3"/>
    <n v="0"/>
    <s v="STÜCK"/>
    <n v="0.04"/>
    <n v="0"/>
    <n v="0.14729999999999999"/>
    <n v="0"/>
  </r>
  <r>
    <n v="628500110"/>
    <s v="clever Katzensticks Gefl.,Leber &amp; Katzengras "/>
    <s v="22 x 5g REWE AT"/>
    <n v="522"/>
    <x v="3"/>
    <n v="420"/>
    <s v="STÜCK"/>
    <n v="0.11"/>
    <n v="46.2"/>
    <n v="0.37619999999999998"/>
    <n v="158.00399999999999"/>
  </r>
  <r>
    <n v="628900012"/>
    <s v="Winston Leckerstick Rind "/>
    <s v="Rossmann DE"/>
    <n v="521"/>
    <x v="3"/>
    <n v="19200"/>
    <s v="STÜCK"/>
    <n v="1.2E-2"/>
    <n v="230.4"/>
    <n v="5.9200000000000003E-2"/>
    <n v="1136.6400000000001"/>
  </r>
  <r>
    <n v="628900012"/>
    <s v="Winston Leckerstick Rind "/>
    <s v="Rossmann DE"/>
    <n v="521"/>
    <x v="3"/>
    <n v="0"/>
    <s v="STÜCK"/>
    <n v="1.2E-2"/>
    <n v="0"/>
    <n v="5.9200000000000003E-2"/>
    <n v="0"/>
  </r>
  <r>
    <n v="629000012"/>
    <s v="Winston Leckerstick Geflügel"/>
    <s v="Rossmann DE"/>
    <n v="521"/>
    <x v="3"/>
    <n v="48000"/>
    <s v="STÜCK"/>
    <n v="1.2E-2"/>
    <n v="576"/>
    <n v="4.8500000000000001E-2"/>
    <n v="2328"/>
  </r>
  <r>
    <n v="629000012"/>
    <s v="Winston Leckerstick Geflügel"/>
    <s v="Rossmann DE"/>
    <n v="521"/>
    <x v="3"/>
    <n v="0"/>
    <s v="STÜCK"/>
    <n v="1.2E-2"/>
    <n v="0"/>
    <n v="4.8500000000000001E-2"/>
    <n v="0"/>
  </r>
  <r>
    <n v="630120060"/>
    <s v="K-Classic Mini Würstchen Rind"/>
    <s v="Kaufland (D, PL, RO, BG)"/>
    <n v="521"/>
    <x v="3"/>
    <n v="49940"/>
    <s v="STÜCK"/>
    <n v="0.06"/>
    <n v="2996.4"/>
    <n v="0.24279999999999999"/>
    <n v="12125.431999999999"/>
  </r>
  <r>
    <n v="630130060"/>
    <s v="K-Classic Mini Würstchen Rind"/>
    <s v="Kaufland (D, CZ, SK, HR)"/>
    <n v="521"/>
    <x v="3"/>
    <n v="8400"/>
    <s v="STÜCK"/>
    <n v="0.06"/>
    <n v="504"/>
    <n v="0.24279999999999999"/>
    <n v="2039.52"/>
  </r>
  <r>
    <n v="641100150"/>
    <s v="Real Nature Wilderness Pure Snack Beef"/>
    <m/>
    <n v="523"/>
    <x v="3"/>
    <n v="8690"/>
    <s v="STÜCK"/>
    <n v="0.15"/>
    <n v="1303.5"/>
    <n v="0.2928"/>
    <n v="2544.4320000000002"/>
  </r>
  <r>
    <n v="641300150"/>
    <s v="Real Nature Wilderness Pure Snack Lamb"/>
    <m/>
    <n v="523"/>
    <x v="3"/>
    <n v="3515"/>
    <s v="STÜCK"/>
    <n v="0.15"/>
    <n v="527.25"/>
    <n v="0.43"/>
    <n v="1511.45"/>
  </r>
  <r>
    <n v="641400150"/>
    <s v="Real Nature Wilderness Pure Snack Chicken"/>
    <m/>
    <n v="523"/>
    <x v="3"/>
    <n v="3555"/>
    <s v="STÜCK"/>
    <n v="0.15"/>
    <n v="533.25"/>
    <n v="0.41720000000000002"/>
    <n v="1483.146"/>
  </r>
  <r>
    <n v="642000100"/>
    <s v="Pro Pet Tundra Snack Lachs"/>
    <s v="Skin &amp; Coat"/>
    <n v="523"/>
    <x v="3"/>
    <n v="11313"/>
    <s v="STÜCK"/>
    <n v="0.1"/>
    <n v="1131.3"/>
    <n v="0.26600000000000001"/>
    <n v="3009.2580000000003"/>
  </r>
  <r>
    <n v="642100100"/>
    <s v="Pro Pet Tundra Snack Lamm"/>
    <s v="Joint Care"/>
    <n v="523"/>
    <x v="3"/>
    <n v="4860"/>
    <s v="STÜCK"/>
    <n v="0.1"/>
    <n v="486"/>
    <n v="0.35899999999999999"/>
    <n v="1744.74"/>
  </r>
  <r>
    <n v="642200100"/>
    <s v="Pro Pet Tundra Snack Pute"/>
    <s v="Immune System Plus"/>
    <n v="523"/>
    <x v="3"/>
    <n v="3240"/>
    <s v="STÜCK"/>
    <n v="0.1"/>
    <n v="324"/>
    <n v="0.2331"/>
    <n v="755.24400000000003"/>
  </r>
  <r>
    <n v="642300100"/>
    <s v="Pro Pet Mac´s Vetcare Pferd"/>
    <m/>
    <n v="523"/>
    <x v="3"/>
    <n v="1620"/>
    <s v="STÜCK"/>
    <n v="0.1"/>
    <n v="162"/>
    <n v="0.37580000000000002"/>
    <n v="608.79600000000005"/>
  </r>
  <r>
    <n v="642400100"/>
    <s v="Pro Pet Mac´s Vetcare Kaninchen"/>
    <m/>
    <n v="523"/>
    <x v="3"/>
    <n v="5499"/>
    <s v="STÜCK"/>
    <n v="0.1"/>
    <n v="549.9"/>
    <n v="0.30830000000000002"/>
    <n v="1695.3417000000002"/>
  </r>
  <r>
    <n v="642500100"/>
    <s v="Pro Pet Mac´s Vetcare Ente"/>
    <m/>
    <n v="523"/>
    <x v="3"/>
    <n v="3240"/>
    <s v="STÜCK"/>
    <n v="0.1"/>
    <n v="324"/>
    <n v="0.20710000000000001"/>
    <n v="671.00400000000002"/>
  </r>
  <r>
    <n v="642600100"/>
    <s v="Pro Pet Tundra Snack Ente, Lachs &amp; Wild"/>
    <s v="Active &amp; Vital"/>
    <n v="523"/>
    <x v="3"/>
    <n v="4860"/>
    <s v="STÜCK"/>
    <n v="0.1"/>
    <n v="486"/>
    <n v="0.2601"/>
    <n v="1264.086"/>
  </r>
  <r>
    <n v="643400100"/>
    <s v="4 Paws Dog Snack mit Kalb, Rentier &amp; Huhn"/>
    <m/>
    <n v="523"/>
    <x v="3"/>
    <n v="26004"/>
    <s v="STÜCK"/>
    <n v="0.1"/>
    <n v="2600.4"/>
    <n v="0.53120000000000001"/>
    <n v="13813.3248"/>
  </r>
  <r>
    <n v="643800150"/>
    <s v="Edgard &amp; Cooper High Meat Jerky Chicken, Apple,"/>
    <s v="Blueberry EXPORT"/>
    <n v="523"/>
    <x v="3"/>
    <n v="6720"/>
    <s v="STÜCK"/>
    <n v="0.15"/>
    <n v="1008"/>
    <n v="0.50260000000000005"/>
    <n v="3377.4720000000002"/>
  </r>
  <r>
    <n v="643810150"/>
    <s v="Edgard &amp; Cooper High Meat Jerky Chicken, Apple,"/>
    <s v="Blueberry FRENCH"/>
    <n v="523"/>
    <x v="3"/>
    <n v="4872"/>
    <s v="STÜCK"/>
    <n v="0.15"/>
    <n v="730.8"/>
    <n v="0.50260000000000005"/>
    <n v="2448.6672000000003"/>
  </r>
  <r>
    <n v="643820150"/>
    <s v="Edgard &amp; Cooper High Meat Jerky Chicken, Apple,"/>
    <s v="Blueberry GERMAN"/>
    <n v="523"/>
    <x v="3"/>
    <n v="3184"/>
    <s v="STÜCK"/>
    <n v="0.15"/>
    <n v="477.59999999999997"/>
    <n v="0.50260000000000005"/>
    <n v="1600.2784000000001"/>
  </r>
  <r>
    <n v="644000150"/>
    <s v="Edgard &amp; Cooper High Meat Jerky Beef, Strawberry,"/>
    <s v="Mango EXPORT"/>
    <n v="523"/>
    <x v="3"/>
    <n v="1680"/>
    <s v="STÜCK"/>
    <n v="0.15"/>
    <n v="252"/>
    <n v="0.54430000000000001"/>
    <n v="914.42399999999998"/>
  </r>
  <r>
    <n v="644010150"/>
    <s v="Edgard &amp; Cooper High Meat Jerky Beef, Strawberry,"/>
    <s v="Mango FRENCH"/>
    <n v="523"/>
    <x v="3"/>
    <n v="2016"/>
    <s v="STÜCK"/>
    <n v="0.15"/>
    <n v="302.39999999999998"/>
    <n v="0.54430000000000001"/>
    <n v="1097.3088"/>
  </r>
  <r>
    <n v="644020150"/>
    <s v="Edgard &amp; Cooper High Meat Jerky Beef, Strawberry,"/>
    <s v="Mango GERMAN"/>
    <n v="523"/>
    <x v="3"/>
    <n v="1680"/>
    <s v="STÜCK"/>
    <n v="0.15"/>
    <n v="252"/>
    <n v="0.54430000000000001"/>
    <n v="914.42399999999998"/>
  </r>
  <r>
    <n v="644200120"/>
    <s v="activa Friends Mini Sticks Hund "/>
    <s v="Huhn &amp; Kürbis"/>
    <n v="521"/>
    <x v="3"/>
    <n v="1140"/>
    <s v="STÜCK"/>
    <n v="0.12"/>
    <n v="136.79999999999998"/>
    <n v="0.43290000000000001"/>
    <n v="493.50600000000003"/>
  </r>
  <r>
    <n v="644200150"/>
    <s v="Edgard &amp; Cooper High Meat Jerky Duck, Pumpkin,"/>
    <s v="Banana EXPORT"/>
    <n v="523"/>
    <x v="3"/>
    <n v="10752"/>
    <s v="STÜCK"/>
    <n v="0.15"/>
    <n v="1612.8"/>
    <n v="0.45050000000000001"/>
    <n v="4843.7759999999998"/>
  </r>
  <r>
    <n v="644210150"/>
    <s v="Edgard &amp; Cooper High Meat Jerky Duck, Pumpkin,"/>
    <s v="Banana FRENCH"/>
    <n v="523"/>
    <x v="3"/>
    <n v="672"/>
    <s v="STÜCK"/>
    <n v="0.15"/>
    <n v="100.8"/>
    <n v="0.45050000000000001"/>
    <n v="302.73599999999999"/>
  </r>
  <r>
    <n v="644310120"/>
    <s v="activa Friends Mini Sticks Hund "/>
    <s v="Ente &amp; Gemüse"/>
    <n v="521"/>
    <x v="3"/>
    <n v="2292"/>
    <s v="STÜCK"/>
    <n v="0.12"/>
    <n v="275.03999999999996"/>
    <n v="0.5242"/>
    <n v="1201.4664"/>
  </r>
  <r>
    <n v="644400150"/>
    <s v="Edgard &amp; Cooper High Meat Jerky Lamb, Apple,"/>
    <s v="Pear EXPORT"/>
    <n v="523"/>
    <x v="3"/>
    <n v="2435"/>
    <s v="STÜCK"/>
    <n v="0.15"/>
    <n v="365.25"/>
    <n v="0.45689999999999997"/>
    <n v="1112.5515"/>
  </r>
  <r>
    <n v="644410150"/>
    <s v="Edgard &amp; Cooper High Meat Jerky Lamb, Apple,"/>
    <s v="Pear FRENCH"/>
    <n v="523"/>
    <x v="3"/>
    <n v="4704"/>
    <s v="STÜCK"/>
    <n v="0.15"/>
    <n v="705.6"/>
    <n v="0.45689999999999997"/>
    <n v="2149.2575999999999"/>
  </r>
  <r>
    <n v="644420150"/>
    <s v="Edgard &amp; Cooper High Meat Jerky Lamb, Apple,"/>
    <s v="Pear GERMAN"/>
    <n v="523"/>
    <x v="3"/>
    <n v="928"/>
    <s v="STÜCK"/>
    <n v="0.15"/>
    <n v="139.19999999999999"/>
    <n v="0.45689999999999997"/>
    <n v="424.00319999999999"/>
  </r>
  <r>
    <n v="645410120"/>
    <s v="activa Friends Mini Sticks Hund Junior"/>
    <s v="Huhn &amp; Grünlippmuschel"/>
    <n v="521"/>
    <x v="3"/>
    <n v="6144"/>
    <s v="STÜCK"/>
    <n v="0.12"/>
    <n v="737.28"/>
    <n v="0.54820000000000002"/>
    <n v="3368.1408000000001"/>
  </r>
  <r>
    <n v="650000105"/>
    <s v="M-Budget Cat Delight Huhn"/>
    <m/>
    <n v="530"/>
    <x v="3"/>
    <n v="26904"/>
    <s v="STÜCK"/>
    <n v="0.105"/>
    <n v="2824.92"/>
    <n v="0.1845"/>
    <n v="4963.7879999999996"/>
  </r>
  <r>
    <n v="650300105"/>
    <s v="M-Budget Cat Delight Rind"/>
    <m/>
    <n v="530"/>
    <x v="3"/>
    <n v="28224"/>
    <s v="STÜCK"/>
    <n v="0.105"/>
    <n v="2963.52"/>
    <n v="0.18940000000000001"/>
    <n v="5345.6256000000003"/>
  </r>
  <r>
    <n v="650400105"/>
    <s v="M-Budget Cat Delight MSC-Lachs"/>
    <s v="MSC-C-55377"/>
    <n v="530"/>
    <x v="3"/>
    <n v="52416"/>
    <s v="STÜCK"/>
    <n v="0.105"/>
    <n v="5503.6799999999994"/>
    <n v="0.19570000000000001"/>
    <n v="10257.8112"/>
  </r>
  <r>
    <n v="689710085"/>
    <s v="GC DELIGHTFULS CHICKEN 3OZ"/>
    <s v="mit Eurolochung / USA"/>
    <n v="514"/>
    <x v="3"/>
    <n v="20160"/>
    <s v="STÜCK"/>
    <n v="8.5000000000000006E-2"/>
    <n v="1713.6000000000001"/>
    <n v="0.14829999999999999"/>
    <n v="2989.7279999999996"/>
  </r>
  <r>
    <n v="689710624"/>
    <s v="GC DELIGHTFULS CHICKEN 18OZ"/>
    <s v="Dose / USA"/>
    <n v="514"/>
    <x v="3"/>
    <n v="2592"/>
    <s v="STÜCK"/>
    <n v="0.624"/>
    <n v="1617.4079999999999"/>
    <n v="1.0699000000000001"/>
    <n v="2773.1808000000001"/>
  </r>
  <r>
    <n v="689720085"/>
    <s v="GC DELIGHTFULS CATNIP 3OZ"/>
    <s v="mit Eurolochung / USA"/>
    <n v="514"/>
    <x v="3"/>
    <n v="18160"/>
    <s v="STÜCK"/>
    <n v="8.5000000000000006E-2"/>
    <n v="1543.6000000000001"/>
    <n v="0.15160000000000001"/>
    <n v="2753.056"/>
  </r>
  <r>
    <n v="689720624"/>
    <s v="GC DELIGHTFULS CATNIP 18OZ"/>
    <s v="Dose / USA"/>
    <n v="514"/>
    <x v="3"/>
    <n v="24"/>
    <s v="STÜCK"/>
    <n v="0.624"/>
    <n v="14.975999999999999"/>
    <n v="1.0326"/>
    <n v="24.782399999999999"/>
  </r>
  <r>
    <n v="689730085"/>
    <s v="GC DELIGHTFULS SHRIMP 3OZ"/>
    <s v="mit Eurolochung / USA"/>
    <n v="514"/>
    <x v="3"/>
    <n v="25040"/>
    <s v="STÜCK"/>
    <n v="8.5000000000000006E-2"/>
    <n v="2128.4"/>
    <n v="0.14829999999999999"/>
    <n v="3713.4319999999998"/>
  </r>
  <r>
    <n v="689730624"/>
    <s v="GC DELIGHTFULS SHRIMP 18OZ"/>
    <s v="Dose / USA"/>
    <n v="514"/>
    <x v="3"/>
    <n v="1428"/>
    <s v="STÜCK"/>
    <n v="0.624"/>
    <n v="891.072"/>
    <n v="1.0699000000000001"/>
    <n v="1527.8172000000002"/>
  </r>
  <r>
    <n v="694700100"/>
    <s v="bitscat Knusperkissen Lachs"/>
    <m/>
    <n v="514"/>
    <x v="3"/>
    <n v="11899"/>
    <s v="STÜCK"/>
    <n v="0.1"/>
    <n v="1189.9000000000001"/>
    <n v="0.158"/>
    <n v="1880.0419999999999"/>
  </r>
  <r>
    <n v="695700055"/>
    <s v="Sanabelle Knusperkissen Huhn &amp; Milch"/>
    <m/>
    <n v="515"/>
    <x v="3"/>
    <n v="11500"/>
    <s v="STÜCK"/>
    <n v="5.5E-2"/>
    <n v="632.5"/>
    <n v="0.13969999999999999"/>
    <n v="1606.55"/>
  </r>
  <r>
    <n v="835100907"/>
    <s v="GPC Broad Meadow"/>
    <s v="Adult Soft"/>
    <n v="550"/>
    <x v="3"/>
    <n v="1570"/>
    <s v="STÜCK"/>
    <n v="0.91"/>
    <n v="1428.7"/>
    <n v="2.5630000000000002"/>
    <n v="4023.9100000000003"/>
  </r>
  <r>
    <n v="835101179"/>
    <s v="GPC Broad Meadow"/>
    <s v="Adult Soft"/>
    <n v="550"/>
    <x v="3"/>
    <n v="2097"/>
    <s v="STÜCK"/>
    <n v="11.79"/>
    <n v="24723.629999999997"/>
    <n v="27.150700000000001"/>
    <n v="56935.017899999999"/>
  </r>
  <r>
    <n v="835102268"/>
    <s v="GPC Broad Meadow"/>
    <s v="Adult Soft"/>
    <n v="550"/>
    <x v="3"/>
    <n v="4180"/>
    <s v="STÜCK"/>
    <n v="2.27"/>
    <n v="9488.6"/>
    <n v="5.6835000000000004"/>
    <n v="23757.030000000002"/>
  </r>
  <r>
    <n v="837910150"/>
    <s v="Shiro To Go Snack Rind"/>
    <s v="Halbfabrikat"/>
    <n v="852"/>
    <x v="1"/>
    <n v="5451"/>
    <s v="STÜCK"/>
    <n v="0.15"/>
    <n v="817.65"/>
    <n v="0.129"/>
    <n v="703.17899999999997"/>
  </r>
  <r>
    <n v="851310300"/>
    <s v="Baldo Snack Sortiment"/>
    <s v="Herz- und Knochen Snack Aldi DK"/>
    <n v="514"/>
    <x v="3"/>
    <n v="7560"/>
    <s v="STÜCK"/>
    <n v="0.3"/>
    <n v="2268"/>
    <n v="0.25850000000000001"/>
    <n v="1954.26"/>
  </r>
  <r>
    <n v="852160475"/>
    <s v="Alexis Knabberröllchen Sortiment "/>
    <s v="Aldi NL "/>
    <n v="522"/>
    <x v="3"/>
    <n v="50440"/>
    <s v="STÜCK"/>
    <n v="4.7500000000000001E-2"/>
    <n v="2395.9"/>
    <n v="0.15529999999999999"/>
    <n v="7833.3319999999994"/>
  </r>
  <r>
    <n v="852400100"/>
    <s v="Shiro Nature Snack Sortiment"/>
    <m/>
    <n v="523"/>
    <x v="3"/>
    <n v="5760"/>
    <s v="STÜCK"/>
    <n v="0.1"/>
    <n v="576"/>
    <n v="0.40560000000000002"/>
    <n v="2336.2560000000003"/>
  </r>
  <r>
    <n v="948400050"/>
    <s v="Lucky Cat Knabbersticks"/>
    <s v="Penny - MSC-C-55377"/>
    <n v="522"/>
    <x v="3"/>
    <n v="10980"/>
    <s v="STÜCK"/>
    <n v="0.05"/>
    <n v="549"/>
    <n v="0.14749999999999999"/>
    <n v="1619.55"/>
  </r>
  <r>
    <n v="982630175"/>
    <s v="Pablo Kaurollen Sortiment"/>
    <m/>
    <n v="514"/>
    <x v="3"/>
    <n v="127152"/>
    <s v="STÜCK"/>
    <n v="0.17499999999999999"/>
    <n v="22251.599999999999"/>
    <n v="0.1615"/>
    <n v="20535.047999999999"/>
  </r>
  <r>
    <n v="982800200"/>
    <s v="Orlando Kausnacks für Hunde SK4"/>
    <m/>
    <n v="514"/>
    <x v="3"/>
    <n v="388544"/>
    <s v="STÜCK"/>
    <n v="0.2"/>
    <n v="77708.800000000003"/>
    <n v="0.17510000000000001"/>
    <n v="68034.054400000008"/>
  </r>
  <r>
    <n v="984000088"/>
    <s v="Ja! Hundesticks"/>
    <s v="REWE"/>
    <n v="521"/>
    <x v="3"/>
    <n v="126720"/>
    <s v="STÜCK"/>
    <n v="8.7999999999999995E-2"/>
    <n v="11151.359999999999"/>
    <n v="0.2356"/>
    <n v="29855.232"/>
  </r>
  <r>
    <n v="984200088"/>
    <s v="Lucky Dog Sticks Sortiment I"/>
    <s v="Wild &amp; Rind - Penny"/>
    <n v="521"/>
    <x v="3"/>
    <n v="8560"/>
    <s v="STÜCK"/>
    <n v="8.7999999999999995E-2"/>
    <n v="753.28"/>
    <n v="0.24540000000000001"/>
    <n v="2100.6240000000003"/>
  </r>
  <r>
    <n v="984300050"/>
    <s v="Ja! Katzensticks "/>
    <s v="REWE - MSC-C-55377"/>
    <n v="522"/>
    <x v="3"/>
    <n v="57600"/>
    <s v="STÜCK"/>
    <n v="0.05"/>
    <n v="2880"/>
    <n v="0.41399999999999998"/>
    <n v="23846.399999999998"/>
  </r>
  <r>
    <n v="984340050"/>
    <s v="Ricki Cat Stick Sortiment "/>
    <s v="Penny Int. - MSC-C-55377   auf CHEP"/>
    <n v="522"/>
    <x v="3"/>
    <n v="74880"/>
    <s v="STÜCK"/>
    <n v="0.05"/>
    <n v="3744"/>
    <n v="0.16470000000000001"/>
    <n v="12332.736000000001"/>
  </r>
  <r>
    <n v="6274000100"/>
    <s v="Dechra CT-Bio Organic Treats"/>
    <s v="DE-ÖKO-007"/>
    <n v="521"/>
    <x v="3"/>
    <n v="0"/>
    <s v="STÜCK"/>
    <n v="0.1"/>
    <n v="0"/>
    <n v="0.31940000000000002"/>
    <n v="0"/>
  </r>
  <r>
    <s v="3251504K"/>
    <s v="Sancho Häppchen Mix"/>
    <s v="in Gitterbox - Halbfabrikat"/>
    <n v="852"/>
    <x v="1"/>
    <n v="600"/>
    <s v="STÜCK"/>
    <n v="0.4"/>
    <n v="240"/>
    <n v="0.16830000000000001"/>
    <n v="100.98"/>
  </r>
  <r>
    <s v="3366104K"/>
    <s v="KIK Sandwich Mix"/>
    <s v="in Gitterbox - Halbfabrikat"/>
    <n v="852"/>
    <x v="1"/>
    <n v="2100"/>
    <s v="STÜCK"/>
    <n v="0.4"/>
    <n v="840"/>
    <n v="0.18840000000000001"/>
    <n v="395.64000000000004"/>
  </r>
  <r>
    <s v="3371504K"/>
    <s v="Bodie - Röllchen Mix"/>
    <s v="Halbfabrikat"/>
    <n v="852"/>
    <x v="1"/>
    <n v="4974"/>
    <s v="STÜCK"/>
    <n v="0.4"/>
    <n v="1989.6000000000001"/>
    <n v="0.33810000000000001"/>
    <n v="1681.7094"/>
  </r>
  <r>
    <s v="3389104K"/>
    <s v="L´Allegra compagnia - Knochen Mix"/>
    <s v="Halbfabrikat"/>
    <n v="852"/>
    <x v="1"/>
    <n v="0"/>
    <s v="STÜCK"/>
    <n v="0.4"/>
    <n v="0"/>
    <n v="0.2586"/>
    <n v="0"/>
  </r>
  <r>
    <s v="3389204K"/>
    <s v="Bodie - Knochen Mix"/>
    <s v="Halbfabrikat"/>
    <n v="852"/>
    <x v="1"/>
    <n v="9456"/>
    <s v="STÜCK"/>
    <n v="0.4"/>
    <n v="3782.4"/>
    <n v="0.28760000000000002"/>
    <n v="2719.5456000000004"/>
  </r>
  <r>
    <s v="33949K"/>
    <s v="HPC Oven Baked Huhn"/>
    <s v="in Kisten - Halbfabrikat"/>
    <n v="852"/>
    <x v="1"/>
    <n v="600"/>
    <s v="STÜCK"/>
    <n v="0.1"/>
    <n v="60"/>
    <n v="0.1646"/>
    <n v="98.759999999999991"/>
  </r>
  <r>
    <s v="3394-KM"/>
    <s v="Gebackenes HF, Huhn"/>
    <s v="Big-Bag - Halbfabrikat"/>
    <n v="852"/>
    <x v="1"/>
    <n v="0"/>
    <s v="KG"/>
    <n v="1"/>
    <n v="0"/>
    <n v="1.2487999999999999"/>
    <n v="0"/>
  </r>
  <r>
    <s v="33959K"/>
    <s v="HPC Oven Baked Rind"/>
    <s v="in Kisten - Halbfabrikat"/>
    <n v="852"/>
    <x v="1"/>
    <n v="0"/>
    <s v="STÜCK"/>
    <n v="0.1"/>
    <n v="0"/>
    <n v="0.23100000000000001"/>
    <n v="0"/>
  </r>
  <r>
    <s v="3400-H"/>
    <s v="Mono Geflügel Herz"/>
    <s v="Big-Bag - Halbfabrikt"/>
    <n v="852"/>
    <x v="1"/>
    <n v="2600"/>
    <s v="KG"/>
    <n v="1"/>
    <n v="2600"/>
    <n v="0.31309999999999999"/>
    <n v="814.06"/>
  </r>
  <r>
    <s v="3400-K1"/>
    <s v="Mono Knochen Mini Geflügel"/>
    <s v="Big-Bag - Halbfabrikat"/>
    <n v="852"/>
    <x v="1"/>
    <n v="13800"/>
    <s v="KG"/>
    <n v="1"/>
    <n v="13800"/>
    <n v="0.31309999999999999"/>
    <n v="4320.78"/>
  </r>
  <r>
    <s v="3400-KS"/>
    <s v="Knochen schmal Geflügel"/>
    <s v="Big-Bag - Halbfabrikat"/>
    <n v="852"/>
    <x v="1"/>
    <n v="6600"/>
    <s v="KG"/>
    <n v="1"/>
    <n v="6600"/>
    <n v="0.31309999999999999"/>
    <n v="2066.46"/>
  </r>
  <r>
    <s v="3400-SCH"/>
    <s v="Schinkenform Geflügel"/>
    <s v="Big-Bag - Halbfabrikat"/>
    <n v="852"/>
    <x v="1"/>
    <n v="9940"/>
    <s v="KG"/>
    <n v="1"/>
    <n v="9940"/>
    <n v="0.31309999999999999"/>
    <n v="3112.2139999999999"/>
  </r>
  <r>
    <s v="3400-ST"/>
    <s v="Mono Sticks Hart &amp; Rauh Geflüg"/>
    <s v="Big-Bag - Halbfabrikat"/>
    <n v="852"/>
    <x v="1"/>
    <n v="0"/>
    <s v="KG"/>
    <n v="1"/>
    <n v="0"/>
    <n v="0.31309999999999999"/>
    <n v="0"/>
  </r>
  <r>
    <s v="3401-KU"/>
    <s v="Mono Kuchen bosch"/>
    <s v="Big-Bag - Halbfabrikat"/>
    <n v="852"/>
    <x v="1"/>
    <n v="2400"/>
    <s v="KG"/>
    <n v="1"/>
    <n v="2400"/>
    <n v="0.33040000000000003"/>
    <n v="792.96"/>
  </r>
  <r>
    <s v="3402-K1"/>
    <s v="Mono Karotte Knochen Mini"/>
    <s v="Big-Bag - Halbfabrikat"/>
    <n v="852"/>
    <x v="1"/>
    <n v="3500"/>
    <s v="KG"/>
    <n v="1"/>
    <n v="3500"/>
    <n v="0.29249999999999998"/>
    <n v="1023.7499999999999"/>
  </r>
  <r>
    <s v="3402-KS"/>
    <s v="Knochen schmal Karotte"/>
    <s v="Big-Bag - Halbfabrikat"/>
    <n v="852"/>
    <x v="1"/>
    <n v="2200"/>
    <s v="KG"/>
    <n v="1"/>
    <n v="2200"/>
    <n v="0.29249999999999998"/>
    <n v="643.5"/>
  </r>
  <r>
    <s v="3403-Q"/>
    <s v="Mono 5-Korn Müsli Quadrat"/>
    <s v="Big-Bag - Halbfabrikat"/>
    <n v="852"/>
    <x v="1"/>
    <n v="1200"/>
    <s v="KG"/>
    <n v="1"/>
    <n v="1200"/>
    <n v="0.30330000000000001"/>
    <n v="363.96000000000004"/>
  </r>
  <r>
    <s v="3404-K1"/>
    <s v="Mono Knochen Mini Spinat"/>
    <s v="Big-Bag - Halbfabrikat"/>
    <n v="852"/>
    <x v="1"/>
    <n v="2800"/>
    <s v="KG"/>
    <n v="1"/>
    <n v="2800"/>
    <n v="0.2908"/>
    <n v="814.24"/>
  </r>
  <r>
    <s v="3404-SCH"/>
    <s v="Schinkenform Spinat"/>
    <s v="Big-Bag - Halbfabrikat"/>
    <n v="852"/>
    <x v="1"/>
    <n v="1200"/>
    <s v="KG"/>
    <n v="1"/>
    <n v="1200"/>
    <n v="0.2908"/>
    <n v="348.96"/>
  </r>
  <r>
    <s v="3406-K3"/>
    <s v="Mono Knochen Groß L&amp;R 4%"/>
    <s v="Big-Bag - Halbfabrikat"/>
    <n v="852"/>
    <x v="1"/>
    <n v="0"/>
    <s v="KG"/>
    <n v="1"/>
    <n v="0"/>
    <n v="0.3115"/>
    <n v="0"/>
  </r>
  <r>
    <s v="3407-H1"/>
    <s v="Herzensbrecher Mini Herz"/>
    <s v="Big-Bag - Halbfabrikt"/>
    <n v="852"/>
    <x v="1"/>
    <n v="2200"/>
    <s v="KG"/>
    <n v="1"/>
    <n v="2200"/>
    <n v="0.46689999999999998"/>
    <n v="1027.18"/>
  </r>
  <r>
    <s v="3408-PK"/>
    <s v="Puppy Knochen hellgelb Vanille"/>
    <s v="Big-Bag - Halbfabrikat"/>
    <n v="852"/>
    <x v="1"/>
    <n v="5200"/>
    <s v="KG"/>
    <n v="1"/>
    <n v="5200"/>
    <n v="0.41360000000000002"/>
    <n v="2150.7200000000003"/>
  </r>
  <r>
    <s v="3411-PK"/>
    <s v="Puppy Knochen braun Vanille"/>
    <s v="Big-Bag - Halbfabrikat"/>
    <n v="852"/>
    <x v="1"/>
    <n v="6600"/>
    <s v="KG"/>
    <n v="1"/>
    <n v="6600"/>
    <n v="0.45200000000000001"/>
    <n v="2983.2000000000003"/>
  </r>
  <r>
    <s v="3412-K1"/>
    <s v="Mono Knochen Mini Kalzium"/>
    <s v="Big-Bag - Halbfabrikat"/>
    <n v="852"/>
    <x v="1"/>
    <n v="1800"/>
    <s v="KG"/>
    <n v="1"/>
    <n v="1800"/>
    <n v="0.371"/>
    <n v="667.8"/>
  </r>
  <r>
    <s v="3412-KS"/>
    <s v="Knochen schmal Kalzium"/>
    <s v="Big-Bag - Halbfabrikat"/>
    <n v="852"/>
    <x v="1"/>
    <n v="4200"/>
    <s v="KG"/>
    <n v="1"/>
    <n v="4200"/>
    <n v="0.371"/>
    <n v="1558.2"/>
  </r>
  <r>
    <s v="3413-H"/>
    <s v="Herz Rot"/>
    <s v="Big-Bag - Halbfabrikat"/>
    <n v="852"/>
    <x v="1"/>
    <n v="5160"/>
    <s v="KG"/>
    <n v="1"/>
    <n v="5160"/>
    <n v="0.30680000000000002"/>
    <n v="1583.0880000000002"/>
  </r>
  <r>
    <s v="3413-K1"/>
    <s v="Mono Knochen Mini Rot"/>
    <s v="Big-Bag - Halbfabrikat"/>
    <n v="852"/>
    <x v="1"/>
    <n v="3600"/>
    <s v="KG"/>
    <n v="1"/>
    <n v="3600"/>
    <n v="0.30680000000000002"/>
    <n v="1104.48"/>
  </r>
  <r>
    <s v="3413-SCH"/>
    <s v="Schinkenform rot"/>
    <s v="Big-Bag - Halbfabrikat"/>
    <n v="852"/>
    <x v="1"/>
    <n v="1200"/>
    <s v="KG"/>
    <n v="1"/>
    <n v="1200"/>
    <n v="0.30680000000000002"/>
    <n v="368.16"/>
  </r>
  <r>
    <s v="3414-KM"/>
    <s v="Knuddelmix braun"/>
    <s v="Big-Bag - Halbfabrikat"/>
    <n v="852"/>
    <x v="1"/>
    <n v="0"/>
    <s v="KG"/>
    <n v="1"/>
    <n v="0"/>
    <n v="0.26779999999999998"/>
    <n v="0"/>
  </r>
  <r>
    <s v="3416-KM"/>
    <s v="Knuddelmix Gelb"/>
    <s v="Big-Bag - Halbfabrikat"/>
    <n v="852"/>
    <x v="1"/>
    <n v="0"/>
    <s v="KG"/>
    <n v="1"/>
    <n v="0"/>
    <n v="0.3533"/>
    <n v="0"/>
  </r>
  <r>
    <s v="3417-KM"/>
    <s v="Knuddelmix Weiß"/>
    <s v="Big-Bag - Halbfabrikat"/>
    <n v="852"/>
    <x v="1"/>
    <n v="0"/>
    <s v="KG"/>
    <n v="1"/>
    <n v="0"/>
    <n v="0.29709999999999998"/>
    <n v="0"/>
  </r>
  <r>
    <s v="3424-PK"/>
    <s v="Puppy Knochen weiß Vanille"/>
    <s v="Big-Bag - Halbfabrikat"/>
    <n v="852"/>
    <x v="1"/>
    <n v="3800"/>
    <s v="KG"/>
    <n v="1"/>
    <n v="3800"/>
    <n v="0.42630000000000001"/>
    <n v="1619.94"/>
  </r>
  <r>
    <s v="3425-SRG"/>
    <s v="Sandwich Rechteck Käse"/>
    <s v="Big-Bag - Halbfabrikat"/>
    <n v="852"/>
    <x v="1"/>
    <n v="0"/>
    <s v="KG"/>
    <n v="1"/>
    <n v="0"/>
    <n v="0.39950000000000002"/>
    <n v="0"/>
  </r>
  <r>
    <s v="3426-SRG"/>
    <s v="Sandwich Rechteck Spinat"/>
    <s v="Big-Bag - Halbfabrikat"/>
    <n v="852"/>
    <x v="1"/>
    <n v="700"/>
    <s v="KG"/>
    <n v="1"/>
    <n v="700"/>
    <n v="0.3473"/>
    <n v="243.10999999999999"/>
  </r>
  <r>
    <s v="3430-DR"/>
    <s v="Fruchtschnitte Apfel"/>
    <s v="Big-Bag - Halbfabrikat"/>
    <n v="852"/>
    <x v="1"/>
    <n v="0"/>
    <s v="KG"/>
    <n v="1"/>
    <n v="0"/>
    <n v="0.52669999999999995"/>
    <n v="0"/>
  </r>
  <r>
    <s v="3431-DR"/>
    <s v="Fruchtschnitte Holunder"/>
    <s v="Big-Bag - Halbfabrikat"/>
    <n v="852"/>
    <x v="1"/>
    <n v="0"/>
    <s v="KG"/>
    <n v="1"/>
    <n v="0"/>
    <n v="0.4597"/>
    <n v="0"/>
  </r>
  <r>
    <s v="3435-DO1"/>
    <s v="Gravy Ring Geflügel Hellbraun"/>
    <s v="Big-Bag - Halbfabrikat"/>
    <n v="852"/>
    <x v="1"/>
    <n v="0"/>
    <s v="KG"/>
    <n v="1"/>
    <n v="0"/>
    <n v="0.38379999999999997"/>
    <n v="0"/>
  </r>
  <r>
    <s v="3450-DO1"/>
    <s v="glasierter Donut Lachs"/>
    <s v="Big-Bag - Halbfabrikat"/>
    <n v="852"/>
    <x v="1"/>
    <n v="0"/>
    <s v="KG"/>
    <n v="1"/>
    <n v="0"/>
    <n v="0.47849999999999998"/>
    <n v="0"/>
  </r>
  <r>
    <s v="3501-D"/>
    <s v="Duo /Standard Lachs"/>
    <s v="Big-Bag - Halbfabrikat"/>
    <n v="852"/>
    <x v="1"/>
    <n v="7200"/>
    <s v="KG"/>
    <n v="1"/>
    <n v="7200"/>
    <n v="0.35289999999999999"/>
    <n v="2540.88"/>
  </r>
  <r>
    <s v="3501-D1"/>
    <s v="Duo Mini Standard/Lachs"/>
    <s v="Big-Bag - Halbfabrikat"/>
    <n v="852"/>
    <x v="1"/>
    <n v="1500"/>
    <s v="KG"/>
    <n v="1"/>
    <n v="1500"/>
    <n v="0.35289999999999999"/>
    <n v="529.35"/>
  </r>
  <r>
    <s v="3502-D"/>
    <s v="Duo Standard/Geflügel"/>
    <s v="Big-Bag - Halbfabrikat"/>
    <n v="852"/>
    <x v="1"/>
    <n v="5554"/>
    <s v="KG"/>
    <n v="1"/>
    <n v="5554"/>
    <n v="0.4703"/>
    <n v="2612.0461999999998"/>
  </r>
  <r>
    <s v="3502-D1"/>
    <s v="Duo Mini Standard/Geflügel"/>
    <s v="Big-Bag - Halbfabrikat"/>
    <n v="852"/>
    <x v="1"/>
    <n v="3800"/>
    <s v="KG"/>
    <n v="1"/>
    <n v="3800"/>
    <n v="0.4703"/>
    <n v="1787.1399999999999"/>
  </r>
  <r>
    <s v="3503-D"/>
    <s v="Duo Standard/Käse"/>
    <s v="Big-Bag - Halbfabrikat"/>
    <n v="852"/>
    <x v="1"/>
    <n v="6600"/>
    <s v="KG"/>
    <n v="1"/>
    <n v="6600"/>
    <n v="0.39400000000000002"/>
    <n v="2600.4"/>
  </r>
  <r>
    <s v="3503-D1"/>
    <s v="Duo Mini Standard/Käse"/>
    <s v="Big-Bag - Halbfabrikat"/>
    <n v="852"/>
    <x v="1"/>
    <n v="2600"/>
    <s v="KG"/>
    <n v="1"/>
    <n v="2600"/>
    <n v="0.39400000000000002"/>
    <n v="1024.4000000000001"/>
  </r>
  <r>
    <s v="3509-R1"/>
    <s v="Rechteck Mini Karotte/Spinat"/>
    <s v="Big-Bag - Halbfabrikat"/>
    <n v="852"/>
    <x v="1"/>
    <n v="0"/>
    <s v="KG"/>
    <n v="1"/>
    <n v="0"/>
    <n v="0.30120000000000002"/>
    <n v="0"/>
  </r>
  <r>
    <s v="3519-BU"/>
    <s v="Burger Standard/Geflügel"/>
    <s v="Big-Bag - Halbfabrikat"/>
    <n v="852"/>
    <x v="1"/>
    <n v="830"/>
    <s v="KG"/>
    <n v="1"/>
    <n v="830"/>
    <n v="0.47660000000000002"/>
    <n v="395.57800000000003"/>
  </r>
  <r>
    <s v="3519-SK"/>
    <s v="Sandw. Kn. St. Geflügel/Geflüg"/>
    <s v="Big-Bag - Halbfabrikat"/>
    <n v="852"/>
    <x v="1"/>
    <n v="5520"/>
    <s v="KG"/>
    <n v="1"/>
    <n v="5520"/>
    <n v="0.47660000000000002"/>
    <n v="2630.8320000000003"/>
  </r>
  <r>
    <s v="3523-SR"/>
    <s v="Sandwich Rechteck Standard/Käse"/>
    <s v="Big-Bag - Halbfabrikat"/>
    <n v="852"/>
    <x v="1"/>
    <n v="2060"/>
    <s v="KG"/>
    <n v="1"/>
    <n v="2060"/>
    <n v="0.50670000000000004"/>
    <n v="1043.8020000000001"/>
  </r>
  <r>
    <s v="3537-D"/>
    <s v="Duo Standard/Geflügel o. Rind"/>
    <s v="Big-Bag - Halbfabrikat"/>
    <n v="852"/>
    <x v="1"/>
    <n v="800"/>
    <s v="KG"/>
    <n v="1"/>
    <n v="800"/>
    <n v="0.32740000000000002"/>
    <n v="261.92"/>
  </r>
  <r>
    <s v="3541-D"/>
    <s v="Duo Standard/Lamm"/>
    <s v="Big-Bag - Halbfabrikat"/>
    <n v="852"/>
    <x v="1"/>
    <n v="2400"/>
    <s v="KG"/>
    <n v="1"/>
    <n v="2400"/>
    <n v="0.50600000000000001"/>
    <n v="1214.4000000000001"/>
  </r>
  <r>
    <s v="5054005K"/>
    <s v="Sanabelle Hairball-Snack 25 x 20 g"/>
    <s v="Gitterbox - Halbf."/>
    <n v="852"/>
    <x v="1"/>
    <n v="1500"/>
    <s v="STÜCK"/>
    <n v="0.5"/>
    <n v="750"/>
    <n v="0.61329999999999996"/>
    <n v="919.94999999999993"/>
  </r>
  <r>
    <s v="5055005K"/>
    <s v="Sanabelle Vitality Snack 25 x 20 g"/>
    <s v="Gitterbox - Halbf."/>
    <n v="852"/>
    <x v="1"/>
    <n v="2330"/>
    <s v="STÜCK"/>
    <n v="0.5"/>
    <n v="1165"/>
    <n v="0.59250000000000003"/>
    <n v="1380.5250000000001"/>
  </r>
  <r>
    <s v="5056005K"/>
    <s v="Sanabelle Thanks Snack 25 x 20 g"/>
    <s v="Gitterbox - Halbf."/>
    <n v="852"/>
    <x v="1"/>
    <n v="2550"/>
    <s v="STÜCK"/>
    <n v="0.5"/>
    <n v="1275"/>
    <n v="0.64219999999999999"/>
    <n v="1637.61"/>
  </r>
  <r>
    <s v="50599K"/>
    <s v="HPC SOFT Senior Land-Ziege &amp; Kartoffel"/>
    <s v="in Kisten - Halbfabrikat"/>
    <n v="852"/>
    <x v="1"/>
    <n v="2800"/>
    <s v="STÜCK"/>
    <n v="0.1"/>
    <n v="280"/>
    <n v="0.1368"/>
    <n v="383.04"/>
  </r>
  <r>
    <s v="50709K"/>
    <s v="HPC SOFT Adult Hühnchen &amp; Banane"/>
    <s v="in Kisten - Halbfabrikat"/>
    <n v="852"/>
    <x v="1"/>
    <n v="4230"/>
    <s v="STÜCK"/>
    <n v="0.1"/>
    <n v="423"/>
    <n v="0.14940000000000001"/>
    <n v="631.96199999999999"/>
  </r>
  <r>
    <s v="50989K"/>
    <s v="Genesis Pure Green Highland Puppy"/>
    <s v="Probebeutel - in Gitterbox"/>
    <n v="852"/>
    <x v="1"/>
    <n v="20700"/>
    <s v="STÜCK"/>
    <n v="9.0789999999999996E-2"/>
    <n v="1879.3529999999998"/>
    <n v="0"/>
    <n v="0"/>
  </r>
  <r>
    <s v="51159K"/>
    <s v="My blue lake Genesis Pure Canada Cat"/>
    <s v="Probebeutel - in Gitterbox"/>
    <n v="852"/>
    <x v="1"/>
    <n v="8550"/>
    <s v="STÜCK"/>
    <n v="4.5359999999999998E-2"/>
    <n v="387.82799999999997"/>
    <n v="0"/>
    <n v="0"/>
  </r>
  <r>
    <s v="51499K"/>
    <s v="Genesis Pure Grand Blue Ocean Adult"/>
    <s v="Probebeutel - in Gitterbox"/>
    <n v="852"/>
    <x v="1"/>
    <n v="7600"/>
    <s v="STÜCK"/>
    <n v="9.0789999999999996E-2"/>
    <n v="690.00400000000002"/>
    <n v="0"/>
    <n v="0"/>
  </r>
  <r>
    <s v="51509K"/>
    <s v="Genesis Pure Deep Canyon Adult"/>
    <s v="Probebeutel - in Gitterbox"/>
    <n v="852"/>
    <x v="1"/>
    <n v="10600"/>
    <s v="STÜCK"/>
    <n v="9.0789999999999996E-2"/>
    <n v="962.37399999999991"/>
    <n v="0"/>
    <n v="0"/>
  </r>
  <r>
    <s v="51519K"/>
    <s v="Genesis Pure Grand Prairie Adult"/>
    <s v="Probebeutel - in Gitterbox"/>
    <n v="852"/>
    <x v="1"/>
    <n v="7870"/>
    <s v="STÜCK"/>
    <n v="9.0789999999999996E-2"/>
    <n v="714.51729999999998"/>
    <n v="0"/>
    <n v="0"/>
  </r>
  <r>
    <s v="51529K"/>
    <s v="Genesis Pure Wild Taiga Adult Soft"/>
    <s v="Probebeutel - in Gitterbox"/>
    <n v="852"/>
    <x v="1"/>
    <n v="1400"/>
    <s v="STÜCK"/>
    <n v="9.0789999999999996E-2"/>
    <n v="127.10599999999999"/>
    <n v="0"/>
    <n v="0"/>
  </r>
  <r>
    <s v="51539K"/>
    <s v="Genesis Pure Wide Country Senior"/>
    <s v="Probebeutel - in Gitterbox"/>
    <n v="852"/>
    <x v="1"/>
    <n v="11460"/>
    <s v="STÜCK"/>
    <n v="9.0789999999999996E-2"/>
    <n v="1040.4533999999999"/>
    <n v="0"/>
    <n v="0"/>
  </r>
  <r>
    <s v="52019K"/>
    <s v="Junior Lamm &amp; Reis"/>
    <s v="in Kisten - Halbfabrikat"/>
    <n v="852"/>
    <x v="1"/>
    <n v="16700"/>
    <s v="STÜCK"/>
    <n v="0.1"/>
    <n v="1670"/>
    <n v="0"/>
    <n v="0"/>
  </r>
  <r>
    <s v="52029K"/>
    <s v="Maxi Junior"/>
    <s v="in Kisten - Halbfabrikat"/>
    <n v="852"/>
    <x v="1"/>
    <n v="4400"/>
    <s v="STÜCK"/>
    <n v="0.1"/>
    <n v="440"/>
    <n v="0"/>
    <n v="0"/>
  </r>
  <r>
    <s v="52039K"/>
    <s v="Medium Junior"/>
    <s v="in Kisten - Halbfabrikat"/>
    <n v="852"/>
    <x v="1"/>
    <n v="3400"/>
    <s v="STÜCK"/>
    <n v="0.1"/>
    <n v="340"/>
    <n v="0"/>
    <n v="0"/>
  </r>
  <r>
    <s v="52049K"/>
    <s v="Mini Junior "/>
    <s v="in Kisten - Halbfabrikat"/>
    <n v="852"/>
    <x v="1"/>
    <n v="10800"/>
    <s v="STÜCK"/>
    <n v="0.1"/>
    <n v="1080"/>
    <n v="0"/>
    <n v="0"/>
  </r>
  <r>
    <s v="52059K"/>
    <s v="Mini Adult Lamm &amp; Reis"/>
    <s v="in Kisten - Halbfabrikat"/>
    <n v="852"/>
    <x v="1"/>
    <n v="1200"/>
    <s v="STÜCK"/>
    <n v="0.1"/>
    <n v="120"/>
    <n v="0"/>
    <n v="0"/>
  </r>
  <r>
    <s v="52069K"/>
    <s v="Mini Adult Geflügel &amp; Hirse"/>
    <s v="in Kisten - Halbfabrikat"/>
    <n v="852"/>
    <x v="1"/>
    <n v="2000"/>
    <s v="STÜCK"/>
    <n v="0.1"/>
    <n v="200"/>
    <n v="0"/>
    <n v="0"/>
  </r>
  <r>
    <s v="52079K"/>
    <s v="Adult Geflügel &amp; Hirse"/>
    <s v="in Kisten - Halbfabrikat"/>
    <n v="852"/>
    <x v="1"/>
    <n v="14600"/>
    <s v="STÜCK"/>
    <n v="0.1"/>
    <n v="1460"/>
    <n v="0"/>
    <n v="0"/>
  </r>
  <r>
    <s v="52089K"/>
    <s v="Adult Lamm &amp; Reis "/>
    <s v="in Kisten - Halbfabrikat"/>
    <n v="852"/>
    <x v="1"/>
    <n v="28200"/>
    <s v="STÜCK"/>
    <n v="0.1"/>
    <n v="2820"/>
    <n v="0"/>
    <n v="0"/>
  </r>
  <r>
    <s v="52099K"/>
    <s v="Adult Lachs &amp; Kartoffel"/>
    <s v="in Kisten - Halbfabrikat"/>
    <n v="852"/>
    <x v="1"/>
    <n v="10800"/>
    <s v="STÜCK"/>
    <n v="0.1"/>
    <n v="1080"/>
    <n v="0"/>
    <n v="0"/>
  </r>
  <r>
    <s v="52109K"/>
    <s v="Maxi Adult"/>
    <s v="in Kisten - Halbfabrikat"/>
    <n v="852"/>
    <x v="1"/>
    <n v="5600"/>
    <s v="STÜCK"/>
    <n v="0.1"/>
    <n v="560"/>
    <n v="0"/>
    <n v="0"/>
  </r>
  <r>
    <s v="52119K"/>
    <s v="Active "/>
    <s v="in Kisten - Halbfabrikat"/>
    <n v="852"/>
    <x v="1"/>
    <n v="4700"/>
    <s v="STÜCK"/>
    <n v="0.1"/>
    <n v="470"/>
    <n v="0"/>
    <n v="0"/>
  </r>
  <r>
    <s v="52139K"/>
    <s v="Mini Light"/>
    <s v="in Kisten - Halbfabrikat"/>
    <n v="852"/>
    <x v="1"/>
    <n v="1300"/>
    <s v="STÜCK"/>
    <n v="0.1"/>
    <n v="130"/>
    <n v="0"/>
    <n v="0"/>
  </r>
  <r>
    <s v="52149K"/>
    <s v="Light"/>
    <s v="in Kisten - Halbfabrikat"/>
    <n v="852"/>
    <x v="1"/>
    <n v="2400"/>
    <s v="STÜCK"/>
    <n v="0.1"/>
    <n v="240"/>
    <n v="0"/>
    <n v="0"/>
  </r>
  <r>
    <s v="52159K"/>
    <s v="Mini Senior "/>
    <s v="in Kisten - Halbfabrikat"/>
    <n v="852"/>
    <x v="1"/>
    <n v="12200"/>
    <s v="STÜCK"/>
    <n v="0.1"/>
    <n v="1220"/>
    <n v="0"/>
    <n v="0"/>
  </r>
  <r>
    <s v="52169K"/>
    <s v="Senior"/>
    <s v="in Kisten - Halbfabrikat"/>
    <n v="852"/>
    <x v="1"/>
    <n v="8000"/>
    <s v="STÜCK"/>
    <n v="0.1"/>
    <n v="800"/>
    <n v="0"/>
    <n v="0"/>
  </r>
  <r>
    <s v="52199K"/>
    <s v="Sensitive Lamm &amp; Reis"/>
    <s v="in Kisten - Halbfabrikat"/>
    <n v="852"/>
    <x v="1"/>
    <n v="7700"/>
    <s v="STÜCK"/>
    <n v="0.1"/>
    <n v="770"/>
    <n v="0"/>
    <n v="0"/>
  </r>
  <r>
    <s v="52219K"/>
    <s v="Maxi Senior Geflügel &amp; Reis"/>
    <s v="in Kisten - Halbfabrikat"/>
    <n v="852"/>
    <x v="1"/>
    <n v="9000"/>
    <s v="STÜCK"/>
    <n v="0.1"/>
    <n v="900"/>
    <n v="0"/>
    <n v="0"/>
  </r>
  <r>
    <s v="52229K"/>
    <s v="Adult Fisch &amp; Kartoffel"/>
    <s v="in Kisten - Halbfabrikat"/>
    <n v="852"/>
    <x v="1"/>
    <n v="4500"/>
    <s v="STÜCK"/>
    <n v="0.1"/>
    <n v="450"/>
    <n v="0"/>
    <n v="0"/>
  </r>
  <r>
    <s v="5296025K"/>
    <s v="Roy Gourmet Senior/Light"/>
    <s v="in Gitterbox - Halbfabrikat"/>
    <n v="852"/>
    <x v="1"/>
    <n v="2288"/>
    <s v="STÜCK"/>
    <n v="2.5"/>
    <n v="5720"/>
    <n v="1.1680999999999999"/>
    <n v="2672.6127999999999"/>
  </r>
  <r>
    <s v="5297025K"/>
    <s v="Roy Gourmet Junior"/>
    <s v="in Gitterbox - Halbfabrikat"/>
    <n v="852"/>
    <x v="1"/>
    <n v="5540"/>
    <s v="STÜCK"/>
    <n v="2.5"/>
    <n v="13850"/>
    <n v="1.8595999999999999"/>
    <n v="10302.183999999999"/>
  </r>
  <r>
    <s v="530419K"/>
    <s v="Heimat Adult Tierwohl-Pute"/>
    <s v="in Kisten - Halbfabrikat"/>
    <n v="852"/>
    <x v="1"/>
    <n v="4200"/>
    <s v="STÜCK"/>
    <n v="0.1"/>
    <n v="420"/>
    <n v="0"/>
    <n v="0"/>
  </r>
  <r>
    <s v="53191175K"/>
    <s v="Alexis Katze HP Sensitive"/>
    <s v="in Gitterbox - Halbfabrikat"/>
    <n v="852"/>
    <x v="1"/>
    <n v="3150"/>
    <s v="STÜCK"/>
    <n v="0.75"/>
    <n v="2362.5"/>
    <n v="0.54"/>
    <n v="1701"/>
  </r>
  <r>
    <s v="53191775K"/>
    <s v="Shah Excellence Sensitiv (AT/SLO)"/>
    <s v="in Gitterbox - Halbfabrikat"/>
    <n v="852"/>
    <x v="1"/>
    <n v="2100"/>
    <s v="STÜCK"/>
    <n v="0.75"/>
    <n v="1575"/>
    <n v="0.55549999999999999"/>
    <n v="1166.55"/>
  </r>
  <r>
    <s v="5319775K"/>
    <s v="Shah Katze HP Sensitiv HU"/>
    <s v="in Gitterbox-Halbf."/>
    <n v="852"/>
    <x v="1"/>
    <n v="9800"/>
    <s v="STÜCK"/>
    <n v="0.75"/>
    <n v="7350"/>
    <n v="0.5716"/>
    <n v="5601.68"/>
  </r>
  <r>
    <s v="53599K"/>
    <s v="HPC PLUS Adult Forelle &amp; Kartoffel"/>
    <s v="in Kisten - Halbfabrikat"/>
    <n v="852"/>
    <x v="1"/>
    <n v="6500"/>
    <s v="STÜCK"/>
    <n v="0.1"/>
    <n v="650"/>
    <n v="0"/>
    <n v="0"/>
  </r>
  <r>
    <s v="53609K"/>
    <s v="HPC PLUS Adult Strauß &amp; Kartoffel"/>
    <s v="in Kisten - Halbfabrikat"/>
    <n v="852"/>
    <x v="1"/>
    <n v="3850"/>
    <s v="STÜCK"/>
    <n v="0.1"/>
    <n v="385"/>
    <n v="0"/>
    <n v="0"/>
  </r>
  <r>
    <s v="53649K"/>
    <s v="HPC SOFT Adult Land-Ente &amp; Kartoffel"/>
    <s v="in Kisten - Halbfabrikat"/>
    <n v="852"/>
    <x v="1"/>
    <n v="12120"/>
    <s v="STÜCK"/>
    <n v="0.1"/>
    <n v="1212"/>
    <n v="0"/>
    <n v="0"/>
  </r>
  <r>
    <s v="5378275K"/>
    <s v="Topic Katze HP Adult Aldi DK"/>
    <s v="in Gitterbox - Halbfabrikat"/>
    <n v="852"/>
    <x v="1"/>
    <n v="2819"/>
    <s v="STÜCK"/>
    <n v="0.75"/>
    <n v="2114.25"/>
    <n v="0.6048"/>
    <n v="1704.9312"/>
  </r>
  <r>
    <s v="5386005K"/>
    <s v="Sanabelle Dental Snack 25 x 20 g"/>
    <s v="Gitterbox - Halbf."/>
    <n v="852"/>
    <x v="1"/>
    <n v="900"/>
    <s v="STÜCK"/>
    <n v="0.5"/>
    <n v="450"/>
    <n v="0"/>
    <n v="0"/>
  </r>
  <r>
    <s v="550319K"/>
    <s v="Heimat Adult Simmentaler Landrind"/>
    <s v="in Kisten - Halbfabrikat"/>
    <n v="852"/>
    <x v="1"/>
    <n v="3800"/>
    <s v="STÜCK"/>
    <n v="0.1"/>
    <n v="380"/>
    <n v="0"/>
    <n v="0"/>
  </r>
  <r>
    <s v="550419K"/>
    <s v="Heimat Adult S.-H. Landschwein"/>
    <s v="in Kisten - Halbfabrikat"/>
    <n v="852"/>
    <x v="1"/>
    <n v="4300"/>
    <s v="STÜCK"/>
    <n v="0.1"/>
    <n v="430"/>
    <n v="0"/>
    <n v="0"/>
  </r>
  <r>
    <s v="551119K"/>
    <s v="Sanabelle Heimat Adult Huhn"/>
    <s v="Probebeutel in Kisten - Halbfa"/>
    <n v="852"/>
    <x v="1"/>
    <n v="10140"/>
    <s v="STÜCK"/>
    <n v="0.04"/>
    <n v="405.6"/>
    <n v="0"/>
    <n v="0"/>
  </r>
  <r>
    <s v="552019K"/>
    <s v="Genesis Pure Shallow Land Adult Soft"/>
    <s v="Probebeutel - in Gitterbox"/>
    <n v="852"/>
    <x v="1"/>
    <n v="1800"/>
    <s v="STÜCK"/>
    <n v="9.0789999999999996E-2"/>
    <n v="163.422"/>
    <n v="0"/>
    <n v="0"/>
  </r>
  <r>
    <s v="555319K"/>
    <s v="Heimat Adult Huhn Bodenhaltung"/>
    <s v="Halbfabrikat MSC-C-55377"/>
    <n v="852"/>
    <x v="1"/>
    <n v="12600"/>
    <s v="STÜCK"/>
    <n v="0.1"/>
    <n v="1260"/>
    <n v="0"/>
    <n v="0"/>
  </r>
  <r>
    <s v="56089K"/>
    <s v="HPC SOFT Mini Wachtel &amp; Kartoffel"/>
    <s v="in Kisten - Halbfabrikat"/>
    <n v="852"/>
    <x v="1"/>
    <n v="8800"/>
    <s v="STÜCK"/>
    <n v="0.1"/>
    <n v="880"/>
    <n v="0"/>
    <n v="0"/>
  </r>
  <r>
    <s v="56129K"/>
    <s v="HPC SOFT Mini Perlhuhn &amp; Süßkartoffel"/>
    <s v="in Kisten - Halbfabrikat"/>
    <n v="852"/>
    <x v="1"/>
    <n v="6060"/>
    <s v="STÜCK"/>
    <n v="0.1"/>
    <n v="606"/>
    <n v="0"/>
    <n v="0"/>
  </r>
  <r>
    <s v="56289K"/>
    <s v="My hidden place Genesis Pure Canada Cat"/>
    <s v="Probebeutel - in Gitterbox"/>
    <n v="852"/>
    <x v="1"/>
    <n v="14000"/>
    <s v="STÜCK"/>
    <n v="4.5359999999999998E-2"/>
    <n v="635.04"/>
    <n v="0"/>
    <n v="0"/>
  </r>
  <r>
    <s v="57579K"/>
    <s v="HPC SOFT Maxi Wasserbüffel &amp; Süßkartoffel"/>
    <s v="in Kisten - Halbfabrikat"/>
    <n v="852"/>
    <x v="1"/>
    <n v="6000"/>
    <s v="STÜCK"/>
    <n v="0.1"/>
    <n v="600"/>
    <n v="0"/>
    <n v="0"/>
  </r>
  <r>
    <s v="57729K"/>
    <s v="HPC SOFT Junior Hühnchen &amp; Süßkartoffel"/>
    <s v="in Kisten - Halbfabrikat"/>
    <n v="852"/>
    <x v="1"/>
    <n v="4500"/>
    <s v="STÜCK"/>
    <n v="0.1"/>
    <n v="450"/>
    <n v="0"/>
    <n v="0"/>
  </r>
  <r>
    <s v="600450275K"/>
    <s v="Orlando Kaurollen gefüllt Geflügel &amp; Pansen"/>
    <s v="Halbfabrikat in Gitterbox"/>
    <n v="852"/>
    <x v="1"/>
    <n v="5000"/>
    <s v="STÜCK"/>
    <n v="0.27500000000000002"/>
    <n v="1375"/>
    <n v="0.1966"/>
    <n v="983"/>
  </r>
  <r>
    <s v="600700105K"/>
    <s v="Orlando Tasty Twists"/>
    <s v="Halbfabrikat in Gitterbox"/>
    <n v="852"/>
    <x v="1"/>
    <n v="15000"/>
    <s v="STÜCK"/>
    <n v="0.105"/>
    <n v="1575"/>
    <n v="8.5500000000000007E-2"/>
    <n v="1282.5"/>
  </r>
  <r>
    <s v="602400180K"/>
    <s v="Orlando Mini Chew Bones"/>
    <s v="Halbfabrikat in Gitterbox"/>
    <n v="852"/>
    <x v="1"/>
    <n v="6700"/>
    <s v="STÜCK"/>
    <n v="0.18"/>
    <n v="1206"/>
    <n v="0.12740000000000001"/>
    <n v="853.58"/>
  </r>
  <r>
    <s v="603114175K"/>
    <s v="Orlando Kaurollen gefüllt Gelenk Fit"/>
    <s v="Halbfabrikat in Gitterbox"/>
    <n v="852"/>
    <x v="1"/>
    <n v="27839"/>
    <s v="STÜCK"/>
    <n v="0.17499999999999999"/>
    <n v="4871.8249999999998"/>
    <n v="0.13109999999999999"/>
    <n v="3649.6929"/>
  </r>
  <r>
    <s v="603800135K"/>
    <s v="Orlando Meaty Rolls Geflügel"/>
    <s v="Halbfabrikat in Gitterbox"/>
    <n v="852"/>
    <x v="1"/>
    <n v="14500"/>
    <s v="STÜCK"/>
    <n v="0.13500000000000001"/>
    <n v="1957.5000000000002"/>
    <n v="8.2699999999999996E-2"/>
    <n v="1199.1499999999999"/>
  </r>
  <r>
    <s v="608190175K"/>
    <s v="Orlando Kaurollen gefüllt Hair &amp; Skin"/>
    <s v="Halbfabrikat in Gitterbox"/>
    <n v="852"/>
    <x v="1"/>
    <n v="1500"/>
    <s v="STÜCK"/>
    <n v="0.17499999999999999"/>
    <n v="262.5"/>
    <n v="0.1512"/>
    <n v="226.8"/>
  </r>
  <r>
    <s v="6239-ST"/>
    <s v="Bio Cat Stick kurz abgeschnitten"/>
    <s v="brauner Stick"/>
    <n v="848"/>
    <x v="1"/>
    <n v="0"/>
    <s v="KG"/>
    <n v="1"/>
    <n v="0"/>
    <n v="2.0615000000000001"/>
    <n v="0"/>
  </r>
  <r>
    <s v="6274-ST"/>
    <s v="Bio Dog Stick kurz abgeschnitten"/>
    <s v="brauner Stick"/>
    <n v="848"/>
    <x v="1"/>
    <n v="0"/>
    <s v="KG"/>
    <n v="1"/>
    <n v="0"/>
    <n v="2.0615000000000001"/>
    <n v="0"/>
  </r>
  <r>
    <s v="6404-F115"/>
    <s v="Sammys Gourmetstreifen Lamm &amp; Hühnchen"/>
    <s v="Brauner Filetstreifen"/>
    <n v="848"/>
    <x v="1"/>
    <n v="0"/>
    <s v="KG"/>
    <n v="1"/>
    <n v="0"/>
    <n v="2.8266"/>
    <n v="0"/>
  </r>
  <r>
    <s v="6406-W15"/>
    <s v="Animonda Meat Snack Lamm 98 %"/>
    <s v="15mm brauner Würfel"/>
    <n v="848"/>
    <x v="1"/>
    <n v="0"/>
    <s v="KG"/>
    <n v="1"/>
    <n v="0"/>
    <n v="1.8160000000000001"/>
    <n v="0"/>
  </r>
  <r>
    <s v="6406-W20"/>
    <s v="High Meat Soft Lamm 98%"/>
    <s v="20mm brauner Würfel"/>
    <n v="848"/>
    <x v="1"/>
    <n v="0"/>
    <s v="KG"/>
    <n v="1"/>
    <n v="0"/>
    <n v="1.8160000000000001"/>
    <n v="0"/>
  </r>
  <r>
    <s v="6407-BU16"/>
    <s v="High Meat Soft Ente 98%"/>
    <s v="Burger"/>
    <n v="848"/>
    <x v="1"/>
    <n v="0"/>
    <s v="KG"/>
    <n v="1"/>
    <n v="0"/>
    <n v="4.5917000000000003"/>
    <n v="0"/>
  </r>
  <r>
    <s v="6410-W15"/>
    <s v="High Meat Soft Pute 98%"/>
    <s v="Würfel"/>
    <n v="848"/>
    <x v="1"/>
    <n v="0"/>
    <s v="KG"/>
    <n v="1"/>
    <n v="0"/>
    <n v="1.0353000000000001"/>
    <n v="0"/>
  </r>
  <r>
    <s v="6411-W20"/>
    <s v="High Meat Dry Rind 99,6%"/>
    <s v="15mm brauner Würfel"/>
    <n v="848"/>
    <x v="1"/>
    <n v="0"/>
    <s v="KG"/>
    <n v="1"/>
    <n v="0"/>
    <n v="0.95109999999999995"/>
    <n v="0"/>
  </r>
  <r>
    <s v="6413-W20"/>
    <s v="High Meat Dry Lamm 99,6%"/>
    <s v="20mm brauner Würfel"/>
    <n v="848"/>
    <x v="1"/>
    <n v="0"/>
    <s v="KG"/>
    <n v="1"/>
    <n v="0"/>
    <n v="1.851"/>
    <n v="0"/>
  </r>
  <r>
    <s v="6414-W20"/>
    <s v="High Meat Dry Huhn 99,6%"/>
    <s v="15mm brauner Würfel"/>
    <n v="848"/>
    <x v="1"/>
    <n v="0"/>
    <s v="KG"/>
    <n v="1"/>
    <n v="0"/>
    <n v="1.6914"/>
    <n v="0"/>
  </r>
  <r>
    <s v="6416-BU26"/>
    <s v="Fleischsnack Burger Braun"/>
    <s v="Burger"/>
    <n v="848"/>
    <x v="1"/>
    <n v="0"/>
    <s v="KG"/>
    <n v="1"/>
    <n v="0"/>
    <n v="2.0497000000000001"/>
    <n v="0"/>
  </r>
  <r>
    <s v="6416-H35"/>
    <s v="Fleischsnack Burger/Herzen/Taler/Würfel Braun"/>
    <s v="Herz"/>
    <n v="848"/>
    <x v="1"/>
    <n v="0"/>
    <s v="KG"/>
    <n v="1"/>
    <n v="0"/>
    <n v="2.0497000000000001"/>
    <n v="0"/>
  </r>
  <r>
    <s v="6416-W20"/>
    <s v="Fleischsnack Burger/Herzen/Taler/Würfel Braun"/>
    <s v="15mm brauner Würfel"/>
    <n v="848"/>
    <x v="1"/>
    <n v="0"/>
    <s v="KG"/>
    <n v="1"/>
    <n v="0"/>
    <n v="2.0497000000000001"/>
    <n v="0"/>
  </r>
  <r>
    <s v="641800100K"/>
    <s v="Shiro Nature Snack Burger Rind"/>
    <s v="in Gitterbox - Halbfabrikat"/>
    <n v="852"/>
    <x v="1"/>
    <n v="0"/>
    <s v="STÜCK"/>
    <n v="0.1"/>
    <n v="0"/>
    <n v="0.27850000000000003"/>
    <n v="0"/>
  </r>
  <r>
    <s v="6418-BU16"/>
    <s v="Fleischsnack Burger/Herzen/Taler/Würfel Rot"/>
    <s v="Burger"/>
    <n v="848"/>
    <x v="1"/>
    <n v="0"/>
    <s v="KG"/>
    <n v="1"/>
    <n v="0"/>
    <n v="2.0546000000000002"/>
    <n v="0"/>
  </r>
  <r>
    <s v="6419-PB140"/>
    <s v="Winner Plus Energie-Riegel"/>
    <s v="Proteinbar"/>
    <n v="848"/>
    <x v="1"/>
    <n v="0"/>
    <s v="KG"/>
    <n v="1"/>
    <n v="0"/>
    <n v="2.3896000000000002"/>
    <n v="0"/>
  </r>
  <r>
    <s v="6420-W15"/>
    <s v="ProPet Lachs"/>
    <s v="Würfel"/>
    <n v="848"/>
    <x v="1"/>
    <n v="0"/>
    <s v="KG"/>
    <n v="1"/>
    <n v="0"/>
    <n v="0.93459999999999999"/>
    <n v="0"/>
  </r>
  <r>
    <s v="6421-W15"/>
    <s v="ProPet Lamm"/>
    <s v="Würfel"/>
    <n v="848"/>
    <x v="1"/>
    <n v="0"/>
    <s v="KG"/>
    <n v="1"/>
    <n v="0"/>
    <n v="1.7650999999999999"/>
    <n v="0"/>
  </r>
  <r>
    <s v="6422-W15"/>
    <s v="ProPet Pute"/>
    <s v="Würfel"/>
    <n v="848"/>
    <x v="1"/>
    <n v="0"/>
    <s v="KG"/>
    <n v="1"/>
    <n v="0"/>
    <n v="0.64139999999999997"/>
    <n v="0"/>
  </r>
  <r>
    <s v="6423-W15"/>
    <s v="ProPet Pferd"/>
    <s v="Würfel"/>
    <n v="848"/>
    <x v="1"/>
    <n v="0"/>
    <s v="KG"/>
    <n v="1"/>
    <n v="0"/>
    <n v="2.1804999999999999"/>
    <n v="0"/>
  </r>
  <r>
    <s v="6425-W15"/>
    <s v="ProPet Ente"/>
    <s v="Würfel"/>
    <n v="848"/>
    <x v="1"/>
    <n v="0"/>
    <s v="KG"/>
    <n v="1"/>
    <n v="0"/>
    <n v="0.67449999999999999"/>
    <n v="0"/>
  </r>
  <r>
    <s v="6426-W15"/>
    <s v="ProPet Wild, Lachs, Ente"/>
    <s v="Würfel"/>
    <n v="848"/>
    <x v="1"/>
    <n v="0"/>
    <s v="KG"/>
    <n v="1"/>
    <n v="0"/>
    <n v="0.88229999999999997"/>
    <n v="0"/>
  </r>
  <r>
    <s v="6427-T30"/>
    <s v="High Meat  Snack Soft Ente 98%"/>
    <s v="Taler"/>
    <n v="848"/>
    <x v="1"/>
    <n v="0"/>
    <s v="KG"/>
    <n v="1"/>
    <n v="0"/>
    <n v="2.8018000000000001"/>
    <n v="0"/>
  </r>
  <r>
    <s v="6434-W20"/>
    <s v="Wolf of Wilderness Scandinavia Kalb Rentier Huhn"/>
    <s v="brauner Würfel"/>
    <n v="848"/>
    <x v="1"/>
    <n v="0"/>
    <s v="KG"/>
    <n v="1"/>
    <n v="0"/>
    <n v="4.0956999999999999"/>
    <n v="0"/>
  </r>
  <r>
    <s v="6437-W20"/>
    <s v="Fleischwürfel Rind"/>
    <s v="15mm brauner Würfel"/>
    <n v="848"/>
    <x v="1"/>
    <n v="0"/>
    <s v="KG"/>
    <n v="1"/>
    <n v="0"/>
    <n v="0.88829999999999998"/>
    <n v="0"/>
  </r>
  <r>
    <s v="6438-F115"/>
    <s v="Edgard &amp; Cooper High Meat Huhn apple blueberry"/>
    <s v="High Meat Filetstreifen"/>
    <n v="848"/>
    <x v="1"/>
    <n v="0"/>
    <s v="KG"/>
    <n v="1"/>
    <n v="0"/>
    <n v="2.9918999999999998"/>
    <n v="0"/>
  </r>
  <r>
    <s v="6438-PB90"/>
    <s v="High Meat Huhn apple blueberry"/>
    <s v="High Meat Proteinbar"/>
    <n v="848"/>
    <x v="1"/>
    <n v="0"/>
    <s v="KG"/>
    <n v="1"/>
    <n v="0"/>
    <n v="2.9918999999999998"/>
    <n v="0"/>
  </r>
  <r>
    <s v="6439-PB90"/>
    <s v="Edgard &amp; Cooper High Meat Huhn cranberry apple"/>
    <s v="High Meat Proteinbar"/>
    <n v="848"/>
    <x v="1"/>
    <n v="0"/>
    <s v="KG"/>
    <n v="1"/>
    <n v="0"/>
    <n v="3.0167999999999999"/>
    <n v="0"/>
  </r>
  <r>
    <s v="6440-F115"/>
    <s v="Edgard &amp; Cooper High Meat Beef strawberry mango"/>
    <s v="High Meat Filetstreifen"/>
    <n v="848"/>
    <x v="1"/>
    <n v="0"/>
    <s v="KG"/>
    <n v="1"/>
    <n v="0"/>
    <n v="3.2397999999999998"/>
    <n v="0"/>
  </r>
  <r>
    <s v="6441-PB90"/>
    <s v="Edgard &amp; Cooper High Meat beef sweet potato "/>
    <s v="High Meat Proteinbar"/>
    <n v="848"/>
    <x v="1"/>
    <n v="0"/>
    <s v="KG"/>
    <n v="1"/>
    <n v="0"/>
    <n v="3.2210000000000001"/>
    <n v="0"/>
  </r>
  <r>
    <s v="6442-F115"/>
    <s v="Edgard &amp; Cooper High Meat Duck Pumpkin banana"/>
    <s v="High Meat Filetstreifen"/>
    <n v="848"/>
    <x v="1"/>
    <n v="0"/>
    <s v="KG"/>
    <n v="1"/>
    <n v="0"/>
    <n v="2.6816"/>
    <n v="0"/>
  </r>
  <r>
    <s v="6443-PB90"/>
    <s v="Edgard &amp; Cooper High Meat Duck Broccoli Peas"/>
    <s v="High Meat Proteinbar"/>
    <n v="848"/>
    <x v="1"/>
    <n v="0"/>
    <s v="KG"/>
    <n v="1"/>
    <n v="0"/>
    <n v="2.7033999999999998"/>
    <n v="0"/>
  </r>
  <r>
    <s v="6444-F115"/>
    <s v="Edgard &amp; Cooper High Meat Lamb Apple Pear"/>
    <s v="High Meat Filetstreifen"/>
    <n v="848"/>
    <x v="1"/>
    <n v="0"/>
    <s v="KG"/>
    <n v="1"/>
    <n v="0"/>
    <n v="2.7197"/>
    <n v="0"/>
  </r>
  <r>
    <s v="6445-PB90"/>
    <s v="Edgard &amp; Cooper High Meat Lamb Apple Carrot"/>
    <s v="High Meat Proteinbar"/>
    <n v="848"/>
    <x v="1"/>
    <n v="0"/>
    <s v="KG"/>
    <n v="1"/>
    <n v="0"/>
    <n v="2.8113000000000001"/>
    <n v="0"/>
  </r>
  <r>
    <s v="6455-W20"/>
    <s v="Animonda High Meat Huhn"/>
    <s v="20mm Würfel"/>
    <n v="848"/>
    <x v="1"/>
    <n v="0"/>
    <s v="KG"/>
    <n v="1"/>
    <n v="0"/>
    <n v="1.2470000000000001"/>
    <n v="0"/>
  </r>
  <r>
    <s v="6462-FH125"/>
    <s v="Filets Gen IV 90% Rind"/>
    <s v="Filetform Hinkelstein"/>
    <n v="848"/>
    <x v="1"/>
    <n v="0"/>
    <s v="KG"/>
    <n v="1"/>
    <n v="0"/>
    <n v="1.9157999999999999"/>
    <n v="0"/>
  </r>
  <r>
    <s v="6463-PB90"/>
    <s v="LK On the go bars – beef"/>
    <s v="High Meat Proteinbar"/>
    <n v="848"/>
    <x v="1"/>
    <n v="0"/>
    <s v="KG"/>
    <n v="1"/>
    <n v="0"/>
    <n v="1.7388999999999999"/>
    <n v="0"/>
  </r>
  <r>
    <s v="6464-FH125"/>
    <s v="Hühnerfilet 90% bosch "/>
    <s v="Filetform Hinkelstein"/>
    <n v="848"/>
    <x v="1"/>
    <n v="0"/>
    <s v="KG"/>
    <n v="1"/>
    <n v="0"/>
    <n v="3.8767"/>
    <n v="0"/>
  </r>
  <r>
    <s v="6465-PB90"/>
    <s v="LK On the go bars – chicken"/>
    <s v="High Meat Proteinbar"/>
    <n v="848"/>
    <x v="1"/>
    <n v="0"/>
    <s v="KG"/>
    <n v="1"/>
    <n v="0"/>
    <n v="1.5058"/>
    <n v="0"/>
  </r>
  <r>
    <s v="6466-PB90"/>
    <s v="LK on the go bars – lamb"/>
    <s v="High Meat Proteinbar"/>
    <n v="848"/>
    <x v="1"/>
    <n v="0"/>
    <s v="KG"/>
    <n v="1"/>
    <n v="0"/>
    <n v="2.8563999999999998"/>
    <n v="0"/>
  </r>
  <r>
    <s v="80789K"/>
    <s v="Adult Ente &amp; Reis "/>
    <s v="in Kisten - Halbfabrikat"/>
    <n v="852"/>
    <x v="1"/>
    <n v="15800"/>
    <s v="STÜCK"/>
    <n v="0.1"/>
    <n v="1580"/>
    <n v="0"/>
    <n v="0"/>
  </r>
  <r>
    <s v="80899K"/>
    <s v="Sensitive Ente &amp; Kartoffel"/>
    <s v="in Kisten - Halbfabrikat"/>
    <n v="852"/>
    <x v="1"/>
    <n v="10970"/>
    <s v="STÜCK"/>
    <n v="0.1"/>
    <n v="1097"/>
    <n v="0"/>
    <n v="0"/>
  </r>
  <r>
    <s v="83299K"/>
    <s v="Sanabelle Kitten"/>
    <s v="Probebeutel in Kisten - Halbfa"/>
    <n v="852"/>
    <x v="1"/>
    <n v="10400"/>
    <s v="STÜCK"/>
    <n v="0.04"/>
    <n v="416"/>
    <n v="0"/>
    <n v="0"/>
  </r>
  <r>
    <s v="83319K"/>
    <s v="Sanabelle Adult Strauß"/>
    <s v="Probebeutel in Kisten - Halbfa"/>
    <n v="852"/>
    <x v="1"/>
    <n v="6000"/>
    <s v="STÜCK"/>
    <n v="0.04"/>
    <n v="240"/>
    <n v="0"/>
    <n v="0"/>
  </r>
  <r>
    <s v="83359K"/>
    <s v="Sanabelle Adult Forelle"/>
    <s v="Probebeutel in Kisten - Halbfa"/>
    <n v="852"/>
    <x v="1"/>
    <n v="20100"/>
    <s v="STÜCK"/>
    <n v="0.04"/>
    <n v="804"/>
    <n v="0"/>
    <n v="0"/>
  </r>
  <r>
    <s v="83369K"/>
    <s v="Sanabelle Sensitive Geflügel"/>
    <s v="Probebeutel in Kisten - Halbfa"/>
    <n v="852"/>
    <x v="1"/>
    <n v="400"/>
    <s v="STÜCK"/>
    <n v="0.04"/>
    <n v="16"/>
    <n v="0"/>
    <n v="0"/>
  </r>
  <r>
    <s v="83379K"/>
    <s v="Sanabelle Sensitive Lamm"/>
    <s v="Probebeutel in Kisten - Halbfa"/>
    <n v="852"/>
    <x v="1"/>
    <n v="5000"/>
    <s v="STÜCK"/>
    <n v="0.04"/>
    <n v="200"/>
    <n v="0"/>
    <n v="0"/>
  </r>
  <r>
    <s v="83389K"/>
    <s v="Sanabelle Adult Geflügel"/>
    <s v="Probebeutel in Kisten - Halbfa"/>
    <n v="852"/>
    <x v="1"/>
    <n v="1000"/>
    <s v="STÜCK"/>
    <n v="0.04"/>
    <n v="40"/>
    <n v="0"/>
    <n v="0"/>
  </r>
  <r>
    <s v="83399K"/>
    <s v="Sanabelle No Grain"/>
    <s v="Probebeutel in Kisten - Halbfa"/>
    <n v="852"/>
    <x v="1"/>
    <n v="1500"/>
    <s v="STÜCK"/>
    <n v="0.04"/>
    <n v="60"/>
    <n v="0"/>
    <n v="0"/>
  </r>
  <r>
    <s v="83409K"/>
    <s v="Sanabelle Indoor"/>
    <s v="Probebeutel in Kisten - Halbfa"/>
    <n v="852"/>
    <x v="1"/>
    <n v="13000"/>
    <s v="STÜCK"/>
    <n v="0.04"/>
    <n v="520"/>
    <n v="0"/>
    <n v="0"/>
  </r>
  <r>
    <s v="83419K"/>
    <s v="Sanabelle Outdoor"/>
    <s v="Probebeutel in Kisten - Halbfa"/>
    <n v="852"/>
    <x v="1"/>
    <n v="4100"/>
    <s v="STÜCK"/>
    <n v="0.04"/>
    <n v="164"/>
    <n v="0"/>
    <n v="0"/>
  </r>
  <r>
    <s v="83429K"/>
    <s v="Sanabelle Grande"/>
    <s v="Probebeutel in Kisten - Halbfa"/>
    <n v="852"/>
    <x v="1"/>
    <n v="7000"/>
    <s v="STÜCK"/>
    <n v="0.04"/>
    <n v="280"/>
    <n v="0"/>
    <n v="0"/>
  </r>
  <r>
    <s v="83439K"/>
    <s v="Sanabelle Hair &amp; Skin"/>
    <s v="Probebeutel in Kisten - Halbfa"/>
    <n v="852"/>
    <x v="1"/>
    <n v="20000"/>
    <s v="STÜCK"/>
    <n v="0.04"/>
    <n v="800"/>
    <n v="0"/>
    <n v="0"/>
  </r>
  <r>
    <s v="83449K"/>
    <s v="Sanabelle Dental"/>
    <s v="Probebeutel in Kisten - Halbfa"/>
    <n v="852"/>
    <x v="1"/>
    <n v="8000"/>
    <s v="STÜCK"/>
    <n v="0.04"/>
    <n v="320"/>
    <n v="0"/>
    <n v="0"/>
  </r>
  <r>
    <s v="83469K"/>
    <s v="Sanabelle Sterilized"/>
    <s v="Probebeutel in Kisten - Halbfa"/>
    <n v="852"/>
    <x v="1"/>
    <n v="13000"/>
    <s v="STÜCK"/>
    <n v="0.04"/>
    <n v="520"/>
    <n v="0"/>
    <n v="0"/>
  </r>
  <r>
    <s v="83479K"/>
    <s v="Sanabelle Light"/>
    <s v="Probebeutel in Kisten - Halbfa"/>
    <n v="852"/>
    <x v="1"/>
    <n v="4500"/>
    <s v="STÜCK"/>
    <n v="0.04"/>
    <n v="180"/>
    <n v="0"/>
    <n v="0"/>
  </r>
  <r>
    <s v="83489K"/>
    <s v="Sanabelle Senior"/>
    <s v="Probebeutel in Kisten - Halbfa"/>
    <n v="852"/>
    <x v="1"/>
    <n v="25200"/>
    <s v="STÜCK"/>
    <n v="0.04"/>
    <n v="1008"/>
    <n v="0"/>
    <n v="0"/>
  </r>
  <r>
    <s v="83519K"/>
    <s v="Genesis Pure Broad Meadow Adult Soft"/>
    <s v="Probebeutel - in Gitterbox"/>
    <n v="852"/>
    <x v="1"/>
    <n v="1000"/>
    <s v="STÜCK"/>
    <n v="9.0789999999999996E-2"/>
    <n v="90.789999999999992"/>
    <n v="0"/>
    <n v="0"/>
  </r>
  <r>
    <s v="ET0300004"/>
    <s v="Mühlenschläger 165 x 60 x 6mm"/>
    <s v="mit 2 Widia-Spitzen"/>
    <n v="805"/>
    <x v="4"/>
    <n v="4064"/>
    <s v="STÜCK"/>
    <n v="1"/>
    <n v="4064"/>
    <n v="0"/>
    <n v="0"/>
  </r>
  <r>
    <s v="ET0300008"/>
    <s v="Coniperf Schale gerundet 612 / 702 mm"/>
    <s v="LW 1,5 mm, D 1,5 mm, T 6,2 mm, Schub 3,7 mm"/>
    <n v="805"/>
    <x v="4"/>
    <n v="493"/>
    <s v="STÜCK"/>
    <n v="1"/>
    <n v="493"/>
    <n v="0"/>
    <n v="0"/>
  </r>
  <r>
    <s v="ET0300012"/>
    <s v="ConiPerfblech aus Material DC01 ID: 300160413"/>
    <s v="Abmessung : 1350 x 657 x 1,5 mm Lochung : 1.2 mm"/>
    <n v="805"/>
    <x v="4"/>
    <n v="20"/>
    <s v="STÜCK"/>
    <n v="1"/>
    <n v="20"/>
    <n v="0"/>
    <n v="0"/>
  </r>
  <r>
    <s v="ET1000024"/>
    <s v="EXTRUDER LUTZ BLADES exactly Trapezklinge"/>
    <s v="Ref. 1000.0900 / T 90 - OHNE Bohrungen,"/>
    <n v="805"/>
    <x v="4"/>
    <n v="5000"/>
    <s v="STÜCK"/>
    <n v="1"/>
    <n v="5000"/>
    <n v="0"/>
    <n v="0"/>
  </r>
  <r>
    <s v="ET5010025"/>
    <s v="Reduktion M20-M16 halogenfrei lichtgrau"/>
    <m/>
    <n v="805"/>
    <x v="4"/>
    <n v="280"/>
    <s v="STÜCK"/>
    <n v="1"/>
    <n v="280"/>
    <n v="0"/>
    <n v="0"/>
  </r>
  <r>
    <s v="ET5020020"/>
    <s v="Leitungsschutzschalter 25A 3polig C"/>
    <s v="PXL-C25/3"/>
    <n v="805"/>
    <x v="4"/>
    <n v="20"/>
    <s v="STÜCK"/>
    <n v="1"/>
    <n v="20"/>
    <n v="0"/>
    <n v="0"/>
  </r>
  <r>
    <s v="ET5020025"/>
    <s v="Sicherung D02 25A"/>
    <s v="D02 25A"/>
    <n v="805"/>
    <x v="4"/>
    <n v="30"/>
    <s v="STÜCK"/>
    <n v="1"/>
    <n v="30"/>
    <n v="0"/>
    <n v="0"/>
  </r>
  <r>
    <s v="ET5020035"/>
    <s v="Sicherung NH000 50A"/>
    <s v="NH000 50A"/>
    <n v="805"/>
    <x v="4"/>
    <n v="39"/>
    <s v="STÜCK"/>
    <n v="1"/>
    <n v="39"/>
    <n v="0"/>
    <n v="0"/>
  </r>
  <r>
    <s v="ET5020063"/>
    <s v="Sicherung NH3 630A"/>
    <s v="NH3 630A"/>
    <n v="805"/>
    <x v="4"/>
    <n v="25"/>
    <s v="STÜCK"/>
    <n v="1"/>
    <n v="25"/>
    <n v="0"/>
    <n v="0"/>
  </r>
  <r>
    <s v="H011_01"/>
    <s v="Absperrbänder bosch - neues Design"/>
    <m/>
    <n v="702"/>
    <x v="5"/>
    <n v="137"/>
    <s v="STÜCK"/>
    <n v="1.6619999999999999"/>
    <n v="227.69399999999999"/>
    <n v="0"/>
    <n v="0"/>
  </r>
  <r>
    <s v="H0124L"/>
    <s v="T-Shirt Gr. L royal"/>
    <m/>
    <n v="702"/>
    <x v="5"/>
    <n v="495"/>
    <s v="STÜCK"/>
    <n v="0.16"/>
    <n v="79.2"/>
    <n v="0"/>
    <n v="0"/>
  </r>
  <r>
    <s v="H0124M"/>
    <s v="T-Shirt Gr. M royal"/>
    <m/>
    <n v="702"/>
    <x v="5"/>
    <n v="673"/>
    <s v="STÜCK"/>
    <n v="0.16"/>
    <n v="107.68"/>
    <n v="0"/>
    <n v="0"/>
  </r>
  <r>
    <s v="H0124S"/>
    <s v="T-Shirt Gr. S royal"/>
    <m/>
    <n v="702"/>
    <x v="5"/>
    <n v="386"/>
    <s v="STÜCK"/>
    <n v="0.16"/>
    <n v="61.76"/>
    <n v="0"/>
    <n v="0"/>
  </r>
  <r>
    <s v="H0124XL"/>
    <s v="T-Shirt Gr. XL royal"/>
    <m/>
    <n v="702"/>
    <x v="5"/>
    <n v="437"/>
    <s v="STÜCK"/>
    <n v="0.16"/>
    <n v="69.92"/>
    <n v="0"/>
    <n v="0"/>
  </r>
  <r>
    <s v="H0124XS"/>
    <s v="T-Shirt Gr. XS royal"/>
    <m/>
    <n v="702"/>
    <x v="5"/>
    <n v="366"/>
    <s v="STÜCK"/>
    <n v="0.16"/>
    <n v="58.56"/>
    <n v="0"/>
    <n v="0"/>
  </r>
  <r>
    <s v="H0124XXL"/>
    <s v="T-Shirt Gr. XXL royal"/>
    <m/>
    <n v="702"/>
    <x v="5"/>
    <n v="294"/>
    <s v="STÜCK"/>
    <n v="0.16"/>
    <n v="47.04"/>
    <n v="0"/>
    <n v="0"/>
  </r>
  <r>
    <s v="H0124XXXL"/>
    <s v="T-Shirt Gr. XXXL royal"/>
    <m/>
    <n v="702"/>
    <x v="5"/>
    <n v="85"/>
    <s v="STÜCK"/>
    <n v="0.16"/>
    <n v="13.6"/>
    <n v="0"/>
    <n v="0"/>
  </r>
  <r>
    <s v="H0124XXXXL"/>
    <s v="T-Shirt Gr. XXXXL royal"/>
    <m/>
    <n v="702"/>
    <x v="5"/>
    <n v="25"/>
    <s v="STÜCK"/>
    <n v="0.16"/>
    <n v="4"/>
    <n v="0"/>
    <n v="0"/>
  </r>
  <r>
    <s v="H0212"/>
    <s v="Roll-Leine für Hunde bis 50kg"/>
    <m/>
    <n v="702"/>
    <x v="5"/>
    <n v="7"/>
    <s v="STÜCK"/>
    <n v="0.5"/>
    <n v="3.5"/>
    <n v="0"/>
    <n v="0"/>
  </r>
  <r>
    <s v="H022"/>
    <s v="Feuerzeug "/>
    <m/>
    <n v="702"/>
    <x v="5"/>
    <n v="13729"/>
    <s v="STÜCK"/>
    <n v="1.6E-2"/>
    <n v="219.66400000000002"/>
    <n v="0"/>
    <n v="0"/>
  </r>
  <r>
    <s v="H0300"/>
    <s v="Futterball bosch"/>
    <m/>
    <n v="702"/>
    <x v="5"/>
    <n v="148"/>
    <s v="STÜCK"/>
    <n v="0.2"/>
    <n v="29.6"/>
    <n v="0"/>
    <n v="0"/>
  </r>
  <r>
    <s v="H0305"/>
    <s v="Sanabelle Haarreif mit Katzenohren für Display"/>
    <m/>
    <n v="702"/>
    <x v="5"/>
    <n v="7980"/>
    <s v="STÜCK"/>
    <n v="1.2E-2"/>
    <n v="95.76"/>
    <n v="0"/>
    <n v="0"/>
  </r>
  <r>
    <s v="H0306"/>
    <s v="Jutebeutel bosch"/>
    <m/>
    <n v="702"/>
    <x v="5"/>
    <n v="100"/>
    <s v="STÜCK"/>
    <n v="0.1"/>
    <n v="10"/>
    <n v="0"/>
    <n v="0"/>
  </r>
  <r>
    <s v="H0322"/>
    <s v="Futterschaufel bosch grau"/>
    <s v="Kunststoff"/>
    <n v="702"/>
    <x v="5"/>
    <n v="750"/>
    <s v="STÜCK"/>
    <n v="8.6999999999999994E-2"/>
    <n v="65.25"/>
    <n v="0"/>
    <n v="0"/>
  </r>
  <r>
    <s v="H0352"/>
    <s v="Baseballcap (Mütze) Rot"/>
    <s v="Jobber"/>
    <n v="702"/>
    <x v="5"/>
    <n v="1500"/>
    <s v="STÜCK"/>
    <n v="0"/>
    <n v="0"/>
    <n v="0"/>
    <n v="0"/>
  </r>
  <r>
    <s v="H0355"/>
    <s v="Netzmütze navyblau mit blauem Netz &amp; Logo (grau)"/>
    <s v="Mitarbeiter"/>
    <n v="702"/>
    <x v="5"/>
    <n v="4993"/>
    <s v="STÜCK"/>
    <n v="0"/>
    <n v="0"/>
    <n v="0"/>
    <n v="0"/>
  </r>
  <r>
    <s v="H0356"/>
    <s v="Schildmütze navyblau mit Logo (grau)"/>
    <s v="Mitarbeiter"/>
    <n v="702"/>
    <x v="5"/>
    <n v="2989"/>
    <s v="STÜCK"/>
    <n v="0"/>
    <n v="0"/>
    <n v="0"/>
    <n v="0"/>
  </r>
  <r>
    <s v="H0357"/>
    <s v="6-Panel Mütze ohne Schild navyblau mit Logo (grau)"/>
    <s v="Mitarbeiter"/>
    <n v="702"/>
    <x v="5"/>
    <n v="1000"/>
    <s v="STÜCK"/>
    <n v="0"/>
    <n v="0"/>
    <n v="0"/>
    <n v="0"/>
  </r>
  <r>
    <s v="H0358"/>
    <s v="Strickmütze marineblau mit Logo (grau)"/>
    <s v="Mitarbeiter, Art. BBMB7500Bosch"/>
    <n v="702"/>
    <x v="5"/>
    <n v="4451"/>
    <s v="STÜCK"/>
    <n v="0"/>
    <n v="0"/>
    <n v="0"/>
    <n v="0"/>
  </r>
  <r>
    <s v="H0361"/>
    <s v="Signalweste unisize mit Klettverschluss "/>
    <s v="Farbe: rot - für Ferienjobber NEU ohne Reflektor"/>
    <n v="702"/>
    <x v="5"/>
    <n v="1000"/>
    <s v="STÜCK"/>
    <n v="0"/>
    <n v="0"/>
    <n v="0"/>
    <n v="0"/>
  </r>
  <r>
    <s v="H0362"/>
    <s v="Jako Fleecemütze rot"/>
    <s v="Jobber"/>
    <n v="702"/>
    <x v="5"/>
    <n v="400"/>
    <s v="STÜCK"/>
    <n v="0"/>
    <n v="0"/>
    <n v="0"/>
    <n v="0"/>
  </r>
  <r>
    <s v="H0363"/>
    <s v="Schildmütze grün mit Logo (grau)"/>
    <s v="Monteure"/>
    <n v="702"/>
    <x v="5"/>
    <n v="2200"/>
    <s v="STÜCK"/>
    <n v="0"/>
    <n v="0"/>
    <n v="0"/>
    <n v="0"/>
  </r>
  <r>
    <s v="H0364"/>
    <s v="Strickmütze grün mit Logo (grau)"/>
    <s v="Monteure"/>
    <n v="702"/>
    <x v="5"/>
    <n v="1193"/>
    <s v="STÜCK"/>
    <n v="0"/>
    <n v="0"/>
    <n v="0"/>
    <n v="0"/>
  </r>
  <r>
    <s v="H038"/>
    <s v="Kugelschreiber"/>
    <m/>
    <n v="702"/>
    <x v="5"/>
    <n v="18553"/>
    <s v="STÜCK"/>
    <n v="1.2E-2"/>
    <n v="222.636"/>
    <n v="0"/>
    <n v="0"/>
  </r>
  <r>
    <s v="H0387"/>
    <s v="Aufkleber Webshop 05-20"/>
    <m/>
    <n v="702"/>
    <x v="5"/>
    <n v="500"/>
    <s v="STÜCK"/>
    <n v="2E-3"/>
    <n v="1"/>
    <n v="0"/>
    <n v="0"/>
  </r>
  <r>
    <s v="H0391"/>
    <s v="Plastic Food Bowl Chicopee Cat"/>
    <m/>
    <n v="702"/>
    <x v="5"/>
    <n v="4500"/>
    <s v="STÜCK"/>
    <n v="9.4E-2"/>
    <n v="423"/>
    <n v="0"/>
    <n v="0"/>
  </r>
  <r>
    <s v="H0394"/>
    <s v="Messbecher Sanabelle 250 ml"/>
    <m/>
    <n v="702"/>
    <x v="5"/>
    <n v="656"/>
    <s v="STÜCK"/>
    <n v="8.0000000000000002E-3"/>
    <n v="5.2480000000000002"/>
    <n v="0"/>
    <n v="0"/>
  </r>
  <r>
    <s v="H03981"/>
    <s v="Silikonnapf bosch blau/grau"/>
    <m/>
    <n v="702"/>
    <x v="5"/>
    <n v="7"/>
    <s v="STÜCK"/>
    <n v="0.156"/>
    <n v="1.0920000000000001"/>
    <n v="0"/>
    <n v="0"/>
  </r>
  <r>
    <s v="H03982"/>
    <s v="Silikonnapf Sanabelle lila/blau"/>
    <m/>
    <n v="702"/>
    <x v="5"/>
    <n v="8699"/>
    <s v="STÜCK"/>
    <n v="5.8000000000000003E-2"/>
    <n v="504.54200000000003"/>
    <n v="0"/>
    <n v="0"/>
  </r>
  <r>
    <s v="H03984"/>
    <s v="Silicon Food Bowl Chicopee Cat "/>
    <s v="red/black"/>
    <n v="702"/>
    <x v="5"/>
    <n v="42"/>
    <s v="STÜCK"/>
    <n v="5.8000000000000003E-2"/>
    <n v="2.4359999999999999"/>
    <n v="0"/>
    <n v="0"/>
  </r>
  <r>
    <s v="H0434"/>
    <s v="Mini Maxi Shopper Sanabelle"/>
    <s v="grau/blau"/>
    <n v="702"/>
    <x v="5"/>
    <n v="901"/>
    <s v="STÜCK"/>
    <n v="3.5000000000000003E-2"/>
    <n v="31.535000000000004"/>
    <n v="0"/>
    <n v="0"/>
  </r>
  <r>
    <s v="H0435"/>
    <s v="Tragetasche Papier bosch"/>
    <m/>
    <n v="702"/>
    <x v="5"/>
    <n v="1111"/>
    <s v="STÜCK"/>
    <n v="6.4699999999999994E-2"/>
    <n v="71.881699999999995"/>
    <n v="0"/>
    <n v="0"/>
  </r>
  <r>
    <s v="H0451"/>
    <s v="Tragetaschen JUCO"/>
    <m/>
    <n v="702"/>
    <x v="5"/>
    <n v="4965"/>
    <s v="STÜCK"/>
    <n v="0.05"/>
    <n v="248.25"/>
    <n v="0"/>
    <n v="0"/>
  </r>
  <r>
    <s v="H04540"/>
    <s v="Prodir Kugelschreiber bosch (Dreieckform) "/>
    <s v="Sonderfarbe P476c"/>
    <n v="702"/>
    <x v="5"/>
    <n v="9092"/>
    <s v="STÜCK"/>
    <n v="1.2E-2"/>
    <n v="109.104"/>
    <n v="0"/>
    <n v="0"/>
  </r>
  <r>
    <s v="H0461"/>
    <s v="bosch Rucksack blau / grau (Logo weiß)"/>
    <m/>
    <n v="702"/>
    <x v="5"/>
    <n v="2439"/>
    <s v="STÜCK"/>
    <n v="0.37"/>
    <n v="902.43"/>
    <n v="0"/>
    <n v="0"/>
  </r>
  <r>
    <s v="H04610"/>
    <s v="Rucksack Agravis"/>
    <m/>
    <n v="702"/>
    <x v="5"/>
    <n v="120"/>
    <s v="STÜCK"/>
    <n v="0.37"/>
    <n v="44.4"/>
    <n v="0"/>
    <n v="0"/>
  </r>
  <r>
    <s v="H0464"/>
    <s v="THERMOBECHER BOSCH"/>
    <m/>
    <n v="702"/>
    <x v="5"/>
    <n v="524"/>
    <s v="STÜCK"/>
    <n v="0.28000000000000003"/>
    <n v="146.72000000000003"/>
    <n v="0"/>
    <n v="0"/>
  </r>
  <r>
    <s v="H054"/>
    <s v="SnackBag FSC"/>
    <s v="Farbe: Blau"/>
    <n v="702"/>
    <x v="5"/>
    <n v="6791"/>
    <s v="STÜCK"/>
    <n v="3.5999999999999997E-2"/>
    <n v="244.47599999999997"/>
    <n v="0"/>
    <n v="0"/>
  </r>
  <r>
    <s v="H0591"/>
    <s v="Spannband HPC 3 x 1,2 m"/>
    <m/>
    <n v="702"/>
    <x v="5"/>
    <n v="4"/>
    <s v="STÜCK"/>
    <n v="0.42"/>
    <n v="1.68"/>
    <n v="0"/>
    <n v="0"/>
  </r>
  <r>
    <s v="H0591GB"/>
    <s v="Spannband HPC 3 x 1,2 m englisch "/>
    <s v="(für Export)"/>
    <n v="702"/>
    <x v="5"/>
    <n v="9"/>
    <s v="STÜCK"/>
    <n v="0.42"/>
    <n v="3.78"/>
    <n v="0"/>
    <n v="0"/>
  </r>
  <r>
    <s v="H0592GB"/>
    <s v="Spannband Sanabelle 3 x 1,2 m englisch"/>
    <s v="(für Export)"/>
    <n v="702"/>
    <x v="5"/>
    <n v="68"/>
    <s v="STÜCK"/>
    <n v="0.42"/>
    <n v="28.56"/>
    <n v="0"/>
    <n v="0"/>
  </r>
  <r>
    <s v="H0593"/>
    <s v="Spannband &quot; bosch neutral&quot; 300 x 100 cm"/>
    <s v="(für Achim)"/>
    <n v="702"/>
    <x v="5"/>
    <n v="17"/>
    <s v="STÜCK"/>
    <n v="1E-3"/>
    <n v="1.7000000000000001E-2"/>
    <n v="0"/>
    <n v="0"/>
  </r>
  <r>
    <s v="H0612"/>
    <s v="Regenschirm bosch (braun)"/>
    <s v="                                                  "/>
    <n v="702"/>
    <x v="5"/>
    <n v="3944"/>
    <s v="STÜCK"/>
    <n v="0.5"/>
    <n v="1972"/>
    <n v="0"/>
    <n v="0"/>
  </r>
  <r>
    <s v="H0613"/>
    <s v="Duschtuch bosch (braun) "/>
    <s v="Format: 70x140cm"/>
    <n v="702"/>
    <x v="5"/>
    <n v="1462"/>
    <s v="STÜCK"/>
    <n v="0.56499999999999995"/>
    <n v="826.03"/>
    <n v="0"/>
    <n v="0"/>
  </r>
  <r>
    <s v="H0621"/>
    <s v="Industriepaletten"/>
    <m/>
    <n v="807"/>
    <x v="3"/>
    <n v="429"/>
    <s v="STÜCK"/>
    <n v="25"/>
    <n v="10725"/>
    <n v="19"/>
    <n v="8151"/>
  </r>
  <r>
    <s v="H063"/>
    <s v="Europaletten"/>
    <m/>
    <n v="807"/>
    <x v="3"/>
    <n v="2074"/>
    <s v="STÜCK"/>
    <n v="20"/>
    <n v="41480"/>
    <n v="11.5"/>
    <n v="23851"/>
  </r>
  <r>
    <s v="H0631"/>
    <s v="H1-Europalette (12 Stück auf Stellplatz)"/>
    <s v="1200x800mm"/>
    <n v="807"/>
    <x v="3"/>
    <n v="0"/>
    <s v="STÜCK"/>
    <n v="18"/>
    <n v="0"/>
    <n v="11.5"/>
    <n v="0"/>
  </r>
  <r>
    <s v="H0632"/>
    <s v="H3-Palette (12 Stück auf Stellplatz)"/>
    <s v="1200x1000mm"/>
    <n v="807"/>
    <x v="3"/>
    <n v="0"/>
    <s v="STÜCK"/>
    <n v="22"/>
    <n v="0"/>
    <n v="7.67"/>
    <n v="0"/>
  </r>
  <r>
    <s v="H0634"/>
    <s v="Europalette Nass"/>
    <m/>
    <n v="807"/>
    <x v="3"/>
    <n v="0"/>
    <s v="STÜCK"/>
    <n v="20"/>
    <n v="0"/>
    <n v="11.5"/>
    <n v="0"/>
  </r>
  <r>
    <s v="H0636"/>
    <s v="Einweg Europaletten"/>
    <m/>
    <n v="807"/>
    <x v="3"/>
    <n v="0"/>
    <s v="STÜCK"/>
    <n v="20"/>
    <n v="0"/>
    <n v="2.5"/>
    <n v="0"/>
  </r>
  <r>
    <s v="H064"/>
    <s v="Europaletten mit IPPC"/>
    <m/>
    <n v="807"/>
    <x v="3"/>
    <n v="0"/>
    <s v="STÜCK"/>
    <n v="20"/>
    <n v="0"/>
    <n v="11.5"/>
    <n v="0"/>
  </r>
  <r>
    <s v="H0646"/>
    <s v="Futtertonne Sanabelle "/>
    <s v="38 Liter &quot;neu&quot;"/>
    <n v="702"/>
    <x v="5"/>
    <n v="5614"/>
    <s v="STÜCK"/>
    <n v="1.5"/>
    <n v="8421"/>
    <n v="0"/>
    <n v="0"/>
  </r>
  <r>
    <s v="H0649"/>
    <s v="Futtertonne HPC"/>
    <s v="38 Liter"/>
    <n v="702"/>
    <x v="5"/>
    <n v="7096"/>
    <s v="STÜCK"/>
    <n v="1.5"/>
    <n v="10644"/>
    <n v="0"/>
    <n v="0"/>
  </r>
  <r>
    <s v="H065"/>
    <s v="Volumenbox grau K3"/>
    <s v="L/1.000 x B/700 x H/650mm - grau"/>
    <n v="875"/>
    <x v="6"/>
    <n v="136"/>
    <s v="STÜCK"/>
    <n v="14.2"/>
    <n v="1931.1999999999998"/>
    <n v="0"/>
    <n v="0"/>
  </r>
  <r>
    <s v="H0651"/>
    <s v="Volumenbox grau K3, groß"/>
    <s v="L/1.200 x B/1.000 x H/760mm - grau"/>
    <n v="875"/>
    <x v="6"/>
    <n v="30"/>
    <s v="STÜCK"/>
    <n v="35"/>
    <n v="1050"/>
    <n v="0"/>
    <n v="0"/>
  </r>
  <r>
    <s v="H06510"/>
    <s v="Volumenbox DEFEKT"/>
    <m/>
    <n v="875"/>
    <x v="6"/>
    <n v="4"/>
    <s v="STÜCK"/>
    <n v="35"/>
    <n v="140"/>
    <n v="0"/>
    <n v="0"/>
  </r>
  <r>
    <s v="H06511"/>
    <s v="Volumenbox STAUSS, groß"/>
    <s v="L/1.200 x B/1.000 x H/760mm - grau"/>
    <n v="875"/>
    <x v="6"/>
    <n v="15"/>
    <s v="STÜCK"/>
    <n v="35"/>
    <n v="525"/>
    <n v="0"/>
    <n v="0"/>
  </r>
  <r>
    <s v="H06512"/>
    <s v="Volumenbox BHJ Polska"/>
    <s v="L/1.000 x B/700 x H/650mm - grau"/>
    <n v="875"/>
    <x v="6"/>
    <n v="14"/>
    <s v="STÜCK"/>
    <n v="14.2"/>
    <n v="198.79999999999998"/>
    <n v="0"/>
    <n v="0"/>
  </r>
  <r>
    <s v="H06513"/>
    <s v="Volumenbox BÜRGER, groß"/>
    <s v="L/1.200 x B/1.000 x H/760mm - grau"/>
    <n v="875"/>
    <x v="6"/>
    <n v="6"/>
    <s v="STÜCK"/>
    <n v="35"/>
    <n v="210"/>
    <n v="0"/>
    <n v="0"/>
  </r>
  <r>
    <s v="H06514"/>
    <s v="Volumenbox TRINITY, groß"/>
    <s v="L/1.200 x B/1.000 x H/760mm - blau"/>
    <n v="875"/>
    <x v="6"/>
    <n v="1"/>
    <s v="STÜCK"/>
    <n v="35"/>
    <n v="35"/>
    <n v="0"/>
    <n v="0"/>
  </r>
  <r>
    <s v="H0652"/>
    <s v="Deckel für Volumenbox"/>
    <s v="1.200 x 1.000"/>
    <n v="875"/>
    <x v="6"/>
    <n v="371"/>
    <s v="STÜCK"/>
    <n v="5"/>
    <n v="1855"/>
    <n v="0"/>
    <n v="0"/>
  </r>
  <r>
    <s v="H0656"/>
    <s v="Volumenbox GRÜN AGROFA"/>
    <s v="1200 x 1000mm"/>
    <n v="875"/>
    <x v="6"/>
    <n v="4"/>
    <s v="STÜCK"/>
    <n v="14.2"/>
    <n v="56.8"/>
    <n v="0"/>
    <n v="0"/>
  </r>
  <r>
    <s v="H06581"/>
    <s v="Volumenbox blau 1200x1000x760mm"/>
    <s v="PAPPE / PAPIER, Verwendung in RutN und Snack2"/>
    <n v="875"/>
    <x v="6"/>
    <n v="8"/>
    <s v="STÜCK"/>
    <n v="14.2"/>
    <n v="113.6"/>
    <n v="0"/>
    <n v="0"/>
  </r>
  <r>
    <s v="H06584"/>
    <s v="Deckel für Volumenbox blau/schwarz/grün"/>
    <s v="1200x1000x760mm"/>
    <n v="875"/>
    <x v="6"/>
    <n v="47"/>
    <s v="STÜCK"/>
    <n v="5"/>
    <n v="235"/>
    <n v="0"/>
    <n v="0"/>
  </r>
  <r>
    <s v="H06585"/>
    <s v="Volumenbox grün Rothtal Frost"/>
    <m/>
    <n v="875"/>
    <x v="6"/>
    <n v="10"/>
    <s v="STÜCK"/>
    <n v="14.2"/>
    <n v="142"/>
    <n v="0"/>
    <n v="0"/>
  </r>
  <r>
    <s v="H06586"/>
    <s v="Schüttmulde mit Räder PG-30"/>
    <m/>
    <n v="875"/>
    <x v="6"/>
    <n v="4"/>
    <s v="STÜCK"/>
    <n v="15"/>
    <n v="60"/>
    <n v="0"/>
    <n v="0"/>
  </r>
  <r>
    <s v="H06587"/>
    <s v="LDPE Seitenfaltsäcke für Box H065 klein"/>
    <m/>
    <n v="875"/>
    <x v="6"/>
    <n v="2200"/>
    <s v="STÜCK"/>
    <n v="0.1"/>
    <n v="220"/>
    <n v="0"/>
    <n v="0"/>
  </r>
  <r>
    <s v="H06588"/>
    <s v="LDPE Seitenfaltsäcke für Box H0651 groß"/>
    <m/>
    <n v="875"/>
    <x v="6"/>
    <n v="2000"/>
    <s v="STÜCK"/>
    <n v="0.62431000000000003"/>
    <n v="1248.6200000000001"/>
    <n v="0"/>
    <n v="0"/>
  </r>
  <r>
    <s v="H06590"/>
    <s v="Leih-IBC Phosphorsäure + Caprylsäure Interchem"/>
    <m/>
    <n v="875"/>
    <x v="6"/>
    <n v="9"/>
    <s v="STÜCK"/>
    <n v="50"/>
    <n v="450"/>
    <n v="0"/>
    <n v="0"/>
  </r>
  <r>
    <s v="H06592"/>
    <s v="Leih-IBC Kersia CLEAN B-55 S leer"/>
    <m/>
    <n v="875"/>
    <x v="6"/>
    <n v="1"/>
    <s v="STÜCK"/>
    <n v="50"/>
    <n v="50"/>
    <n v="0"/>
    <n v="0"/>
  </r>
  <r>
    <s v="H06593"/>
    <s v="Leih-IBC EnviroChem. ECSO 8610-D leer"/>
    <m/>
    <n v="875"/>
    <x v="6"/>
    <n v="5"/>
    <s v="STÜCK"/>
    <n v="50"/>
    <n v="250"/>
    <n v="0"/>
    <n v="0"/>
  </r>
  <r>
    <s v="H071"/>
    <s v="Kunststoff-Halbpalette für Hofer (KDP)"/>
    <s v="Abruf über Polymer-Logistics"/>
    <n v="807"/>
    <x v="3"/>
    <n v="2111.1552700000002"/>
    <s v="STÜCK"/>
    <n v="6.4"/>
    <n v="13511.393728000003"/>
    <n v="0"/>
    <n v="0"/>
  </r>
  <r>
    <s v="H073"/>
    <s v="Chemiepalette CP5"/>
    <m/>
    <n v="807"/>
    <x v="3"/>
    <n v="308"/>
    <s v="STÜCK"/>
    <n v="12"/>
    <n v="3696"/>
    <n v="0"/>
    <n v="0"/>
  </r>
  <r>
    <s v="H0884"/>
    <s v="Prospekthalter"/>
    <m/>
    <n v="702"/>
    <x v="5"/>
    <n v="802"/>
    <s v="STÜCK"/>
    <n v="0.20799999999999999"/>
    <n v="166.816"/>
    <n v="0"/>
    <n v="0"/>
  </r>
  <r>
    <s v="H0885"/>
    <s v="Messbecherhalter"/>
    <s v="Measuring Cup Holder "/>
    <n v="702"/>
    <x v="5"/>
    <n v="1339"/>
    <s v="STÜCK"/>
    <n v="0.12"/>
    <n v="160.68"/>
    <n v="0"/>
    <n v="0"/>
  </r>
  <r>
    <s v="H090"/>
    <s v="Düsseldorfer Paletten"/>
    <s v="800x600 mm"/>
    <n v="807"/>
    <x v="3"/>
    <n v="790"/>
    <s v="STÜCK"/>
    <n v="12"/>
    <n v="9480"/>
    <n v="5"/>
    <n v="3950"/>
  </r>
  <r>
    <s v="H090"/>
    <s v="Düsseldorfer Paletten"/>
    <s v="800x600 mm"/>
    <n v="807"/>
    <x v="3"/>
    <n v="130"/>
    <s v="STÜCK"/>
    <n v="12"/>
    <n v="1560"/>
    <n v="5"/>
    <n v="650"/>
  </r>
  <r>
    <s v="H090"/>
    <s v="Düsseldorfer Paletten"/>
    <s v="800x600 mm"/>
    <n v="807"/>
    <x v="3"/>
    <n v="89"/>
    <s v="STÜCK"/>
    <n v="12"/>
    <n v="1068"/>
    <n v="5"/>
    <n v="445"/>
  </r>
  <r>
    <s v="H090"/>
    <s v="Düsseldorfer Paletten"/>
    <s v="800x600 mm"/>
    <n v="807"/>
    <x v="3"/>
    <n v="38"/>
    <s v="STÜCK"/>
    <n v="12"/>
    <n v="456"/>
    <n v="5"/>
    <n v="190"/>
  </r>
  <r>
    <s v="H090"/>
    <s v="Düsseldorfer Paletten"/>
    <s v="800x600 mm"/>
    <n v="807"/>
    <x v="3"/>
    <n v="58"/>
    <s v="STÜCK"/>
    <n v="12"/>
    <n v="696"/>
    <n v="5"/>
    <n v="290"/>
  </r>
  <r>
    <s v="H0901"/>
    <s v="Düsseldorfer Paletten defekt"/>
    <s v="800x600 mm"/>
    <n v="807"/>
    <x v="3"/>
    <n v="499"/>
    <s v="STÜCK"/>
    <n v="12"/>
    <n v="5988"/>
    <n v="0"/>
    <n v="0"/>
  </r>
  <r>
    <s v="H0903"/>
    <s v="Düsseldorfer Paletten Schrott"/>
    <s v="800x600 mm"/>
    <n v="807"/>
    <x v="3"/>
    <n v="1739"/>
    <s v="STÜCK"/>
    <n v="12"/>
    <n v="20868"/>
    <n v="0"/>
    <n v="0"/>
  </r>
  <r>
    <s v="H097"/>
    <s v="Messbecher neutral Hund 500 ml"/>
    <s v="für alle bosch Sorten 1 Becher"/>
    <n v="702"/>
    <x v="5"/>
    <n v="28817"/>
    <s v="STÜCK"/>
    <n v="1.154E-2"/>
    <n v="332.54818"/>
    <n v="0"/>
    <n v="0"/>
  </r>
  <r>
    <s v="H100004"/>
    <s v="HPC Heimat Dose Adult Regionales Landschwein"/>
    <m/>
    <n v="524"/>
    <x v="3"/>
    <n v="13812"/>
    <s v="STÜCK"/>
    <n v="0.4"/>
    <n v="5524.8"/>
    <n v="0"/>
    <n v="0"/>
  </r>
  <r>
    <s v="H101004"/>
    <s v="HPC Heimat Dose Adult Regionale Hofpute"/>
    <m/>
    <n v="524"/>
    <x v="3"/>
    <n v="20040"/>
    <s v="STÜCK"/>
    <n v="0.4"/>
    <n v="8016"/>
    <n v="0"/>
    <n v="0"/>
  </r>
  <r>
    <s v="H102002"/>
    <s v="Sanabelle Heimat Dose Adult zartes Hühnchen"/>
    <m/>
    <n v="525"/>
    <x v="3"/>
    <n v="15948"/>
    <s v="STÜCK"/>
    <n v="0.2"/>
    <n v="3189.6000000000004"/>
    <n v="0"/>
    <n v="0"/>
  </r>
  <r>
    <s v="H102004"/>
    <s v="Sanabelle Heimat Dose Adult zartes Hühnchen"/>
    <m/>
    <n v="525"/>
    <x v="3"/>
    <n v="3840"/>
    <s v="STÜCK"/>
    <n v="0.4"/>
    <n v="1536"/>
    <n v="0"/>
    <n v="0"/>
  </r>
  <r>
    <s v="H103002"/>
    <s v="Sanabelle Heimat Dose Adult Simmentaler Landrind"/>
    <m/>
    <n v="525"/>
    <x v="3"/>
    <n v="10548"/>
    <s v="STÜCK"/>
    <n v="0.2"/>
    <n v="2109.6"/>
    <n v="0"/>
    <n v="0"/>
  </r>
  <r>
    <s v="H103004"/>
    <s v="Sanabelle Heimat Dose Adult Simmentaler Landrind"/>
    <m/>
    <n v="525"/>
    <x v="3"/>
    <n v="5376"/>
    <s v="STÜCK"/>
    <n v="0.4"/>
    <n v="2150.4"/>
    <n v="0"/>
    <n v="0"/>
  </r>
  <r>
    <s v="H104002"/>
    <s v="Sanabelle Heimat Dose Adult feiner Hofpute"/>
    <m/>
    <n v="525"/>
    <x v="3"/>
    <n v="16344"/>
    <s v="STÜCK"/>
    <n v="0.2"/>
    <n v="3268.8"/>
    <n v="0"/>
    <n v="0"/>
  </r>
  <r>
    <s v="H104004"/>
    <s v="Sanabelle Heimat Dose Adult feine Hofpute"/>
    <m/>
    <n v="525"/>
    <x v="3"/>
    <n v="4104"/>
    <s v="STÜCK"/>
    <n v="0.4"/>
    <n v="1641.6000000000001"/>
    <n v="0"/>
    <n v="0"/>
  </r>
  <r>
    <s v="H105002"/>
    <s v="Sanabelle Heimat Dose Adult frische Forelle"/>
    <m/>
    <n v="525"/>
    <x v="3"/>
    <n v="15864"/>
    <s v="STÜCK"/>
    <n v="0.2"/>
    <n v="3172.8"/>
    <n v="0"/>
    <n v="0"/>
  </r>
  <r>
    <s v="H105004"/>
    <s v="Sanabelle Heimat Dose Adult frische Forelle"/>
    <m/>
    <n v="525"/>
    <x v="3"/>
    <n v="3936"/>
    <s v="STÜCK"/>
    <n v="0.4"/>
    <n v="1574.4"/>
    <n v="0"/>
    <n v="0"/>
  </r>
  <r>
    <s v="H109"/>
    <s v="Cheppaletten (Euro)"/>
    <m/>
    <n v="807"/>
    <x v="3"/>
    <n v="1972"/>
    <s v="STÜCK"/>
    <n v="20"/>
    <n v="39440"/>
    <n v="0"/>
    <n v="0"/>
  </r>
  <r>
    <s v="H109"/>
    <s v="Cheppaletten (Euro)"/>
    <m/>
    <n v="807"/>
    <x v="3"/>
    <n v="2686.3827200000001"/>
    <s v="STÜCK"/>
    <n v="20"/>
    <n v="53727.654399999999"/>
    <n v="0"/>
    <n v="0"/>
  </r>
  <r>
    <s v="H109"/>
    <s v="Cheppaletten (Euro)"/>
    <m/>
    <n v="807"/>
    <x v="3"/>
    <n v="3542"/>
    <s v="STÜCK"/>
    <n v="20"/>
    <n v="70840"/>
    <n v="0"/>
    <n v="0"/>
  </r>
  <r>
    <s v="H1091"/>
    <s v="Cheppaletten (DDP)"/>
    <m/>
    <n v="807"/>
    <x v="3"/>
    <n v="802"/>
    <s v="STÜCK"/>
    <n v="13"/>
    <n v="10426"/>
    <n v="0"/>
    <n v="0"/>
  </r>
  <r>
    <s v="H110"/>
    <s v="Gitterboxen"/>
    <m/>
    <n v="807"/>
    <x v="3"/>
    <n v="246"/>
    <s v="STÜCK"/>
    <n v="85"/>
    <n v="20910"/>
    <n v="0"/>
    <n v="0"/>
  </r>
  <r>
    <s v="H1101"/>
    <s v="Abfall-Gitterbox Weiß (RAL 9003), 1200x800x1500mm"/>
    <s v="Traglast 1500kg, mit 4-Kant Rohr für Stapler"/>
    <n v="875"/>
    <x v="6"/>
    <n v="9"/>
    <s v="STÜCK"/>
    <n v="85"/>
    <n v="765"/>
    <n v="0"/>
    <n v="0"/>
  </r>
  <r>
    <s v="H1102"/>
    <s v="Abfall-Gitterbox Blau (RAL 5010), 1200x800x1500mm"/>
    <s v="Traglast 1500kg, mit 4-Kant Rohr für Stapler"/>
    <n v="875"/>
    <x v="6"/>
    <n v="2"/>
    <s v="STÜCK"/>
    <n v="85"/>
    <n v="170"/>
    <n v="0"/>
    <n v="0"/>
  </r>
  <r>
    <s v="H1133"/>
    <s v="Sanabelle Nature Bird"/>
    <m/>
    <n v="702"/>
    <x v="5"/>
    <n v="5191"/>
    <s v="STÜCK"/>
    <n v="1.2E-2"/>
    <n v="62.292000000000002"/>
    <n v="0"/>
    <n v="0"/>
  </r>
  <r>
    <s v="H11805"/>
    <s v="Schnappverbinder"/>
    <s v="HPC und Sanabelle"/>
    <n v="877"/>
    <x v="6"/>
    <n v="23358"/>
    <s v="STÜCK"/>
    <n v="1.6E-2"/>
    <n v="373.72800000000001"/>
    <n v="0"/>
    <n v="0"/>
  </r>
  <r>
    <s v="H11808"/>
    <s v="UK Sanabelle + HPC Standard"/>
    <m/>
    <n v="877"/>
    <x v="6"/>
    <n v="2867"/>
    <s v="STÜCK"/>
    <n v="2.2200000000000002"/>
    <n v="6364.7400000000007"/>
    <n v="0"/>
    <n v="0"/>
  </r>
  <r>
    <s v="H11812"/>
    <s v="Transportsicherung I"/>
    <s v="Sanabelle Standard"/>
    <n v="875"/>
    <x v="6"/>
    <n v="15825"/>
    <s v="STÜCK"/>
    <n v="0.10979999999999999"/>
    <n v="1737.5849999999998"/>
    <n v="0"/>
    <n v="0"/>
  </r>
  <r>
    <s v="H11819"/>
    <s v="Klebeband Sanabelle DP"/>
    <s v="Kitten"/>
    <n v="877"/>
    <x v="6"/>
    <n v="5790"/>
    <s v="STÜCK"/>
    <n v="0.17199999999999999"/>
    <n v="995.87999999999988"/>
    <n v="0"/>
    <n v="0"/>
  </r>
  <r>
    <s v="H11820"/>
    <s v="Klebeband Sanabelle DP"/>
    <s v="Adult Geflügel"/>
    <n v="877"/>
    <x v="6"/>
    <n v="2000"/>
    <s v="STÜCK"/>
    <n v="0.17199999999999999"/>
    <n v="344"/>
    <n v="0"/>
    <n v="0"/>
  </r>
  <r>
    <s v="H11821"/>
    <s v="Klebeband Sanabelle DP"/>
    <s v="Sensitive Geflügel"/>
    <n v="877"/>
    <x v="6"/>
    <n v="6972"/>
    <s v="STÜCK"/>
    <n v="0.17199999999999999"/>
    <n v="1199.184"/>
    <n v="0"/>
    <n v="0"/>
  </r>
  <r>
    <s v="H11829"/>
    <s v="Topper Sanabelle 400 g 70/30"/>
    <m/>
    <n v="875"/>
    <x v="6"/>
    <n v="420"/>
    <s v="STÜCK"/>
    <n v="0.19375000000000001"/>
    <n v="81.375"/>
    <n v="0"/>
    <n v="0"/>
  </r>
  <r>
    <s v="H11830"/>
    <s v="Klebeband Sanabelle DP"/>
    <s v="Soft"/>
    <n v="877"/>
    <x v="6"/>
    <n v="4465"/>
    <s v="STÜCK"/>
    <n v="0.17199999999999999"/>
    <n v="767.9799999999999"/>
    <n v="0"/>
    <n v="0"/>
  </r>
  <r>
    <s v="H11831"/>
    <s v="Klebeband Sanabelle DP"/>
    <s v="No Grain Geflügel"/>
    <n v="877"/>
    <x v="6"/>
    <n v="6000"/>
    <s v="STÜCK"/>
    <n v="0.17199999999999999"/>
    <n v="1032"/>
    <n v="0"/>
    <n v="0"/>
  </r>
  <r>
    <s v="H11832"/>
    <s v="Klebeband Sanabelle DP"/>
    <s v="Sterilized"/>
    <n v="877"/>
    <x v="6"/>
    <n v="2060"/>
    <s v="STÜCK"/>
    <n v="0.17199999999999999"/>
    <n v="354.32"/>
    <n v="0"/>
    <n v="0"/>
  </r>
  <r>
    <s v="H11833"/>
    <s v="Klebeband Sanabelle DP"/>
    <s v="Urinary"/>
    <n v="877"/>
    <x v="6"/>
    <n v="1957"/>
    <s v="STÜCK"/>
    <n v="0.17199999999999999"/>
    <n v="336.60399999999998"/>
    <n v="0"/>
    <n v="0"/>
  </r>
  <r>
    <s v="H11834"/>
    <s v="Klebeband Sanabelle DP"/>
    <s v="Adult Strauss"/>
    <n v="877"/>
    <x v="6"/>
    <n v="4940"/>
    <s v="STÜCK"/>
    <n v="0.17199999999999999"/>
    <n v="849.68"/>
    <n v="0"/>
    <n v="0"/>
  </r>
  <r>
    <s v="H11835"/>
    <s v="Klebeband Sanabelle DP"/>
    <s v="Sensitive Lamm"/>
    <n v="877"/>
    <x v="6"/>
    <n v="4950"/>
    <s v="STÜCK"/>
    <n v="0.17199999999999999"/>
    <n v="851.4"/>
    <n v="0"/>
    <n v="0"/>
  </r>
  <r>
    <s v="H11836"/>
    <s v="Klebeband Sanabelle DP"/>
    <s v="Senior"/>
    <n v="877"/>
    <x v="6"/>
    <n v="4898"/>
    <s v="STÜCK"/>
    <n v="0.17199999999999999"/>
    <n v="842.4559999999999"/>
    <n v="0"/>
    <n v="0"/>
  </r>
  <r>
    <s v="H11837"/>
    <s v="Klebeband Sanabelle DP"/>
    <s v="Adult Forelle"/>
    <n v="877"/>
    <x v="6"/>
    <n v="2398"/>
    <s v="STÜCK"/>
    <n v="0.17199999999999999"/>
    <n v="412.45599999999996"/>
    <n v="0"/>
    <n v="0"/>
  </r>
  <r>
    <s v="H11838"/>
    <s v="Klebeband Sanabelle DP"/>
    <s v="No Grain Fasan"/>
    <n v="877"/>
    <x v="6"/>
    <n v="2450"/>
    <s v="STÜCK"/>
    <n v="0.17199999999999999"/>
    <n v="421.4"/>
    <n v="0"/>
    <n v="0"/>
  </r>
  <r>
    <s v="H11839"/>
    <s v="Regalkörper Sanabelle 400g 70/30"/>
    <m/>
    <n v="854"/>
    <x v="6"/>
    <n v="400"/>
    <s v="STÜCK"/>
    <n v="1.4"/>
    <n v="560"/>
    <n v="0"/>
    <n v="0"/>
  </r>
  <r>
    <s v="H11840"/>
    <s v="Regalboden Sanabelle 400g 70/30"/>
    <m/>
    <n v="875"/>
    <x v="6"/>
    <n v="740"/>
    <s v="STÜCK"/>
    <n v="0.41699999999999998"/>
    <n v="308.58"/>
    <n v="0"/>
    <n v="0"/>
  </r>
  <r>
    <s v="H11841"/>
    <s v="Sockel Sanabelle 400g 70/30"/>
    <m/>
    <n v="875"/>
    <x v="6"/>
    <n v="400"/>
    <s v="STÜCK"/>
    <n v="0.46600000000000003"/>
    <n v="186.4"/>
    <n v="0"/>
    <n v="0"/>
  </r>
  <r>
    <s v="H11842"/>
    <s v="Regalkörper Sanabelle Relaunch 2018"/>
    <m/>
    <n v="875"/>
    <x v="6"/>
    <n v="325"/>
    <s v="STÜCK"/>
    <n v="1.4"/>
    <n v="454.99999999999994"/>
    <n v="0"/>
    <n v="0"/>
  </r>
  <r>
    <s v="H11843"/>
    <s v="Regalboden Sanabelle Relaunch 2018"/>
    <m/>
    <n v="875"/>
    <x v="6"/>
    <n v="3680"/>
    <s v="STÜCK"/>
    <n v="0.41699999999999998"/>
    <n v="1534.56"/>
    <n v="0"/>
    <n v="0"/>
  </r>
  <r>
    <s v="H11844"/>
    <s v="Sockel Sanabelle Relaunch 2018"/>
    <m/>
    <n v="875"/>
    <x v="6"/>
    <n v="350"/>
    <s v="STÜCK"/>
    <n v="0.46600000000000003"/>
    <n v="163.10000000000002"/>
    <n v="0"/>
    <n v="0"/>
  </r>
  <r>
    <s v="H11845"/>
    <s v="Topper Sanabelle Relaunch 2018"/>
    <m/>
    <n v="875"/>
    <x v="6"/>
    <n v="250"/>
    <s v="STÜCK"/>
    <n v="0.19375000000000001"/>
    <n v="48.4375"/>
    <n v="0"/>
    <n v="0"/>
  </r>
  <r>
    <s v="H11846"/>
    <s v="Topper Sanabelle Fressnapf Aktion 2019"/>
    <m/>
    <n v="875"/>
    <x v="6"/>
    <n v="150"/>
    <s v="STÜCK"/>
    <n v="0.19375000000000001"/>
    <n v="29.0625"/>
    <n v="0"/>
    <n v="0"/>
  </r>
  <r>
    <s v="H11847"/>
    <s v="Topper Sanabelle 2019"/>
    <s v="DP 2 x 400g "/>
    <n v="875"/>
    <x v="6"/>
    <n v="123"/>
    <s v="STÜCK"/>
    <n v="1.6629999999999999E-2"/>
    <n v="2.04549"/>
    <n v="0"/>
    <n v="0"/>
  </r>
  <r>
    <s v="H11849"/>
    <s v="Klebeband Sanabelle DP 2019"/>
    <s v="Adult Geflügel"/>
    <n v="877"/>
    <x v="6"/>
    <n v="1"/>
    <s v="STÜCK"/>
    <n v="0.17199999999999999"/>
    <n v="0.17199999999999999"/>
    <n v="0"/>
    <n v="0"/>
  </r>
  <r>
    <s v="H11852"/>
    <s v="Klebeband Sanabelle DP 2019"/>
    <s v="No Grain Geflügel"/>
    <n v="877"/>
    <x v="6"/>
    <n v="1"/>
    <s v="STÜCK"/>
    <n v="0.17199999999999999"/>
    <n v="0.17199999999999999"/>
    <n v="0"/>
    <n v="0"/>
  </r>
  <r>
    <s v="H11857"/>
    <s v="Topper Sanabelle Jubiläum 20 Jahre "/>
    <s v="DP 2 x 400g "/>
    <n v="875"/>
    <x v="6"/>
    <n v="710"/>
    <s v="STÜCK"/>
    <n v="1.6629999999999999E-2"/>
    <n v="11.8073"/>
    <n v="0"/>
    <n v="0"/>
  </r>
  <r>
    <s v="H11858"/>
    <s v="Topper Sanabelle Fressnapf Jubiläum 20 Jahre"/>
    <s v="Aktion 2020 - DP 2x400g"/>
    <n v="875"/>
    <x v="6"/>
    <n v="370"/>
    <s v="STÜCK"/>
    <n v="0.19375000000000001"/>
    <n v="71.6875"/>
    <n v="0"/>
    <n v="0"/>
  </r>
  <r>
    <s v="H11860"/>
    <s v="Klebeband Sanabelle DP Jubiläum 2020"/>
    <s v="Adult Forelle"/>
    <n v="877"/>
    <x v="6"/>
    <n v="4185"/>
    <s v="STÜCK"/>
    <n v="0.17199999999999999"/>
    <n v="719.81999999999994"/>
    <n v="0"/>
    <n v="0"/>
  </r>
  <r>
    <s v="H11861"/>
    <s v="Klebeband Sanabelle DP Jubiläum 2020"/>
    <s v="Adult Geflügel"/>
    <n v="877"/>
    <x v="6"/>
    <n v="3685"/>
    <s v="STÜCK"/>
    <n v="0.17199999999999999"/>
    <n v="633.81999999999994"/>
    <n v="0"/>
    <n v="0"/>
  </r>
  <r>
    <s v="H11862"/>
    <s v="Klebeband Sanabelle DP Jubiläum 2020"/>
    <s v="Adult Strauß"/>
    <n v="877"/>
    <x v="6"/>
    <n v="3185"/>
    <s v="STÜCK"/>
    <n v="0.17199999999999999"/>
    <n v="547.81999999999994"/>
    <n v="0"/>
    <n v="0"/>
  </r>
  <r>
    <s v="H11863"/>
    <s v="Klebeband Sanabelle DP Jubiläum 2020"/>
    <s v="Indoor"/>
    <n v="877"/>
    <x v="6"/>
    <n v="3185"/>
    <s v="STÜCK"/>
    <n v="0.17199999999999999"/>
    <n v="547.81999999999994"/>
    <n v="0"/>
    <n v="0"/>
  </r>
  <r>
    <s v="H11864"/>
    <s v="Klebeband Sanabelle DP Jubiläum 2020"/>
    <s v="Outdoor"/>
    <n v="877"/>
    <x v="6"/>
    <n v="4185"/>
    <s v="STÜCK"/>
    <n v="0.17199999999999999"/>
    <n v="719.81999999999994"/>
    <n v="0"/>
    <n v="0"/>
  </r>
  <r>
    <s v="H11865"/>
    <s v="Klebeband Sanabelle DP Jubiläum 2020"/>
    <s v="Sensitive Geflügel"/>
    <n v="877"/>
    <x v="6"/>
    <n v="4185"/>
    <s v="STÜCK"/>
    <n v="0.17199999999999999"/>
    <n v="719.81999999999994"/>
    <n v="0"/>
    <n v="0"/>
  </r>
  <r>
    <s v="H11866"/>
    <s v="Klebeband Sanabelle DP Jubiläum 2020"/>
    <s v="Dental"/>
    <n v="877"/>
    <x v="6"/>
    <n v="3185"/>
    <s v="STÜCK"/>
    <n v="0.17199999999999999"/>
    <n v="547.81999999999994"/>
    <n v="0"/>
    <n v="0"/>
  </r>
  <r>
    <s v="H11867"/>
    <s v="Klebeband Sanabelle DP Jubiläum 2020"/>
    <s v="Hair &amp; Skin"/>
    <n v="877"/>
    <x v="6"/>
    <n v="3185"/>
    <s v="STÜCK"/>
    <n v="0.17199999999999999"/>
    <n v="547.81999999999994"/>
    <n v="0"/>
    <n v="0"/>
  </r>
  <r>
    <s v="H11868"/>
    <s v="Klebeband Sanabelle DP Jubiläum 2020"/>
    <s v="No Grain Geflügel"/>
    <n v="877"/>
    <x v="6"/>
    <n v="4185"/>
    <s v="STÜCK"/>
    <n v="0.17199999999999999"/>
    <n v="719.81999999999994"/>
    <n v="0"/>
    <n v="0"/>
  </r>
  <r>
    <s v="H11869"/>
    <s v="Klebeband Sanabelle DP Jubiläum 2020"/>
    <s v="Light"/>
    <n v="877"/>
    <x v="6"/>
    <n v="4141"/>
    <s v="STÜCK"/>
    <n v="0.17199999999999999"/>
    <n v="712.25199999999995"/>
    <n v="0"/>
    <n v="0"/>
  </r>
  <r>
    <s v="H119041"/>
    <s v="Regalkörper HPC Soft Neuheiten 2017"/>
    <m/>
    <n v="875"/>
    <x v="6"/>
    <n v="278"/>
    <s v="STÜCK"/>
    <n v="1.39"/>
    <n v="386.41999999999996"/>
    <n v="0"/>
    <n v="0"/>
  </r>
  <r>
    <s v="H119042"/>
    <s v="Regalkörper HPC DP 2 x 1 kg"/>
    <m/>
    <n v="875"/>
    <x v="6"/>
    <n v="773"/>
    <s v="STÜCK"/>
    <n v="1.39"/>
    <n v="1074.47"/>
    <n v="0"/>
    <n v="0"/>
  </r>
  <r>
    <s v="H119043"/>
    <s v="Regalkörper HPC DP 2 x 1 kg - Aktion 2020"/>
    <s v="Jubiläum 60 Jahre bosch"/>
    <n v="875"/>
    <x v="6"/>
    <n v="2"/>
    <s v="STÜCK"/>
    <n v="1.39"/>
    <n v="2.78"/>
    <n v="0"/>
    <n v="0"/>
  </r>
  <r>
    <s v="H11905"/>
    <s v="Regalboden HPC Relaunch Varietäten &amp; Neuheiten"/>
    <s v="dunkel"/>
    <n v="875"/>
    <x v="6"/>
    <n v="5800"/>
    <s v="STÜCK"/>
    <n v="0.41699999999999998"/>
    <n v="2418.6"/>
    <n v="0"/>
    <n v="0"/>
  </r>
  <r>
    <s v="H119051"/>
    <s v="Regalboden HPC Soft Neuheiten 2017"/>
    <s v="bedge"/>
    <n v="875"/>
    <x v="6"/>
    <n v="752"/>
    <s v="STÜCK"/>
    <n v="0.41699999999999998"/>
    <n v="313.584"/>
    <n v="0"/>
    <n v="0"/>
  </r>
  <r>
    <s v="H11906"/>
    <s v="Sockel HPC &quot;Beige&quot;"/>
    <m/>
    <n v="875"/>
    <x v="6"/>
    <n v="1165"/>
    <s v="STÜCK"/>
    <n v="0.46600000000000003"/>
    <n v="542.89"/>
    <n v="0"/>
    <n v="0"/>
  </r>
  <r>
    <s v="H1193"/>
    <s v="Transportsicherung I"/>
    <s v="HPC Standard"/>
    <n v="875"/>
    <x v="6"/>
    <n v="5325"/>
    <s v="STÜCK"/>
    <n v="0.17599999999999999"/>
    <n v="937.19999999999993"/>
    <n v="0"/>
    <n v="0"/>
  </r>
  <r>
    <s v="H11968"/>
    <s v="Klebeband HPC DP MAXI Senior"/>
    <s v="Geflügel &amp; Reis"/>
    <n v="877"/>
    <x v="6"/>
    <n v="1"/>
    <s v="STÜCK"/>
    <n v="0.17199999999999999"/>
    <n v="0.17199999999999999"/>
    <n v="0"/>
    <n v="0"/>
  </r>
  <r>
    <s v="H11969"/>
    <s v="Klebeband HPC DP Adult"/>
    <s v="Geflügel &amp; Hirse"/>
    <n v="877"/>
    <x v="6"/>
    <n v="5005"/>
    <s v="STÜCK"/>
    <n v="0.17199999999999999"/>
    <n v="860.8599999999999"/>
    <n v="0"/>
    <n v="0"/>
  </r>
  <r>
    <s v="H11970"/>
    <s v="Klebeband HPC DP Adult"/>
    <s v="Lachs &amp; Kartoffel"/>
    <n v="877"/>
    <x v="6"/>
    <n v="5005"/>
    <s v="STÜCK"/>
    <n v="0.17199999999999999"/>
    <n v="860.8599999999999"/>
    <n v="0"/>
    <n v="0"/>
  </r>
  <r>
    <s v="H11971"/>
    <s v="Klebeband HPC DP Adult"/>
    <s v="Geflügel &amp; Dinkel"/>
    <n v="877"/>
    <x v="6"/>
    <n v="3500"/>
    <s v="STÜCK"/>
    <n v="0.17199999999999999"/>
    <n v="602"/>
    <n v="0"/>
    <n v="0"/>
  </r>
  <r>
    <s v="H11972"/>
    <s v="Klebeband HPC DP Senior"/>
    <m/>
    <n v="877"/>
    <x v="6"/>
    <n v="6460"/>
    <s v="STÜCK"/>
    <n v="0.17199999999999999"/>
    <n v="1111.1199999999999"/>
    <n v="0"/>
    <n v="0"/>
  </r>
  <r>
    <s v="H11973"/>
    <s v="Klebeband HPC DP Light"/>
    <m/>
    <n v="877"/>
    <x v="6"/>
    <n v="7430"/>
    <s v="STÜCK"/>
    <n v="0.17199999999999999"/>
    <n v="1277.9599999999998"/>
    <n v="0"/>
    <n v="0"/>
  </r>
  <r>
    <s v="H11974"/>
    <s v="Klebeband HPC DP Adult"/>
    <s v="Fisch &amp; Kartoffel"/>
    <n v="877"/>
    <x v="6"/>
    <n v="4670"/>
    <s v="STÜCK"/>
    <n v="0.17199999999999999"/>
    <n v="803.2399999999999"/>
    <n v="0"/>
    <n v="0"/>
  </r>
  <r>
    <s v="H11975"/>
    <s v="Klebeband HPC DP Adult"/>
    <s v="Lamm &amp; Reis"/>
    <n v="877"/>
    <x v="6"/>
    <n v="2501"/>
    <s v="STÜCK"/>
    <n v="0.17199999999999999"/>
    <n v="430.17199999999997"/>
    <n v="0"/>
    <n v="0"/>
  </r>
  <r>
    <s v="H11976"/>
    <s v="Klebeband HPC DP Junior"/>
    <s v="Lamm &amp; Reis"/>
    <n v="877"/>
    <x v="6"/>
    <n v="3230"/>
    <s v="STÜCK"/>
    <n v="0.17199999999999999"/>
    <n v="555.55999999999995"/>
    <n v="0"/>
    <n v="0"/>
  </r>
  <r>
    <s v="H11977"/>
    <s v="Klebeband HPC DP MAXI Junior"/>
    <m/>
    <n v="877"/>
    <x v="6"/>
    <n v="3390"/>
    <s v="STÜCK"/>
    <n v="0.17199999999999999"/>
    <n v="583.07999999999993"/>
    <n v="0"/>
    <n v="0"/>
  </r>
  <r>
    <s v="H11978"/>
    <s v="Klebeband HPC DP MEDIUM Junior"/>
    <m/>
    <n v="877"/>
    <x v="6"/>
    <n v="3440"/>
    <s v="STÜCK"/>
    <n v="0.17199999999999999"/>
    <n v="591.67999999999995"/>
    <n v="0"/>
    <n v="0"/>
  </r>
  <r>
    <s v="H11981"/>
    <s v="Klebeband HPC DP MINI Adult"/>
    <s v="Lamm &amp; Reis"/>
    <n v="877"/>
    <x v="6"/>
    <n v="9221"/>
    <s v="STÜCK"/>
    <n v="0.17199999999999999"/>
    <n v="1586.0119999999999"/>
    <n v="0"/>
    <n v="0"/>
  </r>
  <r>
    <s v="H11982"/>
    <s v="Klebeband HPC DP MINI Adult"/>
    <s v="Geflügel &amp; Hirse"/>
    <n v="877"/>
    <x v="6"/>
    <n v="5001"/>
    <s v="STÜCK"/>
    <n v="0.17199999999999999"/>
    <n v="860.17199999999991"/>
    <n v="0"/>
    <n v="0"/>
  </r>
  <r>
    <s v="H11983"/>
    <s v="Klebeband HPC DP MINI Junior"/>
    <m/>
    <n v="877"/>
    <x v="6"/>
    <n v="1690"/>
    <s v="STÜCK"/>
    <n v="0.17199999999999999"/>
    <n v="290.67999999999995"/>
    <n v="0"/>
    <n v="0"/>
  </r>
  <r>
    <s v="H11984"/>
    <s v="Klebeband HPC DP MINI Light"/>
    <m/>
    <n v="877"/>
    <x v="6"/>
    <n v="1810"/>
    <s v="STÜCK"/>
    <n v="0.17199999999999999"/>
    <n v="311.32"/>
    <n v="0"/>
    <n v="0"/>
  </r>
  <r>
    <s v="H11985"/>
    <s v="Klebeband HPC DP MINI Senior"/>
    <m/>
    <n v="877"/>
    <x v="6"/>
    <n v="1680"/>
    <s v="STÜCK"/>
    <n v="0.17199999999999999"/>
    <n v="288.95999999999998"/>
    <n v="0"/>
    <n v="0"/>
  </r>
  <r>
    <s v="H11986"/>
    <s v="Klebeband HPC Soft Adult Landente + Kartoffel"/>
    <m/>
    <n v="877"/>
    <x v="6"/>
    <n v="7336"/>
    <s v="STÜCK"/>
    <n v="0.17199999999999999"/>
    <n v="1261.7919999999999"/>
    <n v="0"/>
    <n v="0"/>
  </r>
  <r>
    <s v="H11988"/>
    <s v="Klebeband HPC Soft Senior Ziege + Kartoffel "/>
    <m/>
    <n v="877"/>
    <x v="6"/>
    <n v="3111"/>
    <s v="STÜCK"/>
    <n v="0.17199999999999999"/>
    <n v="535.09199999999998"/>
    <n v="0"/>
    <n v="0"/>
  </r>
  <r>
    <s v="H11989"/>
    <s v="Klebeband HPC Plus Adult Strauß + Kartoffel"/>
    <m/>
    <n v="877"/>
    <x v="6"/>
    <n v="1"/>
    <s v="STÜCK"/>
    <n v="0.17199999999999999"/>
    <n v="0.17199999999999999"/>
    <n v="0"/>
    <n v="0"/>
  </r>
  <r>
    <s v="H11990"/>
    <s v="Klebeband HPC Plus / Soft DP Jubiläum 2020"/>
    <s v="HPC Plus Ovenbaked Rind "/>
    <n v="877"/>
    <x v="6"/>
    <n v="523"/>
    <s v="STÜCK"/>
    <n v="0.17199999999999999"/>
    <n v="89.955999999999989"/>
    <n v="0"/>
    <n v="0"/>
  </r>
  <r>
    <s v="H119902"/>
    <s v="Display HPC Soft DP 2 x 1 kg"/>
    <s v="Jubiläum 60 Jahre bosch"/>
    <n v="519"/>
    <x v="3"/>
    <n v="6"/>
    <s v="STÜCK"/>
    <n v="22.4"/>
    <n v="134.39999999999998"/>
    <n v="0"/>
    <n v="0"/>
  </r>
  <r>
    <s v="H119904"/>
    <s v="Display HPC DP 2 x 1 kg"/>
    <s v="mit Adult/Sensitive Ente"/>
    <n v="502"/>
    <x v="3"/>
    <n v="90"/>
    <s v="STÜCK"/>
    <n v="24"/>
    <n v="2160"/>
    <n v="0"/>
    <n v="0"/>
  </r>
  <r>
    <s v="H11991"/>
    <s v="Klebeband HPC Plus / Soft DP Jubiläum 2020"/>
    <s v="HPC Plus Ovenbaked Geflügel"/>
    <n v="877"/>
    <x v="6"/>
    <n v="523"/>
    <s v="STÜCK"/>
    <n v="0.17199999999999999"/>
    <n v="89.955999999999989"/>
    <n v="0"/>
    <n v="0"/>
  </r>
  <r>
    <s v="H11992"/>
    <s v="Klebeband HPC Plus / Soft DP Jubiläum 2020"/>
    <s v="HPC Soft Hühnchen &amp; Banane"/>
    <n v="877"/>
    <x v="6"/>
    <n v="519"/>
    <s v="STÜCK"/>
    <n v="0.17199999999999999"/>
    <n v="89.267999999999986"/>
    <n v="0"/>
    <n v="0"/>
  </r>
  <r>
    <s v="H119920"/>
    <s v="Display Heimat Katze "/>
    <m/>
    <n v="525"/>
    <x v="3"/>
    <n v="60"/>
    <s v="STÜCK"/>
    <n v="16"/>
    <n v="960"/>
    <n v="0"/>
    <n v="0"/>
  </r>
  <r>
    <s v="H11993"/>
    <s v="Klebeband HPC Plus / Soft DP Jubiläum 2020"/>
    <s v="HPC Soft Landente &amp; Kartoffel"/>
    <n v="877"/>
    <x v="6"/>
    <n v="523"/>
    <s v="STÜCK"/>
    <n v="0.17199999999999999"/>
    <n v="89.955999999999989"/>
    <n v="0"/>
    <n v="0"/>
  </r>
  <r>
    <s v="H11994"/>
    <s v="Klebeband HPC Plus / Soft DP Jubiläum 2020"/>
    <s v="HPC Soft Mini Perlhuhn &amp; Süßkartoffel"/>
    <n v="877"/>
    <x v="6"/>
    <n v="523"/>
    <s v="STÜCK"/>
    <n v="0.17199999999999999"/>
    <n v="89.955999999999989"/>
    <n v="0"/>
    <n v="0"/>
  </r>
  <r>
    <s v="H11995"/>
    <s v="Klebeband HPC Plus / Soft DP Jubiläum 2020"/>
    <s v="HPC Soft Maxi Wasserbüffel &amp; Süßkartoffel "/>
    <n v="877"/>
    <x v="6"/>
    <n v="516"/>
    <s v="STÜCK"/>
    <n v="0.17199999999999999"/>
    <n v="88.751999999999995"/>
    <n v="0"/>
    <n v="0"/>
  </r>
  <r>
    <s v="H11999"/>
    <s v="Topper HPC 1kg Relaunch Neuheiten"/>
    <m/>
    <n v="875"/>
    <x v="6"/>
    <n v="80"/>
    <s v="STÜCK"/>
    <n v="0.14000000000000001"/>
    <n v="11.200000000000001"/>
    <n v="0"/>
    <n v="0"/>
  </r>
  <r>
    <s v="H119991"/>
    <s v="Topper HPC Soft Neuheiten 2017"/>
    <m/>
    <n v="875"/>
    <x v="6"/>
    <n v="60"/>
    <s v="STÜCK"/>
    <n v="0.14000000000000001"/>
    <n v="8.4"/>
    <n v="0"/>
    <n v="0"/>
  </r>
  <r>
    <s v="H119993"/>
    <s v="Topper HPC DP 2 x 1 kg"/>
    <m/>
    <n v="875"/>
    <x v="6"/>
    <n v="830"/>
    <s v="STÜCK"/>
    <n v="0.1575"/>
    <n v="130.72499999999999"/>
    <n v="0"/>
    <n v="0"/>
  </r>
  <r>
    <s v="H120205"/>
    <s v="Regalboden Display Country Meat Snack"/>
    <m/>
    <n v="854"/>
    <x v="6"/>
    <n v="473"/>
    <s v="STÜCK"/>
    <n v="0.4"/>
    <n v="189.20000000000002"/>
    <n v="0"/>
    <n v="0"/>
  </r>
  <r>
    <s v="H120207"/>
    <s v="Tray Mittelsteg Display Country Meat Snack"/>
    <m/>
    <n v="854"/>
    <x v="6"/>
    <n v="156"/>
    <s v="STÜCK"/>
    <n v="8.3000000000000004E-2"/>
    <n v="12.948"/>
    <n v="0"/>
    <n v="0"/>
  </r>
  <r>
    <s v="H12090"/>
    <s v="Klebeband HPC DP Jubiläum 2020"/>
    <s v="Junior Lamm &amp; Reis"/>
    <n v="877"/>
    <x v="6"/>
    <n v="5592"/>
    <s v="STÜCK"/>
    <n v="0.17199999999999999"/>
    <n v="961.82399999999996"/>
    <n v="0"/>
    <n v="0"/>
  </r>
  <r>
    <s v="H12091"/>
    <s v="Klebeband HPC DP Jubiläum 2020"/>
    <s v="Adult Lamm &amp; Reis"/>
    <n v="877"/>
    <x v="6"/>
    <n v="741"/>
    <s v="STÜCK"/>
    <n v="0.17199999999999999"/>
    <n v="127.45199999999998"/>
    <n v="0"/>
    <n v="0"/>
  </r>
  <r>
    <s v="H12092"/>
    <s v="Klebeband HPC DP Jubiläum 2020"/>
    <s v="Adult Lachs &amp; Kartoffel"/>
    <n v="877"/>
    <x v="6"/>
    <n v="5592"/>
    <s v="STÜCK"/>
    <n v="0.17199999999999999"/>
    <n v="961.82399999999996"/>
    <n v="0"/>
    <n v="0"/>
  </r>
  <r>
    <s v="H12093"/>
    <s v="Klebeband HPC DP Jubiläum 2020"/>
    <s v="Sensitive Lamm &amp; Reis"/>
    <n v="877"/>
    <x v="6"/>
    <n v="741"/>
    <s v="STÜCK"/>
    <n v="0.17199999999999999"/>
    <n v="127.45199999999998"/>
    <n v="0"/>
    <n v="0"/>
  </r>
  <r>
    <s v="H12094"/>
    <s v="Klebeband HPC DP Jubiläum 2020"/>
    <s v="Light"/>
    <n v="877"/>
    <x v="6"/>
    <n v="741"/>
    <s v="STÜCK"/>
    <n v="0.17199999999999999"/>
    <n v="127.45199999999998"/>
    <n v="0"/>
    <n v="0"/>
  </r>
  <r>
    <s v="H12095"/>
    <s v="Klebeband HPC DP Jubiläum 2020"/>
    <s v="Senior"/>
    <n v="877"/>
    <x v="6"/>
    <n v="10216"/>
    <s v="STÜCK"/>
    <n v="0.17199999999999999"/>
    <n v="1757.1519999999998"/>
    <n v="0"/>
    <n v="0"/>
  </r>
  <r>
    <s v="H12096"/>
    <s v="Klebeband HPC DP Jubiläum 2020"/>
    <s v="Adult Ente &amp; Reis"/>
    <n v="877"/>
    <x v="6"/>
    <n v="7222"/>
    <s v="STÜCK"/>
    <n v="0.17199999999999999"/>
    <n v="1242.184"/>
    <n v="0"/>
    <n v="0"/>
  </r>
  <r>
    <s v="H12097"/>
    <s v="Klebeband HPC DP Jubiläum 2020"/>
    <s v="Sensitive Ente &amp; Kartoffel "/>
    <n v="877"/>
    <x v="6"/>
    <n v="7222"/>
    <s v="STÜCK"/>
    <n v="0.17199999999999999"/>
    <n v="1242.184"/>
    <n v="0"/>
    <n v="0"/>
  </r>
  <r>
    <s v="H1331002"/>
    <s v="Puppy Milk"/>
    <m/>
    <n v="509"/>
    <x v="3"/>
    <n v="2324"/>
    <s v="STÜCK"/>
    <n v="2"/>
    <n v="4648"/>
    <n v="0"/>
    <n v="0"/>
  </r>
  <r>
    <s v="H133120"/>
    <s v="Puppy Milk 20kg "/>
    <s v="!!Labor muss zwingend eine Probe ziehen!!"/>
    <n v="509"/>
    <x v="3"/>
    <n v="599"/>
    <s v="STÜCK"/>
    <n v="20"/>
    <n v="11980"/>
    <n v="0"/>
    <n v="0"/>
  </r>
  <r>
    <s v="H1394"/>
    <s v="Vorratsbehälter 6 L Sanabelle"/>
    <m/>
    <n v="875"/>
    <x v="6"/>
    <n v="960"/>
    <s v="STÜCK"/>
    <n v="0.36499999999999999"/>
    <n v="350.4"/>
    <n v="0"/>
    <n v="0"/>
  </r>
  <r>
    <s v="H1402"/>
    <s v="Kotbeutel mit Spender"/>
    <m/>
    <n v="702"/>
    <x v="5"/>
    <n v="146"/>
    <s v="STÜCK"/>
    <n v="5.1999999999999998E-2"/>
    <n v="7.5919999999999996"/>
    <n v="0"/>
    <n v="0"/>
  </r>
  <r>
    <s v="H14041"/>
    <s v="Fleecemütze bosch"/>
    <m/>
    <n v="702"/>
    <x v="5"/>
    <n v="498"/>
    <s v="STÜCK"/>
    <n v="0.126"/>
    <n v="62.747999999999998"/>
    <n v="0"/>
    <n v="0"/>
  </r>
  <r>
    <s v="H14042"/>
    <s v="Fleecemütze Sanabelle"/>
    <m/>
    <n v="702"/>
    <x v="5"/>
    <n v="10029"/>
    <s v="STÜCK"/>
    <n v="0.126"/>
    <n v="1263.654"/>
    <n v="0"/>
    <n v="0"/>
  </r>
  <r>
    <s v="H145EN"/>
    <s v="Flyer HPC "/>
    <s v="Englisch"/>
    <n v="702"/>
    <x v="5"/>
    <n v="690"/>
    <s v="STÜCK"/>
    <n v="5.0000000000000001E-3"/>
    <n v="3.45"/>
    <n v="0"/>
    <n v="0"/>
  </r>
  <r>
    <s v="H1461EN"/>
    <s v="Flyer HPC SOFT / PLUS / Oven Baked"/>
    <s v="Englisch"/>
    <n v="702"/>
    <x v="5"/>
    <n v="400"/>
    <s v="STÜCK"/>
    <n v="5.0000000000000001E-3"/>
    <n v="2"/>
    <n v="0"/>
    <n v="0"/>
  </r>
  <r>
    <s v="H1471DE"/>
    <s v="Programmübersicht Relaunch HPC SOFT/PLUS/"/>
    <s v="OVEN BAKED - Broschüre Deutsch"/>
    <n v="702"/>
    <x v="5"/>
    <n v="29574"/>
    <s v="STÜCK"/>
    <n v="3.6799999999999999E-2"/>
    <n v="1088.3232"/>
    <n v="0"/>
    <n v="0"/>
  </r>
  <r>
    <s v="H1601_01"/>
    <s v="Startnummern (Aufkleber)"/>
    <s v="Nummernkreis 1- 60 / Neues Design"/>
    <n v="702"/>
    <x v="5"/>
    <n v="163"/>
    <s v="STÜCK"/>
    <n v="0.248"/>
    <n v="40.423999999999999"/>
    <n v="0"/>
    <n v="0"/>
  </r>
  <r>
    <s v="H1602_01"/>
    <s v="Startnummern (Aufkleber)"/>
    <s v="Nummernkreis 61- 100 / Neues Design"/>
    <n v="702"/>
    <x v="5"/>
    <n v="144"/>
    <s v="STÜCK"/>
    <n v="0.248"/>
    <n v="35.712000000000003"/>
    <n v="0"/>
    <n v="0"/>
  </r>
  <r>
    <s v="H1603_01"/>
    <s v="Startnummern (Aufkleber)"/>
    <s v="Nummernkreis 101- 150 / Neues Design"/>
    <n v="702"/>
    <x v="5"/>
    <n v="170"/>
    <s v="STÜCK"/>
    <n v="0.248"/>
    <n v="42.16"/>
    <n v="0"/>
    <n v="0"/>
  </r>
  <r>
    <s v="H1604_01"/>
    <s v="Startnummern (Aufkleber)"/>
    <s v="Nummernkreis 151- 200 / Neues Design"/>
    <n v="702"/>
    <x v="5"/>
    <n v="145"/>
    <s v="STÜCK"/>
    <n v="0.248"/>
    <n v="35.96"/>
    <n v="0"/>
    <n v="0"/>
  </r>
  <r>
    <s v="H200195"/>
    <s v="Sanabelle Nassfutter mit Ente &amp; Huhn"/>
    <m/>
    <n v="503"/>
    <x v="3"/>
    <n v="5474"/>
    <s v="STÜCK"/>
    <n v="0.19500000000000001"/>
    <n v="1067.43"/>
    <n v="0.34300000000000003"/>
    <n v="1877.5820000000001"/>
  </r>
  <r>
    <s v="H200400"/>
    <s v="Sanabelle Nassfutter mit Ente &amp; Huhn"/>
    <m/>
    <n v="503"/>
    <x v="3"/>
    <n v="6282"/>
    <s v="STÜCK"/>
    <n v="0.4"/>
    <n v="2512.8000000000002"/>
    <n v="0.20899999999999999"/>
    <n v="1312.9379999999999"/>
  </r>
  <r>
    <s v="H201"/>
    <s v="Verkaufsmappen bosch"/>
    <s v="Ihre Unterlagen"/>
    <n v="702"/>
    <x v="5"/>
    <n v="15195"/>
    <s v="STÜCK"/>
    <n v="3.2000000000000001E-2"/>
    <n v="486.24"/>
    <n v="0"/>
    <n v="0"/>
  </r>
  <r>
    <s v="H2011"/>
    <s v="Verkaufsmappen HPC"/>
    <m/>
    <n v="702"/>
    <x v="5"/>
    <n v="1108"/>
    <s v="STÜCK"/>
    <n v="3.2000000000000001E-2"/>
    <n v="35.456000000000003"/>
    <n v="0"/>
    <n v="0"/>
  </r>
  <r>
    <s v="H201195"/>
    <s v="Sanabelle Nassfutter mit Lamm &amp; Rind"/>
    <m/>
    <n v="503"/>
    <x v="3"/>
    <n v="11358"/>
    <s v="STÜCK"/>
    <n v="0.19500000000000001"/>
    <n v="2214.81"/>
    <n v="0.34499999999999997"/>
    <n v="3918.5099999999998"/>
  </r>
  <r>
    <s v="H201400"/>
    <s v="Sanabelle Nassfutter mit Lamm &amp; Rind"/>
    <m/>
    <n v="503"/>
    <x v="3"/>
    <n v="14342"/>
    <s v="STÜCK"/>
    <n v="0.4"/>
    <n v="5736.8"/>
    <n v="0.25109999999999999"/>
    <n v="3601.2761999999998"/>
  </r>
  <r>
    <s v="H202195"/>
    <s v="Sanabelle Nassfutter mit Forelle &amp; Rind"/>
    <m/>
    <n v="503"/>
    <x v="3"/>
    <n v="24942"/>
    <s v="STÜCK"/>
    <n v="0.19500000000000001"/>
    <n v="4863.6900000000005"/>
    <n v="0.34100000000000003"/>
    <n v="8505.2219999999998"/>
  </r>
  <r>
    <s v="H202400"/>
    <s v="Sanabelle Nassfutter mit Forelle &amp; Rind"/>
    <m/>
    <n v="503"/>
    <x v="3"/>
    <n v="15696"/>
    <s v="STÜCK"/>
    <n v="0.4"/>
    <n v="6278.4000000000005"/>
    <n v="0.25109999999999999"/>
    <n v="3941.2655999999997"/>
  </r>
  <r>
    <s v="H203195"/>
    <s v="Sanabelle Nassfutter mit Rind &amp; Huhn"/>
    <m/>
    <n v="503"/>
    <x v="3"/>
    <n v="9216"/>
    <s v="STÜCK"/>
    <n v="0.19500000000000001"/>
    <n v="1797.1200000000001"/>
    <n v="0.34899999999999998"/>
    <n v="3216.384"/>
  </r>
  <r>
    <s v="H203400"/>
    <s v="Sanabelle Nassfutter mit Rind &amp; Huhn"/>
    <m/>
    <n v="503"/>
    <x v="3"/>
    <n v="16890"/>
    <s v="STÜCK"/>
    <n v="0.4"/>
    <n v="6756"/>
    <n v="0.25109999999999999"/>
    <n v="4241.0789999999997"/>
  </r>
  <r>
    <s v="H204180"/>
    <s v="Sanabelle Nassfutter mit Rind &amp; Pute"/>
    <m/>
    <n v="503"/>
    <x v="3"/>
    <n v="4853"/>
    <s v="STÜCK"/>
    <n v="0.18"/>
    <n v="873.54"/>
    <n v="0.39900000000000002"/>
    <n v="1936.3470000000002"/>
  </r>
  <r>
    <s v="H204380"/>
    <s v="Sanabelle Nassfutter mit Rind &amp; Pute"/>
    <m/>
    <n v="503"/>
    <x v="3"/>
    <n v="3882"/>
    <s v="STÜCK"/>
    <n v="0.38"/>
    <n v="1475.16"/>
    <n v="0.25109999999999999"/>
    <n v="974.77019999999993"/>
  </r>
  <r>
    <s v="H205180"/>
    <s v="Sanabelle Nassfutter mit Gans &amp; Huhn"/>
    <m/>
    <n v="503"/>
    <x v="3"/>
    <n v="10902"/>
    <s v="STÜCK"/>
    <n v="0.18"/>
    <n v="1962.36"/>
    <n v="0.39900000000000002"/>
    <n v="4349.8980000000001"/>
  </r>
  <r>
    <s v="H205380"/>
    <s v="Sanabelle Nassfutter mit Gans &amp; Huhn"/>
    <m/>
    <n v="503"/>
    <x v="3"/>
    <n v="6124"/>
    <s v="STÜCK"/>
    <n v="0.38"/>
    <n v="2327.12"/>
    <n v="0.25109999999999999"/>
    <n v="1537.7364"/>
  </r>
  <r>
    <s v="H2062"/>
    <s v="Display Sanabelle Thanks"/>
    <s v="bestückt"/>
    <n v="516"/>
    <x v="3"/>
    <n v="41"/>
    <s v="STÜCK"/>
    <n v="1"/>
    <n v="41"/>
    <n v="0"/>
    <n v="0"/>
  </r>
  <r>
    <s v="H2063"/>
    <s v="Display Sanabelle Dental"/>
    <s v="bestückt"/>
    <n v="516"/>
    <x v="3"/>
    <n v="82"/>
    <s v="STÜCK"/>
    <n v="1"/>
    <n v="82"/>
    <n v="0"/>
    <n v="0"/>
  </r>
  <r>
    <s v="H2064"/>
    <s v="Display Sanabelle Hairball"/>
    <s v="bestückt"/>
    <n v="516"/>
    <x v="3"/>
    <n v="100"/>
    <s v="STÜCK"/>
    <n v="1"/>
    <n v="100"/>
    <n v="0"/>
    <n v="0"/>
  </r>
  <r>
    <s v="H2065"/>
    <s v="Display Sanabelle Vitality"/>
    <s v="bestückt"/>
    <n v="516"/>
    <x v="3"/>
    <n v="146"/>
    <s v="STÜCK"/>
    <n v="1"/>
    <n v="146"/>
    <n v="0"/>
    <n v="0"/>
  </r>
  <r>
    <s v="H2066"/>
    <s v="Display Sanabelle"/>
    <s v="Thanks/Dental Fressnapf"/>
    <n v="516"/>
    <x v="3"/>
    <n v="156"/>
    <s v="STÜCK"/>
    <n v="1"/>
    <n v="156"/>
    <n v="0"/>
    <n v="0"/>
  </r>
  <r>
    <s v="H2067"/>
    <s v="Display Sanabelle"/>
    <s v="Hairball/Vitality Fressnapf"/>
    <n v="516"/>
    <x v="3"/>
    <n v="156"/>
    <s v="STÜCK"/>
    <n v="1"/>
    <n v="156"/>
    <n v="0"/>
    <n v="0"/>
  </r>
  <r>
    <s v="H222"/>
    <s v="Fleecedecke bosch / Sanabelle"/>
    <s v="70 x 90 cm (Direktmarketing)"/>
    <n v="702"/>
    <x v="5"/>
    <n v="9294"/>
    <s v="STÜCK"/>
    <n v="0.22"/>
    <n v="2044.68"/>
    <n v="0"/>
    <n v="0"/>
  </r>
  <r>
    <s v="H2223"/>
    <s v="Hundehandtuch grau"/>
    <s v="Microfaser 50 x 80 cm"/>
    <n v="702"/>
    <x v="5"/>
    <n v="5308"/>
    <s v="STÜCK"/>
    <n v="0.13611000000000001"/>
    <n v="722.47188000000006"/>
    <n v="0"/>
    <n v="0"/>
  </r>
  <r>
    <s v="H2351"/>
    <s v="Kauseil 27 cm (Natur)"/>
    <s v="für Welpenstarterset"/>
    <n v="702"/>
    <x v="5"/>
    <n v="19289"/>
    <s v="STÜCK"/>
    <n v="0.06"/>
    <n v="1157.3399999999999"/>
    <n v="0"/>
    <n v="0"/>
  </r>
  <r>
    <s v="H2353"/>
    <s v="Kauseil 50 cm (Natur)"/>
    <s v="für Welpenstarterset"/>
    <n v="702"/>
    <x v="5"/>
    <n v="19996"/>
    <s v="STÜCK"/>
    <n v="0.157"/>
    <n v="3139.3719999999998"/>
    <n v="0"/>
    <n v="0"/>
  </r>
  <r>
    <s v="H241EN"/>
    <s v="Flyer Sanabelle "/>
    <s v="Englisch"/>
    <n v="702"/>
    <x v="5"/>
    <n v="635"/>
    <s v="STÜCK"/>
    <n v="5.0000000000000001E-3"/>
    <n v="3.1750000000000003"/>
    <n v="0"/>
    <n v="0"/>
  </r>
  <r>
    <s v="H242DE"/>
    <s v="Programmübersicht Sanabelle Relaunch"/>
    <s v="Broschüre Deutsch"/>
    <n v="702"/>
    <x v="5"/>
    <n v="39679"/>
    <s v="STÜCK"/>
    <n v="6.8000000000000005E-2"/>
    <n v="2698.172"/>
    <n v="0"/>
    <n v="0"/>
  </r>
  <r>
    <s v="H244DE"/>
    <s v="Programmübersicht Sanabelle Nassfutter"/>
    <s v="Broschüre Deutsch"/>
    <n v="702"/>
    <x v="5"/>
    <n v="19429"/>
    <s v="STÜCK"/>
    <n v="3.3000000000000002E-2"/>
    <n v="641.15700000000004"/>
    <n v="0"/>
    <n v="0"/>
  </r>
  <r>
    <s v="H248EN"/>
    <s v="Flyer Sanabelle Nassfutter"/>
    <s v="Englisch"/>
    <n v="702"/>
    <x v="5"/>
    <n v="1700"/>
    <s v="STÜCK"/>
    <n v="5.0000000000000001E-3"/>
    <n v="8.5"/>
    <n v="0"/>
    <n v="0"/>
  </r>
  <r>
    <s v="H254DE"/>
    <s v="Programmübersicht FSC"/>
    <s v="Broschüre 4-seitig Deutsch"/>
    <n v="702"/>
    <x v="5"/>
    <n v="2518"/>
    <s v="STÜCK"/>
    <n v="3.1E-2"/>
    <n v="78.057999999999993"/>
    <n v="0"/>
    <n v="0"/>
  </r>
  <r>
    <s v="H254EN"/>
    <s v="Flyer FSC"/>
    <s v="Englisch"/>
    <n v="702"/>
    <x v="5"/>
    <n v="100"/>
    <s v="STÜCK"/>
    <n v="2.767E-2"/>
    <n v="2.7669999999999999"/>
    <n v="0"/>
    <n v="0"/>
  </r>
  <r>
    <s v="H2561EN"/>
    <s v="Flyer Country Meat Snack"/>
    <s v="Englisch"/>
    <n v="702"/>
    <x v="5"/>
    <n v="649"/>
    <s v="STÜCK"/>
    <n v="5.0000000000000001E-3"/>
    <n v="3.2450000000000001"/>
    <n v="0"/>
    <n v="0"/>
  </r>
  <r>
    <s v="H2569"/>
    <s v="Regalabhänger Sanabelle Relaunch 25x80 cm"/>
    <m/>
    <n v="702"/>
    <x v="5"/>
    <n v="8"/>
    <s v="STÜCK"/>
    <n v="0"/>
    <n v="0"/>
    <n v="0"/>
    <n v="0"/>
  </r>
  <r>
    <s v="H2579"/>
    <s v="Regalabhänger HPC 25x80 cm"/>
    <m/>
    <n v="702"/>
    <x v="5"/>
    <n v="8"/>
    <s v="STÜCK"/>
    <n v="0"/>
    <n v="0"/>
    <n v="0"/>
    <n v="0"/>
  </r>
  <r>
    <s v="H2586"/>
    <s v="Briefbogen Blatt 2 bosch"/>
    <m/>
    <n v="702"/>
    <x v="5"/>
    <n v="1000"/>
    <s v="STÜCK"/>
    <n v="1E-4"/>
    <n v="0.1"/>
    <n v="0"/>
    <n v="0"/>
  </r>
  <r>
    <s v="H2592"/>
    <s v="Schreibblock DIN A4 kariert bosch"/>
    <m/>
    <n v="702"/>
    <x v="5"/>
    <n v="410"/>
    <s v="STÜCK"/>
    <n v="1.2E-2"/>
    <n v="4.92"/>
    <n v="0"/>
    <n v="0"/>
  </r>
  <r>
    <s v="H2594"/>
    <s v="Cutter-Messer bosch"/>
    <s v="Kunststoff blau"/>
    <n v="702"/>
    <x v="5"/>
    <n v="6393"/>
    <s v="STÜCK"/>
    <n v="2.1999999999999999E-2"/>
    <n v="140.64599999999999"/>
    <n v="0"/>
    <n v="0"/>
  </r>
  <r>
    <s v="H2596"/>
    <s v="Palettenschein-Block bosch"/>
    <s v="für automatisches Palettenprüfsystem"/>
    <n v="702"/>
    <x v="5"/>
    <n v="426"/>
    <s v="STÜCK"/>
    <n v="1E-3"/>
    <n v="0.42599999999999999"/>
    <n v="0"/>
    <n v="0"/>
  </r>
  <r>
    <s v="H2598"/>
    <s v="Sicherheitsmesser mit automatic (schwarz / rot)"/>
    <n v="9072140"/>
    <n v="702"/>
    <x v="5"/>
    <n v="5152"/>
    <s v="STÜCK"/>
    <n v="2.1999999999999999E-2"/>
    <n v="113.34399999999999"/>
    <n v="0"/>
    <n v="0"/>
  </r>
  <r>
    <s v="H2606"/>
    <s v="Versandtaschen DIN C4, 120g, weiß, mit Fenster"/>
    <s v="mit grauem Innendruck und Haftklebung"/>
    <n v="702"/>
    <x v="5"/>
    <n v="6000"/>
    <s v="STÜCK"/>
    <n v="1E-4"/>
    <n v="0.6"/>
    <n v="0"/>
    <n v="0"/>
  </r>
  <r>
    <s v="H2607"/>
    <s v="Regalstopper Spenden Marathon"/>
    <s v="(Rund)"/>
    <n v="702"/>
    <x v="5"/>
    <n v="2050"/>
    <s v="STÜCK"/>
    <n v="0"/>
    <n v="0"/>
    <n v="0"/>
    <n v="0"/>
  </r>
  <r>
    <s v="H2608"/>
    <s v="Dokumententasche UNIPACK, DIN lang, (VE = 250 St.)"/>
    <s v="Lieferschein-Rechnung Artikelnummer: 21764-SW81"/>
    <n v="702"/>
    <x v="5"/>
    <n v="12000"/>
    <s v="STÜCK"/>
    <n v="1E-4"/>
    <n v="1.2"/>
    <n v="0"/>
    <n v="0"/>
  </r>
  <r>
    <s v="H2618"/>
    <s v="Roll banner Heimat Hund 850 x 2000 m"/>
    <m/>
    <n v="702"/>
    <x v="5"/>
    <n v="15"/>
    <s v="STÜCK"/>
    <n v="2.9"/>
    <n v="43.5"/>
    <n v="0"/>
    <n v="0"/>
  </r>
  <r>
    <s v="H2619"/>
    <s v="Roll banner Heimat Katze 850 x 2000 m"/>
    <m/>
    <n v="702"/>
    <x v="5"/>
    <n v="15"/>
    <s v="STÜCK"/>
    <n v="2.9"/>
    <n v="43.5"/>
    <n v="0"/>
    <n v="0"/>
  </r>
  <r>
    <s v="H26280"/>
    <s v="Regalkörper Display HEIMAT Sanabelle"/>
    <s v="bestehend aus 2 verklebten Teilen"/>
    <n v="854"/>
    <x v="6"/>
    <n v="208"/>
    <s v="STÜCK"/>
    <n v="1.395"/>
    <n v="290.16000000000003"/>
    <n v="0"/>
    <n v="0"/>
  </r>
  <r>
    <s v="H26281"/>
    <s v="Topper Display HEIMAT Sanabelle"/>
    <m/>
    <n v="854"/>
    <x v="6"/>
    <n v="88"/>
    <s v="STÜCK"/>
    <n v="0.185"/>
    <n v="16.28"/>
    <n v="0"/>
    <n v="0"/>
  </r>
  <r>
    <s v="H26282"/>
    <s v="Sockel Display HEIMAT Sanabelle"/>
    <m/>
    <n v="854"/>
    <x v="6"/>
    <n v="48"/>
    <s v="STÜCK"/>
    <n v="0.55000000000000004"/>
    <n v="26.400000000000002"/>
    <n v="0"/>
    <n v="0"/>
  </r>
  <r>
    <s v="H26283"/>
    <s v="Gefachesteg 1 Display HEIMAT Sanabelle &amp; HPC"/>
    <m/>
    <n v="854"/>
    <x v="6"/>
    <n v="6"/>
    <s v="STÜCK"/>
    <n v="6.4000000000000001E-2"/>
    <n v="0.38400000000000001"/>
    <n v="0"/>
    <n v="0"/>
  </r>
  <r>
    <s v="H26286"/>
    <s v="Einlage Dosentray Display HEIMAT Sanabelle &amp; HPC"/>
    <m/>
    <n v="854"/>
    <x v="6"/>
    <n v="52"/>
    <s v="STÜCK"/>
    <n v="6.8000000000000005E-2"/>
    <n v="3.5360000000000005"/>
    <n v="0"/>
    <n v="0"/>
  </r>
  <r>
    <s v="H26287"/>
    <s v="Polster 4x4x200g Dose Display HEIMAT Sanabelle"/>
    <m/>
    <n v="854"/>
    <x v="6"/>
    <n v="78"/>
    <s v="STÜCK"/>
    <n v="0.216"/>
    <n v="16.847999999999999"/>
    <n v="0"/>
    <n v="0"/>
  </r>
  <r>
    <s v="H26288"/>
    <s v="Polster 4x4x400g Dose Display HEIMAT Sanabelle"/>
    <m/>
    <n v="854"/>
    <x v="6"/>
    <n v="258"/>
    <s v="STÜCK"/>
    <n v="0.22"/>
    <n v="56.76"/>
    <n v="0"/>
    <n v="0"/>
  </r>
  <r>
    <s v="H26304"/>
    <s v="Polster 8x1kg Beutel Display HEIMAT HPC"/>
    <m/>
    <n v="854"/>
    <x v="6"/>
    <n v="12"/>
    <s v="STÜCK"/>
    <n v="0.48199999999999998"/>
    <n v="5.7839999999999998"/>
    <n v="0"/>
    <n v="0"/>
  </r>
  <r>
    <s v="H26305"/>
    <s v="Tray Display HEIMAT HPC &amp; Sanabelle"/>
    <m/>
    <n v="854"/>
    <x v="6"/>
    <n v="192"/>
    <s v="STÜCK"/>
    <n v="0.315"/>
    <n v="60.480000000000004"/>
    <n v="0"/>
    <n v="0"/>
  </r>
  <r>
    <s v="H267DE"/>
    <s v="Programmübersicht Fruitees"/>
    <s v="Broschüre 20-seitig Deutsch"/>
    <n v="702"/>
    <x v="5"/>
    <n v="13421"/>
    <s v="STÜCK"/>
    <n v="1.2800000000000001E-2"/>
    <n v="171.78880000000001"/>
    <n v="0"/>
    <n v="0"/>
  </r>
  <r>
    <s v="H2803"/>
    <s v="Einlage Fruitees Display"/>
    <m/>
    <n v="877"/>
    <x v="6"/>
    <n v="70"/>
    <s v="STÜCK"/>
    <n v="0.33900000000000002"/>
    <n v="23.73"/>
    <n v="0"/>
    <n v="0"/>
  </r>
  <r>
    <s v="H2807"/>
    <s v="Transportschutz 1 Fruitees Display"/>
    <m/>
    <n v="877"/>
    <x v="6"/>
    <n v="896"/>
    <s v="STÜCK"/>
    <n v="0.22"/>
    <n v="197.12"/>
    <n v="0"/>
    <n v="0"/>
  </r>
  <r>
    <s v="H2808"/>
    <s v="Transportsicherung 2 Fruitees Display"/>
    <m/>
    <n v="877"/>
    <x v="6"/>
    <n v="710"/>
    <s v="STÜCK"/>
    <n v="0.184"/>
    <n v="130.63999999999999"/>
    <n v="0"/>
    <n v="0"/>
  </r>
  <r>
    <s v="H2811"/>
    <s v="Topper Fruitees Display 2017"/>
    <m/>
    <n v="877"/>
    <x v="6"/>
    <n v="28"/>
    <s v="STÜCK"/>
    <n v="0.23"/>
    <n v="6.44"/>
    <n v="0"/>
    <n v="0"/>
  </r>
  <r>
    <s v="H2812"/>
    <s v="Tray Fruitees Display 2017"/>
    <m/>
    <n v="877"/>
    <x v="6"/>
    <n v="50"/>
    <s v="STÜCK"/>
    <n v="0.38300000000000001"/>
    <n v="19.149999999999999"/>
    <n v="0"/>
    <n v="0"/>
  </r>
  <r>
    <s v="H2813"/>
    <s v="Tray Fruitees (Single Protein) 2017"/>
    <m/>
    <n v="877"/>
    <x v="6"/>
    <n v="23"/>
    <s v="STÜCK"/>
    <n v="0.38300000000000001"/>
    <n v="8.8090000000000011"/>
    <n v="0"/>
    <n v="0"/>
  </r>
  <r>
    <s v="H2901"/>
    <s v="Aufsteller Platz 1"/>
    <m/>
    <n v="702"/>
    <x v="5"/>
    <n v="188"/>
    <s v="STÜCK"/>
    <n v="0.16900000000000001"/>
    <n v="31.772000000000002"/>
    <n v="0"/>
    <n v="0"/>
  </r>
  <r>
    <s v="H2902"/>
    <s v="Aufsteller Platz 2"/>
    <m/>
    <n v="702"/>
    <x v="5"/>
    <n v="194"/>
    <s v="STÜCK"/>
    <n v="0.16900000000000001"/>
    <n v="32.786000000000001"/>
    <n v="0"/>
    <n v="0"/>
  </r>
  <r>
    <s v="H2903"/>
    <s v="Aufsteller Platz 3"/>
    <m/>
    <n v="702"/>
    <x v="5"/>
    <n v="194"/>
    <s v="STÜCK"/>
    <n v="0.16900000000000001"/>
    <n v="32.786000000000001"/>
    <n v="0"/>
    <n v="0"/>
  </r>
  <r>
    <s v="H2904"/>
    <s v="Aufsteller Platz 4"/>
    <m/>
    <n v="702"/>
    <x v="5"/>
    <n v="213"/>
    <s v="STÜCK"/>
    <n v="0.16900000000000001"/>
    <n v="35.997"/>
    <n v="0"/>
    <n v="0"/>
  </r>
  <r>
    <s v="H300"/>
    <s v="Display GPC Hund 24 x 907 g"/>
    <s v="Inland"/>
    <n v="550"/>
    <x v="3"/>
    <n v="14"/>
    <s v="STÜCK"/>
    <n v="21.77"/>
    <n v="304.77999999999997"/>
    <n v="0"/>
    <n v="0"/>
  </r>
  <r>
    <s v="H30001"/>
    <s v="Regalkörper Genesis Pure Canada DOG"/>
    <m/>
    <n v="877"/>
    <x v="6"/>
    <n v="197"/>
    <s v="STÜCK"/>
    <n v="1.4"/>
    <n v="275.79999999999995"/>
    <n v="0"/>
    <n v="0"/>
  </r>
  <r>
    <s v="H30002"/>
    <s v="Regalboden Genesis Pure Canada DOG"/>
    <m/>
    <n v="877"/>
    <x v="6"/>
    <n v="600"/>
    <s v="STÜCK"/>
    <n v="0.41799999999999998"/>
    <n v="250.79999999999998"/>
    <n v="0"/>
    <n v="0"/>
  </r>
  <r>
    <s v="H30003"/>
    <s v="Sockel Genesis Pure Canada DOG"/>
    <m/>
    <n v="877"/>
    <x v="6"/>
    <n v="210"/>
    <s v="STÜCK"/>
    <n v="0.46600000000000003"/>
    <n v="97.86"/>
    <n v="0"/>
    <n v="0"/>
  </r>
  <r>
    <s v="H30004"/>
    <s v="Topper Genesis Pure Canada DOG"/>
    <m/>
    <n v="877"/>
    <x v="6"/>
    <n v="150"/>
    <s v="STÜCK"/>
    <n v="0.14000000000000001"/>
    <n v="21.000000000000004"/>
    <n v="0"/>
    <n v="0"/>
  </r>
  <r>
    <s v="H30007"/>
    <s v="Topper Genesis Pure Canada DOG 2019"/>
    <s v="DP 2 x 907g"/>
    <n v="877"/>
    <x v="6"/>
    <n v="202"/>
    <s v="STÜCK"/>
    <n v="0.14000000000000001"/>
    <n v="28.28"/>
    <n v="0"/>
    <n v="0"/>
  </r>
  <r>
    <s v="H301"/>
    <s v="Display GPC Katze 48 x 340 g (Doppelpack)"/>
    <s v="Inland"/>
    <n v="551"/>
    <x v="3"/>
    <n v="32"/>
    <s v="STÜCK"/>
    <n v="12.25"/>
    <n v="392"/>
    <n v="0"/>
    <n v="0"/>
  </r>
  <r>
    <s v="H30101"/>
    <s v="Regalkörper Genesis Pure Canada CAT"/>
    <m/>
    <n v="877"/>
    <x v="6"/>
    <n v="238"/>
    <s v="STÜCK"/>
    <n v="1.4"/>
    <n v="333.2"/>
    <n v="0"/>
    <n v="0"/>
  </r>
  <r>
    <s v="H30102"/>
    <s v="Regalboden Genesis Pure Canada CAT"/>
    <m/>
    <n v="877"/>
    <x v="6"/>
    <n v="1232"/>
    <s v="STÜCK"/>
    <n v="0.41799999999999998"/>
    <n v="514.976"/>
    <n v="0"/>
    <n v="0"/>
  </r>
  <r>
    <s v="H30103"/>
    <s v="Sockel Genesis Pure Canada CAT"/>
    <m/>
    <n v="877"/>
    <x v="6"/>
    <n v="241"/>
    <s v="STÜCK"/>
    <n v="0.46600000000000003"/>
    <n v="112.30600000000001"/>
    <n v="0"/>
    <n v="0"/>
  </r>
  <r>
    <s v="H30105"/>
    <s v="Transportsicherung mitte GPC CAT"/>
    <m/>
    <n v="877"/>
    <x v="6"/>
    <n v="1070"/>
    <s v="STÜCK"/>
    <n v="0.1"/>
    <n v="107"/>
    <n v="0"/>
    <n v="0"/>
  </r>
  <r>
    <s v="H30106"/>
    <s v="Transportsicherung oben GPC CAT"/>
    <m/>
    <n v="877"/>
    <x v="6"/>
    <n v="1249"/>
    <s v="STÜCK"/>
    <n v="0.1"/>
    <n v="124.9"/>
    <n v="0"/>
    <n v="0"/>
  </r>
  <r>
    <s v="H30109"/>
    <s v="Topper Genesis Pure Canada CAT 2019"/>
    <s v="DP 2 x 340g"/>
    <n v="877"/>
    <x v="6"/>
    <n v="283"/>
    <s v="STÜCK"/>
    <n v="0.253"/>
    <n v="71.599000000000004"/>
    <n v="0"/>
    <n v="0"/>
  </r>
  <r>
    <s v="H30110"/>
    <s v="Klebeband Genesis Pur Canada Dog + Cat "/>
    <s v="Doppelpack"/>
    <n v="877"/>
    <x v="6"/>
    <n v="6538"/>
    <s v="STÜCK"/>
    <n v="1.75E-3"/>
    <n v="11.4415"/>
    <n v="0"/>
    <n v="0"/>
  </r>
  <r>
    <s v="H302"/>
    <s v="Display GPC Hund 24 x 907 g"/>
    <s v="Export"/>
    <n v="550"/>
    <x v="3"/>
    <n v="8"/>
    <s v="STÜCK"/>
    <n v="3.4020000000000001"/>
    <n v="27.216000000000001"/>
    <n v="0"/>
    <n v="0"/>
  </r>
  <r>
    <s v="H303"/>
    <s v="Display GPC Cat 36 x 340 g"/>
    <s v="Export"/>
    <n v="551"/>
    <x v="3"/>
    <n v="82"/>
    <s v="STÜCK"/>
    <n v="3.5150000000000001"/>
    <n v="288.23"/>
    <n v="0"/>
    <n v="0"/>
  </r>
  <r>
    <s v="H5081"/>
    <s v="Chicopee Cat Kitten Paté Pot Beef with Chicken "/>
    <s v="&amp; Venison"/>
    <n v="820"/>
    <x v="3"/>
    <n v="15692"/>
    <s v="STÜCK"/>
    <n v="0.19500000000000001"/>
    <n v="3059.94"/>
    <n v="0"/>
    <n v="0"/>
  </r>
  <r>
    <s v="H50810"/>
    <s v="Chicopee Cat Kitten Paté Pot Beef with Chicken "/>
    <s v="&amp; Venison"/>
    <n v="820"/>
    <x v="3"/>
    <n v="17544"/>
    <s v="STÜCK"/>
    <n v="0.4"/>
    <n v="7017.6"/>
    <n v="0"/>
    <n v="0"/>
  </r>
  <r>
    <s v="H50811"/>
    <s v="Chicopee Cat Jelly Pot Salmon &amp; Poultry"/>
    <m/>
    <n v="820"/>
    <x v="3"/>
    <n v="21246"/>
    <s v="STÜCK"/>
    <n v="0.4"/>
    <n v="8498.4"/>
    <n v="0"/>
    <n v="0"/>
  </r>
  <r>
    <s v="H50812"/>
    <s v="Chicopee Cat Gourmet Pot Poultry with Crabs"/>
    <m/>
    <n v="820"/>
    <x v="3"/>
    <n v="16122"/>
    <s v="STÜCK"/>
    <n v="0.4"/>
    <n v="6448.8"/>
    <n v="0"/>
    <n v="0"/>
  </r>
  <r>
    <s v="H50813"/>
    <s v="Chicopee Cat Gourmet Pot Poultry with Venison"/>
    <m/>
    <n v="820"/>
    <x v="3"/>
    <n v="24318"/>
    <s v="STÜCK"/>
    <n v="0.4"/>
    <n v="9727.2000000000007"/>
    <n v="0"/>
    <n v="0"/>
  </r>
  <r>
    <s v="H50814"/>
    <s v="Chicopee Cat Gourmet Pot Duck &amp; Chicken"/>
    <m/>
    <n v="820"/>
    <x v="3"/>
    <n v="24072"/>
    <s v="STÜCK"/>
    <n v="0.4"/>
    <n v="9628.8000000000011"/>
    <n v="0"/>
    <n v="0"/>
  </r>
  <r>
    <s v="H5082"/>
    <s v="Chicopee Cat Jelly Pot Salmon &amp; Poultry"/>
    <m/>
    <n v="820"/>
    <x v="3"/>
    <n v="14648"/>
    <s v="STÜCK"/>
    <n v="0.19500000000000001"/>
    <n v="2856.36"/>
    <n v="0"/>
    <n v="0"/>
  </r>
  <r>
    <s v="H5083"/>
    <s v="Chicopee Cat Gourmet Pot Poultry with Crabs"/>
    <m/>
    <n v="820"/>
    <x v="3"/>
    <n v="17952"/>
    <s v="STÜCK"/>
    <n v="0.19500000000000001"/>
    <n v="3500.6400000000003"/>
    <n v="0"/>
    <n v="0"/>
  </r>
  <r>
    <s v="H5084"/>
    <s v="Chicopee Cat Gourmet Pot Poultry with Venison"/>
    <m/>
    <n v="820"/>
    <x v="3"/>
    <n v="16082"/>
    <s v="STÜCK"/>
    <n v="0.19500000000000001"/>
    <n v="3135.9900000000002"/>
    <n v="0"/>
    <n v="0"/>
  </r>
  <r>
    <s v="H5085"/>
    <s v="Chicopee Cat Gourmet Pot Duck &amp; Chicken"/>
    <m/>
    <n v="820"/>
    <x v="3"/>
    <n v="15698"/>
    <s v="STÜCK"/>
    <n v="0.19500000000000001"/>
    <n v="3061.11"/>
    <n v="0"/>
    <n v="0"/>
  </r>
  <r>
    <s v="H5091"/>
    <s v="Chicopee Dog Junior Pure Chicken &amp; Duck"/>
    <m/>
    <n v="820"/>
    <x v="3"/>
    <n v="5502"/>
    <s v="STÜCK"/>
    <n v="0.4"/>
    <n v="2200.8000000000002"/>
    <n v="0"/>
    <n v="0"/>
  </r>
  <r>
    <s v="H50910"/>
    <s v="Chicopee Dog Junior Pure Chicken &amp; Duck "/>
    <m/>
    <n v="820"/>
    <x v="3"/>
    <n v="11192"/>
    <s v="STÜCK"/>
    <n v="0.8"/>
    <n v="8953.6"/>
    <n v="0"/>
    <n v="0"/>
  </r>
  <r>
    <s v="H50911"/>
    <s v="Chicopee Dog Pure Beef with Rice"/>
    <m/>
    <n v="820"/>
    <x v="3"/>
    <n v="5955"/>
    <s v="STÜCK"/>
    <n v="0.8"/>
    <n v="4764"/>
    <n v="0"/>
    <n v="0"/>
  </r>
  <r>
    <s v="H50912"/>
    <s v="Chicopee Dog Pure Lamb &amp; Duck"/>
    <m/>
    <n v="820"/>
    <x v="3"/>
    <n v="3786"/>
    <s v="STÜCK"/>
    <n v="0.8"/>
    <n v="3028.8"/>
    <n v="0"/>
    <n v="0"/>
  </r>
  <r>
    <s v="H50913"/>
    <s v="Chicopee Dog Pure Poultry &amp; Salmon"/>
    <m/>
    <n v="820"/>
    <x v="3"/>
    <n v="5076"/>
    <s v="STÜCK"/>
    <n v="0.8"/>
    <n v="4060.8"/>
    <n v="0"/>
    <n v="0"/>
  </r>
  <r>
    <s v="H50914"/>
    <s v="Chicopee Dog Pure Poultry &amp; Rice"/>
    <m/>
    <n v="820"/>
    <x v="3"/>
    <n v="1854"/>
    <s v="STÜCK"/>
    <n v="0.8"/>
    <n v="1483.2"/>
    <n v="0"/>
    <n v="0"/>
  </r>
  <r>
    <s v="H5092"/>
    <s v="Chicopee Dog Pure Beef with Rice"/>
    <m/>
    <n v="820"/>
    <x v="3"/>
    <n v="16907"/>
    <s v="STÜCK"/>
    <n v="0.4"/>
    <n v="6762.8"/>
    <n v="0"/>
    <n v="0"/>
  </r>
  <r>
    <s v="H5093"/>
    <s v="Chicopee Dog Pure Lamb &amp; Duck"/>
    <m/>
    <n v="820"/>
    <x v="3"/>
    <n v="4864"/>
    <s v="STÜCK"/>
    <n v="0.4"/>
    <n v="1945.6000000000001"/>
    <n v="0"/>
    <n v="0"/>
  </r>
  <r>
    <s v="H5094"/>
    <s v="Chicopee Dog Pure Poultry &amp; Salmon"/>
    <m/>
    <n v="820"/>
    <x v="3"/>
    <n v="7210"/>
    <s v="STÜCK"/>
    <n v="0.4"/>
    <n v="2884"/>
    <n v="0"/>
    <n v="0"/>
  </r>
  <r>
    <s v="H5095"/>
    <s v="Chicopee Dog Pure Poultry &amp; Rice"/>
    <m/>
    <n v="820"/>
    <x v="3"/>
    <n v="14062"/>
    <s v="STÜCK"/>
    <n v="0.4"/>
    <n v="5624.8"/>
    <n v="0"/>
    <n v="0"/>
  </r>
  <r>
    <s v="H578"/>
    <s v="Plastic Food Scoop Chicopee Dog 500 ml"/>
    <m/>
    <n v="702"/>
    <x v="5"/>
    <n v="3744"/>
    <s v="STÜCK"/>
    <n v="8.2000000000000003E-2"/>
    <n v="307.00800000000004"/>
    <n v="0"/>
    <n v="0"/>
  </r>
  <r>
    <s v="H583"/>
    <s v="Chicopee Premium Katzenstreu"/>
    <m/>
    <n v="702"/>
    <x v="5"/>
    <n v="4297"/>
    <s v="STÜCK"/>
    <n v="10"/>
    <n v="42970"/>
    <n v="0"/>
    <n v="0"/>
  </r>
  <r>
    <s v="H587"/>
    <s v="Fleecedecke Christmas Harrison"/>
    <s v="70 x 90 cm"/>
    <n v="702"/>
    <x v="5"/>
    <n v="46"/>
    <s v="STÜCK"/>
    <n v="0.24349000000000001"/>
    <n v="11.20054"/>
    <n v="0"/>
    <n v="0"/>
  </r>
  <r>
    <s v="H588"/>
    <s v="Vorratsbehälter 6 L 2,5 kg Harrison Dog"/>
    <m/>
    <n v="702"/>
    <x v="5"/>
    <n v="56"/>
    <s v="STÜCK"/>
    <n v="0.36499999999999999"/>
    <n v="20.439999999999998"/>
    <n v="0"/>
    <n v="0"/>
  </r>
  <r>
    <s v="H592"/>
    <s v="Pen red GPC"/>
    <m/>
    <n v="702"/>
    <x v="5"/>
    <n v="4175"/>
    <s v="STÜCK"/>
    <n v="1.4E-2"/>
    <n v="58.45"/>
    <n v="0"/>
    <n v="0"/>
  </r>
  <r>
    <s v="H598"/>
    <s v="Food Container GPC Dog 38 l"/>
    <m/>
    <n v="702"/>
    <x v="5"/>
    <n v="1235"/>
    <s v="STÜCK"/>
    <n v="1.623"/>
    <n v="2004.405"/>
    <n v="0"/>
    <n v="0"/>
  </r>
  <r>
    <s v="H599DE"/>
    <s v="Food Container GPC Cat 6 l"/>
    <s v="Verwendung nur DE / AT"/>
    <n v="702"/>
    <x v="5"/>
    <n v="779"/>
    <s v="STÜCK"/>
    <n v="0.36499999999999999"/>
    <n v="284.33499999999998"/>
    <n v="0"/>
    <n v="0"/>
  </r>
  <r>
    <s v="H601"/>
    <s v="Spannband Genesis Pure Canada Dog 3 x 1,2 m"/>
    <s v="deutsch"/>
    <n v="702"/>
    <x v="5"/>
    <n v="447"/>
    <s v="STÜCK"/>
    <n v="0.42"/>
    <n v="187.73999999999998"/>
    <n v="0"/>
    <n v="0"/>
  </r>
  <r>
    <s v="H603"/>
    <s v="Spannband Genesis Pure Canada Cat 3 x 1,2 m"/>
    <s v="deutsch"/>
    <n v="702"/>
    <x v="5"/>
    <n v="200"/>
    <s v="STÜCK"/>
    <n v="0.42"/>
    <n v="84"/>
    <n v="0"/>
    <n v="0"/>
  </r>
  <r>
    <s v="H609DE"/>
    <s v="Brochure Holder GPC"/>
    <s v="Verwendung nur DE / AT"/>
    <n v="702"/>
    <x v="5"/>
    <n v="306"/>
    <s v="STÜCK"/>
    <n v="0.35199999999999998"/>
    <n v="107.71199999999999"/>
    <n v="0"/>
    <n v="0"/>
  </r>
  <r>
    <s v="H610"/>
    <s v="Rollbanner Harrison Dog deutsch"/>
    <m/>
    <n v="702"/>
    <x v="5"/>
    <n v="45"/>
    <s v="STÜCK"/>
    <n v="2.5819999999999999"/>
    <n v="116.19"/>
    <n v="0"/>
    <n v="0"/>
  </r>
  <r>
    <s v="H611"/>
    <s v="Rollbanner Harrison Cat deutsch"/>
    <m/>
    <n v="702"/>
    <x v="5"/>
    <n v="12"/>
    <s v="STÜCK"/>
    <n v="2.5819999999999999"/>
    <n v="30.983999999999998"/>
    <n v="0"/>
    <n v="0"/>
  </r>
  <r>
    <s v="H640"/>
    <s v="Presentation Folder GPC"/>
    <m/>
    <n v="702"/>
    <x v="5"/>
    <n v="16"/>
    <s v="STÜCK"/>
    <n v="3.2000000000000001E-2"/>
    <n v="0.51200000000000001"/>
    <n v="0"/>
    <n v="0"/>
  </r>
  <r>
    <s v="H644BG"/>
    <s v="Brochure GPC dog"/>
    <s v="44 pages Bulgarian"/>
    <n v="702"/>
    <x v="5"/>
    <n v="200"/>
    <s v="STÜCK"/>
    <n v="3.1E-2"/>
    <n v="6.2"/>
    <n v="0"/>
    <n v="0"/>
  </r>
  <r>
    <s v="H644DE"/>
    <s v="Brochure GPC Dog"/>
    <s v="40 Seiten Deutsch"/>
    <n v="875"/>
    <x v="6"/>
    <n v="3360"/>
    <s v="STÜCK"/>
    <n v="0.11089"/>
    <n v="372.59039999999999"/>
    <n v="0"/>
    <n v="0"/>
  </r>
  <r>
    <s v="H644GB"/>
    <s v="Brochure GPC dog"/>
    <s v="44 pages English"/>
    <n v="702"/>
    <x v="5"/>
    <n v="2000"/>
    <s v="STÜCK"/>
    <n v="3.1E-2"/>
    <n v="62"/>
    <n v="0"/>
    <n v="0"/>
  </r>
  <r>
    <s v="H644IL"/>
    <s v="Brochure GPC Dog"/>
    <s v="44 pages Hebrew"/>
    <n v="702"/>
    <x v="5"/>
    <n v="1000"/>
    <s v="STÜCK"/>
    <n v="3.1E-2"/>
    <n v="31"/>
    <n v="0"/>
    <n v="0"/>
  </r>
  <r>
    <s v="H644NL"/>
    <s v="Brochure GPC dog"/>
    <s v="44 pages Dutch"/>
    <n v="702"/>
    <x v="5"/>
    <n v="450"/>
    <s v="STÜCK"/>
    <n v="3.1E-2"/>
    <n v="13.95"/>
    <n v="0"/>
    <n v="0"/>
  </r>
  <r>
    <s v="H651"/>
    <s v="Carry Bag Paper Chicopee brown"/>
    <m/>
    <n v="702"/>
    <x v="5"/>
    <n v="100"/>
    <s v="STÜCK"/>
    <n v="0.06"/>
    <n v="6"/>
    <n v="0"/>
    <n v="0"/>
  </r>
  <r>
    <s v="H652DE"/>
    <s v="Carry Bag Paper natural GPC Dog &amp; Cat"/>
    <s v="320 x 120 x 410 mm Verwendung nur DE / AT"/>
    <n v="702"/>
    <x v="5"/>
    <n v="5285"/>
    <s v="STÜCK"/>
    <n v="0.06"/>
    <n v="317.09999999999997"/>
    <n v="0"/>
    <n v="0"/>
  </r>
  <r>
    <s v="H657"/>
    <s v="Food Container GPC Dog 6 l"/>
    <m/>
    <n v="702"/>
    <x v="5"/>
    <n v="4826"/>
    <s v="STÜCK"/>
    <n v="0.36499999999999999"/>
    <n v="1761.49"/>
    <n v="0"/>
    <n v="0"/>
  </r>
  <r>
    <s v="H658"/>
    <s v="Throw Ball for Dogs GPC"/>
    <m/>
    <n v="702"/>
    <x v="5"/>
    <n v="3863"/>
    <s v="STÜCK"/>
    <n v="6.5000000000000002E-2"/>
    <n v="251.095"/>
    <n v="0"/>
    <n v="0"/>
  </r>
  <r>
    <s v="H659"/>
    <s v="Fishing Rod for Cats GPC"/>
    <m/>
    <n v="702"/>
    <x v="5"/>
    <n v="4668"/>
    <s v="STÜCK"/>
    <n v="4.7E-2"/>
    <n v="219.39599999999999"/>
    <n v="0"/>
    <n v="0"/>
  </r>
  <r>
    <s v="H666"/>
    <s v="Regaltafeln GPC"/>
    <m/>
    <n v="702"/>
    <x v="5"/>
    <n v="150"/>
    <s v="STÜCK"/>
    <n v="0.25"/>
    <n v="37.5"/>
    <n v="0"/>
    <n v="0"/>
  </r>
  <r>
    <s v="H667"/>
    <s v="Jutebeutel GPC"/>
    <m/>
    <n v="702"/>
    <x v="5"/>
    <n v="84"/>
    <s v="STÜCK"/>
    <n v="0.1"/>
    <n v="8.4"/>
    <n v="0"/>
    <n v="0"/>
  </r>
  <r>
    <s v="H668"/>
    <s v="Decke GPC"/>
    <s v="70 x 90 cm"/>
    <n v="702"/>
    <x v="5"/>
    <n v="3607"/>
    <s v="STÜCK"/>
    <n v="0.27"/>
    <n v="973.8900000000001"/>
    <n v="0"/>
    <n v="0"/>
  </r>
  <r>
    <s v="H669"/>
    <s v="Kissen Fisch GPC"/>
    <s v="20 x 40 cm"/>
    <n v="702"/>
    <x v="5"/>
    <n v="1029"/>
    <s v="STÜCK"/>
    <n v="0.18"/>
    <n v="185.22"/>
    <n v="0"/>
    <n v="0"/>
  </r>
  <r>
    <s v="H670"/>
    <s v="Kissen Knochen GPC"/>
    <s v="20 x 40 cm"/>
    <n v="702"/>
    <x v="5"/>
    <n v="417"/>
    <s v="STÜCK"/>
    <n v="0.18"/>
    <n v="75.06"/>
    <n v="0"/>
    <n v="0"/>
  </r>
  <r>
    <s v="H799"/>
    <s v="Verschlussklammer"/>
    <m/>
    <n v="702"/>
    <x v="5"/>
    <n v="1188"/>
    <s v="STÜCK"/>
    <n v="0.05"/>
    <n v="59.400000000000006"/>
    <n v="0"/>
    <n v="0"/>
  </r>
  <r>
    <s v="H802"/>
    <s v="Measuring Cup Chicopee CNL Dog 500 ml"/>
    <m/>
    <n v="702"/>
    <x v="5"/>
    <n v="4592"/>
    <s v="STÜCK"/>
    <n v="1.15E-2"/>
    <n v="52.808"/>
    <n v="0"/>
    <n v="0"/>
  </r>
  <r>
    <s v="H819"/>
    <s v="Notes Chicopee neutral DIN A4"/>
    <m/>
    <n v="702"/>
    <x v="5"/>
    <n v="1010"/>
    <s v="STÜCK"/>
    <n v="1.2E-2"/>
    <n v="12.120000000000001"/>
    <n v="0"/>
    <n v="0"/>
  </r>
  <r>
    <s v="H822"/>
    <s v="Food Container Chicopee Dog 38 l"/>
    <m/>
    <n v="702"/>
    <x v="5"/>
    <n v="2094"/>
    <s v="STÜCK"/>
    <n v="1.4890000000000001"/>
    <n v="3117.9660000000003"/>
    <n v="0"/>
    <n v="0"/>
  </r>
  <r>
    <s v="H827DE"/>
    <s v="Broschüre Chicopee Classic-Nature-Line Hund "/>
    <s v="36 Seiten Deutsch"/>
    <n v="875"/>
    <x v="6"/>
    <n v="4320"/>
    <s v="STÜCK"/>
    <n v="0.01"/>
    <n v="43.2"/>
    <n v="0"/>
    <n v="0"/>
  </r>
  <r>
    <s v="H828DE"/>
    <s v="Broschüre Chicopee Holistic-Nature-Line Hund"/>
    <s v="32 Seiten Deutsch"/>
    <n v="875"/>
    <x v="6"/>
    <n v="2345"/>
    <s v="STÜCK"/>
    <n v="0.01"/>
    <n v="23.45"/>
    <n v="0"/>
    <n v="0"/>
  </r>
  <r>
    <s v="H830"/>
    <s v="Towel for dogs Chicopee dark grey"/>
    <m/>
    <n v="702"/>
    <x v="5"/>
    <n v="5000"/>
    <s v="STÜCK"/>
    <n v="0.13600000000000001"/>
    <n v="680"/>
    <n v="0"/>
    <n v="0"/>
  </r>
  <r>
    <s v="H832"/>
    <s v="Jute Bag Chicopee"/>
    <m/>
    <n v="702"/>
    <x v="5"/>
    <n v="3048"/>
    <s v="STÜCK"/>
    <n v="0.1"/>
    <n v="304.8"/>
    <n v="0"/>
    <n v="0"/>
  </r>
  <r>
    <s v="H833RU"/>
    <s v="Brochure Chicopee Holistic-Nature-Line Cat"/>
    <s v="20 pages Russian"/>
    <n v="702"/>
    <x v="5"/>
    <n v="1000"/>
    <s v="STÜCK"/>
    <n v="3.7999999999999999E-2"/>
    <n v="38"/>
    <n v="0"/>
    <n v="0"/>
  </r>
  <r>
    <s v="H834RU"/>
    <s v="Brochure Chicopee Classic-Nature-Line Cat"/>
    <s v="24 pages Russian"/>
    <n v="702"/>
    <x v="5"/>
    <n v="3000"/>
    <s v="STÜCK"/>
    <n v="4.3999999999999997E-2"/>
    <n v="132"/>
    <n v="0"/>
    <n v="0"/>
  </r>
  <r>
    <s v="H840GB"/>
    <s v="Broschüre Chicopee Pro Nature Line DOG-GB"/>
    <s v="24 Seiten Großbritanien"/>
    <n v="702"/>
    <x v="5"/>
    <n v="1100"/>
    <s v="STÜCK"/>
    <n v="4.3999999999999997E-2"/>
    <n v="48.4"/>
    <n v="0"/>
    <n v="0"/>
  </r>
  <r>
    <s v="H849"/>
    <s v="Hundemarke &quot;Sammy&quot;"/>
    <m/>
    <n v="702"/>
    <x v="5"/>
    <n v="1208"/>
    <s v="STÜCK"/>
    <n v="1E-3"/>
    <n v="1.208"/>
    <n v="0"/>
    <n v="0"/>
  </r>
  <r>
    <s v="H902"/>
    <s v="Diesel"/>
    <m/>
    <n v="806"/>
    <x v="7"/>
    <n v="0"/>
    <s v="L"/>
    <n v="1"/>
    <n v="27098"/>
    <n v="0.96299999999999997"/>
    <n v="0"/>
  </r>
  <r>
    <s v="H9041"/>
    <s v="Heizöl"/>
    <m/>
    <n v="806"/>
    <x v="7"/>
    <n v="0"/>
    <s v="L"/>
    <n v="1"/>
    <n v="141"/>
    <n v="0.54400000000000004"/>
    <n v="0"/>
  </r>
  <r>
    <s v="H905"/>
    <s v="Measuring Cup GPC neutral Hund/Katze 500ml"/>
    <m/>
    <n v="702"/>
    <x v="5"/>
    <n v="12454"/>
    <s v="STÜCK"/>
    <n v="8.0000000000000002E-3"/>
    <n v="99.632000000000005"/>
    <n v="0"/>
    <n v="0"/>
  </r>
  <r>
    <s v="H906DE"/>
    <s v="Programmübersicht HPC "/>
    <s v="Broschüre Deutsch"/>
    <n v="702"/>
    <x v="5"/>
    <n v="29395"/>
    <s v="STÜCK"/>
    <n v="7.2999999999999995E-2"/>
    <n v="2145.835"/>
    <n v="0"/>
    <n v="0"/>
  </r>
  <r>
    <s v="H910"/>
    <s v="Kopierpapier gelb A4, 80g"/>
    <m/>
    <n v="702"/>
    <x v="5"/>
    <n v="45000"/>
    <s v="STÜCK"/>
    <n v="1E-4"/>
    <n v="4.5"/>
    <n v="0"/>
    <n v="0"/>
  </r>
  <r>
    <s v="H915"/>
    <s v="Regalwackler Heimat-Bäume"/>
    <s v="Wackler in Baumform"/>
    <n v="702"/>
    <x v="5"/>
    <n v="3675"/>
    <s v="STÜCK"/>
    <n v="0"/>
    <n v="0"/>
    <n v="0"/>
    <n v="0"/>
  </r>
  <r>
    <s v="H916"/>
    <s v="Isolierbecher 200ml"/>
    <s v="bosch Logo + Einzelnamensgravur"/>
    <n v="702"/>
    <x v="5"/>
    <n v="1008"/>
    <s v="STÜCK"/>
    <n v="0"/>
    <n v="0"/>
    <n v="0"/>
    <n v="0"/>
  </r>
  <r>
    <s v="H917"/>
    <s v="Vesperdose"/>
    <s v="Einzelnamensgravur"/>
    <n v="702"/>
    <x v="5"/>
    <n v="1000"/>
    <s v="STÜCK"/>
    <n v="0"/>
    <n v="0"/>
    <n v="0"/>
    <n v="0"/>
  </r>
  <r>
    <s v="H918"/>
    <s v="Isolierflasche 0,5l"/>
    <s v="schwarz matt"/>
    <n v="702"/>
    <x v="5"/>
    <n v="799"/>
    <s v="STÜCK"/>
    <n v="0"/>
    <n v="0"/>
    <n v="0"/>
    <n v="0"/>
  </r>
  <r>
    <s v="H919"/>
    <s v="Isolierflasche 0,75l"/>
    <s v="schwarz matt"/>
    <n v="702"/>
    <x v="5"/>
    <n v="799"/>
    <s v="STÜCK"/>
    <n v="0"/>
    <n v="0"/>
    <n v="0"/>
    <n v="0"/>
  </r>
  <r>
    <s v="H921"/>
    <s v="Isolierflasche 0,5l"/>
    <s v="Edelstahl"/>
    <n v="702"/>
    <x v="5"/>
    <n v="80"/>
    <s v="STÜCK"/>
    <n v="0"/>
    <n v="0"/>
    <n v="0"/>
    <n v="0"/>
  </r>
  <r>
    <s v="H922"/>
    <s v="Isolierflasche 0,75l"/>
    <s v="Edelstahl"/>
    <n v="702"/>
    <x v="5"/>
    <n v="80"/>
    <s v="STÜCK"/>
    <n v="0"/>
    <n v="0"/>
    <n v="0"/>
    <n v="0"/>
  </r>
  <r>
    <s v="H925DE"/>
    <s v="Flyer Futtertonne Hund Starterset- Einleger"/>
    <s v="Flyer Deutsch"/>
    <n v="702"/>
    <x v="5"/>
    <n v="4760"/>
    <s v="STÜCK"/>
    <n v="0"/>
    <n v="0"/>
    <n v="0"/>
    <n v="0"/>
  </r>
  <r>
    <s v="H926DE"/>
    <s v="Flyer Futtertonne Katze Starterset- Einleger"/>
    <s v="Flyer Deutsch"/>
    <n v="702"/>
    <x v="5"/>
    <n v="3160"/>
    <s v="STÜCK"/>
    <n v="0"/>
    <n v="0"/>
    <n v="0"/>
    <n v="0"/>
  </r>
  <r>
    <s v="H927DE"/>
    <s v="Flyer DIN lang - GPC Cat"/>
    <s v="Flyer Deutsch"/>
    <n v="702"/>
    <x v="5"/>
    <n v="9969"/>
    <s v="STÜCK"/>
    <n v="1E-3"/>
    <n v="9.9689999999999994"/>
    <n v="0"/>
    <n v="0"/>
  </r>
  <r>
    <s v="H930"/>
    <s v="Kopierpapier lindgrün A4, 160g"/>
    <m/>
    <n v="702"/>
    <x v="5"/>
    <n v="1000"/>
    <s v="STÜCK"/>
    <n v="1E-4"/>
    <n v="0.1"/>
    <n v="0"/>
    <n v="0"/>
  </r>
  <r>
    <s v="H931"/>
    <s v="Adventskalender Sammy"/>
    <s v="Nachhaltig"/>
    <n v="702"/>
    <x v="5"/>
    <n v="768"/>
    <s v="STÜCK"/>
    <n v="0"/>
    <n v="0"/>
    <n v="0"/>
    <n v="0"/>
  </r>
  <r>
    <s v="H934"/>
    <s v="Regalstreifen Sammy´s 25m (endlos Rollen)"/>
    <m/>
    <n v="702"/>
    <x v="5"/>
    <n v="55"/>
    <s v="ROLLE"/>
    <n v="2E-3"/>
    <n v="0.11"/>
    <n v="0"/>
    <n v="0"/>
  </r>
  <r>
    <s v="H935"/>
    <s v="Regalwackler Sammy´s &quot;Zutaten&quot;"/>
    <s v="Wackler Rund"/>
    <n v="702"/>
    <x v="5"/>
    <n v="548"/>
    <s v="STÜCK"/>
    <n v="0"/>
    <n v="0"/>
    <n v="0"/>
    <n v="0"/>
  </r>
  <r>
    <s v="H936"/>
    <s v="Regalwackler Sammy´s &quot;Entdecken&quot;"/>
    <s v="Wackler Rund"/>
    <n v="702"/>
    <x v="5"/>
    <n v="515"/>
    <s v="STÜCK"/>
    <n v="0"/>
    <n v="0"/>
    <n v="0"/>
    <n v="0"/>
  </r>
  <r>
    <s v="H937"/>
    <s v="Regalwackler Sammy´s &quot;Yummy&quot;"/>
    <s v="113 x 36mm"/>
    <n v="702"/>
    <x v="5"/>
    <n v="548"/>
    <s v="STÜCK"/>
    <n v="0"/>
    <n v="0"/>
    <n v="0"/>
    <n v="0"/>
  </r>
  <r>
    <s v="H940DE"/>
    <s v="Programmübersicht Sammy´s Hundesnacks DE"/>
    <s v="Broschüre Deutsch"/>
    <n v="702"/>
    <x v="5"/>
    <n v="18727"/>
    <s v="STÜCK"/>
    <n v="3.8789999999999998E-2"/>
    <n v="726.42032999999992"/>
    <n v="0"/>
    <n v="0"/>
  </r>
  <r>
    <s v="HB001"/>
    <s v="Total Nevastane SH 46"/>
    <s v="im 20 L Kanister"/>
    <n v="806"/>
    <x v="7"/>
    <n v="5"/>
    <s v="STÜCK"/>
    <n v="0"/>
    <n v="0"/>
    <n v="0"/>
    <n v="0"/>
  </r>
  <r>
    <s v="HB007"/>
    <s v="AdBlue Harnstofflösung"/>
    <s v="zur Abgasreinigung"/>
    <n v="806"/>
    <x v="7"/>
    <n v="1"/>
    <s v="PALETTE"/>
    <n v="0"/>
    <n v="0"/>
    <n v="0"/>
    <n v="0"/>
  </r>
  <r>
    <s v="HB067"/>
    <s v="Luftkompressor-Öl ISO VG100"/>
    <s v="im Behälter á 20 Liter"/>
    <n v="806"/>
    <x v="7"/>
    <n v="100"/>
    <s v="L"/>
    <n v="0"/>
    <n v="0"/>
    <n v="0"/>
    <n v="0"/>
  </r>
  <r>
    <s v="HB069"/>
    <s v="LD SPEZ.SYNTH.GEAR OIL 220"/>
    <s v="100% PAO Industriegetriebeöl Artikel-Nr. 254223"/>
    <n v="806"/>
    <x v="7"/>
    <n v="615"/>
    <s v="L"/>
    <n v="0"/>
    <n v="0"/>
    <n v="0"/>
    <n v="0"/>
  </r>
  <r>
    <s v="HB101"/>
    <s v="LCM Flächendesinfektionsmittel - 1 l Flasche"/>
    <s v="Artikelnr. 520728"/>
    <n v="806"/>
    <x v="7"/>
    <n v="10"/>
    <s v="STÜCK"/>
    <n v="0"/>
    <n v="0"/>
    <n v="0"/>
    <n v="0"/>
  </r>
  <r>
    <s v="HB104"/>
    <s v="Seifencreme rose extramild"/>
    <m/>
    <n v="806"/>
    <x v="7"/>
    <n v="240"/>
    <s v="STÜCK"/>
    <n v="0"/>
    <n v="0"/>
    <n v="0"/>
    <n v="0"/>
  </r>
  <r>
    <s v="HB110"/>
    <s v="aro Allzweckreiniger Lemon flüssig - 2 l Flasche"/>
    <s v="Art.-Nr. 276040 / 519360"/>
    <n v="806"/>
    <x v="7"/>
    <n v="184"/>
    <s v="STÜCK"/>
    <n v="0"/>
    <n v="0"/>
    <n v="0"/>
    <n v="0"/>
  </r>
  <r>
    <s v="HB1111"/>
    <s v="Antikal Kalkreiniger Spray flüssig - 750 ml Flasch"/>
    <s v="Art.-Nr. 512237"/>
    <n v="806"/>
    <x v="7"/>
    <n v="146"/>
    <s v="STÜCK"/>
    <n v="0"/>
    <n v="0"/>
    <n v="0"/>
    <n v="0"/>
  </r>
  <r>
    <s v="HB112"/>
    <s v="Topwash Power Vollwaschmittel Pulver"/>
    <s v="Art.-Nr. 442426"/>
    <n v="806"/>
    <x v="7"/>
    <n v="77"/>
    <s v="PACKUNG"/>
    <n v="0"/>
    <n v="0"/>
    <n v="0"/>
    <n v="0"/>
  </r>
  <r>
    <s v="HB1151"/>
    <s v="Bref Power Bakterien und Schimmel flüssig - 750 ml"/>
    <s v="Art.-Nr. 279719"/>
    <n v="806"/>
    <x v="7"/>
    <n v="117"/>
    <s v="STÜCK"/>
    <n v="0"/>
    <n v="0"/>
    <n v="0"/>
    <n v="0"/>
  </r>
  <r>
    <s v="HB1162"/>
    <s v="Cillit Bang Kraftreiniger Fett &amp; Eingebranntes"/>
    <s v="flüssig, Art.-Nr. 768293"/>
    <n v="806"/>
    <x v="7"/>
    <n v="139"/>
    <s v="STÜCK"/>
    <n v="0"/>
    <n v="0"/>
    <n v="0"/>
    <n v="0"/>
  </r>
  <r>
    <s v="HB1171"/>
    <s v="Bref Power Reiniger Kalk &amp; Schmutz- 750 ml Flasche"/>
    <s v="Art.-Nr. 690168"/>
    <n v="806"/>
    <x v="7"/>
    <n v="64"/>
    <s v="STÜCK"/>
    <n v="0"/>
    <n v="0"/>
    <n v="0"/>
    <n v="0"/>
  </r>
  <r>
    <s v="HB1181"/>
    <s v="Dr. Becher Abfluß Rein Pulver"/>
    <s v="Artikelnr. 105233"/>
    <n v="806"/>
    <x v="7"/>
    <n v="23"/>
    <s v="STÜCK"/>
    <n v="0"/>
    <n v="0"/>
    <n v="0"/>
    <n v="0"/>
  </r>
  <r>
    <s v="HB1191"/>
    <s v="Aro Glasreiniger Spray flüssig - 1 l Flasche"/>
    <s v="Art.-Nr. 519244"/>
    <n v="806"/>
    <x v="7"/>
    <n v="110"/>
    <s v="STÜCK"/>
    <n v="0"/>
    <n v="0"/>
    <n v="0"/>
    <n v="0"/>
  </r>
  <r>
    <s v="HB1201"/>
    <s v="Dan Klorix Hygiene-Reiniger Extrafrisch- 5L (blau)"/>
    <s v="Art.-Nr. 206123"/>
    <n v="806"/>
    <x v="7"/>
    <n v="32"/>
    <s v="STÜCK"/>
    <n v="0"/>
    <n v="0"/>
    <n v="0"/>
    <n v="0"/>
  </r>
  <r>
    <s v="HB1211"/>
    <s v="Dan Klorix Hygiene-Reiniger Regulär (grün) - 5L"/>
    <s v="flüssig, Art.-Nr. 21678"/>
    <n v="806"/>
    <x v="7"/>
    <n v="44"/>
    <s v="STÜCK"/>
    <n v="0"/>
    <n v="0"/>
    <n v="0"/>
    <n v="0"/>
  </r>
  <r>
    <s v="HB1231"/>
    <s v="Sagrotan Allzweckreiniger Reine Frische 1,5L"/>
    <s v="Art.-Nr. 862111"/>
    <n v="806"/>
    <x v="7"/>
    <n v="209"/>
    <s v="STÜCK"/>
    <n v="0"/>
    <n v="0"/>
    <n v="0"/>
    <n v="0"/>
  </r>
  <r>
    <s v="HB1241"/>
    <s v="Sagrotan Desinfektion Reiniger flüssig - 500 ml"/>
    <s v="Art.-Nr. 457877"/>
    <n v="806"/>
    <x v="7"/>
    <n v="320"/>
    <s v="STÜCK"/>
    <n v="0"/>
    <n v="0"/>
    <n v="0"/>
    <n v="0"/>
  </r>
  <r>
    <s v="HB1271"/>
    <s v="Fit Geschirrspülmittel Original flüssig - 750 ml"/>
    <s v="Nr.: 426741"/>
    <n v="806"/>
    <x v="7"/>
    <n v="130"/>
    <s v="STÜCK"/>
    <n v="0"/>
    <n v="0"/>
    <n v="0"/>
    <n v="0"/>
  </r>
  <r>
    <s v="HB1291"/>
    <s v="Viss Kraft &amp; Glanz Bad &amp; Dusche flüssig, 750ml"/>
    <s v="Art.-Nr. 305269"/>
    <n v="806"/>
    <x v="7"/>
    <n v="333"/>
    <s v="STÜCK"/>
    <n v="0"/>
    <n v="0"/>
    <n v="0"/>
    <n v="0"/>
  </r>
  <r>
    <s v="HB1311"/>
    <s v="aro WC Reiniger Ocean flüssig 1L"/>
    <s v="Art.-Nr. 831071"/>
    <n v="806"/>
    <x v="7"/>
    <n v="388"/>
    <s v="STÜCK"/>
    <n v="0"/>
    <n v="0"/>
    <n v="0"/>
    <n v="0"/>
  </r>
  <r>
    <s v="HB132"/>
    <s v="Urinsteinlöser von Sanit (10 Liter)"/>
    <m/>
    <n v="806"/>
    <x v="7"/>
    <n v="3"/>
    <s v="STÜCK"/>
    <n v="0"/>
    <n v="0"/>
    <n v="0"/>
    <n v="0"/>
  </r>
  <r>
    <s v="HB133"/>
    <s v="Pyrethrum Aerosolnebel LSF"/>
    <s v="Insektenbekämpfungsmittel"/>
    <n v="806"/>
    <x v="7"/>
    <n v="655"/>
    <s v="STÜCK"/>
    <n v="0"/>
    <n v="0"/>
    <n v="0"/>
    <n v="0"/>
  </r>
  <r>
    <s v="HB135"/>
    <s v="Febreze Luftverbesserer Frischehauch "/>
    <s v="Aprilfrisch flüssig - 300ml Art.-Nr. 26842"/>
    <n v="806"/>
    <x v="7"/>
    <n v="93"/>
    <s v="STÜCK"/>
    <n v="0"/>
    <n v="0"/>
    <n v="0"/>
    <n v="0"/>
  </r>
  <r>
    <s v="HB137"/>
    <s v="Aro Frisch Aktiv Spezialsalz - 2 kg Schachtel"/>
    <s v="Art.-Nr. 999181"/>
    <n v="806"/>
    <x v="7"/>
    <n v="14"/>
    <s v="STÜCK"/>
    <n v="0"/>
    <n v="0"/>
    <n v="0"/>
    <n v="0"/>
  </r>
  <r>
    <s v="HB138"/>
    <s v="aro Allzwecktuch 38 x 38 cm Farbig"/>
    <s v="Art.-Nr. 291605"/>
    <n v="806"/>
    <x v="7"/>
    <n v="70"/>
    <s v="STÜCK"/>
    <n v="0"/>
    <n v="0"/>
    <n v="0"/>
    <n v="0"/>
  </r>
  <r>
    <s v="HB139"/>
    <s v="Air Wick PURE Kirschblütenzauber gasförmig"/>
    <s v="Artikelnr. 846275"/>
    <n v="806"/>
    <x v="7"/>
    <n v="21"/>
    <s v="STÜCK"/>
    <n v="0"/>
    <n v="0"/>
    <n v="0"/>
    <n v="0"/>
  </r>
  <r>
    <s v="HB140"/>
    <s v="Papstar Hygienebeutel 12,5 cm Weiß - 5 x 30 Stück"/>
    <s v="Art.-Nr. 385573"/>
    <n v="806"/>
    <x v="7"/>
    <n v="86"/>
    <s v="STÜCK"/>
    <n v="0"/>
    <n v="0"/>
    <n v="0"/>
    <n v="0"/>
  </r>
  <r>
    <s v="HB1411"/>
    <s v="ARO Küchenrolle Hybrid Weiß 3 lagig, 8 x 51 Blatt"/>
    <s v="Art.-Nr. 835554"/>
    <n v="806"/>
    <x v="7"/>
    <n v="43"/>
    <s v="PACKUNG"/>
    <n v="0"/>
    <n v="0"/>
    <n v="0"/>
    <n v="0"/>
  </r>
  <r>
    <s v="HB142"/>
    <s v="Vileda Mikrofaser Allzwecktuch (Spüllappen) 38x36"/>
    <s v="Geruchsstop 4er, Blau eckig Artikelnr. 348242"/>
    <n v="806"/>
    <x v="7"/>
    <n v="127"/>
    <s v="STÜCK"/>
    <n v="0"/>
    <n v="0"/>
    <n v="0"/>
    <n v="0"/>
  </r>
  <r>
    <s v="HB143"/>
    <s v="aro Müllsäcke Schwarz 240 l - 1x15 Stück"/>
    <s v="Art.-Nr. 312569"/>
    <n v="806"/>
    <x v="7"/>
    <n v="135"/>
    <s v="ROLLE"/>
    <n v="0"/>
    <n v="0"/>
    <n v="0"/>
    <n v="0"/>
  </r>
  <r>
    <s v="HB144"/>
    <s v="aro Müllbeutel mit Zugband, Schwarz 60 l"/>
    <s v="(VE = 4 Rollen),  Art.-Nr. 362202"/>
    <n v="806"/>
    <x v="7"/>
    <n v="206"/>
    <s v="ROLLE"/>
    <n v="0"/>
    <n v="0"/>
    <n v="0"/>
    <n v="0"/>
  </r>
  <r>
    <s v="HB145"/>
    <s v="aro Müllbeutel 55 x 60 cm Schwarz 35 l"/>
    <s v="Art.-Nr. 266149"/>
    <n v="806"/>
    <x v="7"/>
    <n v="60"/>
    <s v="ROLLE"/>
    <n v="0"/>
    <n v="0"/>
    <n v="0"/>
    <n v="0"/>
  </r>
  <r>
    <s v="HB146"/>
    <s v="aro Müllbeutel Kunststoff 10 l - 6 x 40 Stück"/>
    <s v="Art.-Nr. 817266"/>
    <n v="806"/>
    <x v="7"/>
    <n v="40"/>
    <s v="ROLLE"/>
    <n v="0"/>
    <n v="0"/>
    <n v="0"/>
    <n v="0"/>
  </r>
  <r>
    <s v="HB147"/>
    <s v="aro Müllbeutel 10 My 20 l 45 x 60 cm "/>
    <s v="(VE=6 Rollen á 20 Stück) Art.-Nr. 986930"/>
    <n v="806"/>
    <x v="7"/>
    <n v="51"/>
    <s v="ROLLE"/>
    <n v="0"/>
    <n v="0"/>
    <n v="0"/>
    <n v="0"/>
  </r>
  <r>
    <s v="HB148"/>
    <s v="Dr. Becher Badezimmer Rein flüssig 1L"/>
    <s v="Art.-Nr. 6648"/>
    <n v="806"/>
    <x v="7"/>
    <n v="66"/>
    <s v="STÜCK"/>
    <n v="0"/>
    <n v="0"/>
    <n v="0"/>
    <n v="0"/>
  </r>
  <r>
    <s v="HB150"/>
    <s v="Topfreiniger Vileda Glitzi Plus 6er Pack"/>
    <s v="Grün, Gelb rechteckig Art.-Nr. 746278"/>
    <n v="806"/>
    <x v="7"/>
    <n v="41"/>
    <s v="STÜCK"/>
    <n v="0"/>
    <n v="0"/>
    <n v="0"/>
    <n v="0"/>
  </r>
  <r>
    <s v="HB151"/>
    <s v="Wenko WC-Bürste mit Kunststoffstiel"/>
    <s v="Art.-Nr. 796723"/>
    <n v="806"/>
    <x v="7"/>
    <n v="24"/>
    <s v="STÜCK"/>
    <n v="0"/>
    <n v="0"/>
    <n v="0"/>
    <n v="0"/>
  </r>
  <r>
    <s v="HB153"/>
    <s v="Somat Classic Pulverreiniger - 3 kg Beutel"/>
    <s v="Art.-Nr. 812160"/>
    <n v="806"/>
    <x v="7"/>
    <n v="4"/>
    <s v="STÜCK"/>
    <n v="0"/>
    <n v="0"/>
    <n v="0"/>
    <n v="0"/>
  </r>
  <r>
    <s v="HB155"/>
    <s v="Somat Klarspüler flüssig für Spülmaschinen 750 ml"/>
    <s v="Nr.: 535080"/>
    <n v="806"/>
    <x v="7"/>
    <n v="20"/>
    <s v="STÜCK"/>
    <n v="0"/>
    <n v="0"/>
    <n v="0"/>
    <n v="0"/>
  </r>
  <r>
    <s v="HB156"/>
    <s v="aro Müllsäcke mit Zugband Blau 120 l- 2 x 25 Stück"/>
    <s v="Art.-Nr. 817290"/>
    <n v="806"/>
    <x v="7"/>
    <n v="130"/>
    <s v="ROLLE"/>
    <n v="0"/>
    <n v="0"/>
    <n v="0"/>
    <n v="0"/>
  </r>
  <r>
    <s v="HB201"/>
    <s v="Sauerstoffbindemittel Sul-K5A"/>
    <s v="Natriumsulfit"/>
    <n v="806"/>
    <x v="7"/>
    <n v="13"/>
    <s v="STÜCK"/>
    <n v="0"/>
    <n v="0"/>
    <n v="0"/>
    <n v="0"/>
  </r>
  <r>
    <s v="HB203"/>
    <s v="Phos K1 entsalztes Wasser"/>
    <s v="Trinatriumphosphat"/>
    <n v="806"/>
    <x v="7"/>
    <n v="1"/>
    <s v="STÜCK"/>
    <n v="0"/>
    <n v="0"/>
    <n v="0"/>
    <n v="0"/>
  </r>
  <r>
    <s v="HB2041"/>
    <s v="Mem-39 Saurer Membranreiniger 25kg"/>
    <s v="Dr. Nähring M39KN25"/>
    <n v="806"/>
    <x v="7"/>
    <n v="2"/>
    <s v="STÜCK"/>
    <n v="0"/>
    <n v="0"/>
    <n v="0"/>
    <n v="0"/>
  </r>
  <r>
    <s v="HB205"/>
    <s v="Feinfilterkerze 10µm"/>
    <s v="EX 10-20&quot;"/>
    <n v="806"/>
    <x v="7"/>
    <n v="15"/>
    <s v="STÜCK"/>
    <n v="0"/>
    <n v="0"/>
    <n v="0"/>
    <n v="0"/>
  </r>
  <r>
    <s v="HB2052"/>
    <s v="Wickelkerze 5µm, 30&quot;"/>
    <m/>
    <n v="806"/>
    <x v="7"/>
    <n v="24"/>
    <s v="STÜCK"/>
    <n v="0"/>
    <n v="0"/>
    <n v="0"/>
    <n v="0"/>
  </r>
  <r>
    <s v="HB2061"/>
    <s v="Mem-39 Saurer Membranreiniger 25kg"/>
    <s v="Dr. Nähring M39KN25"/>
    <n v="806"/>
    <x v="7"/>
    <n v="2"/>
    <s v="STÜCK"/>
    <n v="0"/>
    <n v="0"/>
    <n v="0"/>
    <n v="0"/>
  </r>
  <r>
    <s v="HB208"/>
    <s v="Harzreiniger res.up Resin"/>
    <s v="Clean"/>
    <n v="806"/>
    <x v="7"/>
    <n v="15"/>
    <s v="STÜCK"/>
    <n v="0"/>
    <n v="0"/>
    <n v="0"/>
    <n v="0"/>
  </r>
  <r>
    <s v="HB219"/>
    <s v="Siedesalztabletten nach EN 973"/>
    <s v="für Wasserenthärtung"/>
    <n v="806"/>
    <x v="7"/>
    <n v="58025"/>
    <s v="KG"/>
    <n v="1"/>
    <n v="58025"/>
    <n v="0"/>
    <n v="0"/>
  </r>
  <r>
    <s v="HB220"/>
    <s v="Anti-Germ SR S6 Art.-Nr. 018804"/>
    <s v="Kanister 25kg"/>
    <n v="806"/>
    <x v="7"/>
    <n v="1220"/>
    <s v="STÜCK"/>
    <n v="0"/>
    <n v="0"/>
    <n v="0"/>
    <n v="0"/>
  </r>
  <r>
    <s v="HB221"/>
    <s v="Anti-Germ FOAM - CL 320 Art.-Nr. 018812"/>
    <s v="Kanister 25kg"/>
    <n v="806"/>
    <x v="7"/>
    <n v="1000"/>
    <s v="STÜCK"/>
    <n v="0"/>
    <n v="0"/>
    <n v="0"/>
    <n v="0"/>
  </r>
  <r>
    <s v="HB223"/>
    <s v="Anti-Germ Clean CL44 für Kistenwaschanlage"/>
    <s v="Fass 220kg Art.-Nr. 018627"/>
    <n v="806"/>
    <x v="7"/>
    <n v="416"/>
    <s v="STÜCK"/>
    <n v="0"/>
    <n v="0"/>
    <n v="0"/>
    <n v="0"/>
  </r>
  <r>
    <s v="HB2233"/>
    <s v="Clean B-55S leerer IBC ins VP-Lager zurück!!! "/>
    <s v="Art.-Nr. 018666  Kersia IBC 1250kg "/>
    <n v="806"/>
    <x v="7"/>
    <n v="10786"/>
    <s v="STÜCK"/>
    <n v="50"/>
    <n v="539300"/>
    <n v="0"/>
    <n v="0"/>
  </r>
  <r>
    <s v="HB2234"/>
    <s v="Salpetersäure 26% leerer IBC ins VP-Lager zurück!!"/>
    <s v="IBC 1100kg Nr. 019082"/>
    <n v="806"/>
    <x v="7"/>
    <n v="30"/>
    <s v="STÜCK"/>
    <n v="50"/>
    <n v="1500"/>
    <n v="0"/>
    <n v="0"/>
  </r>
  <r>
    <s v="HB2235"/>
    <s v="Anti-Germ Pulverreiniger 55P Art.-Nr. 019318"/>
    <s v="10kg"/>
    <n v="806"/>
    <x v="7"/>
    <n v="600"/>
    <s v="STÜCK"/>
    <n v="0"/>
    <n v="0"/>
    <n v="0"/>
    <n v="0"/>
  </r>
  <r>
    <s v="HB229"/>
    <s v="Bode Sterillium® classic pure Händedesinfektion"/>
    <m/>
    <n v="806"/>
    <x v="7"/>
    <n v="10"/>
    <s v="STÜCK"/>
    <n v="0"/>
    <n v="0"/>
    <n v="0"/>
    <n v="0"/>
  </r>
  <r>
    <s v="HB2299"/>
    <s v="Anti-Germ Clean CL44 für Kistenwaschanlage "/>
    <s v="Kanister 25 kg, Art.-Nr. 018626"/>
    <n v="806"/>
    <x v="7"/>
    <n v="40"/>
    <s v="STÜCK"/>
    <n v="0"/>
    <n v="0"/>
    <n v="0"/>
    <n v="0"/>
  </r>
  <r>
    <s v="HB2300"/>
    <s v="Anti-Germ Activ DF"/>
    <s v="Kanister 25 kg, Art.-Nr. 12291"/>
    <n v="806"/>
    <x v="7"/>
    <n v="960"/>
    <s v="STÜCK"/>
    <n v="0"/>
    <n v="0"/>
    <n v="0"/>
    <n v="0"/>
  </r>
  <r>
    <s v="HB2301"/>
    <s v="Rauchkammerreiniger, Flüssig Foam B-SCM"/>
    <s v="Kanister 25 kg, Art.-Nr. 18816"/>
    <n v="806"/>
    <x v="7"/>
    <n v="10"/>
    <s v="STÜCK"/>
    <n v="0"/>
    <n v="0"/>
    <n v="0"/>
    <n v="0"/>
  </r>
  <r>
    <s v="HB301"/>
    <s v="Solvent 1606"/>
    <s v="LINX Marque Solvent FA91606"/>
    <n v="806"/>
    <x v="7"/>
    <n v="375"/>
    <s v="STÜCK"/>
    <n v="0"/>
    <n v="0"/>
    <n v="0"/>
    <n v="0"/>
  </r>
  <r>
    <s v="HB302"/>
    <s v="Solvent 3501"/>
    <s v="LINX Marque Solvent FA93501"/>
    <n v="806"/>
    <x v="7"/>
    <n v="2105"/>
    <s v="STÜCK"/>
    <n v="0"/>
    <n v="0"/>
    <n v="0"/>
    <n v="0"/>
  </r>
  <r>
    <s v="HB305"/>
    <s v="Borsäure 99,5% Nr. 1552"/>
    <m/>
    <n v="806"/>
    <x v="7"/>
    <n v="8"/>
    <s v="STÜCK"/>
    <n v="0"/>
    <n v="0"/>
    <n v="0"/>
    <n v="0"/>
  </r>
  <r>
    <s v="HB306"/>
    <s v="Natronlauge max. 32% Nr. 1220"/>
    <m/>
    <n v="806"/>
    <x v="7"/>
    <n v="7"/>
    <s v="STÜCK"/>
    <n v="0"/>
    <n v="0"/>
    <n v="0"/>
    <n v="0"/>
  </r>
  <r>
    <s v="HB308"/>
    <s v="Petroleumbenzin 40-60°C Nr. 1430"/>
    <s v="Gebindegröße 2,5 Liter"/>
    <n v="806"/>
    <x v="7"/>
    <n v="68"/>
    <s v="STÜCK"/>
    <n v="0"/>
    <n v="0"/>
    <n v="0"/>
    <n v="0"/>
  </r>
  <r>
    <s v="HB310"/>
    <s v="Salzsäure max. 32% Nr. 1422"/>
    <s v="Gebindegröße 2,5 Liter"/>
    <n v="806"/>
    <x v="7"/>
    <n v="8"/>
    <s v="STÜCK"/>
    <n v="0"/>
    <n v="0"/>
    <n v="0"/>
    <n v="0"/>
  </r>
  <r>
    <s v="HB3101"/>
    <s v="Salzsäure 4 Mol"/>
    <s v="Gebindegröße 10 Liter"/>
    <n v="806"/>
    <x v="7"/>
    <n v="25"/>
    <s v="STÜCK"/>
    <n v="0"/>
    <n v="0"/>
    <n v="0"/>
    <n v="0"/>
  </r>
  <r>
    <s v="HB311"/>
    <s v="Schwefelsäure max. 95-97%"/>
    <s v="Gebindegröße 2,5 Liter"/>
    <n v="806"/>
    <x v="7"/>
    <n v="20"/>
    <s v="STÜCK"/>
    <n v="0"/>
    <n v="0"/>
    <n v="0"/>
    <n v="0"/>
  </r>
  <r>
    <s v="HB312"/>
    <s v="Zinkacetat-Dihydrat 99,5%"/>
    <s v="Gebindegröße 250g"/>
    <n v="806"/>
    <x v="7"/>
    <n v="2"/>
    <s v="STÜCK"/>
    <n v="0"/>
    <n v="0"/>
    <n v="0"/>
    <n v="0"/>
  </r>
  <r>
    <s v="HB313"/>
    <s v="Kieselgur "/>
    <s v="Gebindegröße 1kg "/>
    <n v="806"/>
    <x v="7"/>
    <n v="2"/>
    <s v="STÜCK"/>
    <n v="0"/>
    <n v="0"/>
    <n v="0"/>
    <n v="0"/>
  </r>
  <r>
    <s v="HB3161"/>
    <s v="Kjeltabs TCT 1000 Stück Artikelnr. 1229"/>
    <s v="Gebindegröße 4kg /1000 Stück"/>
    <n v="806"/>
    <x v="7"/>
    <n v="11"/>
    <s v="STÜCK"/>
    <n v="0"/>
    <n v="0"/>
    <n v="0"/>
    <n v="0"/>
  </r>
  <r>
    <s v="HB319"/>
    <s v="Mucasol"/>
    <s v="Gebindegröße 5 Liter"/>
    <n v="806"/>
    <x v="7"/>
    <n v="22"/>
    <s v="STÜCK"/>
    <n v="0"/>
    <n v="0"/>
    <n v="0"/>
    <n v="0"/>
  </r>
  <r>
    <s v="HB320"/>
    <s v="Quantofix Phosphat Nr. 1525"/>
    <s v="Gebindegröße 60ml"/>
    <n v="806"/>
    <x v="7"/>
    <n v="5"/>
    <s v="STÜCK"/>
    <n v="0"/>
    <n v="0"/>
    <n v="0"/>
    <n v="0"/>
  </r>
  <r>
    <s v="HB328"/>
    <s v="Domino IR-291BK Printing INK"/>
    <m/>
    <n v="806"/>
    <x v="7"/>
    <n v="26"/>
    <s v="STÜCK"/>
    <n v="0"/>
    <n v="0"/>
    <n v="0"/>
    <n v="0"/>
  </r>
  <r>
    <s v="HB329"/>
    <s v="Domino MC-291 BK Make up"/>
    <m/>
    <n v="806"/>
    <x v="7"/>
    <n v="135"/>
    <s v="STÜCK"/>
    <n v="0"/>
    <n v="0"/>
    <n v="0"/>
    <n v="0"/>
  </r>
  <r>
    <s v="HB330"/>
    <s v="Domino WL-200 Wash"/>
    <m/>
    <n v="806"/>
    <x v="7"/>
    <n v="90"/>
    <s v="STÜCK"/>
    <n v="0"/>
    <n v="0"/>
    <n v="0"/>
    <n v="0"/>
  </r>
  <r>
    <s v="HB331"/>
    <s v="Bluhm Walzenreiniger W1 250ml"/>
    <s v="Art. 21800688 (1 VE = 25 St.)"/>
    <n v="806"/>
    <x v="7"/>
    <n v="125"/>
    <s v="STÜCK"/>
    <n v="0"/>
    <n v="0"/>
    <n v="0"/>
    <n v="0"/>
  </r>
  <r>
    <s v="HB333"/>
    <s v="Pufferlösung WTW PH4,01"/>
    <s v="tech. 250ml"/>
    <n v="806"/>
    <x v="7"/>
    <n v="2"/>
    <s v="STÜCK"/>
    <n v="0"/>
    <n v="0"/>
    <n v="0"/>
    <n v="0"/>
  </r>
  <r>
    <s v="HB334"/>
    <s v="Pufferlösung WTW PH7"/>
    <s v="tech. 250ml"/>
    <n v="806"/>
    <x v="7"/>
    <n v="2"/>
    <s v="STÜCK"/>
    <n v="0"/>
    <n v="0"/>
    <n v="0"/>
    <n v="0"/>
  </r>
  <r>
    <s v="HB337"/>
    <s v="KCL-Lösung 3 MOL"/>
    <s v="Nr. 0777"/>
    <n v="806"/>
    <x v="7"/>
    <n v="2"/>
    <s v="STÜCK"/>
    <n v="0"/>
    <n v="0"/>
    <n v="0"/>
    <n v="0"/>
  </r>
  <r>
    <s v="HB340"/>
    <s v="Sulfit-Test (100 Streifen)"/>
    <s v="Nr. 0873"/>
    <n v="806"/>
    <x v="7"/>
    <n v="9"/>
    <s v="STÜCK"/>
    <n v="0"/>
    <n v="0"/>
    <n v="0"/>
    <n v="0"/>
  </r>
  <r>
    <s v="HB341"/>
    <s v="Linx Marque Tinte grau 1311"/>
    <s v="Inhalt 0,5 L"/>
    <n v="806"/>
    <x v="7"/>
    <n v="18"/>
    <s v="STÜCK"/>
    <n v="0"/>
    <n v="0"/>
    <n v="0"/>
    <n v="0"/>
  </r>
  <r>
    <s v="HB342"/>
    <s v="Aceton 15kg Kanister"/>
    <s v="Art. 50051-1"/>
    <n v="806"/>
    <x v="7"/>
    <n v="88"/>
    <s v="STÜCK"/>
    <n v="0"/>
    <n v="0"/>
    <n v="0"/>
    <n v="0"/>
  </r>
  <r>
    <s v="HB343"/>
    <s v="Thermotransferfolie 110mm x 450m "/>
    <s v="Luxoprint UKS 4, schwarz, Inside Ink (ELVO CODING)"/>
    <n v="806"/>
    <x v="7"/>
    <n v="1315"/>
    <s v="ROLLE"/>
    <n v="0"/>
    <n v="0"/>
    <n v="0"/>
    <n v="0"/>
  </r>
  <r>
    <s v="HB3452"/>
    <s v="Natronlauge 0,313 mol (5 Liter)"/>
    <m/>
    <n v="806"/>
    <x v="7"/>
    <n v="34"/>
    <s v="STÜCK"/>
    <n v="0"/>
    <n v="0"/>
    <n v="0"/>
    <n v="0"/>
  </r>
  <r>
    <s v="HB350"/>
    <s v="Ethanol "/>
    <s v="Gebindegröße 22 kg"/>
    <n v="806"/>
    <x v="7"/>
    <n v="4"/>
    <s v="STÜCK"/>
    <n v="0"/>
    <n v="0"/>
    <n v="0"/>
    <n v="0"/>
  </r>
  <r>
    <s v="HB356"/>
    <s v="Thermotransferfolie 55mm x 1.100m für Smart Date "/>
    <s v="Inside Ink, schwarz, Art.  813520011055BK Markem"/>
    <n v="806"/>
    <x v="7"/>
    <n v="4920"/>
    <s v="ROLLE"/>
    <n v="0"/>
    <n v="0"/>
    <n v="0"/>
    <n v="0"/>
  </r>
  <r>
    <s v="HB357"/>
    <s v="Salzsäure Titrisol 1 MOL "/>
    <m/>
    <n v="806"/>
    <x v="7"/>
    <n v="24"/>
    <s v="STÜCK"/>
    <n v="0"/>
    <n v="0"/>
    <n v="0"/>
    <n v="0"/>
  </r>
  <r>
    <s v="HB359"/>
    <s v="Neodischer FLA Intensivreiniger"/>
    <s v="10 Liter"/>
    <n v="806"/>
    <x v="7"/>
    <n v="6"/>
    <s v="STÜCK"/>
    <n v="0"/>
    <n v="0"/>
    <n v="0"/>
    <n v="0"/>
  </r>
  <r>
    <s v="HB361"/>
    <s v="Thermotransferfolie ALPHAPRINT-UKS schwarz"/>
    <s v="80 mm x 450 m / in - ELVO CODING"/>
    <n v="806"/>
    <x v="7"/>
    <n v="3681"/>
    <s v="ROLLE"/>
    <n v="0"/>
    <n v="0"/>
    <n v="0"/>
    <n v="0"/>
  </r>
  <r>
    <s v="HB362"/>
    <s v="Domino MC-2YL 812"/>
    <s v="Make Up gelb"/>
    <n v="806"/>
    <x v="7"/>
    <n v="8"/>
    <s v="STÜCK"/>
    <n v="0"/>
    <n v="0"/>
    <n v="0"/>
    <n v="0"/>
  </r>
  <r>
    <s v="HB363"/>
    <s v="Domino MC-2BK 124"/>
    <s v="Make Up schwarz"/>
    <n v="806"/>
    <x v="7"/>
    <n v="117"/>
    <s v="STÜCK"/>
    <n v="0"/>
    <n v="0"/>
    <n v="0"/>
    <n v="0"/>
  </r>
  <r>
    <s v="HB364"/>
    <s v="Domino IC-2BK 124"/>
    <s v="Tinte schwarz"/>
    <n v="806"/>
    <x v="7"/>
    <n v="29"/>
    <s v="STÜCK"/>
    <n v="0"/>
    <n v="0"/>
    <n v="0"/>
    <n v="0"/>
  </r>
  <r>
    <s v="HB3671"/>
    <s v="Schwefelsäure 0,13mol (5Liter)"/>
    <m/>
    <n v="806"/>
    <x v="7"/>
    <n v="36"/>
    <s v="STÜCK"/>
    <n v="0"/>
    <n v="0"/>
    <n v="0"/>
    <n v="0"/>
  </r>
  <r>
    <s v="HB370"/>
    <s v="Tinte WDBLK no. 40016702 Blum Weber"/>
    <m/>
    <n v="806"/>
    <x v="7"/>
    <n v="135"/>
    <s v="STÜCK"/>
    <n v="0"/>
    <n v="0"/>
    <n v="0"/>
    <n v="0"/>
  </r>
  <r>
    <s v="HB371"/>
    <s v="Castrol Duratec L "/>
    <s v="Im Fass 208 Liter / Lieferant: Mogler"/>
    <n v="806"/>
    <x v="7"/>
    <n v="624"/>
    <s v="L"/>
    <n v="0"/>
    <n v="0"/>
    <n v="0"/>
    <n v="0"/>
  </r>
  <r>
    <s v="HB372"/>
    <s v="Tinte Linx 3103 schwarz"/>
    <m/>
    <n v="806"/>
    <x v="7"/>
    <n v="32"/>
    <s v="STÜCK"/>
    <n v="0"/>
    <n v="0"/>
    <n v="0"/>
    <n v="0"/>
  </r>
  <r>
    <s v="HB373"/>
    <s v="V411 D Ink Videojet"/>
    <m/>
    <n v="806"/>
    <x v="7"/>
    <n v="72"/>
    <s v="STÜCK"/>
    <n v="0"/>
    <n v="0"/>
    <n v="0"/>
    <n v="0"/>
  </r>
  <r>
    <s v="HB374"/>
    <s v="V706 -D Make-Up Videojet"/>
    <m/>
    <n v="806"/>
    <x v="7"/>
    <n v="162"/>
    <s v="STÜCK"/>
    <n v="0"/>
    <n v="0"/>
    <n v="0"/>
    <n v="0"/>
  </r>
  <r>
    <s v="HB375"/>
    <s v="ECSO 8610 /D  leerer IBC ins VP-Lager zurück!!"/>
    <s v="Art.-Nr. 018666 IBC enthält 1.200 kg"/>
    <n v="806"/>
    <x v="7"/>
    <n v="2423"/>
    <s v="STÜCK"/>
    <n v="1"/>
    <n v="2423"/>
    <n v="0"/>
    <n v="0"/>
  </r>
  <r>
    <s v="HB376"/>
    <s v="ENVIFLOC 5110 (anion. FHM) Artikelnr. 00003741"/>
    <s v="Sack enthält 25 kg"/>
    <n v="806"/>
    <x v="7"/>
    <n v="28"/>
    <s v="STÜCK"/>
    <n v="1"/>
    <n v="28"/>
    <n v="0"/>
    <n v="0"/>
  </r>
  <r>
    <s v="HB377"/>
    <s v="ECSO 8690 30% leerer IBC ins VP-Lager zurück!!! "/>
    <s v="Art.-Nr. 018666 IBC enthält 1.220 kg"/>
    <n v="806"/>
    <x v="7"/>
    <n v="2451"/>
    <s v="STÜCK"/>
    <n v="1"/>
    <n v="2451"/>
    <n v="0"/>
    <n v="0"/>
  </r>
  <r>
    <s v="HB378"/>
    <s v="Thermotransferfolie schwarz, 110mm x 450m"/>
    <s v="LUXORPRINT-UKS 4, Outside Ink (Elvo Coding)"/>
    <n v="806"/>
    <x v="7"/>
    <n v="1284"/>
    <s v="ROLLE"/>
    <n v="0"/>
    <n v="0"/>
    <n v="0"/>
    <n v="0"/>
  </r>
  <r>
    <s v="HB381"/>
    <s v="Tinte INK-MB175-4X0.8L"/>
    <s v="FR20390100 / 1 VE = 4 Stück"/>
    <n v="806"/>
    <x v="7"/>
    <n v="8"/>
    <s v="VE"/>
    <n v="0"/>
    <n v="0"/>
    <n v="0"/>
    <n v="0"/>
  </r>
  <r>
    <s v="HB382"/>
    <s v="Tinte INK-MC258-4X0.6L"/>
    <s v="FR20390097 / 1 VE = 4 Stück"/>
    <n v="806"/>
    <x v="7"/>
    <n v="8"/>
    <s v="VE"/>
    <n v="0"/>
    <n v="0"/>
    <n v="0"/>
    <n v="0"/>
  </r>
  <r>
    <s v="HB383"/>
    <s v="ADDITIVE -A152-4X0.8L"/>
    <s v="FR20420044 / 1 VE = 4 Stück"/>
    <n v="806"/>
    <x v="7"/>
    <n v="4"/>
    <s v="VE"/>
    <n v="0"/>
    <n v="0"/>
    <n v="0"/>
    <n v="0"/>
  </r>
  <r>
    <s v="HB384"/>
    <s v="MAKE UP-A188-4X0.8L"/>
    <s v="FR20410014 / 1 VE = 4 Stück"/>
    <n v="806"/>
    <x v="7"/>
    <n v="8"/>
    <s v="VE"/>
    <n v="0"/>
    <n v="0"/>
    <n v="0"/>
    <n v="0"/>
  </r>
  <r>
    <s v="HB385"/>
    <s v="Wartungskit für AX350 / ITM02 für Standard-Tinten"/>
    <s v="(Ax-Serie) Commodity Code:8443999000"/>
    <n v="806"/>
    <x v="7"/>
    <n v="4"/>
    <s v="STÜCK"/>
    <n v="0"/>
    <n v="0"/>
    <n v="0"/>
    <n v="0"/>
  </r>
  <r>
    <s v="HB386"/>
    <s v="PH CRTG. - STANDARD BLACK INK MI DIRECT"/>
    <s v="10068197-S"/>
    <n v="806"/>
    <x v="7"/>
    <n v="25"/>
    <s v="STÜCK"/>
    <n v="0"/>
    <n v="0"/>
    <n v="0"/>
    <n v="0"/>
  </r>
  <r>
    <s v="HB401"/>
    <s v="Maxibrief klein braun Redl"/>
    <m/>
    <n v="806"/>
    <x v="7"/>
    <n v="4000"/>
    <s v="STÜCK"/>
    <n v="6.4329999999999998E-2"/>
    <n v="257.32"/>
    <n v="0"/>
    <n v="0"/>
  </r>
  <r>
    <s v="HB402"/>
    <s v="Fripa Falthandtücher"/>
    <s v="Art.-Nr. 41 111 01"/>
    <n v="806"/>
    <x v="7"/>
    <n v="38"/>
    <s v="PALETTE"/>
    <n v="360"/>
    <n v="13680"/>
    <n v="0"/>
    <n v="0"/>
  </r>
  <r>
    <s v="HB4021"/>
    <s v="Fripa Handtuchrollen"/>
    <s v="Art.-Nr. 551 2001"/>
    <n v="806"/>
    <x v="7"/>
    <n v="53"/>
    <s v="PALETTE"/>
    <n v="60"/>
    <n v="3180"/>
    <n v="0"/>
    <n v="0"/>
  </r>
  <r>
    <s v="HB404"/>
    <s v="Handabroller Breite 75 mm Postversand"/>
    <s v="Bestell-Nr. ADV75"/>
    <n v="806"/>
    <x v="7"/>
    <n v="120"/>
    <s v="STÜCK"/>
    <n v="0"/>
    <n v="0"/>
    <n v="0"/>
    <n v="0"/>
  </r>
  <r>
    <s v="HB405"/>
    <s v="Toilettenpapier Karl Ehmann   Naturweiss 2-LAG 8X8"/>
    <m/>
    <n v="806"/>
    <x v="7"/>
    <n v="25923"/>
    <s v="ROLLE"/>
    <n v="8.5639999999999994E-2"/>
    <n v="2220.0457199999996"/>
    <n v="0"/>
    <n v="0"/>
  </r>
  <r>
    <s v="HB413"/>
    <s v="Mülltonne Rot (Rework) 240L"/>
    <s v="Nr.: 1093386"/>
    <n v="806"/>
    <x v="7"/>
    <n v="20"/>
    <s v="STÜCK"/>
    <n v="30"/>
    <n v="600"/>
    <n v="0"/>
    <n v="0"/>
  </r>
  <r>
    <s v="HB414"/>
    <s v="Mülltonne Grün (Biogas) 240L"/>
    <s v="Nr.: 1053686"/>
    <n v="806"/>
    <x v="7"/>
    <n v="20"/>
    <s v="STÜCK"/>
    <n v="30"/>
    <n v="600"/>
    <n v="0"/>
    <n v="0"/>
  </r>
  <r>
    <s v="HB417"/>
    <s v="Mülltonne Schwarz (Restmüll) 240L"/>
    <s v="Nr.: 1052256"/>
    <n v="806"/>
    <x v="7"/>
    <n v="10"/>
    <s v="STÜCK"/>
    <n v="30"/>
    <n v="300"/>
    <n v="0"/>
    <n v="0"/>
  </r>
  <r>
    <s v="HB421"/>
    <s v="Reinigung V901-Q"/>
    <m/>
    <n v="806"/>
    <x v="7"/>
    <n v="18"/>
    <s v="STÜCK"/>
    <n v="0"/>
    <n v="0"/>
    <n v="0"/>
    <n v="0"/>
  </r>
  <r>
    <s v="HB500"/>
    <s v="Lochscheibe KS diverse Durchmesser zum Schleifen"/>
    <m/>
    <n v="805"/>
    <x v="4"/>
    <n v="397"/>
    <s v="STÜCK"/>
    <n v="0"/>
    <n v="0"/>
    <n v="0"/>
    <n v="0"/>
  </r>
  <r>
    <s v="HB503"/>
    <s v="Kuttermesser Seydelmann zum Schleifen"/>
    <m/>
    <n v="805"/>
    <x v="4"/>
    <n v="265"/>
    <s v="STÜCK"/>
    <n v="0"/>
    <n v="0"/>
    <n v="0"/>
    <n v="0"/>
  </r>
  <r>
    <s v="HB504"/>
    <s v="Maxi-Jonomat Regeneration im Tausch"/>
    <m/>
    <n v="805"/>
    <x v="4"/>
    <n v="39"/>
    <s v="STÜCK"/>
    <n v="0"/>
    <n v="0"/>
    <n v="0"/>
    <n v="0"/>
  </r>
  <r>
    <s v="HB507"/>
    <s v="Deptal G"/>
    <m/>
    <n v="806"/>
    <x v="7"/>
    <n v="2160"/>
    <s v="L"/>
    <n v="0"/>
    <n v="0"/>
    <n v="0"/>
    <n v="0"/>
  </r>
  <r>
    <s v="HB510"/>
    <s v="Zebra LI3608-ER Scanner USB Kit"/>
    <s v="LI3608-ER3U4600ZVW Artikelnr. 4313131"/>
    <n v="805"/>
    <x v="4"/>
    <n v="7"/>
    <s v="STÜCK"/>
    <n v="0"/>
    <n v="0"/>
    <n v="0"/>
    <n v="0"/>
  </r>
  <r>
    <s v="HB511"/>
    <s v="Mounting kit scanner right DLT-V8310"/>
    <s v="Artikelnr.: DL-MTSC007 (Scanner-Halter zu HB510)"/>
    <n v="805"/>
    <x v="4"/>
    <n v="10"/>
    <s v="STÜCK"/>
    <n v="0"/>
    <n v="0"/>
    <n v="0"/>
    <n v="0"/>
  </r>
  <r>
    <s v="HB800"/>
    <s v="1788920 Kehrgarnitur, weiß HACCP"/>
    <m/>
    <n v="806"/>
    <x v="7"/>
    <n v="30"/>
    <s v="STÜCK"/>
    <n v="0"/>
    <n v="0"/>
    <n v="0"/>
    <n v="0"/>
  </r>
  <r>
    <s v="HB801"/>
    <s v="1788923 Kehrgarnitur grün HACCP"/>
    <m/>
    <n v="806"/>
    <x v="7"/>
    <n v="410"/>
    <s v="STÜCK"/>
    <n v="0"/>
    <n v="0"/>
    <n v="0"/>
    <n v="0"/>
  </r>
  <r>
    <s v="HB810"/>
    <s v="1788820  Saalbesen (400x60 mm), weiß HACCP"/>
    <m/>
    <n v="806"/>
    <x v="7"/>
    <n v="20"/>
    <s v="STÜCK"/>
    <n v="0"/>
    <n v="0"/>
    <n v="0"/>
    <n v="0"/>
  </r>
  <r>
    <s v="HB811"/>
    <s v="1708882 Saalbesen (400x60 mm), blau HACCP"/>
    <m/>
    <n v="806"/>
    <x v="7"/>
    <n v="140"/>
    <s v="STÜCK"/>
    <n v="0"/>
    <n v="0"/>
    <n v="0"/>
    <n v="0"/>
  </r>
  <r>
    <s v="HB815"/>
    <s v="1708650 Saalbesen (600x72 mm), blau HACCP"/>
    <m/>
    <n v="806"/>
    <x v="7"/>
    <n v="316"/>
    <s v="STÜCK"/>
    <n v="0"/>
    <n v="0"/>
    <n v="0"/>
    <n v="0"/>
  </r>
  <r>
    <s v="HB822"/>
    <s v="1708860 Strassenbessen hart (400x60mm) blau"/>
    <m/>
    <n v="806"/>
    <x v="7"/>
    <n v="40"/>
    <s v="STÜCK"/>
    <n v="0"/>
    <n v="0"/>
    <n v="0"/>
    <n v="0"/>
  </r>
  <r>
    <s v="HB825"/>
    <s v="1787105 Alu-Stiel (1500x25 mm),   weiß HACCP"/>
    <m/>
    <n v="806"/>
    <x v="7"/>
    <n v="100"/>
    <s v="STÜCK"/>
    <n v="0"/>
    <n v="0"/>
    <n v="0"/>
    <n v="0"/>
  </r>
  <r>
    <s v="HB826"/>
    <s v="1787103 Alu-Stiel (1500x25 mm), grün HACCP"/>
    <m/>
    <n v="806"/>
    <x v="7"/>
    <n v="500"/>
    <s v="STÜCK"/>
    <n v="0"/>
    <n v="0"/>
    <n v="0"/>
    <n v="0"/>
  </r>
  <r>
    <s v="HB828"/>
    <s v="1788903 Wischschrubber ( 400x50mm) grün"/>
    <m/>
    <n v="806"/>
    <x v="7"/>
    <n v="10"/>
    <s v="STÜCK"/>
    <n v="0"/>
    <n v="0"/>
    <n v="0"/>
    <n v="0"/>
  </r>
  <r>
    <s v="HB831"/>
    <s v="Zweiteiliger Wasserschieber (700mm), blau HACCP"/>
    <m/>
    <n v="806"/>
    <x v="7"/>
    <n v="170"/>
    <s v="STÜCK"/>
    <n v="0"/>
    <n v="0"/>
    <n v="0"/>
    <n v="0"/>
  </r>
  <r>
    <s v="HB833"/>
    <s v="Einteilige Schaufel lang, grün"/>
    <m/>
    <n v="806"/>
    <x v="7"/>
    <n v="35"/>
    <s v="STÜCK"/>
    <n v="0"/>
    <n v="0"/>
    <n v="0"/>
    <n v="0"/>
  </r>
  <r>
    <s v="HB834"/>
    <s v="Einteilige Schaufel lang, weiß"/>
    <m/>
    <n v="806"/>
    <x v="7"/>
    <n v="10"/>
    <s v="STÜCK"/>
    <n v="0"/>
    <n v="0"/>
    <n v="0"/>
    <n v="0"/>
  </r>
  <r>
    <s v="HB836"/>
    <s v="820806-G Strassenbessen hart (400x60mm) grün"/>
    <s v="(Borstenlänge 110mm! Für Abladung)"/>
    <n v="806"/>
    <x v="7"/>
    <n v="30"/>
    <s v="STÜCK"/>
    <n v="0"/>
    <n v="0"/>
    <n v="0"/>
    <n v="0"/>
  </r>
  <r>
    <s v="HB837"/>
    <s v="880502-G Aluminium-Stiel - 1500mm - grün"/>
    <m/>
    <n v="806"/>
    <x v="7"/>
    <n v="160"/>
    <s v="STÜCK"/>
    <n v="0"/>
    <n v="0"/>
    <n v="0"/>
    <n v="0"/>
  </r>
  <r>
    <s v="HB838"/>
    <s v="644410 Master 10 kg Art.-Nr. 019344"/>
    <s v="Mild alkalischer Fettlöser 60 Stk. pro pal"/>
    <n v="806"/>
    <x v="7"/>
    <n v="960"/>
    <s v="STÜCK"/>
    <n v="0"/>
    <n v="0"/>
    <n v="0"/>
    <n v="0"/>
  </r>
  <r>
    <s v="HB841"/>
    <s v="Domino IC-2YL 812"/>
    <s v="Tinte gelb"/>
    <n v="806"/>
    <x v="7"/>
    <n v="7"/>
    <s v="STÜCK"/>
    <n v="0"/>
    <n v="0"/>
    <n v="0"/>
    <n v="0"/>
  </r>
  <r>
    <s v="HB842"/>
    <s v="Einweg Kittel PP Vlies weiß"/>
    <s v="(Besuchermantel)"/>
    <n v="806"/>
    <x v="7"/>
    <n v="600"/>
    <s v="STÜCK"/>
    <n v="0"/>
    <n v="0"/>
    <n v="0"/>
    <n v="0"/>
  </r>
  <r>
    <s v="HB844"/>
    <s v="CSB hoch EPA-konform Dichromat-Methode"/>
    <s v="mit BarCode, für 25 Küvetten"/>
    <n v="806"/>
    <x v="7"/>
    <n v="39"/>
    <s v="STÜCK"/>
    <n v="0"/>
    <n v="0"/>
    <n v="0"/>
    <n v="0"/>
  </r>
  <r>
    <s v="HB849"/>
    <s v="PROPPER Overall weiß Größe XXL (Vlies)"/>
    <s v="Art. 6600"/>
    <n v="806"/>
    <x v="7"/>
    <n v="4000"/>
    <s v="STÜCK"/>
    <n v="0"/>
    <n v="0"/>
    <n v="0"/>
    <n v="0"/>
  </r>
  <r>
    <s v="HB850_07"/>
    <s v="Format Mechanic Handschuh Basic B, sw, Gr. 7"/>
    <s v="Art. 3014-0007"/>
    <n v="806"/>
    <x v="7"/>
    <n v="3716"/>
    <s v="PAAR"/>
    <n v="0"/>
    <n v="0"/>
    <n v="0"/>
    <n v="0"/>
  </r>
  <r>
    <s v="HB850_08"/>
    <s v="Format Mechanic Handschuh Basic B, sw, Gr. 8"/>
    <s v="Art. 3014-0008"/>
    <n v="806"/>
    <x v="7"/>
    <n v="4884"/>
    <s v="PAAR"/>
    <n v="0"/>
    <n v="0"/>
    <n v="0"/>
    <n v="0"/>
  </r>
  <r>
    <s v="HB850_09"/>
    <s v="Format Mechanic Handschuh Basic B, sw, Gr. 9"/>
    <s v="Art. 3014-0009"/>
    <n v="806"/>
    <x v="7"/>
    <n v="6614"/>
    <s v="PAAR"/>
    <n v="0"/>
    <n v="0"/>
    <n v="0"/>
    <n v="0"/>
  </r>
  <r>
    <s v="HB850_10"/>
    <s v="Format Mechanic Handschuh Basic B, sw, Gr. 10"/>
    <s v="Art. 3014-0010"/>
    <n v="806"/>
    <x v="7"/>
    <n v="8028"/>
    <s v="PAAR"/>
    <n v="0"/>
    <n v="0"/>
    <n v="0"/>
    <n v="0"/>
  </r>
  <r>
    <s v="HB850_11"/>
    <s v="Format Mechanic Handschuh Basic B, sw, Gr. 11"/>
    <s v="Art. 3014-0011"/>
    <n v="806"/>
    <x v="7"/>
    <n v="6096"/>
    <s v="PAAR"/>
    <n v="0"/>
    <n v="0"/>
    <n v="0"/>
    <n v="0"/>
  </r>
  <r>
    <s v="HB851_07"/>
    <s v="Format Strickhandschuh Mechanic Rope, Gr. 7"/>
    <s v="Art. 3166-0007"/>
    <n v="806"/>
    <x v="7"/>
    <n v="2148"/>
    <s v="PAAR"/>
    <n v="0"/>
    <n v="0"/>
    <n v="0"/>
    <n v="0"/>
  </r>
  <r>
    <s v="HB851_08"/>
    <s v="Format Strickhandschuh Mechanic Rope, Gr. 8"/>
    <s v="Art. 3166-0008"/>
    <n v="806"/>
    <x v="7"/>
    <n v="2452"/>
    <s v="PAAR"/>
    <n v="0"/>
    <n v="0"/>
    <n v="0"/>
    <n v="0"/>
  </r>
  <r>
    <s v="HB851_09"/>
    <s v="Format Strickhandschuh Mechanic Rope, Gr. 9"/>
    <s v="Art. 3166-0009"/>
    <n v="806"/>
    <x v="7"/>
    <n v="1632"/>
    <s v="PAAR"/>
    <n v="0"/>
    <n v="0"/>
    <n v="0"/>
    <n v="0"/>
  </r>
  <r>
    <s v="HB851_10"/>
    <s v="Format Strickhandschuh Mechanic Rope, Gr. 10"/>
    <s v="Art. 3166-0010"/>
    <n v="806"/>
    <x v="7"/>
    <n v="1740"/>
    <s v="PAAR"/>
    <n v="0"/>
    <n v="0"/>
    <n v="0"/>
    <n v="0"/>
  </r>
  <r>
    <s v="HB852_10"/>
    <s v="Schnitschutzhandschuh  Dumo Cut 655 Gr. 10"/>
    <s v="Art. 3067-0010"/>
    <n v="806"/>
    <x v="7"/>
    <n v="40"/>
    <s v="PAAR"/>
    <n v="0"/>
    <n v="0"/>
    <n v="0"/>
    <n v="0"/>
  </r>
  <r>
    <s v="HB852_11"/>
    <s v="Schnitschutzhandschuh  Dumo Cut 655 Gr. 11"/>
    <s v="Art. 3067-0011"/>
    <n v="806"/>
    <x v="7"/>
    <n v="20"/>
    <s v="PAAR"/>
    <n v="0"/>
    <n v="0"/>
    <n v="0"/>
    <n v="0"/>
  </r>
  <r>
    <s v="HB853_10"/>
    <s v="Schnittschutzhandschuh Dumo Cut 656 Gr. 10"/>
    <s v="Art. 3179-0010"/>
    <n v="806"/>
    <x v="7"/>
    <n v="30"/>
    <s v="PAAR"/>
    <n v="0"/>
    <n v="0"/>
    <n v="0"/>
    <n v="0"/>
  </r>
  <r>
    <s v="HB853_11"/>
    <s v="Schnittschutzhandschuh Dumo Cut 656 Gr. 11"/>
    <s v="Art. 3179-0011"/>
    <n v="806"/>
    <x v="7"/>
    <n v="50"/>
    <s v="PAAR"/>
    <n v="0"/>
    <n v="0"/>
    <n v="0"/>
    <n v="0"/>
  </r>
  <r>
    <s v="HB854"/>
    <s v="KLL Handschuh K-Tese 930 Gr. 10"/>
    <s v="Art. 3211-5043"/>
    <n v="806"/>
    <x v="7"/>
    <n v="10"/>
    <s v="PAAR"/>
    <n v="0"/>
    <n v="0"/>
    <n v="0"/>
    <n v="0"/>
  </r>
  <r>
    <s v="HB855_7"/>
    <s v="Handschuh Gemo Mech. 665 Gr.7"/>
    <s v="Art. 3102-0007"/>
    <n v="806"/>
    <x v="7"/>
    <n v="40"/>
    <s v="PAAR"/>
    <n v="0"/>
    <n v="0"/>
    <n v="0"/>
    <n v="0"/>
  </r>
  <r>
    <s v="HB855_8"/>
    <s v="Handschuh Gemo Mech. 665 Gr.8"/>
    <s v="Art. 3102-0008"/>
    <n v="806"/>
    <x v="7"/>
    <n v="20"/>
    <s v="PAAR"/>
    <n v="0"/>
    <n v="0"/>
    <n v="0"/>
    <n v="0"/>
  </r>
  <r>
    <s v="HB857"/>
    <s v="Handschuh Camatril 733 Honeywell KCL Gr. 10"/>
    <s v="Art. 18305900"/>
    <n v="806"/>
    <x v="7"/>
    <n v="3"/>
    <s v="PAAR"/>
    <n v="0"/>
    <n v="0"/>
    <n v="0"/>
    <n v="0"/>
  </r>
  <r>
    <s v="HB858_10"/>
    <s v="Handschuh leicht gefüttert Eisbär Gr. 10"/>
    <s v="Art. 02110"/>
    <n v="806"/>
    <x v="7"/>
    <n v="420"/>
    <s v="PAAR"/>
    <n v="0"/>
    <n v="0"/>
    <n v="0"/>
    <n v="0"/>
  </r>
  <r>
    <s v="HB858_11"/>
    <s v="Handschuh leicht gefüttert Eisbär Gr. 11"/>
    <s v="Art. 3FM017011"/>
    <n v="806"/>
    <x v="7"/>
    <n v="120"/>
    <s v="PAAR"/>
    <n v="0"/>
    <n v="0"/>
    <n v="0"/>
    <n v="0"/>
  </r>
  <r>
    <s v="HB858_9"/>
    <s v="Handschuh leicht gefüttert Eisbär Gr. 9"/>
    <s v="Art. 02109"/>
    <n v="806"/>
    <x v="7"/>
    <n v="120"/>
    <s v="PAAR"/>
    <n v="0"/>
    <n v="0"/>
    <n v="0"/>
    <n v="0"/>
  </r>
  <r>
    <s v="HB859_10"/>
    <s v="Handschuh gefüttert Husky Gr. 10"/>
    <s v="Art. 0534 1120"/>
    <n v="806"/>
    <x v="7"/>
    <n v="120"/>
    <s v="PAAR"/>
    <n v="0"/>
    <n v="0"/>
    <n v="0"/>
    <n v="0"/>
  </r>
  <r>
    <s v="HB860_10"/>
    <s v="Handschuh Honeywell Deep Blue Gr. 10"/>
    <s v="Art. 2299510"/>
    <n v="806"/>
    <x v="7"/>
    <n v="100"/>
    <s v="PAAR"/>
    <n v="0"/>
    <n v="0"/>
    <n v="0"/>
    <n v="0"/>
  </r>
  <r>
    <s v="HB860_11"/>
    <s v="Handschuh Honeywell Deep Blue Gr. 11"/>
    <s v="Art. 2299511"/>
    <n v="806"/>
    <x v="7"/>
    <n v="500"/>
    <s v="PAAR"/>
    <n v="0"/>
    <n v="0"/>
    <n v="0"/>
    <n v="0"/>
  </r>
  <r>
    <s v="HB860_9"/>
    <s v="Handschuh Honeywell Deep Blue Gr. 9 "/>
    <s v="Art. 2299509"/>
    <n v="806"/>
    <x v="7"/>
    <n v="100"/>
    <s v="PAAR"/>
    <n v="0"/>
    <n v="0"/>
    <n v="0"/>
    <n v="0"/>
  </r>
  <r>
    <s v="HB861_10"/>
    <s v="Winterhandschuh Stapler Fahrer Gr. 10 (XL)"/>
    <s v="Artikel-Nr. 11628"/>
    <n v="806"/>
    <x v="7"/>
    <n v="120"/>
    <s v="PAAR"/>
    <n v="0"/>
    <n v="0"/>
    <n v="0"/>
    <n v="0"/>
  </r>
  <r>
    <s v="HB861_11"/>
    <s v="Winterhandschuh Stapler Fahrer Gr. 11 (XXL)"/>
    <s v="Artikel-Nr. 11629"/>
    <n v="806"/>
    <x v="7"/>
    <n v="120"/>
    <s v="PAAR"/>
    <n v="0"/>
    <n v="0"/>
    <n v="0"/>
    <n v="0"/>
  </r>
  <r>
    <s v="HB862_XL"/>
    <s v="Nitril Handschuh blau Gr. XL"/>
    <s v="Art. 270"/>
    <n v="806"/>
    <x v="7"/>
    <n v="30000"/>
    <s v="PAAR"/>
    <n v="0"/>
    <n v="0"/>
    <n v="0"/>
    <n v="0"/>
  </r>
  <r>
    <s v="HB862_XXL"/>
    <s v="Nitril Handschuh blau Gr. XXL"/>
    <s v="Art. 270"/>
    <n v="806"/>
    <x v="7"/>
    <n v="3150"/>
    <s v="PAAR"/>
    <n v="0"/>
    <n v="0"/>
    <n v="0"/>
    <n v="0"/>
  </r>
  <r>
    <s v="HB864"/>
    <s v="3M Komfort-Programm 9332+"/>
    <s v="Art. 2002-0000"/>
    <n v="806"/>
    <x v="7"/>
    <n v="400"/>
    <s v="STÜCK"/>
    <n v="0"/>
    <n v="0"/>
    <n v="0"/>
    <n v="0"/>
  </r>
  <r>
    <s v="HB867"/>
    <s v="3M Filter 6055 2 Stk."/>
    <s v="Art. 2032-0000"/>
    <n v="806"/>
    <x v="7"/>
    <n v="8"/>
    <s v="VE"/>
    <n v="0"/>
    <n v="0"/>
    <n v="0"/>
    <n v="0"/>
  </r>
  <r>
    <s v="HB868"/>
    <s v="3M Filterdeckel 5011 2 Stk."/>
    <s v="Art. 2106-0000"/>
    <n v="806"/>
    <x v="7"/>
    <n v="11"/>
    <s v="VE"/>
    <n v="0"/>
    <n v="0"/>
    <n v="0"/>
    <n v="0"/>
  </r>
  <r>
    <s v="HB869"/>
    <s v="3M Vlieseinlegefilter P2R 2 Stck."/>
    <s v="Art. 2041-0000"/>
    <n v="806"/>
    <x v="7"/>
    <n v="6"/>
    <s v="VE"/>
    <n v="0"/>
    <n v="0"/>
    <n v="0"/>
    <n v="0"/>
  </r>
  <r>
    <s v="HB870"/>
    <s v="Format Vollsichtbrille"/>
    <s v="Art. 1008-2400"/>
    <n v="806"/>
    <x v="7"/>
    <n v="22"/>
    <s v="STÜCK"/>
    <n v="0"/>
    <n v="0"/>
    <n v="0"/>
    <n v="0"/>
  </r>
  <r>
    <s v="HB871"/>
    <s v="Kapselgehörschutz 3M pELTOR Optime III H540A"/>
    <s v="Art. 1123-0000"/>
    <n v="806"/>
    <x v="7"/>
    <n v="36"/>
    <s v="STÜCK"/>
    <n v="0"/>
    <n v="0"/>
    <n v="0"/>
    <n v="0"/>
  </r>
  <r>
    <s v="HB872"/>
    <s v="Bügelgehörschützer 3M E-A-R Flexicap 1 Stck."/>
    <s v="Art. 1113-0000"/>
    <n v="806"/>
    <x v="7"/>
    <n v="20"/>
    <s v="VE"/>
    <n v="0"/>
    <n v="0"/>
    <n v="0"/>
    <n v="0"/>
  </r>
  <r>
    <s v="HB873"/>
    <s v="Ersatzstöpsel für 3M E-A-R Flexicap 50 Paar"/>
    <s v="Art. 1215-0000"/>
    <n v="806"/>
    <x v="7"/>
    <n v="51"/>
    <s v="VE"/>
    <n v="0"/>
    <n v="0"/>
    <n v="0"/>
    <n v="0"/>
  </r>
  <r>
    <s v="HB874"/>
    <s v="Gehörschutzstöpsel 303 L"/>
    <s v="Art. 181144-0000"/>
    <n v="806"/>
    <x v="7"/>
    <n v="65"/>
    <s v="VE"/>
    <n v="0"/>
    <n v="0"/>
    <n v="0"/>
    <n v="0"/>
  </r>
  <r>
    <s v="HB878"/>
    <s v="Schonhammer Durchmesser 60mm"/>
    <n v="3068270060"/>
    <n v="806"/>
    <x v="7"/>
    <n v="20"/>
    <s v="STÜCK"/>
    <n v="0"/>
    <n v="0"/>
    <n v="0"/>
    <n v="0"/>
  </r>
  <r>
    <s v="HB880"/>
    <s v="Meterstab"/>
    <n v="46730002"/>
    <n v="806"/>
    <x v="7"/>
    <n v="500"/>
    <s v="STÜCK"/>
    <n v="0"/>
    <n v="0"/>
    <n v="0"/>
    <n v="0"/>
  </r>
  <r>
    <s v="HB881"/>
    <s v="Lineal 30cm metall"/>
    <s v=" 9090 98.030"/>
    <n v="806"/>
    <x v="7"/>
    <n v="30"/>
    <s v="STÜCK"/>
    <n v="0"/>
    <n v="0"/>
    <n v="0"/>
    <n v="0"/>
  </r>
  <r>
    <s v="HB882"/>
    <s v="Malerspachtel 40mm"/>
    <n v="4019494324840"/>
    <n v="806"/>
    <x v="7"/>
    <n v="30"/>
    <s v="STÜCK"/>
    <n v="0"/>
    <n v="0"/>
    <n v="0"/>
    <n v="0"/>
  </r>
  <r>
    <s v="HB883"/>
    <s v="Malerspachtel 60mm"/>
    <n v="4005153106815"/>
    <n v="806"/>
    <x v="7"/>
    <n v="60"/>
    <s v="STÜCK"/>
    <n v="0"/>
    <n v="0"/>
    <n v="0"/>
    <n v="0"/>
  </r>
  <r>
    <s v="HB884"/>
    <s v="Malerspachtel 100mm "/>
    <n v="4005153106339"/>
    <n v="806"/>
    <x v="7"/>
    <n v="60"/>
    <s v="STÜCK"/>
    <n v="0"/>
    <n v="0"/>
    <n v="0"/>
    <n v="0"/>
  </r>
  <r>
    <s v="HB885"/>
    <s v="schwarze Messer Secumax 150 (VE=10 Stück)"/>
    <n v="150001"/>
    <n v="806"/>
    <x v="7"/>
    <n v="470"/>
    <s v="STÜCK"/>
    <n v="0"/>
    <n v="0"/>
    <n v="0"/>
    <n v="0"/>
  </r>
  <r>
    <s v="HB886"/>
    <s v="Klingen für Universalmesser "/>
    <s v="0700 156 012"/>
    <n v="806"/>
    <x v="7"/>
    <n v="3400"/>
    <s v="STÜCK"/>
    <n v="0"/>
    <n v="0"/>
    <n v="0"/>
    <n v="0"/>
  </r>
  <r>
    <s v="HB887"/>
    <s v="Doku-Taschen DL, 250 St.,&quot;Liefer/Rech"/>
    <s v="Artikel-Nr. 21764"/>
    <n v="806"/>
    <x v="7"/>
    <n v="6000"/>
    <s v="STÜCK"/>
    <n v="0"/>
    <n v="0"/>
    <n v="0"/>
    <n v="0"/>
  </r>
  <r>
    <s v="HB888"/>
    <s v="Baretthaube blau &quot;Bettina Light&quot; PP"/>
    <s v="Durchmesser: 53cm Art. 12609"/>
    <n v="806"/>
    <x v="7"/>
    <n v="54000"/>
    <s v="STÜCK"/>
    <n v="3.5300000000000002E-3"/>
    <n v="190.62"/>
    <n v="0"/>
    <n v="0"/>
  </r>
  <r>
    <s v="HB901"/>
    <s v="Werolin® Wundreinigungsspray, 75 ml"/>
    <s v="Art. 31094"/>
    <n v="806"/>
    <x v="7"/>
    <n v="5"/>
    <s v="STÜCK"/>
    <n v="0"/>
    <n v="0"/>
    <n v="0"/>
    <n v="0"/>
  </r>
  <r>
    <s v="HB902"/>
    <s v="Salvequick® Fingerpflaster, detektierbar"/>
    <s v="Art. 180642"/>
    <n v="806"/>
    <x v="7"/>
    <n v="45"/>
    <s v="VE"/>
    <n v="0"/>
    <n v="0"/>
    <n v="0"/>
    <n v="0"/>
  </r>
  <r>
    <s v="HB903"/>
    <s v="Salvequick® Pflasterstrips/Fingerkuppenpflaster"/>
    <s v="Art. 180139"/>
    <n v="806"/>
    <x v="7"/>
    <n v="45"/>
    <s v="VE"/>
    <n v="0"/>
    <n v="0"/>
    <n v="0"/>
    <n v="0"/>
  </r>
  <r>
    <s v="HB904"/>
    <s v="WERO Basis Füllung DIN 13157, detektierbar"/>
    <s v="Art. 207053"/>
    <n v="806"/>
    <x v="7"/>
    <n v="1"/>
    <s v="STÜCK"/>
    <n v="0"/>
    <n v="0"/>
    <n v="0"/>
    <n v="0"/>
  </r>
  <r>
    <s v="HB905"/>
    <s v="WERO Füllung DIN 13157 Allround Plus"/>
    <s v="Art. 206534"/>
    <n v="806"/>
    <x v="7"/>
    <n v="5"/>
    <s v="STÜCK"/>
    <n v="0"/>
    <n v="0"/>
    <n v="0"/>
    <n v="0"/>
  </r>
  <r>
    <s v="HB906"/>
    <s v="Verbandkasten DIN 13157-C, detektierbar"/>
    <s v="Art. 500373"/>
    <n v="806"/>
    <x v="7"/>
    <n v="3"/>
    <s v="STÜCK"/>
    <n v="0"/>
    <n v="0"/>
    <n v="0"/>
    <n v="0"/>
  </r>
  <r>
    <s v="HB907"/>
    <s v="Werotop® 450 Erste Hilfe Koffer, erweitert"/>
    <s v="Art. 206540"/>
    <n v="806"/>
    <x v="7"/>
    <n v="5"/>
    <s v="STÜCK"/>
    <n v="0"/>
    <n v="0"/>
    <n v="0"/>
    <n v="0"/>
  </r>
  <r>
    <s v="HB908"/>
    <s v="WERO Wund- und Heilsalbe, 20 g"/>
    <s v="Art. 31098"/>
    <n v="806"/>
    <x v="7"/>
    <n v="13"/>
    <s v="STÜCK"/>
    <n v="0"/>
    <n v="0"/>
    <n v="0"/>
    <n v="0"/>
  </r>
  <r>
    <s v="HB909"/>
    <s v="Haut- und Händedesinfektionsmittel Aktivin® DHH"/>
    <s v="Art. 20747530"/>
    <n v="806"/>
    <x v="7"/>
    <n v="15"/>
    <s v="STÜCK"/>
    <n v="0"/>
    <n v="0"/>
    <n v="0"/>
    <n v="0"/>
  </r>
  <r>
    <s v="HB914"/>
    <s v="WERO FingerFriend Schlauchverband 40 Rollen"/>
    <s v="Art. 110027"/>
    <n v="806"/>
    <x v="7"/>
    <n v="5"/>
    <s v="PACKUNG"/>
    <n v="0"/>
    <n v="0"/>
    <n v="0"/>
    <n v="0"/>
  </r>
  <r>
    <s v="HB928"/>
    <s v="Elastische Fixierbinde DIN 61634, 6 cm, 10 Stück"/>
    <s v="Art. 91021"/>
    <n v="806"/>
    <x v="7"/>
    <n v="4"/>
    <s v="PACKUNG"/>
    <n v="0"/>
    <n v="0"/>
    <n v="0"/>
    <n v="0"/>
  </r>
  <r>
    <s v="HB929"/>
    <s v="Elastische Fixierbinde DIN 61634, 8 cm, 10 Stück"/>
    <s v="Art. 91022"/>
    <n v="806"/>
    <x v="7"/>
    <n v="3"/>
    <s v="PACKUNG"/>
    <n v="0"/>
    <n v="0"/>
    <n v="0"/>
    <n v="0"/>
  </r>
  <r>
    <s v="HB932"/>
    <s v="WERO Verband Set Auge"/>
    <s v="Art. 207003"/>
    <n v="806"/>
    <x v="7"/>
    <n v="10"/>
    <s v="STÜCK"/>
    <n v="0"/>
    <n v="0"/>
    <n v="0"/>
    <n v="0"/>
  </r>
  <r>
    <s v="HB933"/>
    <s v="WERO Augenspülflasche Modell P 8"/>
    <s v="Art. 280048"/>
    <n v="806"/>
    <x v="7"/>
    <n v="28"/>
    <s v="STÜCK"/>
    <n v="0"/>
    <n v="0"/>
    <n v="0"/>
    <n v="0"/>
  </r>
  <r>
    <s v="HB935"/>
    <s v="WERO Augenspülstation QuickCheck, leer"/>
    <s v="Art. 380034"/>
    <n v="806"/>
    <x v="7"/>
    <n v="5"/>
    <s v="STÜCK"/>
    <n v="0"/>
    <n v="0"/>
    <n v="0"/>
    <n v="0"/>
  </r>
  <r>
    <s v="HB936"/>
    <s v="COOL JEL – Kühlendes Gel bei Verbrennungen 120ml"/>
    <s v="Art. 140065"/>
    <n v="806"/>
    <x v="7"/>
    <n v="10"/>
    <s v="STÜCK"/>
    <n v="0"/>
    <n v="0"/>
    <n v="0"/>
    <n v="0"/>
  </r>
  <r>
    <s v="HB939"/>
    <s v="WERO CoolPack Sofort-Kältekompresse 25 Stück"/>
    <s v="Art. 51007"/>
    <n v="806"/>
    <x v="7"/>
    <n v="4"/>
    <s v="PACKUNG"/>
    <n v="0"/>
    <n v="0"/>
    <n v="0"/>
    <n v="0"/>
  </r>
  <r>
    <s v="HB946"/>
    <s v="19654 Split - flüssig/liquid 10 kg Kanister"/>
    <s v="Konzentrierter Fettlöser, Entfettende Wirkung"/>
    <n v="806"/>
    <x v="7"/>
    <n v="50"/>
    <s v="STÜCK"/>
    <n v="0"/>
    <n v="0"/>
    <n v="0"/>
    <n v="0"/>
  </r>
  <r>
    <s v="HB947"/>
    <s v="Sofort-Pflaster Spender-Box"/>
    <s v="Art. 180610"/>
    <n v="806"/>
    <x v="7"/>
    <n v="10"/>
    <s v="PACKUNG"/>
    <n v="0"/>
    <n v="0"/>
    <n v="0"/>
    <n v="0"/>
  </r>
  <r>
    <s v="HB948"/>
    <s v="Aktivin DHH"/>
    <s v="Art. 20747530"/>
    <n v="806"/>
    <x v="7"/>
    <n v="20"/>
    <s v="PACKUNG"/>
    <n v="0"/>
    <n v="0"/>
    <n v="0"/>
    <n v="0"/>
  </r>
  <r>
    <s v="HB949"/>
    <s v="Werolin Wundreinigungsspray"/>
    <s v="Art. 31094"/>
    <n v="806"/>
    <x v="7"/>
    <n v="15"/>
    <s v="PACKUNG"/>
    <n v="0"/>
    <n v="0"/>
    <n v="0"/>
    <n v="0"/>
  </r>
  <r>
    <s v="HB950"/>
    <s v="Salvequick Fingerpflaster "/>
    <s v="Art. 180642"/>
    <n v="806"/>
    <x v="7"/>
    <n v="15"/>
    <s v="PACKUNG"/>
    <n v="0"/>
    <n v="0"/>
    <n v="0"/>
    <n v="0"/>
  </r>
  <r>
    <s v="HB951"/>
    <s v="Salvequick Pflasterstrips"/>
    <s v="Art. 180139"/>
    <n v="806"/>
    <x v="7"/>
    <n v="15"/>
    <s v="PACKUNG"/>
    <n v="0"/>
    <n v="0"/>
    <n v="0"/>
    <n v="0"/>
  </r>
  <r>
    <s v="HB953_10"/>
    <s v="Handschuh Nitex 319 + Gr. 10"/>
    <s v="Art. 3130-0010"/>
    <n v="806"/>
    <x v="7"/>
    <n v="20"/>
    <s v="PAAR"/>
    <n v="0"/>
    <n v="0"/>
    <n v="0"/>
    <n v="0"/>
  </r>
  <r>
    <s v="HB954"/>
    <s v="Secu-Box Midi transp."/>
    <s v="Art. 8098-0000"/>
    <n v="806"/>
    <x v="7"/>
    <n v="2"/>
    <s v="STÜCK"/>
    <n v="0"/>
    <n v="0"/>
    <n v="0"/>
    <n v="0"/>
  </r>
  <r>
    <s v="HB955"/>
    <s v="Gebotsschild &quot;Schutzhandschuhe benutzen&quot;"/>
    <s v="Art. 8261-0000"/>
    <n v="806"/>
    <x v="7"/>
    <n v="2"/>
    <s v="STÜCK"/>
    <n v="0"/>
    <n v="0"/>
    <n v="0"/>
    <n v="0"/>
  </r>
  <r>
    <s v="HB956"/>
    <s v="Baumwoll-Trikot Handschuh weiß Gr. 10"/>
    <s v="Art. 1830330010"/>
    <n v="806"/>
    <x v="7"/>
    <n v="204"/>
    <s v="STÜCK"/>
    <n v="0"/>
    <n v="0"/>
    <n v="0"/>
    <n v="0"/>
  </r>
  <r>
    <s v="HB957"/>
    <s v="Baumwoll-Trikot Handschuh weiß Gr. 9"/>
    <s v="Art. 1830330009"/>
    <n v="806"/>
    <x v="7"/>
    <n v="204"/>
    <s v="STÜCK"/>
    <n v="0"/>
    <n v="0"/>
    <n v="0"/>
    <n v="0"/>
  </r>
  <r>
    <s v="HB958"/>
    <s v="Baumwoll-Trikot Handschuh weiß Gr. 8"/>
    <s v="Art. 1830330008"/>
    <n v="806"/>
    <x v="7"/>
    <n v="108"/>
    <s v="STÜCK"/>
    <n v="0"/>
    <n v="0"/>
    <n v="0"/>
    <n v="0"/>
  </r>
  <r>
    <s v="HB959"/>
    <s v="Baumwoll-Trikot Handschuh weiß Gr. 7"/>
    <s v="Art. 1830330007"/>
    <n v="806"/>
    <x v="7"/>
    <n v="108"/>
    <s v="STÜCK"/>
    <n v="0"/>
    <n v="0"/>
    <n v="0"/>
    <n v="0"/>
  </r>
  <r>
    <s v="LPS-EURO"/>
    <s v="Leerpalettenstapel Europaletten"/>
    <s v="(wird im VPM-Lager verwendet)"/>
    <n v="807"/>
    <x v="3"/>
    <n v="15"/>
    <s v="STÜCK"/>
    <n v="20"/>
    <n v="300"/>
    <n v="0"/>
    <n v="0"/>
  </r>
  <r>
    <s v="LPS-INDU"/>
    <s v="Leerpalettenstapel INDU-Paletten"/>
    <s v="(wird im VPM-Lager verwendet)"/>
    <n v="807"/>
    <x v="3"/>
    <n v="76"/>
    <s v="STÜCK"/>
    <n v="27"/>
    <n v="2052"/>
    <n v="0"/>
    <n v="0"/>
  </r>
  <r>
    <s v="R081"/>
    <s v="TailorFood Endocut-01L  nicht mehr bestellen!!"/>
    <m/>
    <n v="850"/>
    <x v="7"/>
    <n v="1200"/>
    <s v="KG"/>
    <n v="1"/>
    <n v="1200"/>
    <n v="0"/>
    <n v="0"/>
  </r>
  <r>
    <s v="R083"/>
    <s v="TailorFood Exocut-BL 0,3Liquid"/>
    <s v="IBC 1000 Liter"/>
    <n v="850"/>
    <x v="7"/>
    <n v="986.32"/>
    <s v="KG"/>
    <n v="1"/>
    <n v="986.32"/>
    <n v="28.5"/>
    <n v="28110.120000000003"/>
  </r>
  <r>
    <s v="R084"/>
    <s v="TailorFood Tail 162 Papain"/>
    <s v="25 Liter Kanister"/>
    <n v="850"/>
    <x v="7"/>
    <n v="1800"/>
    <s v="KG"/>
    <n v="1"/>
    <n v="1800"/>
    <n v="28.5"/>
    <n v="51300"/>
  </r>
  <r>
    <s v="R101"/>
    <s v="Weizen (Körner)"/>
    <s v="Triticum aestivum L."/>
    <n v="850"/>
    <x v="7"/>
    <n v="946722"/>
    <s v="KG"/>
    <n v="1"/>
    <n v="946722"/>
    <n v="0.24"/>
    <n v="227213.28"/>
  </r>
  <r>
    <s v="R102"/>
    <s v="Gerste (Körner)"/>
    <s v="Hordeum vulgare L."/>
    <n v="850"/>
    <x v="7"/>
    <n v="453055"/>
    <s v="KG"/>
    <n v="1"/>
    <n v="453055"/>
    <n v="0.23"/>
    <n v="104202.65000000001"/>
  </r>
  <r>
    <s v="R104"/>
    <s v="Mais gelb (Körner) "/>
    <s v="Zea mays L."/>
    <n v="850"/>
    <x v="7"/>
    <n v="515763"/>
    <s v="KG"/>
    <n v="1"/>
    <n v="515763"/>
    <n v="0.25"/>
    <n v="128940.75"/>
  </r>
  <r>
    <s v="R105"/>
    <s v="Reis (Bruchreis, Körner) "/>
    <s v="Oryza sativa L."/>
    <n v="850"/>
    <x v="7"/>
    <n v="101862"/>
    <s v="KG"/>
    <n v="1"/>
    <n v="101862"/>
    <n v="0.32800000000000001"/>
    <n v="33410.736000000004"/>
  </r>
  <r>
    <s v="R107"/>
    <s v="Hirse gelb "/>
    <m/>
    <n v="850"/>
    <x v="7"/>
    <n v="39879"/>
    <s v="KG"/>
    <n v="1"/>
    <n v="39879"/>
    <n v="0.23499999999999999"/>
    <n v="9371.5649999999987"/>
  </r>
  <r>
    <s v="R109"/>
    <s v="Hirse Milo "/>
    <s v="Sorghum rot"/>
    <n v="850"/>
    <x v="7"/>
    <n v="2050000"/>
    <s v="KG"/>
    <n v="1"/>
    <n v="2050000"/>
    <n v="0.25"/>
    <n v="512500"/>
  </r>
  <r>
    <s v="R109"/>
    <s v="Hirse Milo "/>
    <s v="Sorghum rot"/>
    <n v="850"/>
    <x v="7"/>
    <n v="47028"/>
    <s v="KG"/>
    <n v="1"/>
    <n v="47028"/>
    <n v="0.25"/>
    <n v="11757"/>
  </r>
  <r>
    <s v="R110"/>
    <s v="Quinoa 25kg gesackt"/>
    <s v="mind. 80% Schälgrad"/>
    <n v="850"/>
    <x v="7"/>
    <n v="905.63900000000001"/>
    <s v="KG"/>
    <n v="1"/>
    <n v="905.63900000000001"/>
    <n v="2.645"/>
    <n v="2395.4151550000001"/>
  </r>
  <r>
    <s v="R111"/>
    <s v="Grünkohl gefr.  8111165"/>
    <m/>
    <n v="850"/>
    <x v="7"/>
    <n v="660"/>
    <s v="KG"/>
    <n v="1"/>
    <n v="660"/>
    <n v="1.39"/>
    <n v="917.4"/>
  </r>
  <r>
    <s v="R112"/>
    <s v="Erbsenstärke Peletts "/>
    <s v="BigBag"/>
    <n v="850"/>
    <x v="7"/>
    <n v="83415"/>
    <s v="KG"/>
    <n v="1"/>
    <n v="83415"/>
    <n v="0.4"/>
    <n v="33366"/>
  </r>
  <r>
    <s v="R113"/>
    <s v="Haferflocken gesackt"/>
    <m/>
    <n v="850"/>
    <x v="7"/>
    <n v="500"/>
    <s v="KG"/>
    <n v="1"/>
    <n v="500"/>
    <n v="0.7"/>
    <n v="350"/>
  </r>
  <r>
    <s v="R1136"/>
    <s v="Reismehl im Silozug "/>
    <s v="Lieferant Beneo"/>
    <n v="850"/>
    <x v="7"/>
    <n v="11000"/>
    <s v="KG"/>
    <n v="1"/>
    <n v="11000"/>
    <n v="0.45810000000000001"/>
    <n v="5039.1000000000004"/>
  </r>
  <r>
    <s v="R1138"/>
    <s v="Kartoffelstärke "/>
    <m/>
    <n v="850"/>
    <x v="7"/>
    <n v="14000"/>
    <s v="KG"/>
    <n v="1"/>
    <n v="14000"/>
    <n v="0.57499999999999996"/>
    <n v="8049.9999999999991"/>
  </r>
  <r>
    <s v="R114"/>
    <s v="Weizenmehl Typ 550 Abladeort Bäckerei "/>
    <s v="Achtung Sieb für Lebensmittel verwenden!!!!!!!!!!!"/>
    <n v="850"/>
    <x v="7"/>
    <n v="23000"/>
    <s v="KG"/>
    <n v="1"/>
    <n v="23000"/>
    <n v="0.248"/>
    <n v="5704"/>
  </r>
  <r>
    <s v="R115"/>
    <s v="Vollkornreis "/>
    <m/>
    <n v="850"/>
    <x v="7"/>
    <n v="30360"/>
    <s v="KG"/>
    <n v="1"/>
    <n v="30360"/>
    <n v="0.31900000000000001"/>
    <n v="9684.84"/>
  </r>
  <r>
    <s v="R116"/>
    <s v="Weizenmehl 550 gesackt 25kg"/>
    <m/>
    <n v="850"/>
    <x v="7"/>
    <n v="7500"/>
    <s v="KG"/>
    <n v="1"/>
    <n v="7500"/>
    <n v="0.34"/>
    <n v="2550"/>
  </r>
  <r>
    <s v="R117"/>
    <s v="Kartoffelstärke Backwaren "/>
    <s v="Lieferant Südstärke"/>
    <n v="850"/>
    <x v="7"/>
    <n v="2500"/>
    <s v="KG"/>
    <n v="1"/>
    <n v="2500"/>
    <n v="0.12"/>
    <n v="300"/>
  </r>
  <r>
    <s v="R118"/>
    <s v="Dinkel in Big Bag on Pelettels"/>
    <s v="Triticum spelta L."/>
    <n v="850"/>
    <x v="7"/>
    <n v="2250"/>
    <s v="KG"/>
    <n v="1"/>
    <n v="2250"/>
    <n v="0.64"/>
    <n v="1440"/>
  </r>
  <r>
    <s v="R119"/>
    <s v="Weizenmehl Type 550"/>
    <m/>
    <n v="850"/>
    <x v="7"/>
    <n v="43080"/>
    <s v="KG"/>
    <n v="1"/>
    <n v="43080"/>
    <n v="0.251"/>
    <n v="10813.08"/>
  </r>
  <r>
    <s v="R120"/>
    <s v="Weizengriesskleie"/>
    <s v="gemäss Positivliste"/>
    <n v="850"/>
    <x v="7"/>
    <n v="49179"/>
    <s v="KG"/>
    <n v="1"/>
    <n v="49179"/>
    <n v="0.14499999999999999"/>
    <n v="7130.9549999999999"/>
  </r>
  <r>
    <s v="R1208"/>
    <s v="Leinsamen  "/>
    <s v="Big Bag on Pallet "/>
    <n v="850"/>
    <x v="7"/>
    <n v="21471.007000000001"/>
    <s v="KG"/>
    <n v="1"/>
    <n v="21471.007000000001"/>
    <n v="0.49498999999999999"/>
    <n v="10627.93375493"/>
  </r>
  <r>
    <s v="R121"/>
    <s v="Buchweizen, nachgereinigt - Ursprung: Europa "/>
    <s v="gesackt 25kg"/>
    <n v="850"/>
    <x v="7"/>
    <n v="1200"/>
    <s v="KG"/>
    <n v="1"/>
    <n v="1200"/>
    <n v="0.57999999999999996"/>
    <n v="696"/>
  </r>
  <r>
    <s v="R122"/>
    <s v="Kartoffelmehl pregelled"/>
    <s v="Potato Promill 5C4 Petfood grade"/>
    <n v="850"/>
    <x v="7"/>
    <n v="7500"/>
    <s v="KG"/>
    <n v="1"/>
    <n v="7500"/>
    <n v="0.19"/>
    <n v="1425"/>
  </r>
  <r>
    <s v="R123"/>
    <s v="Weizenmehl 2000"/>
    <s v="gemäss Positivliste"/>
    <n v="850"/>
    <x v="7"/>
    <n v="11512"/>
    <s v="KG"/>
    <n v="1"/>
    <n v="11512"/>
    <n v="0.14499999999999999"/>
    <n v="1669.2399999999998"/>
  </r>
  <r>
    <s v="R125"/>
    <s v="Reiskleie "/>
    <s v="(Ricebran)"/>
    <n v="850"/>
    <x v="7"/>
    <n v="24458"/>
    <s v="KG"/>
    <n v="1"/>
    <n v="24458"/>
    <n v="0.28499999999999998"/>
    <n v="6970.53"/>
  </r>
  <r>
    <s v="R126"/>
    <s v="Hart-Weizenmehl 2000 HW2 für Backwaren"/>
    <m/>
    <n v="850"/>
    <x v="7"/>
    <n v="39232"/>
    <s v="KG"/>
    <n v="1"/>
    <n v="39232"/>
    <n v="0.19800000000000001"/>
    <n v="7767.9360000000006"/>
  </r>
  <r>
    <s v="R1260"/>
    <s v="Federmehl "/>
    <m/>
    <n v="850"/>
    <x v="7"/>
    <n v="16690"/>
    <s v="KG"/>
    <n v="1"/>
    <n v="16690"/>
    <n v="0.39500000000000002"/>
    <n v="6592.55"/>
  </r>
  <r>
    <s v="R1279"/>
    <s v="Schweine-Schwarten Silozug"/>
    <m/>
    <n v="850"/>
    <x v="7"/>
    <n v="22233.5"/>
    <s v="KG"/>
    <n v="1"/>
    <n v="22233.5"/>
    <n v="0.84"/>
    <n v="18676.14"/>
  </r>
  <r>
    <s v="R128"/>
    <s v="Amarant"/>
    <s v="gesackt á 25 kg"/>
    <n v="850"/>
    <x v="7"/>
    <n v="1250.011"/>
    <s v="KG"/>
    <n v="1"/>
    <n v="1250.011"/>
    <n v="0.17799999999999999"/>
    <n v="222.50195799999997"/>
  </r>
  <r>
    <s v="R130"/>
    <s v="Kartoffelmehl lose für Backwaren"/>
    <m/>
    <n v="850"/>
    <x v="7"/>
    <n v="22147"/>
    <s v="KG"/>
    <n v="1"/>
    <n v="22147"/>
    <n v="0.54500000000000004"/>
    <n v="12070.115000000002"/>
  </r>
  <r>
    <s v="R1305"/>
    <s v="Geflügelfleischmehl "/>
    <s v="lose im Silozug"/>
    <n v="850"/>
    <x v="7"/>
    <n v="8340"/>
    <s v="KG"/>
    <n v="1"/>
    <n v="8340"/>
    <n v="0.53"/>
    <n v="4420.2"/>
  </r>
  <r>
    <s v="R1309"/>
    <s v="Fleischknochenmehl Schwein für Snack "/>
    <s v="lose im Silozug"/>
    <n v="850"/>
    <x v="7"/>
    <n v="28133.972000000002"/>
    <s v="KG"/>
    <n v="1"/>
    <n v="28133.972000000002"/>
    <n v="0.28499999999999998"/>
    <n v="8018.1820200000002"/>
  </r>
  <r>
    <s v="R132"/>
    <s v="Süsskartoffel, Sweetpotato, Pellet "/>
    <s v="Big Bag on Pallet"/>
    <n v="850"/>
    <x v="7"/>
    <n v="4000"/>
    <s v="KG"/>
    <n v="1"/>
    <n v="4000"/>
    <n v="0.58499999999999996"/>
    <n v="2340"/>
  </r>
  <r>
    <s v="R132"/>
    <s v="Süsskartoffel, Sweetpotato, Pellet "/>
    <s v="Big Bag on Pallet"/>
    <n v="850"/>
    <x v="7"/>
    <n v="500"/>
    <s v="KG"/>
    <n v="1"/>
    <n v="500"/>
    <n v="0.58499999999999996"/>
    <n v="292.5"/>
  </r>
  <r>
    <s v="R1320"/>
    <s v="Bierhefe (fein)"/>
    <m/>
    <n v="850"/>
    <x v="7"/>
    <n v="1500"/>
    <s v="KG"/>
    <n v="1"/>
    <n v="1500"/>
    <n v="0.89500000000000002"/>
    <n v="1342.5"/>
  </r>
  <r>
    <s v="R1327"/>
    <s v="Maiskleber  Big Bag"/>
    <s v="GVO-FREI"/>
    <n v="850"/>
    <x v="7"/>
    <n v="4000"/>
    <s v="KG"/>
    <n v="1"/>
    <n v="4000"/>
    <n v="0.76500000000000001"/>
    <n v="3060"/>
  </r>
  <r>
    <s v="R134"/>
    <s v="Topinambur"/>
    <m/>
    <n v="850"/>
    <x v="7"/>
    <n v="175"/>
    <s v="KG"/>
    <n v="1"/>
    <n v="175"/>
    <n v="8.9"/>
    <n v="1557.5"/>
  </r>
  <r>
    <s v="R136"/>
    <s v="Reismehl, Rice Flour"/>
    <m/>
    <n v="850"/>
    <x v="7"/>
    <n v="48254"/>
    <s v="KG"/>
    <n v="1"/>
    <n v="48254"/>
    <n v="0.34"/>
    <n v="16406.36"/>
  </r>
  <r>
    <s v="R137"/>
    <s v="Freiland-Gans gefr."/>
    <m/>
    <n v="850"/>
    <x v="7"/>
    <n v="26564"/>
    <s v="KG"/>
    <n v="1"/>
    <n v="26564"/>
    <n v="0.98"/>
    <n v="26032.720000000001"/>
  </r>
  <r>
    <s v="R138"/>
    <s v="Kartoffelstärke, Potatostarch"/>
    <m/>
    <n v="850"/>
    <x v="7"/>
    <n v="40756"/>
    <s v="KG"/>
    <n v="1"/>
    <n v="40756"/>
    <n v="0.57499999999999996"/>
    <n v="23434.699999999997"/>
  </r>
  <r>
    <s v="R139"/>
    <s v="Pregelwheat Purvit !!!nicht mehr bestellen!!!!"/>
    <s v="Big Bag siehe Bemerkung"/>
    <n v="850"/>
    <x v="7"/>
    <n v="13775"/>
    <s v="KG"/>
    <n v="1"/>
    <n v="13775"/>
    <n v="0.41499999999999998"/>
    <n v="5716.625"/>
  </r>
  <r>
    <s v="R140"/>
    <s v="Amylogum"/>
    <s v="Big Bag on Pallet"/>
    <n v="850"/>
    <x v="7"/>
    <n v="17750"/>
    <s v="KG"/>
    <n v="1"/>
    <n v="17750"/>
    <n v="2.57"/>
    <n v="45617.5"/>
  </r>
  <r>
    <s v="R141"/>
    <s v="Weizenstärke "/>
    <s v="Big Bag on Pallet"/>
    <n v="850"/>
    <x v="7"/>
    <n v="9000"/>
    <s v="KG"/>
    <n v="1"/>
    <n v="9000"/>
    <n v="0.48499999999999999"/>
    <n v="4365"/>
  </r>
  <r>
    <s v="R142"/>
    <s v="Reismehl Typ 100 Herbafine H90 / Transimpex "/>
    <s v="Big Bag on Pallet"/>
    <n v="850"/>
    <x v="7"/>
    <n v="8000"/>
    <s v="KG"/>
    <n v="1"/>
    <n v="8000"/>
    <n v="0.30499999999999999"/>
    <n v="2440"/>
  </r>
  <r>
    <s v="R1427"/>
    <s v="Digest Bobtail F21022 "/>
    <s v="Pulver gesackt, Fisch"/>
    <n v="850"/>
    <x v="7"/>
    <n v="15500"/>
    <s v="KG"/>
    <n v="1"/>
    <n v="15500"/>
    <n v="4.9189999999999996"/>
    <n v="76244.5"/>
  </r>
  <r>
    <s v="R144"/>
    <s v="Banane, Premium, Ecuador "/>
    <s v="gesackt a' 25kg und Big Bag on Pallet"/>
    <n v="850"/>
    <x v="7"/>
    <n v="39000"/>
    <s v="KG"/>
    <n v="1"/>
    <n v="39000"/>
    <n v="1.88"/>
    <n v="73320"/>
  </r>
  <r>
    <s v="R1446"/>
    <s v="Kartoffeleiweiss Big Bag "/>
    <s v="nicht mehr wie 7.000 kg bestellen."/>
    <n v="850"/>
    <x v="7"/>
    <n v="3750"/>
    <s v="KG"/>
    <n v="1"/>
    <n v="3750"/>
    <n v="1.5"/>
    <n v="5625"/>
  </r>
  <r>
    <s v="R145"/>
    <s v="Deermeal/Hirschmehl"/>
    <m/>
    <n v="850"/>
    <x v="7"/>
    <n v="12150"/>
    <s v="KG"/>
    <n v="1"/>
    <n v="12150"/>
    <n v="0.17849999999999999"/>
    <n v="2168.7750000000001"/>
  </r>
  <r>
    <s v="R147"/>
    <s v="Mais grob, Zugabe Extruder in V191 / V2900 FFS"/>
    <s v="20 kg absacken Paletten in GIP einlagern!!"/>
    <n v="850"/>
    <x v="7"/>
    <n v="5000"/>
    <s v="KG"/>
    <n v="1"/>
    <n v="5000"/>
    <n v="0.32"/>
    <n v="1600"/>
  </r>
  <r>
    <s v="R1479"/>
    <s v="Separatorenfleisch Huhn TK Blöcke"/>
    <s v="max. Gewicht 25 kg Blöcke "/>
    <n v="850"/>
    <x v="7"/>
    <n v="38000"/>
    <s v="KG"/>
    <n v="1"/>
    <n v="38000"/>
    <n v="0.5"/>
    <n v="19000"/>
  </r>
  <r>
    <s v="R148"/>
    <s v="Brokkoli getrocknet 25kg"/>
    <m/>
    <n v="850"/>
    <x v="7"/>
    <n v="575"/>
    <s v="KG"/>
    <n v="1"/>
    <n v="575"/>
    <n v="6.5"/>
    <n v="3737.5"/>
  </r>
  <r>
    <s v="R152"/>
    <s v="Zitronenmelisse "/>
    <s v="gesackt a' 25kg"/>
    <n v="850"/>
    <x v="7"/>
    <n v="245"/>
    <s v="KG"/>
    <n v="1"/>
    <n v="245"/>
    <n v="6.5000099999999996"/>
    <n v="1592.50245"/>
  </r>
  <r>
    <s v="R1529"/>
    <s v="Phosphorsäure leerer IBC bitte in VP-Lager zurück!"/>
    <s v="IBC"/>
    <n v="850"/>
    <x v="7"/>
    <n v="9600"/>
    <s v="KG"/>
    <n v="1"/>
    <n v="9600"/>
    <n v="0.98"/>
    <n v="9408"/>
  </r>
  <r>
    <s v="R1529"/>
    <s v="Phosphorsäure leerer IBC bitte in VP-Lager zurück!"/>
    <s v="IBC"/>
    <n v="850"/>
    <x v="7"/>
    <n v="0"/>
    <s v="KG"/>
    <n v="1"/>
    <n v="0"/>
    <n v="0.98"/>
    <n v="0"/>
  </r>
  <r>
    <s v="R153"/>
    <s v="Kurkuma gemahlen "/>
    <m/>
    <n v="850"/>
    <x v="7"/>
    <n v="350"/>
    <s v="KG"/>
    <n v="1"/>
    <n v="350"/>
    <n v="7"/>
    <n v="2450"/>
  </r>
  <r>
    <s v="R1556"/>
    <s v="Sorbinsäure 25kg"/>
    <s v="gesackt"/>
    <n v="850"/>
    <x v="7"/>
    <n v="550"/>
    <s v="KG"/>
    <n v="1"/>
    <n v="550"/>
    <n v="4.42"/>
    <n v="2431"/>
  </r>
  <r>
    <s v="R156"/>
    <s v="Kamille "/>
    <s v="gesackt"/>
    <n v="850"/>
    <x v="7"/>
    <n v="560"/>
    <s v="KG"/>
    <n v="1"/>
    <n v="560"/>
    <n v="2.2003200000000001"/>
    <n v="1232.1792"/>
  </r>
  <r>
    <s v="R159"/>
    <s v="Haut gefroren in Blöcken (Geflügel)"/>
    <m/>
    <n v="850"/>
    <x v="7"/>
    <n v="39163"/>
    <s v="KG"/>
    <n v="1"/>
    <n v="39163"/>
    <n v="0.27"/>
    <n v="10574.01"/>
  </r>
  <r>
    <s v="R164"/>
    <s v="Bodenhaltungs-Huhnkarkassen frisch/TK "/>
    <s v="darf nur bei Kreditor 81309 bestellt werden"/>
    <n v="850"/>
    <x v="7"/>
    <n v="1500"/>
    <s v="KG"/>
    <n v="1"/>
    <n v="1500"/>
    <n v="0.19"/>
    <n v="285"/>
  </r>
  <r>
    <s v="R166"/>
    <s v="Pansenfett Rind TK"/>
    <s v="nur für Snack 2"/>
    <n v="850"/>
    <x v="7"/>
    <n v="8108"/>
    <s v="KG"/>
    <n v="1"/>
    <n v="8108"/>
    <n v="0.5"/>
    <n v="4054"/>
  </r>
  <r>
    <s v="R166"/>
    <s v="Pansenfett Rind TK"/>
    <s v="nur für Snack 2"/>
    <n v="850"/>
    <x v="7"/>
    <n v="0"/>
    <s v="KG"/>
    <n v="1"/>
    <n v="0"/>
    <n v="0.5"/>
    <n v="0"/>
  </r>
  <r>
    <s v="R173"/>
    <s v="HF24 Fischmehl low ash"/>
    <s v="Beistellung"/>
    <n v="850"/>
    <x v="7"/>
    <n v="3500"/>
    <s v="KG"/>
    <n v="1"/>
    <n v="3500"/>
    <n v="2.2999999999999998"/>
    <n v="8049.9999999999991"/>
  </r>
  <r>
    <s v="R180"/>
    <s v="Ananas, getrocknet "/>
    <s v="gesackt a' 25kg und BigBag"/>
    <n v="850"/>
    <x v="7"/>
    <n v="350"/>
    <s v="KG"/>
    <n v="1"/>
    <n v="350"/>
    <n v="1.7227399999999999"/>
    <n v="602.95899999999995"/>
  </r>
  <r>
    <s v="R181"/>
    <s v="ProGo Lachshydrolysat 650 kg pro Big Bag"/>
    <s v="Hages"/>
    <n v="850"/>
    <x v="7"/>
    <n v="3250"/>
    <s v="KG"/>
    <n v="1"/>
    <n v="3250"/>
    <n v="1.105"/>
    <n v="3591.25"/>
  </r>
  <r>
    <s v="R182"/>
    <s v="Insekten Mehlwürmer 15 kg gesackt"/>
    <s v="Hersteller Ynsect "/>
    <n v="850"/>
    <x v="7"/>
    <n v="1500"/>
    <s v="KG"/>
    <n v="1"/>
    <n v="1500"/>
    <n v="3.35"/>
    <n v="5025"/>
  </r>
  <r>
    <s v="R184"/>
    <s v="MSC-Fischöl Hering (Clupea harengus)"/>
    <s v="im IBC Bioceval "/>
    <n v="850"/>
    <x v="7"/>
    <n v="1303.3"/>
    <s v="KG"/>
    <n v="1"/>
    <n v="1303.3"/>
    <n v="2"/>
    <n v="2606.6"/>
  </r>
  <r>
    <s v="R1846"/>
    <s v="BIO Johannisbrotkernmehl "/>
    <m/>
    <n v="850"/>
    <x v="7"/>
    <n v="200"/>
    <s v="KG"/>
    <n v="1"/>
    <n v="200"/>
    <n v="10.02"/>
    <n v="2004"/>
  </r>
  <r>
    <s v="R186"/>
    <s v="Pute, Truthahnmehl low ash "/>
    <s v="Big Bag on Pallet"/>
    <n v="850"/>
    <x v="7"/>
    <n v="23000"/>
    <s v="KG"/>
    <n v="1"/>
    <n v="23000"/>
    <n v="0.83"/>
    <n v="19090"/>
  </r>
  <r>
    <s v="R186"/>
    <s v="Pute, Truthahnmehl low ash "/>
    <s v="Big Bag on Pallet"/>
    <n v="850"/>
    <x v="7"/>
    <n v="20441"/>
    <s v="KG"/>
    <n v="1"/>
    <n v="20441"/>
    <n v="0.83"/>
    <n v="16966.03"/>
  </r>
  <r>
    <s v="R187"/>
    <s v="Lammfleischmehl NZ/AU BigBag nicht in Silo werfen "/>
    <s v="für Snack Big Bag nicht in Silos werfen!"/>
    <n v="850"/>
    <x v="7"/>
    <n v="9442"/>
    <s v="KG"/>
    <n v="1"/>
    <n v="9442"/>
    <n v="1.855"/>
    <n v="17514.91"/>
  </r>
  <r>
    <s v="R190"/>
    <s v="MSC Lachs gefroren TK "/>
    <s v="Artikel läuft aus nicht mehr bestellen!!!!!!"/>
    <n v="850"/>
    <x v="7"/>
    <n v="2500"/>
    <s v="KG"/>
    <n v="1"/>
    <n v="2500"/>
    <n v="0.62"/>
    <n v="1550"/>
  </r>
  <r>
    <s v="R192"/>
    <s v="Goji-Beeren getrocknet"/>
    <s v="gemahlen"/>
    <n v="850"/>
    <x v="7"/>
    <n v="150"/>
    <s v="KG"/>
    <n v="1"/>
    <n v="150"/>
    <n v="10.75"/>
    <n v="1612.5"/>
  </r>
  <r>
    <s v="R193"/>
    <s v="Rindergriebenmehl 78% XP SONAC rein Rind"/>
    <s v="Big Bag on Pallet"/>
    <n v="850"/>
    <x v="7"/>
    <n v="21080"/>
    <s v="KG"/>
    <n v="1"/>
    <n v="21080"/>
    <n v="0.95"/>
    <n v="20026"/>
  </r>
  <r>
    <s v="R193"/>
    <s v="Rindergriebenmehl 78% XP SONAC rein Rind"/>
    <s v="Big Bag on Pallet"/>
    <n v="850"/>
    <x v="7"/>
    <n v="17450"/>
    <s v="KG"/>
    <n v="1"/>
    <n v="17450"/>
    <n v="0.95"/>
    <n v="16577.5"/>
  </r>
  <r>
    <s v="R194"/>
    <s v="HF24 Tails Blend Pflanzen 16,5kg"/>
    <m/>
    <n v="850"/>
    <x v="7"/>
    <n v="19712"/>
    <s v="KG"/>
    <n v="1"/>
    <n v="19712"/>
    <n v="6.27"/>
    <n v="123594.23999999999"/>
  </r>
  <r>
    <s v="R199"/>
    <s v="Hanfmehl (Blätter) gesackt"/>
    <s v="Beistellung"/>
    <n v="850"/>
    <x v="7"/>
    <n v="128"/>
    <s v="KG"/>
    <n v="1"/>
    <n v="128"/>
    <n v="1.55"/>
    <n v="198.4"/>
  </r>
  <r>
    <s v="R201"/>
    <s v="Separatorenfleisch Rind "/>
    <s v="gefroren TK-Blöcke"/>
    <n v="850"/>
    <x v="7"/>
    <n v="27366"/>
    <s v="KG"/>
    <n v="1"/>
    <n v="27366"/>
    <n v="0.77"/>
    <n v="21071.82"/>
  </r>
  <r>
    <s v="R201"/>
    <s v="Separatorenfleisch Rind "/>
    <s v="gefroren TK-Blöcke"/>
    <n v="850"/>
    <x v="7"/>
    <n v="5000"/>
    <s v="KG"/>
    <n v="1"/>
    <n v="5000"/>
    <n v="0.77"/>
    <n v="3850"/>
  </r>
  <r>
    <s v="R202"/>
    <s v="Leber Schwein TK"/>
    <m/>
    <n v="850"/>
    <x v="7"/>
    <n v="48982"/>
    <s v="KG"/>
    <n v="1"/>
    <n v="48982"/>
    <n v="0.35"/>
    <n v="17143.7"/>
  </r>
  <r>
    <s v="R202"/>
    <s v="Leber Schwein TK"/>
    <m/>
    <n v="850"/>
    <x v="7"/>
    <n v="0"/>
    <s v="KG"/>
    <n v="1"/>
    <n v="0"/>
    <n v="0.35"/>
    <n v="0"/>
  </r>
  <r>
    <s v="R207"/>
    <s v="Birnen"/>
    <s v="gesackt a' 15kg"/>
    <n v="850"/>
    <x v="7"/>
    <n v="2000"/>
    <s v="KG"/>
    <n v="1"/>
    <n v="2000"/>
    <n v="2.95"/>
    <n v="5900"/>
  </r>
  <r>
    <s v="R208"/>
    <s v="Leinsamen / Leinsaat"/>
    <m/>
    <n v="850"/>
    <x v="7"/>
    <n v="46198"/>
    <s v="KG"/>
    <n v="1"/>
    <n v="46198"/>
    <n v="0.377"/>
    <n v="17416.646000000001"/>
  </r>
  <r>
    <s v="R210"/>
    <s v="Sellerie, Pulver "/>
    <s v="gesackt a' 25kg"/>
    <n v="850"/>
    <x v="7"/>
    <n v="1500"/>
    <s v="KG"/>
    <n v="1"/>
    <n v="1500"/>
    <n v="2.2999999999999998"/>
    <n v="3449.9999999999995"/>
  </r>
  <r>
    <s v="R211"/>
    <s v="Tomatenmarkpulver 20kg gesackt"/>
    <m/>
    <n v="850"/>
    <x v="7"/>
    <n v="14950"/>
    <s v="KG"/>
    <n v="1"/>
    <n v="14950"/>
    <n v="0.95"/>
    <n v="14202.5"/>
  </r>
  <r>
    <s v="R211"/>
    <s v="Tomatenmarkpulver 20kg gesackt"/>
    <m/>
    <n v="850"/>
    <x v="7"/>
    <n v="0"/>
    <s v="KG"/>
    <n v="1"/>
    <n v="0"/>
    <n v="0.95"/>
    <n v="0"/>
  </r>
  <r>
    <s v="R212"/>
    <s v="Ringelblumenblütenmehl "/>
    <s v="gesackt a' 25kg"/>
    <n v="850"/>
    <x v="7"/>
    <n v="1944.5"/>
    <s v="KG"/>
    <n v="1"/>
    <n v="1944.5"/>
    <n v="2.95"/>
    <n v="5736.2750000000005"/>
  </r>
  <r>
    <s v="R213"/>
    <s v="Johannisbrotkernmehl "/>
    <s v="Big Bag on Pallet"/>
    <n v="850"/>
    <x v="7"/>
    <n v="775"/>
    <s v="KG"/>
    <n v="1"/>
    <n v="775"/>
    <n v="8.98"/>
    <n v="6959.5"/>
  </r>
  <r>
    <s v="R214"/>
    <s v="Rückführungen "/>
    <s v="nicht VM/Snack/Backwaren"/>
    <n v="850"/>
    <x v="7"/>
    <n v="25000"/>
    <s v="KG"/>
    <n v="1"/>
    <n v="25000"/>
    <n v="0.12"/>
    <n v="3000"/>
  </r>
  <r>
    <s v="R215"/>
    <s v="Johannisbrotmehl"/>
    <m/>
    <n v="850"/>
    <x v="7"/>
    <n v="2500"/>
    <s v="KG"/>
    <n v="1"/>
    <n v="2500"/>
    <n v="0.748"/>
    <n v="1870"/>
  </r>
  <r>
    <s v="R217"/>
    <s v="Karotten, Flocken od. Stücke 25kg gesackt"/>
    <m/>
    <n v="850"/>
    <x v="7"/>
    <n v="18500"/>
    <s v="KG"/>
    <n v="1"/>
    <n v="18500"/>
    <n v="0.99"/>
    <n v="18315"/>
  </r>
  <r>
    <s v="R218"/>
    <s v="Lauch, Pulver "/>
    <s v="gesackt a' 25kg"/>
    <n v="850"/>
    <x v="7"/>
    <n v="750"/>
    <s v="KG"/>
    <n v="1"/>
    <n v="750"/>
    <n v="1.2"/>
    <n v="900"/>
  </r>
  <r>
    <s v="R219"/>
    <s v="Petersiliepulver "/>
    <m/>
    <n v="850"/>
    <x v="7"/>
    <n v="5500"/>
    <s v="KG"/>
    <n v="1"/>
    <n v="5500"/>
    <n v="0.9"/>
    <n v="4950"/>
  </r>
  <r>
    <s v="R219"/>
    <s v="Petersiliepulver "/>
    <m/>
    <n v="850"/>
    <x v="7"/>
    <n v="0"/>
    <s v="KG"/>
    <n v="1"/>
    <n v="0"/>
    <n v="0.9"/>
    <n v="0"/>
  </r>
  <r>
    <s v="R220"/>
    <s v="Preiselbeeren 20kg gesackt"/>
    <m/>
    <n v="850"/>
    <x v="7"/>
    <n v="4840.5749999999998"/>
    <s v="KG"/>
    <n v="1"/>
    <n v="4840.5749999999998"/>
    <n v="4.0999999999999996"/>
    <n v="19846.357499999998"/>
  </r>
  <r>
    <s v="R221"/>
    <s v="Blaubeeren 20 kg gesackt"/>
    <m/>
    <n v="850"/>
    <x v="7"/>
    <n v="2979"/>
    <s v="KG"/>
    <n v="1"/>
    <n v="2979"/>
    <n v="4.5"/>
    <n v="13405.5"/>
  </r>
  <r>
    <s v="R223"/>
    <s v="Aronia "/>
    <s v="gesackt a' 25kg"/>
    <n v="850"/>
    <x v="7"/>
    <n v="4823.5"/>
    <s v="KG"/>
    <n v="1"/>
    <n v="4823.5"/>
    <n v="0.7"/>
    <n v="3376.45"/>
  </r>
  <r>
    <s v="R224"/>
    <s v="Granatapfel"/>
    <s v="gesackt a' 20kg"/>
    <n v="850"/>
    <x v="7"/>
    <n v="1237.17"/>
    <s v="KG"/>
    <n v="1"/>
    <n v="1237.17"/>
    <n v="4.4999900000000004"/>
    <n v="5567.2526283000007"/>
  </r>
  <r>
    <s v="R225"/>
    <s v="Grüner Tee "/>
    <s v="36 kg Sackware"/>
    <n v="850"/>
    <x v="7"/>
    <n v="621.14200000000005"/>
    <s v="KG"/>
    <n v="1"/>
    <n v="621.14200000000005"/>
    <n v="6.4"/>
    <n v="3975.3088000000007"/>
  </r>
  <r>
    <s v="R226"/>
    <s v="Erbsen, ganz "/>
    <m/>
    <n v="850"/>
    <x v="7"/>
    <n v="43008"/>
    <s v="KG"/>
    <n v="1"/>
    <n v="43008"/>
    <n v="0.27"/>
    <n v="11612.16"/>
  </r>
  <r>
    <s v="R227"/>
    <s v="Erbsenprotein als Pellets "/>
    <s v="Big Bag on Pallet mit 4 Hebeschlaufen"/>
    <n v="850"/>
    <x v="7"/>
    <n v="43640"/>
    <s v="KG"/>
    <n v="1"/>
    <n v="43640"/>
    <n v="1.04"/>
    <n v="45385.599999999999"/>
  </r>
  <r>
    <s v="R227"/>
    <s v="Erbsenprotein als Pellets "/>
    <s v="Big Bag on Pallet mit 4 Hebeschlaufen"/>
    <n v="850"/>
    <x v="7"/>
    <n v="0"/>
    <s v="KG"/>
    <n v="1"/>
    <n v="0"/>
    <n v="1.04"/>
    <n v="0"/>
  </r>
  <r>
    <s v="R228"/>
    <s v="Kichererbsenmehl "/>
    <s v="gesackt a' 25kg und BigBag"/>
    <n v="850"/>
    <x v="7"/>
    <n v="10463.6"/>
    <s v="KG"/>
    <n v="1"/>
    <n v="10463.6"/>
    <n v="0.65"/>
    <n v="6801.34"/>
  </r>
  <r>
    <s v="R229"/>
    <s v="Chiasamen "/>
    <s v="gesackt a' 25kg"/>
    <n v="850"/>
    <x v="7"/>
    <n v="485"/>
    <s v="KG"/>
    <n v="1"/>
    <n v="485"/>
    <n v="2.15"/>
    <n v="1042.75"/>
  </r>
  <r>
    <s v="R230"/>
    <s v="Rote Beete, Flocken od. Stücke 25kg gesackt"/>
    <m/>
    <n v="850"/>
    <x v="7"/>
    <n v="3400"/>
    <s v="KG"/>
    <n v="1"/>
    <n v="3400"/>
    <n v="2.83"/>
    <n v="9622"/>
  </r>
  <r>
    <s v="R231"/>
    <s v="Sanddornbeeren, Trester"/>
    <s v="gesackt a' 10kg"/>
    <n v="850"/>
    <x v="7"/>
    <n v="5999"/>
    <s v="KG"/>
    <n v="1"/>
    <n v="5999"/>
    <n v="5.5"/>
    <n v="32994.5"/>
  </r>
  <r>
    <s v="R233"/>
    <s v="Mango, Flocken od. Stücke "/>
    <s v="gesackt a' 25kg"/>
    <n v="850"/>
    <x v="7"/>
    <n v="5624"/>
    <s v="KG"/>
    <n v="1"/>
    <n v="5624"/>
    <n v="12.95"/>
    <n v="72830.8"/>
  </r>
  <r>
    <s v="R235"/>
    <s v="Erbsenprotein fein gemahlen"/>
    <s v="in Big Bag"/>
    <n v="850"/>
    <x v="7"/>
    <n v="0"/>
    <s v="KG"/>
    <n v="1"/>
    <n v="0"/>
    <n v="0.45"/>
    <n v="0"/>
  </r>
  <r>
    <s v="R236"/>
    <s v="Johannisbrot 6-8 mm, 99,5% Reinheit"/>
    <s v="Big Bag on Pallet"/>
    <n v="850"/>
    <x v="7"/>
    <n v="795"/>
    <s v="KG"/>
    <n v="1"/>
    <n v="795"/>
    <n v="0.69099999999999995"/>
    <n v="549.34499999999991"/>
  </r>
  <r>
    <s v="R241"/>
    <s v="Geflügelkarkassen  Frisch (rein Broiler) "/>
    <m/>
    <n v="850"/>
    <x v="7"/>
    <n v="0"/>
    <s v="KG"/>
    <n v="1"/>
    <n v="0"/>
    <n v="0.22"/>
    <n v="0"/>
  </r>
  <r>
    <s v="R242"/>
    <s v="Kalbfleischmehl "/>
    <s v="Big Bag on Pallet"/>
    <n v="850"/>
    <x v="7"/>
    <n v="5175"/>
    <s v="KG"/>
    <n v="1"/>
    <n v="5175"/>
    <n v="0.91478000000000004"/>
    <n v="4733.9865"/>
  </r>
  <r>
    <s v="R244"/>
    <s v="Hirsch gefroren NZ/AUS"/>
    <m/>
    <n v="850"/>
    <x v="7"/>
    <n v="0"/>
    <s v="KG"/>
    <n v="1"/>
    <n v="0"/>
    <n v="1.2"/>
    <n v="0"/>
  </r>
  <r>
    <s v="R245"/>
    <s v="Pferdemehl "/>
    <s v="Big Bag on Pallet"/>
    <n v="850"/>
    <x v="7"/>
    <n v="14008"/>
    <s v="KG"/>
    <n v="1"/>
    <n v="14008"/>
    <n v="1.6"/>
    <n v="22412.800000000003"/>
  </r>
  <r>
    <s v="R246"/>
    <s v="Pansen Rind TK"/>
    <m/>
    <n v="850"/>
    <x v="7"/>
    <n v="22500"/>
    <s v="KG"/>
    <n v="1"/>
    <n v="22500"/>
    <n v="0.85"/>
    <n v="19125"/>
  </r>
  <r>
    <s v="R247"/>
    <s v="Pangasius-Fischmehl "/>
    <s v="Welsmehl"/>
    <n v="850"/>
    <x v="7"/>
    <n v="900"/>
    <s v="KG"/>
    <n v="1"/>
    <n v="900"/>
    <n v="1.67"/>
    <n v="1503"/>
  </r>
  <r>
    <s v="R251"/>
    <s v="Hirschmehl "/>
    <m/>
    <n v="850"/>
    <x v="7"/>
    <n v="3917.8850000000002"/>
    <s v="KG"/>
    <n v="1"/>
    <n v="3917.8850000000002"/>
    <n v="2.75"/>
    <n v="10774.18375"/>
  </r>
  <r>
    <s v="R252"/>
    <s v="Heringsmehl 25kg gesackt"/>
    <s v="gesackt /Nordsee und FAO27"/>
    <n v="850"/>
    <x v="7"/>
    <n v="12506.821"/>
    <s v="KG"/>
    <n v="1"/>
    <n v="12506.821"/>
    <n v="2.15"/>
    <n v="26889.665149999997"/>
  </r>
  <r>
    <s v="R253"/>
    <s v="Entenfleisch MDM"/>
    <m/>
    <n v="850"/>
    <x v="7"/>
    <n v="229403"/>
    <s v="KG"/>
    <n v="1"/>
    <n v="229403"/>
    <n v="1.05"/>
    <n v="240873.15000000002"/>
  </r>
  <r>
    <s v="R253"/>
    <s v="Entenfleisch MDM"/>
    <m/>
    <n v="850"/>
    <x v="7"/>
    <n v="5273"/>
    <s v="KG"/>
    <n v="1"/>
    <n v="5273"/>
    <n v="1.05"/>
    <n v="5536.6500000000005"/>
  </r>
  <r>
    <s v="R254"/>
    <s v="Acaipulver "/>
    <s v="gesackt a' 25kg"/>
    <n v="850"/>
    <x v="7"/>
    <n v="400"/>
    <s v="KG"/>
    <n v="1"/>
    <n v="400"/>
    <n v="26.95"/>
    <n v="10780"/>
  </r>
  <r>
    <s v="R260"/>
    <s v="Federmehl"/>
    <m/>
    <n v="850"/>
    <x v="7"/>
    <n v="60581"/>
    <s v="KG"/>
    <n v="1"/>
    <n v="60581"/>
    <n v="0.42"/>
    <n v="25444.02"/>
  </r>
  <r>
    <s v="R260"/>
    <s v="Federmehl"/>
    <m/>
    <n v="850"/>
    <x v="7"/>
    <n v="0"/>
    <s v="KG"/>
    <n v="1"/>
    <n v="0"/>
    <n v="0.42"/>
    <n v="0"/>
  </r>
  <r>
    <s v="R261"/>
    <s v="Straussenmehl lose"/>
    <s v="Walking floor/Bulk"/>
    <n v="850"/>
    <x v="7"/>
    <n v="30879"/>
    <s v="KG"/>
    <n v="1"/>
    <n v="30879"/>
    <n v="2.95"/>
    <n v="91093.05"/>
  </r>
  <r>
    <s v="R262"/>
    <s v="MSC Heringsmehl gesackt 25kg "/>
    <s v="Clupea harengus"/>
    <n v="850"/>
    <x v="7"/>
    <n v="4000"/>
    <s v="KG"/>
    <n v="1"/>
    <n v="4000"/>
    <n v="1.885"/>
    <n v="7540"/>
  </r>
  <r>
    <s v="R264"/>
    <s v="Pastinaken, Flocken od. Stücke "/>
    <s v="gesackt a' 20kg"/>
    <n v="850"/>
    <x v="7"/>
    <n v="8938.348"/>
    <s v="KG"/>
    <n v="1"/>
    <n v="8938.348"/>
    <n v="4.38"/>
    <n v="39149.964240000001"/>
  </r>
  <r>
    <s v="R266"/>
    <s v="Rindergriebenmehl 75 % lose "/>
    <s v="Walking floor/Bulk"/>
    <n v="850"/>
    <x v="7"/>
    <n v="21644"/>
    <s v="KG"/>
    <n v="1"/>
    <n v="21644"/>
    <n v="0.75"/>
    <n v="16233"/>
  </r>
  <r>
    <s v="R266"/>
    <s v="Rindergriebenmehl 75 % lose "/>
    <s v="Walking floor/Bulk"/>
    <n v="850"/>
    <x v="7"/>
    <n v="0"/>
    <s v="KG"/>
    <n v="1"/>
    <n v="0"/>
    <n v="0.75"/>
    <n v="0"/>
  </r>
  <r>
    <s v="R268"/>
    <s v="Sardinenmehl "/>
    <s v="Sackware a' 25kg"/>
    <n v="850"/>
    <x v="7"/>
    <n v="3600"/>
    <s v="KG"/>
    <n v="1"/>
    <n v="3600"/>
    <n v="1.325"/>
    <n v="4770"/>
  </r>
  <r>
    <s v="R270"/>
    <s v="Fleischmehl 60% gemischt Rind/Schwein"/>
    <s v="nicht VM/Snack/Backware"/>
    <n v="850"/>
    <x v="7"/>
    <n v="21136"/>
    <s v="KG"/>
    <n v="1"/>
    <n v="21136"/>
    <n v="0.23"/>
    <n v="4861.2800000000007"/>
  </r>
  <r>
    <s v="R272"/>
    <s v="Truthahnmehl lose "/>
    <s v="Walking floor/Bulk"/>
    <n v="850"/>
    <x v="7"/>
    <n v="8303"/>
    <s v="KG"/>
    <n v="1"/>
    <n v="8303"/>
    <n v="0.65"/>
    <n v="5396.95"/>
  </r>
  <r>
    <s v="R275"/>
    <s v="Schweinefleischgrieben"/>
    <m/>
    <n v="850"/>
    <x v="7"/>
    <n v="29551"/>
    <s v="KG"/>
    <n v="1"/>
    <n v="29551"/>
    <n v="0.69899999999999995"/>
    <n v="20656.148999999998"/>
  </r>
  <r>
    <s v="R276"/>
    <s v="Fleischmehl dunkel Schwein / Rind"/>
    <s v="nicht VM/Snack/Backware"/>
    <n v="850"/>
    <x v="7"/>
    <n v="36480"/>
    <s v="KG"/>
    <n v="1"/>
    <n v="36480"/>
    <n v="0.218"/>
    <n v="7952.64"/>
  </r>
  <r>
    <s v="R278"/>
    <s v="MDM Pute/Truthahn gefroren "/>
    <m/>
    <n v="850"/>
    <x v="7"/>
    <n v="11870"/>
    <s v="KG"/>
    <n v="1"/>
    <n v="11870"/>
    <n v="0.49"/>
    <n v="5816.3"/>
  </r>
  <r>
    <s v="R279"/>
    <s v="Schweine-Schwarten-Mehl "/>
    <m/>
    <n v="850"/>
    <x v="7"/>
    <n v="32169"/>
    <s v="KG"/>
    <n v="1"/>
    <n v="32169"/>
    <n v="0.76500000000000001"/>
    <n v="24609.285"/>
  </r>
  <r>
    <s v="R283"/>
    <s v="Garnelenmehl/Krabbenmehl"/>
    <s v="nur noch in Big Bag "/>
    <n v="850"/>
    <x v="7"/>
    <n v="4009"/>
    <s v="KG"/>
    <n v="1"/>
    <n v="4009"/>
    <n v="1.55"/>
    <n v="6213.95"/>
  </r>
  <r>
    <s v="R286"/>
    <s v="Sonnenblumenkerne"/>
    <s v="lose "/>
    <n v="850"/>
    <x v="7"/>
    <n v="12240"/>
    <s v="KG"/>
    <n v="1"/>
    <n v="12240"/>
    <n v="0.62"/>
    <n v="7588.8"/>
  </r>
  <r>
    <s v="R286"/>
    <s v="Sonnenblumenkerne"/>
    <s v="lose "/>
    <n v="850"/>
    <x v="7"/>
    <n v="0"/>
    <s v="KG"/>
    <n v="1"/>
    <n v="0"/>
    <n v="0.62"/>
    <n v="0"/>
  </r>
  <r>
    <s v="R287"/>
    <s v="Kokosöl, Raffiniert"/>
    <s v="im IBC 900 kg "/>
    <n v="850"/>
    <x v="7"/>
    <n v="1500"/>
    <s v="KG"/>
    <n v="1"/>
    <n v="1500"/>
    <n v="1.8"/>
    <n v="2700"/>
  </r>
  <r>
    <s v="R288"/>
    <s v="Entenmehl, Duck meal in Big Bag"/>
    <s v="gesackt / Big Bag on Pallet"/>
    <n v="850"/>
    <x v="7"/>
    <n v="84970"/>
    <s v="KG"/>
    <n v="1"/>
    <n v="84970"/>
    <n v="0.97"/>
    <n v="82420.899999999994"/>
  </r>
  <r>
    <s v="R288"/>
    <s v="Entenmehl, Duck meal in Big Bag"/>
    <s v="gesackt / Big Bag on Pallet"/>
    <n v="850"/>
    <x v="7"/>
    <n v="0"/>
    <s v="KG"/>
    <n v="1"/>
    <n v="0"/>
    <n v="0.97"/>
    <n v="0"/>
  </r>
  <r>
    <s v="R289"/>
    <s v="Lammmehl aus EUROPA lose"/>
    <s v="nicht VM/Snack/Backware"/>
    <n v="850"/>
    <x v="7"/>
    <n v="19712"/>
    <s v="KG"/>
    <n v="1"/>
    <n v="19712"/>
    <n v="0.875"/>
    <n v="17248"/>
  </r>
  <r>
    <s v="R290"/>
    <s v="Volleipulver pelletiert"/>
    <s v="lose im Kipper"/>
    <n v="850"/>
    <x v="7"/>
    <n v="7889"/>
    <s v="KG"/>
    <n v="1"/>
    <n v="7889"/>
    <n v="2.31"/>
    <n v="18223.59"/>
  </r>
  <r>
    <s v="R293"/>
    <s v="Kaninchenmehl"/>
    <s v="gesackt 25kg"/>
    <n v="850"/>
    <x v="7"/>
    <n v="2000"/>
    <s v="KG"/>
    <n v="1"/>
    <n v="2000"/>
    <n v="2.75"/>
    <n v="5500"/>
  </r>
  <r>
    <s v="R294"/>
    <s v="Geflügelmehl low ash"/>
    <m/>
    <n v="850"/>
    <x v="7"/>
    <n v="145000"/>
    <s v="KG"/>
    <n v="1"/>
    <n v="145000"/>
    <n v="0.6"/>
    <n v="87000"/>
  </r>
  <r>
    <s v="R294"/>
    <s v="Geflügelmehl low ash"/>
    <m/>
    <n v="850"/>
    <x v="7"/>
    <n v="0"/>
    <s v="KG"/>
    <n v="1"/>
    <n v="0"/>
    <n v="0.6"/>
    <n v="0"/>
  </r>
  <r>
    <s v="R295"/>
    <s v="Forellenmehl, FAO27 Aquakultur Herkunft Italien"/>
    <s v="Big Bag, O. Mykiss, S. Trutta"/>
    <n v="850"/>
    <x v="7"/>
    <n v="5533"/>
    <s v="KG"/>
    <n v="1"/>
    <n v="5533"/>
    <n v="1.69"/>
    <n v="9350.77"/>
  </r>
  <r>
    <s v="R296"/>
    <s v="Lachsmehl"/>
    <m/>
    <n v="850"/>
    <x v="7"/>
    <n v="28315"/>
    <s v="KG"/>
    <n v="1"/>
    <n v="28315"/>
    <n v="1.03"/>
    <n v="29164.45"/>
  </r>
  <r>
    <s v="R297"/>
    <s v="Kabeljaumehl "/>
    <s v="gesackt"/>
    <n v="850"/>
    <x v="7"/>
    <n v="6287"/>
    <s v="KG"/>
    <n v="1"/>
    <n v="6287"/>
    <n v="2.4"/>
    <n v="15088.8"/>
  </r>
  <r>
    <s v="R298"/>
    <s v="THUNFISCHMEHL"/>
    <s v="Sackware a' 25kg"/>
    <n v="850"/>
    <x v="7"/>
    <n v="5798.98"/>
    <s v="KG"/>
    <n v="1"/>
    <n v="5798.98"/>
    <n v="1.69"/>
    <n v="9800.2761999999984"/>
  </r>
  <r>
    <s v="R300"/>
    <s v="Fleischgriebenmehl"/>
    <s v="Rind / Schwein"/>
    <n v="850"/>
    <x v="7"/>
    <n v="13094"/>
    <s v="KG"/>
    <n v="1"/>
    <n v="13094"/>
    <n v="0.69899999999999995"/>
    <n v="9152.7060000000001"/>
  </r>
  <r>
    <s v="R301"/>
    <s v="Blutmehl rein Rind"/>
    <s v="Hämoglobinpulver"/>
    <n v="850"/>
    <x v="7"/>
    <n v="14065"/>
    <s v="KG"/>
    <n v="1"/>
    <n v="14065"/>
    <n v="0.91500000000000004"/>
    <n v="12869.475"/>
  </r>
  <r>
    <s v="R302"/>
    <s v="MSC Seelachsmehl gesackt 25kg "/>
    <s v="Saithe = Pollachius virens"/>
    <n v="850"/>
    <x v="7"/>
    <n v="7650"/>
    <s v="KG"/>
    <n v="1"/>
    <n v="7650"/>
    <n v="3.5"/>
    <n v="26775"/>
  </r>
  <r>
    <s v="R303"/>
    <s v="Fischmehl 64% Normtyp"/>
    <m/>
    <n v="850"/>
    <x v="7"/>
    <n v="50627"/>
    <s v="KG"/>
    <n v="1"/>
    <n v="50627"/>
    <n v="1.1100000000000001"/>
    <n v="56195.970000000008"/>
  </r>
  <r>
    <s v="R304"/>
    <s v="Veg. Digest Pulv. 20kg "/>
    <s v="Paltech 5B product code: 3171"/>
    <n v="850"/>
    <x v="7"/>
    <n v="2903.8879999999999"/>
    <s v="KG"/>
    <n v="1"/>
    <n v="2903.8879999999999"/>
    <n v="3.99"/>
    <n v="11586.51312"/>
  </r>
  <r>
    <s v="R305"/>
    <s v="Geflügelfleischmehl"/>
    <m/>
    <n v="850"/>
    <x v="7"/>
    <n v="41934"/>
    <s v="KG"/>
    <n v="1"/>
    <n v="41934"/>
    <n v="0.52500000000000002"/>
    <n v="22015.350000000002"/>
  </r>
  <r>
    <s v="R305"/>
    <s v="Geflügelfleischmehl"/>
    <m/>
    <n v="850"/>
    <x v="7"/>
    <n v="0"/>
    <s v="KG"/>
    <n v="1"/>
    <n v="0"/>
    <n v="0.52500000000000002"/>
    <n v="0"/>
  </r>
  <r>
    <s v="R306"/>
    <s v="Fleischmehl - 58% Protein"/>
    <s v="rein Schwein "/>
    <n v="850"/>
    <x v="7"/>
    <n v="9492"/>
    <s v="KG"/>
    <n v="1"/>
    <n v="9492"/>
    <n v="0.28499999999999998"/>
    <n v="2705.22"/>
  </r>
  <r>
    <s v="R307"/>
    <s v="Fleischknochenmehl stab. Rind/Schwein,Fleischmehl "/>
    <s v="nicht VM/Snack/Backwaren"/>
    <n v="850"/>
    <x v="7"/>
    <n v="28342"/>
    <s v="KG"/>
    <n v="1"/>
    <n v="28342"/>
    <n v="0.19500000000000001"/>
    <n v="5526.6900000000005"/>
  </r>
  <r>
    <s v="R308"/>
    <s v="Lammfleischmehl NZ/AUS "/>
    <s v="Lambmeatmeal"/>
    <n v="850"/>
    <x v="7"/>
    <n v="23965"/>
    <s v="KG"/>
    <n v="1"/>
    <n v="23965"/>
    <n v="1.65"/>
    <n v="39542.25"/>
  </r>
  <r>
    <s v="R309"/>
    <s v="Fleischknochenmehl Schwein 50% für Snack Lose"/>
    <s v="Walking floor/Bulk"/>
    <n v="850"/>
    <x v="7"/>
    <n v="22018"/>
    <s v="KG"/>
    <n v="1"/>
    <n v="22018"/>
    <n v="0.29499999999999998"/>
    <n v="6495.3099999999995"/>
  </r>
  <r>
    <s v="R31"/>
    <s v="Digest  PALASURANCE C 75-20 Dry Plus Pork/poultry"/>
    <s v="Sackware"/>
    <n v="850"/>
    <x v="7"/>
    <n v="17500"/>
    <s v="KG"/>
    <n v="1"/>
    <n v="17500"/>
    <n v="1.95"/>
    <n v="34125"/>
  </r>
  <r>
    <s v="R310"/>
    <s v="Geflügelmehl Standard"/>
    <m/>
    <n v="850"/>
    <x v="7"/>
    <n v="70400"/>
    <s v="KG"/>
    <n v="1"/>
    <n v="70400"/>
    <n v="0.59"/>
    <n v="41536"/>
  </r>
  <r>
    <s v="R310"/>
    <s v="Geflügelmehl Standard"/>
    <m/>
    <n v="850"/>
    <x v="7"/>
    <n v="0"/>
    <s v="KG"/>
    <n v="1"/>
    <n v="0"/>
    <n v="0.59"/>
    <n v="0"/>
  </r>
  <r>
    <s v="R311"/>
    <s v="Digest SPF 10L "/>
    <s v="Geflügel/Schwein, for dog lose im Tankzug oderR356"/>
    <n v="850"/>
    <x v="7"/>
    <n v="44786.129000000001"/>
    <s v="KG"/>
    <n v="1"/>
    <n v="44786.129000000001"/>
    <n v="0.90500000000000003"/>
    <n v="40531.446745000001"/>
  </r>
  <r>
    <s v="R312"/>
    <s v="Trigarol Katzen C`SENSE 11L "/>
    <s v="Schwein,Ref. 9388 Enhancer for cat lose im Tankzug"/>
    <n v="850"/>
    <x v="7"/>
    <n v="23765.144"/>
    <s v="KG"/>
    <n v="1"/>
    <n v="23765.144"/>
    <n v="1.345"/>
    <n v="31964.11868"/>
  </r>
  <r>
    <s v="R313"/>
    <s v="C'Sens 9P SPF, Schwein "/>
    <s v="Gamma-D 0911131 ohne Sorbin"/>
    <n v="850"/>
    <x v="7"/>
    <n v="70021"/>
    <s v="KG"/>
    <n v="1"/>
    <n v="70021"/>
    <n v="2.81"/>
    <n v="196759.01"/>
  </r>
  <r>
    <s v="R314"/>
    <s v="Lebermehl SPF C´SENSE 3 P"/>
    <s v="Schwein Artikel läuft zum 01.01.2022 aus."/>
    <n v="850"/>
    <x v="7"/>
    <n v="25832"/>
    <s v="KG"/>
    <n v="1"/>
    <n v="25832"/>
    <n v="2.65"/>
    <n v="68454.8"/>
  </r>
  <r>
    <s v="R315"/>
    <s v="Geflügelmehl High Ash "/>
    <m/>
    <n v="850"/>
    <x v="7"/>
    <n v="23526"/>
    <s v="KG"/>
    <n v="1"/>
    <n v="23526"/>
    <n v="0.4"/>
    <n v="9410.4"/>
  </r>
  <r>
    <s v="R316"/>
    <s v="Digest Katze Pulver Cat Aroma 9P - 0912615 "/>
    <s v="rein Geflügel"/>
    <n v="850"/>
    <x v="7"/>
    <n v="0"/>
    <s v="KG"/>
    <n v="1"/>
    <n v="0"/>
    <n v="3.32"/>
    <n v="0"/>
  </r>
  <r>
    <s v="R318"/>
    <s v="Weizenprotein gesackt "/>
    <m/>
    <n v="850"/>
    <x v="7"/>
    <n v="7500"/>
    <s v="KG"/>
    <n v="1"/>
    <n v="7500"/>
    <n v="1.4950000000000001"/>
    <n v="11212.5"/>
  </r>
  <r>
    <s v="R319"/>
    <s v="AFB Idaho Lachs C16710"/>
    <s v="Dog"/>
    <n v="850"/>
    <x v="7"/>
    <n v="17500"/>
    <s v="KG"/>
    <n v="1"/>
    <n v="17500"/>
    <n v="1.95"/>
    <n v="34125"/>
  </r>
  <r>
    <s v="R320"/>
    <s v="Bierhefe (fein) nur im Silo!!!"/>
    <s v="rein und sprühgetrocknet"/>
    <n v="850"/>
    <x v="7"/>
    <n v="22500"/>
    <s v="KG"/>
    <n v="1"/>
    <n v="22500"/>
    <n v="0.89500000000000002"/>
    <n v="20137.5"/>
  </r>
  <r>
    <s v="R321"/>
    <s v="Bio-Mos Mannane"/>
    <s v="Biozulassung"/>
    <n v="850"/>
    <x v="7"/>
    <n v="9781"/>
    <s v="KG"/>
    <n v="1"/>
    <n v="9781"/>
    <n v="1.72"/>
    <n v="16823.32"/>
  </r>
  <r>
    <s v="R322"/>
    <s v="Digestpulver Hund DTECH 8P  20 kg"/>
    <s v="Ref. 0909130 Geflügel+Schwein"/>
    <n v="850"/>
    <x v="7"/>
    <n v="47651"/>
    <s v="KG"/>
    <n v="1"/>
    <n v="47651"/>
    <n v="4.2549999999999999"/>
    <n v="202755.005"/>
  </r>
  <r>
    <s v="R323"/>
    <s v="Vegetar. Digest Pulver C22721/Savannah"/>
    <s v="25kg Sackware"/>
    <n v="850"/>
    <x v="7"/>
    <n v="2537.89"/>
    <s v="KG"/>
    <n v="1"/>
    <n v="2537.89"/>
    <n v="4.49"/>
    <n v="11395.126099999999"/>
  </r>
  <r>
    <s v="R324"/>
    <s v="Gelita-Flex Pulver 25 kg Sackware"/>
    <s v="gesackt Rind"/>
    <n v="850"/>
    <x v="7"/>
    <n v="20450"/>
    <s v="KG"/>
    <n v="1"/>
    <n v="20450"/>
    <n v="1.1200000000000001"/>
    <n v="22904.000000000004"/>
  </r>
  <r>
    <s v="R325"/>
    <s v="Glucane"/>
    <s v="gesackt a' 20kg"/>
    <n v="850"/>
    <x v="7"/>
    <n v="4622"/>
    <s v="KG"/>
    <n v="1"/>
    <n v="4622"/>
    <n v="2.0499999999999998"/>
    <n v="9475.0999999999985"/>
  </r>
  <r>
    <s v="R326"/>
    <s v="Reisprotein 50%  Big Bag"/>
    <s v="GMO-/GVO-frei Big Bag"/>
    <n v="850"/>
    <x v="7"/>
    <n v="0"/>
    <s v="KG"/>
    <n v="1"/>
    <n v="0"/>
    <n v="0.89500000000000002"/>
    <n v="0"/>
  </r>
  <r>
    <s v="R327"/>
    <s v="Maiskleber"/>
    <s v="GVO-FREI"/>
    <n v="850"/>
    <x v="7"/>
    <n v="19777"/>
    <s v="KG"/>
    <n v="1"/>
    <n v="19777"/>
    <n v="0.75"/>
    <n v="14832.75"/>
  </r>
  <r>
    <s v="R328"/>
    <s v="Proteinkonzentrat SD - Big Bag"/>
    <s v="Geflügel"/>
    <n v="850"/>
    <x v="7"/>
    <n v="38094"/>
    <s v="KG"/>
    <n v="1"/>
    <n v="38094"/>
    <n v="0.65"/>
    <n v="24761.100000000002"/>
  </r>
  <r>
    <s v="R328"/>
    <s v="Proteinkonzentrat SD - Big Bag"/>
    <s v="Geflügel"/>
    <n v="850"/>
    <x v="7"/>
    <n v="0"/>
    <s v="KG"/>
    <n v="1"/>
    <n v="0"/>
    <n v="0.65"/>
    <n v="0"/>
  </r>
  <r>
    <s v="R329"/>
    <s v="Protease Novo-Pro D flüssig nicht mehr bestellen!"/>
    <s v="1000 Liter IBC´s"/>
    <n v="850"/>
    <x v="7"/>
    <n v="3560"/>
    <s v="KG"/>
    <n v="1"/>
    <n v="3560"/>
    <n v="0"/>
    <n v="0"/>
  </r>
  <r>
    <s v="R330"/>
    <s v="C'Sens 13P 0913937 Digest Pulver "/>
    <s v="100% Huhn, Katze"/>
    <n v="850"/>
    <x v="7"/>
    <n v="2026.681"/>
    <s v="KG"/>
    <n v="1"/>
    <n v="2026.681"/>
    <n v="4.5"/>
    <n v="9120.0645000000004"/>
  </r>
  <r>
    <s v="R332"/>
    <s v="BHJ Fleischhydrolisat 11B "/>
    <s v="Geflügel, für Katze / lose im Tankzug"/>
    <n v="850"/>
    <x v="7"/>
    <n v="31386.83"/>
    <s v="KG"/>
    <n v="1"/>
    <n v="31386.83"/>
    <n v="1"/>
    <n v="31386.83"/>
  </r>
  <r>
    <s v="R333"/>
    <s v="Geflügelkarkassen gefroren"/>
    <s v="für Snack / BHJ"/>
    <n v="850"/>
    <x v="7"/>
    <n v="0"/>
    <s v="KG"/>
    <n v="1"/>
    <n v="0"/>
    <n v="0.28999999999999998"/>
    <n v="0"/>
  </r>
  <r>
    <s v="R334"/>
    <s v="Plasmamehl, rein Schwein"/>
    <s v="25kg Sackware"/>
    <n v="850"/>
    <x v="7"/>
    <n v="660.23400000000004"/>
    <s v="KG"/>
    <n v="1"/>
    <n v="660.23400000000004"/>
    <n v="3.9"/>
    <n v="2574.9126000000001"/>
  </r>
  <r>
    <s v="R336"/>
    <s v="Melasseschnitzelpellets"/>
    <s v="unmelassierte/zuckerreduzierte"/>
    <n v="850"/>
    <x v="7"/>
    <n v="32670"/>
    <s v="KG"/>
    <n v="1"/>
    <n v="32670"/>
    <n v="0.17599999999999999"/>
    <n v="5749.92"/>
  </r>
  <r>
    <s v="R337"/>
    <s v="Apfelpulver "/>
    <s v="gesackt a' 25kg"/>
    <n v="850"/>
    <x v="7"/>
    <n v="15244"/>
    <s v="KG"/>
    <n v="1"/>
    <n v="15244"/>
    <n v="0.45"/>
    <n v="6859.8"/>
  </r>
  <r>
    <s v="R339"/>
    <s v="Digest C10113 Curwood Geflügel, lose Tankzug "/>
    <s v="Transport als GMP + FSA gesichert übernehmen!!"/>
    <n v="850"/>
    <x v="7"/>
    <n v="33952.616999999998"/>
    <s v="KG"/>
    <n v="1"/>
    <n v="33952.616999999998"/>
    <n v="0.52500000000000002"/>
    <n v="17825.123925"/>
  </r>
  <r>
    <s v="R34"/>
    <s v="Flavourzyme flüssig nicht mehr bestellen!"/>
    <s v="25 Liter Kanister"/>
    <n v="850"/>
    <x v="7"/>
    <n v="250"/>
    <s v="KG"/>
    <n v="1"/>
    <n v="250"/>
    <n v="0"/>
    <n v="0"/>
  </r>
  <r>
    <s v="R341"/>
    <s v="AFB Digest F27005 Jasmine C"/>
    <s v="Pulver"/>
    <n v="850"/>
    <x v="7"/>
    <n v="2000"/>
    <s v="KG"/>
    <n v="1"/>
    <n v="2000"/>
    <n v="0.51800000000000002"/>
    <n v="1036"/>
  </r>
  <r>
    <s v="R342"/>
    <s v="Raucharoma Specknote 1.000 Liter IBC"/>
    <s v="APETENZYMA 11 Smoke Aroma Code 025830"/>
    <n v="850"/>
    <x v="7"/>
    <n v="812"/>
    <s v="KG"/>
    <n v="1"/>
    <n v="812"/>
    <n v="8.9"/>
    <n v="7226.8"/>
  </r>
  <r>
    <s v="R344"/>
    <s v="Wasserbüffelmehl BB "/>
    <s v="nur in Big Bag möglich "/>
    <n v="850"/>
    <x v="7"/>
    <n v="29227"/>
    <s v="KG"/>
    <n v="1"/>
    <n v="29227"/>
    <n v="1.9450000000000001"/>
    <n v="56846.514999999999"/>
  </r>
  <r>
    <s v="R345"/>
    <s v="Krillmehl Sackware 25 kg "/>
    <s v="oder Big Bag"/>
    <n v="850"/>
    <x v="7"/>
    <n v="4526.7139999999999"/>
    <s v="KG"/>
    <n v="1"/>
    <n v="4526.7139999999999"/>
    <n v="3.25"/>
    <n v="14711.8205"/>
  </r>
  <r>
    <s v="R346"/>
    <s v="Luzernemehl "/>
    <s v="gesackt"/>
    <n v="850"/>
    <x v="7"/>
    <n v="3411"/>
    <s v="KG"/>
    <n v="1"/>
    <n v="3411"/>
    <n v="0.36"/>
    <n v="1227.96"/>
  </r>
  <r>
    <s v="R347"/>
    <s v="Kalbsfleisch Veal Cheeks 80-20 TK"/>
    <m/>
    <n v="850"/>
    <x v="7"/>
    <n v="8284"/>
    <s v="KG"/>
    <n v="1"/>
    <n v="8284"/>
    <n v="0.72"/>
    <n v="5964.48"/>
  </r>
  <r>
    <s v="R348"/>
    <s v="Pro Bind Plus "/>
    <s v="gesackt"/>
    <n v="850"/>
    <x v="7"/>
    <n v="5726"/>
    <s v="KG"/>
    <n v="1"/>
    <n v="5726"/>
    <n v="2.63"/>
    <n v="15059.38"/>
  </r>
  <r>
    <s v="R349"/>
    <s v="Bochshornklee, Samen 25kg gesackt"/>
    <m/>
    <n v="850"/>
    <x v="7"/>
    <n v="498.2"/>
    <s v="KG"/>
    <n v="1"/>
    <n v="498.2"/>
    <n v="6.15"/>
    <n v="3063.9300000000003"/>
  </r>
  <r>
    <s v="R350"/>
    <s v="Aromamalz Gerste gemahlen 25 kg Sack"/>
    <m/>
    <n v="850"/>
    <x v="7"/>
    <n v="450"/>
    <s v="KG"/>
    <n v="1"/>
    <n v="450"/>
    <n v="1.02"/>
    <n v="459"/>
  </r>
  <r>
    <s v="R354"/>
    <s v="Rapsöl kaltgepresst IBC 920 kg"/>
    <m/>
    <n v="850"/>
    <x v="7"/>
    <n v="3600"/>
    <s v="KG"/>
    <n v="1"/>
    <n v="3600"/>
    <n v="1.2450000000000001"/>
    <n v="4482"/>
  </r>
  <r>
    <s v="R355"/>
    <s v="vegetarisches Digest Katze Pulver"/>
    <s v="AFB F29044 Gibson"/>
    <n v="850"/>
    <x v="7"/>
    <n v="7066"/>
    <s v="KG"/>
    <n v="1"/>
    <n v="7066"/>
    <n v="3.8"/>
    <n v="26850.799999999999"/>
  </r>
  <r>
    <s v="R356"/>
    <s v="Digest SPF 10L Geflügel  Oder R311"/>
    <s v="Geflügel for dog IBC´s"/>
    <n v="850"/>
    <x v="7"/>
    <n v="35000"/>
    <s v="KG"/>
    <n v="1"/>
    <n v="35000"/>
    <n v="0.93500000000000005"/>
    <n v="32725.000000000004"/>
  </r>
  <r>
    <s v="R357"/>
    <s v="Fluidarom 1570 Beef Powder "/>
    <m/>
    <n v="850"/>
    <x v="7"/>
    <n v="113.488"/>
    <s v="KG"/>
    <n v="1"/>
    <n v="113.488"/>
    <n v="17.842110000000002"/>
    <n v="2024.8653796800002"/>
  </r>
  <r>
    <s v="R358"/>
    <s v="Pferdefleisch Multimeat "/>
    <s v="TK 90/10"/>
    <n v="850"/>
    <x v="7"/>
    <n v="4834"/>
    <s v="KG"/>
    <n v="1"/>
    <n v="4834"/>
    <n v="2.6"/>
    <n v="12568.4"/>
  </r>
  <r>
    <s v="R360"/>
    <s v="Digest Hund Virgo, Pulver Huhn/Fisch"/>
    <m/>
    <n v="850"/>
    <x v="7"/>
    <n v="25931"/>
    <s v="KG"/>
    <n v="1"/>
    <n v="25931"/>
    <n v="3.49"/>
    <n v="90499.19"/>
  </r>
  <r>
    <s v="R362"/>
    <s v="Apfeltrester "/>
    <s v="gesackt a' 20kg"/>
    <n v="850"/>
    <x v="7"/>
    <n v="8639.0820000000003"/>
    <s v="KG"/>
    <n v="1"/>
    <n v="8639.0820000000003"/>
    <n v="0.46"/>
    <n v="3973.9777200000003"/>
  </r>
  <r>
    <s v="R363"/>
    <s v="Digest Ente flüssig  "/>
    <s v="Optimizor C15706 Senegal / IBC"/>
    <n v="850"/>
    <x v="7"/>
    <n v="17567.349999999999"/>
    <s v="KG"/>
    <n v="1"/>
    <n v="17567.349999999999"/>
    <n v="2.0830000000000002"/>
    <n v="36592.790050000003"/>
  </r>
  <r>
    <s v="R368"/>
    <s v="Lachs gefroren "/>
    <m/>
    <n v="850"/>
    <x v="7"/>
    <n v="8191"/>
    <s v="KG"/>
    <n v="1"/>
    <n v="8191"/>
    <n v="0.54"/>
    <n v="4423.1400000000003"/>
  </r>
  <r>
    <s v="R37"/>
    <s v="HF24 Horse Tail Schachtelhalm 5kg gesackt"/>
    <m/>
    <n v="850"/>
    <x v="7"/>
    <n v="1747"/>
    <s v="KG"/>
    <n v="1"/>
    <n v="1747"/>
    <n v="7.93"/>
    <n v="13853.71"/>
  </r>
  <r>
    <s v="R371"/>
    <s v="Lamm MDM TK NZ/AUS"/>
    <m/>
    <n v="850"/>
    <x v="7"/>
    <n v="13993"/>
    <s v="KG"/>
    <n v="1"/>
    <n v="13993"/>
    <n v="1.6"/>
    <n v="22388.800000000003"/>
  </r>
  <r>
    <s v="R372"/>
    <s v="Kaninchen TK "/>
    <m/>
    <n v="850"/>
    <x v="7"/>
    <n v="4300"/>
    <s v="KG"/>
    <n v="1"/>
    <n v="4300"/>
    <n v="1.4"/>
    <n v="6020"/>
  </r>
  <r>
    <s v="R376"/>
    <s v="Vegetarisches Digest Rhone "/>
    <s v="XLD34230 im 1000 Liter IBC"/>
    <n v="850"/>
    <x v="7"/>
    <n v="44639.7"/>
    <s v="KG"/>
    <n v="1"/>
    <n v="44639.7"/>
    <n v="1.2949999999999999"/>
    <n v="57808.411499999995"/>
  </r>
  <r>
    <s v="R376"/>
    <s v="Vegetarisches Digest Rhone "/>
    <s v="XLD34230 im 1000 Liter IBC"/>
    <n v="850"/>
    <x v="7"/>
    <n v="0"/>
    <s v="KG"/>
    <n v="1"/>
    <n v="0"/>
    <n v="1.2949999999999999"/>
    <n v="0"/>
  </r>
  <r>
    <s v="R377"/>
    <s v="Digest Pepti'One Chicken Meat L304"/>
    <s v="im 1000 Liter IBC"/>
    <n v="850"/>
    <x v="7"/>
    <n v="15000"/>
    <s v="KG"/>
    <n v="1"/>
    <n v="15000"/>
    <n v="1.56"/>
    <n v="23400"/>
  </r>
  <r>
    <s v="R377"/>
    <s v="Digest Pepti'One Chicken Meat L304"/>
    <s v="im 1000 Liter IBC"/>
    <n v="850"/>
    <x v="7"/>
    <n v="0"/>
    <s v="KG"/>
    <n v="1"/>
    <n v="0"/>
    <n v="1.56"/>
    <n v="0"/>
  </r>
  <r>
    <s v="R379"/>
    <s v="Forelle gefroren "/>
    <m/>
    <n v="850"/>
    <x v="7"/>
    <n v="7934"/>
    <s v="KG"/>
    <n v="1"/>
    <n v="7934"/>
    <n v="0.56000000000000005"/>
    <n v="4443.0400000000009"/>
  </r>
  <r>
    <s v="R38"/>
    <s v="Vitamin B2 Hefe für Bio"/>
    <s v="Artikel Nr. 71.010.10.0 Biozulassung "/>
    <n v="850"/>
    <x v="7"/>
    <n v="1212"/>
    <s v="KG"/>
    <n v="1"/>
    <n v="1212"/>
    <n v="0.89500000000000002"/>
    <n v="1084.74"/>
  </r>
  <r>
    <s v="R381"/>
    <s v="Lebermehl 100% Schwein "/>
    <s v="Big Bag"/>
    <n v="850"/>
    <x v="7"/>
    <n v="30232"/>
    <s v="KG"/>
    <n v="1"/>
    <n v="30232"/>
    <n v="2.8250000000000002"/>
    <n v="85405.400000000009"/>
  </r>
  <r>
    <s v="R382"/>
    <s v="Rindermix 85/15 "/>
    <s v="gekühlt/gefroren"/>
    <n v="850"/>
    <x v="7"/>
    <n v="10891"/>
    <s v="KG"/>
    <n v="1"/>
    <n v="10891"/>
    <n v="0.86"/>
    <n v="9366.26"/>
  </r>
  <r>
    <s v="R384"/>
    <s v="Feige, Flocken od. Stücke "/>
    <s v="abgepackt a' 12kg"/>
    <n v="850"/>
    <x v="7"/>
    <n v="400"/>
    <s v="KG"/>
    <n v="1"/>
    <n v="400"/>
    <n v="4.25"/>
    <n v="1700"/>
  </r>
  <r>
    <s v="R385"/>
    <s v="Holundertrester "/>
    <s v="gesackt a' 25kg"/>
    <n v="850"/>
    <x v="7"/>
    <n v="1998.5889999999999"/>
    <s v="KG"/>
    <n v="1"/>
    <n v="1998.5889999999999"/>
    <n v="1.95"/>
    <n v="3897.2485499999998"/>
  </r>
  <r>
    <s v="R387"/>
    <s v="Collagendarm NDX 19mm "/>
    <s v="Naturin"/>
    <n v="850"/>
    <x v="7"/>
    <n v="316"/>
    <s v="KG"/>
    <n v="1"/>
    <n v="316"/>
    <n v="35.514400000000002"/>
    <n v="11222.5504"/>
  </r>
  <r>
    <s v="R390"/>
    <s v="Olivenöl Raffinat"/>
    <m/>
    <n v="850"/>
    <x v="7"/>
    <n v="569"/>
    <s v="KG"/>
    <n v="1"/>
    <n v="569"/>
    <n v="5.3"/>
    <n v="3015.7"/>
  </r>
  <r>
    <s v="R396"/>
    <s v="Fischöl (Salmonoil)"/>
    <s v="lose im Tankzug"/>
    <n v="850"/>
    <x v="7"/>
    <n v="66695"/>
    <s v="KG"/>
    <n v="1"/>
    <n v="66695"/>
    <n v="1.105"/>
    <n v="73697.975000000006"/>
  </r>
  <r>
    <s v="R398"/>
    <s v="Geflügelfett SP5 "/>
    <m/>
    <n v="850"/>
    <x v="7"/>
    <n v="0"/>
    <s v="KG"/>
    <n v="1"/>
    <n v="0"/>
    <n v="0.56999999999999995"/>
    <n v="0"/>
  </r>
  <r>
    <s v="R399"/>
    <s v="Sonnenblumenöl, raffi. Stab. mit Tocopherol 500ppm"/>
    <s v="IBC a' 920kg"/>
    <n v="850"/>
    <x v="7"/>
    <n v="6770"/>
    <s v="KG"/>
    <n v="1"/>
    <n v="6770"/>
    <n v="1.6"/>
    <n v="10832"/>
  </r>
  <r>
    <s v="R402"/>
    <s v="Eukalyptusöl Nr. 188 "/>
    <m/>
    <n v="850"/>
    <x v="7"/>
    <n v="205"/>
    <s v="KG"/>
    <n v="1"/>
    <n v="205"/>
    <n v="32.5"/>
    <n v="6662.5"/>
  </r>
  <r>
    <s v="R403"/>
    <s v="Petersilienblätteröl Nr. ETP25012 "/>
    <m/>
    <n v="850"/>
    <x v="7"/>
    <n v="60"/>
    <s v="KG"/>
    <n v="1"/>
    <n v="60"/>
    <n v="165"/>
    <n v="9900"/>
  </r>
  <r>
    <s v="R405"/>
    <s v="Sprühmagermilchpulver "/>
    <s v="Rind, ohne Beihilfe"/>
    <n v="850"/>
    <x v="7"/>
    <n v="2037"/>
    <s v="KG"/>
    <n v="1"/>
    <n v="2037"/>
    <n v="2.52"/>
    <n v="5133.24"/>
  </r>
  <r>
    <s v="R406"/>
    <s v="Käsepulver gesackt Nr. 74007"/>
    <s v="Kuhmilch"/>
    <n v="850"/>
    <x v="7"/>
    <n v="1349"/>
    <s v="KG"/>
    <n v="1"/>
    <n v="1349"/>
    <n v="4.6500000000000004"/>
    <n v="6272.85"/>
  </r>
  <r>
    <s v="R409"/>
    <s v="Pfefferminzöl "/>
    <s v="5 kg Gebinde"/>
    <n v="850"/>
    <x v="7"/>
    <n v="95"/>
    <s v="KG"/>
    <n v="1"/>
    <n v="95"/>
    <n v="62"/>
    <n v="5890"/>
  </r>
  <r>
    <s v="R410"/>
    <s v="Distelöl / Safloröl raffiniert "/>
    <s v="190 Liter Fass "/>
    <n v="850"/>
    <x v="7"/>
    <n v="1990"/>
    <s v="KG"/>
    <n v="1"/>
    <n v="1990"/>
    <n v="3.9"/>
    <n v="7761"/>
  </r>
  <r>
    <s v="R411"/>
    <s v="Leinöl roh Stabilisierung 500 ppm AOX"/>
    <s v="IBC a' 920kg"/>
    <n v="850"/>
    <x v="7"/>
    <n v="400"/>
    <s v="KG"/>
    <n v="1"/>
    <n v="400"/>
    <n v="1.6"/>
    <n v="640"/>
  </r>
  <r>
    <s v="R416"/>
    <s v="DHA Gold S17-B 15kg gesackt"/>
    <s v="Nr. 5013801042 / Palette 450kg"/>
    <n v="850"/>
    <x v="7"/>
    <n v="400"/>
    <s v="KG"/>
    <n v="1"/>
    <n v="400"/>
    <n v="7"/>
    <n v="2800"/>
  </r>
  <r>
    <s v="R417"/>
    <s v="Lachsmehl"/>
    <s v="gesackt"/>
    <n v="850"/>
    <x v="7"/>
    <n v="6500"/>
    <s v="KG"/>
    <n v="1"/>
    <n v="6500"/>
    <n v="1.7"/>
    <n v="11050"/>
  </r>
  <r>
    <s v="R42"/>
    <s v="Hühnerleberhydrolisat Pulver 20 kg "/>
    <s v="Huhn"/>
    <n v="850"/>
    <x v="7"/>
    <n v="5000"/>
    <s v="KG"/>
    <n v="1"/>
    <n v="5000"/>
    <n v="0.65"/>
    <n v="3250"/>
  </r>
  <r>
    <s v="R423"/>
    <s v="Stichfleisch Rind "/>
    <s v="gekühlt/gefroren"/>
    <n v="850"/>
    <x v="7"/>
    <n v="38664"/>
    <s v="KG"/>
    <n v="1"/>
    <n v="38664"/>
    <n v="0.55000000000000004"/>
    <n v="21265.200000000001"/>
  </r>
  <r>
    <s v="R423"/>
    <s v="Stichfleisch Rind "/>
    <s v="gekühlt/gefroren"/>
    <n v="850"/>
    <x v="7"/>
    <n v="0"/>
    <s v="KG"/>
    <n v="1"/>
    <n v="0"/>
    <n v="0.55000000000000004"/>
    <n v="0"/>
  </r>
  <r>
    <s v="R424"/>
    <s v="Leber Rind "/>
    <s v="gefroren"/>
    <n v="850"/>
    <x v="7"/>
    <n v="30701.56"/>
    <s v="KG"/>
    <n v="1"/>
    <n v="30701.56"/>
    <n v="0.55000000000000004"/>
    <n v="16885.858000000004"/>
  </r>
  <r>
    <s v="R424"/>
    <s v="Leber Rind "/>
    <s v="gefroren"/>
    <n v="850"/>
    <x v="7"/>
    <n v="0"/>
    <s v="KG"/>
    <n v="1"/>
    <n v="0"/>
    <n v="0.55000000000000004"/>
    <n v="0"/>
  </r>
  <r>
    <s v="R426"/>
    <s v="Milz Rind/beef spleen"/>
    <s v="gekühlt/gefroren"/>
    <n v="850"/>
    <x v="7"/>
    <n v="41126.92"/>
    <s v="KG"/>
    <n v="1"/>
    <n v="41126.92"/>
    <n v="0.45"/>
    <n v="18507.114000000001"/>
  </r>
  <r>
    <s v="R428"/>
    <s v="Rinderherzen ohne Klappen 6 % Fett"/>
    <s v="gekühlt/gefroren"/>
    <n v="850"/>
    <x v="7"/>
    <n v="51954.464999999997"/>
    <s v="KG"/>
    <n v="1"/>
    <n v="51954.464999999997"/>
    <n v="1.75"/>
    <n v="90920.313750000001"/>
  </r>
  <r>
    <s v="R428"/>
    <s v="Rinderherzen ohne Klappen 6 % Fett"/>
    <s v="gekühlt/gefroren"/>
    <n v="850"/>
    <x v="7"/>
    <n v="0"/>
    <s v="KG"/>
    <n v="1"/>
    <n v="0"/>
    <n v="1.45"/>
    <n v="0"/>
  </r>
  <r>
    <s v="R429"/>
    <s v="Fleischmehl hell gesackt (Rind)"/>
    <s v="GELIPRO Protein "/>
    <n v="850"/>
    <x v="7"/>
    <n v="19650"/>
    <s v="KG"/>
    <n v="1"/>
    <n v="19650"/>
    <n v="0.45"/>
    <n v="8842.5"/>
  </r>
  <r>
    <s v="R43"/>
    <s v="Speisekürbis frisch in grauen Paloxen"/>
    <s v="300kg pro Paloxe"/>
    <n v="850"/>
    <x v="7"/>
    <n v="12500"/>
    <s v="KG"/>
    <n v="1"/>
    <n v="12500"/>
    <n v="0.6"/>
    <n v="7500"/>
  </r>
  <r>
    <s v="R430"/>
    <s v="Zucker Futtermittelqualität "/>
    <m/>
    <n v="850"/>
    <x v="7"/>
    <n v="750"/>
    <s v="KG"/>
    <n v="1"/>
    <n v="750"/>
    <n v="0.45"/>
    <n v="337.5"/>
  </r>
  <r>
    <s v="R432"/>
    <s v="Inulin nur in weiße Säcke"/>
    <s v="INU 60 / gesackt 25kg "/>
    <n v="850"/>
    <x v="7"/>
    <n v="10000"/>
    <s v="KG"/>
    <n v="1"/>
    <n v="10000"/>
    <n v="0.97599999999999998"/>
    <n v="9760"/>
  </r>
  <r>
    <s v="R433"/>
    <s v="Glycerin, Roh 80% "/>
    <m/>
    <n v="850"/>
    <x v="7"/>
    <n v="48619"/>
    <s v="KG"/>
    <n v="1"/>
    <n v="48619"/>
    <n v="0.3"/>
    <n v="14585.699999999999"/>
  </r>
  <r>
    <s v="R435"/>
    <s v="Melasse flüssig "/>
    <s v="Gesamtzucker 40%"/>
    <n v="850"/>
    <x v="7"/>
    <n v="21040"/>
    <s v="KG"/>
    <n v="1"/>
    <n v="21040"/>
    <n v="0.14199999999999999"/>
    <n v="2987.68"/>
  </r>
  <r>
    <s v="R437"/>
    <s v="Flohsamen, gelb, ganz indisch "/>
    <s v="gesackt a' 25kg"/>
    <n v="850"/>
    <x v="7"/>
    <n v="5973"/>
    <s v="KG"/>
    <n v="1"/>
    <n v="5973"/>
    <n v="1.95"/>
    <n v="11647.35"/>
  </r>
  <r>
    <s v="R438"/>
    <s v="Flohsamenschalenpulver "/>
    <s v="gesackt a' 25kg"/>
    <n v="850"/>
    <x v="7"/>
    <n v="1893"/>
    <s v="KG"/>
    <n v="1"/>
    <n v="1893"/>
    <n v="3.95"/>
    <n v="7477.35"/>
  </r>
  <r>
    <s v="R440"/>
    <s v="Digest Fisch, Hering Flüssig "/>
    <s v="BHJ Typ 7C im IBC"/>
    <n v="850"/>
    <x v="7"/>
    <n v="4900"/>
    <s v="KG"/>
    <n v="1"/>
    <n v="4900"/>
    <n v="1.35"/>
    <n v="6615"/>
  </r>
  <r>
    <s v="R442"/>
    <s v="Lamm Digest flüssig"/>
    <s v="IBC nicht VM/Snack/Backware"/>
    <n v="850"/>
    <x v="7"/>
    <n v="18000"/>
    <s v="KG"/>
    <n v="1"/>
    <n v="18000"/>
    <n v="2.0310000000000001"/>
    <n v="36558"/>
  </r>
  <r>
    <s v="R442"/>
    <s v="Lamm Digest flüssig"/>
    <s v="IBC nicht VM/Snack/Backware"/>
    <n v="850"/>
    <x v="7"/>
    <n v="0"/>
    <s v="KG"/>
    <n v="1"/>
    <n v="0"/>
    <n v="2.0310000000000001"/>
    <n v="0"/>
  </r>
  <r>
    <s v="R445"/>
    <s v="Veracus Hefeextrakt !!nicht mehr bestellen!!!"/>
    <s v="GI²-Komplex gesackt Saccaromyces Cerevisiae "/>
    <n v="850"/>
    <x v="7"/>
    <n v="0"/>
    <s v="KG"/>
    <n v="1"/>
    <n v="0"/>
    <n v="3.33"/>
    <n v="0"/>
  </r>
  <r>
    <s v="R446"/>
    <s v="Kartoffeleiweiss, Potato Protein "/>
    <s v="Nur im Silo-LKW"/>
    <n v="850"/>
    <x v="7"/>
    <n v="18102"/>
    <s v="KG"/>
    <n v="1"/>
    <n v="18102"/>
    <n v="1.1000000000000001"/>
    <n v="19912.2"/>
  </r>
  <r>
    <s v="R447"/>
    <s v="ColostrumBioTec Kolostrum "/>
    <s v="Rind, 20l Pouch mit Vitop-Hahn"/>
    <n v="850"/>
    <x v="7"/>
    <n v="5000"/>
    <s v="KG"/>
    <n v="1"/>
    <n v="5000"/>
    <n v="11.7"/>
    <n v="58500"/>
  </r>
  <r>
    <s v="R448"/>
    <s v="Lebermehl Gepro SD 68% Big Bag"/>
    <s v="poultry Liver"/>
    <n v="850"/>
    <x v="7"/>
    <n v="7500"/>
    <s v="KG"/>
    <n v="1"/>
    <n v="7500"/>
    <n v="5.49"/>
    <n v="41175"/>
  </r>
  <r>
    <s v="R450"/>
    <s v="Apfel stückig 2-4 mm"/>
    <s v="gesackt a' 25kg"/>
    <n v="850"/>
    <x v="7"/>
    <n v="770.46900000000005"/>
    <s v="KG"/>
    <n v="1"/>
    <n v="770.46900000000005"/>
    <n v="3.6"/>
    <n v="2773.6884000000005"/>
  </r>
  <r>
    <s v="R453"/>
    <s v="Digest Dogs D Tech EXL 0714599 16L"/>
    <s v="im IBC, Geflügel UK"/>
    <n v="850"/>
    <x v="7"/>
    <n v="30000"/>
    <s v="KG"/>
    <n v="1"/>
    <n v="30000"/>
    <n v="1.5"/>
    <n v="45000"/>
  </r>
  <r>
    <s v="R454"/>
    <s v="Schwein MDM "/>
    <s v="gekühlt/gefroren"/>
    <n v="850"/>
    <x v="7"/>
    <n v="2063"/>
    <s v="KG"/>
    <n v="1"/>
    <n v="2063"/>
    <n v="0.35"/>
    <n v="722.05"/>
  </r>
  <r>
    <s v="R455"/>
    <s v="SPF Powder for Cat C'Sens 11P marine 0910222"/>
    <s v="gesackt 20kg"/>
    <n v="850"/>
    <x v="7"/>
    <n v="1903"/>
    <s v="KG"/>
    <n v="1"/>
    <n v="1903"/>
    <n v="4.75"/>
    <n v="9039.25"/>
  </r>
  <r>
    <s v="R460"/>
    <s v="Lecitinpulver 60% "/>
    <s v="Agrothin"/>
    <n v="850"/>
    <x v="7"/>
    <n v="2900.5070000000001"/>
    <s v="KG"/>
    <n v="1"/>
    <n v="2900.5070000000001"/>
    <n v="2.08"/>
    <n v="6033.0545600000005"/>
  </r>
  <r>
    <s v="R461"/>
    <s v="Lecitin flüssig 60% "/>
    <s v="IBC "/>
    <n v="850"/>
    <x v="7"/>
    <n v="8750"/>
    <s v="KG"/>
    <n v="1"/>
    <n v="8750"/>
    <n v="1.23"/>
    <n v="10762.5"/>
  </r>
  <r>
    <s v="R464"/>
    <s v="Kartoffelmehl Ursprung Deutschland"/>
    <s v="Hersteller Elsbecker"/>
    <n v="850"/>
    <x v="7"/>
    <n v="1250"/>
    <s v="KG"/>
    <n v="1"/>
    <n v="1250"/>
    <n v="0.54500000000000004"/>
    <n v="681.25"/>
  </r>
  <r>
    <s v="R465"/>
    <s v="Kartoffelmehl, Potatoflour"/>
    <m/>
    <n v="850"/>
    <x v="7"/>
    <n v="126788.4"/>
    <s v="KG"/>
    <n v="1"/>
    <n v="126788.4"/>
    <n v="0.57499999999999996"/>
    <n v="72903.329999999987"/>
  </r>
  <r>
    <s v="R465"/>
    <s v="Kartoffelmehl, Potatoflour"/>
    <m/>
    <n v="850"/>
    <x v="7"/>
    <n v="0"/>
    <s v="KG"/>
    <n v="1"/>
    <n v="0"/>
    <n v="0.57499999999999996"/>
    <n v="0"/>
  </r>
  <r>
    <s v="R466"/>
    <s v="Erdbeertrester "/>
    <m/>
    <n v="850"/>
    <x v="7"/>
    <n v="689.77599999999995"/>
    <s v="KG"/>
    <n v="1"/>
    <n v="689.77599999999995"/>
    <n v="2.65"/>
    <n v="1827.9063999999998"/>
  </r>
  <r>
    <s v="R468"/>
    <s v="Wasserbüffel frisch/TK "/>
    <m/>
    <n v="850"/>
    <x v="7"/>
    <n v="4050"/>
    <s v="KG"/>
    <n v="1"/>
    <n v="4050"/>
    <n v="1.65"/>
    <n v="6682.5"/>
  </r>
  <r>
    <s v="R469"/>
    <s v="Fasan frisch/TK Anlieferung "/>
    <m/>
    <n v="850"/>
    <x v="7"/>
    <n v="3158"/>
    <s v="KG"/>
    <n v="1"/>
    <n v="3158"/>
    <n v="1.55"/>
    <n v="4894.9000000000005"/>
  </r>
  <r>
    <s v="R471"/>
    <s v="Linsen, grün, ganz "/>
    <s v="Big Bag "/>
    <n v="850"/>
    <x v="7"/>
    <n v="8000"/>
    <s v="KG"/>
    <n v="1"/>
    <n v="8000"/>
    <n v="0.95"/>
    <n v="7600"/>
  </r>
  <r>
    <s v="R472"/>
    <s v="Kürbiswürfel, Flocken od. Stücke "/>
    <s v="gesackt a' 25kg"/>
    <n v="850"/>
    <x v="7"/>
    <n v="3055"/>
    <s v="KG"/>
    <n v="1"/>
    <n v="3055"/>
    <n v="1.82"/>
    <n v="5560.1"/>
  </r>
  <r>
    <s v="R474"/>
    <s v="Geflügelmehl low ash  "/>
    <s v="im Silozug"/>
    <n v="850"/>
    <x v="7"/>
    <n v="17569"/>
    <s v="KG"/>
    <n v="1"/>
    <n v="17569"/>
    <n v="0.57899999999999996"/>
    <n v="10172.450999999999"/>
  </r>
  <r>
    <s v="R476"/>
    <s v="Rentier Mix/Organe TK aus skandinavien"/>
    <s v="gefroren TK-Blöcke"/>
    <n v="850"/>
    <x v="7"/>
    <n v="12641"/>
    <s v="KG"/>
    <n v="1"/>
    <n v="12641"/>
    <n v="2.75"/>
    <n v="34762.75"/>
  </r>
  <r>
    <s v="R479"/>
    <s v="Separatorenfleisch Huhn "/>
    <s v="frisch "/>
    <n v="850"/>
    <x v="7"/>
    <n v="18035"/>
    <s v="KG"/>
    <n v="1"/>
    <n v="18035"/>
    <n v="0.31"/>
    <n v="5590.85"/>
  </r>
  <r>
    <s v="R480"/>
    <s v="Hühnermehl low ash lose "/>
    <s v="Walking floor/Bulk"/>
    <n v="850"/>
    <x v="7"/>
    <n v="27189"/>
    <s v="KG"/>
    <n v="1"/>
    <n v="27189"/>
    <n v="0.625"/>
    <n v="16993.125"/>
  </r>
  <r>
    <s v="R480"/>
    <s v="Hühnermehl low ash lose "/>
    <s v="Walking floor/Bulk"/>
    <n v="850"/>
    <x v="7"/>
    <n v="0"/>
    <s v="KG"/>
    <n v="1"/>
    <n v="0"/>
    <n v="0.625"/>
    <n v="0"/>
  </r>
  <r>
    <s v="R481"/>
    <s v="Strauss TK (Trimmings) "/>
    <s v="gefroren TK-Blöcke"/>
    <n v="850"/>
    <x v="7"/>
    <n v="500"/>
    <s v="KG"/>
    <n v="1"/>
    <n v="500"/>
    <n v="1.2"/>
    <n v="600"/>
  </r>
  <r>
    <s v="R483"/>
    <s v="Hähncheninnenfilet fettarm ohne Haut"/>
    <s v="gefroren TK-Blöcke"/>
    <n v="850"/>
    <x v="7"/>
    <n v="33734.800000000003"/>
    <s v="KG"/>
    <n v="1"/>
    <n v="33734.800000000003"/>
    <n v="1.8"/>
    <n v="60722.640000000007"/>
  </r>
  <r>
    <s v="R483"/>
    <s v="Hähncheninnenfilet fettarm ohne Haut"/>
    <s v="gefroren TK-Blöcke"/>
    <n v="850"/>
    <x v="7"/>
    <n v="0"/>
    <s v="KG"/>
    <n v="1"/>
    <n v="0"/>
    <n v="1.8"/>
    <n v="0"/>
  </r>
  <r>
    <s v="R487"/>
    <s v="Entenkeule ohne Haut fettarm "/>
    <s v="gefroren TK-Blöcke"/>
    <n v="850"/>
    <x v="7"/>
    <n v="8000"/>
    <s v="KG"/>
    <n v="1"/>
    <n v="8000"/>
    <n v="3.95"/>
    <n v="31600"/>
  </r>
  <r>
    <s v="R487"/>
    <s v="Entenkeule ohne Haut fettarm "/>
    <s v="gefroren TK-Blöcke"/>
    <n v="850"/>
    <x v="7"/>
    <n v="0"/>
    <s v="KG"/>
    <n v="1"/>
    <n v="0"/>
    <n v="3.95"/>
    <n v="0"/>
  </r>
  <r>
    <s v="R488"/>
    <s v="Rindfleischtrimmings fettarm USA"/>
    <s v="gefr. TK-Blöcke nur bei Bürger/Kollmar bestellen"/>
    <n v="850"/>
    <x v="7"/>
    <n v="2872"/>
    <s v="KG"/>
    <n v="1"/>
    <n v="2872"/>
    <n v="1.5"/>
    <n v="4308"/>
  </r>
  <r>
    <s v="R490"/>
    <s v="Hanfsaat "/>
    <m/>
    <n v="850"/>
    <x v="7"/>
    <n v="1000"/>
    <s v="KG"/>
    <n v="1"/>
    <n v="1000"/>
    <n v="1.45"/>
    <n v="1450"/>
  </r>
  <r>
    <s v="R491"/>
    <s v="Hanföl  "/>
    <m/>
    <n v="850"/>
    <x v="7"/>
    <n v="390"/>
    <s v="KG"/>
    <n v="1"/>
    <n v="390"/>
    <n v="7.15"/>
    <n v="2788.5"/>
  </r>
  <r>
    <s v="R494"/>
    <s v="MSC Hering TK (Clupea harengus)"/>
    <m/>
    <n v="850"/>
    <x v="7"/>
    <n v="5910"/>
    <s v="KG"/>
    <n v="1"/>
    <n v="5910"/>
    <n v="0.88"/>
    <n v="5200.8"/>
  </r>
  <r>
    <s v="R495"/>
    <s v="MSC Weißfisch TK"/>
    <m/>
    <n v="850"/>
    <x v="7"/>
    <n v="12800"/>
    <s v="KG"/>
    <n v="1"/>
    <n v="12800"/>
    <n v="0.62"/>
    <n v="7936"/>
  </r>
  <r>
    <s v="R498"/>
    <s v="MSC Scholle TK (Pleuronectus platessa)"/>
    <s v="für Snack"/>
    <n v="850"/>
    <x v="7"/>
    <n v="2256"/>
    <s v="KG"/>
    <n v="1"/>
    <n v="2256"/>
    <n v="0.28999999999999998"/>
    <n v="654.24"/>
  </r>
  <r>
    <s v="R499"/>
    <s v="MSC Seelachs TK (Pollachius virens)"/>
    <s v="Saithe = Pollachius virens"/>
    <n v="850"/>
    <x v="7"/>
    <n v="7871"/>
    <s v="KG"/>
    <n v="1"/>
    <n v="7871"/>
    <n v="0.7"/>
    <n v="5509.7"/>
  </r>
  <r>
    <s v="R501"/>
    <s v="Kohlensauerer Kalk fein "/>
    <s v="8020 Kalksteinmehl KSM 9001 (0-90my) BB auf Palett"/>
    <n v="850"/>
    <x v="7"/>
    <n v="10298"/>
    <s v="KG"/>
    <n v="1"/>
    <n v="10298"/>
    <n v="4.5999999999999999E-2"/>
    <n v="473.70799999999997"/>
  </r>
  <r>
    <s v="R502"/>
    <s v="Dicalciumphosphat mineral. Urspr. USA"/>
    <m/>
    <n v="850"/>
    <x v="7"/>
    <n v="11620"/>
    <s v="KG"/>
    <n v="1"/>
    <n v="11620"/>
    <n v="0.28999999999999998"/>
    <n v="3369.7999999999997"/>
  </r>
  <r>
    <s v="R503"/>
    <s v="Natriumhexametaphosphat in Big Bag"/>
    <m/>
    <n v="850"/>
    <x v="7"/>
    <n v="7250"/>
    <s v="KG"/>
    <n v="1"/>
    <n v="7250"/>
    <n v="1.43"/>
    <n v="10367.5"/>
  </r>
  <r>
    <s v="R504"/>
    <s v="Magnesiumphosphat "/>
    <s v="gesackt"/>
    <n v="850"/>
    <x v="7"/>
    <n v="2147.2620000000002"/>
    <s v="KG"/>
    <n v="1"/>
    <n v="2147.2620000000002"/>
    <n v="0.77"/>
    <n v="1653.3917400000003"/>
  </r>
  <r>
    <s v="R505"/>
    <s v="Ammoniumchlorid 25 kg Sackware"/>
    <s v="Beistellung"/>
    <n v="850"/>
    <x v="7"/>
    <n v="151.79"/>
    <s v="KG"/>
    <n v="1"/>
    <n v="151.79"/>
    <n v="1.85"/>
    <n v="280.81150000000002"/>
  </r>
  <r>
    <s v="R506"/>
    <s v="DICA-PHOSPHAT 40 Rind/Schwein"/>
    <s v="GELIMIN ab 2022 nur in Bag BAg"/>
    <n v="850"/>
    <x v="7"/>
    <n v="5558.44"/>
    <s v="KG"/>
    <n v="1"/>
    <n v="5558.44"/>
    <n v="0.26500000000000001"/>
    <n v="1472.9866"/>
  </r>
  <r>
    <s v="R508"/>
    <s v="Kieselsäure  "/>
    <s v="HDK N20 von Wacker"/>
    <n v="850"/>
    <x v="7"/>
    <n v="110"/>
    <s v="KG"/>
    <n v="1"/>
    <n v="110"/>
    <n v="15.45"/>
    <n v="1699.5"/>
  </r>
  <r>
    <s v="R509"/>
    <s v="Natriumbicarbonat "/>
    <s v="gesackt 25kg"/>
    <n v="850"/>
    <x v="7"/>
    <n v="500"/>
    <s v="KG"/>
    <n v="1"/>
    <n v="500"/>
    <n v="0.55000000000000004"/>
    <n v="275"/>
  </r>
  <r>
    <s v="R510"/>
    <s v="VIEHSALZ Südsalz Steinsalz "/>
    <s v="0,16-1,25mm lose im Silozug"/>
    <n v="850"/>
    <x v="7"/>
    <n v="11000"/>
    <s v="KG"/>
    <n v="1"/>
    <n v="11000"/>
    <n v="8.2500000000000004E-2"/>
    <n v="907.5"/>
  </r>
  <r>
    <s v="R511"/>
    <s v="Meersalz fein "/>
    <m/>
    <n v="850"/>
    <x v="7"/>
    <n v="1500"/>
    <s v="KG"/>
    <n v="1"/>
    <n v="1500"/>
    <n v="1.1000000000000001"/>
    <n v="1650.0000000000002"/>
  </r>
  <r>
    <s v="R514"/>
    <s v="Vulkanit 500 / Zeosan "/>
    <m/>
    <n v="850"/>
    <x v="7"/>
    <n v="2250"/>
    <s v="KG"/>
    <n v="1"/>
    <n v="2250"/>
    <n v="0.18"/>
    <n v="405"/>
  </r>
  <r>
    <s v="R518"/>
    <s v="Zeolith gesackt 25kg "/>
    <m/>
    <n v="850"/>
    <x v="7"/>
    <n v="1649"/>
    <s v="KG"/>
    <n v="1"/>
    <n v="1649"/>
    <n v="0.76500000000000001"/>
    <n v="1261.4850000000001"/>
  </r>
  <r>
    <s v="R519"/>
    <s v="Sipernat vorsichtig bestellen!!"/>
    <s v="Sackware 25kg"/>
    <n v="850"/>
    <x v="7"/>
    <n v="550"/>
    <s v="KG"/>
    <n v="1"/>
    <n v="550"/>
    <n v="1.43"/>
    <n v="786.5"/>
  </r>
  <r>
    <s v="R520"/>
    <s v="Calciumsulfat "/>
    <s v="gesackt 25kg"/>
    <n v="850"/>
    <x v="7"/>
    <n v="2000"/>
    <s v="KG"/>
    <n v="1"/>
    <n v="2000"/>
    <n v="0.32579999999999998"/>
    <n v="651.59999999999991"/>
  </r>
  <r>
    <s v="R521"/>
    <s v="Nitritpöckelsalz 0,9%"/>
    <s v="gesackt 25kg"/>
    <n v="850"/>
    <x v="7"/>
    <n v="2500"/>
    <s v="KG"/>
    <n v="1"/>
    <n v="2500"/>
    <n v="0.183"/>
    <n v="457.5"/>
  </r>
  <r>
    <s v="R522"/>
    <s v="Monocalciumphosphat fein "/>
    <m/>
    <n v="850"/>
    <x v="7"/>
    <n v="15483"/>
    <s v="KG"/>
    <n v="1"/>
    <n v="15483"/>
    <n v="0.59499999999999997"/>
    <n v="9212.3850000000002"/>
  </r>
  <r>
    <s v="R523"/>
    <s v="Eischalenpulver "/>
    <m/>
    <n v="850"/>
    <x v="7"/>
    <n v="1032.9760000000001"/>
    <s v="KG"/>
    <n v="1"/>
    <n v="1032.9760000000001"/>
    <n v="0.28999999999999998"/>
    <n v="299.56304"/>
  </r>
  <r>
    <s v="R524"/>
    <s v="Siedevieh Salz 25 kg "/>
    <s v="Nr. 14042"/>
    <n v="850"/>
    <x v="7"/>
    <n v="12250"/>
    <s v="KG"/>
    <n v="1"/>
    <n v="12250"/>
    <n v="0.113"/>
    <n v="1384.25"/>
  </r>
  <r>
    <s v="R525"/>
    <s v="Mariendistel 25kg gesackt"/>
    <m/>
    <n v="850"/>
    <x v="7"/>
    <n v="692.13599999999997"/>
    <s v="KG"/>
    <n v="1"/>
    <n v="692.13599999999997"/>
    <n v="2.2999999999999998"/>
    <n v="1591.9127999999998"/>
  </r>
  <r>
    <s v="R526"/>
    <s v="Kaliumchlorid 99,3% techn.rein "/>
    <s v="mit Antibak"/>
    <n v="850"/>
    <x v="7"/>
    <n v="11831"/>
    <s v="KG"/>
    <n v="1"/>
    <n v="11831"/>
    <n v="0.59499999999999997"/>
    <n v="7039.4449999999997"/>
  </r>
  <r>
    <s v="R528"/>
    <s v="Kaliumsorbat Sackware "/>
    <m/>
    <n v="850"/>
    <x v="7"/>
    <n v="12200"/>
    <s v="KG"/>
    <n v="1"/>
    <n v="12200"/>
    <n v="3.1"/>
    <n v="37820"/>
  </r>
  <r>
    <s v="R531"/>
    <s v="Calciumpropionat"/>
    <s v="darf nur in BIG BAG geliefert werden"/>
    <n v="850"/>
    <x v="7"/>
    <n v="7333"/>
    <s v="KG"/>
    <n v="1"/>
    <n v="7333"/>
    <n v="1.45"/>
    <n v="10632.85"/>
  </r>
  <r>
    <s v="R535"/>
    <s v="Zitronensäure anhydrat  "/>
    <s v="Big Bag"/>
    <n v="850"/>
    <x v="7"/>
    <n v="12000"/>
    <s v="KG"/>
    <n v="1"/>
    <n v="12000"/>
    <n v="2.87"/>
    <n v="34440"/>
  </r>
  <r>
    <s v="R535"/>
    <s v="Zitronensäure anhydrat  "/>
    <s v="Big Bag"/>
    <n v="850"/>
    <x v="7"/>
    <n v="0"/>
    <s v="KG"/>
    <n v="1"/>
    <n v="0"/>
    <n v="1.07"/>
    <n v="0"/>
  </r>
  <r>
    <s v="R536"/>
    <s v="Kaliumsorbat in Big Bag "/>
    <s v="Gewicht 500kg"/>
    <n v="850"/>
    <x v="7"/>
    <n v="18500"/>
    <s v="KG"/>
    <n v="1"/>
    <n v="18500"/>
    <n v="3.69"/>
    <n v="68265"/>
  </r>
  <r>
    <s v="R537"/>
    <s v="Magnesiumpropionat "/>
    <s v="gesackt 25kg"/>
    <n v="850"/>
    <x v="7"/>
    <n v="1500"/>
    <s v="KG"/>
    <n v="1"/>
    <n v="1500"/>
    <n v="9.5"/>
    <n v="14250"/>
  </r>
  <r>
    <s v="R539"/>
    <s v="Ginsengwurzel, Taigawurzel wichtig nur Pulver"/>
    <s v="15 kg "/>
    <n v="850"/>
    <x v="7"/>
    <n v="1097.6110000000001"/>
    <s v="KG"/>
    <n v="1"/>
    <n v="1097.6110000000001"/>
    <n v="3.5"/>
    <n v="3841.6385000000005"/>
  </r>
  <r>
    <s v="R541"/>
    <s v="Erbsenfasern"/>
    <s v="BigBag"/>
    <n v="850"/>
    <x v="7"/>
    <n v="14500"/>
    <s v="KG"/>
    <n v="1"/>
    <n v="14500"/>
    <n v="0.43"/>
    <n v="6235"/>
  </r>
  <r>
    <s v="R543"/>
    <s v="Sonnenblumen Protein mind. 45% "/>
    <m/>
    <n v="850"/>
    <x v="7"/>
    <n v="7500"/>
    <s v="KG"/>
    <n v="1"/>
    <n v="7500"/>
    <n v="2.13"/>
    <n v="15975"/>
  </r>
  <r>
    <s v="R544"/>
    <s v="Oregano getrocknet"/>
    <s v="20kg gesackt"/>
    <n v="850"/>
    <x v="7"/>
    <n v="2400"/>
    <s v="KG"/>
    <n v="1"/>
    <n v="2400"/>
    <n v="3.5"/>
    <n v="8400"/>
  </r>
  <r>
    <s v="R545"/>
    <s v="Majoran "/>
    <s v="25kg gesackt"/>
    <n v="850"/>
    <x v="7"/>
    <n v="2300"/>
    <s v="KG"/>
    <n v="1"/>
    <n v="2300"/>
    <n v="3.9"/>
    <n v="8970"/>
  </r>
  <r>
    <s v="R546"/>
    <s v="Salbei getrocknet "/>
    <s v="25 kg Sack"/>
    <n v="850"/>
    <x v="7"/>
    <n v="2400"/>
    <s v="KG"/>
    <n v="1"/>
    <n v="2400"/>
    <n v="7.2"/>
    <n v="17280"/>
  </r>
  <r>
    <s v="R547"/>
    <s v="Thymian "/>
    <s v="30 kg gesackt"/>
    <n v="850"/>
    <x v="7"/>
    <n v="2382.0259999999998"/>
    <s v="KG"/>
    <n v="1"/>
    <n v="2382.0259999999998"/>
    <n v="2.75"/>
    <n v="6550.5715"/>
  </r>
  <r>
    <s v="R550"/>
    <s v="Cellulose / BWW 40 C"/>
    <s v="Pulvercellulose pelletiert"/>
    <n v="850"/>
    <x v="7"/>
    <n v="19451.099999999999"/>
    <s v="KG"/>
    <n v="1"/>
    <n v="19451.099999999999"/>
    <n v="1.22"/>
    <n v="23730.341999999997"/>
  </r>
  <r>
    <s v="R551"/>
    <s v="Cellulose / Arbocel RC-P im Silozug"/>
    <s v="Lignocellulose pelletiert"/>
    <n v="850"/>
    <x v="7"/>
    <n v="10310.5"/>
    <s v="KG"/>
    <n v="1"/>
    <n v="10310.5"/>
    <n v="0.36199999999999999"/>
    <n v="3732.4009999999998"/>
  </r>
  <r>
    <s v="R553"/>
    <s v="CELLULOSE FIF 400 "/>
    <s v="gesackt 10kg"/>
    <n v="850"/>
    <x v="7"/>
    <n v="8100"/>
    <s v="KG"/>
    <n v="1"/>
    <n v="8100"/>
    <n v="1.45"/>
    <n v="11745"/>
  </r>
  <r>
    <s v="R553"/>
    <s v="CELLULOSE FIF 400 "/>
    <s v="gesackt 10kg"/>
    <n v="850"/>
    <x v="7"/>
    <n v="0"/>
    <s v="KG"/>
    <n v="1"/>
    <n v="0"/>
    <n v="1.45"/>
    <n v="0"/>
  </r>
  <r>
    <s v="R557"/>
    <s v="Hühnerleber TK"/>
    <m/>
    <n v="850"/>
    <x v="7"/>
    <n v="47215"/>
    <s v="KG"/>
    <n v="1"/>
    <n v="47215"/>
    <n v="0.64"/>
    <n v="30217.600000000002"/>
  </r>
  <r>
    <s v="R557"/>
    <s v="Hühnerleber TK"/>
    <m/>
    <n v="850"/>
    <x v="7"/>
    <n v="0"/>
    <s v="KG"/>
    <n v="1"/>
    <n v="0"/>
    <n v="0.64"/>
    <n v="0"/>
  </r>
  <r>
    <s v="R560"/>
    <s v="Federmehl Truthahn in Big Bag"/>
    <s v="Hersteller: Procavi"/>
    <n v="850"/>
    <x v="7"/>
    <n v="24640"/>
    <s v="KG"/>
    <n v="1"/>
    <n v="24640"/>
    <n v="0.65"/>
    <n v="16016"/>
  </r>
  <r>
    <s v="R560"/>
    <s v="Federmehl Truthahn in Big Bag"/>
    <s v="Hersteller: Procavi"/>
    <n v="850"/>
    <x v="7"/>
    <n v="0"/>
    <s v="KG"/>
    <n v="1"/>
    <n v="0"/>
    <n v="0.65"/>
    <n v="0"/>
  </r>
  <r>
    <s v="R563"/>
    <s v="Traubenkerngranulat"/>
    <s v="in Big Bag - Lieferant: Vitis-Vital"/>
    <n v="850"/>
    <x v="7"/>
    <n v="104.009"/>
    <s v="KG"/>
    <n v="1"/>
    <n v="104.009"/>
    <n v="1.45"/>
    <n v="150.81305"/>
  </r>
  <r>
    <s v="R564"/>
    <s v="Federmehl Huhn lose"/>
    <s v="Walking floor/Bulk"/>
    <n v="850"/>
    <x v="7"/>
    <n v="26442"/>
    <s v="KG"/>
    <n v="1"/>
    <n v="26442"/>
    <n v="0.57499999999999996"/>
    <n v="15204.15"/>
  </r>
  <r>
    <s v="R566"/>
    <s v="Grünkohl getrocknet"/>
    <m/>
    <n v="850"/>
    <x v="7"/>
    <n v="832"/>
    <s v="KG"/>
    <n v="1"/>
    <n v="832"/>
    <n v="14.749969999999999"/>
    <n v="12271.975039999999"/>
  </r>
  <r>
    <s v="R569"/>
    <s v="Macapulver "/>
    <s v="25kg gesackt"/>
    <n v="850"/>
    <x v="7"/>
    <n v="100"/>
    <s v="KG"/>
    <n v="1"/>
    <n v="100"/>
    <n v="4.9000000000000004"/>
    <n v="490.00000000000006"/>
  </r>
  <r>
    <s v="R576"/>
    <s v="Allgäuer Alpen Em. 23kg Block"/>
    <m/>
    <n v="850"/>
    <x v="7"/>
    <n v="0"/>
    <s v="KG"/>
    <n v="1"/>
    <n v="0"/>
    <n v="5"/>
    <n v="0"/>
  </r>
  <r>
    <s v="R578"/>
    <s v="Basilikum"/>
    <s v="getrocknet 25kg"/>
    <n v="850"/>
    <x v="7"/>
    <n v="237.79599999999999"/>
    <s v="KG"/>
    <n v="1"/>
    <n v="237.79599999999999"/>
    <n v="5.95"/>
    <n v="1414.8861999999999"/>
  </r>
  <r>
    <s v="R582"/>
    <s v="Digest Katze Huhn SPF 13L "/>
    <s v="UK"/>
    <n v="850"/>
    <x v="7"/>
    <n v="7443.85"/>
    <s v="KG"/>
    <n v="1"/>
    <n v="7443.85"/>
    <n v="1.58"/>
    <n v="11761.283000000001"/>
  </r>
  <r>
    <s v="R583"/>
    <s v="Kräutermischung Lilys Kitchen"/>
    <m/>
    <n v="850"/>
    <x v="7"/>
    <n v="15621"/>
    <s v="KG"/>
    <n v="1"/>
    <n v="15621"/>
    <n v="6.25"/>
    <n v="97631.25"/>
  </r>
  <r>
    <s v="R584"/>
    <s v="Nupro Hefeextrakt"/>
    <s v="20 kg gesackt"/>
    <n v="850"/>
    <x v="7"/>
    <n v="8138.009"/>
    <s v="KG"/>
    <n v="1"/>
    <n v="8138.009"/>
    <n v="2.96"/>
    <n v="24088.50664"/>
  </r>
  <r>
    <s v="R585"/>
    <s v="Perlhuhn gefr.  numida meleagris Helmperlhuhn"/>
    <s v="muss nicht aus FR sein"/>
    <n v="850"/>
    <x v="7"/>
    <n v="8246"/>
    <s v="KG"/>
    <n v="1"/>
    <n v="8246"/>
    <n v="1.05"/>
    <n v="8658.3000000000011"/>
  </r>
  <r>
    <s v="R587"/>
    <s v="Entenhälse ohne Haut "/>
    <s v="gefroren TK-Blöcke"/>
    <n v="850"/>
    <x v="7"/>
    <n v="28060"/>
    <s v="KG"/>
    <n v="1"/>
    <n v="28060"/>
    <n v="0.48"/>
    <n v="13468.8"/>
  </r>
  <r>
    <s v="R587"/>
    <s v="Entenhälse ohne Haut "/>
    <s v="gefroren TK-Blöcke"/>
    <n v="850"/>
    <x v="7"/>
    <n v="0"/>
    <s v="KG"/>
    <n v="1"/>
    <n v="0"/>
    <n v="0.48"/>
    <n v="0"/>
  </r>
  <r>
    <s v="R59"/>
    <s v="Rework Catsticks Generation II"/>
    <m/>
    <n v="850"/>
    <x v="7"/>
    <n v="0"/>
    <s v="KG"/>
    <n v="1"/>
    <n v="0"/>
    <n v="0.12"/>
    <n v="0"/>
  </r>
  <r>
    <s v="R591"/>
    <s v="Bohnen, getr."/>
    <m/>
    <n v="850"/>
    <x v="7"/>
    <n v="0"/>
    <s v="KG"/>
    <n v="1"/>
    <n v="0"/>
    <n v="1.05"/>
    <n v="0"/>
  </r>
  <r>
    <s v="R592"/>
    <s v="Lebertran Dorschleberöl Herkunft Deutschland"/>
    <s v="darf nur im Fass ca. 200 Liter anbeliefert werden "/>
    <n v="850"/>
    <x v="7"/>
    <n v="287"/>
    <s v="KG"/>
    <n v="1"/>
    <n v="287"/>
    <n v="4.5"/>
    <n v="1291.5"/>
  </r>
  <r>
    <s v="R593"/>
    <s v="Johannisbeere schwarz, Trester"/>
    <s v="gesackt a' 25kg"/>
    <n v="850"/>
    <x v="7"/>
    <n v="1309.575"/>
    <s v="KG"/>
    <n v="1"/>
    <n v="1309.575"/>
    <n v="6.95"/>
    <n v="9101.5462500000012"/>
  </r>
  <r>
    <s v="R594"/>
    <s v="Hagebutten Trester 25kg gesackt"/>
    <m/>
    <n v="850"/>
    <x v="7"/>
    <n v="1001.3819999999999"/>
    <s v="KG"/>
    <n v="1"/>
    <n v="1001.3819999999999"/>
    <n v="10"/>
    <n v="10013.82"/>
  </r>
  <r>
    <s v="R597"/>
    <s v="Rosenblüten getrocknet"/>
    <s v="25 kg Sack"/>
    <n v="850"/>
    <x v="7"/>
    <n v="50.085000000000001"/>
    <s v="KG"/>
    <n v="1"/>
    <n v="50.085000000000001"/>
    <n v="10"/>
    <n v="500.85"/>
  </r>
  <r>
    <s v="R599"/>
    <s v="Baldrian getrocknet"/>
    <s v="25kg gesackt"/>
    <n v="850"/>
    <x v="7"/>
    <n v="78.599999999999994"/>
    <s v="KG"/>
    <n v="1"/>
    <n v="78.599999999999994"/>
    <n v="4.8"/>
    <n v="377.28"/>
  </r>
  <r>
    <s v="R60"/>
    <s v="Rework Dog Sticks Generation II"/>
    <m/>
    <n v="850"/>
    <x v="7"/>
    <n v="0"/>
    <s v="KG"/>
    <n v="1"/>
    <n v="0"/>
    <n v="0.12"/>
    <n v="0"/>
  </r>
  <r>
    <s v="R600"/>
    <s v="Vitamin A 1000 "/>
    <m/>
    <n v="850"/>
    <x v="7"/>
    <n v="1753"/>
    <s v="KG"/>
    <n v="1"/>
    <n v="1753"/>
    <n v="70"/>
    <n v="122710"/>
  </r>
  <r>
    <s v="R602"/>
    <s v="Vitamin E 50 "/>
    <s v="GVO-frei"/>
    <n v="850"/>
    <x v="7"/>
    <n v="6633.2129999999997"/>
    <s v="KG"/>
    <n v="1"/>
    <n v="6633.2129999999997"/>
    <n v="4.05"/>
    <n v="26864.512649999997"/>
  </r>
  <r>
    <s v="R603"/>
    <s v="Biotin 2%ig "/>
    <m/>
    <n v="850"/>
    <x v="7"/>
    <n v="1860.338"/>
    <s v="KG"/>
    <n v="1"/>
    <n v="1860.338"/>
    <n v="6.05"/>
    <n v="11255.044899999999"/>
  </r>
  <r>
    <s v="R604"/>
    <s v="Cholinchlorid 60%ig, weiß "/>
    <s v="Pulver gesackt"/>
    <n v="850"/>
    <x v="7"/>
    <n v="1278.915"/>
    <s v="KG"/>
    <n v="1"/>
    <n v="1278.915"/>
    <n v="1.2199800000000001"/>
    <n v="1560.2507217"/>
  </r>
  <r>
    <s v="R605"/>
    <s v="Carotin ß-Carotin 10% P "/>
    <s v="siehe Bemerkung"/>
    <n v="850"/>
    <x v="7"/>
    <n v="19"/>
    <s v="KG"/>
    <n v="1"/>
    <n v="19"/>
    <n v="1"/>
    <n v="19"/>
  </r>
  <r>
    <s v="R606"/>
    <s v="Vitamin B12-1000 "/>
    <m/>
    <n v="850"/>
    <x v="7"/>
    <n v="871.5"/>
    <s v="KG"/>
    <n v="1"/>
    <n v="871.5"/>
    <n v="35.5"/>
    <n v="30938.25"/>
  </r>
  <r>
    <s v="R607"/>
    <s v="Vitamin B6 "/>
    <m/>
    <n v="850"/>
    <x v="7"/>
    <n v="994.64300000000003"/>
    <s v="KG"/>
    <n v="1"/>
    <n v="994.64300000000003"/>
    <n v="20.9"/>
    <n v="20788.038700000001"/>
  </r>
  <r>
    <s v="R608"/>
    <s v="Vitamin B1 "/>
    <m/>
    <n v="850"/>
    <x v="7"/>
    <n v="686.60400000000004"/>
    <s v="KG"/>
    <n v="1"/>
    <n v="686.60400000000004"/>
    <n v="29.5"/>
    <n v="20254.818000000003"/>
  </r>
  <r>
    <s v="R61"/>
    <s v="Honigpulver HaloGold 50 25 kg "/>
    <s v="Artnr. 40200"/>
    <n v="850"/>
    <x v="7"/>
    <n v="214"/>
    <s v="KG"/>
    <n v="1"/>
    <n v="214"/>
    <n v="6.5"/>
    <n v="1391"/>
  </r>
  <r>
    <s v="R610"/>
    <s v="Vitamin D3 - 500 gecoatet "/>
    <m/>
    <n v="850"/>
    <x v="7"/>
    <n v="850"/>
    <s v="KG"/>
    <n v="1"/>
    <n v="850"/>
    <n v="42"/>
    <n v="35700"/>
  </r>
  <r>
    <s v="R613"/>
    <s v="Calcium-D-Pantothenat "/>
    <s v="Calpan"/>
    <n v="850"/>
    <x v="7"/>
    <n v="5574.55"/>
    <s v="KG"/>
    <n v="1"/>
    <n v="5574.55"/>
    <n v="9.4"/>
    <n v="52400.770000000004"/>
  </r>
  <r>
    <s v="R614"/>
    <s v="Nikotinsäure "/>
    <s v="pulverform"/>
    <n v="850"/>
    <x v="7"/>
    <n v="1953.25"/>
    <s v="KG"/>
    <n v="1"/>
    <n v="1953.25"/>
    <n v="3.55"/>
    <n v="6934.0374999999995"/>
  </r>
  <r>
    <s v="R615"/>
    <s v="Folsäure 80% "/>
    <m/>
    <n v="850"/>
    <x v="7"/>
    <n v="149.4"/>
    <s v="KG"/>
    <n v="1"/>
    <n v="149.4"/>
    <n v="26.55"/>
    <n v="3966.57"/>
  </r>
  <r>
    <s v="R616"/>
    <s v="Cholin flüssig 75%"/>
    <s v="Ursprung Europa"/>
    <n v="850"/>
    <x v="7"/>
    <n v="22000"/>
    <s v="KG"/>
    <n v="1"/>
    <n v="22000"/>
    <n v="1.0049999999999999"/>
    <n v="22109.999999999996"/>
  </r>
  <r>
    <s v="R617"/>
    <s v="Vitamin E Öl 93% "/>
    <s v="im IBC 950 Kg"/>
    <n v="850"/>
    <x v="7"/>
    <n v="2870.49"/>
    <s v="KG"/>
    <n v="1"/>
    <n v="2870.49"/>
    <n v="7.4"/>
    <n v="21241.626"/>
  </r>
  <r>
    <s v="R619"/>
    <s v="Natriumtripolyphosphat 25 kg Sackware"/>
    <m/>
    <n v="850"/>
    <x v="7"/>
    <n v="972"/>
    <s v="KG"/>
    <n v="1"/>
    <n v="972"/>
    <n v="6.4"/>
    <n v="6220.8"/>
  </r>
  <r>
    <s v="R620"/>
    <s v="Vitamin B2-80 "/>
    <m/>
    <n v="850"/>
    <x v="7"/>
    <n v="1049.5"/>
    <s v="KG"/>
    <n v="1"/>
    <n v="1049.5"/>
    <n v="30.5"/>
    <n v="32009.75"/>
  </r>
  <r>
    <s v="R622"/>
    <s v="Vitamin C Stay C 35% "/>
    <s v="Rovimix"/>
    <n v="850"/>
    <x v="7"/>
    <n v="12125"/>
    <s v="KG"/>
    <n v="1"/>
    <n v="12125"/>
    <n v="2.58"/>
    <n v="31282.5"/>
  </r>
  <r>
    <s v="R623"/>
    <s v="Vitamin Stay - C 50 "/>
    <s v="(Stay Clean)"/>
    <n v="850"/>
    <x v="7"/>
    <n v="196.96199999999999"/>
    <s v="KG"/>
    <n v="1"/>
    <n v="196.96199999999999"/>
    <n v="100"/>
    <n v="19696.199999999997"/>
  </r>
  <r>
    <s v="R624"/>
    <s v="Methylsolfonylmethan (MSM) 25 kg Sack"/>
    <m/>
    <n v="850"/>
    <x v="7"/>
    <n v="4425"/>
    <s v="KG"/>
    <n v="1"/>
    <n v="4425"/>
    <n v="5.87"/>
    <n v="25974.75"/>
  </r>
  <r>
    <s v="R625"/>
    <s v="Selen Hefe (K106241)"/>
    <m/>
    <n v="850"/>
    <x v="7"/>
    <n v="294.52"/>
    <s v="KG"/>
    <n v="1"/>
    <n v="294.52"/>
    <n v="15"/>
    <n v="4417.7999999999993"/>
  </r>
  <r>
    <s v="R626"/>
    <s v="Brennnessel getrocknet "/>
    <s v="25 kg Sack"/>
    <n v="850"/>
    <x v="7"/>
    <n v="5167.5"/>
    <s v="KG"/>
    <n v="1"/>
    <n v="5167.5"/>
    <n v="7.45"/>
    <n v="38497.875"/>
  </r>
  <r>
    <s v="R627"/>
    <s v="Weißdorn getr. 25kg"/>
    <s v="25kg gesackt"/>
    <n v="850"/>
    <x v="7"/>
    <n v="291"/>
    <s v="KG"/>
    <n v="1"/>
    <n v="291"/>
    <n v="7.5"/>
    <n v="2182.5"/>
  </r>
  <r>
    <s v="R628"/>
    <s v="Ingwer 25 kg gesackt"/>
    <m/>
    <n v="850"/>
    <x v="7"/>
    <n v="220.834"/>
    <s v="KG"/>
    <n v="1"/>
    <n v="220.834"/>
    <n v="6.1"/>
    <n v="1347.0873999999999"/>
  </r>
  <r>
    <s v="R63"/>
    <s v="Blutmehl rein Schwein Sackware"/>
    <s v="Hämoglobinpulver"/>
    <n v="850"/>
    <x v="7"/>
    <n v="750"/>
    <s v="KG"/>
    <n v="1"/>
    <n v="750"/>
    <n v="0.91500000000000004"/>
    <n v="686.25"/>
  </r>
  <r>
    <s v="R633"/>
    <s v="Dill getrocknet"/>
    <s v="25kg gesackt"/>
    <n v="850"/>
    <x v="7"/>
    <n v="75"/>
    <s v="KG"/>
    <n v="1"/>
    <n v="75"/>
    <n v="7.5"/>
    <n v="562.5"/>
  </r>
  <r>
    <s v="R637"/>
    <s v="Weißfischmehl low Ash "/>
    <m/>
    <n v="850"/>
    <x v="7"/>
    <n v="2000"/>
    <s v="KG"/>
    <n v="1"/>
    <n v="2000"/>
    <n v="2.2999999999999998"/>
    <n v="4600"/>
  </r>
  <r>
    <s v="R638"/>
    <s v="Anis 15kg gesackt"/>
    <m/>
    <n v="850"/>
    <x v="7"/>
    <n v="122.803"/>
    <s v="KG"/>
    <n v="1"/>
    <n v="122.803"/>
    <n v="2.9"/>
    <n v="356.12869999999998"/>
  </r>
  <r>
    <s v="R639"/>
    <s v="Eisenoxid hellgrün E172 NMZ55L"/>
    <s v="12,5 kg Sackware"/>
    <n v="850"/>
    <x v="7"/>
    <n v="200"/>
    <s v="KG"/>
    <n v="1"/>
    <n v="200"/>
    <n v="2.4"/>
    <n v="480"/>
  </r>
  <r>
    <s v="R640"/>
    <s v="Kupfer(II)sulfat 25% Cu "/>
    <s v="mit Antibackmittel"/>
    <n v="850"/>
    <x v="7"/>
    <n v="4012.55"/>
    <s v="KG"/>
    <n v="1"/>
    <n v="4012.55"/>
    <n v="2.99"/>
    <n v="11997.524500000001"/>
  </r>
  <r>
    <s v="R641"/>
    <s v="Zinkoxyd 75% Zn "/>
    <s v="bleireduziert"/>
    <n v="850"/>
    <x v="7"/>
    <n v="9460.25"/>
    <s v="KG"/>
    <n v="1"/>
    <n v="9460.25"/>
    <n v="1.39"/>
    <n v="13149.747499999999"/>
  </r>
  <r>
    <s v="R642"/>
    <s v="Eisen(II)sulfat 30/32%"/>
    <s v="monohydrat fein"/>
    <n v="850"/>
    <x v="7"/>
    <n v="1838.6690000000001"/>
    <s v="KG"/>
    <n v="1"/>
    <n v="1838.6690000000001"/>
    <n v="0.30959999999999999"/>
    <n v="569.25192240000001"/>
  </r>
  <r>
    <s v="R643"/>
    <s v="Calciumjodat 62% "/>
    <m/>
    <n v="850"/>
    <x v="7"/>
    <n v="1323.4"/>
    <s v="KG"/>
    <n v="1"/>
    <n v="1323.4"/>
    <n v="17.850000000000001"/>
    <n v="23622.690000000002"/>
  </r>
  <r>
    <s v="R645"/>
    <s v="Mangansulfat 32%ig "/>
    <m/>
    <n v="850"/>
    <x v="7"/>
    <n v="779.75800000000004"/>
    <s v="KG"/>
    <n v="1"/>
    <n v="779.75800000000004"/>
    <n v="0.92813000000000001"/>
    <n v="723.71679254000003"/>
  </r>
  <r>
    <s v="R646"/>
    <s v="Zinksulfat 36,4% "/>
    <m/>
    <n v="850"/>
    <x v="7"/>
    <n v="265"/>
    <s v="KG"/>
    <n v="1"/>
    <n v="265"/>
    <n v="1.45"/>
    <n v="384.25"/>
  </r>
  <r>
    <s v="R647"/>
    <s v="Natriumselenit "/>
    <s v="mind. 99,8 % Na2 SeO3"/>
    <n v="850"/>
    <x v="7"/>
    <n v="129.14500000000001"/>
    <s v="KG"/>
    <n v="1"/>
    <n v="129.14500000000001"/>
    <n v="9.2033799999999992"/>
    <n v="1188.5705101000001"/>
  </r>
  <r>
    <s v="R648"/>
    <s v="Tartrazine yellow 85% "/>
    <m/>
    <n v="850"/>
    <x v="7"/>
    <n v="0"/>
    <s v="KG"/>
    <n v="1"/>
    <n v="0"/>
    <n v="17.8"/>
    <n v="0"/>
  </r>
  <r>
    <s v="R649"/>
    <s v="E 172 rot P3BL"/>
    <m/>
    <n v="850"/>
    <x v="7"/>
    <n v="4500"/>
    <s v="KG"/>
    <n v="1"/>
    <n v="4500"/>
    <n v="1.89"/>
    <n v="8505"/>
  </r>
  <r>
    <s v="R650"/>
    <s v="Spinatpulver 20kg gesackt"/>
    <m/>
    <n v="850"/>
    <x v="7"/>
    <n v="3079.56"/>
    <s v="KG"/>
    <n v="1"/>
    <n v="3079.56"/>
    <n v="0.55000000000000004"/>
    <n v="1693.758"/>
  </r>
  <r>
    <s v="R651"/>
    <s v="E 172 hellrot "/>
    <m/>
    <n v="850"/>
    <x v="7"/>
    <n v="1144.8"/>
    <s v="KG"/>
    <n v="1"/>
    <n v="1144.8"/>
    <n v="1.99"/>
    <n v="2278.152"/>
  </r>
  <r>
    <s v="R653"/>
    <s v="E 172 Gelb ZC2"/>
    <m/>
    <n v="850"/>
    <x v="7"/>
    <n v="5565"/>
    <s v="KG"/>
    <n v="1"/>
    <n v="5565"/>
    <n v="2"/>
    <n v="11130"/>
  </r>
  <r>
    <s v="R655"/>
    <s v="EISENOXID BRAUN"/>
    <s v="25 kg Säcke"/>
    <n v="850"/>
    <x v="7"/>
    <n v="663"/>
    <s v="KG"/>
    <n v="1"/>
    <n v="663"/>
    <n v="1.7001500000000001"/>
    <n v="1127.1994500000001"/>
  </r>
  <r>
    <s v="R656"/>
    <s v="Biokey-Zink 15% "/>
    <s v="Aminosäure-Zinkchelat"/>
    <n v="850"/>
    <x v="7"/>
    <n v="11866.72"/>
    <s v="KG"/>
    <n v="1"/>
    <n v="11866.72"/>
    <n v="3.85"/>
    <n v="45686.871999999996"/>
  </r>
  <r>
    <s v="R657"/>
    <s v="Taurin"/>
    <s v="mit 0,5% Sipernate"/>
    <n v="850"/>
    <x v="7"/>
    <n v="8603.4699999999993"/>
    <s v="KG"/>
    <n v="1"/>
    <n v="8603.4699999999993"/>
    <n v="2.81"/>
    <n v="24175.750699999997"/>
  </r>
  <r>
    <s v="R658"/>
    <s v="Titanium Dioxide 99% *** nicht mehr bestellen!!!"/>
    <s v="hat keine EU Zulassung mehr!!"/>
    <n v="850"/>
    <x v="7"/>
    <n v="0"/>
    <s v="KG"/>
    <n v="1"/>
    <n v="0"/>
    <n v="3.25"/>
    <n v="0"/>
  </r>
  <r>
    <s v="R659"/>
    <s v="E 172 Eisenoxid Dunkelbraun T666 (2993)"/>
    <s v="25 kg Säcke"/>
    <n v="850"/>
    <x v="7"/>
    <n v="825"/>
    <s v="KG"/>
    <n v="1"/>
    <n v="825"/>
    <n v="2.95"/>
    <n v="2433.75"/>
  </r>
  <r>
    <s v="R660"/>
    <s v="Kupferchelat 10% "/>
    <m/>
    <n v="850"/>
    <x v="7"/>
    <n v="525"/>
    <s v="KG"/>
    <n v="1"/>
    <n v="525"/>
    <n v="4.8500899999999998"/>
    <n v="2546.2972500000001"/>
  </r>
  <r>
    <s v="R661"/>
    <s v="Manganoxid 62% "/>
    <m/>
    <n v="850"/>
    <x v="7"/>
    <n v="9"/>
    <s v="KG"/>
    <n v="1"/>
    <n v="9"/>
    <n v="1.85"/>
    <n v="16.650000000000002"/>
  </r>
  <r>
    <s v="R662"/>
    <s v="Manganchelat 15% "/>
    <m/>
    <n v="850"/>
    <x v="7"/>
    <n v="525"/>
    <s v="KG"/>
    <n v="1"/>
    <n v="525"/>
    <n v="2.8001399999999999"/>
    <n v="1470.0735"/>
  </r>
  <r>
    <s v="R663"/>
    <s v="Eisenchelat 10% "/>
    <m/>
    <n v="850"/>
    <x v="7"/>
    <n v="1036"/>
    <s v="KG"/>
    <n v="1"/>
    <n v="1036"/>
    <n v="3.95"/>
    <n v="4092.2000000000003"/>
  </r>
  <r>
    <s v="R664"/>
    <s v="Lysin HCL, 98, 5%rs 25kg gesackt"/>
    <m/>
    <n v="850"/>
    <x v="7"/>
    <n v="600"/>
    <s v="KG"/>
    <n v="1"/>
    <n v="600"/>
    <n v="1.28"/>
    <n v="768"/>
  </r>
  <r>
    <s v="R665"/>
    <s v="DL-Methionin Reinsubstanz "/>
    <m/>
    <n v="850"/>
    <x v="7"/>
    <n v="12145"/>
    <s v="KG"/>
    <n v="1"/>
    <n v="12145"/>
    <n v="1.96"/>
    <n v="23804.2"/>
  </r>
  <r>
    <s v="R666"/>
    <s v="L-Carnitin 50% 20kg gesackt"/>
    <m/>
    <n v="850"/>
    <x v="7"/>
    <n v="1500"/>
    <s v="KG"/>
    <n v="1"/>
    <n v="1500"/>
    <n v="13.65"/>
    <n v="20475"/>
  </r>
  <r>
    <s v="R672"/>
    <s v="Chlorophyllinpulver "/>
    <m/>
    <n v="850"/>
    <x v="7"/>
    <n v="16.43"/>
    <s v="KG"/>
    <n v="1"/>
    <n v="16.43"/>
    <n v="157.49963"/>
    <n v="2587.7189208999998"/>
  </r>
  <r>
    <s v="R673"/>
    <s v="HF24 Vetline Botanical Blend Pflanzen "/>
    <s v="18,25kg gesackt"/>
    <n v="850"/>
    <x v="7"/>
    <n v="1835"/>
    <s v="KG"/>
    <n v="1"/>
    <n v="1835"/>
    <n v="6.52"/>
    <n v="11964.199999999999"/>
  </r>
  <r>
    <s v="R675"/>
    <s v="Vanillearoma "/>
    <m/>
    <n v="850"/>
    <x v="7"/>
    <n v="350"/>
    <s v="KG"/>
    <n v="1"/>
    <n v="350"/>
    <n v="4.5"/>
    <n v="1575"/>
  </r>
  <r>
    <s v="R676"/>
    <s v="Aloe Vera Pulver Nr. 14440 200:1"/>
    <s v="gesackt 25kg"/>
    <n v="850"/>
    <x v="7"/>
    <n v="27.297000000000001"/>
    <s v="KG"/>
    <n v="1"/>
    <n v="27.297000000000001"/>
    <n v="150"/>
    <n v="4094.55"/>
  </r>
  <r>
    <s v="R678"/>
    <s v="Loxidan E-Ros Nr 17161 Pulver "/>
    <s v="gesackt 25kg"/>
    <n v="850"/>
    <x v="7"/>
    <n v="3686.8409999999999"/>
    <s v="KG"/>
    <n v="1"/>
    <n v="3686.8409999999999"/>
    <n v="8.99"/>
    <n v="33144.70059"/>
  </r>
  <r>
    <s v="R679"/>
    <s v="Tocopherox PG 30 Liquid "/>
    <m/>
    <n v="850"/>
    <x v="7"/>
    <n v="6090"/>
    <s v="KG"/>
    <n v="1"/>
    <n v="6090"/>
    <n v="7.15"/>
    <n v="43543.5"/>
  </r>
  <r>
    <s v="R680"/>
    <s v="Chondroitinsulfat Geflügel"/>
    <s v="Trommel a' 50 kg"/>
    <n v="850"/>
    <x v="7"/>
    <n v="4646.4319999999998"/>
    <s v="KG"/>
    <n v="1"/>
    <n v="4646.4319999999998"/>
    <n v="35.549999999999997"/>
    <n v="165180.65759999998"/>
  </r>
  <r>
    <s v="R681"/>
    <s v="Glucosamine "/>
    <s v="Krustentiere (gesackt)"/>
    <n v="850"/>
    <x v="7"/>
    <n v="1617.6759999999999"/>
    <s v="KG"/>
    <n v="1"/>
    <n v="1617.6759999999999"/>
    <n v="9.65"/>
    <n v="15610.573399999999"/>
  </r>
  <r>
    <s v="R682"/>
    <s v="Bio Aid Yukka Extrakt "/>
    <m/>
    <n v="850"/>
    <x v="7"/>
    <n v="5253.56"/>
    <s v="KG"/>
    <n v="1"/>
    <n v="5253.56"/>
    <n v="8.65"/>
    <n v="45443.294000000009"/>
  </r>
  <r>
    <s v="R689"/>
    <s v="Echinacea wichtig fein gemahlen!!"/>
    <s v="25kg gesackt"/>
    <n v="850"/>
    <x v="7"/>
    <n v="1520"/>
    <s v="KG"/>
    <n v="1"/>
    <n v="1520"/>
    <n v="7.5"/>
    <n v="11400"/>
  </r>
  <r>
    <s v="R695"/>
    <s v="Koriander "/>
    <s v="gesackt 15 kg"/>
    <n v="850"/>
    <x v="7"/>
    <n v="947.70899999999995"/>
    <s v="KG"/>
    <n v="1"/>
    <n v="947.70899999999995"/>
    <n v="2.5499999999999998"/>
    <n v="2416.6579499999998"/>
  </r>
  <r>
    <s v="R696"/>
    <s v="Guarkernmehl 5000CPT."/>
    <m/>
    <n v="850"/>
    <x v="7"/>
    <n v="2594.8519999999999"/>
    <s v="KG"/>
    <n v="1"/>
    <n v="2594.8519999999999"/>
    <n v="13"/>
    <n v="33733.076000000001"/>
  </r>
  <r>
    <s v="R698"/>
    <s v="Loxidan EC Ros Liquid Nr. 40909 "/>
    <s v="in 25 Liter Kanister"/>
    <n v="850"/>
    <x v="7"/>
    <n v="11528.4"/>
    <s v="KG"/>
    <n v="1"/>
    <n v="11528.4"/>
    <n v="13.9"/>
    <n v="160244.76"/>
  </r>
  <r>
    <s v="R70"/>
    <s v="Pektin agroPECT-A 100/70 (hochverestertes Pektin)"/>
    <m/>
    <n v="850"/>
    <x v="7"/>
    <n v="75"/>
    <s v="KG"/>
    <n v="1"/>
    <n v="75"/>
    <n v="15"/>
    <n v="1125"/>
  </r>
  <r>
    <s v="R702"/>
    <s v="Erdnussbutter "/>
    <s v="Eimer 20kg Euroduna"/>
    <n v="850"/>
    <x v="7"/>
    <n v="586"/>
    <s v="KG"/>
    <n v="1"/>
    <n v="586"/>
    <n v="3.86"/>
    <n v="2261.96"/>
  </r>
  <r>
    <s v="R703"/>
    <s v="Dr. Clauder Booster / Beistellungsware"/>
    <s v="gesackt"/>
    <n v="850"/>
    <x v="7"/>
    <n v="0"/>
    <s v="KG"/>
    <n v="1"/>
    <n v="0"/>
    <n v="3.84"/>
    <n v="0"/>
  </r>
  <r>
    <s v="R705"/>
    <s v="Pfefferminzpulver 16kg gesackt"/>
    <m/>
    <n v="850"/>
    <x v="7"/>
    <n v="399.834"/>
    <s v="KG"/>
    <n v="1"/>
    <n v="399.834"/>
    <n v="8.9499999999999993"/>
    <n v="3578.5142999999998"/>
  </r>
  <r>
    <s v="R709"/>
    <s v="Spirulina 25kg gesackt"/>
    <m/>
    <n v="850"/>
    <x v="7"/>
    <n v="2203.616"/>
    <s v="KG"/>
    <n v="1"/>
    <n v="2203.616"/>
    <n v="5.9"/>
    <n v="13001.334400000002"/>
  </r>
  <r>
    <s v="R71"/>
    <s v="Pektin agroPECT NV (niederverestertes Pektin)"/>
    <m/>
    <n v="850"/>
    <x v="7"/>
    <n v="75"/>
    <s v="KG"/>
    <n v="1"/>
    <n v="75"/>
    <n v="15"/>
    <n v="1125"/>
  </r>
  <r>
    <s v="R710"/>
    <s v="Kräutermischung Hunde 20kg gesackt"/>
    <s v="H3 geschrotet NEU"/>
    <n v="850"/>
    <x v="7"/>
    <n v="2447"/>
    <s v="KG"/>
    <n v="1"/>
    <n v="2447"/>
    <n v="4.6500000000000004"/>
    <n v="11378.550000000001"/>
  </r>
  <r>
    <s v="R711"/>
    <s v="Seealgenmehl 25kg gesackt"/>
    <s v="Ascophyllum nodosum"/>
    <n v="850"/>
    <x v="7"/>
    <n v="2685.0419999999999"/>
    <s v="KG"/>
    <n v="1"/>
    <n v="2685.0419999999999"/>
    <n v="1.39"/>
    <n v="3732.2083799999996"/>
  </r>
  <r>
    <s v="R712"/>
    <s v="Muschelextrakt in Big Bag 500kg "/>
    <s v="grünlippiges, Krustentiere"/>
    <n v="850"/>
    <x v="7"/>
    <n v="6683"/>
    <s v="KG"/>
    <n v="1"/>
    <n v="6683"/>
    <n v="8.5"/>
    <n v="56805.5"/>
  </r>
  <r>
    <s v="R714"/>
    <s v="LMF Braun "/>
    <s v="Cat Brown Effercol 60% M1000"/>
    <n v="850"/>
    <x v="7"/>
    <n v="0"/>
    <s v="KG"/>
    <n v="1"/>
    <n v="0"/>
    <n v="11.45"/>
    <n v="0"/>
  </r>
  <r>
    <s v="R715"/>
    <s v="LMF Dunkel Rot"/>
    <s v="Dark Red Effercol 60% R0900"/>
    <n v="850"/>
    <x v="7"/>
    <n v="0"/>
    <s v="KG"/>
    <n v="1"/>
    <n v="0"/>
    <n v="7.5"/>
    <n v="0"/>
  </r>
  <r>
    <s v="R716"/>
    <s v="Knoblauchpulver "/>
    <s v="gesackt á 25 kg"/>
    <n v="850"/>
    <x v="7"/>
    <n v="191.6"/>
    <s v="KG"/>
    <n v="1"/>
    <n v="191.6"/>
    <n v="3.98"/>
    <n v="762.56799999999998"/>
  </r>
  <r>
    <s v="R717"/>
    <s v="LMF Getreidegelb "/>
    <s v="Corn Effercol 60% J1400"/>
    <n v="850"/>
    <x v="7"/>
    <n v="0"/>
    <s v="KG"/>
    <n v="1"/>
    <n v="0"/>
    <n v="13.80003"/>
    <n v="0"/>
  </r>
  <r>
    <s v="R718"/>
    <s v="LMF Rot "/>
    <s v="Ponceau 4R Effercol85/75 R0107"/>
    <n v="850"/>
    <x v="7"/>
    <n v="0"/>
    <s v="KG"/>
    <n v="1"/>
    <n v="0"/>
    <n v="6.8"/>
    <n v="0"/>
  </r>
  <r>
    <s v="R719"/>
    <s v="LMF Grüne Bohne"/>
    <s v="String Bean Effercol60% G3600"/>
    <n v="850"/>
    <x v="7"/>
    <n v="0"/>
    <s v="KG"/>
    <n v="1"/>
    <n v="0"/>
    <n v="10.199999999999999"/>
    <n v="0"/>
  </r>
  <r>
    <s v="R721"/>
    <s v="LMF Zitronengelb Jaune 03"/>
    <s v="Effercol 60"/>
    <n v="850"/>
    <x v="7"/>
    <n v="0"/>
    <s v="KG"/>
    <n v="1"/>
    <n v="0"/>
    <n v="26"/>
    <n v="0"/>
  </r>
  <r>
    <s v="R724"/>
    <s v="Titandioxidpaste "/>
    <s v="Nr. 32.210.25 / 15kg  in Eimer"/>
    <n v="850"/>
    <x v="7"/>
    <n v="0"/>
    <s v="KG"/>
    <n v="1"/>
    <n v="0"/>
    <n v="5.15"/>
    <n v="0"/>
  </r>
  <r>
    <s v="R725"/>
    <s v="Aluverlacktes Grün 11-13%"/>
    <m/>
    <n v="850"/>
    <x v="7"/>
    <n v="0"/>
    <s v="KG"/>
    <n v="1"/>
    <n v="0"/>
    <n v="29.8"/>
    <n v="0"/>
  </r>
  <r>
    <s v="R726"/>
    <s v="Kürbiskerne, ganz od. Stücke "/>
    <s v="gesackt a' 25kg"/>
    <n v="850"/>
    <x v="7"/>
    <n v="2134.7379999999998"/>
    <s v="KG"/>
    <n v="1"/>
    <n v="2134.7379999999998"/>
    <n v="4"/>
    <n v="8538.9519999999993"/>
  </r>
  <r>
    <s v="R728"/>
    <s v="Fenchel 25kg gesackt"/>
    <m/>
    <n v="850"/>
    <x v="7"/>
    <n v="15500"/>
    <s v="KG"/>
    <n v="1"/>
    <n v="15500"/>
    <n v="2.85"/>
    <n v="44175"/>
  </r>
  <r>
    <s v="R728"/>
    <s v="Fenchel 25kg gesackt"/>
    <m/>
    <n v="850"/>
    <x v="7"/>
    <n v="0"/>
    <s v="KG"/>
    <n v="1"/>
    <n v="0"/>
    <n v="2.85"/>
    <n v="0"/>
  </r>
  <r>
    <s v="R730"/>
    <s v="Veracus Dental Care nicht mehr bestellen!!!!"/>
    <s v="gesackt"/>
    <n v="850"/>
    <x v="7"/>
    <n v="0"/>
    <s v="KG"/>
    <n v="1"/>
    <n v="0"/>
    <n v="69"/>
    <n v="0"/>
  </r>
  <r>
    <s v="R732"/>
    <s v="HF24 Biovaplex Egg membrane"/>
    <m/>
    <n v="850"/>
    <x v="7"/>
    <n v="7"/>
    <s v="KG"/>
    <n v="1"/>
    <n v="7"/>
    <n v="1.7419899999999999"/>
    <n v="12.19393"/>
  </r>
  <r>
    <s v="R733"/>
    <s v="HF24 Joint Blend 25kg gesackt"/>
    <m/>
    <n v="850"/>
    <x v="7"/>
    <n v="6293.1980000000003"/>
    <s v="KG"/>
    <n v="1"/>
    <n v="6293.1980000000003"/>
    <n v="9.65"/>
    <n v="60729.360700000005"/>
  </r>
  <r>
    <s v="R744"/>
    <s v="Rosmarin getrocknet "/>
    <m/>
    <n v="850"/>
    <x v="7"/>
    <n v="6792.433"/>
    <s v="KG"/>
    <n v="1"/>
    <n v="6792.433"/>
    <n v="1.6"/>
    <n v="10867.892800000001"/>
  </r>
  <r>
    <s v="R745"/>
    <s v="Kräutermischung Katze  "/>
    <s v="Fenchel, Katzenminze, Brunnenkresse je 1/3"/>
    <n v="850"/>
    <x v="7"/>
    <n v="2518.5929999999998"/>
    <s v="KG"/>
    <n v="1"/>
    <n v="2518.5929999999998"/>
    <n v="2.2160199999999999"/>
    <n v="5581.2524598599994"/>
  </r>
  <r>
    <s v="R752"/>
    <s v="Kollagenpeptide Petagil Gelita Art.Nr. 216068"/>
    <s v="15 kg Sackware"/>
    <n v="850"/>
    <x v="7"/>
    <n v="4405.0879999999997"/>
    <s v="KG"/>
    <n v="1"/>
    <n v="4405.0879999999997"/>
    <n v="0.625"/>
    <n v="2753.18"/>
  </r>
  <r>
    <s v="R753"/>
    <s v="Zimtpulver Ceylon Madagaskar"/>
    <s v="15 kg "/>
    <n v="850"/>
    <x v="7"/>
    <n v="19.867999999999999"/>
    <s v="KG"/>
    <n v="1"/>
    <n v="19.867999999999999"/>
    <n v="3.5"/>
    <n v="69.537999999999997"/>
  </r>
  <r>
    <s v="R755"/>
    <s v="Zitronensäure flüssig 50% "/>
    <s v="lose im Tankzug"/>
    <n v="850"/>
    <x v="7"/>
    <n v="15000"/>
    <s v="KG"/>
    <n v="1"/>
    <n v="15000"/>
    <n v="0.64"/>
    <n v="9600"/>
  </r>
  <r>
    <s v="R755"/>
    <s v="Zitronensäure flüssig 50% "/>
    <s v="lose im Tankzug"/>
    <n v="850"/>
    <x v="7"/>
    <n v="0"/>
    <s v="KG"/>
    <n v="1"/>
    <n v="0"/>
    <n v="0.64"/>
    <n v="0"/>
  </r>
  <r>
    <s v="R756"/>
    <s v="Weihrauch Granulat "/>
    <s v="50kg gesackt"/>
    <n v="850"/>
    <x v="7"/>
    <n v="478.20600000000002"/>
    <s v="KG"/>
    <n v="1"/>
    <n v="478.20600000000002"/>
    <n v="7.5"/>
    <n v="3586.5450000000001"/>
  </r>
  <r>
    <s v="R764"/>
    <s v="Brombeeren "/>
    <s v="gesackt a' 25kg"/>
    <n v="850"/>
    <x v="7"/>
    <n v="550"/>
    <s v="KG"/>
    <n v="1"/>
    <n v="550"/>
    <n v="6.5"/>
    <n v="3575"/>
  </r>
  <r>
    <s v="R765"/>
    <s v="Weizengras geschnitten 15383                 "/>
    <m/>
    <n v="850"/>
    <x v="7"/>
    <n v="88.451999999999998"/>
    <s v="KG"/>
    <n v="1"/>
    <n v="88.451999999999998"/>
    <n v="8.5000599999999995"/>
    <n v="751.84730711999998"/>
  </r>
  <r>
    <s v="R766"/>
    <s v="Antioxidant SCL N-RTA 25 kg gesackt"/>
    <m/>
    <n v="850"/>
    <x v="7"/>
    <n v="1575"/>
    <s v="KG"/>
    <n v="1"/>
    <n v="1575"/>
    <n v="15.75"/>
    <n v="24806.25"/>
  </r>
  <r>
    <s v="R767"/>
    <s v="PFUK Vitamine+Spuren Base (1%auf 92%)Premix Hund "/>
    <s v="Beistellung"/>
    <n v="850"/>
    <x v="7"/>
    <n v="9174.5630000000001"/>
    <s v="KG"/>
    <n v="1"/>
    <n v="9174.5630000000001"/>
    <n v="0"/>
    <n v="0"/>
  </r>
  <r>
    <s v="R768"/>
    <s v="PFUK Selenium Top Up Premix  (0,1%auf 92%)Hund "/>
    <s v="Beistellung"/>
    <n v="850"/>
    <x v="7"/>
    <n v="3857.63"/>
    <s v="KG"/>
    <n v="1"/>
    <n v="3857.63"/>
    <n v="0"/>
    <n v="0"/>
  </r>
  <r>
    <s v="R769"/>
    <s v="PFUK Zinc/Vitamin D TopUp Premix (0,05%auf 92%) "/>
    <s v="Hund Beistellung"/>
    <n v="850"/>
    <x v="7"/>
    <n v="510.649"/>
    <s v="KG"/>
    <n v="1"/>
    <n v="510.649"/>
    <n v="0"/>
    <n v="0"/>
  </r>
  <r>
    <s v="R770"/>
    <s v="Xanthan Gum 200 mesh"/>
    <s v="25 kg gesackt"/>
    <n v="850"/>
    <x v="7"/>
    <n v="1370"/>
    <s v="KG"/>
    <n v="1"/>
    <n v="1370"/>
    <n v="3.51"/>
    <n v="4808.7"/>
  </r>
  <r>
    <s v="R771"/>
    <s v="C*StabiTex Maisstärke 25kg"/>
    <m/>
    <n v="850"/>
    <x v="7"/>
    <n v="1250"/>
    <s v="KG"/>
    <n v="1"/>
    <n v="1250"/>
    <n v="1.4950000000000001"/>
    <n v="1868.7500000000002"/>
  </r>
  <r>
    <s v="R772"/>
    <s v="Hühnermehl lose "/>
    <s v="Walking floor/Bulk"/>
    <n v="850"/>
    <x v="7"/>
    <n v="12500"/>
    <s v="KG"/>
    <n v="1"/>
    <n v="12500"/>
    <n v="0.7"/>
    <n v="8750"/>
  </r>
  <r>
    <s v="R794"/>
    <s v="Schleck VM Saturn P4 25kg"/>
    <m/>
    <n v="850"/>
    <x v="7"/>
    <n v="0"/>
    <s v="KG"/>
    <n v="1"/>
    <n v="0"/>
    <n v="4.95"/>
    <n v="0"/>
  </r>
  <r>
    <s v="R795"/>
    <s v="Schleck VM Saturn S3-1 25kg"/>
    <m/>
    <n v="850"/>
    <x v="7"/>
    <n v="0"/>
    <s v="KG"/>
    <n v="1"/>
    <n v="0"/>
    <n v="4.95"/>
    <n v="0"/>
  </r>
  <r>
    <s v="R797"/>
    <s v="Teufelskralle Pulver getrocknet"/>
    <s v="25kg gesackt"/>
    <n v="850"/>
    <x v="7"/>
    <n v="441.81799999999998"/>
    <s v="KG"/>
    <n v="1"/>
    <n v="441.81799999999998"/>
    <n v="7.5"/>
    <n v="3313.6349999999998"/>
  </r>
  <r>
    <s v="R799"/>
    <s v="Reisstärke 25 kg "/>
    <s v="Beneo Remypure S51"/>
    <n v="850"/>
    <x v="7"/>
    <n v="2349.3139999999999"/>
    <s v="KG"/>
    <n v="1"/>
    <n v="2349.3139999999999"/>
    <n v="0.89500000000000002"/>
    <n v="2102.6360300000001"/>
  </r>
  <r>
    <s v="R802"/>
    <s v="BIO-Vollkornreis in Big Bag"/>
    <m/>
    <n v="850"/>
    <x v="7"/>
    <n v="2371"/>
    <s v="KG"/>
    <n v="1"/>
    <n v="2371"/>
    <n v="0.93899999999999995"/>
    <n v="2226.3689999999997"/>
  </r>
  <r>
    <s v="R804"/>
    <s v="BIO-Geflügelfleischmehl "/>
    <m/>
    <n v="850"/>
    <x v="7"/>
    <n v="5500"/>
    <s v="KG"/>
    <n v="1"/>
    <n v="5500"/>
    <n v="3.4249999999999998"/>
    <n v="18837.5"/>
  </r>
  <r>
    <s v="R807"/>
    <s v="BIO-Äpfel Feinteile "/>
    <s v="gesackt á 20 kg"/>
    <n v="850"/>
    <x v="7"/>
    <n v="1250"/>
    <s v="KG"/>
    <n v="1"/>
    <n v="1250"/>
    <n v="4.5"/>
    <n v="5625"/>
  </r>
  <r>
    <s v="R808"/>
    <s v="BIO-Preiselbeeren getrocknet "/>
    <s v="gemahlen"/>
    <n v="850"/>
    <x v="7"/>
    <n v="550"/>
    <s v="KG"/>
    <n v="1"/>
    <n v="550"/>
    <n v="8.1999999999999993"/>
    <n v="4510"/>
  </r>
  <r>
    <s v="R809"/>
    <s v="BIO-Blaubeeren getrocknet "/>
    <m/>
    <n v="850"/>
    <x v="7"/>
    <n v="850"/>
    <s v="KG"/>
    <n v="1"/>
    <n v="850"/>
    <n v="8.1999999999999993"/>
    <n v="6969.9999999999991"/>
  </r>
  <r>
    <s v="R810"/>
    <s v="BIO-Tomatenpulver "/>
    <m/>
    <n v="850"/>
    <x v="7"/>
    <n v="625"/>
    <s v="KG"/>
    <n v="1"/>
    <n v="625"/>
    <n v="3.5"/>
    <n v="2187.5"/>
  </r>
  <r>
    <s v="R811"/>
    <s v="BIO-Erbsen "/>
    <m/>
    <n v="850"/>
    <x v="7"/>
    <n v="1250"/>
    <s v="KG"/>
    <n v="1"/>
    <n v="1250"/>
    <n v="3.95"/>
    <n v="4937.5"/>
  </r>
  <r>
    <s v="R812"/>
    <s v="BIO-Karotten Feinteile "/>
    <m/>
    <n v="850"/>
    <x v="7"/>
    <n v="818"/>
    <s v="KG"/>
    <n v="1"/>
    <n v="818"/>
    <n v="3.21"/>
    <n v="2625.7799999999997"/>
  </r>
  <r>
    <s v="R813"/>
    <s v="BIO-Birnen Feinteile "/>
    <m/>
    <n v="850"/>
    <x v="7"/>
    <n v="535"/>
    <s v="KG"/>
    <n v="1"/>
    <n v="535"/>
    <n v="5.5"/>
    <n v="2942.5"/>
  </r>
  <r>
    <s v="R820"/>
    <s v="BIO-Digest AFB flüssig im "/>
    <s v="IBC C18749 NITRA, Huhn"/>
    <n v="850"/>
    <x v="7"/>
    <n v="4900"/>
    <s v="KG"/>
    <n v="1"/>
    <n v="4900"/>
    <n v="2.742"/>
    <n v="13435.8"/>
  </r>
  <r>
    <s v="R822"/>
    <s v="Bio-Mais "/>
    <s v="in Big Bag"/>
    <n v="850"/>
    <x v="7"/>
    <n v="3000"/>
    <s v="KG"/>
    <n v="1"/>
    <n v="3000"/>
    <n v="0.48"/>
    <n v="1440"/>
  </r>
  <r>
    <s v="R823"/>
    <s v="Bio-Hafer  aus der EU"/>
    <s v="in Big Bag"/>
    <n v="850"/>
    <x v="7"/>
    <n v="4400"/>
    <s v="KG"/>
    <n v="1"/>
    <n v="4400"/>
    <n v="0.5"/>
    <n v="2200"/>
  </r>
  <r>
    <s v="R824"/>
    <s v="BIO-Lauch getrocknet"/>
    <m/>
    <n v="850"/>
    <x v="7"/>
    <n v="30"/>
    <s v="KG"/>
    <n v="1"/>
    <n v="30"/>
    <n v="7.9"/>
    <n v="237"/>
  </r>
  <r>
    <s v="R827"/>
    <s v="BIO-Hirse gelb "/>
    <m/>
    <n v="850"/>
    <x v="7"/>
    <n v="8790"/>
    <s v="KG"/>
    <n v="1"/>
    <n v="8790"/>
    <n v="0.87219999999999998"/>
    <n v="7666.6379999999999"/>
  </r>
  <r>
    <s v="R828"/>
    <s v="BIO-Geflügel Frisch (rein Broiler)"/>
    <m/>
    <n v="850"/>
    <x v="7"/>
    <n v="68200"/>
    <s v="KG"/>
    <n v="1"/>
    <n v="68200"/>
    <n v="0.7"/>
    <n v="47740"/>
  </r>
  <r>
    <s v="R828"/>
    <s v="BIO-Geflügel Frisch (rein Broiler)"/>
    <m/>
    <n v="850"/>
    <x v="7"/>
    <n v="0"/>
    <s v="KG"/>
    <n v="1"/>
    <n v="0"/>
    <n v="0.6"/>
    <n v="0"/>
  </r>
  <r>
    <s v="R834"/>
    <s v="BIO-Frischfleisch Rind  "/>
    <m/>
    <n v="850"/>
    <x v="7"/>
    <n v="1115"/>
    <s v="KG"/>
    <n v="1"/>
    <n v="1115"/>
    <n v="2.48"/>
    <n v="2765.2"/>
  </r>
  <r>
    <s v="R836"/>
    <s v="BIO-Kräutermischung H3 geschnitten "/>
    <s v="gesackt 20kg"/>
    <n v="850"/>
    <x v="7"/>
    <n v="760"/>
    <s v="KG"/>
    <n v="1"/>
    <n v="760"/>
    <n v="10.5"/>
    <n v="7980"/>
  </r>
  <r>
    <s v="R837"/>
    <s v="BIO-Huhn frisch MDM "/>
    <m/>
    <n v="850"/>
    <x v="7"/>
    <n v="22596"/>
    <s v="KG"/>
    <n v="1"/>
    <n v="22596"/>
    <n v="0.6"/>
    <n v="13557.6"/>
  </r>
  <r>
    <s v="R837"/>
    <s v="BIO-Huhn frisch MDM "/>
    <m/>
    <n v="850"/>
    <x v="7"/>
    <n v="0"/>
    <s v="KG"/>
    <n v="1"/>
    <n v="0"/>
    <n v="0.6"/>
    <n v="0"/>
  </r>
  <r>
    <s v="R845"/>
    <s v="BIO-Erbsenfasern "/>
    <s v="in Big Bag nicht anderst möglich "/>
    <n v="850"/>
    <x v="7"/>
    <n v="86.5"/>
    <s v="KG"/>
    <n v="1"/>
    <n v="86.5"/>
    <n v="0.71"/>
    <n v="61.414999999999999"/>
  </r>
  <r>
    <s v="R848"/>
    <s v="BIO-Kokosmehl "/>
    <s v="gesackt a' 25 kg"/>
    <n v="850"/>
    <x v="7"/>
    <n v="600"/>
    <s v="KG"/>
    <n v="1"/>
    <n v="600"/>
    <n v="2.0699999999999998"/>
    <n v="1242"/>
  </r>
  <r>
    <s v="R856"/>
    <s v="BIO-Kürbis gewürfelt od. Stücke "/>
    <m/>
    <n v="850"/>
    <x v="7"/>
    <n v="250"/>
    <s v="KG"/>
    <n v="1"/>
    <n v="250"/>
    <n v="7.8"/>
    <n v="1950"/>
  </r>
  <r>
    <s v="R857"/>
    <s v="BIO Linsen"/>
    <s v="25kg gesackt "/>
    <n v="850"/>
    <x v="7"/>
    <n v="3839"/>
    <s v="KG"/>
    <n v="1"/>
    <n v="3839"/>
    <n v="1.3"/>
    <n v="4990.7"/>
  </r>
  <r>
    <s v="R858"/>
    <s v="BIO-Erbsenprotein 55%"/>
    <s v="1.100 kg in Big Bag"/>
    <n v="850"/>
    <x v="7"/>
    <n v="9303.5"/>
    <s v="KG"/>
    <n v="1"/>
    <n v="9303.5"/>
    <n v="2.93"/>
    <n v="27259.255000000001"/>
  </r>
  <r>
    <s v="R859"/>
    <s v="BIO-Reisprotein 50% Ursprung Europa"/>
    <s v="GMO-/GVO-frei Big Bag"/>
    <n v="850"/>
    <x v="7"/>
    <n v="24000"/>
    <s v="KG"/>
    <n v="1"/>
    <n v="24000"/>
    <n v="1.0049999999999999"/>
    <n v="24119.999999999996"/>
  </r>
  <r>
    <s v="R859"/>
    <s v="BIO-Reisprotein 50% Ursprung Europa"/>
    <s v="GMO-/GVO-frei Big Bag"/>
    <n v="850"/>
    <x v="7"/>
    <n v="0"/>
    <s v="KG"/>
    <n v="1"/>
    <n v="0"/>
    <n v="1.0049999999999999"/>
    <n v="0"/>
  </r>
  <r>
    <s v="R861"/>
    <s v="BIO-Kräutermischung Lilys Kitchen Organic"/>
    <s v="25kg gesackt "/>
    <n v="850"/>
    <x v="7"/>
    <n v="2491.1840000000002"/>
    <s v="KG"/>
    <n v="1"/>
    <n v="2491.1840000000002"/>
    <n v="13.01"/>
    <n v="32410.30384"/>
  </r>
  <r>
    <s v="R862"/>
    <s v="BIO-Spinatpulver"/>
    <s v="25kg gesackt "/>
    <n v="850"/>
    <x v="7"/>
    <n v="172"/>
    <s v="KG"/>
    <n v="1"/>
    <n v="172"/>
    <n v="5.6"/>
    <n v="963.19999999999993"/>
  </r>
  <r>
    <s v="R863"/>
    <s v="BIO-Pastinaken "/>
    <s v="gesackt a' 25kg"/>
    <n v="850"/>
    <x v="7"/>
    <n v="80"/>
    <s v="KG"/>
    <n v="1"/>
    <n v="80"/>
    <n v="10.8"/>
    <n v="864"/>
  </r>
  <r>
    <s v="R864"/>
    <s v="BIO-Brokkoli getrocknet 25kg "/>
    <m/>
    <n v="850"/>
    <x v="7"/>
    <n v="120"/>
    <s v="KG"/>
    <n v="1"/>
    <n v="120"/>
    <n v="19.3"/>
    <n v="2316"/>
  </r>
  <r>
    <s v="R865"/>
    <s v="BIO-Honigpulver HaloGold 25 kg "/>
    <s v="Artnr. B40200"/>
    <n v="850"/>
    <x v="7"/>
    <n v="250"/>
    <s v="KG"/>
    <n v="1"/>
    <n v="250"/>
    <n v="6.5"/>
    <n v="1625"/>
  </r>
  <r>
    <s v="R870"/>
    <s v="Bio Inulin "/>
    <s v="gesackt 25kg"/>
    <n v="850"/>
    <x v="7"/>
    <n v="525"/>
    <s v="KG"/>
    <n v="1"/>
    <n v="525"/>
    <n v="0.97599999999999998"/>
    <n v="512.4"/>
  </r>
  <r>
    <s v="R873"/>
    <s v="Bio - Leber, Rind,frisch"/>
    <m/>
    <n v="850"/>
    <x v="7"/>
    <n v="0"/>
    <s v="KG"/>
    <n v="1"/>
    <n v="0"/>
    <n v="0.6"/>
    <n v="0"/>
  </r>
  <r>
    <s v="R877"/>
    <s v="Bio-Leinsaat"/>
    <s v="in Big Bag a' 1.000kg"/>
    <n v="850"/>
    <x v="7"/>
    <n v="350"/>
    <s v="KG"/>
    <n v="1"/>
    <n v="350"/>
    <n v="1"/>
    <n v="350"/>
  </r>
  <r>
    <s v="R878"/>
    <s v="Bio Rind, Niere 75%/Leber 25% frisch"/>
    <m/>
    <n v="850"/>
    <x v="7"/>
    <n v="0"/>
    <s v="KG"/>
    <n v="1"/>
    <n v="0"/>
    <n v="1"/>
    <n v="0"/>
  </r>
  <r>
    <s v="R905"/>
    <s v="Löwenzahn, getrocknet 25 kg "/>
    <m/>
    <n v="850"/>
    <x v="7"/>
    <n v="1520"/>
    <s v="KG"/>
    <n v="1"/>
    <n v="1520"/>
    <n v="4.05"/>
    <n v="6156"/>
  </r>
  <r>
    <s v="R912"/>
    <s v="HF24 Canine Vet Line Premix Dog 12,5kg gesackt"/>
    <s v="Beistellung"/>
    <n v="850"/>
    <x v="7"/>
    <n v="215.83199999999999"/>
    <s v="KG"/>
    <n v="1"/>
    <n v="215.83199999999999"/>
    <n v="3.2559999999999998"/>
    <n v="702.74899199999993"/>
  </r>
  <r>
    <s v="R914"/>
    <s v="HF24 Vetline Joint Blend 15,55kg gesackt"/>
    <s v="Beistellung"/>
    <n v="850"/>
    <x v="7"/>
    <n v="622"/>
    <s v="KG"/>
    <n v="1"/>
    <n v="622"/>
    <n v="0.7"/>
    <n v="435.4"/>
  </r>
  <r>
    <s v="R920"/>
    <s v="BHJ Veggie digest Veg DC01"/>
    <s v="Stabilisierung: Tocopherolen"/>
    <n v="850"/>
    <x v="7"/>
    <n v="5200"/>
    <s v="KG"/>
    <n v="1"/>
    <n v="5200"/>
    <n v="1.4"/>
    <n v="7279.9999999999991"/>
  </r>
  <r>
    <s v="R924"/>
    <s v="Hibiskus getrocknet 25 kg "/>
    <m/>
    <n v="850"/>
    <x v="7"/>
    <n v="25.4"/>
    <s v="KG"/>
    <n v="1"/>
    <n v="25.4"/>
    <n v="1.7649999999999999"/>
    <n v="44.830999999999996"/>
  </r>
  <r>
    <s v="R937"/>
    <s v="HF24 MDM Pute/Truthahn gefroren "/>
    <s v="Beistellung "/>
    <n v="850"/>
    <x v="7"/>
    <n v="0"/>
    <s v="KG"/>
    <n v="1"/>
    <n v="0"/>
    <n v="0.49"/>
    <n v="0"/>
  </r>
  <r>
    <s v="R942"/>
    <s v="Digest Fisch Paltech FH12 USA 20kg gesackt"/>
    <s v="läuft aus!!!"/>
    <n v="850"/>
    <x v="7"/>
    <n v="4350"/>
    <s v="KG"/>
    <n v="1"/>
    <n v="4350"/>
    <n v="1"/>
    <n v="4350"/>
  </r>
  <r>
    <s v="R943"/>
    <s v="Grünteeextrak 12538"/>
    <s v="25  kg Sack "/>
    <n v="850"/>
    <x v="7"/>
    <n v="152.57499999999999"/>
    <s v="KG"/>
    <n v="1"/>
    <n v="152.57499999999999"/>
    <n v="6.4"/>
    <n v="976.48"/>
  </r>
  <r>
    <s v="R945"/>
    <s v="Süßholzwurzel 25 kg Sack"/>
    <m/>
    <n v="850"/>
    <x v="7"/>
    <n v="219.572"/>
    <s v="KG"/>
    <n v="1"/>
    <n v="219.572"/>
    <n v="0.22"/>
    <n v="48.305840000000003"/>
  </r>
  <r>
    <s v="R95"/>
    <s v="Reis (Bruchreis, Körner) Urspung: EUROPA"/>
    <m/>
    <n v="850"/>
    <x v="7"/>
    <n v="90224"/>
    <s v="KG"/>
    <n v="1"/>
    <n v="90224"/>
    <n v="0.32150000000000001"/>
    <n v="29007.016"/>
  </r>
  <r>
    <s v="R950"/>
    <s v="Tanninsäure hellgelbes, geruchloses Pulver 1kg "/>
    <m/>
    <n v="850"/>
    <x v="7"/>
    <n v="6"/>
    <s v="KG"/>
    <n v="1"/>
    <n v="6"/>
    <n v="6.4"/>
    <n v="38.400000000000006"/>
  </r>
  <r>
    <s v="R951"/>
    <s v="Streckrübenwürfel 8111230"/>
    <m/>
    <n v="850"/>
    <x v="7"/>
    <n v="400"/>
    <s v="KG"/>
    <n v="1"/>
    <n v="400"/>
    <n v="0.16"/>
    <n v="64"/>
  </r>
  <r>
    <s v="R953"/>
    <s v="Karotte gefroren 3171003"/>
    <s v="10 kg Karton"/>
    <n v="850"/>
    <x v="7"/>
    <n v="300"/>
    <s v="KG"/>
    <n v="1"/>
    <n v="300"/>
    <n v="0.16"/>
    <n v="48"/>
  </r>
  <r>
    <s v="R964"/>
    <s v="Zucchini gefroren 3111301"/>
    <s v="10 kg Karton"/>
    <n v="850"/>
    <x v="7"/>
    <n v="800"/>
    <s v="KG"/>
    <n v="1"/>
    <n v="800"/>
    <n v="0.16"/>
    <n v="128"/>
  </r>
  <r>
    <s v="R979"/>
    <s v="Selleriewürfel gefroren 311315"/>
    <s v="10 kg Karton"/>
    <n v="850"/>
    <x v="7"/>
    <n v="500"/>
    <s v="KG"/>
    <n v="1"/>
    <n v="500"/>
    <n v="0.16"/>
    <n v="80"/>
  </r>
  <r>
    <s v="R999"/>
    <s v="Spülcharge"/>
    <m/>
    <n v="850"/>
    <x v="7"/>
    <n v="0"/>
    <s v="KG"/>
    <n v="1"/>
    <n v="0"/>
    <n v="0.28999999999999998"/>
    <n v="0"/>
  </r>
  <r>
    <s v="TV0042"/>
    <s v="Deckel für SLC neutral weiß"/>
    <s v="zur Überbrückung für alle Artikel verwendbar"/>
    <n v="875"/>
    <x v="6"/>
    <n v="11424"/>
    <s v="STÜCK"/>
    <n v="2.5999999999999999E-3"/>
    <n v="29.702399999999997"/>
    <n v="0"/>
    <n v="0"/>
  </r>
  <r>
    <s v="TV0052"/>
    <s v="Deckel für SLC neutral schwarz   (früher für PAH)"/>
    <s v="zur Überbrückung für alle Artikel verwendbar"/>
    <n v="875"/>
    <x v="6"/>
    <n v="4116"/>
    <s v="STÜCK"/>
    <n v="2.5999999999999999E-3"/>
    <n v="10.701599999999999"/>
    <n v="0"/>
    <n v="0"/>
  </r>
  <r>
    <s v="TV108"/>
    <s v="Testfolie für Kissenbeutel"/>
    <s v="RB: 112mm"/>
    <n v="875"/>
    <x v="6"/>
    <n v="4400"/>
    <s v="LFM"/>
    <n v="2E-3"/>
    <n v="8.8000000000000007"/>
    <n v="0"/>
    <n v="0"/>
  </r>
  <r>
    <s v="TV109"/>
    <s v="Weiße PE-Folie 160 my für Vormischung LA"/>
    <s v="RB 980 mm"/>
    <n v="875"/>
    <x v="6"/>
    <n v="1750"/>
    <s v="LFM"/>
    <n v="2E-3"/>
    <n v="3.5"/>
    <n v="0"/>
    <n v="0"/>
  </r>
  <r>
    <s v="TV133"/>
    <s v="Testfolie Tsimis PET 12 / PE 77 weiß"/>
    <s v="RB 481 x AL 330 mit Steuermarke"/>
    <n v="875"/>
    <x v="6"/>
    <n v="2400"/>
    <s v="STÜCK"/>
    <n v="1.9E-2"/>
    <n v="45.6"/>
    <n v="0"/>
    <n v="0"/>
  </r>
  <r>
    <s v="TV134"/>
    <s v="Testfolie Tsimis OPP 20 matt / PET met 12 / PE 77"/>
    <s v="RB 621 x AL 490 mit Steuermarke"/>
    <n v="875"/>
    <x v="6"/>
    <n v="300"/>
    <s v="STÜCK"/>
    <n v="1.9E-2"/>
    <n v="5.7"/>
    <n v="0"/>
    <n v="0"/>
  </r>
  <r>
    <s v="TV136"/>
    <s v="Testfolie Tsimis OPP 20 / OPP 30 transp."/>
    <s v="RB 340 x AL 260 mit Steuermarke"/>
    <n v="875"/>
    <x v="6"/>
    <n v="500"/>
    <s v="STÜCK"/>
    <n v="1.9E-2"/>
    <n v="9.5"/>
    <n v="0"/>
    <n v="0"/>
  </r>
  <r>
    <s v="TV138"/>
    <s v="Testfolie Pak Polen PET12 / Alu 7/ PE 60"/>
    <s v="RB 370 x AL 300 mm"/>
    <n v="875"/>
    <x v="6"/>
    <n v="1500"/>
    <s v="STÜCK"/>
    <n v="1.29E-2"/>
    <n v="19.350000000000001"/>
    <n v="0"/>
    <n v="0"/>
  </r>
  <r>
    <s v="TV139"/>
    <s v="Testfolie Pak Polen PET12/Alu 7/PE 50 bessere Sieg"/>
    <s v="RB 370 x AL 300 mm"/>
    <n v="875"/>
    <x v="6"/>
    <n v="5000"/>
    <s v="STÜCK"/>
    <n v="1.29E-2"/>
    <n v="64.5"/>
    <n v="0"/>
    <n v="0"/>
  </r>
  <r>
    <s v="TV140"/>
    <s v="Sanabelle Sterilized 10kg - Testfolie mit Ventil"/>
    <s v="RB 990 x AL 680mm als FFS-Schlauch"/>
    <n v="875"/>
    <x v="6"/>
    <n v="1000"/>
    <s v="STÜCK"/>
    <n v="0.11"/>
    <n v="110"/>
    <n v="0"/>
    <n v="0"/>
  </r>
  <r>
    <s v="TV142"/>
    <s v="Becher für SLC neutral weiß"/>
    <m/>
    <n v="875"/>
    <x v="6"/>
    <n v="40"/>
    <s v="STÜCK"/>
    <n v="2.5999999999999999E-3"/>
    <n v="0.104"/>
    <n v="0"/>
    <n v="0"/>
  </r>
  <r>
    <s v="TV169"/>
    <s v="Premiere Katze 4kg - PE 120my mit Additiv Reißfest"/>
    <s v="vorgefertigter Beutel 285+115x540 mm"/>
    <n v="875"/>
    <x v="6"/>
    <n v="2500"/>
    <s v="STÜCK"/>
    <n v="6.3E-2"/>
    <n v="157.5"/>
    <n v="0"/>
    <n v="0"/>
  </r>
  <r>
    <s v="TV17100"/>
    <s v="HPC Heimat Schwein 1kg  Testproduktion aus Ungarn"/>
    <s v="vorgefertigter Papierbeutel Totani 172x80x310+80mm"/>
    <n v="875"/>
    <x v="6"/>
    <n v="600"/>
    <s v="STÜCK"/>
    <n v="1.9E-2"/>
    <n v="11.4"/>
    <n v="0"/>
    <n v="0"/>
  </r>
  <r>
    <s v="TV17117"/>
    <s v="Sanabelle HeimatPute 8kg Testproduktion aus Ungarn"/>
    <s v="vorgef. Papierbeutel 375+115x600+40mm"/>
    <n v="875"/>
    <x v="6"/>
    <n v="980"/>
    <s v="STÜCK"/>
    <n v="0.12"/>
    <n v="117.6"/>
    <n v="0"/>
    <n v="0"/>
  </r>
  <r>
    <s v="TV173"/>
    <s v="Testfolie Pak 10kg UVA"/>
    <s v="RB 1000 x AL 600 mm"/>
    <n v="875"/>
    <x v="6"/>
    <n v="600"/>
    <s v="STÜCK"/>
    <n v="8.5999999999999993E-2"/>
    <n v="51.599999999999994"/>
    <n v="0"/>
    <n v="0"/>
  </r>
  <r>
    <s v="TV180"/>
    <s v="Testfolie Tsimis Monoverbund"/>
    <s v="RB: 621 mm AL: 400 mm Tiefdruck"/>
    <n v="875"/>
    <x v="6"/>
    <n v="150"/>
    <s v="STÜCK"/>
    <n v="1.9E-2"/>
    <n v="2.85"/>
    <n v="0"/>
    <n v="0"/>
  </r>
  <r>
    <s v="TV231"/>
    <s v="Palettencontainer ohne Bodenklappen unverschlossen"/>
    <s v="Maß: 804 x 604 x 1350 mm"/>
    <n v="875"/>
    <x v="6"/>
    <n v="5"/>
    <s v="STÜCK"/>
    <n v="3.867"/>
    <n v="19.335000000000001"/>
    <n v="0"/>
    <n v="0"/>
  </r>
  <r>
    <s v="V030"/>
    <s v="Classic Dog Lamm &amp; Reis 15 kg"/>
    <s v="360 x 110 x 880 + 50"/>
    <n v="875"/>
    <x v="6"/>
    <n v="3410"/>
    <s v="STÜCK"/>
    <n v="0.23699999999999999"/>
    <n v="808.17"/>
    <n v="0.76"/>
    <n v="2591.6"/>
  </r>
  <r>
    <s v="V031_01"/>
    <s v="Classic Dog Light &amp;Senior 15kg"/>
    <s v="360 x 130 x 880 + 50"/>
    <n v="875"/>
    <x v="6"/>
    <n v="6000"/>
    <s v="STÜCK"/>
    <n v="0.246"/>
    <n v="1476"/>
    <n v="0.77500000000000002"/>
    <n v="4650"/>
  </r>
  <r>
    <s v="V0341"/>
    <s v="SUSA Dog &amp; Cat Rautesack 20kg Stabiloseal"/>
    <s v="Beistellung  5999882185699"/>
    <n v="875"/>
    <x v="6"/>
    <n v="0"/>
    <s v="STÜCK"/>
    <n v="0.18"/>
    <n v="0"/>
    <n v="0.71501000000000003"/>
    <n v="0"/>
  </r>
  <r>
    <s v="V075_01"/>
    <s v="AC Karton Außenabm.: 300x200x270 C (br/br)"/>
    <s v="30 Proben- ohne Lagerhaltung"/>
    <n v="875"/>
    <x v="6"/>
    <n v="26510"/>
    <s v="STÜCK"/>
    <n v="0.21099999999999999"/>
    <n v="5593.61"/>
    <n v="0.245"/>
    <n v="6494.95"/>
  </r>
  <r>
    <s v="V079"/>
    <s v="AC Karton Außenabm.: 400x300x400 C (br/br)"/>
    <s v="mit Lagerhaltung"/>
    <n v="875"/>
    <x v="6"/>
    <n v="11170"/>
    <s v="STÜCK"/>
    <n v="0.52"/>
    <n v="5808.4000000000005"/>
    <n v="0.54"/>
    <n v="6031.8"/>
  </r>
  <r>
    <s v="V084"/>
    <s v="1,25 Liter Dose weiß 3-teilig"/>
    <s v="rund Durchmesser 100 mm"/>
    <n v="875"/>
    <x v="6"/>
    <n v="0"/>
    <s v="STÜCK"/>
    <n v="0.1099"/>
    <n v="0"/>
    <n v="0.84599999999999997"/>
    <n v="0"/>
  </r>
  <r>
    <s v="V0841"/>
    <s v="Einlegerdeckel zu V084"/>
    <s v="Zwischendeckel transparent"/>
    <n v="875"/>
    <x v="6"/>
    <n v="0"/>
    <s v="STÜCK"/>
    <n v="1.4E-2"/>
    <n v="0"/>
    <n v="0.39740999999999999"/>
    <n v="0"/>
  </r>
  <r>
    <s v="V0842"/>
    <s v="Schraubdeckel blau zu V084"/>
    <m/>
    <n v="875"/>
    <x v="6"/>
    <n v="0"/>
    <s v="STÜCK"/>
    <n v="1.4E-2"/>
    <n v="0"/>
    <n v="0.39740999999999999"/>
    <n v="0"/>
  </r>
  <r>
    <s v="V088"/>
    <s v="AC Karton Außenabm.: 400x300x490 C (br/br)"/>
    <m/>
    <n v="875"/>
    <x v="6"/>
    <n v="3250"/>
    <s v="STÜCK"/>
    <n v="0.5"/>
    <n v="1625"/>
    <n v="0.48599999999999999"/>
    <n v="1579.5"/>
  </r>
  <r>
    <s v="V093"/>
    <s v="Formstabile Big Bag &quot;SUSA&quot;"/>
    <s v="75x115x170cm"/>
    <n v="875"/>
    <x v="6"/>
    <n v="0"/>
    <s v="STÜCK"/>
    <n v="0.31"/>
    <n v="0"/>
    <n v="10.4"/>
    <n v="0"/>
  </r>
  <r>
    <s v="V094"/>
    <s v="Big Bag 95/95/195 mm"/>
    <s v="ACHTUNG!!! Nicht mehr bestellen!!!"/>
    <n v="875"/>
    <x v="6"/>
    <n v="680"/>
    <s v="STÜCK"/>
    <n v="1.95"/>
    <n v="1326"/>
    <n v="5.15"/>
    <n v="3502.0000000000005"/>
  </r>
  <r>
    <s v="V095"/>
    <s v="Big-Bag 95/95/195 für Softbrocken mit Netz"/>
    <s v="Boxon Art. Nr. 79010"/>
    <n v="875"/>
    <x v="6"/>
    <n v="5400"/>
    <s v="STÜCK"/>
    <n v="0.31"/>
    <n v="1674"/>
    <n v="5.98"/>
    <n v="32292.000000000004"/>
  </r>
  <r>
    <s v="V097"/>
    <s v="Big Bag mit Netz für Backwaren"/>
    <s v="ca. 600 kg 90x90x195cm"/>
    <n v="875"/>
    <x v="6"/>
    <n v="525"/>
    <s v="STÜCK"/>
    <n v="1.86"/>
    <n v="976.5"/>
    <n v="6.6180000000000003"/>
    <n v="3474.4500000000003"/>
  </r>
  <r>
    <s v="V09811"/>
    <s v="Technomelt Supra 60 (Hotmelt)"/>
    <s v="Heißleim für alle Geräte Umstellung Mai 2017"/>
    <n v="876"/>
    <x v="6"/>
    <n v="12850"/>
    <s v="KG"/>
    <n v="1.0237099999999999"/>
    <n v="13154.673499999999"/>
    <n v="3.6"/>
    <n v="46260"/>
  </r>
  <r>
    <s v="V09812"/>
    <s v="Pergi-melt 23594 Planatol "/>
    <s v="Heißleim  Antirutsch  für die Wolfsblutsäcke "/>
    <n v="876"/>
    <x v="6"/>
    <n v="0"/>
    <s v="KG"/>
    <n v="13.4375"/>
    <n v="0"/>
    <n v="3.6"/>
    <n v="0"/>
  </r>
  <r>
    <s v="V10083"/>
    <s v="Aufkleber Welpenstarterset Soft Junior"/>
    <s v="Ergänzungsaufkleber für Starterpaket"/>
    <n v="875"/>
    <x v="6"/>
    <n v="0"/>
    <s v="STÜCK"/>
    <n v="1E-3"/>
    <n v="0"/>
    <n v="0.184"/>
    <n v="0"/>
  </r>
  <r>
    <s v="V10084_00"/>
    <s v="Perro Hund Universal Basic 2,5 kg (NEU) LA"/>
    <s v="vorgefertigter Beutel"/>
    <n v="875"/>
    <x v="6"/>
    <n v="1000"/>
    <s v="STÜCK"/>
    <n v="5.6000000000000001E-2"/>
    <n v="56"/>
    <n v="0.48"/>
    <n v="480"/>
  </r>
  <r>
    <s v="V1086_01"/>
    <s v="TITAN Dog Economy 20kg label"/>
    <s v="Aufkleber"/>
    <n v="875"/>
    <x v="6"/>
    <n v="0"/>
    <s v="STÜCK"/>
    <n v="1E-3"/>
    <n v="0"/>
    <n v="0.14263000000000001"/>
    <n v="0"/>
  </r>
  <r>
    <s v="V1087"/>
    <s v="TITAN Cat Economy 20kg label"/>
    <s v="Aufkleber auf Rolle"/>
    <n v="875"/>
    <x v="6"/>
    <n v="0"/>
    <s v="STÜCK"/>
    <n v="1E-3"/>
    <n v="0"/>
    <n v="0.24931"/>
    <n v="0"/>
  </r>
  <r>
    <s v="V1092_04"/>
    <s v="Chicopee Cat Castrate 2kg"/>
    <s v="Cat Food Folie"/>
    <n v="875"/>
    <x v="6"/>
    <n v="11130"/>
    <s v="STÜCK"/>
    <n v="3.764E-2"/>
    <n v="418.9332"/>
    <n v="0.23713999999999999"/>
    <n v="2639.3681999999999"/>
  </r>
  <r>
    <s v="V111"/>
    <s v="Zipper ZE100HR Snap-Zipper 10mm"/>
    <s v="Spool 2.000 Meter für Rovema 4 (Ropack)"/>
    <n v="876"/>
    <x v="6"/>
    <n v="8564"/>
    <s v="LFM"/>
    <n v="7.7000000000000002E-3"/>
    <n v="65.942800000000005"/>
    <n v="5.2479999999999999E-2"/>
    <n v="449.43871999999999"/>
  </r>
  <r>
    <s v="V112"/>
    <s v="Zwischenlage 1150x800 mm"/>
    <s v="ohne Lagerhaltung"/>
    <n v="875"/>
    <x v="6"/>
    <n v="0"/>
    <s v="STÜCK"/>
    <n v="0.33600000000000002"/>
    <n v="0"/>
    <n v="0.33900000000000002"/>
    <n v="0"/>
  </r>
  <r>
    <s v="V1129"/>
    <s v="AC Karton Außenabm.: T 400 x B 200 x H 320 EB   LA"/>
    <s v="1 x 4 x 2kg (auf Industriepalette)  (br/br)"/>
    <n v="875"/>
    <x v="6"/>
    <n v="15855"/>
    <s v="STÜCK"/>
    <n v="0.36"/>
    <n v="5707.8"/>
    <n v="0.36199999999999999"/>
    <n v="5739.51"/>
  </r>
  <r>
    <s v="V1129_01"/>
    <s v="AC Karton Außenabm.: T 400 x B 200 x H 320   EB "/>
    <s v="1 x 4 x 2kg (auf Industriepalette)   (br/br) -o.L."/>
    <n v="875"/>
    <x v="6"/>
    <n v="30198"/>
    <s v="STÜCK"/>
    <n v="0.36299999999999999"/>
    <n v="10961.874"/>
    <n v="0.34200000000000003"/>
    <n v="10327.716"/>
  </r>
  <r>
    <s v="V1146"/>
    <s v="Palettenauflage f. Europalette + Kantenschutz"/>
    <s v="NUR in KP1 im Verschieberegal lagern!!!!!"/>
    <n v="875"/>
    <x v="6"/>
    <n v="17080"/>
    <s v="STÜCK"/>
    <n v="0.66100000000000003"/>
    <n v="11289.880000000001"/>
    <n v="0.77300000000000002"/>
    <n v="13202.84"/>
  </r>
  <r>
    <s v="V1166_01"/>
    <s v="Sat.IBEKA Croc Complete 12,5kg LA"/>
    <s v="PE Sack  4024109000651"/>
    <n v="875"/>
    <x v="6"/>
    <n v="7600"/>
    <s v="STÜCK"/>
    <n v="0.10158"/>
    <n v="772.00800000000004"/>
    <n v="0.41099999999999998"/>
    <n v="3123.6"/>
  </r>
  <r>
    <s v="V1168"/>
    <s v="Warneke HighEnerg 12,5kg Front LA"/>
    <s v="Aufkleber Vorderseite"/>
    <n v="875"/>
    <x v="6"/>
    <n v="0"/>
    <s v="STÜCK"/>
    <n v="1E-3"/>
    <n v="0"/>
    <n v="7.4200000000000002E-2"/>
    <n v="0"/>
  </r>
  <r>
    <s v="V1168_01"/>
    <s v="Warneke Premium High Energy 12,5kg Front"/>
    <s v="Aufkleber Vorderseite"/>
    <n v="875"/>
    <x v="6"/>
    <n v="0"/>
    <s v="STÜCK"/>
    <n v="1E-3"/>
    <n v="0"/>
    <n v="7.4200000000000002E-2"/>
    <n v="0"/>
  </r>
  <r>
    <s v="V1169_01"/>
    <s v="Warneke Sensitiv 12,5kg Front"/>
    <s v="Aufkleber Vorderseite"/>
    <n v="875"/>
    <x v="6"/>
    <n v="0"/>
    <s v="STÜCK"/>
    <n v="1E-3"/>
    <n v="0"/>
    <n v="8.8999999999999996E-2"/>
    <n v="0"/>
  </r>
  <r>
    <s v="V1170"/>
    <s v="Warneke Aufzucht 12,5kg Front LA"/>
    <s v="Aufkleber Vorderseite"/>
    <n v="875"/>
    <x v="6"/>
    <n v="0"/>
    <s v="STÜCK"/>
    <n v="1E-3"/>
    <n v="0"/>
    <n v="7.4200000000000002E-2"/>
    <n v="0"/>
  </r>
  <r>
    <s v="V1170_01"/>
    <s v="Warneke Premium Aufzucht 12,5kg Front"/>
    <s v="Aufkleber Vorderseite"/>
    <n v="875"/>
    <x v="6"/>
    <n v="0"/>
    <s v="STÜCK"/>
    <n v="1E-3"/>
    <n v="0"/>
    <n v="7.4200000000000002E-2"/>
    <n v="0"/>
  </r>
  <r>
    <s v="V1172"/>
    <s v="Warneke Senior/L 12,5kg Front LA"/>
    <s v="Aufkleber Vorderseite"/>
    <n v="875"/>
    <x v="6"/>
    <n v="0"/>
    <s v="STÜCK"/>
    <n v="1E-3"/>
    <n v="0"/>
    <n v="6.25E-2"/>
    <n v="0"/>
  </r>
  <r>
    <s v="V1172_01"/>
    <s v="Warneke Premium Senior/Light 12,5kg Front"/>
    <s v="Aufkleber Vorderseite"/>
    <n v="875"/>
    <x v="6"/>
    <n v="0"/>
    <s v="STÜCK"/>
    <n v="1E-3"/>
    <n v="0"/>
    <n v="6.25E-2"/>
    <n v="0"/>
  </r>
  <r>
    <s v="V11721"/>
    <s v="Warneke Fisch &amp; Kartoffel 12,5 kg Front LA"/>
    <s v="Aufkleber Vorderseite"/>
    <n v="875"/>
    <x v="6"/>
    <n v="0"/>
    <s v="STÜCK"/>
    <n v="1E-3"/>
    <n v="0"/>
    <n v="0.191"/>
    <n v="0"/>
  </r>
  <r>
    <s v="V11721_01"/>
    <s v="Warneke WuffMix Lachs &amp; Kartoffel 12,5 kg Front"/>
    <s v="Aufkleber Vorderseite"/>
    <n v="875"/>
    <x v="6"/>
    <n v="0"/>
    <s v="STÜCK"/>
    <n v="1E-3"/>
    <n v="0"/>
    <n v="0.191"/>
    <n v="0"/>
  </r>
  <r>
    <s v="V1173_01"/>
    <s v="Warneke HighEnerg 12,5kg Aufkleber Rückseite"/>
    <s v="Format 210 x 148 mm"/>
    <n v="875"/>
    <x v="6"/>
    <n v="0"/>
    <s v="STÜCK"/>
    <n v="1E-3"/>
    <n v="0"/>
    <n v="0.1394"/>
    <n v="0"/>
  </r>
  <r>
    <s v="V1174_01"/>
    <s v="Warneke Sensitiv 12,5kg Aufkleber Rückseite"/>
    <s v="Format 210 x 148 mm"/>
    <n v="875"/>
    <x v="6"/>
    <n v="0"/>
    <s v="STÜCK"/>
    <n v="1E-3"/>
    <n v="0"/>
    <n v="0.124"/>
    <n v="0"/>
  </r>
  <r>
    <s v="V1175_03"/>
    <s v="Warneke Aufzucht 12,5kg Aufkleber Rückseite"/>
    <s v="Format 210 x 148 mm"/>
    <n v="875"/>
    <x v="6"/>
    <n v="0"/>
    <s v="STÜCK"/>
    <n v="1E-3"/>
    <n v="0"/>
    <n v="0.1394"/>
    <n v="0"/>
  </r>
  <r>
    <s v="V1177_01"/>
    <s v="Warneke Senior/Light 12,5kg Aufkleber Rückseite"/>
    <s v="Format 210 x 148 mm"/>
    <n v="875"/>
    <x v="6"/>
    <n v="0"/>
    <s v="STÜCK"/>
    <n v="1E-3"/>
    <n v="0"/>
    <n v="0.124"/>
    <n v="0"/>
  </r>
  <r>
    <s v="V11771_02"/>
    <s v="Warneke Fisch&amp;Kartoffel 12,5kg Aufkleber Rückseite"/>
    <s v="Format 210 x 148 mm"/>
    <n v="875"/>
    <x v="6"/>
    <n v="0"/>
    <s v="STÜCK"/>
    <n v="1E-3"/>
    <n v="0"/>
    <n v="0.191"/>
    <n v="0"/>
  </r>
  <r>
    <s v="V1179_02"/>
    <s v="Warneke Wuffi Mix Topfit 20kg Aufkleber"/>
    <s v="Format 210 x 297 mm"/>
    <n v="875"/>
    <x v="6"/>
    <n v="0"/>
    <s v="STÜCK"/>
    <n v="1E-3"/>
    <n v="0"/>
    <n v="0.14499999999999999"/>
    <n v="0"/>
  </r>
  <r>
    <s v="V118"/>
    <s v="Zwischenlage Euro Doppelwellig"/>
    <s v="750x1150 mm [ohne Lagerhaltung]"/>
    <n v="875"/>
    <x v="6"/>
    <n v="2500"/>
    <s v="STÜCK"/>
    <n v="0.59399999999999997"/>
    <n v="1485"/>
    <n v="0.47399999999999998"/>
    <n v="1185"/>
  </r>
  <r>
    <s v="V130"/>
    <s v="TITAN Cat Economy 10kg label LA"/>
    <s v="Aufkleber auf Rolle"/>
    <n v="875"/>
    <x v="6"/>
    <n v="0"/>
    <s v="STÜCK"/>
    <n v="1E-3"/>
    <n v="0"/>
    <n v="0.29542000000000002"/>
    <n v="0"/>
  </r>
  <r>
    <s v="V130_01"/>
    <s v="TITAN Cat Economy 10kg label"/>
    <s v="Aufkleber auf Rolle"/>
    <n v="875"/>
    <x v="6"/>
    <n v="0"/>
    <s v="STÜCK"/>
    <n v="1E-3"/>
    <n v="0"/>
    <n v="0.29542000000000002"/>
    <n v="0"/>
  </r>
  <r>
    <s v="V141"/>
    <s v="Messlöffel Vi-Min"/>
    <m/>
    <n v="875"/>
    <x v="6"/>
    <n v="6700"/>
    <s v="STÜCK"/>
    <n v="5.0000000000000001E-3"/>
    <n v="33.5"/>
    <n v="6.1499999999999999E-2"/>
    <n v="412.05"/>
  </r>
  <r>
    <s v="V1414"/>
    <s v="AC Karton Außenabm.: 400x200x390 EB (we/br)"/>
    <s v="1 x 4 x 2,5kg/2kg - ohne Lagerhaltung"/>
    <n v="875"/>
    <x v="6"/>
    <n v="0"/>
    <s v="STÜCK"/>
    <n v="0.47699999999999998"/>
    <n v="0"/>
    <n v="0.35799999999999998"/>
    <n v="0"/>
  </r>
  <r>
    <s v="V1417"/>
    <s v="Chicopee Cat Castrate 400g"/>
    <m/>
    <n v="875"/>
    <x v="6"/>
    <n v="6900"/>
    <s v="STÜCK"/>
    <n v="1.2919999999999999E-2"/>
    <n v="89.147999999999996"/>
    <n v="8.3799999999999999E-2"/>
    <n v="578.22"/>
  </r>
  <r>
    <s v="V1429_03"/>
    <s v="UK Sanabelle 6x400g"/>
    <s v="AC-Karton"/>
    <n v="875"/>
    <x v="6"/>
    <n v="24043"/>
    <s v="STÜCK"/>
    <n v="0.20799999999999999"/>
    <n v="5000.9439999999995"/>
    <n v="0.23300000000000001"/>
    <n v="5602.0190000000002"/>
  </r>
  <r>
    <s v="V1459_00"/>
    <s v="UK Sanabelle 4x2kg Relaunch 2018"/>
    <s v="AC-Karton"/>
    <n v="875"/>
    <x v="6"/>
    <n v="19775"/>
    <s v="STÜCK"/>
    <n v="0.35899999999999999"/>
    <n v="7099.2249999999995"/>
    <n v="0.373"/>
    <n v="7376.0749999999998"/>
  </r>
  <r>
    <s v="V1618_02"/>
    <s v="AC Karton Außenabm.: 395x395x270 C (br/br)"/>
    <s v="[ohne Lagerhaltung] C 14822"/>
    <n v="875"/>
    <x v="6"/>
    <n v="7718"/>
    <s v="STÜCK"/>
    <n v="0.57799999999999996"/>
    <n v="4461.0039999999999"/>
    <n v="0.56000000000000005"/>
    <n v="4322.0800000000008"/>
  </r>
  <r>
    <s v="V1643_01"/>
    <s v="UK Starterpaket Sanabelle"/>
    <s v="270 x 245 x 95 mm - ohne Lagerhaltung"/>
    <n v="875"/>
    <x v="6"/>
    <n v="2772"/>
    <s v="STÜCK"/>
    <n v="0.13616"/>
    <n v="377.43552"/>
    <n v="0.44"/>
    <n v="1219.68"/>
  </r>
  <r>
    <s v="V17026_00"/>
    <s v="Premio Senior Mini Breed 2kg"/>
    <s v="vorgefertigter Beutel"/>
    <n v="875"/>
    <x v="6"/>
    <n v="8675"/>
    <s v="STÜCK"/>
    <n v="0.04"/>
    <n v="347"/>
    <n v="0.34"/>
    <n v="2949.5"/>
  </r>
  <r>
    <s v="V17027_00"/>
    <s v="Horizon SM Dog Small Breed 7,5 kg"/>
    <s v="Flachfolie RB 990 x AL 650 mm"/>
    <n v="875"/>
    <x v="6"/>
    <n v="2700"/>
    <s v="STÜCK"/>
    <n v="0.1"/>
    <n v="270"/>
    <n v="0.61799999999999999"/>
    <n v="1668.6"/>
  </r>
  <r>
    <s v="V17028_00"/>
    <s v="Premio Mini Poultry 2kg"/>
    <s v="vorgefertigter Beutel"/>
    <n v="875"/>
    <x v="6"/>
    <n v="5300"/>
    <s v="STÜCK"/>
    <n v="0.04"/>
    <n v="212"/>
    <n v="0.34"/>
    <n v="1802.0000000000002"/>
  </r>
  <r>
    <s v="V17029_00"/>
    <s v="Premio Mini Sensitive 2kg"/>
    <s v="vorgefertigter Beutel"/>
    <n v="875"/>
    <x v="6"/>
    <n v="6325"/>
    <s v="STÜCK"/>
    <n v="0.04"/>
    <n v="253"/>
    <n v="0.34"/>
    <n v="2150.5"/>
  </r>
  <r>
    <s v="V17033_00"/>
    <s v="Rinti KF MAX-I-MUM Junior 500g Probierpack"/>
    <s v="Finnern Kennerfleisch"/>
    <n v="875"/>
    <x v="6"/>
    <n v="15854"/>
    <s v="STÜCK"/>
    <n v="2.0619999999999999E-2"/>
    <n v="326.90947999999997"/>
    <n v="0.28999999999999998"/>
    <n v="4597.66"/>
  </r>
  <r>
    <s v="V17034_00"/>
    <s v="Rocco Sensitive 12 kg"/>
    <s v="RB 1000 x AL 700 mm"/>
    <n v="875"/>
    <x v="6"/>
    <n v="2400"/>
    <s v="STÜCK"/>
    <n v="0.13500000000000001"/>
    <n v="324"/>
    <n v="1.244"/>
    <n v="2985.6"/>
  </r>
  <r>
    <s v="V17035_01"/>
    <s v="Rocco Lamm 12 kg"/>
    <s v="RB 1000 x  AL 700 mm"/>
    <n v="875"/>
    <x v="6"/>
    <n v="5570"/>
    <s v="STÜCK"/>
    <n v="0.13500000000000001"/>
    <n v="751.95"/>
    <n v="1.244"/>
    <n v="6929.08"/>
  </r>
  <r>
    <s v="V17036_01"/>
    <s v="Rocco Huhn 12 kg"/>
    <s v="RB 1000 x AL 700 mm"/>
    <n v="875"/>
    <x v="6"/>
    <n v="1902"/>
    <s v="STÜCK"/>
    <n v="0.13500000000000001"/>
    <n v="256.77000000000004"/>
    <n v="1.244"/>
    <n v="2366.0880000000002"/>
  </r>
  <r>
    <s v="V17037_01"/>
    <s v="Rocco Rind 12 kg"/>
    <s v="RB 1000 x AL 700 mm"/>
    <n v="875"/>
    <x v="6"/>
    <n v="7098"/>
    <s v="STÜCK"/>
    <n v="0.13500000000000001"/>
    <n v="958.23"/>
    <n v="1.244"/>
    <n v="8829.9120000000003"/>
  </r>
  <r>
    <s v="V17038_00"/>
    <s v="Rocco Sensitive 1kg"/>
    <s v="RB 621 x AL 340 mm"/>
    <n v="875"/>
    <x v="6"/>
    <n v="17401"/>
    <s v="STÜCK"/>
    <n v="2.453E-2"/>
    <n v="426.84652999999997"/>
    <n v="1.244"/>
    <n v="21646.844000000001"/>
  </r>
  <r>
    <s v="V17039_01"/>
    <s v="Rocco Huhn 1kg"/>
    <s v="RB 621 x AL 340 mm"/>
    <n v="875"/>
    <x v="6"/>
    <n v="9500"/>
    <s v="STÜCK"/>
    <n v="2.5559999999999999E-2"/>
    <n v="242.82"/>
    <n v="1.244"/>
    <n v="11818"/>
  </r>
  <r>
    <s v="V17040_01"/>
    <s v="Rocco Lamm 1kg"/>
    <s v="RB 621 x AL 340 mm"/>
    <n v="875"/>
    <x v="6"/>
    <n v="9998"/>
    <s v="STÜCK"/>
    <n v="2.402E-2"/>
    <n v="240.15196"/>
    <n v="1.244"/>
    <n v="12437.512000000001"/>
  </r>
  <r>
    <s v="V17041_01"/>
    <s v="Rocco Rind 1 kg"/>
    <s v="RB 621 x AL 340 mm "/>
    <n v="875"/>
    <x v="6"/>
    <n v="401"/>
    <s v="STÜCK"/>
    <n v="2.085E-2"/>
    <n v="8.360850000000001"/>
    <n v="1.244"/>
    <n v="498.84399999999999"/>
  </r>
  <r>
    <s v="V17043_00"/>
    <s v="Premiere Cats love Nature Adult rich in (Probebtl)"/>
    <s v="chicken&amp;salmon 35g  / RB 270x145 mm"/>
    <n v="875"/>
    <x v="6"/>
    <n v="25300"/>
    <s v="STÜCK"/>
    <n v="1.9300000000000001E-3"/>
    <n v="48.829000000000001"/>
    <n v="1.9199999999999998E-2"/>
    <n v="485.75999999999993"/>
  </r>
  <r>
    <s v="V17044_01"/>
    <s v="Premiere Cats love Nature Adult rich in "/>
    <s v="chicken &amp; rabbit 2 kg / vorgefertigter Beutel"/>
    <n v="875"/>
    <x v="6"/>
    <n v="4100"/>
    <s v="STÜCK"/>
    <n v="3.6999999999999998E-2"/>
    <n v="151.69999999999999"/>
    <n v="0.32500000000000001"/>
    <n v="1332.5"/>
  </r>
  <r>
    <s v="V17045_01"/>
    <s v="Premiere Cats love Nature Adult rich in "/>
    <s v="chicken &amp; calf 2 kg / vorgefertigter Beutel"/>
    <n v="875"/>
    <x v="6"/>
    <n v="14200"/>
    <s v="STÜCK"/>
    <n v="3.6999999999999998E-2"/>
    <n v="525.4"/>
    <n v="0.32500000000000001"/>
    <n v="4615"/>
  </r>
  <r>
    <s v="V17046_00"/>
    <s v="Premiere Cats love Nature Adult rich in "/>
    <s v="chicken &amp; salmon 2 kg / vorgefertigter Beutel"/>
    <n v="875"/>
    <x v="6"/>
    <n v="7200"/>
    <s v="STÜCK"/>
    <n v="3.6999999999999998E-2"/>
    <n v="266.39999999999998"/>
    <n v="0.32500000000000001"/>
    <n v="2340"/>
  </r>
  <r>
    <s v="V17047_01"/>
    <s v="Premiere Cats love Nature Kitten rich in "/>
    <s v="chicken &amp; calf 2 kg / vorgefertigter Beutel"/>
    <n v="875"/>
    <x v="6"/>
    <n v="23330"/>
    <s v="STÜCK"/>
    <n v="3.6999999999999998E-2"/>
    <n v="863.20999999999992"/>
    <n v="0.43328"/>
    <n v="10108.422399999999"/>
  </r>
  <r>
    <s v="V17048_00"/>
    <s v="Premiere Cats love Nature Adult rich in"/>
    <s v="chicken &amp; rabbit 300g / RB 560 x AL 190 mm"/>
    <n v="875"/>
    <x v="6"/>
    <n v="26618"/>
    <s v="STÜCK"/>
    <n v="1.09E-2"/>
    <n v="290.13619999999997"/>
    <n v="5.0500000000000003E-2"/>
    <n v="1344.2090000000001"/>
  </r>
  <r>
    <s v="V17049_00"/>
    <s v="Premiere Cats love Nature Adult rich in"/>
    <s v="chicken &amp; calf 300g / RB 560 x AL 190 mm"/>
    <n v="875"/>
    <x v="6"/>
    <n v="24576"/>
    <s v="STÜCK"/>
    <n v="1.09E-2"/>
    <n v="267.8784"/>
    <n v="4.9799999999999997E-2"/>
    <n v="1223.8847999999998"/>
  </r>
  <r>
    <s v="V17050_00"/>
    <s v="Premiere Cats love Nature Adult rich in "/>
    <s v="chicken &amp; salmon 300g / RB 560 x AL 190 mm"/>
    <n v="875"/>
    <x v="6"/>
    <n v="1400"/>
    <s v="STÜCK"/>
    <n v="1.09E-2"/>
    <n v="15.26"/>
    <n v="4.9799999999999997E-2"/>
    <n v="69.72"/>
  </r>
  <r>
    <s v="V17051_00"/>
    <s v="Premiere Cats love Nature Kitten rich in "/>
    <s v="chicken &amp; calf 300g / RB 560 x AL 190 mm"/>
    <n v="875"/>
    <x v="6"/>
    <n v="12000"/>
    <s v="STÜCK"/>
    <n v="1.09E-2"/>
    <n v="130.80000000000001"/>
    <n v="4.8800000000000003E-2"/>
    <n v="585.6"/>
  </r>
  <r>
    <s v="V17052_00"/>
    <s v="HPC Adult Lamm &amp; Reis 15+2 kg &quot;Aktion Zooplus&quot; LA"/>
    <s v="Flachfolie RB 990 x AL 950"/>
    <n v="875"/>
    <x v="6"/>
    <n v="2632"/>
    <s v="STÜCK"/>
    <n v="0.14699999999999999"/>
    <n v="386.904"/>
    <n v="0.86775999999999998"/>
    <n v="2283.9443200000001"/>
  </r>
  <r>
    <s v="V17053_00"/>
    <s v="Nestor Bio MaGamelle Cat Sterilized 450g"/>
    <s v="vorgefertigter Papierbeutel 180x80x210 mm"/>
    <n v="875"/>
    <x v="6"/>
    <n v="3100"/>
    <s v="STÜCK"/>
    <n v="0.03"/>
    <n v="93"/>
    <n v="0.39500000000000002"/>
    <n v="1224.5"/>
  </r>
  <r>
    <s v="V17054_00"/>
    <s v="Nestor Bio MaGamelle Cat Adult 450g"/>
    <s v="vorgefertigter Papierbeutel 180x80x210 mm"/>
    <n v="875"/>
    <x v="6"/>
    <n v="3999"/>
    <s v="STÜCK"/>
    <n v="0.03"/>
    <n v="119.97"/>
    <n v="0.39500000000000002"/>
    <n v="1579.605"/>
  </r>
  <r>
    <s v="V17055_00"/>
    <s v="Nestor Bio MaGamelle Cat Sterilized 1,5 kg  LA"/>
    <s v="vorgefertigter Papierbeutel 180x90x300 mm"/>
    <n v="875"/>
    <x v="6"/>
    <n v="7501"/>
    <s v="STÜCK"/>
    <n v="4.8399999999999999E-2"/>
    <n v="363.04840000000002"/>
    <n v="0.45"/>
    <n v="3375.4500000000003"/>
  </r>
  <r>
    <s v="V17056_00"/>
    <s v="Nestor Bio MaGamelle Cat Adult 1,5 kg LA"/>
    <s v="vorgefertigter Papierbeutel 180x90x300 mm"/>
    <n v="875"/>
    <x v="6"/>
    <n v="6364"/>
    <s v="STÜCK"/>
    <n v="4.8399999999999999E-2"/>
    <n v="308.01760000000002"/>
    <n v="0.45"/>
    <n v="2863.8"/>
  </r>
  <r>
    <s v="V17058_00"/>
    <s v="Nestor Bio MaGamelle Dog Adult 3 kg"/>
    <s v="vorgefertigter Papierbeutel 200x110x370 mm"/>
    <n v="875"/>
    <x v="6"/>
    <n v="300"/>
    <s v="STÜCK"/>
    <n v="6.4530000000000004E-2"/>
    <n v="19.359000000000002"/>
    <n v="0.52"/>
    <n v="156"/>
  </r>
  <r>
    <s v="V1706"/>
    <s v="Selecto Amadeo Adult 3,25 kg"/>
    <s v="RB 745 mm x AL 480 mm"/>
    <n v="875"/>
    <x v="6"/>
    <n v="1500"/>
    <s v="STÜCK"/>
    <n v="4.07E-2"/>
    <n v="61.05"/>
    <n v="0.28350999999999998"/>
    <n v="425.26499999999999"/>
  </r>
  <r>
    <s v="V17065_00"/>
    <s v="Auf Olivers Adult Dog-Fish GrainFreeMed Front 20kg"/>
    <m/>
    <n v="875"/>
    <x v="6"/>
    <n v="0"/>
    <s v="STÜCK"/>
    <n v="1E-3"/>
    <n v="0"/>
    <n v="5.6000000000000001E-2"/>
    <n v="0"/>
  </r>
  <r>
    <s v="V17066_00"/>
    <s v="Auf Olivers Adult Dog-Fish GrainFree Med Back 20kg"/>
    <m/>
    <n v="875"/>
    <x v="6"/>
    <n v="0"/>
    <s v="STÜCK"/>
    <n v="1E-3"/>
    <n v="0"/>
    <n v="5.6000000000000001E-2"/>
    <n v="0"/>
  </r>
  <r>
    <s v="V17067_00"/>
    <s v="Auf Olivers Adult Lamb Grain Free Medium Front 2kg"/>
    <m/>
    <n v="875"/>
    <x v="6"/>
    <n v="0"/>
    <s v="STÜCK"/>
    <n v="1E-3"/>
    <n v="0"/>
    <n v="5.6000000000000001E-2"/>
    <n v="0"/>
  </r>
  <r>
    <s v="V17068_00"/>
    <s v="Auf Olivers Adult Lamb Grain Free Medium Back 2kg"/>
    <m/>
    <n v="875"/>
    <x v="6"/>
    <n v="0"/>
    <s v="STÜCK"/>
    <n v="1E-3"/>
    <n v="0"/>
    <n v="5.6000000000000001E-2"/>
    <n v="0"/>
  </r>
  <r>
    <s v="V17069_00"/>
    <s v="UK Akinu Tray Boden 2 x 6 x 500 g"/>
    <s v="Automatentray - mit Lagerhaltung"/>
    <n v="875"/>
    <x v="6"/>
    <n v="5940"/>
    <s v="STÜCK"/>
    <n v="0.14000000000000001"/>
    <n v="831.6"/>
    <n v="0.16200000000000001"/>
    <n v="962.28000000000009"/>
  </r>
  <r>
    <s v="V1707_01"/>
    <s v="Selecto Amadeo Adult 11,5 kg"/>
    <s v="RB 990 mm x AL 860 mm"/>
    <n v="875"/>
    <x v="6"/>
    <n v="4666"/>
    <s v="STÜCK"/>
    <n v="0.13800000000000001"/>
    <n v="643.90800000000002"/>
    <n v="0.61741000000000001"/>
    <n v="2880.8350599999999"/>
  </r>
  <r>
    <s v="V17070_00"/>
    <s v="UK Akinu Tray Deckel 2 x 6 x 500 g"/>
    <s v="Automatentray - mit Lagerhaltung"/>
    <n v="875"/>
    <x v="6"/>
    <n v="6808"/>
    <s v="STÜCK"/>
    <n v="0.30499999999999999"/>
    <n v="2076.44"/>
    <n v="0.29199999999999998"/>
    <n v="1987.9359999999999"/>
  </r>
  <r>
    <s v="V17071_00"/>
    <s v="UK Starterpaket bosch EN"/>
    <s v="ohne Lagerhaltung"/>
    <n v="875"/>
    <x v="6"/>
    <n v="0"/>
    <s v="STÜCK"/>
    <n v="0.13600000000000001"/>
    <n v="0"/>
    <n v="0.30299999999999999"/>
    <n v="0"/>
  </r>
  <r>
    <s v="V17072_00"/>
    <s v="UK Starterpaket Sanabelle EN"/>
    <s v="ohne Lagerhaltung"/>
    <n v="875"/>
    <x v="6"/>
    <n v="0"/>
    <s v="STÜCK"/>
    <n v="0.13616"/>
    <n v="0"/>
    <n v="0.505"/>
    <n v="0"/>
  </r>
  <r>
    <s v="V17073_00"/>
    <s v="Multifit Mellos Mini mit Rind 1kg"/>
    <s v="Flachfolie RB 621 x AL 310 mm"/>
    <n v="875"/>
    <x v="6"/>
    <n v="16897"/>
    <s v="STÜCK"/>
    <n v="1.7440000000000001E-2"/>
    <n v="294.68368000000004"/>
    <n v="7.0910000000000001E-2"/>
    <n v="1198.1662699999999"/>
  </r>
  <r>
    <s v="V17074_00"/>
    <s v="Multifit Mellos Mini mit Geflügel 1kg"/>
    <s v="Flachfolie RB 621 x AL 310 mm"/>
    <n v="875"/>
    <x v="6"/>
    <n v="50880"/>
    <s v="STÜCK"/>
    <n v="1.7559999999999999E-2"/>
    <n v="893.45279999999991"/>
    <n v="7.0910000000000001E-2"/>
    <n v="3607.9007999999999"/>
  </r>
  <r>
    <s v="V17075_00"/>
    <s v="Multifit Mellos Adult mit Geflügel 1,5 kg"/>
    <s v="Flachfolie RB 621 x AL 340 mm"/>
    <n v="875"/>
    <x v="6"/>
    <n v="15915"/>
    <s v="STÜCK"/>
    <n v="1.9130000000000001E-2"/>
    <n v="304.45395000000002"/>
    <n v="8.2100000000000006E-2"/>
    <n v="1306.6215000000002"/>
  </r>
  <r>
    <s v="V17076_00"/>
    <s v="Multifit Mellos Adult mit Rind 1,5 kg"/>
    <s v="Flachfolie RB 621 x AL 340 mm"/>
    <n v="875"/>
    <x v="6"/>
    <n v="42853"/>
    <s v="STÜCK"/>
    <n v="1.6670000000000001E-2"/>
    <n v="714.35951"/>
    <n v="8.2100000000000006E-2"/>
    <n v="3518.2313000000004"/>
  </r>
  <r>
    <s v="V17080_00"/>
    <s v="UK Multifit Mellos Mini 5 x 1kg Boden"/>
    <s v="Automatentray"/>
    <n v="875"/>
    <x v="6"/>
    <n v="9400"/>
    <s v="STÜCK"/>
    <n v="0.09"/>
    <n v="846"/>
    <n v="0.105"/>
    <n v="987"/>
  </r>
  <r>
    <s v="V17081_00"/>
    <s v="UK Multifit Mellos 5 x 1,5 kg Boden"/>
    <s v="Automatentray"/>
    <n v="875"/>
    <x v="6"/>
    <n v="15220"/>
    <s v="STÜCK"/>
    <n v="0.09"/>
    <n v="1369.8"/>
    <n v="0.105"/>
    <n v="1598.1"/>
  </r>
  <r>
    <s v="V17082_00"/>
    <s v="UK Multifit Mellos 5x1,5 kg Deckel  LA"/>
    <s v="Automatentray "/>
    <n v="875"/>
    <x v="6"/>
    <n v="14505"/>
    <s v="STÜCK"/>
    <n v="0.26400000000000001"/>
    <n v="3829.32"/>
    <n v="0.32300000000000001"/>
    <n v="4685.1149999999998"/>
  </r>
  <r>
    <s v="V17083_00"/>
    <s v="MACs Soft Mini Adult Dog Huhn &amp; Lachs 1,5kg"/>
    <s v="Flachfolie RB 481 x AL 370 mm"/>
    <n v="875"/>
    <x v="6"/>
    <n v="15850"/>
    <s v="STÜCK"/>
    <n v="1.925E-2"/>
    <n v="305.11250000000001"/>
    <n v="0.18354999999999999"/>
    <n v="2909.2674999999999"/>
  </r>
  <r>
    <s v="V17084_00"/>
    <s v="MACs Soft Mini Adult Dog Huhn &amp; Lachs 5kg"/>
    <s v="Flachfolie RB 801 x AL 490 mm"/>
    <n v="875"/>
    <x v="6"/>
    <n v="7060"/>
    <s v="STÜCK"/>
    <n v="4.2000000000000003E-2"/>
    <n v="296.52000000000004"/>
    <n v="0.34340999999999999"/>
    <n v="2424.4746"/>
  </r>
  <r>
    <s v="V17086_00"/>
    <s v="Aufkleber MACS Soft Mini Adult Huhn &amp; Lachs Front"/>
    <s v="3 x 5 kg   / 297x210 mm"/>
    <n v="875"/>
    <x v="6"/>
    <n v="0"/>
    <s v="STÜCK"/>
    <n v="1E-3"/>
    <n v="0"/>
    <n v="0.20799999999999999"/>
    <n v="0"/>
  </r>
  <r>
    <s v="V17087_00"/>
    <s v="Aufkleber MACS Soft Mini Adult Huhn &amp; Lachs Back"/>
    <s v="3 x 5 kg   / 297x210 mm"/>
    <n v="875"/>
    <x v="6"/>
    <n v="0"/>
    <s v="STÜCK"/>
    <n v="1E-3"/>
    <n v="0"/>
    <n v="0.20799999999999999"/>
    <n v="0"/>
  </r>
  <r>
    <s v="V17088_00"/>
    <s v="Fit+Fun Hund Lucky Meal 3kg"/>
    <s v="RB 745 x AL 430 mm "/>
    <n v="875"/>
    <x v="6"/>
    <n v="55226"/>
    <s v="STÜCK"/>
    <n v="3.5729999999999998E-2"/>
    <n v="1973.22498"/>
    <n v="0.14856"/>
    <n v="8204.3745600000002"/>
  </r>
  <r>
    <s v="V17089_00"/>
    <s v="fit+fun Hund Mix 15kg "/>
    <s v="vorgefertigter Beutel 350+120x900 mm 4047777054825"/>
    <n v="875"/>
    <x v="6"/>
    <n v="11375"/>
    <s v="STÜCK"/>
    <n v="0.10299999999999999"/>
    <n v="1171.625"/>
    <n v="0.39500000000000002"/>
    <n v="4493.125"/>
  </r>
  <r>
    <s v="V17090_00"/>
    <s v="fit+fun Hund Croc 15kg "/>
    <s v="Schlauchfolie 350+120x900 mm 4047777054818"/>
    <n v="875"/>
    <x v="6"/>
    <n v="57745"/>
    <s v="STÜCK"/>
    <n v="0.10299999999999999"/>
    <n v="5947.7349999999997"/>
    <n v="0.35499999999999998"/>
    <n v="20499.474999999999"/>
  </r>
  <r>
    <s v="V17091_00"/>
    <s v="fit+fun Hund mit Rind, Geflügel, Gemüse 10kg"/>
    <s v="vorgef. Beutel 350+120x700+50 mm 4047777138006"/>
    <n v="875"/>
    <x v="6"/>
    <n v="1650"/>
    <s v="STÜCK"/>
    <n v="0.11"/>
    <n v="181.5"/>
    <n v="0.33500000000000002"/>
    <n v="552.75"/>
  </r>
  <r>
    <s v="V17092_00"/>
    <s v="fit+fun Hund mit Lamm &amp; Reis 10kg"/>
    <s v="vorgefertigter Beutel 350+120x700+50mm *77137993"/>
    <n v="875"/>
    <x v="6"/>
    <n v="3080"/>
    <s v="STÜCK"/>
    <n v="0.11"/>
    <n v="338.8"/>
    <n v="0.33500000000000002"/>
    <n v="1031.8"/>
  </r>
  <r>
    <s v="V17094_00"/>
    <s v="HPC Heimat Adult Simmentaler Landrind 100g"/>
    <s v="Flachfolie RB 270 x AL 180 mm"/>
    <n v="875"/>
    <x v="6"/>
    <n v="74123"/>
    <s v="STÜCK"/>
    <n v="2.6700000000000001E-3"/>
    <n v="197.90841"/>
    <n v="3.3020000000000001E-2"/>
    <n v="2447.5414599999999"/>
  </r>
  <r>
    <s v="V17095_00"/>
    <s v="HPC Heimat Adult Schwä.Häll. Landschwein 100g"/>
    <s v="Flachfolie RB 270 x AL 180 mm"/>
    <n v="875"/>
    <x v="6"/>
    <n v="51123"/>
    <s v="STÜCK"/>
    <n v="2.6700000000000001E-3"/>
    <n v="136.49841000000001"/>
    <n v="3.3020000000000001E-2"/>
    <n v="1688.0814600000001"/>
  </r>
  <r>
    <s v="V17096_00"/>
    <s v="HPC Heimat Adult Tierwohl-Pute 100g"/>
    <s v="Flachfolie RB 270 x AL 180 mm"/>
    <n v="875"/>
    <x v="6"/>
    <n v="39900"/>
    <s v="STÜCK"/>
    <n v="2.6700000000000001E-3"/>
    <n v="106.533"/>
    <n v="3.3020000000000001E-2"/>
    <n v="1317.498"/>
  </r>
  <r>
    <s v="V17097_00"/>
    <s v="HPC Heimat Adult Huhn-Bodenhaltung 100g / MSC  LA"/>
    <s v="Flachfolie RB 270 x AL 180 mm"/>
    <n v="875"/>
    <x v="6"/>
    <n v="52987"/>
    <s v="STÜCK"/>
    <n v="2.6700000000000001E-3"/>
    <n v="141.47529"/>
    <n v="3.3020000000000001E-2"/>
    <n v="1749.6307400000001"/>
  </r>
  <r>
    <s v="V17099_01"/>
    <s v="HPC Heimat AdultTierwohl-Pute 1kg"/>
    <s v="vorgefertigter Papierbeutel Totani 172x80x310+80mm"/>
    <n v="875"/>
    <x v="6"/>
    <n v="16780"/>
    <s v="STÜCK"/>
    <n v="1.9E-2"/>
    <n v="318.82"/>
    <n v="0.48299999999999998"/>
    <n v="8104.74"/>
  </r>
  <r>
    <s v="V17100_01"/>
    <s v="HPC Heimat Adult Schwäb.Häll. Landschwein 1kg"/>
    <s v="vorgefertigter Papierbeutel Totani 172x80x310+80mm"/>
    <n v="875"/>
    <x v="6"/>
    <n v="23500"/>
    <s v="STÜCK"/>
    <n v="1.9E-2"/>
    <n v="446.5"/>
    <n v="0.48299999999999998"/>
    <n v="11350.5"/>
  </r>
  <r>
    <s v="V17101_01"/>
    <s v="HPC Heimat Adult Simmentaler Landrind 1kg"/>
    <s v="vorgefertigter Papierbeutel Totani 172x80x310+80mm"/>
    <n v="875"/>
    <x v="6"/>
    <n v="7021"/>
    <s v="STÜCK"/>
    <n v="1.9E-2"/>
    <n v="133.399"/>
    <n v="0.48299999999999998"/>
    <n v="3391.143"/>
  </r>
  <r>
    <s v="V17102_01"/>
    <s v="HPC Heimat Adult Huhn Bodenhaltung 2,4kg / MSC LA"/>
    <s v="vorgef. Papierbeutel Totani 237+120x425+120mm"/>
    <n v="875"/>
    <x v="6"/>
    <n v="1700"/>
    <s v="STÜCK"/>
    <n v="4.2999999999999997E-2"/>
    <n v="73.099999999999994"/>
    <n v="0.749"/>
    <n v="1273.3"/>
  </r>
  <r>
    <s v="V17103_01"/>
    <s v="HPC Heimat Adult Tierwohl Pute 2,4kg"/>
    <s v="vorgef. Papierbeutel Totani 237+120x425+120mm"/>
    <n v="875"/>
    <x v="6"/>
    <n v="18525"/>
    <s v="STÜCK"/>
    <n v="4.2999999999999997E-2"/>
    <n v="796.57499999999993"/>
    <n v="0.749"/>
    <n v="13875.225"/>
  </r>
  <r>
    <s v="V17104_00"/>
    <s v="HPC Heimat Adult Schwä.Häll. Landschwein 2,4kg LA"/>
    <s v="vorgef. Papierbeutel Totani 237+120x425+120mm"/>
    <n v="875"/>
    <x v="6"/>
    <n v="4100"/>
    <s v="STÜCK"/>
    <n v="5.3999999999999999E-2"/>
    <n v="221.4"/>
    <n v="0.749"/>
    <n v="3070.9"/>
  </r>
  <r>
    <s v="V17104_01"/>
    <s v="HPC Heimat Adult Schwä.Häll. Landschwein 2,4kg"/>
    <s v="vorgef. Papierbeutel Totani 237+120x425+120mm"/>
    <n v="875"/>
    <x v="6"/>
    <n v="5130"/>
    <s v="STÜCK"/>
    <n v="5.3999999999999999E-2"/>
    <n v="277.02"/>
    <n v="0.749"/>
    <n v="3842.37"/>
  </r>
  <r>
    <s v="V17105_01"/>
    <s v="HPC Heimat Adult Simmentaler Landrind 2,4kg"/>
    <s v="vorgef. Papierbeutel Totani 237+120x425+120mm"/>
    <n v="875"/>
    <x v="6"/>
    <n v="9000"/>
    <s v="STÜCK"/>
    <n v="4.2999999999999997E-2"/>
    <n v="386.99999999999994"/>
    <n v="0.749"/>
    <n v="6741"/>
  </r>
  <r>
    <s v="V17106_00"/>
    <s v="HPC Heimat Adult Huhn aus Bodenhaltung 12kg/MSC LA"/>
    <s v="vorgef. Papierbeutel 375+115x800+50 mm"/>
    <n v="875"/>
    <x v="6"/>
    <n v="10470"/>
    <s v="STÜCK"/>
    <n v="0.16900000000000001"/>
    <n v="1769.43"/>
    <n v="1.7689999999999999"/>
    <n v="18521.43"/>
  </r>
  <r>
    <s v="V17106_01"/>
    <s v="HPC Heimat Adult Huhn aus Bodenhaltung 12kg/MSC LA"/>
    <s v="vorgef. Papierbeutel 375+115x800+50 mm"/>
    <n v="875"/>
    <x v="6"/>
    <n v="15470"/>
    <s v="STÜCK"/>
    <n v="0.16900000000000001"/>
    <n v="2614.4300000000003"/>
    <n v="1.7689999999999999"/>
    <n v="27366.43"/>
  </r>
  <r>
    <s v="V17107_00"/>
    <s v="HPC Heimat Adult Tierwohl-Pute 12kg LA"/>
    <s v="vorgef. Papierbeutel 375+115x800+50 mm"/>
    <n v="875"/>
    <x v="6"/>
    <n v="3400"/>
    <s v="STÜCK"/>
    <n v="0.16900000000000001"/>
    <n v="574.6"/>
    <n v="1.7689999999999999"/>
    <n v="6014.5999999999995"/>
  </r>
  <r>
    <s v="V17107_01"/>
    <s v="HPC Heimat Adult Tierwohl-Pute 12kg"/>
    <s v="vorgef. Papierbeutel 375+115x800+50 mm"/>
    <n v="875"/>
    <x v="6"/>
    <n v="16930"/>
    <s v="STÜCK"/>
    <n v="0.16900000000000001"/>
    <n v="2861.17"/>
    <n v="1.7689999999999999"/>
    <n v="29949.17"/>
  </r>
  <r>
    <s v="V17108_00"/>
    <s v="HPC Heimat Adult Schwä.Häll. Landschwein 12kg LA"/>
    <s v="vorgef. Papierbeutel 375+115x800+50 mm"/>
    <n v="875"/>
    <x v="6"/>
    <n v="9210"/>
    <s v="STÜCK"/>
    <n v="0.16900000000000001"/>
    <n v="1556.49"/>
    <n v="1.7689999999999999"/>
    <n v="16292.49"/>
  </r>
  <r>
    <s v="V17108_01"/>
    <s v="HPC Heimat Adult Schwä.Häll. Landschwein 12kg"/>
    <s v="vorgef. Papierbeutel 375+115x800+50 mm"/>
    <n v="875"/>
    <x v="6"/>
    <n v="14000"/>
    <s v="STÜCK"/>
    <n v="0.16900000000000001"/>
    <n v="2366"/>
    <n v="1.7689999999999999"/>
    <n v="24766"/>
  </r>
  <r>
    <s v="V17109_00"/>
    <s v="HPC Heimat Adult Simmentaler Landrind 12kg LA"/>
    <s v="vorgef. Papierbeutel 375+115x800+50 mm"/>
    <n v="875"/>
    <x v="6"/>
    <n v="7370"/>
    <s v="STÜCK"/>
    <n v="0.16900000000000001"/>
    <n v="1245.53"/>
    <n v="1.7689999999999999"/>
    <n v="13037.529999999999"/>
  </r>
  <r>
    <s v="V17109_01"/>
    <s v="HPC Heimat Adult Simmentaler Landrind 12kg"/>
    <s v="vorgef. Papierbeutel 375+115x800+50 mm"/>
    <n v="875"/>
    <x v="6"/>
    <n v="12170"/>
    <s v="STÜCK"/>
    <n v="0.16900000000000001"/>
    <n v="2056.73"/>
    <n v="1.7689999999999999"/>
    <n v="21528.73"/>
  </r>
  <r>
    <s v="V17110_00"/>
    <s v="Sanabelle Heimat Adult Huhn Bodenhaltung 40g"/>
    <s v="Flachfolie RB 270 x AL 150 mm"/>
    <n v="875"/>
    <x v="6"/>
    <n v="42598"/>
    <s v="STÜCK"/>
    <n v="2E-3"/>
    <n v="85.195999999999998"/>
    <n v="2.9389999999999999E-2"/>
    <n v="1251.9552200000001"/>
  </r>
  <r>
    <s v="V17111_00"/>
    <s v="Sanabelle Heimat Adult Sensitive Tierwohl Pute 40g"/>
    <s v="Flachfolie RB 270 x AL 150 mm"/>
    <n v="875"/>
    <x v="6"/>
    <n v="64000"/>
    <s v="STÜCK"/>
    <n v="2E-3"/>
    <n v="128"/>
    <n v="2.9389999999999999E-2"/>
    <n v="1880.96"/>
  </r>
  <r>
    <s v="V17112_00"/>
    <s v="Sanabelle Heimat Adult Huhn Bodenhaltung 400g LA"/>
    <s v="vorgef. Papierbeutel 142+80x260+80 mm"/>
    <n v="875"/>
    <x v="6"/>
    <n v="4780"/>
    <s v="STÜCK"/>
    <n v="1.4E-2"/>
    <n v="66.92"/>
    <n v="0.438"/>
    <n v="2093.64"/>
  </r>
  <r>
    <s v="V17112_01"/>
    <s v="Sanabelle Heimat Adult Huhn Bodenhaltung 400g"/>
    <s v="vorgef. Papierbeutel 142+80x260+80 mm"/>
    <n v="875"/>
    <x v="6"/>
    <n v="34000"/>
    <s v="STÜCK"/>
    <n v="1.4E-2"/>
    <n v="476"/>
    <n v="0.438"/>
    <n v="14892"/>
  </r>
  <r>
    <s v="V17113_00"/>
    <s v="Sanabelle Heimat Adult Sen. Tierwohl Pute400g LA"/>
    <s v="vorgef. Papierbeutel 142+80x260+80 mm"/>
    <n v="875"/>
    <x v="6"/>
    <n v="18834"/>
    <s v="STÜCK"/>
    <n v="1.6299999999999999E-2"/>
    <n v="306.99419999999998"/>
    <n v="0.438"/>
    <n v="8249.2919999999995"/>
  </r>
  <r>
    <s v="V17113_01"/>
    <s v="Sanabelle Heimat Adult Sensitive Tierwohl Pute400g"/>
    <s v="vorgef. Papierbeutel 142+80x260+80 mm"/>
    <n v="875"/>
    <x v="6"/>
    <n v="32292"/>
    <s v="STÜCK"/>
    <n v="1.6299999999999999E-2"/>
    <n v="526.3596"/>
    <n v="0.438"/>
    <n v="14143.896000000001"/>
  </r>
  <r>
    <s v="V17114_01"/>
    <s v="Sanabelle Heimat Adult Huhn Bodenhaltung 2kg"/>
    <s v="vorgef. Papierbeutel 202+110x350+110mm"/>
    <n v="875"/>
    <x v="6"/>
    <n v="5900"/>
    <s v="STÜCK"/>
    <n v="3.4000000000000002E-2"/>
    <n v="200.60000000000002"/>
    <n v="0.67600000000000005"/>
    <n v="3988.4"/>
  </r>
  <r>
    <s v="V17115_01"/>
    <s v="Sanabelle Heimat Sensitive Tierwohl-Pute 2kg"/>
    <s v="vorgef. Papierbeutel 202+110x350+110mm"/>
    <n v="875"/>
    <x v="6"/>
    <n v="9780"/>
    <s v="STÜCK"/>
    <n v="3.4000000000000002E-2"/>
    <n v="332.52000000000004"/>
    <n v="0.67600000000000005"/>
    <n v="6611.2800000000007"/>
  </r>
  <r>
    <s v="V17116_00"/>
    <s v="Sanabelle Heimat Adult Huhn Bodenhaltung 8kg LA"/>
    <s v="vorgef. Papierbeutel 375+115x600+40mm"/>
    <n v="875"/>
    <x v="6"/>
    <n v="5530"/>
    <s v="STÜCK"/>
    <n v="0.12"/>
    <n v="663.6"/>
    <n v="1.538"/>
    <n v="8505.14"/>
  </r>
  <r>
    <s v="V17116_01"/>
    <s v="Sanabelle Heimat Adult Huhn Bodenhaltung 8kg"/>
    <s v="vorgef. Papierbeutel 375+115x600+40mm"/>
    <n v="875"/>
    <x v="6"/>
    <n v="19300"/>
    <s v="STÜCK"/>
    <n v="0.12"/>
    <n v="2316"/>
    <n v="1.538"/>
    <n v="29683.4"/>
  </r>
  <r>
    <s v="V17117_00"/>
    <s v="Sanabelle Heimat Sensitive Tierwohl Pute 8kg LA"/>
    <s v="vorgef. Papierbeutel 375+115x600+40mm"/>
    <n v="875"/>
    <x v="6"/>
    <n v="12300"/>
    <s v="STÜCK"/>
    <n v="0.12"/>
    <n v="1476"/>
    <n v="1.538"/>
    <n v="18917.400000000001"/>
  </r>
  <r>
    <s v="V17117_01"/>
    <s v="Sanabelle Heimat Sensitive Tierwohl Pute 8kg"/>
    <s v="vorgef. Papierbeutel 375+115x600+40mm"/>
    <n v="875"/>
    <x v="6"/>
    <n v="16630"/>
    <s v="STÜCK"/>
    <n v="0.12"/>
    <n v="1995.6"/>
    <n v="1.538"/>
    <n v="25576.940000000002"/>
  </r>
  <r>
    <s v="V17122_00"/>
    <s v="MACs Soft Junior Hühnchen 1,5kg"/>
    <s v="RB 481mm x AL 370 mm (Pro Pet)"/>
    <n v="875"/>
    <x v="6"/>
    <n v="10400"/>
    <s v="STÜCK"/>
    <n v="1.925E-2"/>
    <n v="200.2"/>
    <n v="0.18354999999999999"/>
    <n v="1908.9199999999998"/>
  </r>
  <r>
    <s v="V17123_00"/>
    <s v="MACs Soft Junior Hühnchen 5 kg"/>
    <s v="RB 801 mm x AL 490 mm (Pro Pet)"/>
    <n v="875"/>
    <x v="6"/>
    <n v="3100"/>
    <s v="STÜCK"/>
    <n v="4.2459999999999998E-2"/>
    <n v="131.626"/>
    <n v="0.34340999999999999"/>
    <n v="1064.5709999999999"/>
  </r>
  <r>
    <s v="V17124_00"/>
    <s v="Karton MACs Soft Junior Hühnchen UK 3 x 5kg "/>
    <s v="bedruckter Verkaufskarton für 15kg"/>
    <n v="875"/>
    <x v="6"/>
    <n v="6090"/>
    <s v="STÜCK"/>
    <n v="0.63"/>
    <n v="3836.7"/>
    <n v="0.82199999999999995"/>
    <n v="5005.9799999999996"/>
  </r>
  <r>
    <s v="V17125"/>
    <s v="Genesis Pure Canada Cat Hair &amp; Skin (5lb)"/>
    <s v="EAN Sticker: 4 015598 012645"/>
    <n v="875"/>
    <x v="6"/>
    <n v="21300"/>
    <s v="STÜCK"/>
    <n v="0.01"/>
    <n v="213"/>
    <n v="2.1499999999999998E-2"/>
    <n v="457.95"/>
  </r>
  <r>
    <s v="V17126_00"/>
    <s v="Multifit Keks mit Johannesbrot grainfree"/>
    <s v="Sticker für 10kg Karton"/>
    <n v="875"/>
    <x v="6"/>
    <n v="1"/>
    <s v="STÜCK"/>
    <n v="1E-3"/>
    <n v="1E-3"/>
    <n v="7.0499999999999993E-2"/>
    <n v="7.0499999999999993E-2"/>
  </r>
  <r>
    <s v="V17127_00"/>
    <s v="Multifit Mini Herz mit Rote Beete grainfree"/>
    <s v="Sticker für 10kg Karton"/>
    <n v="875"/>
    <x v="6"/>
    <n v="1601"/>
    <s v="STÜCK"/>
    <n v="1E-3"/>
    <n v="1.601"/>
    <n v="7.0499999999999993E-2"/>
    <n v="112.87049999999999"/>
  </r>
  <r>
    <s v="V17128_00"/>
    <s v="Multifit Training Gnocchi grainfree"/>
    <s v="Sticker für 10kg Karton"/>
    <n v="875"/>
    <x v="6"/>
    <n v="629"/>
    <s v="STÜCK"/>
    <n v="1E-3"/>
    <n v="0.629"/>
    <n v="7.0499999999999993E-2"/>
    <n v="44.344499999999996"/>
  </r>
  <r>
    <s v="V17129_00"/>
    <s v="PRIMUM Maxi Huhn m. Kartoffel Aufkleber 5kg "/>
    <s v="Front / 210 x 297 mm, EAN 4250839512328"/>
    <n v="875"/>
    <x v="6"/>
    <n v="1451"/>
    <s v="STÜCK"/>
    <n v="5.0000000000000001E-3"/>
    <n v="7.2549999999999999"/>
    <n v="0.42986000000000002"/>
    <n v="623.72685999999999"/>
  </r>
  <r>
    <s v="V17130_00"/>
    <s v="PRIMUM Maxi Huhn m. Kartoffel Aufkleber1,5kg"/>
    <s v="Front / Druckbild 148 x 210 mm , EAN 4250839512311"/>
    <n v="875"/>
    <x v="6"/>
    <n v="771"/>
    <s v="STÜCK"/>
    <n v="5.0000000000000001E-3"/>
    <n v="3.855"/>
    <n v="0.29409999999999997"/>
    <n v="226.75109999999998"/>
  </r>
  <r>
    <s v="V17131_00"/>
    <s v="PRIMUM Maxi Huhn m. Kartoffel Aufkl. 5 kg "/>
    <s v="Back / 210x148 mm"/>
    <n v="875"/>
    <x v="6"/>
    <n v="1421"/>
    <s v="STÜCK"/>
    <n v="5.0000000000000001E-3"/>
    <n v="7.1050000000000004"/>
    <n v="0.22597999999999999"/>
    <n v="321.11757999999998"/>
  </r>
  <r>
    <s v="V17132_00"/>
    <s v="PRIMUM Maxi Huhn m. Kartoffel Aufkl. 1,5kg "/>
    <s v="Back / Druckbild 148x105 mm"/>
    <n v="875"/>
    <x v="6"/>
    <n v="351"/>
    <s v="STÜCK"/>
    <n v="5.0000000000000001E-3"/>
    <n v="1.7550000000000001"/>
    <n v="0.23704"/>
    <n v="83.201040000000006"/>
  </r>
  <r>
    <s v="V17133_00"/>
    <s v="f+f Katze finest Mix Lachs, Thunfisch 5kg"/>
    <s v="RB 745 x AL 570 mm"/>
    <n v="875"/>
    <x v="6"/>
    <n v="24820"/>
    <s v="STÜCK"/>
    <n v="4.7370000000000002E-2"/>
    <n v="1175.7234000000001"/>
    <n v="0.17882999999999999"/>
    <n v="4438.5605999999998"/>
  </r>
  <r>
    <s v="V17134_00"/>
    <s v="f+f Katze finest Mix Rind, Lamm 5kg"/>
    <s v="RB 745 x AL 570 mm"/>
    <n v="875"/>
    <x v="6"/>
    <n v="21973"/>
    <s v="STÜCK"/>
    <n v="4.7370000000000002E-2"/>
    <n v="1040.8610100000001"/>
    <n v="0.19273000000000001"/>
    <n v="4234.8562900000006"/>
  </r>
  <r>
    <s v="V17135_00"/>
    <s v="f+f Katze finest Mix Huhn, Ente, Truthahn 5kg"/>
    <s v="RB 745 x AL 570 mm"/>
    <n v="875"/>
    <x v="6"/>
    <n v="13298"/>
    <s v="STÜCK"/>
    <n v="4.7370000000000002E-2"/>
    <n v="629.92626000000007"/>
    <n v="0.19167999999999999"/>
    <n v="2548.9606399999998"/>
  </r>
  <r>
    <s v="V17136_00"/>
    <s v="f+f Katze finest Mix Huhn, Ente, Truthahn 1kg"/>
    <s v="RB 525 x AL 350 mm"/>
    <n v="875"/>
    <x v="6"/>
    <n v="37000"/>
    <s v="STÜCK"/>
    <n v="1.3809999999999999E-2"/>
    <n v="510.96999999999997"/>
    <n v="6.7780000000000007E-2"/>
    <n v="2507.86"/>
  </r>
  <r>
    <s v="V17137_00"/>
    <s v="UK Sanabelle Heimatprodukte 6 x 400 g"/>
    <s v="Automatenfaltschachtel / CAD080306_03"/>
    <n v="875"/>
    <x v="6"/>
    <n v="10525"/>
    <s v="STÜCK"/>
    <n v="0.20499999999999999"/>
    <n v="2157.625"/>
    <n v="0.24099999999999999"/>
    <n v="2536.5250000000001"/>
  </r>
  <r>
    <s v="V17138_00"/>
    <s v="UK Sanabelle Heimatprodukte 4 x 2 kg"/>
    <s v="Automatenfaltschachtel /CAD 190920_00"/>
    <n v="875"/>
    <x v="6"/>
    <n v="10010"/>
    <s v="STÜCK"/>
    <n v="0.29899999999999999"/>
    <n v="2992.99"/>
    <n v="0.34699999999999998"/>
    <n v="3473.47"/>
  </r>
  <r>
    <s v="V17139_00"/>
    <s v="UK HPC Heimatprodukte 5 x 1kg"/>
    <s v="Automatenfaltschachtel / CAD190918_00"/>
    <n v="875"/>
    <x v="6"/>
    <n v="10085"/>
    <s v="STÜCK"/>
    <n v="0.21"/>
    <n v="2117.85"/>
    <n v="0.255"/>
    <n v="2571.6750000000002"/>
  </r>
  <r>
    <s v="V17140_00"/>
    <s v="UK HPC Heimatprodukte 4 x 2,4 kg"/>
    <s v="Automatenfaltschachtel /CAD 190915_00"/>
    <n v="875"/>
    <x v="6"/>
    <n v="13585"/>
    <s v="STÜCK"/>
    <n v="0.312"/>
    <n v="4238.5200000000004"/>
    <n v="0.34799999999999998"/>
    <n v="4727.58"/>
  </r>
  <r>
    <s v="V17153_01"/>
    <s v="Lily´s Kitchen Dog Dry Organic Bake 1kg"/>
    <s v="Papierbeutel 180 + 90 x 290mm - Beistellung"/>
    <n v="875"/>
    <x v="6"/>
    <n v="24000"/>
    <s v="STÜCK"/>
    <n v="3.8530000000000002E-2"/>
    <n v="924.72"/>
    <n v="0.29399999999999998"/>
    <n v="7056"/>
  </r>
  <r>
    <s v="V17181_01"/>
    <s v="Lily´s Kitchen Cat Delicious Chicken 350g"/>
    <s v="Papierbeutel 150 + 80 x 250 mm - Beistellung"/>
    <n v="875"/>
    <x v="6"/>
    <n v="11000"/>
    <s v="STÜCK"/>
    <n v="2.8549999999999999E-2"/>
    <n v="314.05"/>
    <n v="0.23100000000000001"/>
    <n v="2541"/>
  </r>
  <r>
    <s v="V17182_01"/>
    <s v="Lily´s Kitchen Cat Fabulous Fish 350g"/>
    <s v="Papierbeutel 150 + 80 x 250 mm - Beistellung"/>
    <n v="875"/>
    <x v="6"/>
    <n v="24200"/>
    <s v="STÜCK"/>
    <n v="2.8549999999999999E-2"/>
    <n v="690.91"/>
    <n v="0.33700000000000002"/>
    <n v="8155.4000000000005"/>
  </r>
  <r>
    <s v="V17189_00"/>
    <s v="Rinti KF MAX-I-MUM Rind 12 + 2kg Overfillaktion"/>
    <s v="Flachfolie RB 990 x AL 775 mm"/>
    <n v="875"/>
    <x v="6"/>
    <n v="13930"/>
    <s v="STÜCK"/>
    <n v="0.127"/>
    <n v="1769.1100000000001"/>
    <n v="0.65"/>
    <n v="9054.5"/>
  </r>
  <r>
    <s v="V17190_00"/>
    <s v="Rinti KF MAX-I-MUM Huhn 12 + 2kg Overfillaktion"/>
    <s v="Flachfolie RB 990 x AL 775 mm"/>
    <n v="875"/>
    <x v="6"/>
    <n v="7789"/>
    <s v="STÜCK"/>
    <n v="0.127"/>
    <n v="989.20299999999997"/>
    <n v="0.65"/>
    <n v="5062.8500000000004"/>
  </r>
  <r>
    <s v="V17191_00"/>
    <s v="Rinti KF MAX-I-MUM Pansen 12 + 2kg Overfillaktion"/>
    <s v="Flachfolie RB 990 x AL 775 mm"/>
    <n v="875"/>
    <x v="6"/>
    <n v="10198"/>
    <s v="STÜCK"/>
    <n v="0.127"/>
    <n v="1295.146"/>
    <n v="0.65"/>
    <n v="6628.7"/>
  </r>
  <r>
    <s v="V17193_00"/>
    <s v="Genesis Pure Canada CAT My hidden place 45g/0,1 lb"/>
    <s v="Adult - Flachfolie"/>
    <n v="875"/>
    <x v="6"/>
    <n v="74134"/>
    <s v="STÜCK"/>
    <n v="2E-3"/>
    <n v="148.268"/>
    <n v="1.67E-2"/>
    <n v="1238.0378000000001"/>
  </r>
  <r>
    <s v="V17194_00"/>
    <s v="Genesis Pure CanadaCAT My hidden place 340g/0,75lb"/>
    <s v="Adult - Flachfolie"/>
    <n v="875"/>
    <x v="6"/>
    <n v="15699"/>
    <s v="STÜCK"/>
    <n v="9.4999999999999998E-3"/>
    <n v="149.1405"/>
    <n v="0.1011"/>
    <n v="1587.1688999999999"/>
  </r>
  <r>
    <s v="V17195_00"/>
    <s v="Genesis Pure CanadaDog Shallow Land 11,79kg/26,5lb"/>
    <s v="Adult - Vorgefertigter Beutel"/>
    <n v="875"/>
    <x v="6"/>
    <n v="9300"/>
    <s v="STÜCK"/>
    <n v="0.1384"/>
    <n v="1287.1199999999999"/>
    <n v="1.45092"/>
    <n v="13493.556"/>
  </r>
  <r>
    <s v="V17196_00"/>
    <s v="Genesis Pure Canada Dog Shallow land 2,27kg/5 lb"/>
    <s v="Adult - Vorgefertigter Beutel"/>
    <n v="875"/>
    <x v="6"/>
    <n v="1370"/>
    <s v="STÜCK"/>
    <n v="4.641E-2"/>
    <n v="63.581699999999998"/>
    <n v="0.22192000000000001"/>
    <n v="304.03039999999999"/>
  </r>
  <r>
    <s v="V17197_00"/>
    <s v="Genesis Pure Canada Dog Shallow Land 907g / 2 lb"/>
    <s v="Adult - Vorgefertigter Beutel"/>
    <n v="875"/>
    <x v="6"/>
    <n v="5751"/>
    <s v="STÜCK"/>
    <n v="3.3300000000000003E-2"/>
    <n v="191.50830000000002"/>
    <n v="0.43097000000000002"/>
    <n v="2478.5084700000002"/>
  </r>
  <r>
    <s v="V17198_00"/>
    <s v="Genesis Pure Canada Dog Shallow Land 90g/0,2 lb"/>
    <s v="Adult - Flachfolie"/>
    <n v="875"/>
    <x v="6"/>
    <n v="61230"/>
    <s v="STÜCK"/>
    <n v="2.3E-3"/>
    <n v="140.82900000000001"/>
    <n v="3.499E-2"/>
    <n v="2142.4376999999999"/>
  </r>
  <r>
    <s v="V17199_00"/>
    <s v="Morando Super Petfood Cat Kitten - 350g"/>
    <s v="Totani Beutel 140+80x210 +80mm Boden"/>
    <n v="875"/>
    <x v="6"/>
    <n v="900"/>
    <s v="STÜCK"/>
    <n v="1.2699999999999999E-2"/>
    <n v="11.43"/>
    <n v="0.21510000000000001"/>
    <n v="193.59"/>
  </r>
  <r>
    <s v="V17201_00"/>
    <s v="Morando Super Petfood Cat Sterilizes Duck - 350g"/>
    <s v="Totani Beutel 140+80x210 +80mm Boden"/>
    <n v="875"/>
    <x v="6"/>
    <n v="5610"/>
    <s v="STÜCK"/>
    <n v="1.2999999999999999E-2"/>
    <n v="72.929999999999993"/>
    <n v="0.21510000000000001"/>
    <n v="1206.711"/>
  </r>
  <r>
    <s v="V17202_00"/>
    <s v="Morando Super Petfood Cat Sterilized Lamb - 350g"/>
    <s v="Totani Beutel 140+80x210 +80mm Boden"/>
    <n v="875"/>
    <x v="6"/>
    <n v="12750"/>
    <s v="STÜCK"/>
    <n v="1.2699999999999999E-2"/>
    <n v="161.92499999999998"/>
    <n v="0.21510000000000001"/>
    <n v="2742.5250000000001"/>
  </r>
  <r>
    <s v="V17203_00"/>
    <s v="Morando Super Petfood Cat Salmon - 350g"/>
    <s v="Totani Beutel 140+80x210 +80mm Boden"/>
    <n v="875"/>
    <x v="6"/>
    <n v="1500"/>
    <s v="STÜCK"/>
    <n v="1.2699999999999999E-2"/>
    <n v="19.05"/>
    <n v="0.21510000000000001"/>
    <n v="322.65000000000003"/>
  </r>
  <r>
    <s v="V17204_00"/>
    <s v="Morando Super Petfood Cat Sterilizes 8+  350g"/>
    <s v="Totani Beutel 140+80x210 +80mm Boden"/>
    <n v="875"/>
    <x v="6"/>
    <n v="1675"/>
    <s v="STÜCK"/>
    <n v="1.2699999999999999E-2"/>
    <n v="21.272500000000001"/>
    <n v="0.21510000000000001"/>
    <n v="360.29250000000002"/>
  </r>
  <r>
    <s v="V17205_00"/>
    <s v="Morando Super Petfood Dog Puppy - 800g "/>
    <s v="Totani Beutel 194+90x300 + 90 mm Boden"/>
    <n v="875"/>
    <x v="6"/>
    <n v="1500"/>
    <s v="STÜCK"/>
    <n v="2.5999999999999999E-2"/>
    <n v="39"/>
    <n v="0.32269999999999999"/>
    <n v="484.04999999999995"/>
  </r>
  <r>
    <s v="V17207_00"/>
    <s v="Morando Super Petfood Dog Adult Mini Salmon - 800g"/>
    <s v="Totani Beutel 194+90x300 + 90 mm Boden"/>
    <n v="875"/>
    <x v="6"/>
    <n v="576"/>
    <s v="STÜCK"/>
    <n v="2.5999999999999999E-2"/>
    <n v="14.975999999999999"/>
    <n v="0.32269999999999999"/>
    <n v="185.87520000000001"/>
  </r>
  <r>
    <s v="V17208_00"/>
    <s v="Morando Super Petfood Dog Adult Mini 8+  800g"/>
    <s v="Totani Beutel 194+90x300 + 90 mm Boden"/>
    <n v="875"/>
    <x v="6"/>
    <n v="7800"/>
    <s v="STÜCK"/>
    <n v="2.5999999999999999E-2"/>
    <n v="202.79999999999998"/>
    <n v="0.32269999999999999"/>
    <n v="2517.06"/>
  </r>
  <r>
    <s v="V17209_00"/>
    <s v="Morando Super Petfood Dog Adult Mini Duck - 2kg"/>
    <s v="Totani Beutel 204+140x360 +140 mm Boden"/>
    <n v="875"/>
    <x v="6"/>
    <n v="9000"/>
    <s v="STÜCK"/>
    <n v="3.5999999999999997E-2"/>
    <n v="324"/>
    <n v="0.38129999999999997"/>
    <n v="3431.7"/>
  </r>
  <r>
    <s v="V17210_00"/>
    <s v="Morando Super Petfood Dog Adult Mini Salmon - 2kg"/>
    <s v="Totani Beutel 204+140x360 +140 mm Boden"/>
    <n v="875"/>
    <x v="6"/>
    <n v="7198"/>
    <s v="STÜCK"/>
    <n v="3.5999999999999997E-2"/>
    <n v="259.12799999999999"/>
    <n v="0.38129999999999997"/>
    <n v="2744.5973999999997"/>
  </r>
  <r>
    <s v="V17211_00"/>
    <s v="Morando Super Petfood Dog Adult Medium Beef -2,5kg"/>
    <s v="Totani Beutel 204+140x360 +140 mm Boden"/>
    <n v="875"/>
    <x v="6"/>
    <n v="4280"/>
    <s v="STÜCK"/>
    <n v="3.5999999999999997E-2"/>
    <n v="154.07999999999998"/>
    <n v="0.38129999999999997"/>
    <n v="1631.9639999999999"/>
  </r>
  <r>
    <s v="V17212_00"/>
    <s v="Morando Super Petfood Dog Adult Med. Turkey -2,5kg"/>
    <s v="Totani Beutel 204+140x360 +140 mm Boden"/>
    <n v="875"/>
    <x v="6"/>
    <n v="6800"/>
    <s v="STÜCK"/>
    <n v="3.5999999999999997E-2"/>
    <n v="244.79999999999998"/>
    <n v="0.38129999999999997"/>
    <n v="2592.8399999999997"/>
  </r>
  <r>
    <s v="V17216_00"/>
    <s v="Select Gold Light Adult Mini 1kg"/>
    <s v="RB 624mm x AL 340mm"/>
    <n v="875"/>
    <x v="6"/>
    <n v="18366"/>
    <s v="STÜCK"/>
    <n v="2.3120000000000002E-2"/>
    <n v="424.62192000000005"/>
    <n v="0.159"/>
    <n v="2920.194"/>
  </r>
  <r>
    <s v="V17217_00"/>
    <s v="Select Gold Light Adult Medium 4 kg"/>
    <s v="Vorgefertigter Beutel 295+115x510+40 mm"/>
    <n v="875"/>
    <x v="6"/>
    <n v="14440"/>
    <s v="STÜCK"/>
    <n v="8.5620000000000002E-2"/>
    <n v="1236.3528000000001"/>
    <n v="0.78600000000000003"/>
    <n v="11349.84"/>
  </r>
  <r>
    <s v="V17218_00"/>
    <s v="Select Gold Light Adult Mini 4 kg"/>
    <s v="Vorgefertigter Beutel 295+115x510+40 mm"/>
    <n v="875"/>
    <x v="6"/>
    <n v="25480"/>
    <s v="STÜCK"/>
    <n v="8.5620000000000002E-2"/>
    <n v="2181.5976000000001"/>
    <n v="0.78600000000000003"/>
    <n v="20027.280000000002"/>
  </r>
  <r>
    <s v="V17219_00"/>
    <s v="Select Gold Light Adult Maxi 12 kg"/>
    <s v="Vorgefertigter Beutel 375+115x790+50 mm"/>
    <n v="875"/>
    <x v="6"/>
    <n v="32720"/>
    <s v="STÜCK"/>
    <n v="0.14931"/>
    <n v="4885.4232000000002"/>
    <n v="1.0680000000000001"/>
    <n v="34944.959999999999"/>
  </r>
  <r>
    <s v="V17220_00"/>
    <s v="Select Gold Light Adult Medium 12 kg"/>
    <s v="Vorgefertigter Beutel 375+115x790+50 mm"/>
    <n v="875"/>
    <x v="6"/>
    <n v="27500"/>
    <s v="STÜCK"/>
    <n v="0.14931"/>
    <n v="4106.0249999999996"/>
    <n v="1.1220000000000001"/>
    <n v="30855.000000000004"/>
  </r>
  <r>
    <s v="V17222_00"/>
    <s v="Wildkind Hund Pferd 1kg"/>
    <s v="Flachfolie RB 521 x AL 360 mm"/>
    <n v="875"/>
    <x v="6"/>
    <n v="19834"/>
    <s v="STÜCK"/>
    <n v="2.1000000000000001E-2"/>
    <n v="416.51400000000001"/>
    <n v="0.183"/>
    <n v="3629.6219999999998"/>
  </r>
  <r>
    <s v="V17227_00"/>
    <s v="DC High Premium Cat Kitten 4kg"/>
    <s v="Dr. Clauder - Beistellung"/>
    <n v="875"/>
    <x v="6"/>
    <n v="380"/>
    <s v="STÜCK"/>
    <n v="1.6E-2"/>
    <n v="6.08"/>
    <n v="0.39700000000000002"/>
    <n v="150.86000000000001"/>
  </r>
  <r>
    <s v="V17228_00"/>
    <s v="DC High Premium Cat Kitten 10kg"/>
    <s v="Dr. Clauder - Beistellung"/>
    <n v="875"/>
    <x v="6"/>
    <n v="4980"/>
    <s v="STÜCK"/>
    <n v="0.14299999999999999"/>
    <n v="712.14"/>
    <n v="0.746"/>
    <n v="3715.08"/>
  </r>
  <r>
    <s v="V17229_00"/>
    <s v="DC High Premium Cat Adult Grainfree 400g"/>
    <s v="Dr. Clauder - Beistellung"/>
    <n v="875"/>
    <x v="6"/>
    <n v="9600"/>
    <s v="STÜCK"/>
    <n v="1.6E-2"/>
    <n v="153.6"/>
    <n v="0.26"/>
    <n v="2496"/>
  </r>
  <r>
    <s v="V17230_00"/>
    <s v="DC High Premium Cat Adult Grainfree 1,5kg"/>
    <s v="Dr. Clauder - Beistellung"/>
    <n v="875"/>
    <x v="6"/>
    <n v="9022"/>
    <s v="STÜCK"/>
    <n v="0.04"/>
    <n v="360.88"/>
    <n v="0.35"/>
    <n v="3157.7"/>
  </r>
  <r>
    <s v="V17231_00"/>
    <s v="DC High Premium Cat Adult Grainfree 4kg"/>
    <s v="Dr. Clauder - Beistellung"/>
    <n v="875"/>
    <x v="6"/>
    <n v="150"/>
    <s v="STÜCK"/>
    <n v="6.7449999999999996E-2"/>
    <n v="10.1175"/>
    <n v="0.39700000000000002"/>
    <n v="59.550000000000004"/>
  </r>
  <r>
    <s v="V17232_00"/>
    <s v="DC High Premium Cat Adult Grainfree 10kg "/>
    <s v="Dr. Clauder - Beistellung"/>
    <n v="875"/>
    <x v="6"/>
    <n v="3100"/>
    <s v="STÜCK"/>
    <n v="1.6E-2"/>
    <n v="49.6"/>
    <n v="0.746"/>
    <n v="2312.6"/>
  </r>
  <r>
    <s v="V17233_00"/>
    <s v="DC High Premium Cat Adult Light Sterilized 400g"/>
    <s v="Dr. Clauder - Beistellung"/>
    <n v="875"/>
    <x v="6"/>
    <n v="440"/>
    <s v="STÜCK"/>
    <n v="1.6E-2"/>
    <n v="7.04"/>
    <n v="0.26"/>
    <n v="114.4"/>
  </r>
  <r>
    <s v="V17234_00"/>
    <s v="DC High Premium Cat Adult Light Sterilized 1,5kg"/>
    <s v="Dr. Clauder - Beistellung"/>
    <n v="875"/>
    <x v="6"/>
    <n v="1775"/>
    <s v="STÜCK"/>
    <n v="0.04"/>
    <n v="71"/>
    <n v="0.35"/>
    <n v="621.25"/>
  </r>
  <r>
    <s v="V17235_00"/>
    <s v="DC High Premium Cat Adult Light Sterilized 4kg"/>
    <s v="Dr. Clauder - Beistellung"/>
    <n v="875"/>
    <x v="6"/>
    <n v="6040"/>
    <s v="STÜCK"/>
    <n v="6.6669999999999993E-2"/>
    <n v="402.68679999999995"/>
    <n v="0.39700000000000002"/>
    <n v="2397.88"/>
  </r>
  <r>
    <s v="V17236_00"/>
    <s v="DC High Premium Cat Adult Light Sterilized 10kg"/>
    <s v="Dr. Clauder - Beistellung"/>
    <n v="875"/>
    <x v="6"/>
    <n v="120"/>
    <s v="STÜCK"/>
    <n v="0.14299999999999999"/>
    <n v="17.16"/>
    <n v="0.746"/>
    <n v="89.52"/>
  </r>
  <r>
    <s v="V17238_00"/>
    <s v="DC HP Cat Indoor 1,5kg "/>
    <s v="Dr. Clauder - Beistellung"/>
    <n v="875"/>
    <x v="6"/>
    <n v="2500"/>
    <s v="STÜCK"/>
    <n v="1.6E-2"/>
    <n v="40"/>
    <n v="0.35"/>
    <n v="875"/>
  </r>
  <r>
    <s v="V17239_00"/>
    <s v="DC HP Cat Indoor 4kg "/>
    <s v="Dr. Clauder - Beistellung"/>
    <n v="875"/>
    <x v="6"/>
    <n v="2841"/>
    <s v="STÜCK"/>
    <n v="6.164E-2"/>
    <n v="175.11923999999999"/>
    <n v="0.39700000000000002"/>
    <n v="1127.877"/>
  </r>
  <r>
    <s v="V17241_00"/>
    <s v="DC HP Cat Outdoor 400g "/>
    <s v="Dr. Clauder - Beistellung"/>
    <n v="875"/>
    <x v="6"/>
    <n v="11200"/>
    <s v="STÜCK"/>
    <n v="1.6E-2"/>
    <n v="179.20000000000002"/>
    <n v="0.26"/>
    <n v="2912"/>
  </r>
  <r>
    <s v="V17242_00"/>
    <s v="DC HP Cat Outdoor 1,5kg "/>
    <s v="Dr. Clauder - Beistellung"/>
    <n v="875"/>
    <x v="6"/>
    <n v="7500"/>
    <s v="STÜCK"/>
    <n v="1.6E-2"/>
    <n v="120"/>
    <n v="0.35"/>
    <n v="2625"/>
  </r>
  <r>
    <s v="V17243_00"/>
    <s v="DC HP Cat Outdoor 4kg "/>
    <s v="Dr. Clauder - Beistellung"/>
    <n v="875"/>
    <x v="6"/>
    <n v="3000"/>
    <s v="STÜCK"/>
    <n v="1.6E-2"/>
    <n v="48"/>
    <n v="0.39700000000000002"/>
    <n v="1191"/>
  </r>
  <r>
    <s v="V17247_00"/>
    <s v="Best Choice Junior Medium 350g"/>
    <s v="Beistellung "/>
    <n v="875"/>
    <x v="6"/>
    <n v="8800"/>
    <s v="STÜCK"/>
    <n v="1.52E-2"/>
    <n v="133.76"/>
    <n v="0.26"/>
    <n v="2288"/>
  </r>
  <r>
    <s v="V17249_00"/>
    <s v="Best Choice Junior LB Giant 350g"/>
    <s v="Beistellung "/>
    <n v="875"/>
    <x v="6"/>
    <n v="6840"/>
    <s v="STÜCK"/>
    <n v="1.52E-2"/>
    <n v="103.968"/>
    <n v="0.26"/>
    <n v="1778.4"/>
  </r>
  <r>
    <s v="V17250_00"/>
    <s v="Best Choice Junior Large 4kg"/>
    <s v="Beistellung"/>
    <n v="875"/>
    <x v="6"/>
    <n v="450"/>
    <s v="STÜCK"/>
    <n v="6.3200000000000006E-2"/>
    <n v="28.44"/>
    <n v="0.39700000000000002"/>
    <n v="178.65"/>
  </r>
  <r>
    <s v="V17252_00"/>
    <s v="Best Choice Adult Medium 350g"/>
    <s v="Beistellung "/>
    <n v="875"/>
    <x v="6"/>
    <n v="9000"/>
    <s v="STÜCK"/>
    <n v="1.52E-2"/>
    <n v="136.80000000000001"/>
    <n v="0.26"/>
    <n v="2340"/>
  </r>
  <r>
    <s v="V17254_00"/>
    <s v="Best Choice Adult Medium 12,5kg"/>
    <s v="Beistellung 3.7.20 falsch Artnr.bedruckt v17255 "/>
    <n v="875"/>
    <x v="6"/>
    <n v="6620"/>
    <s v="STÜCK"/>
    <n v="0.15134"/>
    <n v="1001.8708"/>
    <n v="0.65500000000000003"/>
    <n v="4336.1000000000004"/>
  </r>
  <r>
    <s v="V17255_00"/>
    <s v="Best Choice Adult Medium 20kg"/>
    <s v="Beistellung"/>
    <n v="875"/>
    <x v="6"/>
    <n v="3800"/>
    <s v="STÜCK"/>
    <n v="0.19753000000000001"/>
    <n v="750.61400000000003"/>
    <n v="0.81299999999999994"/>
    <n v="3089.3999999999996"/>
  </r>
  <r>
    <s v="V17256_00"/>
    <s v="Best Choice Adult LB Giant 350g"/>
    <s v="Beistellung RELAUNCH"/>
    <n v="875"/>
    <x v="6"/>
    <n v="300"/>
    <s v="STÜCK"/>
    <n v="1.52E-2"/>
    <n v="4.5599999999999996"/>
    <n v="0.26"/>
    <n v="78"/>
  </r>
  <r>
    <s v="V17257_00"/>
    <s v="Best Choice Adult Large 4kg"/>
    <s v="Beistellung "/>
    <n v="875"/>
    <x v="6"/>
    <n v="400"/>
    <s v="STÜCK"/>
    <n v="6.3200000000000006E-2"/>
    <n v="25.28"/>
    <n v="0.39700999999999997"/>
    <n v="158.804"/>
  </r>
  <r>
    <s v="V17258_00"/>
    <s v="Best Choice Senior Light 350g"/>
    <s v="Beistellung RELAUNCH"/>
    <n v="875"/>
    <x v="6"/>
    <n v="3600"/>
    <s v="STÜCK"/>
    <n v="1.52E-2"/>
    <n v="54.72"/>
    <n v="0.26"/>
    <n v="936"/>
  </r>
  <r>
    <s v="V17260_00"/>
    <s v="Best Choice Junior Lachs &amp; Reis AB 350g"/>
    <s v="Beistellung"/>
    <n v="875"/>
    <x v="6"/>
    <n v="11100"/>
    <s v="STÜCK"/>
    <n v="1.52E-2"/>
    <n v="168.72"/>
    <n v="0.26"/>
    <n v="2886"/>
  </r>
  <r>
    <s v="V17261_00"/>
    <s v="Best Choice Junior Lachs &amp; Reis AB Gluc/Man 12,5kg"/>
    <s v="Beistellung"/>
    <n v="875"/>
    <x v="6"/>
    <n v="3450"/>
    <s v="STÜCK"/>
    <n v="0.15134"/>
    <n v="522.12300000000005"/>
    <n v="0.65500000000000003"/>
    <n v="2259.75"/>
  </r>
  <r>
    <s v="V17263_00"/>
    <s v="Best Choice Adult Lachs &amp; Reis AB 350g"/>
    <s v="Beistellung "/>
    <n v="875"/>
    <x v="6"/>
    <n v="800"/>
    <s v="STÜCK"/>
    <n v="1.52E-2"/>
    <n v="12.16"/>
    <n v="0.26"/>
    <n v="208"/>
  </r>
  <r>
    <s v="V17264_00"/>
    <s v="Best Choice Junior Lamm &amp; Reis 12,5kg"/>
    <s v="Beistellung "/>
    <n v="875"/>
    <x v="6"/>
    <n v="2360"/>
    <s v="STÜCK"/>
    <n v="0.15134"/>
    <n v="357.16239999999999"/>
    <n v="0.65500000000000003"/>
    <n v="1545.8"/>
  </r>
  <r>
    <s v="V17265_00"/>
    <s v="Best Choice Adult Lachs &amp; Reis 4kg"/>
    <s v="Beistellung "/>
    <n v="875"/>
    <x v="6"/>
    <n v="2700"/>
    <s v="STÜCK"/>
    <n v="6.3200000000000006E-2"/>
    <n v="170.64000000000001"/>
    <n v="0.39700000000000002"/>
    <n v="1071.9000000000001"/>
  </r>
  <r>
    <s v="V17266_00"/>
    <s v="Best Choice Adult Lamm &amp; Reis AB 350g"/>
    <s v="Beistellung "/>
    <n v="875"/>
    <x v="6"/>
    <n v="23445"/>
    <s v="STÜCK"/>
    <n v="1.52E-2"/>
    <n v="356.36399999999998"/>
    <n v="0.26"/>
    <n v="6095.7"/>
  </r>
  <r>
    <s v="V17267_00"/>
    <s v="Best Choice Adult Lamm &amp; Reis AB 4kg"/>
    <s v="Beistellung"/>
    <n v="875"/>
    <x v="6"/>
    <n v="13380"/>
    <s v="STÜCK"/>
    <n v="6.3200000000000006E-2"/>
    <n v="845.6160000000001"/>
    <n v="0.39700000000000002"/>
    <n v="5311.8600000000006"/>
  </r>
  <r>
    <s v="V17268_00"/>
    <s v="Best Choice Adult Lamm &amp; Reis AB 12,5kg"/>
    <s v="Beistellung "/>
    <n v="875"/>
    <x v="6"/>
    <n v="13900"/>
    <s v="STÜCK"/>
    <n v="0.15134"/>
    <n v="2103.6260000000002"/>
    <n v="0.65500000000000003"/>
    <n v="9104.5"/>
  </r>
  <r>
    <s v="V17269_00"/>
    <s v="Best Choice Adult Fisch &amp; Reis AB 350g"/>
    <s v="Beistellung "/>
    <n v="875"/>
    <x v="6"/>
    <n v="16190"/>
    <s v="STÜCK"/>
    <n v="1.52E-2"/>
    <n v="246.08799999999999"/>
    <n v="0.26"/>
    <n v="4209.4000000000005"/>
  </r>
  <r>
    <s v="V17270_00"/>
    <s v="Best Choice Adult Fisch &amp; Reis AB 4kg"/>
    <s v="Beistellung"/>
    <n v="875"/>
    <x v="6"/>
    <n v="5760"/>
    <s v="STÜCK"/>
    <n v="6.3200000000000006E-2"/>
    <n v="364.03200000000004"/>
    <n v="0.39700000000000002"/>
    <n v="2286.7200000000003"/>
  </r>
  <r>
    <s v="V17271_00"/>
    <s v="Best Choice Adult Fisch &amp; Reis AB 12,5kg"/>
    <s v="Beistellung "/>
    <n v="875"/>
    <x v="6"/>
    <n v="500"/>
    <s v="STÜCK"/>
    <n v="0.15134"/>
    <n v="75.67"/>
    <n v="0.65500000000000003"/>
    <n v="327.5"/>
  </r>
  <r>
    <s v="V17272_00"/>
    <s v="Best Choice Performance Power Plus AB 350g"/>
    <s v="Beistellung "/>
    <n v="875"/>
    <x v="6"/>
    <n v="5460"/>
    <s v="STÜCK"/>
    <n v="1.52E-2"/>
    <n v="82.992000000000004"/>
    <n v="0.26"/>
    <n v="1419.6000000000001"/>
  </r>
  <r>
    <s v="V17273_00"/>
    <s v="Best Choice Performance Power Plus AB 12,5kg"/>
    <s v="Beistellung"/>
    <n v="875"/>
    <x v="6"/>
    <n v="7352"/>
    <s v="STÜCK"/>
    <n v="0.15134"/>
    <n v="1112.6516799999999"/>
    <n v="0.65500000000000003"/>
    <n v="4815.5600000000004"/>
  </r>
  <r>
    <s v="V17275_00"/>
    <s v="BC Mini Hyposensitive Ente &amp; Kartoffel 2kg"/>
    <s v="Best Choice Dr. Clauder - Beistellung"/>
    <n v="875"/>
    <x v="6"/>
    <n v="7460"/>
    <s v="STÜCK"/>
    <n v="4.1050000000000003E-2"/>
    <n v="306.233"/>
    <n v="0.55000000000000004"/>
    <n v="4103"/>
  </r>
  <r>
    <s v="V17276_00"/>
    <s v="Dr Clauders Hypo Mini Ente &amp; Kartoffel 12,5 kg"/>
    <s v="Beistellung"/>
    <n v="875"/>
    <x v="6"/>
    <n v="4150"/>
    <s v="STÜCK"/>
    <n v="0.14102999999999999"/>
    <n v="585.27449999999999"/>
    <n v="0.746"/>
    <n v="3095.9"/>
  </r>
  <r>
    <s v="V17278_00"/>
    <s v="Best Choice Ente &amp; Kartoffel 3,5kg"/>
    <s v="Beistellung RELAUNCH"/>
    <n v="875"/>
    <x v="6"/>
    <n v="1489"/>
    <s v="STÜCK"/>
    <n v="5.706E-2"/>
    <n v="84.962339999999998"/>
    <n v="0.39300000000000002"/>
    <n v="585.17700000000002"/>
  </r>
  <r>
    <s v="V17280_00"/>
    <s v="Dr Clauders Pure Original Hypo Hering 3,5kg"/>
    <s v="Beistellung"/>
    <n v="875"/>
    <x v="6"/>
    <n v="5320"/>
    <s v="STÜCK"/>
    <n v="5.0279999999999998E-2"/>
    <n v="267.4896"/>
    <n v="0.39300000000000002"/>
    <n v="2090.7600000000002"/>
  </r>
  <r>
    <s v="V17281_00"/>
    <s v="Dr Clauders Hyposensitive Hering Kartoffel 11,5kg"/>
    <s v="Beistellung"/>
    <n v="875"/>
    <x v="6"/>
    <n v="5770"/>
    <s v="STÜCK"/>
    <n v="0.14133000000000001"/>
    <n v="815.47410000000002"/>
    <n v="0.746"/>
    <n v="4304.42"/>
  </r>
  <r>
    <s v="V17282_00"/>
    <s v="Dr Clauders Hypo Hirsch &amp; Kartoffel 350g"/>
    <s v="Beistellung"/>
    <n v="875"/>
    <x v="6"/>
    <n v="2300"/>
    <s v="STÜCK"/>
    <n v="1.52E-2"/>
    <n v="34.96"/>
    <n v="0.26"/>
    <n v="598"/>
  </r>
  <r>
    <s v="V17283_00"/>
    <s v="Best Choice Hirsch &amp; Kartoffel AB 3,5kg"/>
    <s v="Beistellung "/>
    <n v="875"/>
    <x v="6"/>
    <n v="3000"/>
    <s v="STÜCK"/>
    <n v="5.706E-2"/>
    <n v="171.18"/>
    <n v="0.39300000000000002"/>
    <n v="1179"/>
  </r>
  <r>
    <s v="V17284_00"/>
    <s v="Best Choice Hirsch &amp; Kartoffel AB 20kg"/>
    <s v="Beistellung"/>
    <n v="875"/>
    <x v="6"/>
    <n v="6250"/>
    <s v="STÜCK"/>
    <n v="0.19753000000000001"/>
    <n v="1234.5625"/>
    <n v="0.81299999999999994"/>
    <n v="5081.25"/>
  </r>
  <r>
    <s v="V17286_00"/>
    <s v="Best Choice Lachs &amp; Kartoffel AB 3,5kg"/>
    <s v="Beistellung"/>
    <n v="875"/>
    <x v="6"/>
    <n v="12674"/>
    <s v="STÜCK"/>
    <n v="5.706E-2"/>
    <n v="723.17844000000002"/>
    <n v="0.39300000000000002"/>
    <n v="4980.8820000000005"/>
  </r>
  <r>
    <s v="V17287_00"/>
    <s v="Best Choice Lachs &amp; Kartoffel AB 11,5kg"/>
    <s v="Beistellung"/>
    <n v="875"/>
    <x v="6"/>
    <n v="9598"/>
    <s v="STÜCK"/>
    <n v="0.14102999999999999"/>
    <n v="1353.6059399999999"/>
    <n v="0.746"/>
    <n v="7160.1080000000002"/>
  </r>
  <r>
    <s v="V17288_00"/>
    <s v="DC HP Active Croc Zucht &amp; Sport AB 15kg"/>
    <s v="Beistellung"/>
    <n v="875"/>
    <x v="6"/>
    <n v="1500"/>
    <s v="STÜCK"/>
    <n v="0.15808"/>
    <n v="237.12"/>
    <n v="0.37501000000000001"/>
    <n v="562.51499999999999"/>
  </r>
  <r>
    <s v="V17289_00"/>
    <s v="DC HP Sensitive Fish &amp; Rice AB 15kg"/>
    <s v="Beistellung"/>
    <n v="875"/>
    <x v="6"/>
    <n v="1830"/>
    <s v="STÜCK"/>
    <n v="0.15808"/>
    <n v="289.28640000000001"/>
    <n v="0.76700000000000002"/>
    <n v="1403.6100000000001"/>
  </r>
  <r>
    <s v="V17292_00"/>
    <s v="Chicopee CAT HNL No grain 1,5 kg"/>
    <s v="Aufkleber BxH 82x37 mm"/>
    <n v="875"/>
    <x v="6"/>
    <n v="2353"/>
    <s v="STÜCK"/>
    <n v="1E-3"/>
    <n v="2.3530000000000002"/>
    <n v="5.0999999999999997E-2"/>
    <n v="120.00299999999999"/>
  </r>
  <r>
    <s v="V17295_00"/>
    <s v="Chicopee CAT HNL Urinary 8 kg"/>
    <s v="Aufkleber BxH 87x41 mm"/>
    <n v="875"/>
    <x v="6"/>
    <n v="380"/>
    <s v="STÜCK"/>
    <n v="1E-3"/>
    <n v="0.38"/>
    <n v="5.101E-2"/>
    <n v="19.383800000000001"/>
  </r>
  <r>
    <s v="V17297_00"/>
    <s v="Chicopee CAT HNL Sterilized 8 kg"/>
    <s v="Aufkleber BxH 87x41 mm"/>
    <n v="875"/>
    <x v="6"/>
    <n v="2100"/>
    <s v="STÜCK"/>
    <n v="1E-3"/>
    <n v="2.1"/>
    <n v="5.101E-2"/>
    <n v="107.121"/>
  </r>
  <r>
    <s v="V17300_00"/>
    <s v="Chicopee CAT CNL Adult Indoor beef 1,5 kg Israel"/>
    <s v="Aufkleber BxH 88x37 mm"/>
    <n v="875"/>
    <x v="6"/>
    <n v="373"/>
    <s v="STÜCK"/>
    <n v="1E-3"/>
    <n v="0.373"/>
    <n v="4.2999999999999997E-2"/>
    <n v="16.038999999999998"/>
  </r>
  <r>
    <s v="V17306_00"/>
    <s v="Chicopee CAT CNL Junior New Life Chicken 1,5kg"/>
    <s v="Aufkleber BxH 88x37 mm Israel"/>
    <n v="875"/>
    <x v="6"/>
    <n v="266"/>
    <s v="STÜCK"/>
    <n v="1E-3"/>
    <n v="0.26600000000000001"/>
    <n v="4.2999999999999997E-2"/>
    <n v="11.437999999999999"/>
  </r>
  <r>
    <s v="V17307_00"/>
    <s v="Chicopee CAT CNL Junior New life chicken 15kg "/>
    <s v="Aufkleber BxH 80x57 mm Israel"/>
    <n v="875"/>
    <x v="6"/>
    <n v="121"/>
    <s v="STÜCK"/>
    <n v="1E-3"/>
    <n v="0.121"/>
    <n v="4.2999999999999997E-2"/>
    <n v="5.2029999999999994"/>
  </r>
  <r>
    <s v="V17312_00"/>
    <s v="Wolf of Wilderness Soft Senior Huhn 1kg"/>
    <s v="RB 621 x AL 340 mm"/>
    <n v="875"/>
    <x v="6"/>
    <n v="1904"/>
    <s v="STÜCK"/>
    <n v="2.3E-2"/>
    <n v="43.792000000000002"/>
    <n v="0.12958"/>
    <n v="246.72032000000002"/>
  </r>
  <r>
    <s v="V17313_00"/>
    <s v="Wolf of Wilderness Soft Adult Lachs 1kg"/>
    <s v="RB 621 x AL 340 mm"/>
    <n v="875"/>
    <x v="6"/>
    <n v="14789"/>
    <s v="STÜCK"/>
    <n v="2.3E-2"/>
    <n v="340.14699999999999"/>
    <n v="0.12958"/>
    <n v="1916.35862"/>
  </r>
  <r>
    <s v="V17314_00"/>
    <s v="Wolf of Wilderness Soft Junior Huhn 12kg"/>
    <s v="Vorgef. Beutel"/>
    <n v="875"/>
    <x v="6"/>
    <n v="13250"/>
    <s v="STÜCK"/>
    <n v="0.13550000000000001"/>
    <n v="1795.3750000000002"/>
    <n v="0.82"/>
    <n v="10865"/>
  </r>
  <r>
    <s v="V17315_00"/>
    <s v="Wolf of Wilderness Soft Senior Huhn 12kg"/>
    <s v="Vorgef. Beutel"/>
    <n v="875"/>
    <x v="6"/>
    <n v="8090"/>
    <s v="STÜCK"/>
    <n v="0.13550000000000001"/>
    <n v="1096.1950000000002"/>
    <n v="0.82"/>
    <n v="6633.7999999999993"/>
  </r>
  <r>
    <s v="V17316_00"/>
    <s v="Wolf of Wilderness Soft Adult Lachs 12kg"/>
    <s v="Vorgef. Beutel"/>
    <n v="875"/>
    <x v="6"/>
    <n v="5123"/>
    <s v="STÜCK"/>
    <n v="0.13550000000000001"/>
    <n v="694.16650000000004"/>
    <n v="0.82"/>
    <n v="4200.8599999999997"/>
  </r>
  <r>
    <s v="V17317_00"/>
    <s v="Multifit Dog Adult 3kg LA"/>
    <s v="RB 745 x AL 430 mm"/>
    <n v="875"/>
    <x v="6"/>
    <n v="3800"/>
    <s v="STÜCK"/>
    <n v="4.4479999999999999E-2"/>
    <n v="169.024"/>
    <n v="0.17186000000000001"/>
    <n v="653.0680000000001"/>
  </r>
  <r>
    <s v="V17318_00"/>
    <s v="Multifit Dog Junior 3kg"/>
    <s v="RB 745 x AL 430 mm"/>
    <n v="875"/>
    <x v="6"/>
    <n v="18807"/>
    <s v="STÜCK"/>
    <n v="4.811E-2"/>
    <n v="904.80476999999996"/>
    <n v="0.16825000000000001"/>
    <n v="3164.2777500000002"/>
  </r>
  <r>
    <s v="V17319_00"/>
    <s v="Multifit Dog Senior 3kg"/>
    <s v="RB 745 x AL 430 mm"/>
    <n v="875"/>
    <x v="6"/>
    <n v="4600"/>
    <s v="STÜCK"/>
    <n v="4.4479999999999999E-2"/>
    <n v="204.608"/>
    <n v="0.17555999999999999"/>
    <n v="807.57600000000002"/>
  </r>
  <r>
    <s v="V17320_00"/>
    <s v="Multifit Dog Sensitive 3kg"/>
    <s v="RB 745 x AL 430 mm"/>
    <n v="875"/>
    <x v="6"/>
    <n v="6950"/>
    <s v="STÜCK"/>
    <n v="4.4479999999999999E-2"/>
    <n v="309.13599999999997"/>
    <n v="0.17555999999999999"/>
    <n v="1220.1420000000001"/>
  </r>
  <r>
    <s v="V17321_00"/>
    <s v="Multifit Dog Junior 12 kg"/>
    <s v="RB 1.000  x AL 860 mm  - für UVA"/>
    <n v="875"/>
    <x v="6"/>
    <n v="11259"/>
    <s v="STÜCK"/>
    <n v="0.11941"/>
    <n v="1344.4371900000001"/>
    <n v="0.37363000000000002"/>
    <n v="4206.7001700000001"/>
  </r>
  <r>
    <s v="V17322_00"/>
    <s v="Multifit Dog Junior Maxi 12 kg"/>
    <s v="RB 1.000  x AL 860 mm  - für UVA"/>
    <n v="875"/>
    <x v="6"/>
    <n v="8948"/>
    <s v="STÜCK"/>
    <n v="0.11941"/>
    <n v="1068.4806800000001"/>
    <n v="0.37363000000000002"/>
    <n v="3343.2412400000003"/>
  </r>
  <r>
    <s v="V17323_00"/>
    <s v="Multifit Dog Sensitive 12 kg"/>
    <s v="RB 1.000  x AL 860 mm  - für UVA"/>
    <n v="875"/>
    <x v="6"/>
    <n v="22371"/>
    <s v="STÜCK"/>
    <n v="0.11941"/>
    <n v="2671.3211099999999"/>
    <n v="0.37363000000000002"/>
    <n v="8358.4767300000003"/>
  </r>
  <r>
    <s v="V17324_00"/>
    <s v="Multifit Dog Adult Maxi 12 kg  LA"/>
    <s v="RB 1.000  x AL 860 mm  - für UVA"/>
    <n v="875"/>
    <x v="6"/>
    <n v="4509"/>
    <s v="STÜCK"/>
    <n v="0.11941"/>
    <n v="538.41969000000006"/>
    <n v="0.37363000000000002"/>
    <n v="1684.69767"/>
  </r>
  <r>
    <s v="V17325_00"/>
    <s v="Multifit Dog Senior 12 kg"/>
    <s v="RB 1.000  x AL 860 mm  - für UVA"/>
    <n v="875"/>
    <x v="6"/>
    <n v="4069"/>
    <s v="STÜCK"/>
    <n v="0.11941"/>
    <n v="485.87929000000003"/>
    <n v="0.37363000000000002"/>
    <n v="1520.3004700000001"/>
  </r>
  <r>
    <s v="V17326_00"/>
    <s v="Multifit Dog Adult 12 kg  LA"/>
    <s v="RB 1.000  x AL 860 mm  - für UVA"/>
    <n v="875"/>
    <x v="6"/>
    <n v="11526"/>
    <s v="STÜCK"/>
    <n v="0.11941"/>
    <n v="1376.3196600000001"/>
    <n v="0.36825000000000002"/>
    <n v="4244.4495000000006"/>
  </r>
  <r>
    <s v="V17327_00"/>
    <s v="Multifit Dog Light 12 kg"/>
    <s v="RB 1.000  x AL 860 mm  - für UVA"/>
    <n v="875"/>
    <x v="6"/>
    <n v="3091"/>
    <s v="STÜCK"/>
    <n v="0.11941"/>
    <n v="369.09631000000002"/>
    <n v="0.37363000000000002"/>
    <n v="1154.8903299999999"/>
  </r>
  <r>
    <s v="V17328_00"/>
    <s v="Bioplan Dog Adult Huhn &amp; Reis 1kg"/>
    <s v="RB 621 x AL 320 mm"/>
    <n v="875"/>
    <x v="6"/>
    <n v="8000"/>
    <s v="STÜCK"/>
    <n v="0.21498999999999999"/>
    <n v="1719.9199999999998"/>
    <n v="0.10954"/>
    <n v="876.31999999999994"/>
  </r>
  <r>
    <s v="V17332_00"/>
    <s v="Bioplan Dog Junior &amp; Reis 3kg  -  Achtung,Slider !"/>
    <s v="vorgefertigter Beutel 240+110x460 mm"/>
    <n v="875"/>
    <x v="6"/>
    <n v="18880"/>
    <s v="STÜCK"/>
    <n v="4.6629999999999998E-2"/>
    <n v="880.37439999999992"/>
    <n v="0.77400000000000002"/>
    <n v="14613.12"/>
  </r>
  <r>
    <s v="V17333_00"/>
    <s v="Bioplan Dog Adult Huhn&amp; Reis 3kg -Achtung,Slider !"/>
    <s v="vorgefertigter Beutel 240+110x460 mm"/>
    <n v="875"/>
    <x v="6"/>
    <n v="16990"/>
    <s v="STÜCK"/>
    <n v="4.6629999999999998E-2"/>
    <n v="792.24369999999999"/>
    <n v="0.77400000000000002"/>
    <n v="13150.26"/>
  </r>
  <r>
    <s v="V17334_00"/>
    <s v="Bioplan Dog Adult Rind&amp;Karotte l3kg-AchtungSlider!"/>
    <s v="vorgefertigter Beutel 240+110x460 mm"/>
    <n v="875"/>
    <x v="6"/>
    <n v="12284"/>
    <s v="STÜCK"/>
    <n v="4.6629999999999998E-2"/>
    <n v="572.80291999999997"/>
    <n v="0.77400000000000002"/>
    <n v="9507.8160000000007"/>
  </r>
  <r>
    <s v="V17335_00"/>
    <s v="BioplanDog Adult Mini Huhn&amp;Reis3kg-Achtung Slider!"/>
    <s v="vorgefertigter Beutel 240+110x460 mm"/>
    <n v="875"/>
    <x v="6"/>
    <n v="20832"/>
    <s v="STÜCK"/>
    <n v="4.6629999999999998E-2"/>
    <n v="971.39616000000001"/>
    <n v="0.77400000000000002"/>
    <n v="16123.968000000001"/>
  </r>
  <r>
    <s v="V17336_00"/>
    <s v="Bioplan Dog - Adult Rind &amp; Karotte 10kg"/>
    <s v="vorgefertigter Beutel 375+115x680 mm"/>
    <n v="875"/>
    <x v="6"/>
    <n v="3850"/>
    <s v="STÜCK"/>
    <n v="0.18065000000000001"/>
    <n v="695.50250000000005"/>
    <n v="0.59"/>
    <n v="2271.5"/>
  </r>
  <r>
    <s v="V17337_00"/>
    <s v="Bioplan Dog - Junior &amp; Reis 10kg"/>
    <s v="vorgefertigter Beutel 375+115x680 mm"/>
    <n v="875"/>
    <x v="6"/>
    <n v="9700"/>
    <s v="STÜCK"/>
    <n v="0.18065000000000001"/>
    <n v="1752.3050000000001"/>
    <n v="0.59"/>
    <n v="5723"/>
  </r>
  <r>
    <s v="V17338_00"/>
    <s v="Bioplan Dog - Adult Huhn &amp; Reis 10kg"/>
    <s v="vorgefertigter Beutel 375+115x680 mm"/>
    <n v="875"/>
    <x v="6"/>
    <n v="5850"/>
    <s v="STÜCK"/>
    <n v="0.18065000000000001"/>
    <n v="1056.8025"/>
    <n v="1.099"/>
    <n v="6429.15"/>
  </r>
  <r>
    <s v="V17339_00"/>
    <s v="Iris Soft Dog Snack Lamb with Hemp Oil 50g"/>
    <s v="RB 425 x AL 110 mm"/>
    <n v="875"/>
    <x v="6"/>
    <n v="31222"/>
    <s v="STÜCK"/>
    <n v="4.5999999999999999E-3"/>
    <n v="143.62119999999999"/>
    <n v="4.6879999999999998E-2"/>
    <n v="1463.6873599999999"/>
  </r>
  <r>
    <s v="V17341"/>
    <s v="Weiße PE-Folie 160 my für Vormischung -neue Stanze"/>
    <s v="RB 980 mm x (AL 750 mm) "/>
    <n v="875"/>
    <x v="6"/>
    <n v="0"/>
    <s v="LFM"/>
    <n v="0.11595999999999999"/>
    <n v="0"/>
    <n v="0.40794999999999998"/>
    <n v="0"/>
  </r>
  <r>
    <s v="V17346_00"/>
    <s v="Real Nature KatzeCountry Mediterran 50g Probe LA"/>
    <s v="Flachfolie RB 270 x AL 145 mm"/>
    <n v="875"/>
    <x v="6"/>
    <n v="7010"/>
    <s v="STÜCK"/>
    <n v="1.9300000000000001E-3"/>
    <n v="13.529300000000001"/>
    <n v="4.1450000000000001E-2"/>
    <n v="290.56450000000001"/>
  </r>
  <r>
    <s v="V17357_00"/>
    <s v="PURE INSTINCT Grasslands 4kg Adult Huhn"/>
    <s v="Vorgef. Beutel   4056727114885"/>
    <n v="875"/>
    <x v="6"/>
    <n v="10600"/>
    <s v="STÜCK"/>
    <n v="7.4999999999999997E-2"/>
    <n v="795"/>
    <n v="1.349"/>
    <n v="14299.4"/>
  </r>
  <r>
    <s v="V17360_00"/>
    <s v="Sissi &amp; Franz Soft Lamm 5kg Aufkleber Front"/>
    <s v="210x297 mm, Aktiva Heimtierbedarf"/>
    <n v="875"/>
    <x v="6"/>
    <n v="2001"/>
    <s v="STÜCK"/>
    <n v="1E-3"/>
    <n v="2.0009999999999999"/>
    <n v="0.16700000000000001"/>
    <n v="334.16700000000003"/>
  </r>
  <r>
    <s v="V17361_00"/>
    <s v="Sissi &amp; Franz Soft Lamm 5kg Aufkleber Back"/>
    <s v="148x210 mm, Aktiva Heimtierbedarf"/>
    <n v="875"/>
    <x v="6"/>
    <n v="2001"/>
    <s v="STÜCK"/>
    <n v="1E-3"/>
    <n v="2.0009999999999999"/>
    <n v="0.16700000000000001"/>
    <n v="334.16700000000003"/>
  </r>
  <r>
    <s v="V17362_00"/>
    <s v="Sissi &amp; Franz Soft Huhn 5kg Aufkleber Front"/>
    <s v="210x297 mm, Aktiva Heimtierbedarf"/>
    <n v="875"/>
    <x v="6"/>
    <n v="2701"/>
    <s v="STÜCK"/>
    <n v="1E-3"/>
    <n v="2.7010000000000001"/>
    <n v="0.16700000000000001"/>
    <n v="451.06700000000001"/>
  </r>
  <r>
    <s v="V17363_00"/>
    <s v="Sissi &amp; Franz Soft Huhn 5kg Aufkleber Back"/>
    <s v="148x210 mm, Aktiva Heimtierbedarf"/>
    <n v="875"/>
    <x v="6"/>
    <n v="2701"/>
    <s v="STÜCK"/>
    <n v="1E-3"/>
    <n v="2.7010000000000001"/>
    <n v="0.16700000000000001"/>
    <n v="451.06700000000001"/>
  </r>
  <r>
    <s v="V17364_00"/>
    <s v="Sissi &amp; Franz Soft Ente 5kg Aufkleber Front"/>
    <s v="210x297 mm, Aktiva Heimtierbedarf"/>
    <n v="875"/>
    <x v="6"/>
    <n v="605"/>
    <s v="STÜCK"/>
    <n v="1E-3"/>
    <n v="0.60499999999999998"/>
    <n v="0.16700000000000001"/>
    <n v="101.03500000000001"/>
  </r>
  <r>
    <s v="V17365_00"/>
    <s v="Sissi &amp; Franz Soft Ente 5kg Aufkleber Back"/>
    <s v="148x210 mm, Aktiva Heimtierbedarf"/>
    <n v="875"/>
    <x v="6"/>
    <n v="906"/>
    <s v="STÜCK"/>
    <n v="1E-3"/>
    <n v="0.90600000000000003"/>
    <n v="0.16700000000000001"/>
    <n v="151.30200000000002"/>
  </r>
  <r>
    <s v="V17366_00"/>
    <s v="Vivaldi Soft Huhn 5kg Aufkleber Front"/>
    <s v="210x297 mm, Aktiva Heimtierbedarf"/>
    <n v="875"/>
    <x v="6"/>
    <n v="2780"/>
    <s v="STÜCK"/>
    <n v="1E-3"/>
    <n v="2.7800000000000002"/>
    <n v="0.16700000000000001"/>
    <n v="464.26000000000005"/>
  </r>
  <r>
    <s v="V17367_00"/>
    <s v="Vivaldi Soft Huhn 5kg Aufkleber Back"/>
    <s v="148x210 mm, Aktiva Heimtierbedarf"/>
    <n v="875"/>
    <x v="6"/>
    <n v="2780"/>
    <s v="STÜCK"/>
    <n v="1E-3"/>
    <n v="2.7800000000000002"/>
    <n v="0.16700000000000001"/>
    <n v="464.26000000000005"/>
  </r>
  <r>
    <s v="V17368_00"/>
    <s v="Vivaldi Soft Ente 5kg Aufkleber Front"/>
    <s v="210x297 mm, Aktiva Heimtierbedarf"/>
    <n v="875"/>
    <x v="6"/>
    <n v="2650"/>
    <s v="STÜCK"/>
    <n v="1E-3"/>
    <n v="2.65"/>
    <n v="0.16700000000000001"/>
    <n v="442.55"/>
  </r>
  <r>
    <s v="V17369_00"/>
    <s v="Vivaldi Soft Ente 5kg Aufkleber Back"/>
    <s v="148x210 mm, Aktiva Heimtierbedarf"/>
    <n v="875"/>
    <x v="6"/>
    <n v="3000"/>
    <s v="STÜCK"/>
    <n v="1E-3"/>
    <n v="3"/>
    <n v="0.16700000000000001"/>
    <n v="501.00000000000006"/>
  </r>
  <r>
    <s v="V17370_00"/>
    <s v="Vivaldi Soft Lamm 5kg Aufkleber Front"/>
    <s v="210x297 mm, Aktiva Heimtierbedarf"/>
    <n v="875"/>
    <x v="6"/>
    <n v="2750"/>
    <s v="STÜCK"/>
    <n v="1E-3"/>
    <n v="2.75"/>
    <n v="0.16700000000000001"/>
    <n v="459.25"/>
  </r>
  <r>
    <s v="V17371_00"/>
    <s v="Vivaldi Soft Lamm 5kg Aufkleber Back"/>
    <s v="148x210 mm, Aktiva Heimtierbedarf"/>
    <n v="875"/>
    <x v="6"/>
    <n v="2800"/>
    <s v="STÜCK"/>
    <n v="1E-3"/>
    <n v="2.8000000000000003"/>
    <n v="0.16700000000000001"/>
    <n v="467.6"/>
  </r>
  <r>
    <s v="V17373_00"/>
    <s v="Bioplan Cat Adult Chicken 400g"/>
    <s v="RB 540 x AL 190 mm"/>
    <n v="875"/>
    <x v="6"/>
    <n v="24965"/>
    <s v="STÜCK"/>
    <n v="1.1259999999999999E-2"/>
    <n v="281.10589999999996"/>
    <n v="5.3499999999999999E-2"/>
    <n v="1335.6275000000001"/>
  </r>
  <r>
    <s v="V17375_00"/>
    <s v="Bioplan Cat Junior Chicken 2,5 kg"/>
    <s v="RB 721 x AL 400 mm"/>
    <n v="875"/>
    <x v="6"/>
    <n v="9615"/>
    <s v="STÜCK"/>
    <n v="3.7479999999999999E-2"/>
    <n v="360.37020000000001"/>
    <n v="0.1389"/>
    <n v="1335.5235"/>
  </r>
  <r>
    <s v="V17376_00"/>
    <s v="Bioplan Cat Adult Chicken 2,5 kg"/>
    <s v="RB 721 x AL 400 mm"/>
    <n v="875"/>
    <x v="6"/>
    <n v="2245"/>
    <s v="STÜCK"/>
    <n v="3.7699999999999997E-2"/>
    <n v="84.636499999999998"/>
    <n v="0.1389"/>
    <n v="311.83049999999997"/>
  </r>
  <r>
    <s v="V17385_00"/>
    <s v="Dechra CED-DM 2kg Hund    (Innflex)"/>
    <s v="Flat Bottom Bag 204 +110 x 360 mm"/>
    <n v="875"/>
    <x v="6"/>
    <n v="7000"/>
    <s v="STÜCK"/>
    <n v="3.5999999999999997E-2"/>
    <n v="251.99999999999997"/>
    <n v="0.52459999999999996"/>
    <n v="3672.2"/>
  </r>
  <r>
    <s v="V17386_01"/>
    <s v="Dechra CED-DM 12kg Hund    "/>
    <s v="Totani Beutel 375+160 x 720 mm "/>
    <n v="875"/>
    <x v="6"/>
    <n v="6440"/>
    <s v="STÜCK"/>
    <n v="0.15820000000000001"/>
    <n v="1018.808"/>
    <n v="1.091"/>
    <n v="7026.04"/>
  </r>
  <r>
    <s v="V17391_01"/>
    <s v="GC DELIGHTFULS Chicken 85g - Petsmart"/>
    <s v="Flachfolie RB 425 x AL 110 mm"/>
    <n v="875"/>
    <x v="6"/>
    <n v="64100"/>
    <s v="STÜCK"/>
    <n v="4.81E-3"/>
    <n v="308.32100000000003"/>
    <n v="2.5749999999999999E-2"/>
    <n v="1650.5749999999998"/>
  </r>
  <r>
    <s v="V17392_01"/>
    <s v="GC DELIGHTFULS Catnip 85g - Petsmart"/>
    <s v="Flachfolie RB 425 x AL 110 mm"/>
    <n v="875"/>
    <x v="6"/>
    <n v="129543"/>
    <s v="STÜCK"/>
    <n v="4.81E-3"/>
    <n v="623.10182999999995"/>
    <n v="2.63E-2"/>
    <n v="3406.9809"/>
  </r>
  <r>
    <s v="V17393_01"/>
    <s v="GC DELIGHTFULS Shrimp 85g - Petsmart"/>
    <s v="Flachfolie RB 425 x AL 110 mm"/>
    <n v="875"/>
    <x v="6"/>
    <n v="117555"/>
    <s v="STÜCK"/>
    <n v="4.81E-3"/>
    <n v="565.43955000000005"/>
    <n v="2.5749999999999999E-2"/>
    <n v="3027.0412499999998"/>
  </r>
  <r>
    <s v="V17394_00"/>
    <s v="Delightfuls Knusperkissen Boden 8x85g - Petsmart"/>
    <s v="Faltbodenschachtel / CAD190941b_1"/>
    <n v="875"/>
    <x v="6"/>
    <n v="2050"/>
    <s v="STÜCK"/>
    <n v="5.7000000000000002E-2"/>
    <n v="116.85000000000001"/>
    <n v="0.151"/>
    <n v="309.55"/>
  </r>
  <r>
    <s v="V17397_00"/>
    <s v="Müller´s Naturhof Hund Rind&amp;Ente 1kg Aufkl. Front"/>
    <s v="Premium Pet Products"/>
    <n v="875"/>
    <x v="6"/>
    <n v="1981"/>
    <s v="STÜCK"/>
    <n v="1E-3"/>
    <n v="1.9810000000000001"/>
    <n v="0.20100000000000001"/>
    <n v="398.18100000000004"/>
  </r>
  <r>
    <s v="V17398_00"/>
    <s v="Müller´s Naturhof Hund Rind&amp;Ente 1kg Aufkl. Back"/>
    <s v="Premium Pet Products"/>
    <n v="875"/>
    <x v="6"/>
    <n v="2000"/>
    <s v="STÜCK"/>
    <n v="1E-3"/>
    <n v="2"/>
    <n v="0.20100000000000001"/>
    <n v="402"/>
  </r>
  <r>
    <s v="V17399_00"/>
    <s v="Müller´s Naturhof Hund Rind&amp;Ente 12kg   LA"/>
    <s v="Premium Pet Products  Aufkl Front"/>
    <n v="875"/>
    <x v="6"/>
    <n v="1631"/>
    <s v="STÜCK"/>
    <n v="1E-3"/>
    <n v="1.631"/>
    <n v="0.45600000000000002"/>
    <n v="743.73599999999999"/>
  </r>
  <r>
    <s v="V17400_00"/>
    <s v="Müller´s Naturhof Hund Rind&amp;Ente 12 kg   LA"/>
    <s v="Premium Pet Products  Aufkl. Back"/>
    <n v="875"/>
    <x v="6"/>
    <n v="1401"/>
    <s v="STÜCK"/>
    <n v="1E-3"/>
    <n v="1.401"/>
    <n v="0.46500000000000002"/>
    <n v="651.46500000000003"/>
  </r>
  <r>
    <s v="V17403_00"/>
    <s v="Morando Petfood Dog Ad Medium Beef 12kg - Vari. II"/>
    <s v="vorgef. Beutel 360+140x700+40 mm"/>
    <n v="875"/>
    <x v="6"/>
    <n v="13250"/>
    <s v="STÜCK"/>
    <n v="0.127"/>
    <n v="1682.75"/>
    <n v="0.71299999999999997"/>
    <n v="9447.25"/>
  </r>
  <r>
    <s v="V17404_00"/>
    <s v="Morando Petfood Dog Adult Maxi Beef 12kg- Vari. II"/>
    <s v="vorgef. Beutel 360+140x700+40 mm"/>
    <n v="875"/>
    <x v="6"/>
    <n v="10995"/>
    <s v="STÜCK"/>
    <n v="0.127"/>
    <n v="1396.365"/>
    <n v="0.71299999999999997"/>
    <n v="7839.4349999999995"/>
  </r>
  <r>
    <s v="V17405_00"/>
    <s v="Morando Petfood Dog Ad Medium Turkey 12kg-Vari. II"/>
    <s v="vorgef. Beutel 360+140x700+40 mm"/>
    <n v="875"/>
    <x v="6"/>
    <n v="12486"/>
    <s v="STÜCK"/>
    <n v="0.127"/>
    <n v="1585.722"/>
    <n v="0.71299999999999997"/>
    <n v="8902.518"/>
  </r>
  <r>
    <s v="V17406_00"/>
    <s v="Dechra Hund AC Umkarton CED-DM 3x2 kg Specific"/>
    <s v="Innen 312 x 193 x 245 mm / CAD 196233_01"/>
    <n v="875"/>
    <x v="6"/>
    <n v="3270"/>
    <s v="STÜCK"/>
    <n v="0.23100000000000001"/>
    <n v="755.37"/>
    <n v="0.46899999999999997"/>
    <n v="1533.6299999999999"/>
  </r>
  <r>
    <s v="V17407_00"/>
    <s v="Dechra Hund Booklet-Aufkleber für UK CED-DM 3x2 kg"/>
    <s v="205 x 160 mm Format gefalzt"/>
    <n v="875"/>
    <x v="6"/>
    <n v="500"/>
    <s v="STÜCK"/>
    <n v="2E-3"/>
    <n v="1"/>
    <n v="0.79900000000000004"/>
    <n v="399.5"/>
  </r>
  <r>
    <s v="V17412_00"/>
    <s v="AC Karton Außenmaß 260x400x380 mm br/br"/>
    <s v="4 x 2 kg für Sagaflor"/>
    <n v="875"/>
    <x v="6"/>
    <n v="1530"/>
    <s v="STÜCK"/>
    <n v="0.38400000000000001"/>
    <n v="587.52"/>
    <n v="0.39900000000000002"/>
    <n v="610.47"/>
  </r>
  <r>
    <s v="V17413_00"/>
    <s v="AU CAT DENTAL Catnip 70,8g/2,5 OZ  - Petsmart "/>
    <s v="Flachfolie RB 425 x AL 110 mm"/>
    <n v="875"/>
    <x v="6"/>
    <n v="38630"/>
    <s v="STÜCK"/>
    <n v="3.65E-3"/>
    <n v="140.99950000000001"/>
    <n v="2.2939999999999999E-2"/>
    <n v="886.17219999999998"/>
  </r>
  <r>
    <s v="V17414_00"/>
    <s v="AU CAT DENTAL Chicken 70,8g/2,5 OZ  - Petsmart "/>
    <s v="RB 425 x AL 110 mm"/>
    <n v="875"/>
    <x v="6"/>
    <n v="12650"/>
    <s v="STÜCK"/>
    <n v="3.65E-3"/>
    <n v="46.172499999999999"/>
    <n v="2.2939999999999999E-2"/>
    <n v="290.19099999999997"/>
  </r>
  <r>
    <s v="V17415_00"/>
    <s v="AU CAT DENTAL Shrimp 70,8g/2,5 OZ  - Petsmart "/>
    <s v="RB 425 x AL 110 mm"/>
    <n v="875"/>
    <x v="6"/>
    <n v="45000"/>
    <s v="STÜCK"/>
    <n v="3.65E-3"/>
    <n v="164.25"/>
    <n v="2.2939999999999999E-2"/>
    <n v="1032.3"/>
  </r>
  <r>
    <s v="V17416_00"/>
    <s v="AU CAT DENTAL Chicken 155g/5,5 OZ  - Petsmart "/>
    <s v="RB 468 x AL 140 mm"/>
    <n v="875"/>
    <x v="6"/>
    <n v="22271"/>
    <s v="STÜCK"/>
    <n v="5.1599999999999997E-3"/>
    <n v="114.91835999999999"/>
    <n v="3.6560000000000002E-2"/>
    <n v="814.2277600000001"/>
  </r>
  <r>
    <s v="V17417_00"/>
    <s v="AU CAT DENTAL Catnip 155g/5,5 OZ  - Petsmart "/>
    <s v="RB 468 x AL 140 mm "/>
    <n v="875"/>
    <x v="6"/>
    <n v="13000"/>
    <s v="STÜCK"/>
    <n v="5.1599999999999997E-3"/>
    <n v="67.08"/>
    <n v="3.6560000000000002E-2"/>
    <n v="475.28000000000003"/>
  </r>
  <r>
    <s v="V17418_01"/>
    <s v="GC DELIGHTFULS 18OZ Shrimp Sticker Deckel  - Petsm"/>
    <s v="95x80 mm mit abgerundeten Ecken"/>
    <n v="875"/>
    <x v="6"/>
    <n v="33515"/>
    <s v="STÜCK"/>
    <n v="1E-3"/>
    <n v="33.515000000000001"/>
    <n v="3.5409999999999997E-2"/>
    <n v="1186.7661499999999"/>
  </r>
  <r>
    <s v="V17419_01"/>
    <s v="GC DELIGHTFULS 18OZ Shrimp Sticker Front - Petsmat"/>
    <s v="80 x 130 mm"/>
    <n v="875"/>
    <x v="6"/>
    <n v="30000"/>
    <s v="STÜCK"/>
    <n v="1E-3"/>
    <n v="30"/>
    <n v="3.4549999999999997E-2"/>
    <n v="1036.5"/>
  </r>
  <r>
    <s v="V17420_01"/>
    <s v="GC DELIGHTFULS 18OZ Shrimp Sticker Back - Petsmart"/>
    <s v="80 x 130 mm"/>
    <n v="875"/>
    <x v="6"/>
    <n v="50500"/>
    <s v="STÜCK"/>
    <n v="1E-3"/>
    <n v="50.5"/>
    <n v="3.4549999999999997E-2"/>
    <n v="1744.7749999999999"/>
  </r>
  <r>
    <s v="V17421_01"/>
    <s v="GC DELIGHTFULS 18OZChicken Sticker Deckel-Petsmart"/>
    <s v="95 x 80 mm mit abgerundeten Ecken"/>
    <n v="875"/>
    <x v="6"/>
    <n v="16000"/>
    <s v="STÜCK"/>
    <n v="1E-3"/>
    <n v="16"/>
    <n v="3.5409999999999997E-2"/>
    <n v="566.55999999999995"/>
  </r>
  <r>
    <s v="V17422_01"/>
    <s v="GC DELIGHTFULS 18OZ Chicken Sticker Front-Petsmart"/>
    <s v="80 x 130 mm"/>
    <n v="875"/>
    <x v="6"/>
    <n v="39650"/>
    <s v="STÜCK"/>
    <n v="1E-3"/>
    <n v="39.65"/>
    <n v="3.4549999999999997E-2"/>
    <n v="1369.9074999999998"/>
  </r>
  <r>
    <s v="V17423_01"/>
    <s v="GC DELIGHTFULS 18OZ Chicken Sticker Back-Petsmart"/>
    <s v="80 x 130 mm"/>
    <n v="875"/>
    <x v="6"/>
    <n v="46000"/>
    <s v="STÜCK"/>
    <n v="1E-3"/>
    <n v="46"/>
    <n v="3.4549999999999997E-2"/>
    <n v="1589.3"/>
  </r>
  <r>
    <s v="V17424_01"/>
    <s v="GC DELIGHTFULS 18OZ Catnip Sticker Deckel-Petsmart"/>
    <s v="95 x 80 mm mit abgerundeten Ecken"/>
    <n v="875"/>
    <x v="6"/>
    <n v="13000"/>
    <s v="STÜCK"/>
    <n v="1E-3"/>
    <n v="13"/>
    <n v="3.5409999999999997E-2"/>
    <n v="460.33"/>
  </r>
  <r>
    <s v="V17426_01"/>
    <s v="GC DELIGHTFULS 18OZ Catnip Sticker Back - Petsmart"/>
    <s v="80 x 130 mm"/>
    <n v="875"/>
    <x v="6"/>
    <n v="24000"/>
    <s v="STÜCK"/>
    <n v="1E-3"/>
    <n v="24"/>
    <n v="3.4549999999999997E-2"/>
    <n v="829.19999999999993"/>
  </r>
  <r>
    <s v="V17427_00"/>
    <s v="Cat Dental Treats TrayBODEN Petsmart 6 x 155g LA"/>
    <s v="Faltbodenschachtel / CAD 161881b_04"/>
    <n v="875"/>
    <x v="6"/>
    <n v="12245"/>
    <s v="STÜCK"/>
    <n v="5.1999999999999998E-2"/>
    <n v="636.74"/>
    <n v="0.24199999999999999"/>
    <n v="2963.29"/>
  </r>
  <r>
    <s v="V17428_00"/>
    <s v="Cat Dental Treats TrayBODEN Petsmart 8 x 70,8g LA"/>
    <s v="Faltbodenschachtel / CAD 190941b_01"/>
    <n v="875"/>
    <x v="6"/>
    <n v="16420"/>
    <s v="STÜCK"/>
    <n v="5.6000000000000001E-2"/>
    <n v="919.52"/>
    <n v="0.14499999999999999"/>
    <n v="2380.8999999999996"/>
  </r>
  <r>
    <s v="V17429_00"/>
    <s v="Iris UK Soft Dog Lamb Snack with hemp oil"/>
    <s v="1 x 14 x 50g"/>
    <n v="875"/>
    <x v="6"/>
    <n v="6190"/>
    <s v="STÜCK"/>
    <n v="8.4000000000000005E-2"/>
    <n v="519.96"/>
    <n v="0.29499999999999998"/>
    <n v="1826.05"/>
  </r>
  <r>
    <s v="V17459_00"/>
    <s v="Folie neutral weiß matt RB 721 x AL 440 mm"/>
    <s v="für Pets Premium"/>
    <n v="875"/>
    <x v="6"/>
    <n v="4300"/>
    <s v="LFM"/>
    <n v="2.9270000000000001E-2"/>
    <n v="125.861"/>
    <n v="0.47020000000000001"/>
    <n v="2021.8600000000001"/>
  </r>
  <r>
    <s v="V17462_00"/>
    <s v="Lilou &amp; Émile Adult Cat Huhn+Lachs+Forelle 2kg"/>
    <s v="RB 910 x AL 290 mm "/>
    <n v="875"/>
    <x v="6"/>
    <n v="1095"/>
    <s v="STÜCK"/>
    <n v="2.8979999999999999E-2"/>
    <n v="31.7331"/>
    <n v="0.33374999999999999"/>
    <n v="365.45625000000001"/>
  </r>
  <r>
    <s v="V17463_00"/>
    <s v="Lilou &amp; Émile Adult Cat Angus Rind + Gans 2kg"/>
    <s v="RB 910 x AL 290 mm"/>
    <n v="875"/>
    <x v="6"/>
    <n v="2021"/>
    <s v="STÜCK"/>
    <n v="2.8979999999999999E-2"/>
    <n v="58.568579999999997"/>
    <n v="0.33374999999999999"/>
    <n v="674.50874999999996"/>
  </r>
  <r>
    <s v="V17464_00"/>
    <s v="Lilou &amp; Émile Adult Cat Huhn+Ente+Wachtel 2kg"/>
    <s v="RB 910 x AL 290 mm"/>
    <n v="875"/>
    <x v="6"/>
    <n v="1750"/>
    <s v="STÜCK"/>
    <n v="2.8979999999999999E-2"/>
    <n v="50.714999999999996"/>
    <n v="0.33374999999999999"/>
    <n v="584.0625"/>
  </r>
  <r>
    <s v="V17465_00"/>
    <s v="Lilou &amp; Émile Kitten Cat Huhn+Ente 300g"/>
    <s v="RB 560 x AL 190 mm"/>
    <n v="875"/>
    <x v="6"/>
    <n v="10999"/>
    <s v="STÜCK"/>
    <n v="1.1679999999999999E-2"/>
    <n v="128.46832000000001"/>
    <n v="0.16972000000000001"/>
    <n v="1866.7502800000002"/>
  </r>
  <r>
    <s v="V17466_00"/>
    <s v="Lilou &amp; Émile Adult Cat Huhn+Lachs+Forelle 300g"/>
    <s v="RB 560 x AL 190 mm"/>
    <n v="875"/>
    <x v="6"/>
    <n v="1700"/>
    <s v="STÜCK"/>
    <n v="1.1679999999999999E-2"/>
    <n v="19.855999999999998"/>
    <n v="0.16972000000000001"/>
    <n v="288.524"/>
  </r>
  <r>
    <s v="V17467_00"/>
    <s v="Lilou &amp; Émile Adult Cat Angus Rind + Gans 300g"/>
    <s v="RB 560 x AL 190 mm"/>
    <n v="875"/>
    <x v="6"/>
    <n v="602"/>
    <s v="STÜCK"/>
    <n v="1.1679999999999999E-2"/>
    <n v="7.0313599999999994"/>
    <n v="0.16972000000000001"/>
    <n v="102.17144"/>
  </r>
  <r>
    <s v="V17468_00"/>
    <s v="Lilou &amp; Émile Adult Cat Huhn+Ente+Wachtel 300g"/>
    <s v="RB 560 x AL 190 mm"/>
    <n v="875"/>
    <x v="6"/>
    <n v="800"/>
    <s v="STÜCK"/>
    <n v="1.1679999999999999E-2"/>
    <n v="9.3439999999999994"/>
    <n v="0.16972000000000001"/>
    <n v="135.77600000000001"/>
  </r>
  <r>
    <s v="V17474_00"/>
    <s v="Activa Care H Reduktion 2kg "/>
    <s v="RB 621 x AL 380 mm"/>
    <n v="875"/>
    <x v="6"/>
    <n v="1900"/>
    <s v="STÜCK"/>
    <n v="2.5909999999999999E-2"/>
    <n v="49.228999999999999"/>
    <n v="0.29499999999999998"/>
    <n v="560.5"/>
  </r>
  <r>
    <s v="V17475_00"/>
    <s v="Activa Care H Hypoallergen 2kg"/>
    <s v="RB 621 x AL 380 mm"/>
    <n v="875"/>
    <x v="6"/>
    <n v="12278"/>
    <s v="STÜCK"/>
    <n v="2.5909999999999999E-2"/>
    <n v="318.12297999999998"/>
    <n v="0.29499999999999998"/>
    <n v="3622.0099999999998"/>
  </r>
  <r>
    <s v="V17476_00"/>
    <s v="Activa Care H Gastro Intestinal 2kg "/>
    <s v="RB 621 x AL 380 mm"/>
    <n v="875"/>
    <x v="6"/>
    <n v="3000"/>
    <s v="STÜCK"/>
    <n v="2.5909999999999999E-2"/>
    <n v="77.73"/>
    <n v="0.29499999999999998"/>
    <n v="885"/>
  </r>
  <r>
    <s v="V17477_00"/>
    <s v="Activa Care H Nieren 2kg"/>
    <s v="RB 621 x AL 380 mm"/>
    <n v="875"/>
    <x v="6"/>
    <n v="13765"/>
    <s v="STÜCK"/>
    <n v="2.5909999999999999E-2"/>
    <n v="356.65114999999997"/>
    <n v="0.29499999999999998"/>
    <n v="4060.6749999999997"/>
  </r>
  <r>
    <s v="V17478_00"/>
    <s v="Activa Care H Hypoallergen 8kg"/>
    <s v="vorgefertigter Beutel 375+120x600+50mm"/>
    <n v="875"/>
    <x v="6"/>
    <n v="10981"/>
    <s v="STÜCK"/>
    <n v="0.11805"/>
    <n v="1296.3070500000001"/>
    <n v="0.87499000000000005"/>
    <n v="9608.2651900000001"/>
  </r>
  <r>
    <s v="V17479_00"/>
    <s v="Activa Care H Reduktion 8kg"/>
    <s v="vorgefertigter Beutel 375+120x600+50mm"/>
    <n v="875"/>
    <x v="6"/>
    <n v="2321"/>
    <s v="STÜCK"/>
    <n v="0.11805"/>
    <n v="273.99405000000002"/>
    <n v="1.0956399999999999"/>
    <n v="2542.9804399999998"/>
  </r>
  <r>
    <s v="V17480_00"/>
    <s v="Activa Care H Gastro Intestinal 8kg"/>
    <s v="vorgefertigter Beutel 375+120x600+50mm"/>
    <n v="875"/>
    <x v="6"/>
    <n v="150"/>
    <s v="STÜCK"/>
    <n v="0.11805"/>
    <n v="17.7075"/>
    <n v="1.0956399999999999"/>
    <n v="164.346"/>
  </r>
  <r>
    <s v="V17481_00"/>
    <s v="Activa Care H Nieren 8kg"/>
    <s v="vorgefertigter Beutel 375+120x600+50mm"/>
    <n v="875"/>
    <x v="6"/>
    <n v="1690"/>
    <s v="STÜCK"/>
    <n v="0.11805"/>
    <n v="199.50450000000001"/>
    <n v="1.0956399999999999"/>
    <n v="1851.6315999999999"/>
  </r>
  <r>
    <s v="V17482_00"/>
    <s v="Activa Gold H Medium Junior 10kg"/>
    <s v="vorgefertigter Beutel 375+120x680+50mm"/>
    <n v="875"/>
    <x v="6"/>
    <n v="1300"/>
    <s v="STÜCK"/>
    <n v="0.11890000000000001"/>
    <n v="154.57"/>
    <n v="1.34487"/>
    <n v="1748.3309999999999"/>
  </r>
  <r>
    <s v="V17483_00"/>
    <s v="Activa Gold H Medium Adult 10kg"/>
    <s v="vorgefertigter Beutel 375+120x680+50mm"/>
    <n v="875"/>
    <x v="6"/>
    <n v="900"/>
    <s v="STÜCK"/>
    <n v="0.11890000000000001"/>
    <n v="107.01"/>
    <n v="1.14585"/>
    <n v="1031.2650000000001"/>
  </r>
  <r>
    <s v="V17484_00"/>
    <s v="Activa Gold H Medium Senior 10kg"/>
    <s v="vorgefertigter Beutel 375+120x680+50mm"/>
    <n v="875"/>
    <x v="6"/>
    <n v="3850"/>
    <s v="STÜCK"/>
    <n v="0.11890000000000001"/>
    <n v="457.76500000000004"/>
    <n v="1.34487"/>
    <n v="5177.7494999999999"/>
  </r>
  <r>
    <s v="V17485_00"/>
    <s v="Activa Gold H Maxi Senior 12kg"/>
    <s v="vorgefertigter Beutel 375+120x840+40mm"/>
    <n v="875"/>
    <x v="6"/>
    <n v="1950"/>
    <s v="STÜCK"/>
    <n v="0.14299999999999999"/>
    <n v="278.84999999999997"/>
    <n v="1.4572799999999999"/>
    <n v="2841.6959999999999"/>
  </r>
  <r>
    <s v="V17487_00"/>
    <s v="Activa Gold H Maxi Junior 12kg"/>
    <s v="vorgefertigter Beutel 375+120x840+40mm"/>
    <n v="875"/>
    <x v="6"/>
    <n v="2900"/>
    <s v="STÜCK"/>
    <n v="0.14299999999999999"/>
    <n v="414.7"/>
    <n v="1.4572799999999999"/>
    <n v="4226.1120000000001"/>
  </r>
  <r>
    <s v="V17488_00"/>
    <s v="Activa Gold H Maxi Adult 3kg"/>
    <s v="vorgefertigter Beutel 260+120x450+40 mm"/>
    <n v="875"/>
    <x v="6"/>
    <n v="500"/>
    <s v="STÜCK"/>
    <n v="5.1799999999999999E-2"/>
    <n v="25.9"/>
    <n v="0.60563"/>
    <n v="302.815"/>
  </r>
  <r>
    <s v="V17489_00"/>
    <s v="Activa Gold H Maxi Junior 3kg"/>
    <s v="vorgefertigter Beutel 260+120x450+40 mm"/>
    <n v="875"/>
    <x v="6"/>
    <n v="2800"/>
    <s v="STÜCK"/>
    <n v="5.1799999999999999E-2"/>
    <n v="145.04"/>
    <n v="0.60563"/>
    <n v="1695.7639999999999"/>
  </r>
  <r>
    <s v="V17490_00"/>
    <s v="Activa Gold H Mini Adult 3kg"/>
    <s v="vorgefertigter Beutel 260+120x450+40 mm"/>
    <n v="875"/>
    <x v="6"/>
    <n v="5420"/>
    <s v="STÜCK"/>
    <n v="5.1799999999999999E-2"/>
    <n v="280.75599999999997"/>
    <n v="0.60563"/>
    <n v="3282.5146"/>
  </r>
  <r>
    <s v="V17491_00"/>
    <s v="Activa Gold H Mini Senior 1kg"/>
    <s v="Flachfolie RB 521 x AL 360 mm"/>
    <n v="875"/>
    <x v="6"/>
    <n v="5600"/>
    <s v="STÜCK"/>
    <n v="2.0590000000000001E-2"/>
    <n v="115.304"/>
    <n v="0.23599999999999999"/>
    <n v="1321.6"/>
  </r>
  <r>
    <s v="V17493_00"/>
    <s v="Activa Gold H Mini Junior 1kg"/>
    <s v="Flachfolie RB 521 x AL 360 mm"/>
    <n v="875"/>
    <x v="6"/>
    <n v="13151"/>
    <s v="STÜCK"/>
    <n v="2.0590000000000001E-2"/>
    <n v="270.77909"/>
    <n v="0.23599999999999999"/>
    <n v="3103.636"/>
  </r>
  <r>
    <s v="V17494_00"/>
    <s v="Activa Gold H Medium Senior 2kg"/>
    <s v="Flachfolie RB 621 x AL 380 mm"/>
    <n v="875"/>
    <x v="6"/>
    <n v="14212"/>
    <s v="STÜCK"/>
    <n v="2.5909999999999999E-2"/>
    <n v="368.23291999999998"/>
    <n v="0.29499999999999998"/>
    <n v="4192.54"/>
  </r>
  <r>
    <s v="V17495_00"/>
    <s v="Activa Gold H Medium Adult 2kg"/>
    <s v="Flachfolie RB 621 x AL 380 mm"/>
    <n v="875"/>
    <x v="6"/>
    <n v="4200"/>
    <s v="STÜCK"/>
    <n v="2.5909999999999999E-2"/>
    <n v="108.822"/>
    <n v="0.29499999999999998"/>
    <n v="1239"/>
  </r>
  <r>
    <s v="V17496_00"/>
    <s v="Activa Gold H Maxi Senior 3kg"/>
    <s v="vorgefertigter Beutel 260+120x450+40 mm"/>
    <n v="875"/>
    <x v="6"/>
    <n v="1320"/>
    <s v="STÜCK"/>
    <n v="5.1799999999999999E-2"/>
    <n v="68.376000000000005"/>
    <n v="0.60563"/>
    <n v="799.4316"/>
  </r>
  <r>
    <s v="V17497_00"/>
    <s v="Activa Gold H Medium Junior 2kg"/>
    <s v="Flachfolie RB 621 x AL 380 mm"/>
    <n v="875"/>
    <x v="6"/>
    <n v="1400"/>
    <s v="STÜCK"/>
    <n v="2.5909999999999999E-2"/>
    <n v="36.274000000000001"/>
    <n v="0.29499999999999998"/>
    <n v="413"/>
  </r>
  <r>
    <s v="V17504_00"/>
    <s v="Kitty's Cuisine Junior Huhnliebe 300g"/>
    <s v="Flachfolie RB 540 x AL 190 mm"/>
    <n v="875"/>
    <x v="6"/>
    <n v="6500"/>
    <s v="STÜCK"/>
    <n v="1.1679999999999999E-2"/>
    <n v="75.92"/>
    <n v="8.4220000000000003E-2"/>
    <n v="547.43000000000006"/>
  </r>
  <r>
    <s v="V17505_00"/>
    <s v="Kitty's Cuisine Adult Huhnliebe 300g"/>
    <s v="Flachfolie RB 540 x AL 190 mm"/>
    <n v="875"/>
    <x v="6"/>
    <n v="40779"/>
    <s v="STÜCK"/>
    <n v="1.1679999999999999E-2"/>
    <n v="476.29872"/>
    <n v="8.4220000000000003E-2"/>
    <n v="3434.4073800000001"/>
  </r>
  <r>
    <s v="V17506_00"/>
    <s v="Kitty's Cuisine Junior Huhnliebe 2kg"/>
    <s v="Vorgefertigter Beutel 200x110x390+30mm Bodenumlage"/>
    <n v="875"/>
    <x v="6"/>
    <n v="11500"/>
    <s v="STÜCK"/>
    <n v="4.4999999999999998E-2"/>
    <n v="517.5"/>
    <n v="0.37642999999999999"/>
    <n v="4328.9449999999997"/>
  </r>
  <r>
    <s v="V17507_00"/>
    <s v="Kitty's Cuisine Adult Huhnliebe 2kg"/>
    <s v="Vorgefertigter Beutel 200x110x390+30mm Bodenumlage"/>
    <n v="875"/>
    <x v="6"/>
    <n v="14860"/>
    <s v="STÜCK"/>
    <n v="4.4999999999999998E-2"/>
    <n v="668.69999999999993"/>
    <n v="0.37642999999999999"/>
    <n v="5593.7497999999996"/>
  </r>
  <r>
    <s v="V17512_00"/>
    <s v="Cat Dental Treats TrayDECKEL Petsmart 8x70,8g/85g "/>
    <s v="Faltschachtel / CAD 190941d_00"/>
    <n v="875"/>
    <x v="6"/>
    <n v="10900"/>
    <s v="STÜCK"/>
    <n v="7.4999999999999997E-2"/>
    <n v="817.5"/>
    <n v="0.11"/>
    <n v="1199"/>
  </r>
  <r>
    <s v="V17519_00"/>
    <s v="Dr. Clauder Basic Nature Engergy 20kg"/>
    <s v="Beistellung vorgefertigter Beutel"/>
    <n v="875"/>
    <x v="6"/>
    <n v="4420"/>
    <s v="STÜCK"/>
    <n v="0.19750000000000001"/>
    <n v="872.95"/>
    <n v="0.81299999999999994"/>
    <n v="3593.4599999999996"/>
  </r>
  <r>
    <s v="V17520_00"/>
    <s v="Dr. Clauder Vollkost 20kg"/>
    <s v="Beistellung vorgefertigter Beutel"/>
    <n v="875"/>
    <x v="6"/>
    <n v="2300"/>
    <s v="STÜCK"/>
    <n v="0.19750000000000001"/>
    <n v="454.25"/>
    <n v="0.81299999999999994"/>
    <n v="1869.8999999999999"/>
  </r>
  <r>
    <s v="V17521_00"/>
    <s v="Dr. Clauder Marathon/HGA 20kg"/>
    <s v="Beistellung vorgefertigter Beutel"/>
    <n v="875"/>
    <x v="6"/>
    <n v="2700"/>
    <s v="STÜCK"/>
    <n v="0.19750000000000001"/>
    <n v="533.25"/>
    <n v="0.81299999999999994"/>
    <n v="2195.1"/>
  </r>
  <r>
    <s v="V17533_00"/>
    <s v="Heart to Tail Mar-O-Crunch TrayBODEN 2x5x425g"/>
    <s v="CAD: 191565b_01"/>
    <n v="875"/>
    <x v="6"/>
    <n v="4650"/>
    <s v="STÜCK"/>
    <n v="0.35799999999999998"/>
    <n v="1664.6999999999998"/>
    <n v="0.55100000000000005"/>
    <n v="2562.15"/>
  </r>
  <r>
    <s v="V17534_00"/>
    <s v="Heart to Tail Mar-O-Crunch TrayDECKEL 2x5x425g"/>
    <s v="CAD: 191565d_01"/>
    <n v="875"/>
    <x v="6"/>
    <n v="5550"/>
    <s v="STÜCK"/>
    <n v="0.374"/>
    <n v="2075.6999999999998"/>
    <n v="0.66400000000000003"/>
    <n v="3685.2000000000003"/>
  </r>
  <r>
    <s v="V17535_00"/>
    <s v="Heart to Tail Mar-O-Crunch 425g"/>
    <s v="RB 560 x AL 190mm "/>
    <n v="875"/>
    <x v="6"/>
    <n v="12600"/>
    <s v="STÜCK"/>
    <n v="1.0149999999999999E-2"/>
    <n v="127.88999999999999"/>
    <n v="5.2999999999999999E-2"/>
    <n v="667.8"/>
  </r>
  <r>
    <s v="V17538_01"/>
    <s v="Wildborn Blackwoods 500g Aufkleber "/>
    <s v="für angepasste Rezeptur"/>
    <n v="875"/>
    <x v="6"/>
    <n v="700"/>
    <s v="STÜCK"/>
    <n v="1E-3"/>
    <n v="0.70000000000000007"/>
    <n v="0.22750000000000001"/>
    <n v="159.25"/>
  </r>
  <r>
    <s v="V17539_00"/>
    <s v="Step Up Dental Stick 180g - LA"/>
    <s v="Flachfolie RB 276 x AL 210 mm "/>
    <n v="875"/>
    <x v="6"/>
    <n v="12500"/>
    <s v="STÜCK"/>
    <n v="3.0000000000000001E-3"/>
    <n v="37.5"/>
    <n v="3.2000000000000002E-3"/>
    <n v="40"/>
  </r>
  <r>
    <s v="V17542_01"/>
    <s v="PAH Step Up to Dental Stick Stick 720g LA"/>
    <s v="Faltschachtel 124 x 89 x 163 mm"/>
    <n v="875"/>
    <x v="6"/>
    <n v="6240"/>
    <s v="STÜCK"/>
    <n v="5.4800000000000001E-2"/>
    <n v="341.952"/>
    <n v="0.21934999999999999"/>
    <n v="1368.7439999999999"/>
  </r>
  <r>
    <s v="V17542_02"/>
    <s v="PAH Step Up to Dental Large Breed 28pk 720g "/>
    <s v="Faltschachtel 124 x 89 x 163 mm"/>
    <n v="875"/>
    <x v="6"/>
    <n v="5600"/>
    <s v="STÜCK"/>
    <n v="5.4800000000000001E-2"/>
    <n v="306.88"/>
    <n v="0.21934999999999999"/>
    <n v="1228.3599999999999"/>
  </r>
  <r>
    <s v="V17543_01"/>
    <s v="PAH Step Up Large Breed Dental Stick 1,44 kg"/>
    <s v="Faltschachtel 164x116x175 mm"/>
    <n v="875"/>
    <x v="6"/>
    <n v="5220"/>
    <s v="STÜCK"/>
    <n v="8.5000000000000006E-2"/>
    <n v="443.70000000000005"/>
    <n v="0.2293"/>
    <n v="1196.9459999999999"/>
  </r>
  <r>
    <s v="V17570_00"/>
    <s v="Best Choice Junior Medium 20kg "/>
    <s v="Beistellung vorgefertigter Beutel"/>
    <n v="875"/>
    <x v="6"/>
    <n v="3500"/>
    <s v="STÜCK"/>
    <n v="0.19750000000000001"/>
    <n v="691.25"/>
    <n v="0.81299999999999994"/>
    <n v="2845.5"/>
  </r>
  <r>
    <s v="V17571_00"/>
    <s v="Sanabelle Adult Geflügel 10 + 2 kg -Jubiläum  LA"/>
    <s v="Flachfolie als Schlauch RB 990 x AL 680 mm"/>
    <n v="875"/>
    <x v="6"/>
    <n v="7280"/>
    <s v="STÜCK"/>
    <n v="0.11"/>
    <n v="800.8"/>
    <n v="1.123"/>
    <n v="8175.44"/>
  </r>
  <r>
    <s v="V17572_00"/>
    <s v="HPC Adult Lamm &amp; Reis 15 + 2 kg - Jubiläum"/>
    <s v="Flachfolie RB 990 x AL 950 mm"/>
    <n v="875"/>
    <x v="6"/>
    <n v="10178"/>
    <s v="STÜCK"/>
    <n v="0.14119999999999999"/>
    <n v="1437.1335999999999"/>
    <n v="0.63131999999999999"/>
    <n v="6425.5749599999999"/>
  </r>
  <r>
    <s v="V17573_00"/>
    <s v="HPC SOFT Adult Hühnchen&amp;Banane 12,5+1,5kg Jubiläum"/>
    <s v="Flachfolie RB 990 x AL 775 mm"/>
    <n v="875"/>
    <x v="6"/>
    <n v="4330"/>
    <s v="STÜCK"/>
    <n v="0.123"/>
    <n v="532.59"/>
    <n v="0.79437999999999998"/>
    <n v="3439.6653999999999"/>
  </r>
  <r>
    <s v="V17574_00"/>
    <s v="HPC Adult Ente &amp; Reis 100g  neue Sorte"/>
    <s v="Flachfolie RB 270 x AL 180 mm"/>
    <n v="875"/>
    <x v="6"/>
    <n v="51231"/>
    <s v="STÜCK"/>
    <n v="3.0899999999999999E-3"/>
    <n v="158.30378999999999"/>
    <n v="2.1329999999999998E-2"/>
    <n v="1092.7572299999999"/>
  </r>
  <r>
    <s v="V17575_00"/>
    <s v="HPC Adult Ente &amp; Reis 1kg   neue Sorte"/>
    <s v="Flachfolie RB 521 x AL 360 mm"/>
    <n v="875"/>
    <x v="6"/>
    <n v="14471"/>
    <s v="STÜCK"/>
    <n v="2.0289999999999999E-2"/>
    <n v="293.61658999999997"/>
    <n v="0.10054"/>
    <n v="1454.91434"/>
  </r>
  <r>
    <s v="V17576_00"/>
    <s v="HPC Adult Ente &amp; Reis 15kg  neue Sorte"/>
    <s v="Flachfolie RB 990 x AL 880 mm "/>
    <n v="875"/>
    <x v="6"/>
    <n v="31032"/>
    <s v="STÜCK"/>
    <n v="0.13627"/>
    <n v="4228.7306399999998"/>
    <n v="0.50124000000000002"/>
    <n v="15554.47968"/>
  </r>
  <r>
    <s v="V17577_00"/>
    <s v="HPC Adult Ente &amp; Reis 3kg   neue Sorte"/>
    <s v="Flachfolie RB 721 x AL 480 mm"/>
    <n v="875"/>
    <x v="6"/>
    <n v="15613"/>
    <s v="STÜCK"/>
    <n v="3.7440000000000001E-2"/>
    <n v="584.55072000000007"/>
    <n v="0.18626000000000001"/>
    <n v="2908.0773800000002"/>
  </r>
  <r>
    <s v="V17578_00"/>
    <s v="UK Akinu Tray Boden 2 x 6 x 500 g  - Neutral"/>
    <s v="Automatentray - mit Lagerhaltung"/>
    <n v="875"/>
    <x v="6"/>
    <n v="11000"/>
    <s v="STÜCK"/>
    <n v="0.14000000000000001"/>
    <n v="1540.0000000000002"/>
    <n v="0.16200000000000001"/>
    <n v="1782"/>
  </r>
  <r>
    <s v="V17579_00"/>
    <s v="UK Akinu Tray Deckel 2 x 6 x 500 g - Neutral"/>
    <s v="Automatentray - mit Lagerhaltung"/>
    <n v="875"/>
    <x v="6"/>
    <n v="10155"/>
    <s v="STÜCK"/>
    <n v="0.30499999999999999"/>
    <n v="3097.2750000000001"/>
    <n v="0.315"/>
    <n v="3198.8249999999998"/>
  </r>
  <r>
    <s v="V17622_00"/>
    <s v="PURE INSTINCT Lush Meadow 1kg(Kani.+Wachtel)Senior"/>
    <s v="RB 525 x AL 335 mm"/>
    <n v="875"/>
    <x v="6"/>
    <n v="5000"/>
    <s v="STÜCK"/>
    <n v="1.9300000000000001E-2"/>
    <n v="96.5"/>
    <n v="0.25857999999999998"/>
    <n v="1292.8999999999999"/>
  </r>
  <r>
    <s v="V17623_00"/>
    <s v="PURE INSTINCT Lush Meadow 4kg(Kani.+Wachtel)Senior"/>
    <s v="Vorgef. Beutel  295+115x520 mm "/>
    <n v="875"/>
    <x v="6"/>
    <n v="2680"/>
    <s v="STÜCK"/>
    <n v="7.4999999999999997E-2"/>
    <n v="201"/>
    <n v="1.01"/>
    <n v="2706.8"/>
  </r>
  <r>
    <s v="V17624_00"/>
    <s v="HPC Oven Baked Huhn 100g - Probebeutel"/>
    <s v="Flachfolie RB 270 x AL 180 mm"/>
    <n v="875"/>
    <x v="6"/>
    <n v="56250"/>
    <s v="STÜCK"/>
    <n v="2.3999999999999998E-3"/>
    <n v="135"/>
    <n v="2.2859999999999998E-2"/>
    <n v="1285.875"/>
  </r>
  <r>
    <s v="V17625_00"/>
    <s v="HPC Oven Baked Rind 100g - Probebeutel"/>
    <s v="Flachfolie RB 270 x AL 180 mm"/>
    <n v="875"/>
    <x v="6"/>
    <n v="90123"/>
    <s v="STÜCK"/>
    <n v="2.3999999999999998E-3"/>
    <n v="216.29519999999999"/>
    <n v="2.2859999999999998E-2"/>
    <n v="2060.2117799999996"/>
  </r>
  <r>
    <s v="V17626_00"/>
    <s v="HPC Oven Baked Huhn 800g"/>
    <s v="vorgef. Papierbeutel Totani 170x80x310+80mm"/>
    <n v="875"/>
    <x v="6"/>
    <n v="17500"/>
    <s v="STÜCK"/>
    <n v="1.9E-2"/>
    <n v="332.5"/>
    <n v="0.69799999999999995"/>
    <n v="12215"/>
  </r>
  <r>
    <s v="V17627_00"/>
    <s v="HPC Oven Baked Rind 800g"/>
    <s v="vorgef. Papierbeutel Totani 170x80x310+80mm"/>
    <n v="875"/>
    <x v="6"/>
    <n v="18540"/>
    <s v="STÜCK"/>
    <n v="1.9E-2"/>
    <n v="352.26"/>
    <n v="0.69799999999999995"/>
    <n v="12940.919999999998"/>
  </r>
  <r>
    <s v="V17628_00"/>
    <s v="HPC Oven Baked Huhn 2,5kg"/>
    <s v="vorgef. Papierbeutel Totani 240+120x425+120mm"/>
    <n v="875"/>
    <x v="6"/>
    <n v="23070"/>
    <s v="STÜCK"/>
    <n v="4.2999999999999997E-2"/>
    <n v="992.00999999999988"/>
    <n v="1.0489999999999999"/>
    <n v="24200.429999999997"/>
  </r>
  <r>
    <s v="V17629_00"/>
    <s v="HPC Oven Baked Rind 2,5kg"/>
    <s v="vorgef. Papierbeutel Totani 240+120x425+120mm"/>
    <n v="875"/>
    <x v="6"/>
    <n v="14980"/>
    <s v="STÜCK"/>
    <n v="4.2999999999999997E-2"/>
    <n v="644.14"/>
    <n v="1.0489999999999999"/>
    <n v="15714.019999999999"/>
  </r>
  <r>
    <s v="V17630_01"/>
    <s v="HPC Oven Baked Huhn 10kg - neue Stanze"/>
    <s v="vorgef. Papierbeutel 375+130x720+40 mm"/>
    <n v="875"/>
    <x v="6"/>
    <n v="5955"/>
    <s v="STÜCK"/>
    <n v="0.1535"/>
    <n v="914.09249999999997"/>
    <n v="1.7629999999999999"/>
    <n v="10498.664999999999"/>
  </r>
  <r>
    <s v="V17631_01"/>
    <s v="HPC Oven Baked Rind 10kg  - neue Stanze"/>
    <s v="vorgef. Papierbeutel 375+130x720+40mm"/>
    <n v="875"/>
    <x v="6"/>
    <n v="1690"/>
    <s v="STÜCK"/>
    <n v="0.1535"/>
    <n v="259.41500000000002"/>
    <n v="1.7629999999999999"/>
    <n v="2979.47"/>
  </r>
  <r>
    <s v="V17632_00"/>
    <s v="HPC Sensitive Ente &amp; Kartoffel 100g  neue Sorte"/>
    <s v="Flachfolie RB 270 x AL 180 mm"/>
    <n v="875"/>
    <x v="6"/>
    <n v="51900"/>
    <s v="STÜCK"/>
    <n v="3.0899999999999999E-3"/>
    <n v="160.37099999999998"/>
    <n v="2.1329999999999998E-2"/>
    <n v="1107.0269999999998"/>
  </r>
  <r>
    <s v="V17633_00"/>
    <s v="HPC Sensitive Ente &amp; Kartoffel 1kg   neue Sorte"/>
    <s v="Flachfolie RB 521 x AL 360 mm"/>
    <n v="875"/>
    <x v="6"/>
    <n v="64260"/>
    <s v="STÜCK"/>
    <n v="2.0289999999999999E-2"/>
    <n v="1303.8353999999999"/>
    <n v="0.10054"/>
    <n v="6460.7004000000006"/>
  </r>
  <r>
    <s v="V17634_00"/>
    <s v="HPC Sensitive Ente &amp; Kartoffel 3kg - neue Sorte"/>
    <s v="Flachfolie RB 721 x AL 480 mm"/>
    <n v="875"/>
    <x v="6"/>
    <n v="21250"/>
    <s v="STÜCK"/>
    <n v="3.9399999999999998E-2"/>
    <n v="837.25"/>
    <n v="0.23333999999999999"/>
    <n v="4958.4749999999995"/>
  </r>
  <r>
    <s v="V17635_00"/>
    <s v="HPC Sensitive Ente &amp; Kartoffel 15kg - neue Sorte"/>
    <s v="Flachfolie RB 990 x AL 880 mm "/>
    <n v="875"/>
    <x v="6"/>
    <n v="13604"/>
    <s v="STÜCK"/>
    <n v="0.14119999999999999"/>
    <n v="1920.8847999999998"/>
    <n v="0.64083000000000001"/>
    <n v="8717.8513199999998"/>
  </r>
  <r>
    <s v="V17640_00"/>
    <s v="UK PFUK 4x1kg / Außenabmessung 200x400x180 mm"/>
    <s v="Faltbodenschachtel "/>
    <n v="875"/>
    <x v="6"/>
    <n v="15770"/>
    <s v="STÜCK"/>
    <n v="0.27400000000000002"/>
    <n v="4320.9800000000005"/>
    <n v="0.25800000000000001"/>
    <n v="4068.6600000000003"/>
  </r>
  <r>
    <s v="V17641_00"/>
    <s v="UK PFUK 3x2 kg / Außenabmessung 200x400x250mm"/>
    <s v="Faltschachtel "/>
    <n v="875"/>
    <x v="6"/>
    <n v="24752"/>
    <s v="STÜCK"/>
    <n v="0.41199999999999998"/>
    <n v="10197.823999999999"/>
    <n v="0.32"/>
    <n v="7920.64"/>
  </r>
  <r>
    <s v="V17648_00"/>
    <s v="Chicopee Classic Nature Cat Adult Castrate 40g"/>
    <s v="Flachfolie RB 270 x AL 150 mm"/>
    <n v="875"/>
    <x v="6"/>
    <n v="96456"/>
    <s v="STÜCK"/>
    <n v="2E-3"/>
    <n v="192.91200000000001"/>
    <n v="2.9950000000000001E-2"/>
    <n v="2888.8571999999999"/>
  </r>
  <r>
    <s v="V17649_00"/>
    <s v="Chicopee Classic Nature Cat Adult Castrate 1,5kg"/>
    <s v="Flachfolie RB 624 x AL 380mm "/>
    <n v="875"/>
    <x v="6"/>
    <n v="17723"/>
    <s v="STÜCK"/>
    <n v="2.5999999999999999E-2"/>
    <n v="460.798"/>
    <n v="0.23830000000000001"/>
    <n v="4223.3909000000003"/>
  </r>
  <r>
    <s v="V17650_00"/>
    <s v="Chicopee Classic Nature Cat Adult Castrate 15kg"/>
    <s v="Flachfolie RB 990 x AL 880 mm"/>
    <n v="875"/>
    <x v="6"/>
    <n v="3701"/>
    <s v="STÜCK"/>
    <n v="0.13800000000000001"/>
    <n v="510.73800000000006"/>
    <n v="1.1632"/>
    <n v="4305.0032000000001"/>
  </r>
  <r>
    <s v="V17651_00"/>
    <s v="Chicopee Holistic Nature Cat Kitten 40g"/>
    <s v="Flachfolie RB 270 x AL 150 mm"/>
    <n v="875"/>
    <x v="6"/>
    <n v="106000"/>
    <s v="STÜCK"/>
    <n v="2E-3"/>
    <n v="212"/>
    <n v="2.4850000000000001E-2"/>
    <n v="2634.1"/>
  </r>
  <r>
    <s v="V17652_00"/>
    <s v="Chicopee Holistic Nature Cat Kitten 1,5kg"/>
    <s v="Vorgefertigter Beutel"/>
    <n v="875"/>
    <x v="6"/>
    <n v="9600"/>
    <s v="STÜCK"/>
    <n v="4.2999999999999997E-2"/>
    <n v="412.79999999999995"/>
    <n v="0.44009999999999999"/>
    <n v="4224.96"/>
  </r>
  <r>
    <s v="V17653_00"/>
    <s v="Chicopee Holistic Nature Cat Kitten 8kg"/>
    <s v="Vorgefertigter Beutel"/>
    <n v="875"/>
    <x v="6"/>
    <n v="5500"/>
    <s v="STÜCK"/>
    <n v="0.107"/>
    <n v="588.5"/>
    <n v="1.10494"/>
    <n v="6077.17"/>
  </r>
  <r>
    <s v="V17661_00"/>
    <s v="PURE INSTINCT Summer Cloud 4kg Adult Ente "/>
    <s v="Vorgef. Beutel  295+115 x 520 mm "/>
    <n v="875"/>
    <x v="6"/>
    <n v="1622"/>
    <s v="STÜCK"/>
    <n v="7.4999999999999997E-2"/>
    <n v="121.64999999999999"/>
    <n v="1.349"/>
    <n v="2188.078"/>
  </r>
  <r>
    <s v="V17671_00"/>
    <s v="Dr Clauders Hund Adult Ente 11,5 kg"/>
    <s v="Beistellung"/>
    <n v="875"/>
    <x v="6"/>
    <n v="1300"/>
    <s v="STÜCK"/>
    <n v="0.14133000000000001"/>
    <n v="183.72900000000001"/>
    <n v="0.746"/>
    <n v="969.8"/>
  </r>
  <r>
    <s v="V17672_00"/>
    <s v="Dr Clauders Hund Adult Lamm 11,5 kg"/>
    <s v="Beistellung"/>
    <n v="875"/>
    <x v="6"/>
    <n v="1900"/>
    <s v="STÜCK"/>
    <n v="0.14133000000000001"/>
    <n v="268.52700000000004"/>
    <n v="0.746"/>
    <n v="1417.4"/>
  </r>
  <r>
    <s v="V17673_00"/>
    <s v="Dr Clauders Hund Adult Lachs 11,5 kg"/>
    <s v="Beistellung"/>
    <n v="875"/>
    <x v="6"/>
    <n v="926"/>
    <s v="STÜCK"/>
    <n v="0.14133000000000001"/>
    <n v="130.87158000000002"/>
    <n v="0.746"/>
    <n v="690.79600000000005"/>
  </r>
  <r>
    <s v="V17682_00"/>
    <s v="PURE INSTINCT Grasslands 1kg (Adult Huhn &amp; Lamm) "/>
    <s v="Flachfolie RB 525 x AL 335 mm"/>
    <n v="875"/>
    <x v="6"/>
    <n v="5911"/>
    <s v="STÜCK"/>
    <n v="1.9300000000000001E-2"/>
    <n v="114.0823"/>
    <n v="0.25857999999999998"/>
    <n v="1528.4663799999998"/>
  </r>
  <r>
    <s v="V17706_00"/>
    <s v="Faltschachtel Schlecksnack - Testverpackung"/>
    <s v="94 x 14 x 180 mm"/>
    <n v="875"/>
    <x v="6"/>
    <n v="925"/>
    <s v="STÜCK"/>
    <n v="0.35099999999999998"/>
    <n v="324.67499999999995"/>
    <n v="0.80015000000000003"/>
    <n v="740.13875000000007"/>
  </r>
  <r>
    <s v="V17707_00"/>
    <s v="Faltschachtel Snacks/Futterproben - Testverpackung"/>
    <s v="135 x 50 x 200 mm"/>
    <n v="875"/>
    <x v="6"/>
    <n v="1090"/>
    <s v="STÜCK"/>
    <n v="0.35099999999999998"/>
    <n v="382.59"/>
    <n v="0.80015000000000003"/>
    <n v="872.1635"/>
  </r>
  <r>
    <s v="V1771"/>
    <s v="Alpha Plus Junior Mini Medium 4kg"/>
    <m/>
    <n v="875"/>
    <x v="6"/>
    <n v="2100"/>
    <s v="STÜCK"/>
    <n v="9.2999999999999999E-2"/>
    <n v="195.3"/>
    <n v="0.48"/>
    <n v="1008"/>
  </r>
  <r>
    <s v="V17710_00"/>
    <s v="Dose 1,5l Cadiz - Petsmart"/>
    <s v="126 x 106 x 160 mm"/>
    <n v="875"/>
    <x v="6"/>
    <n v="50203"/>
    <s v="STÜCK"/>
    <n v="1E-3"/>
    <n v="50.203000000000003"/>
    <n v="0.28599999999999998"/>
    <n v="14358.057999999999"/>
  </r>
  <r>
    <s v="V17711_00"/>
    <s v="Deckel 1,5l Cadiz - Petsmart"/>
    <s v="126 x 106 mm"/>
    <n v="875"/>
    <x v="6"/>
    <n v="27734"/>
    <s v="STÜCK"/>
    <n v="1E-3"/>
    <n v="27.734000000000002"/>
    <n v="8.6400000000000005E-2"/>
    <n v="2396.2175999999999"/>
  </r>
  <r>
    <s v="V17712_00"/>
    <s v="UK Oven Baked  5 x 800 g"/>
    <s v="Automatenfaltschachtel / CAD190918_00"/>
    <n v="875"/>
    <x v="6"/>
    <n v="7325"/>
    <s v="STÜCK"/>
    <n v="0.20799999999999999"/>
    <n v="1523.6"/>
    <n v="0.255"/>
    <n v="1867.875"/>
  </r>
  <r>
    <s v="V17713_00"/>
    <s v="UK Oven Baked 4 x 2,5 kg"/>
    <s v="Automatenfaltschachtel / CAD190915_00"/>
    <n v="875"/>
    <x v="6"/>
    <n v="7693"/>
    <s v="STÜCK"/>
    <n v="0.309"/>
    <n v="2377.1370000000002"/>
    <n v="0.34799999999999998"/>
    <n v="2677.1639999999998"/>
  </r>
  <r>
    <s v="V1773"/>
    <s v="Alpha Plus Junior Maxi 4kg"/>
    <m/>
    <n v="875"/>
    <x v="6"/>
    <n v="2429"/>
    <s v="STÜCK"/>
    <n v="9.2999999999999999E-2"/>
    <n v="225.89699999999999"/>
    <n v="0.48"/>
    <n v="1165.9199999999998"/>
  </r>
  <r>
    <s v="V1774"/>
    <s v="Alpha Plus Junior Maxi 12kg"/>
    <m/>
    <n v="875"/>
    <x v="6"/>
    <n v="2366"/>
    <s v="STÜCK"/>
    <n v="0.15"/>
    <n v="354.9"/>
    <n v="1.1990000000000001"/>
    <n v="2836.8340000000003"/>
  </r>
  <r>
    <s v="V17746_00"/>
    <s v="PURE INSTINCT Woodlands 1kg (Junior Huhn&amp;Truthahn)"/>
    <s v="Flachfolie RB 525 x AL 335 mm"/>
    <n v="875"/>
    <x v="6"/>
    <n v="11343"/>
    <s v="STÜCK"/>
    <n v="1.9300000000000001E-2"/>
    <n v="218.91990000000001"/>
    <n v="0.25857999999999998"/>
    <n v="2933.0729399999996"/>
  </r>
  <r>
    <s v="V17747_00"/>
    <s v="Überseekarton PetSmart 12x624g (für Dosen)"/>
    <s v="Innenformat 360x280x320 mm / CAD: 048904019 oh Lag"/>
    <n v="875"/>
    <x v="6"/>
    <n v="7225"/>
    <s v="STÜCK"/>
    <n v="0.36125000000000002"/>
    <n v="2610.03125"/>
    <n v="0.36499999999999999"/>
    <n v="2637.125"/>
  </r>
  <r>
    <s v="V17748_00"/>
    <s v="Überseekarton PetSmart  8x85g / 8x71g"/>
    <s v="Innenformat 550x245x 390 mm / CAD: D048900725 oh L"/>
    <n v="875"/>
    <x v="6"/>
    <n v="2510"/>
    <s v="STÜCK"/>
    <n v="0.50475999999999999"/>
    <n v="1266.9476"/>
    <n v="0.80503000000000002"/>
    <n v="2020.6253000000002"/>
  </r>
  <r>
    <s v="V17749_00"/>
    <s v="Überseekarton PetSmart 8x156g"/>
    <s v="Innenformat 400x270x380 mm / CAD: D048900727"/>
    <n v="875"/>
    <x v="6"/>
    <n v="8025"/>
    <s v="STÜCK"/>
    <n v="0.50475999999999999"/>
    <n v="4050.6990000000001"/>
    <n v="0.45600000000000002"/>
    <n v="3659.4"/>
  </r>
  <r>
    <s v="V17771_00"/>
    <s v="Universalbeutel 18kg - PFUK"/>
    <s v="Vorgefertigter Beutel 375+175x990 mm Barking Heads"/>
    <n v="875"/>
    <x v="6"/>
    <n v="7880"/>
    <s v="STÜCK"/>
    <n v="0.182"/>
    <n v="1434.1599999999999"/>
    <n v="1.0049999999999999"/>
    <n v="7919.3999999999987"/>
  </r>
  <r>
    <s v="V17772_00"/>
    <s v="AC Karton Bioplan Cat 3 x 2,5kg"/>
    <s v="Außenformat 399x239x240 mm / CAD: D048902530 mitLa"/>
    <n v="875"/>
    <x v="6"/>
    <n v="22605"/>
    <s v="STÜCK"/>
    <n v="0.371"/>
    <n v="8386.4549999999999"/>
    <n v="0.33900000000000002"/>
    <n v="7663.0950000000003"/>
  </r>
  <r>
    <s v="V17780_00"/>
    <s v="Folie neutral weiß matt RB 745 / PE 100"/>
    <s v="mit Anti-Rutsch"/>
    <n v="875"/>
    <x v="6"/>
    <n v="6250"/>
    <s v="LFM"/>
    <n v="8.3000000000000004E-2"/>
    <n v="518.75"/>
    <n v="0.47020000000000001"/>
    <n v="2938.75"/>
  </r>
  <r>
    <s v="V17781_00"/>
    <s v="PURE INSTINCT Wild River 12kg (Adult Lachs)"/>
    <s v="Vorgef. Beutel  375+120x810+50mm"/>
    <n v="875"/>
    <x v="6"/>
    <n v="3240"/>
    <s v="STÜCK"/>
    <n v="0.155"/>
    <n v="502.2"/>
    <n v="1.4602999999999999"/>
    <n v="4731.3719999999994"/>
  </r>
  <r>
    <s v="V1779"/>
    <s v="Alpha Plus Adult Medium 12 kg"/>
    <m/>
    <n v="875"/>
    <x v="6"/>
    <n v="2340"/>
    <s v="STÜCK"/>
    <n v="0.15"/>
    <n v="351"/>
    <n v="1.1989700000000001"/>
    <n v="2805.5898000000002"/>
  </r>
  <r>
    <s v="V1781"/>
    <s v="Alpha Plus Adult Maxi 4kg"/>
    <s v="vorgefertigter Beutel"/>
    <n v="875"/>
    <x v="6"/>
    <n v="3700"/>
    <s v="STÜCK"/>
    <n v="9.2999999999999999E-2"/>
    <n v="344.1"/>
    <n v="0.48"/>
    <n v="1776"/>
  </r>
  <r>
    <s v="V17813_00"/>
    <s v="PURE INSTINCT Woodlands 8kg (Junior Huhn&amp;Truthahn)"/>
    <s v="vorgefertigter Beutel 375+125x620+40mm"/>
    <n v="875"/>
    <x v="6"/>
    <n v="2605"/>
    <s v="STÜCK"/>
    <n v="0.122"/>
    <n v="317.81"/>
    <n v="0.25857999999999998"/>
    <n v="673.60089999999991"/>
  </r>
  <r>
    <s v="V17814_00"/>
    <s v="Premio Mix &amp; Tasty 9kg"/>
    <s v="vorgefertigter Beutel 375+120x880 mm"/>
    <n v="875"/>
    <x v="6"/>
    <n v="26940"/>
    <s v="STÜCK"/>
    <n v="0.14299999999999999"/>
    <n v="3852.4199999999996"/>
    <n v="1.093"/>
    <n v="29445.42"/>
  </r>
  <r>
    <s v="V17815_00"/>
    <s v="Premio Mix &amp; Tasty 3kg"/>
    <s v="Flachfolie RB 621 x AL 490 mm"/>
    <n v="875"/>
    <x v="6"/>
    <n v="58084"/>
    <s v="STÜCK"/>
    <n v="3.2500000000000001E-2"/>
    <n v="1887.73"/>
    <n v="0.20499999999999999"/>
    <n v="11907.22"/>
  </r>
  <r>
    <s v="V1782"/>
    <s v="Alpha Plus Adult Maxi 12 kg"/>
    <m/>
    <n v="875"/>
    <x v="6"/>
    <n v="1082"/>
    <s v="STÜCK"/>
    <n v="0.15"/>
    <n v="162.29999999999998"/>
    <n v="1.1990000000000001"/>
    <n v="1297.318"/>
  </r>
  <r>
    <s v="V17830_00"/>
    <s v="PURE INSTINCT Blue Lake 80g Probe(Adult Huhn&amp;Ente)"/>
    <s v="Flachfolie RB 270 x 165 mm"/>
    <n v="875"/>
    <x v="6"/>
    <n v="27000"/>
    <s v="STÜCK"/>
    <n v="3.3899999999999998E-3"/>
    <n v="91.53"/>
    <n v="2.8000000000000001E-2"/>
    <n v="756"/>
  </r>
  <r>
    <s v="V17831_00"/>
    <s v="Pure Instinct Blue Lake 1kg (Adult Huhn &amp; Ente)"/>
    <s v="Flachfolie RB 525 x AL 335 mm"/>
    <n v="875"/>
    <x v="6"/>
    <n v="450"/>
    <s v="STÜCK"/>
    <n v="2.1000000000000001E-2"/>
    <n v="9.4500000000000011"/>
    <n v="0.245"/>
    <n v="110.25"/>
  </r>
  <r>
    <s v="V17832_00"/>
    <s v="Smilla Soft Sticks Lamm &amp; Holunder 50g"/>
    <s v="Flachfolie RB 390 x AL 100 mm"/>
    <n v="875"/>
    <x v="6"/>
    <n v="52123"/>
    <s v="STÜCK"/>
    <n v="3.6600000000000001E-3"/>
    <n v="190.77018000000001"/>
    <n v="4.7879999999999999E-2"/>
    <n v="2495.6492399999997"/>
  </r>
  <r>
    <s v="V17836_01"/>
    <s v="Dechra Katze AC Umkarton FED-DM 3x2 kg (+Bio)"/>
    <s v="Innen 312 x 193 x 245 mm / CAD 196233_01 specific"/>
    <n v="875"/>
    <x v="6"/>
    <n v="6680"/>
    <s v="STÜCK"/>
    <n v="0.22900000000000001"/>
    <n v="1529.72"/>
    <n v="0.46899999999999997"/>
    <n v="3132.9199999999996"/>
  </r>
  <r>
    <s v="V17837_00"/>
    <s v="Dechra Katze Booklet-Aufkleber für UK FED-DM 3x2kg"/>
    <s v="EAN Code: 5701170810295"/>
    <n v="875"/>
    <x v="6"/>
    <n v="6300"/>
    <s v="STÜCK"/>
    <n v="2E-3"/>
    <n v="12.6"/>
    <n v="0.79900000000000004"/>
    <n v="5033.7000000000007"/>
  </r>
  <r>
    <s v="V17838_00"/>
    <s v="PURE INSTINCT Red Valley 4kg Junior Maxi Huhn&amp;Ente"/>
    <s v="Vorgef. Beutel  295+115x520 mm"/>
    <n v="875"/>
    <x v="6"/>
    <n v="6005"/>
    <s v="STÜCK"/>
    <n v="7.4999999999999997E-2"/>
    <n v="450.375"/>
    <n v="1.1857500000000001"/>
    <n v="7120.42875"/>
  </r>
  <r>
    <s v="V17839_00"/>
    <s v="Mini kodben 4ér Mix Aufkleber"/>
    <s v="Beistellung Eldorado"/>
    <n v="875"/>
    <x v="6"/>
    <n v="601"/>
    <s v="STÜCK"/>
    <n v="1E-3"/>
    <n v="0.60099999999999998"/>
    <n v="0.124"/>
    <n v="74.524000000000001"/>
  </r>
  <r>
    <s v="V1784"/>
    <s v="Alpha Plus Sensitiv 4kg"/>
    <s v="(Lamm &amp; Reis)"/>
    <n v="875"/>
    <x v="6"/>
    <n v="2200"/>
    <s v="STÜCK"/>
    <n v="9.2999999999999999E-2"/>
    <n v="204.6"/>
    <n v="0.48"/>
    <n v="1056"/>
  </r>
  <r>
    <s v="V17840_00"/>
    <s v="Mono kiks Aufkleber"/>
    <s v="Beistellung Eldorado"/>
    <n v="875"/>
    <x v="6"/>
    <n v="751"/>
    <s v="STÜCK"/>
    <n v="1E-3"/>
    <n v="0.751"/>
    <n v="0.124"/>
    <n v="93.123999999999995"/>
  </r>
  <r>
    <s v="V17841_00"/>
    <s v="Duo 3 Mix Aufkleber"/>
    <s v="Beistellung Eldorado"/>
    <n v="875"/>
    <x v="6"/>
    <n v="501"/>
    <s v="STÜCK"/>
    <n v="1E-3"/>
    <n v="0.501"/>
    <n v="0.124"/>
    <n v="62.124000000000002"/>
  </r>
  <r>
    <s v="V17842_00"/>
    <s v="Sandwich kodben Aufkleber"/>
    <s v="Beistellung Eldorado "/>
    <n v="875"/>
    <x v="6"/>
    <n v="776"/>
    <s v="STÜCK"/>
    <n v="1E-3"/>
    <n v="0.77600000000000002"/>
    <n v="0.124"/>
    <n v="96.224000000000004"/>
  </r>
  <r>
    <s v="V17843_00"/>
    <s v="Sandwich burger Aufkleber"/>
    <s v="Beistellung Eldorado "/>
    <n v="875"/>
    <x v="6"/>
    <n v="551"/>
    <s v="STÜCK"/>
    <n v="1E-3"/>
    <n v="0.55100000000000005"/>
    <n v="0.124"/>
    <n v="68.323999999999998"/>
  </r>
  <r>
    <s v="V17844_00"/>
    <s v="Mono kager Aufkleber"/>
    <s v="Beistellung Eldorado "/>
    <n v="875"/>
    <x v="6"/>
    <n v="551"/>
    <s v="STÜCK"/>
    <n v="1E-3"/>
    <n v="0.55100000000000005"/>
    <n v="0.124"/>
    <n v="68.323999999999998"/>
  </r>
  <r>
    <s v="V17845_00"/>
    <s v="Kuller mix Aufkleber"/>
    <s v="Beistellung Eldorado "/>
    <n v="875"/>
    <x v="6"/>
    <n v="501"/>
    <s v="STÜCK"/>
    <n v="1E-3"/>
    <n v="0.501"/>
    <n v="0.124"/>
    <n v="62.124000000000002"/>
  </r>
  <r>
    <s v="V17846_00"/>
    <s v="Dyre figur mix Aufkleber"/>
    <s v="Beistellung Eldorado "/>
    <n v="875"/>
    <x v="6"/>
    <n v="581"/>
    <s v="STÜCK"/>
    <n v="1E-3"/>
    <n v="0.58099999999999996"/>
    <n v="0.124"/>
    <n v="72.043999999999997"/>
  </r>
  <r>
    <s v="V17847_00"/>
    <s v="Puppy kodben Aufkleber"/>
    <s v="Beistellung Eldorado "/>
    <n v="875"/>
    <x v="6"/>
    <n v="451"/>
    <s v="STÜCK"/>
    <n v="1E-3"/>
    <n v="0.45100000000000001"/>
    <n v="0.124"/>
    <n v="55.923999999999999"/>
  </r>
  <r>
    <s v="V17848_00"/>
    <s v="Ben fra sma fjerkrae Aufkleber"/>
    <s v="Beistellung Eldorado "/>
    <n v="875"/>
    <x v="6"/>
    <n v="721"/>
    <s v="STÜCK"/>
    <n v="1E-3"/>
    <n v="0.72099999999999997"/>
    <n v="0.124"/>
    <n v="89.403999999999996"/>
  </r>
  <r>
    <s v="V17849_00"/>
    <s v="PURE INSTINCT Red Valley 12kg/Junior Maxi HuhnEnte"/>
    <s v="Vorgef. Beutel  375+120x810+50mm"/>
    <n v="875"/>
    <x v="6"/>
    <n v="8130"/>
    <s v="STÜCK"/>
    <n v="0.155"/>
    <n v="1260.1500000000001"/>
    <n v="1.32447"/>
    <n v="10767.9411"/>
  </r>
  <r>
    <s v="V1785"/>
    <s v="Alpha Plus Sensitiv 12 kg"/>
    <s v="(Lamm &amp; Reis)"/>
    <n v="875"/>
    <x v="6"/>
    <n v="1233"/>
    <s v="STÜCK"/>
    <n v="0.15"/>
    <n v="184.95"/>
    <n v="1.1990000000000001"/>
    <n v="1478.3670000000002"/>
  </r>
  <r>
    <s v="V17852_00"/>
    <s v="PURE INSTINCT Woodlands 4kg Junior Huhn&amp;Truthahn"/>
    <s v="Vorgef. Beutel  295+115x520 mm"/>
    <n v="875"/>
    <x v="6"/>
    <n v="11625"/>
    <s v="STÜCK"/>
    <n v="7.4999999999999997E-2"/>
    <n v="871.875"/>
    <n v="1.1857500000000001"/>
    <n v="13784.343750000002"/>
  </r>
  <r>
    <s v="V17853_00"/>
    <s v="PURE INSTINCT Wild River 80g Probe Adult Lachs"/>
    <s v="Flachfolie RB 270 x 165 mm"/>
    <n v="875"/>
    <x v="6"/>
    <n v="50904"/>
    <s v="STÜCK"/>
    <n v="3.3899999999999998E-3"/>
    <n v="172.56456"/>
    <n v="2.8000000000000001E-2"/>
    <n v="1425.3120000000001"/>
  </r>
  <r>
    <s v="V17856_00"/>
    <s v="Premiere Katze Kitten Geflügel 300g"/>
    <s v="Flachfolie RB 560 x AL 190 mm"/>
    <n v="875"/>
    <x v="6"/>
    <n v="93031"/>
    <s v="STÜCK"/>
    <n v="7.9900000000000006E-3"/>
    <n v="743.31769000000008"/>
    <n v="3.1119999999999998E-2"/>
    <n v="2895.1247199999998"/>
  </r>
  <r>
    <s v="V17857_00"/>
    <s v="Premiere Katze Adult Sterilised 300g"/>
    <s v="Flachfolie RB 560 x AL 190 mm"/>
    <n v="875"/>
    <x v="6"/>
    <n v="30300"/>
    <s v="STÜCK"/>
    <n v="7.9900000000000006E-3"/>
    <n v="242.09700000000001"/>
    <n v="3.8269999999999998E-2"/>
    <n v="1159.5809999999999"/>
  </r>
  <r>
    <s v="V17858_00"/>
    <s v="Premiere Katze Adult Indoor Geflügel 300g  "/>
    <s v="Flachfolie RB 560 x AL 190 mm"/>
    <n v="875"/>
    <x v="6"/>
    <n v="48102"/>
    <s v="STÜCK"/>
    <n v="7.9900000000000006E-3"/>
    <n v="384.33498000000003"/>
    <n v="4.9889999999999997E-2"/>
    <n v="2399.8087799999998"/>
  </r>
  <r>
    <s v="V17859_00"/>
    <s v="Premiere Katze Kitten Geflügel 2kg"/>
    <s v="vorgefertigter Beutel 195+95x420+40 mm"/>
    <n v="875"/>
    <x v="6"/>
    <n v="34470"/>
    <s v="STÜCK"/>
    <n v="3.6999999999999998E-2"/>
    <n v="1275.3899999999999"/>
    <n v="0.33500000000000002"/>
    <n v="11547.45"/>
  </r>
  <r>
    <s v="V17860_00"/>
    <s v="Premiere Katze Adult Indoor Geflügel 2kg"/>
    <s v="vorgefertigter Beutel 195+95x420+40 mm"/>
    <n v="875"/>
    <x v="6"/>
    <n v="32040"/>
    <s v="STÜCK"/>
    <n v="3.6999999999999998E-2"/>
    <n v="1185.48"/>
    <n v="0.39300000000000002"/>
    <n v="12591.720000000001"/>
  </r>
  <r>
    <s v="V17861_00"/>
    <s v="Premiere Katze Adult Light 2kg"/>
    <s v="vorgefertigter Beutel 195+95x420+40 mm"/>
    <n v="875"/>
    <x v="6"/>
    <n v="19847"/>
    <s v="STÜCK"/>
    <n v="3.6999999999999998E-2"/>
    <n v="734.33899999999994"/>
    <n v="0.45300000000000001"/>
    <n v="8990.6910000000007"/>
  </r>
  <r>
    <s v="V17862_00"/>
    <s v="Premiere Katze Adult Sterilised 2kg"/>
    <s v="vorgefertigter Beutel 195+95x420+40 mm"/>
    <n v="875"/>
    <x v="6"/>
    <n v="23005"/>
    <s v="STÜCK"/>
    <n v="3.6999999999999998E-2"/>
    <n v="851.18499999999995"/>
    <n v="0.34699999999999998"/>
    <n v="7982.7349999999997"/>
  </r>
  <r>
    <s v="V17863_00"/>
    <s v="Premiere Katze Kitten Geflügel 4kg"/>
    <s v="vorgefertigter Beutel 285+115x540 mm"/>
    <n v="875"/>
    <x v="6"/>
    <n v="27671"/>
    <s v="STÜCK"/>
    <n v="6.3E-2"/>
    <n v="1743.2729999999999"/>
    <n v="0.51600000000000001"/>
    <n v="14278.236000000001"/>
  </r>
  <r>
    <s v="V17864_00"/>
    <s v="Premiere Katze Adult Indoor Geflügel 4kg"/>
    <s v="vorgefertigter Beutel 285+115x540 mm"/>
    <n v="875"/>
    <x v="6"/>
    <n v="19020"/>
    <s v="STÜCK"/>
    <n v="6.3E-2"/>
    <n v="1198.26"/>
    <n v="0.55400000000000005"/>
    <n v="10537.080000000002"/>
  </r>
  <r>
    <s v="V17865_00"/>
    <s v="Premiere Katze Adult Light 4kg"/>
    <s v="vorgefertigter Beutel 285+115x540 mm"/>
    <n v="875"/>
    <x v="6"/>
    <n v="18890"/>
    <s v="STÜCK"/>
    <n v="6.3E-2"/>
    <n v="1190.07"/>
    <n v="0.61599999999999999"/>
    <n v="11636.24"/>
  </r>
  <r>
    <s v="V17866_00"/>
    <s v="Premiere Katze Adult Sterilised 4kg"/>
    <s v="vorgefertigter Beutel 285+115x540 mm"/>
    <n v="875"/>
    <x v="6"/>
    <n v="14550"/>
    <s v="STÜCK"/>
    <n v="6.3E-2"/>
    <n v="916.65"/>
    <n v="0.51600000000000001"/>
    <n v="7507.8"/>
  </r>
  <r>
    <s v="V17867_00"/>
    <s v="Premiere Katze Adult Light 10kg"/>
    <s v="vorgefertigter Beutel 375+115x680+40 mm"/>
    <n v="875"/>
    <x v="6"/>
    <n v="5350"/>
    <s v="STÜCK"/>
    <n v="0.11"/>
    <n v="588.5"/>
    <n v="0.59499999999999997"/>
    <n v="3183.25"/>
  </r>
  <r>
    <s v="V17868_00"/>
    <s v="Premiere Katze Adult Indoor Geflügel 10kg"/>
    <s v="vorgefertigter Beutel 375+115x680+40 mm"/>
    <n v="875"/>
    <x v="6"/>
    <n v="5550"/>
    <s v="STÜCK"/>
    <n v="0.11"/>
    <n v="610.5"/>
    <n v="0.59499999999999997"/>
    <n v="3302.25"/>
  </r>
  <r>
    <s v="V17869_00"/>
    <s v="Premiere Katze Adult Sterilised 10kg"/>
    <s v="vorgefertigter Beutel 375+115x680+40 mm"/>
    <n v="875"/>
    <x v="6"/>
    <n v="24020"/>
    <s v="STÜCK"/>
    <n v="0.11"/>
    <n v="2642.2"/>
    <n v="0.59499999999999997"/>
    <n v="14291.9"/>
  </r>
  <r>
    <s v="V1787"/>
    <s v="Alpha Plus Senior/Light 4kg"/>
    <m/>
    <n v="875"/>
    <x v="6"/>
    <n v="397"/>
    <s v="STÜCK"/>
    <n v="9.2999999999999999E-2"/>
    <n v="36.920999999999999"/>
    <n v="0.48"/>
    <n v="190.56"/>
  </r>
  <r>
    <s v="V17870_00"/>
    <s v="Premiere Katze Kitten Geflügel 10kg"/>
    <s v="vorgefertigter Beutel 375+115x680+40 mm"/>
    <n v="875"/>
    <x v="6"/>
    <n v="15080"/>
    <s v="STÜCK"/>
    <n v="0.11"/>
    <n v="1658.8"/>
    <n v="0.59499999999999997"/>
    <n v="8972.6"/>
  </r>
  <r>
    <s v="V1788"/>
    <s v="Alpha Plus Senior/Light 12kg"/>
    <m/>
    <n v="875"/>
    <x v="6"/>
    <n v="1920"/>
    <s v="STÜCK"/>
    <n v="0.15"/>
    <n v="288"/>
    <n v="1.1990000000000001"/>
    <n v="2302.08"/>
  </r>
  <r>
    <s v="V1789"/>
    <s v="Alpha Plus Junior Mini Medium 12kg"/>
    <m/>
    <n v="875"/>
    <x v="6"/>
    <n v="2500"/>
    <s v="STÜCK"/>
    <n v="0.15"/>
    <n v="375"/>
    <n v="1.2"/>
    <n v="3000"/>
  </r>
  <r>
    <s v="V1791"/>
    <s v="Enova No Grain 20kg label  Beistellung"/>
    <s v="Aufkleber gelb/Rot LaTic"/>
    <n v="875"/>
    <x v="6"/>
    <n v="351"/>
    <s v="STÜCK"/>
    <n v="2.3999999999999998E-3"/>
    <n v="0.84239999999999993"/>
    <n v="0.14696999999999999"/>
    <n v="51.586469999999998"/>
  </r>
  <r>
    <s v="V17950_00"/>
    <s v="Briantos Prive Soft Hund Senior Truthahn 1kg"/>
    <s v="Flachfolie RB 621 x AL 340 mm"/>
    <n v="875"/>
    <x v="6"/>
    <n v="445"/>
    <s v="STÜCK"/>
    <n v="1.9E-2"/>
    <n v="8.4550000000000001"/>
    <n v="0.15717999999999999"/>
    <n v="69.945099999999996"/>
  </r>
  <r>
    <s v="V17951_00"/>
    <s v="Briantos Prive Soft Hund Adult Ente 12kg LA"/>
    <s v="Flachfolie RB 990 x AL 880 mm"/>
    <n v="875"/>
    <x v="6"/>
    <n v="4039"/>
    <s v="STÜCK"/>
    <n v="0.14474999999999999"/>
    <n v="584.64524999999992"/>
    <n v="0.60631999999999997"/>
    <n v="2448.9264800000001"/>
  </r>
  <r>
    <s v="V17952_00"/>
    <s v="Briantos Prive Soft Hund Senior Truthahn 12kg  LA"/>
    <s v="Flachfolie RB 990 x AL 880 mm"/>
    <n v="875"/>
    <x v="6"/>
    <n v="5114"/>
    <s v="STÜCK"/>
    <n v="0.14474999999999999"/>
    <n v="740.25149999999996"/>
    <n v="0.60631999999999997"/>
    <n v="3100.72048"/>
  </r>
  <r>
    <s v="V17954_00"/>
    <s v="Briantos Prive Soft Hund Junior Huhn 12kg  LA"/>
    <s v="Flachfolie RB 990 x AL 880 mm"/>
    <n v="875"/>
    <x v="6"/>
    <n v="6330"/>
    <s v="STÜCK"/>
    <n v="0.14474999999999999"/>
    <n v="916.26749999999993"/>
    <n v="0.60631999999999997"/>
    <n v="3838.0056"/>
  </r>
  <r>
    <s v="V17965_00"/>
    <s v="Dechra Katze Bio Tray  1x8x50g"/>
    <s v="Innen 235x112x167  mm / CAD150930_00"/>
    <n v="875"/>
    <x v="6"/>
    <n v="4530"/>
    <s v="STÜCK"/>
    <n v="0.107"/>
    <n v="484.71"/>
    <n v="0.47499999999999998"/>
    <n v="2151.75"/>
  </r>
  <r>
    <s v="V17966_00"/>
    <s v="Dechra Hund Bio Tray 1x6x100g"/>
    <s v="Innen 235x112x167  mm / CAD150930_00"/>
    <n v="875"/>
    <x v="6"/>
    <n v="3615"/>
    <s v="STÜCK"/>
    <n v="0.105"/>
    <n v="379.57499999999999"/>
    <n v="0.47499999999999998"/>
    <n v="1717.125"/>
  </r>
  <r>
    <s v="V18006_00"/>
    <s v="Dechra Hund 4kg Einheitskarton 1x3x4kg"/>
    <s v="Innen 312 x 249 x 389 mm / CAD 205707_00"/>
    <n v="875"/>
    <x v="6"/>
    <n v="2705"/>
    <s v="STÜCK"/>
    <n v="0.59399999999999997"/>
    <n v="1606.77"/>
    <n v="0.69099999999999995"/>
    <n v="1869.1549999999997"/>
  </r>
  <r>
    <s v="V18007_01"/>
    <s v="Lily´s Kitchen Organic Dog Dry 2,5 kg"/>
    <s v="Papierbeutel 200+110x360 mm - Beistellung"/>
    <n v="875"/>
    <x v="6"/>
    <n v="10800"/>
    <s v="STÜCK"/>
    <n v="5.6419999999999998E-2"/>
    <n v="609.33600000000001"/>
    <n v="0.48499999999999999"/>
    <n v="5238"/>
  </r>
  <r>
    <s v="V18009_01"/>
    <s v="Nutri Feline Kitten 10kg - Sermat - Prüfen -"/>
    <s v="Flachfolie RB 990 x AL 800 mm  - UVA"/>
    <n v="875"/>
    <x v="6"/>
    <n v="6374"/>
    <s v="STÜCK"/>
    <n v="0.13500000000000001"/>
    <n v="860.49"/>
    <n v="0.70767000000000002"/>
    <n v="4510.68858"/>
  </r>
  <r>
    <s v="V18010_00"/>
    <s v="Nutri Feline Adult Chicken 10kg - Sarmat - Prüfen "/>
    <s v="Flachfolie RB 990 x AL 800 mm  - UVA"/>
    <n v="875"/>
    <x v="6"/>
    <n v="7812"/>
    <s v="STÜCK"/>
    <n v="0.1288"/>
    <n v="1006.1856"/>
    <n v="0.70767000000000002"/>
    <n v="5528.3180400000001"/>
  </r>
  <r>
    <s v="V18011_00"/>
    <s v="Nutri Feline Adult Sterilized 10kg -Sarmat- Prüfen"/>
    <s v="Flachfolie RB 990 x AL 800 mm  - UVA"/>
    <n v="875"/>
    <x v="6"/>
    <n v="6524"/>
    <s v="STÜCK"/>
    <n v="0.13500000000000001"/>
    <n v="880.74"/>
    <n v="0.70767000000000002"/>
    <n v="4616.8390799999997"/>
  </r>
  <r>
    <s v="V18012_00"/>
    <s v="Nutri Feline Adult Salmon 10kg - Sarmat - Prüfen"/>
    <s v="Flachfolie RB 990 x AL 800 mm  - UVA"/>
    <n v="875"/>
    <x v="6"/>
    <n v="7506"/>
    <s v="STÜCK"/>
    <n v="0.13500000000000001"/>
    <n v="1013.3100000000001"/>
    <n v="0.70767000000000002"/>
    <n v="5311.7710200000001"/>
  </r>
  <r>
    <s v="V18013_00"/>
    <s v="Nutri Feline Urinary 10kg - Sarmat - Prüfen"/>
    <s v="Flachfolie RB 990 x AL 800 mm  - UVA"/>
    <n v="875"/>
    <x v="6"/>
    <n v="6887"/>
    <s v="STÜCK"/>
    <n v="0.13500000000000001"/>
    <n v="929.745"/>
    <n v="0.70767000000000002"/>
    <n v="4873.7232899999999"/>
  </r>
  <r>
    <s v="V18016_00"/>
    <s v="Perro Universalbeutel 2020 - Katze 1,5kg"/>
    <s v="Totani Beutel 190+110x330 mm"/>
    <n v="875"/>
    <x v="6"/>
    <n v="25650"/>
    <s v="STÜCK"/>
    <n v="2.9590000000000002E-2"/>
    <n v="758.98350000000005"/>
    <n v="0.72"/>
    <n v="18468"/>
  </r>
  <r>
    <s v="V18017_00"/>
    <s v="Perro Universalbeutel 2020 - Katze 400g"/>
    <s v="Totani Beutel 140+80x260 mm"/>
    <n v="875"/>
    <x v="6"/>
    <n v="11950"/>
    <s v="STÜCK"/>
    <n v="2.9590000000000002E-2"/>
    <n v="353.60050000000001"/>
    <n v="0.42699999999999999"/>
    <n v="5102.6499999999996"/>
  </r>
  <r>
    <s v="V18018_00"/>
    <s v="Perro Universalbeutel 2020 - Katze 10kg"/>
    <s v="vorgefertigter Beutel 375+140+740+40 mm"/>
    <n v="875"/>
    <x v="6"/>
    <n v="5740"/>
    <s v="STÜCK"/>
    <n v="0"/>
    <n v="0"/>
    <n v="1.298"/>
    <n v="7450.52"/>
  </r>
  <r>
    <s v="V1802_01"/>
    <s v="Enova Adult Large Breed 20kg label  Beistellung"/>
    <s v="Aufkleber grün LaTic"/>
    <n v="875"/>
    <x v="6"/>
    <n v="2445"/>
    <s v="STÜCK"/>
    <n v="2.3999999999999998E-3"/>
    <n v="5.8679999999999994"/>
    <n v="0.20391999999999999"/>
    <n v="498.58439999999996"/>
  </r>
  <r>
    <s v="V18032_00"/>
    <s v="AC Karton Lily´s Kitchen 4 x 2kg Dog Asia"/>
    <s v="Außenformat 400 x 240 x 300 mm / CAD 20136001"/>
    <n v="875"/>
    <x v="6"/>
    <n v="6600"/>
    <s v="STÜCK"/>
    <n v="0.373"/>
    <n v="2461.8000000000002"/>
    <n v="0.4"/>
    <n v="2640"/>
  </r>
  <r>
    <s v="V18045_00"/>
    <s v="Smilla Soft Sticks Ente + Granatapfel 50g"/>
    <s v="Flachfolie RB 390 x AL 100 mm"/>
    <n v="875"/>
    <x v="6"/>
    <n v="35500"/>
    <s v="STÜCK"/>
    <n v="3.6600000000000001E-3"/>
    <n v="129.93"/>
    <n v="4.7879999999999999E-2"/>
    <n v="1699.74"/>
  </r>
  <r>
    <s v="V18050_01"/>
    <s v="Wolfsblut Cold River Puppy 2kg vorgef. Beutel"/>
    <s v="Beistellung Healthfood 24 / WBCRP2 42602627622665"/>
    <n v="875"/>
    <x v="6"/>
    <n v="12300"/>
    <s v="STÜCK"/>
    <n v="1E-3"/>
    <n v="12.3"/>
    <n v="0.11799999999999999"/>
    <n v="1451.3999999999999"/>
  </r>
  <r>
    <s v="V18063_00"/>
    <s v="Dr Clauder  BC Puppy Power Plus 20kg "/>
    <s v="Beistellung"/>
    <n v="875"/>
    <x v="6"/>
    <n v="2300"/>
    <s v="STÜCK"/>
    <n v="0.19750000000000001"/>
    <n v="454.25"/>
    <n v="0.746"/>
    <n v="1715.8"/>
  </r>
  <r>
    <s v="V18065_00"/>
    <s v="LEX Adult Rind 1kg "/>
    <s v="Flachfolie RB 621 x AL 340 mm"/>
    <n v="875"/>
    <x v="6"/>
    <n v="3050"/>
    <s v="STÜCK"/>
    <n v="1.9400000000000001E-2"/>
    <n v="59.17"/>
    <n v="0.17682"/>
    <n v="539.30100000000004"/>
  </r>
  <r>
    <s v="V18066_00"/>
    <s v="LEX Adult Huhn 1kg "/>
    <s v="Flachfolie RB 621 x AL 340 mm"/>
    <n v="875"/>
    <x v="6"/>
    <n v="1500"/>
    <s v="STÜCK"/>
    <n v="1.9400000000000001E-2"/>
    <n v="29.1"/>
    <n v="0.17682"/>
    <n v="265.23"/>
  </r>
  <r>
    <s v="V18067_00"/>
    <s v="LEX Adult Pute 1kg"/>
    <s v="Flachfolie RB 621 x AL 340 mm"/>
    <n v="875"/>
    <x v="6"/>
    <n v="7000"/>
    <s v="STÜCK"/>
    <n v="1.9400000000000001E-2"/>
    <n v="135.80000000000001"/>
    <n v="0.17682"/>
    <n v="1237.74"/>
  </r>
  <r>
    <s v="V18068_00"/>
    <s v="LEX Junior Huhn 1kg"/>
    <s v="Flachfolie RB 621 x AL 340 mm"/>
    <n v="875"/>
    <x v="6"/>
    <n v="10105"/>
    <s v="STÜCK"/>
    <n v="1.9400000000000001E-2"/>
    <n v="196.03700000000001"/>
    <n v="0.17682"/>
    <n v="1786.7661000000001"/>
  </r>
  <r>
    <s v="V18069_00"/>
    <s v="LEX Adult Rind 4kg"/>
    <s v="Flachfolie RB 801 x AL 460 mm"/>
    <n v="875"/>
    <x v="6"/>
    <n v="12214"/>
    <s v="STÜCK"/>
    <n v="4.1860000000000001E-2"/>
    <n v="511.27804000000003"/>
    <n v="0.30984"/>
    <n v="3784.3857600000001"/>
  </r>
  <r>
    <s v="V18070_00"/>
    <s v="LEX Adult Huhn 4kg"/>
    <s v="Flachfolie RB 801 x AL 460 mm"/>
    <n v="875"/>
    <x v="6"/>
    <n v="8000"/>
    <s v="STÜCK"/>
    <n v="4.1860000000000001E-2"/>
    <n v="334.88"/>
    <n v="0.30984"/>
    <n v="2478.7200000000003"/>
  </r>
  <r>
    <s v="V18071_00"/>
    <s v="LEX Junior Huhn 4kg"/>
    <s v="Flachfolie RB 801 x AL 460 mm"/>
    <n v="875"/>
    <x v="6"/>
    <n v="7776"/>
    <s v="STÜCK"/>
    <n v="4.1860000000000001E-2"/>
    <n v="325.50335999999999"/>
    <n v="0.30984"/>
    <n v="2409.3158400000002"/>
  </r>
  <r>
    <s v="V18072_00"/>
    <s v="LEX Adult Pute 4kg"/>
    <s v="Flachfolie RB 801 x AL 460 mm"/>
    <n v="875"/>
    <x v="6"/>
    <n v="750"/>
    <s v="STÜCK"/>
    <n v="4.1860000000000001E-2"/>
    <n v="31.395"/>
    <n v="0.29221000000000003"/>
    <n v="219.15750000000003"/>
  </r>
  <r>
    <s v="V18073_00"/>
    <s v="LEX Junior Huhn 9kg"/>
    <s v="Flachfolie RB 1000 x AL 600 mm - UVA"/>
    <n v="875"/>
    <x v="6"/>
    <n v="6900"/>
    <s v="STÜCK"/>
    <n v="8.43E-2"/>
    <n v="581.66999999999996"/>
    <n v="0.41576999999999997"/>
    <n v="2868.8129999999996"/>
  </r>
  <r>
    <s v="V18074_00"/>
    <s v="LEX Adult Pute 12kg "/>
    <s v="Flachfolie RB 1000 x AL 700 mm - UVA"/>
    <n v="875"/>
    <x v="6"/>
    <n v="8097"/>
    <s v="STÜCK"/>
    <n v="9.8299999999999998E-2"/>
    <n v="795.93510000000003"/>
    <n v="0.44590000000000002"/>
    <n v="3610.4522999999999"/>
  </r>
  <r>
    <s v="V18075_00"/>
    <s v="LEX Adult Huhn 12kg "/>
    <s v="Flachfolie RB 1000 x AL 700 mm - UVA"/>
    <n v="875"/>
    <x v="6"/>
    <n v="1340"/>
    <s v="STÜCK"/>
    <n v="9.8299999999999998E-2"/>
    <n v="131.72200000000001"/>
    <n v="0.39424999999999999"/>
    <n v="528.29499999999996"/>
  </r>
  <r>
    <s v="V18080_00"/>
    <s v="LEX Adult Rind 12kg "/>
    <s v="Flachfolie RB 1000 x AL 700 mm - UVA"/>
    <n v="875"/>
    <x v="6"/>
    <n v="9055"/>
    <s v="STÜCK"/>
    <n v="9.8299999999999998E-2"/>
    <n v="890.10649999999998"/>
    <n v="0.40414"/>
    <n v="3659.4877000000001"/>
  </r>
  <r>
    <s v="V18087_00"/>
    <s v="Wolfsblut Grey Peak Senior 2kg Aufkleber  LA"/>
    <s v="A5  / EAN  4260262765987"/>
    <n v="875"/>
    <x v="6"/>
    <n v="1030"/>
    <s v="STÜCK"/>
    <n v="1E-3"/>
    <n v="1.03"/>
    <n v="0.189"/>
    <n v="194.67"/>
  </r>
  <r>
    <s v="V18087_01"/>
    <s v="Wolfsblut Grey Peak Senior 2kg  vorgef. Beutel"/>
    <s v="A5  / EAN  4260262765987"/>
    <n v="875"/>
    <x v="6"/>
    <n v="8100"/>
    <s v="STÜCK"/>
    <n v="1E-3"/>
    <n v="8.1"/>
    <n v="0.189"/>
    <n v="1530.9"/>
  </r>
  <r>
    <s v="V18090_00"/>
    <s v="Wolfsblut Western Cape Adult 2kg"/>
    <s v="A5  / EAN  4260262762375"/>
    <n v="875"/>
    <x v="6"/>
    <n v="1500"/>
    <s v="STÜCK"/>
    <n v="4.2000000000000003E-2"/>
    <n v="63.000000000000007"/>
    <n v="0.153"/>
    <n v="229.5"/>
  </r>
  <r>
    <s v="V18097_00"/>
    <s v="LEX Adult Huhn 80g Probebeutel"/>
    <s v="Flachfolie RB 270 x 165 mm"/>
    <n v="875"/>
    <x v="6"/>
    <n v="90664"/>
    <s v="STÜCK"/>
    <n v="2.2599999999999999E-3"/>
    <n v="204.90063999999998"/>
    <n v="2.3480000000000001E-2"/>
    <n v="2128.79072"/>
  </r>
  <r>
    <s v="V18098_00"/>
    <s v="Perro Universal Select 2,5kg Neu  LA"/>
    <s v="vorgefertigter Beutel 190+120x470+40 mm"/>
    <n v="875"/>
    <x v="6"/>
    <n v="11200"/>
    <s v="STÜCK"/>
    <n v="5.8000000000000003E-2"/>
    <n v="649.6"/>
    <n v="0.89"/>
    <n v="9968"/>
  </r>
  <r>
    <s v="V18099_00"/>
    <s v="Perro Universal Basic 2,5kg Neu   LA"/>
    <s v="vorgefertigter Beutel 190+120x470+40 mm"/>
    <n v="875"/>
    <x v="6"/>
    <n v="8800"/>
    <s v="STÜCK"/>
    <n v="5.8000000000000003E-2"/>
    <n v="510.40000000000003"/>
    <n v="0.89"/>
    <n v="7832"/>
  </r>
  <r>
    <s v="V18100_00"/>
    <s v="Wolfsblut Wild Duck Adult 100g "/>
    <s v="Flachfolie RB 270 x AL 180 mm"/>
    <n v="875"/>
    <x v="6"/>
    <n v="75500"/>
    <s v="STÜCK"/>
    <n v="2.5000000000000001E-3"/>
    <n v="188.75"/>
    <n v="2.1530000000000001E-2"/>
    <n v="1625.5150000000001"/>
  </r>
  <r>
    <s v="V18106_01"/>
    <s v="Aufkleber Veto Spendenmarathon für Tiere 45mm rund"/>
    <m/>
    <n v="875"/>
    <x v="6"/>
    <n v="0"/>
    <s v="STÜCK"/>
    <n v="3.5E-4"/>
    <n v="0"/>
    <n v="7.5500000000000003E-3"/>
    <n v="0"/>
  </r>
  <r>
    <s v="V18107_01"/>
    <s v="Aufkleber Veto Spendenmarathon für Tiere 70mm rund"/>
    <m/>
    <n v="875"/>
    <x v="6"/>
    <n v="0"/>
    <s v="STÜCK"/>
    <n v="7.9000000000000001E-4"/>
    <n v="0"/>
    <n v="6.4999999999999997E-3"/>
    <n v="0"/>
  </r>
  <r>
    <s v="V18110_00"/>
    <s v="Rinti KF MAX-I-MUM Mini 1kg"/>
    <s v="Flachfolie RB 525 x AL 350 mm"/>
    <n v="875"/>
    <x v="6"/>
    <n v="27684"/>
    <s v="STÜCK"/>
    <n v="1.9689999999999999E-2"/>
    <n v="545.09795999999994"/>
    <n v="0.12012"/>
    <n v="3325.4020800000003"/>
  </r>
  <r>
    <s v="V18111_00"/>
    <s v="Rinti KF MAX-I-MUM Mini 4kg"/>
    <s v="Flachfolie RB 801 x AL 480 mm"/>
    <n v="875"/>
    <x v="6"/>
    <n v="3015"/>
    <s v="STÜCK"/>
    <n v="5.6250000000000001E-2"/>
    <n v="169.59375"/>
    <n v="0.30187000000000003"/>
    <n v="910.13805000000013"/>
  </r>
  <r>
    <s v="V18112_00"/>
    <s v="Rinti KF MAX-I-MUM Ente Maxi 800g"/>
    <s v="Flachfolie RB 525 x AL 350 mm"/>
    <n v="875"/>
    <x v="6"/>
    <n v="26696"/>
    <s v="STÜCK"/>
    <n v="1.9689999999999999E-2"/>
    <n v="525.64423999999997"/>
    <n v="0.18407999999999999"/>
    <n v="4914.1996799999997"/>
  </r>
  <r>
    <s v="V18113_00"/>
    <s v="Rinti KF MAX-I-MUM Ente Maxi 4kg"/>
    <s v="Flachfolie RB 801 x AL 480 mm"/>
    <n v="875"/>
    <x v="6"/>
    <n v="16354"/>
    <s v="STÜCK"/>
    <n v="5.6250000000000001E-2"/>
    <n v="919.91250000000002"/>
    <n v="0.30187000000000003"/>
    <n v="4936.7819800000007"/>
  </r>
  <r>
    <s v="V18114_00"/>
    <s v="Rinti KF MAX-I-MUM Ente Maxi 12kg"/>
    <s v="Flachfolie RB 990 x AL 775 mm"/>
    <n v="875"/>
    <x v="6"/>
    <n v="13007"/>
    <s v="STÜCK"/>
    <n v="5.6250000000000001E-2"/>
    <n v="731.64375000000007"/>
    <n v="0.59386000000000005"/>
    <n v="7724.3370200000008"/>
  </r>
  <r>
    <s v="V18115_00"/>
    <s v="Wildes Land Soft 1,5kg Premium Pet Products"/>
    <s v="Flachfolie RB 621 x AL 360 mm"/>
    <n v="875"/>
    <x v="6"/>
    <n v="7149"/>
    <s v="STÜCK"/>
    <n v="2.9000000000000001E-2"/>
    <n v="207.321"/>
    <n v="0.21509"/>
    <n v="1537.67841"/>
  </r>
  <r>
    <s v="V18116_00"/>
    <s v="Wildes Land Soft 5kg Prem Pet Product (siehe Bemer"/>
    <s v="vorgefertigter Beutel 260+140x550 mm"/>
    <n v="875"/>
    <x v="6"/>
    <n v="3700"/>
    <s v="STÜCK"/>
    <n v="7.5219999999999995E-2"/>
    <n v="278.31399999999996"/>
    <n v="0.50331999999999999"/>
    <n v="1862.2839999999999"/>
  </r>
  <r>
    <s v="V18122_00"/>
    <s v="Premiere Katze AC Karton 2 x 4kg"/>
    <s v="Innen 294 x 254 x 311 mm / Stanze  D048907677_0_1 "/>
    <n v="875"/>
    <x v="6"/>
    <n v="16337"/>
    <s v="STÜCK"/>
    <n v="0.27500000000000002"/>
    <n v="4492.6750000000002"/>
    <n v="0.27900000000000003"/>
    <n v="4558.0230000000001"/>
  </r>
  <r>
    <s v="V18123_00"/>
    <s v="Nutri Feline Urinary Probebeutel 40g"/>
    <s v="Flachfolie RB 270  x AL 150 mm"/>
    <n v="875"/>
    <x v="6"/>
    <n v="110000"/>
    <s v="STÜCK"/>
    <n v="2E-3"/>
    <n v="220"/>
    <n v="2.231E-2"/>
    <n v="2454.1"/>
  </r>
  <r>
    <s v="V18124_00"/>
    <s v="Nutri Feline Sterilized Probebeutel 40g"/>
    <s v="Flachfolie RB 270  x AL 150 mm"/>
    <n v="875"/>
    <x v="6"/>
    <n v="107000"/>
    <s v="STÜCK"/>
    <n v="2E-3"/>
    <n v="214"/>
    <n v="2.231E-2"/>
    <n v="2387.17"/>
  </r>
  <r>
    <s v="V18125_01"/>
    <s v="Nutri Feline Kitten Sample bag 40g"/>
    <s v="Flachfolie RB 270  x AL 150 mm"/>
    <n v="875"/>
    <x v="6"/>
    <n v="77123"/>
    <s v="STÜCK"/>
    <n v="1E-3"/>
    <n v="77.123000000000005"/>
    <n v="2.231E-2"/>
    <n v="1720.6141299999999"/>
  </r>
  <r>
    <s v="V18126_00"/>
    <s v="Nutri Feline Adult Salmon Probebeutel 40g"/>
    <s v="Flachfolie RB 270  x AL 150 mm"/>
    <n v="875"/>
    <x v="6"/>
    <n v="98000"/>
    <s v="STÜCK"/>
    <n v="2E-3"/>
    <n v="196"/>
    <n v="2.231E-2"/>
    <n v="2186.38"/>
  </r>
  <r>
    <s v="V18127_00"/>
    <s v="Nutri Feline Adult Chicken Probebeutel 40g"/>
    <s v="Flachfolie RB 270  x AL 150 mm"/>
    <n v="875"/>
    <x v="6"/>
    <n v="103500"/>
    <s v="STÜCK"/>
    <n v="2E-3"/>
    <n v="207"/>
    <n v="2.231E-2"/>
    <n v="2309.085"/>
  </r>
  <r>
    <s v="V18128_01"/>
    <s v="Nutri Feline Kitten 2kg"/>
    <s v="Flachfolie RB 621 x AL 430 mm"/>
    <n v="875"/>
    <x v="6"/>
    <n v="9417"/>
    <s v="STÜCK"/>
    <n v="2.86E-2"/>
    <n v="269.32620000000003"/>
    <n v="0.33600000000000002"/>
    <n v="3164.1120000000001"/>
  </r>
  <r>
    <s v="V18129_00"/>
    <s v="Nutri Feline Adult Chicken 2kg"/>
    <s v="Flachfolie RB 621 x AL 430 mm"/>
    <n v="875"/>
    <x v="6"/>
    <n v="10100"/>
    <s v="STÜCK"/>
    <n v="2.86E-2"/>
    <n v="288.86"/>
    <n v="0.33600000000000002"/>
    <n v="3393.6000000000004"/>
  </r>
  <r>
    <s v="V18130_00"/>
    <s v="Nutri Feline Adult Salmon 2kg"/>
    <s v="Flachfolie RB 621 x AL 430 mm"/>
    <n v="875"/>
    <x v="6"/>
    <n v="7700"/>
    <s v="STÜCK"/>
    <n v="2.86E-2"/>
    <n v="220.22"/>
    <n v="0.33616000000000001"/>
    <n v="2588.4320000000002"/>
  </r>
  <r>
    <s v="V18131_00"/>
    <s v="Nutri Feline Sterilized 2kg"/>
    <s v="Flachfolie RB 621 x AL 430 mm"/>
    <n v="875"/>
    <x v="6"/>
    <n v="6748"/>
    <s v="STÜCK"/>
    <n v="2.86E-2"/>
    <n v="192.99280000000002"/>
    <n v="0.33600000000000002"/>
    <n v="2267.328"/>
  </r>
  <r>
    <s v="V18132_00"/>
    <s v="Nutri Feline Urinary 2kg"/>
    <s v="Flachfolie RB 621 x AL 430 mm"/>
    <n v="875"/>
    <x v="6"/>
    <n v="10800"/>
    <s v="STÜCK"/>
    <n v="2.86E-2"/>
    <n v="308.88"/>
    <n v="0.33600000000000002"/>
    <n v="3628.8"/>
  </r>
  <r>
    <s v="V18134_00"/>
    <s v="Ciam Kaubarren - Umkarton 4x4 Trays"/>
    <s v="AC Karton neutral - Außenformat 304 x 280 x 240 mm"/>
    <n v="875"/>
    <x v="6"/>
    <n v="1766"/>
    <s v="STÜCK"/>
    <n v="0.34599999999999997"/>
    <n v="611.03599999999994"/>
    <n v="0.39700000000000002"/>
    <n v="701.10200000000009"/>
  </r>
  <r>
    <s v="V18136_00"/>
    <s v="Pets Deli Ente &amp; Süßkartoffel 6kg"/>
    <s v="Flachfolie RB 801 x AL 570 mm"/>
    <n v="875"/>
    <x v="6"/>
    <n v="3900"/>
    <s v="STÜCK"/>
    <n v="5.1679999999999997E-2"/>
    <n v="201.55199999999999"/>
    <n v="0.39738000000000001"/>
    <n v="1549.7820000000002"/>
  </r>
  <r>
    <s v="V18137_00"/>
    <s v="Wildes Land Soft 4x1,5kg AC Karton m. Aufreißk. "/>
    <s v="CAD 196895 1_1 - ohne Lagerhaltung"/>
    <n v="875"/>
    <x v="6"/>
    <n v="9585"/>
    <s v="STÜCK"/>
    <n v="0.35077000000000003"/>
    <n v="3362.1304500000001"/>
    <n v="0.85499999999999998"/>
    <n v="8195.1749999999993"/>
  </r>
  <r>
    <s v="V18138_00"/>
    <s v="Wildes Land Soft 3x5kg AC Karton"/>
    <s v="CAD 196908 1_1 - ohne Lagerhaltung"/>
    <n v="875"/>
    <x v="6"/>
    <n v="6520"/>
    <s v="STÜCK"/>
    <n v="0.58599999999999997"/>
    <n v="3820.72"/>
    <n v="1.2330000000000001"/>
    <n v="8039.1600000000008"/>
  </r>
  <r>
    <s v="V18139_00"/>
    <s v="Wildes Land Soft Adult Lamm 5kg Aufkleber Front"/>
    <s v="Format 210 x 297 mm"/>
    <n v="875"/>
    <x v="6"/>
    <n v="5160"/>
    <s v="STÜCK"/>
    <n v="1E-3"/>
    <n v="5.16"/>
    <n v="0.215"/>
    <n v="1109.4000000000001"/>
  </r>
  <r>
    <s v="V18140_00"/>
    <s v="Wildes Land Soft Adult Lamm 5kg Aufkleber Back"/>
    <s v="Format 125 x 210 mm"/>
    <n v="875"/>
    <x v="6"/>
    <n v="5031"/>
    <s v="STÜCK"/>
    <n v="1E-3"/>
    <n v="5.0309999999999997"/>
    <n v="0.13"/>
    <n v="654.03"/>
  </r>
  <r>
    <s v="V18141_00"/>
    <s v="Pure Instinct Heathland 4kg"/>
    <s v="Vorgef. Beutel  295+115x520 mm"/>
    <n v="875"/>
    <x v="6"/>
    <n v="4085"/>
    <s v="STÜCK"/>
    <n v="7.4999999999999997E-2"/>
    <n v="306.375"/>
    <n v="1.1857500000000001"/>
    <n v="4843.7887500000006"/>
  </r>
  <r>
    <s v="V18142_00"/>
    <s v="Wildes Land Soft Adult Huhn&amp;Reis 70g Aufkl. Front"/>
    <s v="Format 74 x 105 mm"/>
    <n v="875"/>
    <x v="6"/>
    <n v="2600"/>
    <s v="STÜCK"/>
    <n v="1E-3"/>
    <n v="2.6"/>
    <n v="4.58E-2"/>
    <n v="119.08"/>
  </r>
  <r>
    <s v="V18143_00"/>
    <s v="Wildes Land Soft Puppy Huhn&amp;Reis 1,5kg Aufk. Front"/>
    <s v="Format 125 x 210 mm"/>
    <n v="875"/>
    <x v="6"/>
    <n v="900"/>
    <s v="STÜCK"/>
    <n v="1E-3"/>
    <n v="0.9"/>
    <n v="0.17799999999999999"/>
    <n v="160.19999999999999"/>
  </r>
  <r>
    <s v="V18144_00"/>
    <s v="Wildes Land Soft Puppy Huhn&amp;Reis 1,5kg Aufk. Back"/>
    <s v="Format 125 x 210 mm"/>
    <n v="875"/>
    <x v="6"/>
    <n v="900"/>
    <s v="STÜCK"/>
    <n v="1E-3"/>
    <n v="0.9"/>
    <n v="0.17799999999999999"/>
    <n v="160.19999999999999"/>
  </r>
  <r>
    <s v="V18145_00"/>
    <s v="Wildes Land Soft Adult Lamm&amp;Reis 1,5kg Aufk. Front"/>
    <s v="Format 125 x 210 mm"/>
    <n v="875"/>
    <x v="6"/>
    <n v="2111"/>
    <s v="STÜCK"/>
    <n v="1E-3"/>
    <n v="2.1110000000000002"/>
    <n v="0.13500000000000001"/>
    <n v="284.98500000000001"/>
  </r>
  <r>
    <s v="V18146_00"/>
    <s v="Wildes Land Soft Adult Lamm&amp;Reis 1,5kg Aufk. Back"/>
    <s v="Format 125 x 210 mm"/>
    <n v="875"/>
    <x v="6"/>
    <n v="2090"/>
    <s v="STÜCK"/>
    <n v="1E-3"/>
    <n v="2.09"/>
    <n v="0.13500000000000001"/>
    <n v="282.15000000000003"/>
  </r>
  <r>
    <s v="V18147_00"/>
    <s v="Wildes Land Soft Adult Ente&amp;Reis 1,5kg Aufk. Front"/>
    <s v="Format 125 x 210 mm"/>
    <n v="875"/>
    <x v="6"/>
    <n v="2500"/>
    <s v="STÜCK"/>
    <n v="1E-3"/>
    <n v="2.5"/>
    <n v="0.13500000000000001"/>
    <n v="337.5"/>
  </r>
  <r>
    <s v="V18148_00"/>
    <s v="Wildes Land Soft Adult Ente&amp;Reis 1,5kg Aufk. Back"/>
    <s v="Format 125 x 210 mm"/>
    <n v="875"/>
    <x v="6"/>
    <n v="4450"/>
    <s v="STÜCK"/>
    <n v="1E-3"/>
    <n v="4.45"/>
    <n v="0.13500000000000001"/>
    <n v="600.75"/>
  </r>
  <r>
    <s v="V18149_00"/>
    <s v="Wildes Land Soft Adult Huhn&amp;Reis 1,5kg Aufk. Front"/>
    <s v="Format 125 x 210 mm"/>
    <n v="875"/>
    <x v="6"/>
    <n v="3700"/>
    <s v="STÜCK"/>
    <n v="1E-3"/>
    <n v="3.7"/>
    <n v="0.11799999999999999"/>
    <n v="436.59999999999997"/>
  </r>
  <r>
    <s v="V18150_00"/>
    <s v="Wildes Land Soft Adult Huhn&amp;Reis 1,5kg Aufk. Back"/>
    <s v="Format 125 x 210 mm"/>
    <n v="875"/>
    <x v="6"/>
    <n v="3700"/>
    <s v="STÜCK"/>
    <n v="1E-3"/>
    <n v="3.7"/>
    <n v="0.11799999999999999"/>
    <n v="436.59999999999997"/>
  </r>
  <r>
    <s v="V18151_00"/>
    <s v="Wildes Land Soft Adult Rind&amp;Reis 1,5kg Aufk. Front"/>
    <s v="Format 125 x 210 mm"/>
    <n v="875"/>
    <x v="6"/>
    <n v="4200"/>
    <s v="STÜCK"/>
    <n v="1E-3"/>
    <n v="4.2"/>
    <n v="0.11799999999999999"/>
    <n v="495.59999999999997"/>
  </r>
  <r>
    <s v="V18152_00"/>
    <s v="Wildes Land Soft Adult Rind&amp;Reis 1,5kg Aufk. Back"/>
    <s v="Format 125 x 210 mm"/>
    <n v="875"/>
    <x v="6"/>
    <n v="4200"/>
    <s v="STÜCK"/>
    <n v="1E-3"/>
    <n v="4.2"/>
    <n v="0.11799999999999999"/>
    <n v="495.59999999999997"/>
  </r>
  <r>
    <s v="V18153_00"/>
    <s v="WildesLandSoftAdult Truth.Lachs,Reis 1,5kg Auf Fro"/>
    <s v="Format 125 x 210 mm"/>
    <n v="875"/>
    <x v="6"/>
    <n v="1300"/>
    <s v="STÜCK"/>
    <n v="1E-3"/>
    <n v="1.3"/>
    <n v="0.13500000000000001"/>
    <n v="175.5"/>
  </r>
  <r>
    <s v="V18154_00"/>
    <s v="WildesLandSoftAdult Truth.Lachs,Reis1,5kg Auf Back"/>
    <s v="Format 125 x 210 mm"/>
    <n v="875"/>
    <x v="6"/>
    <n v="1300"/>
    <s v="STÜCK"/>
    <n v="1E-3"/>
    <n v="1.3"/>
    <n v="0.13500000000000001"/>
    <n v="175.5"/>
  </r>
  <r>
    <s v="V18155_00"/>
    <s v="Wildes Land Soft Puppy Huhn&amp;Reis 5kg Aufkl Front"/>
    <s v="Format 210 x 297 mm"/>
    <n v="875"/>
    <x v="6"/>
    <n v="4050"/>
    <s v="STÜCK"/>
    <n v="1E-3"/>
    <n v="4.05"/>
    <n v="0.20799999999999999"/>
    <n v="842.4"/>
  </r>
  <r>
    <s v="V18156_00"/>
    <s v="Wildes Land Soft Puppy Huhn&amp;Reis 5kg Aufkl Back"/>
    <s v="Format 125 x 210 mm"/>
    <n v="875"/>
    <x v="6"/>
    <n v="3600"/>
    <s v="STÜCK"/>
    <n v="1E-3"/>
    <n v="3.6"/>
    <n v="0.158"/>
    <n v="568.79999999999995"/>
  </r>
  <r>
    <s v="V18157_00"/>
    <s v="Wildes Land Soft Adult Ente&amp;Reis 5kg Aufkl Front"/>
    <s v="Format 210 x 297 mm"/>
    <n v="875"/>
    <x v="6"/>
    <n v="2030"/>
    <s v="STÜCK"/>
    <n v="1E-3"/>
    <n v="2.0300000000000002"/>
    <n v="0.12"/>
    <n v="243.6"/>
  </r>
  <r>
    <s v="V18158_00"/>
    <s v="Wildes Land Soft Adult Ente&amp;Reis 5kg Aufkl Back"/>
    <s v="Format 125 x 210 mm"/>
    <n v="875"/>
    <x v="6"/>
    <n v="2800"/>
    <s v="STÜCK"/>
    <n v="1E-3"/>
    <n v="2.8000000000000003"/>
    <n v="0.12"/>
    <n v="336"/>
  </r>
  <r>
    <s v="V18159_00"/>
    <s v="Wildes Land Soft Adult Huhn&amp;Reis 5kg Aufkl Front"/>
    <s v="Format 210 x 297 mm"/>
    <n v="875"/>
    <x v="6"/>
    <n v="12000"/>
    <s v="STÜCK"/>
    <n v="1E-3"/>
    <n v="12"/>
    <n v="0.105"/>
    <n v="1260"/>
  </r>
  <r>
    <s v="V18160_00"/>
    <s v="Wildes Land Soft Adult Huhn&amp;Reis 5kg Aufkl Back"/>
    <s v="Format 125 x 210 mm"/>
    <n v="875"/>
    <x v="6"/>
    <n v="12000"/>
    <s v="STÜCK"/>
    <n v="1E-3"/>
    <n v="12"/>
    <n v="0.105"/>
    <n v="1260"/>
  </r>
  <r>
    <s v="V18161_00"/>
    <s v="Wildes Land Soft Adult Rind&amp;Reis 5kg Aufkl Front"/>
    <s v="Format 210 x 297 mm"/>
    <n v="875"/>
    <x v="6"/>
    <n v="13000"/>
    <s v="STÜCK"/>
    <n v="8.9690000000000006E-2"/>
    <n v="1165.97"/>
    <n v="0.12"/>
    <n v="1560"/>
  </r>
  <r>
    <s v="V18162_00"/>
    <s v="Wildes Land Soft Adult Rind&amp;Reis 5kg Aufkl Back"/>
    <s v="Format 125 x 210 mm"/>
    <n v="875"/>
    <x v="6"/>
    <n v="11920"/>
    <s v="STÜCK"/>
    <n v="1E-3"/>
    <n v="11.92"/>
    <n v="0.12"/>
    <n v="1430.3999999999999"/>
  </r>
  <r>
    <s v="V18163_00"/>
    <s v="WildesLandSoftAdult Truth.LachsReis 5kg Auf Front"/>
    <s v="Format 210 x 297 mm"/>
    <n v="875"/>
    <x v="6"/>
    <n v="1200"/>
    <s v="STÜCK"/>
    <n v="1E-3"/>
    <n v="1.2"/>
    <n v="0.14899999999999999"/>
    <n v="178.79999999999998"/>
  </r>
  <r>
    <s v="V18180_00"/>
    <s v="PURE INSTINCT Heathland 1kg "/>
    <s v="RB 525 x AL 335 mm"/>
    <n v="875"/>
    <x v="6"/>
    <n v="8658"/>
    <s v="STÜCK"/>
    <n v="1.9300000000000001E-2"/>
    <n v="167.0994"/>
    <n v="0.25857999999999998"/>
    <n v="2238.7856399999996"/>
  </r>
  <r>
    <s v="V18181_00"/>
    <s v="PURE INSTINCT Heathland 12kg"/>
    <s v="Vorgef. Beutel  375+120x810+50mm"/>
    <n v="875"/>
    <x v="6"/>
    <n v="6510"/>
    <s v="STÜCK"/>
    <n v="0.155"/>
    <n v="1009.05"/>
    <n v="1.42"/>
    <n v="9244.1999999999989"/>
  </r>
  <r>
    <s v="V18186_00"/>
    <s v="Wolfsblut Wide Plain Small Breed 500g Aufkleber"/>
    <s v="Format 65 x 196mm EAN: 4260262764515"/>
    <n v="875"/>
    <x v="6"/>
    <n v="2750"/>
    <s v="STÜCK"/>
    <n v="1E-3"/>
    <n v="2.75"/>
    <n v="0.19600000000000001"/>
    <n v="539"/>
  </r>
  <r>
    <s v="V18190_00"/>
    <s v="High Premium Hundefutter Soft Strauß&amp;Kartof  4,2kg"/>
    <s v="Flachfolie RB 801 x AL 490 mm"/>
    <n v="875"/>
    <x v="6"/>
    <n v="3500"/>
    <s v="STÜCK"/>
    <n v="4.1999999999999997E-3"/>
    <n v="14.7"/>
    <n v="0.3972"/>
    <n v="1390.2"/>
  </r>
  <r>
    <s v="V18198_00"/>
    <s v="Rinti Canine Intestinal 1kg"/>
    <s v="Flachfolie RB 525 x AL 350 mm"/>
    <n v="875"/>
    <x v="6"/>
    <n v="21500"/>
    <s v="STÜCK"/>
    <n v="1.9689999999999999E-2"/>
    <n v="423.33499999999998"/>
    <n v="0.18447"/>
    <n v="3966.105"/>
  </r>
  <r>
    <s v="V18199_00"/>
    <s v="Rinti Canine Niere / Renal 1kg"/>
    <s v="Flachfolie RB 525 x AL 350mm"/>
    <n v="875"/>
    <x v="6"/>
    <n v="17112"/>
    <s v="STÜCK"/>
    <n v="1.9689999999999999E-2"/>
    <n v="336.93527999999998"/>
    <n v="0.18473999999999999"/>
    <n v="3161.2708799999996"/>
  </r>
  <r>
    <s v="V18200_00"/>
    <s v="Rinti KF MAX-I-MUM Pansen 1kg"/>
    <s v="Flachfolie RB 525 x AL 350mm"/>
    <n v="875"/>
    <x v="6"/>
    <n v="8500"/>
    <s v="STÜCK"/>
    <n v="1.9689999999999999E-2"/>
    <n v="167.36499999999998"/>
    <n v="0.10752"/>
    <n v="913.92000000000007"/>
  </r>
  <r>
    <s v="V18201_00"/>
    <s v="Rinti MAX-I-MUM Huhn 1kg"/>
    <s v="Flachfolie RB 525 x AL 350 mm"/>
    <n v="875"/>
    <x v="6"/>
    <n v="22400"/>
    <s v="STÜCK"/>
    <n v="1.9689999999999999E-2"/>
    <n v="441.05599999999998"/>
    <n v="0.10414"/>
    <n v="2332.7359999999999"/>
  </r>
  <r>
    <s v="V18202_00"/>
    <s v="Rinti MAX-I-MUM Huhn Senior 1kg"/>
    <s v="Flachfolie RB 525 x AL 350 mm"/>
    <n v="875"/>
    <x v="6"/>
    <n v="11905"/>
    <s v="STÜCK"/>
    <n v="1.9689999999999999E-2"/>
    <n v="234.40944999999999"/>
    <n v="0.12012"/>
    <n v="1430.0286000000001"/>
  </r>
  <r>
    <s v="V18203_00"/>
    <s v="Rinti MAX-I-MUM Junior 1kg"/>
    <s v="Flachfolie RB 525 x AL 350mm"/>
    <n v="875"/>
    <x v="6"/>
    <n v="53887"/>
    <s v="STÜCK"/>
    <n v="1.9689999999999999E-2"/>
    <n v="1061.03503"/>
    <n v="0.12012"/>
    <n v="6472.9064400000007"/>
  </r>
  <r>
    <s v="V18204_00"/>
    <s v="Rinti MAX-I-MUM Rind 1kg"/>
    <s v="Flachfolie RB 525 x AL 350 mm"/>
    <n v="875"/>
    <x v="6"/>
    <n v="28314"/>
    <s v="STÜCK"/>
    <n v="1.9689999999999999E-2"/>
    <n v="557.50265999999999"/>
    <n v="9.8820000000000005E-2"/>
    <n v="2797.9894800000002"/>
  </r>
  <r>
    <s v="V18230_00"/>
    <s v="Perro Hund Universalsack SELECT 10 kg"/>
    <s v="vorgefertigter Beutel"/>
    <n v="875"/>
    <x v="6"/>
    <n v="7940"/>
    <s v="STÜCK"/>
    <n v="0.15"/>
    <n v="1191"/>
    <n v="1.0421899999999999"/>
    <n v="8274.9885999999988"/>
  </r>
  <r>
    <s v="V18231_00"/>
    <s v="Perro Hund Universalsack Basic 10 kg"/>
    <s v="vorgefertigter Beutel"/>
    <n v="875"/>
    <x v="6"/>
    <n v="16270"/>
    <s v="STÜCK"/>
    <n v="0.15"/>
    <n v="2440.5"/>
    <n v="1.0421899999999999"/>
    <n v="16956.4313"/>
  </r>
  <r>
    <s v="V18233_00"/>
    <s v="Perro Grain Free 2,5kg "/>
    <s v="Flachfolie RB 721 x AL 440 mm"/>
    <n v="875"/>
    <x v="6"/>
    <n v="13636"/>
    <s v="STÜCK"/>
    <n v="3.5999999999999997E-2"/>
    <n v="490.89599999999996"/>
    <n v="0.38500000000000001"/>
    <n v="5249.86"/>
  </r>
  <r>
    <s v="V18234_00"/>
    <s v="Perro Grain Free 10kg  "/>
    <s v="Flachfolie RB 990 x AL 700 mm  VPX"/>
    <n v="875"/>
    <x v="6"/>
    <n v="10843"/>
    <s v="STÜCK"/>
    <n v="3.5999999999999997E-2"/>
    <n v="390.34799999999996"/>
    <n v="0.67062999999999995"/>
    <n v="7271.6410899999992"/>
  </r>
  <r>
    <s v="V18243_00"/>
    <s v="Dechra Katze Knusperkissen 1x10x50g"/>
    <s v="Innen 235x112x167  mm / CAD150930_00"/>
    <n v="875"/>
    <x v="6"/>
    <n v="8420"/>
    <s v="STÜCK"/>
    <n v="0.10199999999999999"/>
    <n v="858.83999999999992"/>
    <n v="0.47499999999999998"/>
    <n v="3999.5"/>
  </r>
  <r>
    <s v="V18261_00"/>
    <s v="Briantos Light Geflügel &amp; Reis 1kg"/>
    <s v="Flachfolie RB 621 x AL 340 mm"/>
    <n v="875"/>
    <x v="6"/>
    <n v="9832"/>
    <s v="STÜCK"/>
    <n v="1.9480000000000001E-2"/>
    <n v="191.52736000000002"/>
    <n v="0.16353999999999999"/>
    <n v="1607.9252799999999"/>
  </r>
  <r>
    <s v="V18262_00"/>
    <s v="Briantos Junior Geflügel &amp; Reis 1kg"/>
    <s v="Flachfolie RB 621 x AL 340 mm"/>
    <n v="875"/>
    <x v="6"/>
    <n v="1095"/>
    <s v="STÜCK"/>
    <n v="1.9480000000000001E-2"/>
    <n v="21.3306"/>
    <n v="0.1613"/>
    <n v="176.62350000000001"/>
  </r>
  <r>
    <s v="V18263_00"/>
    <s v="Briantos Adult Huhn &amp; Reis 1kg"/>
    <s v="Flachfolie RB 621 x AL 340 mm"/>
    <n v="875"/>
    <x v="6"/>
    <n v="13602"/>
    <s v="STÜCK"/>
    <n v="1.9480000000000001E-2"/>
    <n v="264.96696000000003"/>
    <n v="0.17194999999999999"/>
    <n v="2338.8638999999998"/>
  </r>
  <r>
    <s v="V18265_00"/>
    <s v="Briantos Adult Lachs &amp; Reis 1kg"/>
    <s v="Flachfolie RB 621 x AL 340 mm"/>
    <n v="875"/>
    <x v="6"/>
    <n v="10698"/>
    <s v="STÜCK"/>
    <n v="1.9480000000000001E-2"/>
    <n v="208.39704"/>
    <n v="0.17194999999999999"/>
    <n v="1839.5210999999999"/>
  </r>
  <r>
    <s v="V18266_00"/>
    <s v="Briantos Adult Lamm &amp; Reis 1kg"/>
    <s v="Flachfolie RB 621 x AL 340 mm"/>
    <n v="875"/>
    <x v="6"/>
    <n v="15058"/>
    <s v="STÜCK"/>
    <n v="1.9480000000000001E-2"/>
    <n v="293.32983999999999"/>
    <n v="0.17194999999999999"/>
    <n v="2589.2230999999997"/>
  </r>
  <r>
    <s v="V18269_00"/>
    <s v="Briantos Adult Huhn &amp; Reis 14kg"/>
    <s v="Flachfolie RB 990 x AL 880 mm  UVA"/>
    <n v="875"/>
    <x v="6"/>
    <n v="10989"/>
    <s v="STÜCK"/>
    <n v="0.14474999999999999"/>
    <n v="1590.6577499999999"/>
    <n v="0.63493999999999995"/>
    <n v="6977.3556599999993"/>
  </r>
  <r>
    <s v="V18270_00"/>
    <s v="Briantos Adult Lachs &amp; Reis 14kg"/>
    <s v="Flachfolie RB 990 x AL 880 mm  UVA"/>
    <n v="875"/>
    <x v="6"/>
    <n v="12815"/>
    <s v="STÜCK"/>
    <n v="0.14474999999999999"/>
    <n v="1854.9712499999998"/>
    <n v="0.63493999999999995"/>
    <n v="8136.7560999999996"/>
  </r>
  <r>
    <s v="V18271_00"/>
    <s v="Briantos Adult Lamm &amp; Reis 14kg"/>
    <s v="Flachfolie RB 990 x AL 880 mm  UVA"/>
    <n v="875"/>
    <x v="6"/>
    <n v="1400"/>
    <s v="STÜCK"/>
    <n v="0.14474999999999999"/>
    <n v="202.64999999999998"/>
    <n v="0.63493999999999995"/>
    <n v="888.91599999999994"/>
  </r>
  <r>
    <s v="V18272_00"/>
    <s v="Briantos Adult Maxi Huhn &amp; Reis 14kg"/>
    <s v="Flachfolie RB 990 x AL 880 mm  UVA"/>
    <n v="875"/>
    <x v="6"/>
    <n v="10350"/>
    <s v="STÜCK"/>
    <n v="0.14474999999999999"/>
    <n v="1498.1624999999999"/>
    <n v="0.60268999999999995"/>
    <n v="6237.8414999999995"/>
  </r>
  <r>
    <s v="V18273_00"/>
    <s v="Briantos Light Geflügel &amp; Reis 14kg"/>
    <s v="Flachfolie RB 990 x AL 880 mm  UVA"/>
    <n v="875"/>
    <x v="6"/>
    <n v="8277"/>
    <s v="STÜCK"/>
    <n v="0.14474999999999999"/>
    <n v="1198.09575"/>
    <n v="0.59855000000000003"/>
    <n v="4954.1983500000006"/>
  </r>
  <r>
    <s v="V18274_00"/>
    <s v="Briantos Junior Geflügel &amp; Reis 14kg"/>
    <s v="Flachfolie RB 990 x AL 880 mm  UVA"/>
    <n v="875"/>
    <x v="6"/>
    <n v="4822"/>
    <s v="STÜCK"/>
    <n v="0.14474999999999999"/>
    <n v="697.98449999999991"/>
    <n v="0.59855000000000003"/>
    <n v="2886.2081000000003"/>
  </r>
  <r>
    <s v="V18310_00"/>
    <s v="Rinti MAX-I-MUM 7x1kg Umkarton  Boden"/>
    <s v="195 x 390 x 80 mm  / CAD 112387b_02"/>
    <n v="875"/>
    <x v="6"/>
    <n v="13455"/>
    <s v="STÜCK"/>
    <n v="0.13100000000000001"/>
    <n v="1762.605"/>
    <n v="0.189"/>
    <n v="2542.9949999999999"/>
  </r>
  <r>
    <s v="V18360_00"/>
    <s v="Wolfsblut Grey Peak Puppy 12,5kg Aufkleber"/>
    <m/>
    <n v="875"/>
    <x v="6"/>
    <n v="1700"/>
    <s v="STÜCK"/>
    <n v="1E-3"/>
    <n v="1.7"/>
    <n v="0.47899999999999998"/>
    <n v="814.3"/>
  </r>
  <r>
    <s v="V18411_00"/>
    <s v="Rinti KF MAX-I-MUM Junior 12 + 2kg Overfillaktion"/>
    <s v="Flachfolie RB 990 x AL 775 mm"/>
    <n v="875"/>
    <x v="6"/>
    <n v="6611"/>
    <s v="STÜCK"/>
    <n v="0.127"/>
    <n v="839.59699999999998"/>
    <n v="0.65"/>
    <n v="4297.1500000000005"/>
  </r>
  <r>
    <s v="V18412_00"/>
    <s v="Hardy´s Manufaktur Lachs 375g  "/>
    <s v="Flachfolie RB 481 x AL 260 mm "/>
    <n v="875"/>
    <x v="6"/>
    <n v="6690"/>
    <s v="STÜCK"/>
    <n v="1E-3"/>
    <n v="6.69"/>
    <n v="0.12841"/>
    <n v="859.06290000000001"/>
  </r>
  <r>
    <s v="V18413_00"/>
    <s v="Hardy´s Manufaktur Rind 375g  "/>
    <s v="Flachfolie RB 481 x AL 260 mm "/>
    <n v="875"/>
    <x v="6"/>
    <n v="5000"/>
    <s v="STÜCK"/>
    <n v="1E-3"/>
    <n v="5"/>
    <n v="0.12841"/>
    <n v="642.04999999999995"/>
  </r>
  <r>
    <s v="V18418_00"/>
    <s v="Rocco Fisch 12kg - neue Sorte 2021  - UVA"/>
    <s v="Flachfolie RB 1000 x AL 780 mm"/>
    <n v="875"/>
    <x v="6"/>
    <n v="4664"/>
    <s v="STÜCK"/>
    <n v="2.5559999999999999E-2"/>
    <n v="119.21184"/>
    <n v="0.58021999999999996"/>
    <n v="2706.14608"/>
  </r>
  <r>
    <s v="V18419_00"/>
    <s v="Rocco Pute 12kg - neue Sorte 2021 - UVA"/>
    <s v="Flachfolie RB 1000 x AL 780 mm"/>
    <n v="875"/>
    <x v="6"/>
    <n v="650"/>
    <s v="STÜCK"/>
    <n v="2.5559999999999999E-2"/>
    <n v="16.614000000000001"/>
    <n v="0.58021999999999996"/>
    <n v="377.14299999999997"/>
  </r>
  <r>
    <s v="V18420_00"/>
    <s v="Rocco Pansen 12kg - neue Sorte 2021  - UVA"/>
    <s v="Flachfolie RB 1000 x AL 780 mm"/>
    <n v="875"/>
    <x v="6"/>
    <n v="4458"/>
    <s v="STÜCK"/>
    <n v="2.5559999999999999E-2"/>
    <n v="113.94647999999999"/>
    <n v="0.58021999999999996"/>
    <n v="2586.6207599999998"/>
  </r>
  <r>
    <s v="V18421_00"/>
    <s v="Rocco Junior 12kg - neue Sorte 2021 - UVA"/>
    <s v="Flachfolie RB 1000 x AL 780 mm"/>
    <n v="875"/>
    <x v="6"/>
    <n v="3500"/>
    <s v="STÜCK"/>
    <n v="2.5559999999999999E-2"/>
    <n v="89.46"/>
    <n v="0.58021999999999996"/>
    <n v="2030.7699999999998"/>
  </r>
  <r>
    <s v="V18423_00"/>
    <s v="Rinti KF MAX-I-MUM Adult Mini 500g xxx"/>
    <s v="Flachfolie  RB 525 x AL 350 mm"/>
    <n v="875"/>
    <x v="6"/>
    <n v="13597"/>
    <s v="STÜCK"/>
    <n v="1.9599999999999999E-2"/>
    <n v="266.50119999999998"/>
    <n v="0.14313999999999999"/>
    <n v="1946.2745799999998"/>
  </r>
  <r>
    <s v="V18427_00"/>
    <s v="Briantos Adult Maxi Huhn &amp; Reis 1kg"/>
    <s v="Flachfolie RB 621 x AL 340 mm"/>
    <n v="875"/>
    <x v="6"/>
    <n v="11350"/>
    <s v="STÜCK"/>
    <n v="1.9480000000000001E-2"/>
    <n v="221.09800000000001"/>
    <n v="0.17194999999999999"/>
    <n v="1951.6324999999999"/>
  </r>
  <r>
    <s v="V18428"/>
    <s v="Genesis Pure Canada My Green Field - Aufkleber"/>
    <s v="EAN Sticker zum überkleben v. V4235_00"/>
    <n v="875"/>
    <x v="6"/>
    <n v="4995"/>
    <s v="STÜCK"/>
    <n v="0.01"/>
    <n v="49.95"/>
    <n v="3.9399999999999998E-2"/>
    <n v="196.803"/>
  </r>
  <r>
    <s v="V18436_00"/>
    <s v="Pure Instinct Leavy Grove Ad.Maxi Truth./Feige 4kg"/>
    <s v="vorgefertigter Beutel 295+115x520+40 mm"/>
    <n v="875"/>
    <x v="6"/>
    <n v="6950"/>
    <s v="STÜCK"/>
    <n v="7.4999999999999997E-2"/>
    <n v="521.25"/>
    <n v="1.1355200000000001"/>
    <n v="7891.8640000000005"/>
  </r>
  <r>
    <s v="V18437_00"/>
    <s v="Pure Instinct White Taiga Ad Rentier&amp;Lachs 4kg"/>
    <s v="vorgefertigter Beutel 295+115x520+40 mm"/>
    <n v="875"/>
    <x v="6"/>
    <n v="7740"/>
    <s v="STÜCK"/>
    <n v="7.4999999999999997E-2"/>
    <n v="580.5"/>
    <n v="1.1355200000000001"/>
    <n v="8788.9248000000007"/>
  </r>
  <r>
    <s v="V18438_00"/>
    <s v="UK PFUK 2x4kg / Außenabmessung 390x310x215 mm"/>
    <s v="Innen 379x299x197 mm / CAD210731_01"/>
    <n v="875"/>
    <x v="6"/>
    <n v="0"/>
    <s v="STÜCK"/>
    <n v="0.441"/>
    <n v="0"/>
    <n v="0.48499999999999999"/>
    <n v="0"/>
  </r>
  <r>
    <s v="V18439_00"/>
    <s v="Aufkl. Olivers Puppy Large Breed Start Classic 4kg"/>
    <s v="Aufkleber Front"/>
    <n v="875"/>
    <x v="6"/>
    <n v="500"/>
    <s v="STÜCK"/>
    <n v="1E-3"/>
    <n v="0.5"/>
    <n v="5.1999999999999998E-2"/>
    <n v="26"/>
  </r>
  <r>
    <s v="V18440_00"/>
    <s v="Aufkl. Olivers Puppy Large Breed Start Classic 4kg"/>
    <s v="Aufkleber Back"/>
    <n v="875"/>
    <x v="6"/>
    <n v="500"/>
    <s v="STÜCK"/>
    <n v="1E-3"/>
    <n v="0.5"/>
    <n v="5.1999999999999998E-2"/>
    <n v="26"/>
  </r>
  <r>
    <s v="V18441_00"/>
    <s v="Chicopee PNL Puppy L&amp;R 20kg Aufkleber"/>
    <s v="für neutralen Beutel"/>
    <n v="875"/>
    <x v="6"/>
    <n v="680"/>
    <s v="STÜCK"/>
    <n v="0.01"/>
    <n v="6.8"/>
    <n v="0.248"/>
    <n v="168.64"/>
  </r>
  <r>
    <s v="V18442_00"/>
    <s v="Chicopee PNL Adult  20kg Aufkleber"/>
    <s v="für neutralen Beutel"/>
    <n v="875"/>
    <x v="6"/>
    <n v="230"/>
    <s v="STÜCK"/>
    <n v="0.01"/>
    <n v="2.3000000000000003"/>
    <n v="0.248"/>
    <n v="57.04"/>
  </r>
  <r>
    <s v="V1845"/>
    <s v="deuka Hundemahlzeit Krokett 25kg"/>
    <s v="PE-Schlauch (FFS)"/>
    <n v="875"/>
    <x v="6"/>
    <n v="13040"/>
    <s v="STÜCK"/>
    <n v="0.15"/>
    <n v="1956"/>
    <n v="0.51500000000000001"/>
    <n v="6715.6"/>
  </r>
  <r>
    <s v="V18465_00"/>
    <s v="Rinti Canine Niere / Renal 4kg"/>
    <s v="Flachfolie RB 801 x AL 480 mm"/>
    <n v="875"/>
    <x v="6"/>
    <n v="3499"/>
    <s v="STÜCK"/>
    <n v="5.6000000000000001E-2"/>
    <n v="195.94400000000002"/>
    <n v="0.64092000000000005"/>
    <n v="2242.57908"/>
  </r>
  <r>
    <s v="V18466_00"/>
    <s v="Rinti Canine Intestinal 4kg"/>
    <s v="Flachfolie RB 801 x AL 480 mm"/>
    <n v="875"/>
    <x v="6"/>
    <n v="17967"/>
    <s v="STÜCK"/>
    <n v="5.6000000000000001E-2"/>
    <n v="1006.152"/>
    <n v="0.31708999999999998"/>
    <n v="5697.1560300000001"/>
  </r>
  <r>
    <s v="V18467_00"/>
    <s v="Rinti Canine Niere / Renal 12kg"/>
    <s v="Flachfolie RB 990 x AL 880 mm"/>
    <n v="875"/>
    <x v="6"/>
    <n v="5430"/>
    <s v="STÜCK"/>
    <n v="0.13500000000000001"/>
    <n v="733.05000000000007"/>
    <n v="0.59386000000000005"/>
    <n v="3224.6598000000004"/>
  </r>
  <r>
    <s v="V18468_00"/>
    <s v="Rinti Canine Intestinal 12kg"/>
    <s v="Flachfolie RB 990 x AL 880 mm"/>
    <n v="875"/>
    <x v="6"/>
    <n v="10150"/>
    <s v="STÜCK"/>
    <n v="0.13500000000000001"/>
    <n v="1370.25"/>
    <n v="0.59386000000000005"/>
    <n v="6027.679000000001"/>
  </r>
  <r>
    <s v="V1847_00"/>
    <s v="bosch Breeder Maxi Adult 20kg"/>
    <s v="Vorgefertigter Beutel"/>
    <n v="875"/>
    <x v="6"/>
    <n v="6159"/>
    <s v="STÜCK"/>
    <n v="0.17799999999999999"/>
    <n v="1096.3019999999999"/>
    <n v="0.83"/>
    <n v="5111.9699999999993"/>
  </r>
  <r>
    <s v="V18473_00"/>
    <s v="PFUK BH Gnawbreakers 2Stk á 100g   (2Stk=200g) "/>
    <s v="Flachfolie RB 231 x AL 230 mm  - Recycling"/>
    <n v="875"/>
    <x v="6"/>
    <n v="42123"/>
    <s v="STÜCK"/>
    <n v="3.9899999999999996E-3"/>
    <n v="168.07076999999998"/>
    <n v="3.2000000000000001E-2"/>
    <n v="1347.9359999999999"/>
  </r>
  <r>
    <s v="V18474_00"/>
    <s v="PFUK BH Slobstoppers 2Stk á 100g   (2Stk=200g)"/>
    <s v="Flachfolie RB 231 x AL 220 mm   - Recycling"/>
    <n v="875"/>
    <x v="6"/>
    <n v="65500"/>
    <s v="STÜCK"/>
    <n v="3.9899999999999996E-3"/>
    <n v="261.34499999999997"/>
    <n v="3.2000000000000001E-2"/>
    <n v="2096"/>
  </r>
  <r>
    <s v="V18475_00"/>
    <s v="PFUK BH Roll´ overs 150g  - Recycling"/>
    <s v="Flachfolie RB 276 x AL 220 mm"/>
    <n v="875"/>
    <x v="6"/>
    <n v="70500"/>
    <s v="STÜCK"/>
    <n v="4.5599999999999998E-3"/>
    <n v="321.47999999999996"/>
    <n v="4.0050000000000002E-2"/>
    <n v="2823.5250000000001"/>
  </r>
  <r>
    <s v="V18476_00"/>
    <s v="PFUK BH Whine Gums 150g  - Recycling"/>
    <s v="Flachfolie RB 270 x AL 230mm"/>
    <n v="875"/>
    <x v="6"/>
    <n v="51400"/>
    <s v="STÜCK"/>
    <n v="4.6699999999999997E-3"/>
    <n v="240.03799999999998"/>
    <n v="4.0800000000000003E-2"/>
    <n v="2097.1200000000003"/>
  </r>
  <r>
    <s v="V1848_01"/>
    <s v="bosch Breeder Puppy Lamb &amp; Rice 20kg"/>
    <s v="Vorgefertigter Beutel"/>
    <n v="875"/>
    <x v="6"/>
    <n v="8000"/>
    <s v="STÜCK"/>
    <n v="0.17799999999999999"/>
    <n v="1424"/>
    <n v="0.80500000000000005"/>
    <n v="6440"/>
  </r>
  <r>
    <s v="V1849_02"/>
    <s v="bosch Breeder Adult Lamb &amp; Rice 20kg"/>
    <s v="Vorgefertigter Beutel"/>
    <n v="875"/>
    <x v="6"/>
    <n v="1050"/>
    <s v="STÜCK"/>
    <n v="0.17799999999999999"/>
    <n v="186.89999999999998"/>
    <n v="0.80500000000000005"/>
    <n v="845.25"/>
  </r>
  <r>
    <s v="V18490_00"/>
    <s v="Wolf of Wilderness Soft Adult Ente 12kg  2.0"/>
    <s v="Vorgef. Beutel  375+115x800+50 mm"/>
    <n v="875"/>
    <x v="6"/>
    <n v="6440"/>
    <s v="STÜCK"/>
    <n v="0.16850000000000001"/>
    <n v="1085.1400000000001"/>
    <n v="1.6279999999999999"/>
    <n v="10484.32"/>
  </r>
  <r>
    <s v="V18491_00"/>
    <s v="Wolf of Wilderness Soft Adult Kaninchen 12kg 2.0"/>
    <s v="Vorgef. Beutel  375+115x800+50 mm"/>
    <n v="875"/>
    <x v="6"/>
    <n v="7000"/>
    <s v="STÜCK"/>
    <n v="1.685E-2"/>
    <n v="117.95"/>
    <n v="1.6279999999999999"/>
    <n v="11396"/>
  </r>
  <r>
    <s v="V18492_00"/>
    <s v="Wolf of Wilderness Soft Adult Perlhuhn 12kg   2.0"/>
    <s v="Vorgef. Beutel  375+115x800+50 mm"/>
    <n v="875"/>
    <x v="6"/>
    <n v="5150"/>
    <s v="STÜCK"/>
    <n v="0.16850000000000001"/>
    <n v="867.77500000000009"/>
    <n v="1.6279999999999999"/>
    <n v="8384.1999999999989"/>
  </r>
  <r>
    <s v="V18494_00"/>
    <s v="Wolf of Wilderness Soft Adult Kaninchen 1kg   2.0"/>
    <s v="Totani Beutel  170+80+310 mm"/>
    <n v="875"/>
    <x v="6"/>
    <n v="4920"/>
    <s v="STÜCK"/>
    <n v="2.0330000000000001E-2"/>
    <n v="100.0236"/>
    <n v="0.59599999999999997"/>
    <n v="2932.3199999999997"/>
  </r>
  <r>
    <s v="V18497_00"/>
    <s v="Wolf of Wilderness Soft Adult Mini Ente 350g  2.0"/>
    <s v="Totani Beutel 140+80x260 mm"/>
    <n v="875"/>
    <x v="6"/>
    <n v="914"/>
    <s v="STÜCK"/>
    <n v="1.472E-2"/>
    <n v="13.454080000000001"/>
    <n v="0.54900000000000004"/>
    <n v="501.78600000000006"/>
  </r>
  <r>
    <s v="V1850_01"/>
    <s v="bosch Breeder Mini Lamb &amp; Rice 20kg"/>
    <s v="Vorgefertigter Beutel"/>
    <n v="875"/>
    <x v="6"/>
    <n v="2650"/>
    <s v="STÜCK"/>
    <n v="0.17799999999999999"/>
    <n v="471.7"/>
    <n v="0.86"/>
    <n v="2279"/>
  </r>
  <r>
    <s v="V1851_02"/>
    <s v="bosch Breeder Sport 20kg  LA"/>
    <s v="Vorgefertigter Beutel"/>
    <n v="875"/>
    <x v="6"/>
    <n v="1500"/>
    <s v="STÜCK"/>
    <n v="0.17799999999999999"/>
    <n v="267"/>
    <n v="0.80500000000000005"/>
    <n v="1207.5"/>
  </r>
  <r>
    <s v="V1851_03"/>
    <s v="bosch Breeder Sport 20kg"/>
    <s v="Vorgefertigter Beutel  375+150x950+50mm"/>
    <n v="875"/>
    <x v="6"/>
    <n v="20900"/>
    <s v="STÜCK"/>
    <n v="0.17799999999999999"/>
    <n v="3720.2"/>
    <n v="0.80500000000000005"/>
    <n v="16824.5"/>
  </r>
  <r>
    <s v="V18514_00"/>
    <s v="Tales &amp; Tails Soft Lamm 100g Probebeutel"/>
    <s v="Flachfolie RB 270 x AL 180 mm"/>
    <n v="875"/>
    <x v="6"/>
    <n v="95708"/>
    <s v="STÜCK"/>
    <n v="2.8400000000000001E-3"/>
    <n v="271.81072"/>
    <n v="2.6759999999999999E-2"/>
    <n v="2561.14608"/>
  </r>
  <r>
    <s v="V18515_00"/>
    <s v="Tales &amp; Tails Soft Lamm 1,5kg"/>
    <s v="Flachfolie RB 621 x AL 340 mm"/>
    <n v="875"/>
    <x v="6"/>
    <n v="14174"/>
    <s v="STÜCK"/>
    <n v="1.9480000000000001E-2"/>
    <n v="276.10952000000003"/>
    <n v="0.17194999999999999"/>
    <n v="2437.2192999999997"/>
  </r>
  <r>
    <s v="V18516_00"/>
    <s v="Tales &amp; Tails Soft Lamm 4kg"/>
    <s v="Flachfolie RB 801 x AL 480 mm"/>
    <n v="875"/>
    <x v="6"/>
    <n v="19266"/>
    <s v="STÜCK"/>
    <n v="4.3499999999999997E-2"/>
    <n v="838.07099999999991"/>
    <n v="0.22328000000000001"/>
    <n v="4301.7124800000001"/>
  </r>
  <r>
    <s v="V18517_00"/>
    <s v="Tales &amp; Tails Soft Forelle 100g Probebeutel"/>
    <s v="Flachfolie RB 270 x AL 180 mm"/>
    <n v="875"/>
    <x v="6"/>
    <n v="93108"/>
    <s v="STÜCK"/>
    <n v="2.8400000000000001E-3"/>
    <n v="264.42671999999999"/>
    <n v="2.6759999999999999E-2"/>
    <n v="2491.57008"/>
  </r>
  <r>
    <s v="V18518_00"/>
    <s v="Tales &amp; Tails Soft Forelle 1,5kg"/>
    <s v="Flachfolie RB 621 x AL 340 mm"/>
    <n v="875"/>
    <x v="6"/>
    <n v="13470"/>
    <s v="STÜCK"/>
    <n v="1.9480000000000001E-2"/>
    <n v="262.3956"/>
    <n v="0.17194999999999999"/>
    <n v="2316.1664999999998"/>
  </r>
  <r>
    <s v="V18519_00"/>
    <s v="Tales &amp; Tails Soft Forelle 4kg"/>
    <s v="Flachfolie RB 801 x AL 480 mm"/>
    <n v="875"/>
    <x v="6"/>
    <n v="19646"/>
    <s v="STÜCK"/>
    <n v="4.3499999999999997E-2"/>
    <n v="854.60099999999989"/>
    <n v="0.22328000000000001"/>
    <n v="4386.5588800000005"/>
  </r>
  <r>
    <s v="V1852"/>
    <s v="bosch Breeder Senior 20kg LA"/>
    <s v="Vorgefertigter Beutel"/>
    <n v="875"/>
    <x v="6"/>
    <n v="1800"/>
    <s v="STÜCK"/>
    <n v="0.17799999999999999"/>
    <n v="320.39999999999998"/>
    <n v="0.83"/>
    <n v="1494"/>
  </r>
  <r>
    <s v="V18520_00"/>
    <s v="Wolfsblut Wild Duck Puppy 100g "/>
    <s v="Flachfolie RB 270 x AL 180 mm"/>
    <n v="875"/>
    <x v="6"/>
    <n v="73900"/>
    <s v="STÜCK"/>
    <n v="2.5000000000000001E-3"/>
    <n v="184.75"/>
    <n v="2.1530000000000001E-2"/>
    <n v="1591.067"/>
  </r>
  <r>
    <s v="V18521_00"/>
    <s v="Wolfsblut Dark Forest Adult 100g "/>
    <s v="Flachfolie RB 270 x AL 180 mm"/>
    <n v="875"/>
    <x v="6"/>
    <n v="59123"/>
    <s v="STÜCK"/>
    <n v="2.5000000000000001E-3"/>
    <n v="147.8075"/>
    <n v="2.1530000000000001E-2"/>
    <n v="1272.9181900000001"/>
  </r>
  <r>
    <s v="V18522_00"/>
    <s v="Wolfsblut Cold River Adult 100g "/>
    <s v="Flachfolie RB 270 x AL 180 mm"/>
    <n v="875"/>
    <x v="6"/>
    <n v="70295"/>
    <s v="STÜCK"/>
    <n v="2.5000000000000001E-3"/>
    <n v="175.73750000000001"/>
    <n v="2.1530000000000001E-2"/>
    <n v="1513.45135"/>
  </r>
  <r>
    <s v="V18543_00"/>
    <s v="Umkarton WoW  5 x 1kg  neutral"/>
    <s v="AC Karton  / CAD190918_00"/>
    <n v="875"/>
    <x v="6"/>
    <n v="5850"/>
    <s v="STÜCK"/>
    <n v="0.20799999999999999"/>
    <n v="1216.8"/>
    <n v="0.29499999999999998"/>
    <n v="1725.75"/>
  </r>
  <r>
    <s v="V18546_00"/>
    <s v="CatoDog Doggo Emilia Puppy Huhn&amp;Reis 15kg"/>
    <s v="vorgefertigter Beutel 375+125x880+60 mm"/>
    <n v="875"/>
    <x v="6"/>
    <n v="4200"/>
    <s v="STÜCK"/>
    <n v="0.15629000000000001"/>
    <n v="656.41800000000001"/>
    <n v="1.8017700000000001"/>
    <n v="7567.4340000000002"/>
  </r>
  <r>
    <s v="V18547_00"/>
    <s v="CatoDog Doggo Daniel Adult Fisch&amp;Reis 15kg"/>
    <s v="vorgefertigter Beutel 375+125x880+60 mm"/>
    <n v="875"/>
    <x v="6"/>
    <n v="5320"/>
    <s v="STÜCK"/>
    <n v="0.15629000000000001"/>
    <n v="831.46280000000002"/>
    <n v="1.8017700000000001"/>
    <n v="9585.4164000000001"/>
  </r>
  <r>
    <s v="V18548_00"/>
    <s v="CatoDog Doggo Lenni Adult Geflügel &amp; Reis 15kg"/>
    <s v="vorgefertigter Beutel 375+125x880+60 mm"/>
    <n v="875"/>
    <x v="6"/>
    <n v="5800"/>
    <s v="STÜCK"/>
    <n v="0.15629000000000001"/>
    <n v="906.48200000000008"/>
    <n v="1.8017700000000001"/>
    <n v="10450.266000000001"/>
  </r>
  <r>
    <s v="V18549_00"/>
    <s v="CatoDog Doggo Paula Senior Geflügel 15kg"/>
    <s v="vorgefertigter Beutel 375+125x880+60 mm"/>
    <n v="875"/>
    <x v="6"/>
    <n v="5480"/>
    <s v="STÜCK"/>
    <n v="0.15629000000000001"/>
    <n v="856.46920000000011"/>
    <n v="1.8017700000000001"/>
    <n v="9873.6995999999999"/>
  </r>
  <r>
    <s v="V189"/>
    <s v="Aufkleber Preisfuxx Kroks 15kg"/>
    <s v="Übergangsartikel"/>
    <n v="875"/>
    <x v="6"/>
    <n v="666"/>
    <s v="STÜCK"/>
    <n v="1E-3"/>
    <n v="0.66600000000000004"/>
    <n v="0.21"/>
    <n v="139.85999999999999"/>
  </r>
  <r>
    <s v="V190"/>
    <s v="PE Sack 20kg neutral transparent"/>
    <m/>
    <n v="875"/>
    <x v="6"/>
    <n v="23124"/>
    <s v="STÜCK"/>
    <n v="0.13100000000000001"/>
    <n v="3029.2440000000001"/>
    <n v="0.379"/>
    <n v="8763.9959999999992"/>
  </r>
  <r>
    <s v="V1900_05"/>
    <s v="Alpha Multicroc Kroketten 15kg"/>
    <s v="360 x 110 x 930 mm"/>
    <n v="875"/>
    <x v="6"/>
    <n v="18200"/>
    <s v="STÜCK"/>
    <n v="0.20599999999999999"/>
    <n v="3749.2"/>
    <n v="0.74"/>
    <n v="13468"/>
  </r>
  <r>
    <s v="V1902_05"/>
    <s v="Alpha Lamm &amp; Reis 15kg"/>
    <s v="360 x 110 x 930 mm"/>
    <n v="875"/>
    <x v="6"/>
    <n v="6100"/>
    <s v="STÜCK"/>
    <n v="0.20599999999999999"/>
    <n v="1256.5999999999999"/>
    <n v="0.77300000000000002"/>
    <n v="4715.3"/>
  </r>
  <r>
    <s v="V1906_04"/>
    <s v="Alpha Mixies Kani+Rind+Lamm+Gem 2 kg"/>
    <s v="Kaninchen, Rind, Lamm, Gemüse"/>
    <n v="875"/>
    <x v="6"/>
    <n v="4500"/>
    <s v="STÜCK"/>
    <n v="5.3999999999999999E-2"/>
    <n v="243"/>
    <n v="0.25"/>
    <n v="1125"/>
  </r>
  <r>
    <s v="V1907_04"/>
    <s v="Alpha Mixies For+Lachs+Heri+Gem 2 KG"/>
    <s v="Forelle, Lachs, Hering, Gemüse"/>
    <n v="875"/>
    <x v="6"/>
    <n v="2000"/>
    <s v="STÜCK"/>
    <n v="5.3999999999999999E-2"/>
    <n v="108"/>
    <n v="0.22719"/>
    <n v="454.38"/>
  </r>
  <r>
    <s v="V1908_03"/>
    <s v="Alpha Mixies Huhn+Trut+Ente+Gem 2 kg"/>
    <s v="Huhn, Truthahn, Ente, Gemüse"/>
    <n v="875"/>
    <x v="6"/>
    <n v="7600"/>
    <s v="STÜCK"/>
    <n v="5.3999999999999999E-2"/>
    <n v="410.4"/>
    <n v="0.17349999999999999"/>
    <n v="1318.6"/>
  </r>
  <r>
    <s v="V1909_05"/>
    <s v="Alpha Mixies Kani+Rind+Lamm+Gem 5 kg"/>
    <s v="Kaninchen, Rind, Lamm, Gemüse"/>
    <n v="875"/>
    <x v="6"/>
    <n v="31600"/>
    <s v="STÜCK"/>
    <n v="8.4000000000000005E-2"/>
    <n v="2654.4"/>
    <n v="0.441"/>
    <n v="13935.6"/>
  </r>
  <r>
    <s v="V1910_05"/>
    <s v="Alpha Mixies For+Lachs+Heri+Gem 5 KG"/>
    <s v="Forelle, Lachs, Hering, Gemüse"/>
    <n v="875"/>
    <x v="6"/>
    <n v="8405"/>
    <s v="STÜCK"/>
    <n v="8.4000000000000005E-2"/>
    <n v="706.0200000000001"/>
    <n v="0.22597"/>
    <n v="1899.2778499999999"/>
  </r>
  <r>
    <s v="V1911_04"/>
    <s v="Alpha Mixies Huhn+Trut+Ente+Gem 5 kg"/>
    <s v="Huhn, Truthahn, Ente, Gemüse"/>
    <n v="875"/>
    <x v="6"/>
    <n v="5100"/>
    <s v="STÜCK"/>
    <n v="8.4000000000000005E-2"/>
    <n v="428.40000000000003"/>
    <n v="0.41345999999999999"/>
    <n v="2108.6460000000002"/>
  </r>
  <r>
    <s v="V192"/>
    <s v="PE Sack 10kg 140my neutral"/>
    <s v="Format: 320 + 160 x 740mm"/>
    <n v="875"/>
    <x v="6"/>
    <n v="5800"/>
    <s v="STÜCK"/>
    <n v="9.4E-2"/>
    <n v="545.20000000000005"/>
    <n v="0.38900000000000001"/>
    <n v="2256.2000000000003"/>
  </r>
  <r>
    <s v="V1923"/>
    <s v="Agripet Vollwert Crox 1,5kg"/>
    <s v="vorgefertigter Beutel"/>
    <n v="875"/>
    <x v="6"/>
    <n v="3700"/>
    <s v="STÜCK"/>
    <n v="3.5999999999999997E-2"/>
    <n v="133.19999999999999"/>
    <n v="0.25505"/>
    <n v="943.68499999999995"/>
  </r>
  <r>
    <s v="V1924"/>
    <s v="Agripet Vollwert Mix 1,5kg"/>
    <s v="vorgefertigter Beutel"/>
    <n v="875"/>
    <x v="6"/>
    <n v="3900"/>
    <s v="STÜCK"/>
    <n v="3.5999999999999997E-2"/>
    <n v="140.39999999999998"/>
    <n v="0.32"/>
    <n v="1248"/>
  </r>
  <r>
    <s v="V1925"/>
    <s v="Agripet Vollw. Lamm Reis 1,5kg"/>
    <s v="vorgefertigter Beutel"/>
    <n v="875"/>
    <x v="6"/>
    <n v="4000"/>
    <s v="STÜCK"/>
    <n v="3.5999999999999997E-2"/>
    <n v="144"/>
    <n v="0.28000000000000003"/>
    <n v="1120"/>
  </r>
  <r>
    <s v="V1926_01"/>
    <s v="Agripet Vollwert Crox 15kg"/>
    <s v="vorgefertigter Beutel"/>
    <n v="875"/>
    <x v="6"/>
    <n v="10610"/>
    <s v="STÜCK"/>
    <n v="0.13800000000000001"/>
    <n v="1464.18"/>
    <n v="0.66"/>
    <n v="7002.6"/>
  </r>
  <r>
    <s v="V1927_01"/>
    <s v="Agripet Vollwert Mix 15kg"/>
    <s v="vorgefertigter Beutel"/>
    <n v="875"/>
    <x v="6"/>
    <n v="5025"/>
    <s v="STÜCK"/>
    <n v="0.13100000000000001"/>
    <n v="658.27499999999998"/>
    <n v="0.66"/>
    <n v="3316.5"/>
  </r>
  <r>
    <s v="V1928_01"/>
    <s v="Agripet Vollwert Lamm Reis 15kg"/>
    <s v="vorgefertigter Beutel"/>
    <n v="875"/>
    <x v="6"/>
    <n v="7701"/>
    <s v="STÜCK"/>
    <n v="0.13800000000000001"/>
    <n v="1062.7380000000001"/>
    <n v="0.66"/>
    <n v="5082.66"/>
  </r>
  <r>
    <s v="V196"/>
    <s v="Papierbeutel 5kg unbedruckt neutral"/>
    <s v="250 x 100 x 550 mm mit Griff"/>
    <n v="875"/>
    <x v="6"/>
    <n v="0"/>
    <s v="STÜCK"/>
    <n v="8.455E-2"/>
    <n v="0"/>
    <n v="0.27274999999999999"/>
    <n v="0"/>
  </r>
  <r>
    <s v="V197"/>
    <s v="Papiersack 10 kg unbedruckt"/>
    <m/>
    <n v="875"/>
    <x v="6"/>
    <n v="0"/>
    <s v="STÜCK"/>
    <n v="0.18099999999999999"/>
    <n v="0"/>
    <n v="0.54500000000000004"/>
    <n v="0"/>
  </r>
  <r>
    <s v="V198"/>
    <s v="Papiersack 20 kg unbedruckt"/>
    <m/>
    <n v="875"/>
    <x v="6"/>
    <n v="0"/>
    <s v="STÜCK"/>
    <n v="0.27600000000000002"/>
    <n v="0"/>
    <n v="0.65900000000000003"/>
    <n v="0"/>
  </r>
  <r>
    <s v="V199"/>
    <s v="Papierbeutel 2kg neutral"/>
    <s v="mit Griff"/>
    <n v="875"/>
    <x v="6"/>
    <n v="0"/>
    <s v="STÜCK"/>
    <n v="5.1999999999999998E-2"/>
    <n v="0"/>
    <n v="0.24382999999999999"/>
    <n v="0"/>
  </r>
  <r>
    <s v="V1995"/>
    <s v="AC Karton Außenabm.: 400x300x320 EB (we/br)"/>
    <s v="1 x 3 x 4kg"/>
    <n v="875"/>
    <x v="6"/>
    <n v="0"/>
    <s v="STÜCK"/>
    <n v="0.52200000000000002"/>
    <n v="0"/>
    <n v="0.58699999999999997"/>
    <n v="0"/>
  </r>
  <r>
    <s v="V1996"/>
    <s v="AC Karton Außenabm.: 400x200x320 EB (we/br)"/>
    <s v="1 x 4 x 2kg (auf Industriepalette)"/>
    <n v="875"/>
    <x v="6"/>
    <n v="1380"/>
    <s v="STÜCK"/>
    <n v="0.377"/>
    <n v="520.26"/>
    <n v="0.40699999999999997"/>
    <n v="561.66"/>
  </r>
  <r>
    <s v="V1997"/>
    <s v="AC Karton Außenabm.: 400x150x219 C (we/br)"/>
    <s v="1 x 6 x 400g"/>
    <n v="875"/>
    <x v="6"/>
    <n v="6980"/>
    <s v="STÜCK"/>
    <n v="0.19500000000000001"/>
    <n v="1361.1000000000001"/>
    <n v="0.23499999999999999"/>
    <n v="1640.3"/>
  </r>
  <r>
    <s v="V1999"/>
    <s v="Enova Adult Mini Chicken&amp;Rice 20kg label  Beist."/>
    <s v="Aufkleber gelb LaTic"/>
    <n v="875"/>
    <x v="6"/>
    <n v="181"/>
    <s v="STÜCK"/>
    <n v="2.3999999999999998E-3"/>
    <n v="0.43439999999999995"/>
    <n v="0.2"/>
    <n v="36.200000000000003"/>
  </r>
  <r>
    <s v="V2000_00"/>
    <s v="German Shephy Gold Lachs 10kg LA"/>
    <s v="375 x 120 x 680 mm mit Griff"/>
    <n v="875"/>
    <x v="6"/>
    <n v="7020"/>
    <s v="STÜCK"/>
    <n v="0.11626"/>
    <n v="816.14520000000005"/>
    <n v="0.92288000000000003"/>
    <n v="6478.6176000000005"/>
  </r>
  <r>
    <s v="V2001_00"/>
    <s v="German Shephy Gold Sensitive Lamm &amp; Reis 10kg LA"/>
    <s v="375 x 120 x 680 mm mit Griff"/>
    <n v="875"/>
    <x v="6"/>
    <n v="8830"/>
    <s v="STÜCK"/>
    <n v="0.11626"/>
    <n v="1026.5758000000001"/>
    <n v="0.92288000000000003"/>
    <n v="8149.0304000000006"/>
  </r>
  <r>
    <s v="V2003_00"/>
    <s v="arriba Adult Lamm &amp; Reis 3kg Aufkleber Front LA"/>
    <s v="Übergangsartikel"/>
    <n v="875"/>
    <x v="6"/>
    <n v="866"/>
    <s v="STÜCK"/>
    <n v="1E-3"/>
    <n v="0.86599999999999999"/>
    <n v="0.13400000000000001"/>
    <n v="116.04400000000001"/>
  </r>
  <r>
    <s v="V2004_00"/>
    <s v="arriba Adult Lamm &amp; Reis 3kg Aufkleber Back LA"/>
    <s v="Übergangsartikel"/>
    <n v="875"/>
    <x v="6"/>
    <n v="366"/>
    <s v="STÜCK"/>
    <n v="1E-3"/>
    <n v="0.36599999999999999"/>
    <n v="0.13400000000000001"/>
    <n v="49.044000000000004"/>
  </r>
  <r>
    <s v="V2005_00"/>
    <s v="Chrono Balance - Bio Light Huhn &amp; Beeren 2,5kg"/>
    <s v="Flachfolie RB 721 x AL 440 mm"/>
    <n v="875"/>
    <x v="6"/>
    <n v="8700"/>
    <s v="STÜCK"/>
    <n v="1E-3"/>
    <n v="8.7000000000000011"/>
    <n v="0.25398999999999999"/>
    <n v="2209.7129999999997"/>
  </r>
  <r>
    <s v="V2006_00"/>
    <s v="Chrono Balance - Bio Adult Rind &amp; Karotte 2,5kg"/>
    <s v="Flachfolie RB 721 x AL 440 mm"/>
    <n v="875"/>
    <x v="6"/>
    <n v="9431"/>
    <s v="STÜCK"/>
    <n v="1E-3"/>
    <n v="9.4310000000000009"/>
    <n v="0.25398999999999999"/>
    <n v="2395.3796899999998"/>
  </r>
  <r>
    <s v="V2008_00"/>
    <s v="German Shephy Gold Truthahn 10kg LA"/>
    <s v="375 x 120 x 680 mm mit Griff"/>
    <n v="875"/>
    <x v="6"/>
    <n v="5790"/>
    <s v="STÜCK"/>
    <n v="0.11626"/>
    <n v="673.1454"/>
    <n v="0.92288000000000003"/>
    <n v="5343.4751999999999"/>
  </r>
  <r>
    <s v="V2009_00"/>
    <s v="German Shephy Silver Rind 10kg LA"/>
    <s v="375 x 120 x 680 mm mit Griff"/>
    <n v="875"/>
    <x v="6"/>
    <n v="10580"/>
    <s v="STÜCK"/>
    <n v="0.11626"/>
    <n v="1230.0308"/>
    <n v="0.92288000000000003"/>
    <n v="9764.0704000000005"/>
  </r>
  <r>
    <s v="V2010_00"/>
    <s v="German Shephy Silver Lamm &amp; Reis 10kg LA"/>
    <s v="375 x 120 x 680 mm mit Griff"/>
    <n v="875"/>
    <x v="6"/>
    <n v="6740"/>
    <s v="STÜCK"/>
    <n v="0.11626"/>
    <n v="783.5924"/>
    <n v="0.92288000000000003"/>
    <n v="6220.2112000000006"/>
  </r>
  <r>
    <s v="V2011_00"/>
    <s v="Pro Puppy / Junior Chicken &amp; Potato11,5kg"/>
    <s v="Svedea Cannis"/>
    <n v="875"/>
    <x v="6"/>
    <n v="500"/>
    <s v="STÜCK"/>
    <n v="1E-3"/>
    <n v="0.5"/>
    <n v="0.34499999999999997"/>
    <n v="172.5"/>
  </r>
  <r>
    <s v="V2012_00"/>
    <s v="Dogman Harmony Adult Sensitvie Grain Free 10kg"/>
    <s v="Vorgefertigter Beutel"/>
    <n v="875"/>
    <x v="6"/>
    <n v="5570"/>
    <s v="STÜCK"/>
    <n v="0.12"/>
    <n v="668.4"/>
    <n v="1.41812"/>
    <n v="7898.9284000000007"/>
  </r>
  <r>
    <s v="V2013_00"/>
    <s v="Sticker LandFleisch Pferd 5kg Aufkleber Back"/>
    <s v="Softbrocken Dog"/>
    <n v="875"/>
    <x v="6"/>
    <n v="4000"/>
    <s v="STÜCK"/>
    <n v="1E-3"/>
    <n v="4"/>
    <n v="0.1585"/>
    <n v="634"/>
  </r>
  <r>
    <s v="V2014_00"/>
    <s v="Sticker LandFleisch Pferd 1,5kg  Back"/>
    <s v="Softbrocken Dog"/>
    <n v="875"/>
    <x v="6"/>
    <n v="2750"/>
    <s v="STÜCK"/>
    <n v="1E-3"/>
    <n v="2.75"/>
    <n v="9.8000000000000004E-2"/>
    <n v="269.5"/>
  </r>
  <r>
    <s v="V2015_00"/>
    <s v="Sticker LandFleisch Huhn 5kg Back"/>
    <s v="Softbrocken Dog"/>
    <n v="875"/>
    <x v="6"/>
    <n v="2900"/>
    <s v="STÜCK"/>
    <n v="1E-3"/>
    <n v="2.9"/>
    <n v="0.1585"/>
    <n v="459.65000000000003"/>
  </r>
  <r>
    <s v="V2016_00"/>
    <s v="Sticker LandFleisch Huhn 1,5kg Back"/>
    <s v="Softbrocken Dog"/>
    <n v="875"/>
    <x v="6"/>
    <n v="3600"/>
    <s v="STÜCK"/>
    <n v="1E-3"/>
    <n v="3.6"/>
    <n v="9.8000000000000004E-2"/>
    <n v="352.8"/>
  </r>
  <r>
    <s v="V2017_00"/>
    <s v="Sticker LandFleisch Ente 5kg Back"/>
    <s v="Softbrocken Dog"/>
    <n v="875"/>
    <x v="6"/>
    <n v="3500"/>
    <s v="STÜCK"/>
    <n v="1E-3"/>
    <n v="3.5"/>
    <n v="0.1585"/>
    <n v="554.75"/>
  </r>
  <r>
    <s v="V2018_00"/>
    <s v="Sticker LandFleisch Ente 1,5kg Back"/>
    <s v="Softbrocken Dog"/>
    <n v="875"/>
    <x v="6"/>
    <n v="8800"/>
    <s v="STÜCK"/>
    <n v="1E-3"/>
    <n v="8.8000000000000007"/>
    <n v="0.1585"/>
    <n v="1394.8"/>
  </r>
  <r>
    <s v="V2019_00"/>
    <s v="PURE INSTINCT White Taiga 1kg (AdultRentier&amp;Lachs)"/>
    <s v="Flachfolie RB 525 x AL 335 mm"/>
    <n v="875"/>
    <x v="6"/>
    <n v="12590"/>
    <s v="STÜCK"/>
    <n v="1.9300000000000001E-2"/>
    <n v="242.98700000000002"/>
    <n v="0.25857999999999998"/>
    <n v="3255.5221999999999"/>
  </r>
  <r>
    <s v="V2020_00"/>
    <s v="PURE INSTINCT White Taiga12kg(Adult Rentier&amp;Lachs)"/>
    <s v="Vorgef. Beutel 375 x 120 x 810 + 50 mm"/>
    <n v="875"/>
    <x v="6"/>
    <n v="5440"/>
    <s v="STÜCK"/>
    <n v="0.155"/>
    <n v="843.2"/>
    <n v="1.4805699999999999"/>
    <n v="8054.3008"/>
  </r>
  <r>
    <s v="V2021_00"/>
    <s v="PURE INSTINCT Leavy Grove12kg(Adult MaxiTrut&amp;Ente)"/>
    <s v="Vorgef. Beutel 375 x 120 x 810 + 50 mm"/>
    <n v="875"/>
    <x v="6"/>
    <n v="5010"/>
    <s v="STÜCK"/>
    <n v="0.155"/>
    <n v="776.55"/>
    <n v="1.4805699999999999"/>
    <n v="7417.6556999999993"/>
  </r>
  <r>
    <s v="V2025_00"/>
    <s v="Liebesgut Bio Katze Adult Huhn 1,5kg"/>
    <s v="Flachfolie RB 621 x AL 370 mm"/>
    <n v="875"/>
    <x v="6"/>
    <n v="8123"/>
    <s v="STÜCK"/>
    <n v="2.2159999999999999E-2"/>
    <n v="180.00567999999998"/>
    <n v="0.17899999999999999"/>
    <n v="1454.0169999999998"/>
  </r>
  <r>
    <s v="V2026_00"/>
    <s v="Liebesgut Bio Hund Adult Huhn 5kg"/>
    <s v="Flachfolie RB 801 x AL 490 mm"/>
    <n v="875"/>
    <x v="6"/>
    <n v="9085"/>
    <s v="STÜCK"/>
    <n v="4.512E-2"/>
    <n v="409.91520000000003"/>
    <n v="0.28499999999999998"/>
    <n v="2589.2249999999999"/>
  </r>
  <r>
    <s v="V2028_00"/>
    <s v="German Shephy Silver Geflügel 3kg LA"/>
    <s v="Vorgef. Beutel 275 x 115 x 410 + 40 mm"/>
    <n v="875"/>
    <x v="6"/>
    <n v="2225"/>
    <s v="STÜCK"/>
    <n v="5.074E-2"/>
    <n v="112.8965"/>
    <n v="0.74"/>
    <n v="1646.5"/>
  </r>
  <r>
    <s v="V203"/>
    <s v="Enova PET/PE Sack 15kg unbedr."/>
    <s v="neutral, 340 x 180 x 940 mm"/>
    <n v="875"/>
    <x v="6"/>
    <n v="72320"/>
    <s v="STÜCK"/>
    <n v="0.151"/>
    <n v="10920.32"/>
    <n v="0.69896999999999998"/>
    <n v="50549.510399999999"/>
  </r>
  <r>
    <s v="V204"/>
    <s v="Enova PET/PE Sack 20kg unbedr."/>
    <s v="neutral, 375 x 175 x 990 mm"/>
    <n v="875"/>
    <x v="6"/>
    <n v="25900"/>
    <s v="STÜCK"/>
    <n v="0.192"/>
    <n v="4972.8"/>
    <n v="0.92793000000000003"/>
    <n v="24033.387000000002"/>
  </r>
  <r>
    <s v="V2052"/>
    <s v="Animalis Allégé Petite Taille 2kg"/>
    <s v="Flachfolie RB 621 x AL 470 mm"/>
    <n v="875"/>
    <x v="6"/>
    <n v="2200"/>
    <s v="STÜCK"/>
    <n v="2.6499999999999999E-2"/>
    <n v="58.3"/>
    <n v="0.17025000000000001"/>
    <n v="374.55"/>
  </r>
  <r>
    <s v="V2055"/>
    <s v="Animalis Adulte Petite Taille 7,5kg"/>
    <s v="Vorgefertigter Beutel"/>
    <n v="875"/>
    <x v="6"/>
    <n v="4450"/>
    <s v="STÜCK"/>
    <n v="0.115"/>
    <n v="511.75"/>
    <n v="0.78"/>
    <n v="3471"/>
  </r>
  <r>
    <s v="V2056"/>
    <s v="Animalis Adulte Taille Moyenne 12kg"/>
    <s v="Vorgefertigter Beutel"/>
    <n v="875"/>
    <x v="6"/>
    <n v="1200"/>
    <s v="STÜCK"/>
    <n v="0.155"/>
    <n v="186"/>
    <n v="0.9"/>
    <n v="1080"/>
  </r>
  <r>
    <s v="V2089_00"/>
    <s v="BISS Fresh Huhn 4kg"/>
    <s v="Flachfolie Hund Soft"/>
    <n v="875"/>
    <x v="6"/>
    <n v="13792"/>
    <s v="STÜCK"/>
    <n v="3.7999999999999999E-2"/>
    <n v="524.096"/>
    <n v="0.23880999999999999"/>
    <n v="3293.66752"/>
  </r>
  <r>
    <s v="V2090"/>
    <s v="deuka Sensikost 5kg "/>
    <s v="Vorgefertigter Beutel"/>
    <n v="875"/>
    <x v="6"/>
    <n v="2400"/>
    <s v="STÜCK"/>
    <n v="8.3000000000000004E-2"/>
    <n v="199.20000000000002"/>
    <n v="0.53522000000000003"/>
    <n v="1284.528"/>
  </r>
  <r>
    <s v="V2091_00"/>
    <s v="deuka Sensikost 15kg "/>
    <s v="Vorgefertigter Beutel"/>
    <n v="875"/>
    <x v="6"/>
    <n v="12520"/>
    <s v="STÜCK"/>
    <n v="0.16700000000000001"/>
    <n v="2090.84"/>
    <n v="0.87724000000000002"/>
    <n v="10983.0448"/>
  </r>
  <r>
    <s v="V2105_02"/>
    <s v="Schmecker Vollkost Kroket 10kg"/>
    <s v="(blau) My Favourite *FFS-Schlauch*4027019202108"/>
    <n v="875"/>
    <x v="6"/>
    <n v="9100"/>
    <s v="STÜCK"/>
    <n v="9.5000000000000001E-2"/>
    <n v="864.5"/>
    <n v="0.315"/>
    <n v="2866.5"/>
  </r>
  <r>
    <s v="V2106_01"/>
    <s v="Schmecker Mix 10kg (rot)"/>
    <s v="My Favourite"/>
    <n v="875"/>
    <x v="6"/>
    <n v="17850"/>
    <s v="STÜCK"/>
    <n v="9.5000000000000001E-2"/>
    <n v="1695.75"/>
    <n v="0.34899999999999998"/>
    <n v="6229.65"/>
  </r>
  <r>
    <s v="V2107"/>
    <s v="deuka Vitalkost 5kg"/>
    <s v="Vorgefertigter Beutel"/>
    <n v="875"/>
    <x v="6"/>
    <n v="9960"/>
    <s v="STÜCK"/>
    <n v="8.3000000000000004E-2"/>
    <n v="826.68000000000006"/>
    <n v="0.60441"/>
    <n v="6019.9236000000001"/>
  </r>
  <r>
    <s v="V2108"/>
    <s v="deuka Vollwertkost 5kg"/>
    <s v="Vorgefertigter Beutel"/>
    <n v="875"/>
    <x v="6"/>
    <n v="2850"/>
    <s v="STÜCK"/>
    <n v="8.3000000000000004E-2"/>
    <n v="236.55"/>
    <n v="0.83472000000000002"/>
    <n v="2378.9520000000002"/>
  </r>
  <r>
    <s v="V2109"/>
    <s v="deuka Welpenkost 5kg"/>
    <s v="Vorgefertigter Beutel"/>
    <n v="875"/>
    <x v="6"/>
    <n v="8080"/>
    <s v="STÜCK"/>
    <n v="8.3000000000000004E-2"/>
    <n v="670.64"/>
    <n v="0.53522000000000003"/>
    <n v="4324.5776000000005"/>
  </r>
  <r>
    <s v="V211"/>
    <s v="Papiersack weiß neutral 15 kg"/>
    <m/>
    <n v="875"/>
    <x v="6"/>
    <n v="4500"/>
    <s v="STÜCK"/>
    <n v="0.20899999999999999"/>
    <n v="940.5"/>
    <n v="0.67"/>
    <n v="3015"/>
  </r>
  <r>
    <s v="V2111"/>
    <s v="deuka Schonkost 5kg"/>
    <s v="Vorgefertigter Beutel"/>
    <n v="875"/>
    <x v="6"/>
    <n v="3930"/>
    <s v="STÜCK"/>
    <n v="8.3000000000000004E-2"/>
    <n v="326.19"/>
    <n v="0.83472000000000002"/>
    <n v="3280.4495999999999"/>
  </r>
  <r>
    <s v="V2112"/>
    <s v="deuka Vitalkost 15kg"/>
    <s v="Vorgefertigter Beutel"/>
    <n v="875"/>
    <x v="6"/>
    <n v="21800"/>
    <s v="STÜCK"/>
    <n v="0.16700000000000001"/>
    <n v="3640.6000000000004"/>
    <n v="0.71411999999999998"/>
    <n v="15567.815999999999"/>
  </r>
  <r>
    <s v="V2113"/>
    <s v="deuka Vollwertkost 15kg"/>
    <s v="Vorgefertigter Beutel"/>
    <n v="875"/>
    <x v="6"/>
    <n v="9244"/>
    <s v="STÜCK"/>
    <n v="0.16700000000000001"/>
    <n v="1543.748"/>
    <n v="0.79920000000000002"/>
    <n v="7387.8047999999999"/>
  </r>
  <r>
    <s v="V2114"/>
    <s v="deuka Welpenkost 15kg"/>
    <s v="Vorgefertigter Beutel"/>
    <n v="875"/>
    <x v="6"/>
    <n v="9990"/>
    <s v="STÜCK"/>
    <n v="0.16700000000000001"/>
    <n v="1668.3300000000002"/>
    <n v="0.91727999999999998"/>
    <n v="9163.627199999999"/>
  </r>
  <r>
    <s v="V2115"/>
    <s v="deuka Naturkost 15kg"/>
    <s v="Vorgefertigter Beutel"/>
    <n v="875"/>
    <x v="6"/>
    <n v="950"/>
    <s v="STÜCK"/>
    <n v="0.16700000000000001"/>
    <n v="158.65"/>
    <n v="0.87724000000000002"/>
    <n v="833.37800000000004"/>
  </r>
  <r>
    <s v="V2116"/>
    <s v="deuka Schonkost 15kg"/>
    <s v="Vorgefertigter Beutel"/>
    <n v="875"/>
    <x v="6"/>
    <n v="4350"/>
    <s v="STÜCK"/>
    <n v="0.16700000000000001"/>
    <n v="726.45"/>
    <n v="1.15283"/>
    <n v="5014.8105000000005"/>
  </r>
  <r>
    <s v="V2121"/>
    <s v="Katzenmahlzeit Fleischmenü 10kg"/>
    <s v="PE-Sack"/>
    <n v="875"/>
    <x v="6"/>
    <n v="1200"/>
    <s v="STÜCK"/>
    <n v="0.11101999999999999"/>
    <n v="133.22399999999999"/>
    <n v="0.50700000000000001"/>
    <n v="608.4"/>
  </r>
  <r>
    <s v="V2137"/>
    <s v="UK neutr. Abm.: 400x200x250 EB (br/br) Deckel"/>
    <s v="1 x 5 x 1kg"/>
    <n v="875"/>
    <x v="6"/>
    <n v="4620"/>
    <s v="STÜCK"/>
    <n v="0.22700000000000001"/>
    <n v="1048.74"/>
    <n v="0.29699999999999999"/>
    <n v="1372.1399999999999"/>
  </r>
  <r>
    <s v="V2145_00"/>
    <s v="AC Karton Außenabm.: 400x200x410 EB (br/br)"/>
    <s v="1 x 4 x 3kg"/>
    <n v="875"/>
    <x v="6"/>
    <n v="1900"/>
    <s v="STÜCK"/>
    <n v="0.47699999999999998"/>
    <n v="906.3"/>
    <n v="0.53500000000000003"/>
    <n v="1016.5000000000001"/>
  </r>
  <r>
    <s v="V2147"/>
    <s v="Premiere HIGH 5 Ad Gefl 12,5kg"/>
    <s v="Vorgefertigter Beutel"/>
    <n v="875"/>
    <x v="6"/>
    <n v="1664"/>
    <s v="STÜCK"/>
    <n v="0.14199999999999999"/>
    <n v="236.28799999999998"/>
    <n v="1.03"/>
    <n v="1713.92"/>
  </r>
  <r>
    <s v="V2148"/>
    <s v="Titan Premium Cat 15kg"/>
    <s v="Vorgefertigter Beutel"/>
    <n v="875"/>
    <x v="6"/>
    <n v="850"/>
    <s v="STÜCK"/>
    <n v="0.14699999999999999"/>
    <n v="124.94999999999999"/>
    <n v="0.69499999999999995"/>
    <n v="590.75"/>
  </r>
  <r>
    <s v="V2170_03"/>
    <s v="Junior Young &amp; Active 12,5kg"/>
    <s v="Life Protection Concept"/>
    <n v="875"/>
    <x v="6"/>
    <n v="4250"/>
    <s v="STÜCK"/>
    <n v="0.17199999999999999"/>
    <n v="730.99999999999989"/>
    <n v="1.0449999999999999"/>
    <n v="4441.25"/>
  </r>
  <r>
    <s v="V2171_05"/>
    <s v="Adult Life &amp; Care 12,5kg"/>
    <s v="Life Protection Concept"/>
    <n v="875"/>
    <x v="6"/>
    <n v="3550"/>
    <s v="STÜCK"/>
    <n v="0.157"/>
    <n v="557.35"/>
    <n v="1.03"/>
    <n v="3656.5"/>
  </r>
  <r>
    <s v="V2172_05"/>
    <s v="Sensi.Renal &amp; Reduction 11,5kg"/>
    <s v="Life Protection Concept"/>
    <n v="875"/>
    <x v="6"/>
    <n v="5020"/>
    <s v="STÜCK"/>
    <n v="0.17199999999999999"/>
    <n v="863.43999999999994"/>
    <n v="1.06"/>
    <n v="5321.2"/>
  </r>
  <r>
    <s v="V2173_04"/>
    <s v="Senior Age &amp; Weight 11,5kg"/>
    <s v="Life Protection Concept"/>
    <n v="875"/>
    <x v="6"/>
    <n v="4185"/>
    <s v="STÜCK"/>
    <n v="0.157"/>
    <n v="657.04499999999996"/>
    <n v="1.03"/>
    <n v="4310.55"/>
  </r>
  <r>
    <s v="V2177_01"/>
    <s v="LandFleisch Pferd 5kg Aufkleber Front"/>
    <s v="Softbrocken Dog"/>
    <n v="875"/>
    <x v="6"/>
    <n v="4701"/>
    <s v="STÜCK"/>
    <n v="1E-3"/>
    <n v="4.7010000000000005"/>
    <n v="0.1585"/>
    <n v="745.10850000000005"/>
  </r>
  <r>
    <s v="V2178_01"/>
    <s v="Sticker LandFleisch Pferd 1,5kg  Front"/>
    <s v="Softbrocken Dog"/>
    <n v="875"/>
    <x v="6"/>
    <n v="3201"/>
    <s v="STÜCK"/>
    <n v="1E-3"/>
    <n v="3.2010000000000001"/>
    <n v="9.8000000000000004E-2"/>
    <n v="313.69800000000004"/>
  </r>
  <r>
    <s v="V2190_04"/>
    <s v="My Friend Hund 20 kg"/>
    <s v="Schlauch für FFS"/>
    <n v="875"/>
    <x v="6"/>
    <n v="62000"/>
    <s v="STÜCK"/>
    <n v="0.12820000000000001"/>
    <n v="7948.4000000000005"/>
    <n v="0.33500000000000002"/>
    <n v="20770"/>
  </r>
  <r>
    <s v="V2193_02"/>
    <s v="My Friend Mix Hund 20kg"/>
    <s v="als Einzelsäcke"/>
    <n v="875"/>
    <x v="6"/>
    <n v="3100"/>
    <s v="STÜCK"/>
    <n v="0.1241"/>
    <n v="384.71"/>
    <n v="0.47"/>
    <n v="1457"/>
  </r>
  <r>
    <s v="V2195_04"/>
    <s v="bosch Dog Premium 20kg Economy"/>
    <s v="Papiersack"/>
    <n v="875"/>
    <x v="6"/>
    <n v="10250"/>
    <s v="STÜCK"/>
    <n v="0.28000000000000003"/>
    <n v="2870.0000000000005"/>
    <n v="0.68"/>
    <n v="6970.0000000000009"/>
  </r>
  <r>
    <s v="V2197_02"/>
    <s v="My Friend mit Softbrocken 15kg"/>
    <m/>
    <n v="875"/>
    <x v="6"/>
    <n v="5600"/>
    <s v="STÜCK"/>
    <n v="9.0999999999999998E-2"/>
    <n v="509.59999999999997"/>
    <n v="0.435"/>
    <n v="2436"/>
  </r>
  <r>
    <s v="V2215_02"/>
    <s v="Primox Katzen Dreierlei 5 kg"/>
    <s v="Papierbeutel"/>
    <n v="875"/>
    <x v="6"/>
    <n v="5400"/>
    <s v="STÜCK"/>
    <n v="9.4E-2"/>
    <n v="507.6"/>
    <n v="0.34499999999999997"/>
    <n v="1862.9999999999998"/>
  </r>
  <r>
    <s v="V2334_01"/>
    <s v="Probenkarton"/>
    <s v="394 x 369 x 250mm / von Schiettinger"/>
    <n v="875"/>
    <x v="6"/>
    <n v="0"/>
    <s v="STÜCK"/>
    <n v="0.60599999999999998"/>
    <n v="0"/>
    <n v="0.71399999999999997"/>
    <n v="0"/>
  </r>
  <r>
    <s v="V2336"/>
    <s v="Kartonage 800x400x300 mm"/>
    <s v="für Schall"/>
    <n v="875"/>
    <x v="6"/>
    <n v="0"/>
    <s v="STÜCK"/>
    <n v="1.1499999999999999"/>
    <n v="0"/>
    <n v="0.97399999999999998"/>
    <n v="0"/>
  </r>
  <r>
    <s v="V23361"/>
    <s v="UK 800 x 400 x 260 mm Postversand"/>
    <s v="Karton 2.70 BC braun - ohne Lagerhaltung"/>
    <n v="875"/>
    <x v="6"/>
    <n v="4290"/>
    <s v="STÜCK"/>
    <n v="1.1499999999999999"/>
    <n v="4933.5"/>
    <n v="0.94501000000000002"/>
    <n v="4054.0929000000001"/>
  </r>
  <r>
    <s v="V2339"/>
    <s v="Primox Fleisch Crockies 12 kg"/>
    <s v="Papiersack"/>
    <n v="875"/>
    <x v="6"/>
    <n v="2050"/>
    <s v="STÜCK"/>
    <n v="0.17799999999999999"/>
    <n v="364.9"/>
    <n v="0.68300000000000005"/>
    <n v="1400.15"/>
  </r>
  <r>
    <s v="V2340"/>
    <s v="Primox Kroketten Ringe 12 kg"/>
    <s v="Papiersack"/>
    <n v="875"/>
    <x v="6"/>
    <n v="4390"/>
    <s v="STÜCK"/>
    <n v="0.17799999999999999"/>
    <n v="781.42"/>
    <n v="0.68300000000000005"/>
    <n v="2998.3700000000003"/>
  </r>
  <r>
    <s v="V2341"/>
    <s v="Primox Senior 12 kg"/>
    <s v="Papiersack"/>
    <n v="875"/>
    <x v="6"/>
    <n v="1400"/>
    <s v="STÜCK"/>
    <n v="0.17799999999999999"/>
    <n v="249.2"/>
    <n v="0.57811999999999997"/>
    <n v="809.36799999999994"/>
  </r>
  <r>
    <s v="V2344_02"/>
    <s v="Goodies GrainFree 450g DE Knochen"/>
    <s v="Knochendeckel mit IML-Aufdruck"/>
    <n v="875"/>
    <x v="6"/>
    <n v="15800"/>
    <s v="STÜCK"/>
    <n v="1.9E-2"/>
    <n v="300.2"/>
    <n v="0.28960000000000002"/>
    <n v="4575.68"/>
  </r>
  <r>
    <s v="V2345"/>
    <s v="LDPE-Beutel für Goodies"/>
    <s v="für 12 x 30g"/>
    <n v="875"/>
    <x v="6"/>
    <n v="13900"/>
    <s v="STÜCK"/>
    <n v="1E-3"/>
    <n v="13.9"/>
    <n v="5.3900000000000003E-2"/>
    <n v="749.21"/>
  </r>
  <r>
    <s v="V2346_03"/>
    <s v="Goodies Light 450g DE Knochen"/>
    <s v="Knochendeckel mit IML-Aufdruck"/>
    <n v="875"/>
    <x v="6"/>
    <n v="6950"/>
    <s v="STÜCK"/>
    <n v="1.9E-2"/>
    <n v="132.04999999999998"/>
    <n v="0.28960000000000002"/>
    <n v="2012.7200000000003"/>
  </r>
  <r>
    <s v="V2347_03"/>
    <s v="Goodies Dental 450g DE Knochen "/>
    <s v="Knochendeckel mit IML-Aufdruck"/>
    <n v="875"/>
    <x v="6"/>
    <n v="16500"/>
    <s v="STÜCK"/>
    <n v="1.9E-2"/>
    <n v="313.5"/>
    <n v="0.28960000000000002"/>
    <n v="4778.4000000000005"/>
  </r>
  <r>
    <s v="V2348_02"/>
    <s v="Goodies Hair Skin 450g Knochen"/>
    <s v="Knochendeckel mit IML-Aufdruck 4015598006170"/>
    <n v="875"/>
    <x v="6"/>
    <n v="22870"/>
    <s v="STÜCK"/>
    <n v="1.9E-2"/>
    <n v="434.53"/>
    <n v="0.29270000000000002"/>
    <n v="6694.049"/>
  </r>
  <r>
    <s v="V2349_03"/>
    <s v="Goodies Vitality 450g DE Knoch "/>
    <s v="Knochendeckel mit IML-Aufdruck"/>
    <n v="875"/>
    <x v="6"/>
    <n v="5300"/>
    <s v="STÜCK"/>
    <n v="1.9E-2"/>
    <n v="100.7"/>
    <n v="0.28960000000000002"/>
    <n v="1534.88"/>
  </r>
  <r>
    <s v="V2350"/>
    <s v="LDPE-Beutel für Sanabelle"/>
    <s v="Tetraeder 12 x 20g oder 25 x 20g"/>
    <n v="875"/>
    <x v="6"/>
    <n v="118500"/>
    <s v="STÜCK"/>
    <n v="8.6300000000000005E-3"/>
    <n v="1022.6550000000001"/>
    <n v="2.1499999999999998E-2"/>
    <n v="2547.75"/>
  </r>
  <r>
    <s v="V2351_02"/>
    <s v="UK Knochendose 1x4x450g BODEN "/>
    <s v="bosch Finest Snack Concept"/>
    <n v="875"/>
    <x v="6"/>
    <n v="10305"/>
    <s v="STÜCK"/>
    <n v="0.10100000000000001"/>
    <n v="1040.8050000000001"/>
    <n v="0.247"/>
    <n v="2545.335"/>
  </r>
  <r>
    <s v="V2352_00"/>
    <s v="UK Knochendose 1x4x450g DECKEL "/>
    <s v="bosch Finest Snack Concept"/>
    <n v="875"/>
    <x v="6"/>
    <n v="4700"/>
    <s v="STÜCK"/>
    <n v="4.2000000000000003E-2"/>
    <n v="197.4"/>
    <n v="7.2999999999999995E-2"/>
    <n v="343.09999999999997"/>
  </r>
  <r>
    <s v="V2355_01"/>
    <s v="Booklet FSC Goodies Dental 450g LA"/>
    <m/>
    <n v="877"/>
    <x v="6"/>
    <n v="0"/>
    <s v="STÜCK"/>
    <n v="0"/>
    <n v="0"/>
    <n v="0.13644999999999999"/>
    <n v="0"/>
  </r>
  <r>
    <s v="V2356_02"/>
    <s v="Booklet Goodies Hair&amp;Skin 450g"/>
    <m/>
    <n v="877"/>
    <x v="6"/>
    <n v="0"/>
    <s v="STÜCK"/>
    <n v="3.5000000000000001E-3"/>
    <n v="0"/>
    <n v="0.11065"/>
    <n v="0"/>
  </r>
  <r>
    <s v="V2408"/>
    <s v="Eimer Superlift 8,6L (für Inhalt 4,5kg) für Labor"/>
    <m/>
    <n v="875"/>
    <x v="6"/>
    <n v="0"/>
    <s v="STÜCK"/>
    <n v="0.24"/>
    <n v="0"/>
    <n v="0.48010000000000003"/>
    <n v="0"/>
  </r>
  <r>
    <s v="V2419_01"/>
    <s v="Sticker LandFleisch Huhn 5kg Front"/>
    <s v="Softbrocken Dog"/>
    <n v="875"/>
    <x v="6"/>
    <n v="0"/>
    <s v="STÜCK"/>
    <n v="1E-3"/>
    <n v="0"/>
    <n v="0.1585"/>
    <n v="0"/>
  </r>
  <r>
    <s v="V2420_01"/>
    <s v="Buffo Delikat 1,5 kg"/>
    <s v="vorgefertigter Beutel"/>
    <n v="875"/>
    <x v="6"/>
    <n v="1500"/>
    <s v="STÜCK"/>
    <n v="3.7999999999999999E-2"/>
    <n v="57"/>
    <n v="0.49478"/>
    <n v="742.17"/>
  </r>
  <r>
    <s v="V2421_01"/>
    <s v="Buffo Filius 1,5 kg"/>
    <s v="vorgefertigter Beutel"/>
    <n v="875"/>
    <x v="6"/>
    <n v="4520"/>
    <s v="STÜCK"/>
    <n v="3.7999999999999999E-2"/>
    <n v="171.76"/>
    <n v="0.70043999999999995"/>
    <n v="3165.9887999999996"/>
  </r>
  <r>
    <s v="V2424_01"/>
    <s v="Buffo Senior Light 1,5 kg"/>
    <s v="vorgefertigter Beutel"/>
    <n v="875"/>
    <x v="6"/>
    <n v="7340"/>
    <s v="STÜCK"/>
    <n v="3.7999999999999999E-2"/>
    <n v="278.92"/>
    <n v="0.49475999999999998"/>
    <n v="3631.5383999999999"/>
  </r>
  <r>
    <s v="V2429_01"/>
    <s v="Sticker LandFleisch Huhn 1,5kg Front"/>
    <s v="Softbrocken Dog"/>
    <n v="875"/>
    <x v="6"/>
    <n v="3650"/>
    <s v="STÜCK"/>
    <n v="1E-3"/>
    <n v="3.65"/>
    <n v="9.8000000000000004E-2"/>
    <n v="357.7"/>
  </r>
  <r>
    <s v="V2431"/>
    <s v="Buffo Filius 5 kg"/>
    <s v="Vorgefertigter Beutel"/>
    <n v="875"/>
    <x v="6"/>
    <n v="405"/>
    <s v="STÜCK"/>
    <n v="8.5000000000000006E-2"/>
    <n v="34.425000000000004"/>
    <n v="0.87478999999999996"/>
    <n v="354.28994999999998"/>
  </r>
  <r>
    <s v="V2432"/>
    <s v="Buffo Maximus 5 kg"/>
    <s v="Vorgefertigter Beutel"/>
    <n v="875"/>
    <x v="6"/>
    <n v="3855"/>
    <s v="STÜCK"/>
    <n v="8.5000000000000006E-2"/>
    <n v="327.67500000000001"/>
    <n v="0.89202000000000004"/>
    <n v="3438.7371000000003"/>
  </r>
  <r>
    <s v="V2433"/>
    <s v="Buffo Maximus Junior 5 kg"/>
    <s v="Vorgefertigter Beutel  4026921088923"/>
    <n v="875"/>
    <x v="6"/>
    <n v="700"/>
    <s v="STÜCK"/>
    <n v="8.5000000000000006E-2"/>
    <n v="59.500000000000007"/>
    <n v="0.83"/>
    <n v="581"/>
  </r>
  <r>
    <s v="V2438_03"/>
    <s v="Sticker LandFleisch Ente 1,5kg  Front"/>
    <s v="Softbrocken Dog"/>
    <n v="875"/>
    <x v="6"/>
    <n v="3100"/>
    <s v="STÜCK"/>
    <n v="1E-3"/>
    <n v="3.1"/>
    <n v="0.11600000000000001"/>
    <n v="359.6"/>
  </r>
  <r>
    <s v="V2439_01"/>
    <s v="Sticker LandFleisch Ente 5kg Front"/>
    <s v="Softbrocken Dog"/>
    <n v="875"/>
    <x v="6"/>
    <n v="4171"/>
    <s v="STÜCK"/>
    <n v="1E-3"/>
    <n v="4.1710000000000003"/>
    <n v="0.1585"/>
    <n v="661.10350000000005"/>
  </r>
  <r>
    <s v="V2440_02"/>
    <s v="Buffo Delikat 15 kg"/>
    <s v="Vorgefertigter Folienbeutel"/>
    <n v="875"/>
    <x v="6"/>
    <n v="4700"/>
    <s v="STÜCK"/>
    <n v="0.16200000000000001"/>
    <n v="761.4"/>
    <n v="1.14699"/>
    <n v="5390.8530000000001"/>
  </r>
  <r>
    <s v="V2442_01"/>
    <s v="Buffo Maximus 15 kg"/>
    <s v="Vorgefertigter Folienbeutel"/>
    <n v="875"/>
    <x v="6"/>
    <n v="4600"/>
    <s v="STÜCK"/>
    <n v="0.16200000000000001"/>
    <n v="745.2"/>
    <n v="1.14699"/>
    <n v="5276.1539999999995"/>
  </r>
  <r>
    <s v="V2443_01"/>
    <s v="Buffo Maximus Junior 15 kg"/>
    <s v="Vorgefertigter Folienbeutel"/>
    <n v="875"/>
    <x v="6"/>
    <n v="2150"/>
    <s v="STÜCK"/>
    <n v="0.16200000000000001"/>
    <n v="348.3"/>
    <n v="1.23325"/>
    <n v="2651.4874999999997"/>
  </r>
  <r>
    <s v="V2444_01"/>
    <s v="Buffo Senior Light 15 kg"/>
    <s v="Vorgefertigter Folienbeutel"/>
    <n v="875"/>
    <x v="6"/>
    <n v="2030"/>
    <s v="STÜCK"/>
    <n v="0.16200000000000001"/>
    <n v="328.86"/>
    <n v="1.2284600000000001"/>
    <n v="2493.7738000000004"/>
  </r>
  <r>
    <s v="V2445"/>
    <s v="Buffo Sportiv 15 kg"/>
    <s v="Vorgefertigter Folienbeutel"/>
    <n v="875"/>
    <x v="6"/>
    <n v="2150"/>
    <s v="STÜCK"/>
    <n v="0.16200000000000001"/>
    <n v="348.3"/>
    <n v="1.2769999999999999"/>
    <n v="2745.5499999999997"/>
  </r>
  <r>
    <s v="V2446"/>
    <s v="Buffo Natura 15 kg"/>
    <s v="EAN 4026921089234 Vorgef. Beutel"/>
    <n v="875"/>
    <x v="6"/>
    <n v="1625"/>
    <s v="STÜCK"/>
    <n v="0.16200000000000001"/>
    <n v="263.25"/>
    <n v="1.2140500000000001"/>
    <n v="1972.8312500000002"/>
  </r>
  <r>
    <s v="V2460"/>
    <s v="Bont Junior Ente+Reis 15kg"/>
    <m/>
    <n v="875"/>
    <x v="6"/>
    <n v="150"/>
    <s v="STÜCK"/>
    <n v="0.18"/>
    <n v="27"/>
    <n v="1.018"/>
    <n v="152.69999999999999"/>
  </r>
  <r>
    <s v="V2461_01"/>
    <s v="Bont Active Balance Lachs 15kg"/>
    <s v="Lachs + Reis"/>
    <n v="875"/>
    <x v="6"/>
    <n v="6200"/>
    <s v="STÜCK"/>
    <n v="0.18"/>
    <n v="1116"/>
    <n v="1.0702400000000001"/>
    <n v="6635.4880000000003"/>
  </r>
  <r>
    <s v="V2462_01"/>
    <s v="Bont Sensitive Plus Lamm 15kg"/>
    <s v="Lamm + Kartoffel"/>
    <n v="875"/>
    <x v="6"/>
    <n v="9900"/>
    <s v="STÜCK"/>
    <n v="0.18"/>
    <n v="1782"/>
    <n v="1.018"/>
    <n v="10078.200000000001"/>
  </r>
  <r>
    <s v="V2464"/>
    <s v="Bont Light Senior Geflügel 15kg  LA"/>
    <s v="Geflügel + Reis"/>
    <n v="875"/>
    <x v="6"/>
    <n v="3750"/>
    <s v="STÜCK"/>
    <n v="0.18"/>
    <n v="675"/>
    <n v="1.0222100000000001"/>
    <n v="3833.2875000000004"/>
  </r>
  <r>
    <s v="V2469"/>
    <s v="Sanabelle Fruchtsaftbären 20g"/>
    <s v="Folie Tetraeder Gummibärchen"/>
    <n v="875"/>
    <x v="6"/>
    <n v="0"/>
    <s v="STÜCK"/>
    <n v="1E-3"/>
    <n v="0"/>
    <n v="5.7630000000000001E-2"/>
    <n v="0"/>
  </r>
  <r>
    <s v="V2470"/>
    <s v="Bont Junior Ente+Reis 4kg"/>
    <m/>
    <n v="875"/>
    <x v="6"/>
    <n v="3000"/>
    <s v="STÜCK"/>
    <n v="6.8000000000000005E-2"/>
    <n v="204.00000000000003"/>
    <n v="0.57299999999999995"/>
    <n v="1718.9999999999998"/>
  </r>
  <r>
    <s v="V2471"/>
    <s v="Bont Active Balance Lachs 4kg LA"/>
    <s v="Lachs + Reis"/>
    <n v="875"/>
    <x v="6"/>
    <n v="3300"/>
    <s v="STÜCK"/>
    <n v="6.8000000000000005E-2"/>
    <n v="224.4"/>
    <n v="0.57299999999999995"/>
    <n v="1890.8999999999999"/>
  </r>
  <r>
    <s v="V2471_01"/>
    <s v="Bont Active Balance Lachs 4kg"/>
    <s v="Lachs + Reis"/>
    <n v="875"/>
    <x v="6"/>
    <n v="10055"/>
    <s v="STÜCK"/>
    <n v="6.8000000000000005E-2"/>
    <n v="683.74"/>
    <n v="0.69267000000000001"/>
    <n v="6964.7968499999997"/>
  </r>
  <r>
    <s v="V2472"/>
    <s v="Bont Sensitive Plus Lamm 4kg LA"/>
    <s v="Lamm + Kartoffel"/>
    <n v="875"/>
    <x v="6"/>
    <n v="950"/>
    <s v="STÜCK"/>
    <n v="6.8000000000000005E-2"/>
    <n v="64.600000000000009"/>
    <n v="0.57299999999999995"/>
    <n v="544.34999999999991"/>
  </r>
  <r>
    <s v="V2473"/>
    <s v="Bont Complete Pur Ente 4kg"/>
    <s v="Ente + Reis    4025428822047"/>
    <n v="875"/>
    <x v="6"/>
    <n v="50"/>
    <s v="STÜCK"/>
    <n v="6.8000000000000005E-2"/>
    <n v="3.4000000000000004"/>
    <n v="0.57299999999999995"/>
    <n v="28.65"/>
  </r>
  <r>
    <s v="V25981"/>
    <s v="Faltblatt HPC Vi-Min 1kg "/>
    <s v="Deckeleinleger"/>
    <n v="875"/>
    <x v="6"/>
    <n v="3301"/>
    <s v="STÜCK"/>
    <n v="1E-3"/>
    <n v="3.3010000000000002"/>
    <n v="8.4000000000000005E-2"/>
    <n v="277.28399999999999"/>
  </r>
  <r>
    <s v="V25991_03"/>
    <s v="Aufkleber HPC Vi-Min 1kg "/>
    <s v="schmäleres Format 320 x 135 mm"/>
    <n v="875"/>
    <x v="6"/>
    <n v="5123"/>
    <s v="STÜCK"/>
    <n v="1E-3"/>
    <n v="5.1230000000000002"/>
    <n v="0.14599999999999999"/>
    <n v="747.95799999999997"/>
  </r>
  <r>
    <s v="V2615_00"/>
    <s v="AC Karton Außenabm.: 400x300x440 C (br/br)"/>
    <m/>
    <n v="875"/>
    <x v="6"/>
    <n v="1120"/>
    <s v="STÜCK"/>
    <n v="0.54"/>
    <n v="604.80000000000007"/>
    <n v="0.45"/>
    <n v="504"/>
  </r>
  <r>
    <s v="V2698"/>
    <s v="UK Best Choice 3 x 4 kg / 3,5 kg  LA"/>
    <s v="Beistellung Kunde"/>
    <n v="875"/>
    <x v="6"/>
    <n v="1655"/>
    <s v="STÜCK"/>
    <n v="0.7"/>
    <n v="1158.5"/>
    <n v="4.7500000000000001E-2"/>
    <n v="78.612499999999997"/>
  </r>
  <r>
    <s v="V2749"/>
    <s v="Klebeband Doppelseitig"/>
    <m/>
    <n v="875"/>
    <x v="6"/>
    <n v="0"/>
    <s v="STÜCK"/>
    <n v="5.4999999999999997E-3"/>
    <n v="0"/>
    <n v="5.45"/>
    <n v="0"/>
  </r>
  <r>
    <s v="V2827"/>
    <s v="UK Bester Freund 6x750g Boden"/>
    <s v="390/145x90/60 mm Automat"/>
    <n v="875"/>
    <x v="6"/>
    <n v="8355"/>
    <s v="STÜCK"/>
    <n v="9.6000000000000002E-2"/>
    <n v="802.08"/>
    <n v="0.26100000000000001"/>
    <n v="2180.6550000000002"/>
  </r>
  <r>
    <s v="V2828"/>
    <s v="UK neutr. Außenabm.: 400x150x260 FE (we/br) Deckel"/>
    <s v="1 x 6 x 750g"/>
    <n v="875"/>
    <x v="6"/>
    <n v="29800"/>
    <s v="STÜCK"/>
    <n v="0.18099999999999999"/>
    <n v="5393.8"/>
    <n v="0.25"/>
    <n v="7450"/>
  </r>
  <r>
    <s v="V2843"/>
    <s v="Ösen für Header"/>
    <m/>
    <n v="876"/>
    <x v="6"/>
    <n v="0"/>
    <s v="STÜCK"/>
    <n v="1E-3"/>
    <n v="0"/>
    <n v="9.2499999999999995E-3"/>
    <n v="0"/>
  </r>
  <r>
    <s v="V28701_01"/>
    <s v="EDEKA Saftige Happen 1,5 kg (Änderung Fediaf)"/>
    <s v="RB 621 x AL 340 mm"/>
    <n v="875"/>
    <x v="6"/>
    <n v="5200"/>
    <s v="STÜCK"/>
    <n v="2.3349999999999999E-2"/>
    <n v="121.42"/>
    <n v="7.3590000000000003E-2"/>
    <n v="382.66800000000001"/>
  </r>
  <r>
    <s v="V2871_01"/>
    <s v="UK EDEKA saftige Happen Bo."/>
    <s v="1x5x1,5 kg Automatentray"/>
    <n v="875"/>
    <x v="6"/>
    <n v="11300"/>
    <s v="STÜCK"/>
    <n v="8.8999999999999996E-2"/>
    <n v="1005.6999999999999"/>
    <n v="0.14299999999999999"/>
    <n v="1615.8999999999999"/>
  </r>
  <r>
    <s v="V2872_01"/>
    <s v="UK neutr. Außenabm.400x200x290 EB (we/br)Deckel"/>
    <s v="1 x 5 x 1,5kg - mit Lagerhaltung"/>
    <n v="875"/>
    <x v="6"/>
    <n v="27484.712500000001"/>
    <s v="STÜCK"/>
    <n v="0.24399999999999999"/>
    <n v="6706.2698500000006"/>
    <n v="0.23599999999999999"/>
    <n v="6486.3921499999997"/>
  </r>
  <r>
    <s v="V28721_00"/>
    <s v="UK neutr. Außenabm.400x200x220 EB (we/br) Deckel"/>
    <s v="1 x 5 x 1,5kg - mit Lagerhaltung"/>
    <n v="875"/>
    <x v="6"/>
    <n v="21610"/>
    <s v="STÜCK"/>
    <n v="0.19900000000000001"/>
    <n v="4300.3900000000003"/>
    <n v="0.20599999999999999"/>
    <n v="4451.66"/>
  </r>
  <r>
    <s v="V28802_01"/>
    <s v="Netto Pablo Kraftnahrung 3kg-Beutel (EUCO)"/>
    <s v="RB: 621 AL: 490 mm mit Änderungen"/>
    <n v="875"/>
    <x v="6"/>
    <n v="99569"/>
    <s v="STÜCK"/>
    <n v="3.5999999999999997E-2"/>
    <n v="3584.4839999999999"/>
    <n v="0.11785"/>
    <n v="11734.20665"/>
  </r>
  <r>
    <s v="V28811_01"/>
    <s v="UK EDEKA Pablo Kraft Menü (EUCO) BODEN"/>
    <s v="1x4x3kg CAD020344b_07 "/>
    <n v="875"/>
    <x v="6"/>
    <n v="15520"/>
    <s v="STÜCK"/>
    <n v="0.124"/>
    <n v="1924.48"/>
    <n v="0.19400000000000001"/>
    <n v="3010.88"/>
  </r>
  <r>
    <s v="V28981_00"/>
    <s v="UK Alexis 12 x 750 g Boden"/>
    <s v="Automatentray Niederlande"/>
    <n v="875"/>
    <x v="6"/>
    <n v="9250"/>
    <s v="STÜCK"/>
    <n v="0.17599999999999999"/>
    <n v="1628"/>
    <n v="0.26200000000000001"/>
    <n v="2423.5"/>
  </r>
  <r>
    <s v="V28991"/>
    <s v="UK Alexis 12 x 750 g Deckel"/>
    <s v="Automatentray Niederlande"/>
    <n v="875"/>
    <x v="6"/>
    <n v="6550"/>
    <s v="STÜCK"/>
    <n v="0.30199999999999999"/>
    <n v="1978.1"/>
    <n v="0.36799999999999999"/>
    <n v="2410.4"/>
  </r>
  <r>
    <s v="V2900"/>
    <s v="PE-Schlauch 350x120x"/>
    <s v="neutral 140 my (12-15kg)"/>
    <n v="875"/>
    <x v="6"/>
    <n v="6270"/>
    <s v="LFM"/>
    <n v="0.13500000000000001"/>
    <n v="846.45"/>
    <n v="0.39500000000000002"/>
    <n v="2476.65"/>
  </r>
  <r>
    <s v="V2901"/>
    <s v="PE-Schlauch 380x160x"/>
    <s v="neutral 140 my (20kg)"/>
    <n v="875"/>
    <x v="6"/>
    <n v="9240"/>
    <s v="LFM"/>
    <n v="0.13500000000000001"/>
    <n v="1247.4000000000001"/>
    <n v="0.435"/>
    <n v="4019.4"/>
  </r>
  <r>
    <s v="V2905"/>
    <s v="Baldo Folienbeutel 3kg"/>
    <s v="RB: 621 AL: 490 ALDI NL"/>
    <n v="875"/>
    <x v="6"/>
    <n v="34340"/>
    <s v="STÜCK"/>
    <n v="3.4500000000000003E-2"/>
    <n v="1184.73"/>
    <n v="0.13464000000000001"/>
    <n v="4623.5376000000006"/>
  </r>
  <r>
    <s v="V2906"/>
    <s v="UK Baldo 3x3kg Boden Auto."/>
    <s v="ALDI NL"/>
    <n v="875"/>
    <x v="6"/>
    <n v="4800"/>
    <s v="STÜCK"/>
    <n v="0.109"/>
    <n v="523.20000000000005"/>
    <n v="0.18"/>
    <n v="864"/>
  </r>
  <r>
    <s v="V2907"/>
    <s v="UK Baldo 3x3kg Deckel Auto."/>
    <s v="ALDI NL"/>
    <n v="875"/>
    <x v="6"/>
    <n v="5700"/>
    <s v="STÜCK"/>
    <n v="0.27300000000000002"/>
    <n v="1556.1000000000001"/>
    <n v="0.33100000000000002"/>
    <n v="1886.7"/>
  </r>
  <r>
    <s v="V2908"/>
    <s v="AC Karton Außenabm.: 400x300x320 EB (br/br)"/>
    <s v="1 x 4 x 3kg"/>
    <n v="875"/>
    <x v="6"/>
    <n v="10425"/>
    <s v="STÜCK"/>
    <n v="0.50600000000000001"/>
    <n v="5275.05"/>
    <n v="0.53900000000000003"/>
    <n v="5619.0750000000007"/>
  </r>
  <r>
    <s v="V2948"/>
    <s v="DC Vet Diät IRD Intestinal 1kg"/>
    <s v="Dr. Clauder - Beistellung  4014355333016"/>
    <n v="875"/>
    <x v="6"/>
    <n v="6480"/>
    <s v="STÜCK"/>
    <n v="2.5000000000000001E-2"/>
    <n v="162"/>
    <n v="0.33"/>
    <n v="2138.4"/>
  </r>
  <r>
    <s v="V2949"/>
    <s v="DC Vet Diät IRD Intestinal 4kg"/>
    <s v="Dr. Clauder - Beistellung"/>
    <n v="875"/>
    <x v="6"/>
    <n v="1400"/>
    <s v="STÜCK"/>
    <n v="6.9000000000000006E-2"/>
    <n v="96.600000000000009"/>
    <n v="0.95"/>
    <n v="1330"/>
  </r>
  <r>
    <s v="V2950"/>
    <s v="DC Vet Diät LPD Leber-Diät 1kg"/>
    <s v="Dr. Clauder - Beistellung"/>
    <n v="875"/>
    <x v="6"/>
    <n v="7640"/>
    <s v="STÜCK"/>
    <n v="2.5000000000000001E-2"/>
    <n v="191"/>
    <n v="0.33"/>
    <n v="2521.2000000000003"/>
  </r>
  <r>
    <s v="V2957"/>
    <s v="DC Vet Diät LPD Leber-Diät 4kg"/>
    <s v="Dr. Clauder - Beistellung"/>
    <n v="875"/>
    <x v="6"/>
    <n v="5960"/>
    <s v="STÜCK"/>
    <n v="6.9000000000000006E-2"/>
    <n v="411.24"/>
    <n v="0.95"/>
    <n v="5662"/>
  </r>
  <r>
    <s v="V2958"/>
    <s v="DC Vet Diät FSD Haut Fell 1kg"/>
    <s v="Dr. Clauder - Beistellung"/>
    <n v="875"/>
    <x v="6"/>
    <n v="8800"/>
    <s v="STÜCK"/>
    <n v="2.5000000000000001E-2"/>
    <n v="220"/>
    <n v="0.33"/>
    <n v="2904"/>
  </r>
  <r>
    <s v="V2959"/>
    <s v="DC Vet Diät FSD Haut Haar 4kg"/>
    <s v="Dr. Clauder - Beistellung"/>
    <n v="875"/>
    <x v="6"/>
    <n v="9010"/>
    <s v="STÜCK"/>
    <n v="6.9000000000000006E-2"/>
    <n v="621.69000000000005"/>
    <n v="0.95"/>
    <n v="8559.5"/>
  </r>
  <r>
    <s v="V2960"/>
    <s v="DC Vet Diät RSD NierenDiät 1kg"/>
    <s v="Dr. Clauder - Beistellung"/>
    <n v="875"/>
    <x v="6"/>
    <n v="1600"/>
    <s v="STÜCK"/>
    <n v="2.5000000000000001E-2"/>
    <n v="40"/>
    <n v="0.33"/>
    <n v="528"/>
  </r>
  <r>
    <s v="V2977"/>
    <s v="DC Vet Diät RSD NierenDiät 4kg"/>
    <s v="Dr. Clauder - Beistellung"/>
    <n v="875"/>
    <x v="6"/>
    <n v="1080"/>
    <s v="STÜCK"/>
    <n v="6.9000000000000006E-2"/>
    <n v="74.52000000000001"/>
    <n v="0.95"/>
    <n v="1026"/>
  </r>
  <r>
    <s v="V3003"/>
    <s v="FP CN PUPPY DEFENCE 12kg"/>
    <s v="CIAM"/>
    <n v="875"/>
    <x v="6"/>
    <n v="444"/>
    <s v="STÜCK"/>
    <n v="0.14782999999999999"/>
    <n v="65.63651999999999"/>
    <n v="0.76549999999999996"/>
    <n v="339.88200000000001"/>
  </r>
  <r>
    <s v="V3018"/>
    <s v="FP CN AD MAINTEN AGN/RISO 12kg"/>
    <s v="CIAM"/>
    <n v="875"/>
    <x v="6"/>
    <n v="751"/>
    <s v="STÜCK"/>
    <n v="0.14782999999999999"/>
    <n v="111.02032999999999"/>
    <n v="0.76549999999999996"/>
    <n v="574.89049999999997"/>
  </r>
  <r>
    <s v="V3024"/>
    <s v="FP CN MAXI MAIN POL/TAC 12kg"/>
    <s v="CIAM"/>
    <n v="875"/>
    <x v="6"/>
    <n v="280"/>
    <s v="STÜCK"/>
    <n v="0.14782999999999999"/>
    <n v="41.392399999999995"/>
    <n v="0.76549"/>
    <n v="214.3372"/>
  </r>
  <r>
    <s v="V3030"/>
    <s v="FP CN AD SENSITIVE 1kg"/>
    <s v="CIAM"/>
    <n v="875"/>
    <x v="6"/>
    <n v="1671"/>
    <s v="STÜCK"/>
    <n v="2.4729999999999999E-2"/>
    <n v="41.323830000000001"/>
    <n v="0.3619"/>
    <n v="604.73490000000004"/>
  </r>
  <r>
    <s v="V3031"/>
    <s v="FP CN AD SENSITIVE 3kg"/>
    <s v="CIAM"/>
    <n v="875"/>
    <x v="6"/>
    <n v="243"/>
    <s v="STÜCK"/>
    <n v="5.1670000000000001E-2"/>
    <n v="12.555810000000001"/>
    <n v="0.57118999999999998"/>
    <n v="138.79917"/>
  </r>
  <r>
    <s v="V3032"/>
    <s v="FP CN AD SENSITIVE 12kg"/>
    <s v="CIAM"/>
    <n v="875"/>
    <x v="6"/>
    <n v="213"/>
    <s v="STÜCK"/>
    <n v="0.14782999999999999"/>
    <n v="31.487789999999997"/>
    <n v="0.76549999999999996"/>
    <n v="163.0515"/>
  </r>
  <r>
    <s v="V3053"/>
    <s v="FP CN MAXI SENSITIVE 12kg"/>
    <s v="CIAM"/>
    <n v="875"/>
    <x v="6"/>
    <n v="801"/>
    <s v="STÜCK"/>
    <n v="0.14782999999999999"/>
    <n v="118.41182999999999"/>
    <n v="0.76549999999999996"/>
    <n v="613.16549999999995"/>
  </r>
  <r>
    <s v="V3069"/>
    <s v="Titan Premium Adult Dog 20kg NEW"/>
    <s v="PE/PE Schlauch"/>
    <n v="875"/>
    <x v="6"/>
    <n v="4135"/>
    <s v="STÜCK"/>
    <n v="0.14499999999999999"/>
    <n v="599.57499999999993"/>
    <n v="0.65939000000000003"/>
    <n v="2726.5776500000002"/>
  </r>
  <r>
    <s v="V3078"/>
    <s v="FP GT AD MAINTEN PESCE 400g"/>
    <s v="CIAM"/>
    <n v="875"/>
    <x v="6"/>
    <n v="1590"/>
    <s v="STÜCK"/>
    <n v="1.5980000000000001E-2"/>
    <n v="25.408200000000001"/>
    <n v="0.11888"/>
    <n v="189.01920000000001"/>
  </r>
  <r>
    <s v="V3079"/>
    <s v="FP GT AD MAINTEN PESCE 1,5kg"/>
    <s v="CIAM"/>
    <n v="875"/>
    <x v="6"/>
    <n v="1948"/>
    <s v="STÜCK"/>
    <n v="3.2719999999999999E-2"/>
    <n v="63.73856"/>
    <n v="0.40373999999999999"/>
    <n v="786.48551999999995"/>
  </r>
  <r>
    <s v="V3109_02"/>
    <s v="Wildborn Natural Large Breed 15kg Aufkleber LA"/>
    <s v="Beistellung"/>
    <n v="875"/>
    <x v="6"/>
    <n v="296"/>
    <s v="STÜCK"/>
    <n v="1E-3"/>
    <n v="0.29599999999999999"/>
    <n v="0.13577"/>
    <n v="40.187919999999998"/>
  </r>
  <r>
    <s v="V3114"/>
    <s v="Buffo Optimus 1,5 kg"/>
    <s v="vorgefertigter Beutel"/>
    <n v="875"/>
    <x v="6"/>
    <n v="3050"/>
    <s v="STÜCK"/>
    <n v="3.7999999999999999E-2"/>
    <n v="115.89999999999999"/>
    <n v="0.70043999999999995"/>
    <n v="2136.3419999999996"/>
  </r>
  <r>
    <s v="V3115"/>
    <s v="Buffo Optimus 5 kg"/>
    <s v="Vorgefertigter Beutel"/>
    <n v="875"/>
    <x v="6"/>
    <n v="5450"/>
    <s v="STÜCK"/>
    <n v="8.5000000000000006E-2"/>
    <n v="463.25000000000006"/>
    <n v="0.83"/>
    <n v="4523.5"/>
  </r>
  <r>
    <s v="V3116"/>
    <s v="BUFFO OPTIMUS 12,5 KG"/>
    <s v="Vorgefertigter Folienbeutel"/>
    <n v="875"/>
    <x v="6"/>
    <n v="4550"/>
    <s v="STÜCK"/>
    <n v="0.14499999999999999"/>
    <n v="659.75"/>
    <n v="1.18712"/>
    <n v="5401.3959999999997"/>
  </r>
  <r>
    <s v="V3132"/>
    <s v="Balance Crispy Rings with Beef 2kg"/>
    <s v="Flachfolie Kunde Dierservice"/>
    <n v="875"/>
    <x v="6"/>
    <n v="8300"/>
    <s v="STÜCK"/>
    <n v="2.5999999999999999E-2"/>
    <n v="215.79999999999998"/>
    <n v="0.11924999999999999"/>
    <n v="989.77499999999998"/>
  </r>
  <r>
    <s v="V3133"/>
    <s v="Balance Crispy Croquettes with Lamb 2kg"/>
    <s v="Flachfolie Kunde Dierservice"/>
    <n v="875"/>
    <x v="6"/>
    <n v="7064"/>
    <s v="STÜCK"/>
    <n v="2.5999999999999999E-2"/>
    <n v="183.66399999999999"/>
    <n v="0.11924999999999999"/>
    <n v="842.38199999999995"/>
  </r>
  <r>
    <s v="V3134"/>
    <s v="Balance Crispy Nuggets with Chicken 2kg"/>
    <s v="Flachfolie Kunde Dierservice"/>
    <n v="875"/>
    <x v="6"/>
    <n v="3510"/>
    <s v="STÜCK"/>
    <n v="2.5999999999999999E-2"/>
    <n v="91.259999999999991"/>
    <n v="0.11924999999999999"/>
    <n v="418.5675"/>
  </r>
  <r>
    <s v="V3138"/>
    <s v="UK neutr. Abm.: 400x200x300 B(br/br)"/>
    <s v="1 x 5 x 1,5kg"/>
    <n v="875"/>
    <x v="6"/>
    <n v="8500"/>
    <s v="STÜCK"/>
    <n v="0.185"/>
    <n v="1572.5"/>
    <n v="0.219"/>
    <n v="1861.5"/>
  </r>
  <r>
    <s v="V31381"/>
    <s v="UK neutr. Außenabm.: 400x200x300 EB (br/br) Deckel"/>
    <s v="1 x 5 x 1,5kg Faltschachtel Katze"/>
    <n v="875"/>
    <x v="6"/>
    <n v="9550"/>
    <s v="STÜCK"/>
    <n v="0.06"/>
    <n v="573"/>
    <n v="0.129"/>
    <n v="1231.95"/>
  </r>
  <r>
    <s v="V3139"/>
    <s v="UK neutr. Außenabm.: 402x400x194 FE (br/br) Boden"/>
    <s v="Boden Balance 2x5x1kg Hund Soft neutral"/>
    <n v="875"/>
    <x v="6"/>
    <n v="2600"/>
    <s v="STÜCK"/>
    <n v="0.193"/>
    <n v="501.8"/>
    <n v="0.36499999999999999"/>
    <n v="949"/>
  </r>
  <r>
    <s v="V3163_01"/>
    <s v="Wildborn Natural Large Breed 2kg Aufkleber"/>
    <m/>
    <n v="875"/>
    <x v="6"/>
    <n v="2500"/>
    <s v="STÜCK"/>
    <n v="1E-3"/>
    <n v="2.5"/>
    <n v="6.5000000000000002E-2"/>
    <n v="162.5"/>
  </r>
  <r>
    <s v="V3164_03"/>
    <s v="Wildborn Natural Puppy 2kg Aufkleber"/>
    <m/>
    <n v="875"/>
    <x v="6"/>
    <n v="1300"/>
    <s v="STÜCK"/>
    <n v="1E-3"/>
    <n v="1.3"/>
    <n v="6.5000000000000002E-2"/>
    <n v="84.5"/>
  </r>
  <r>
    <s v="V3168_02"/>
    <s v="Wildborn Wild Mustang 2kg Aufkleber"/>
    <m/>
    <n v="875"/>
    <x v="6"/>
    <n v="2150"/>
    <s v="STÜCK"/>
    <n v="1E-3"/>
    <n v="2.15"/>
    <n v="0.22750000000000001"/>
    <n v="489.125"/>
  </r>
  <r>
    <s v="V3171_02"/>
    <s v="Wildborn Meadow Lamb 2kg Aufkleber"/>
    <m/>
    <n v="875"/>
    <x v="6"/>
    <n v="929"/>
    <s v="STÜCK"/>
    <n v="1E-3"/>
    <n v="0.92900000000000005"/>
    <n v="0.22750000000000001"/>
    <n v="211.3475"/>
  </r>
  <r>
    <s v="V3181"/>
    <s v="Majestic Junior 3kg LA"/>
    <s v="Geflügel + Reis"/>
    <n v="875"/>
    <x v="6"/>
    <n v="3850"/>
    <s v="STÜCK"/>
    <n v="6.6000000000000003E-2"/>
    <n v="254.10000000000002"/>
    <n v="0.65051000000000003"/>
    <n v="2504.4635000000003"/>
  </r>
  <r>
    <s v="V3182"/>
    <s v="Majestic Junior 12kg LA"/>
    <s v="Geflügel + Reis"/>
    <n v="875"/>
    <x v="6"/>
    <n v="180"/>
    <s v="STÜCK"/>
    <n v="0.14199999999999999"/>
    <n v="25.56"/>
    <n v="1.21231"/>
    <n v="218.2158"/>
  </r>
  <r>
    <s v="V3183"/>
    <s v="Majestic Adult Mini 1kg LA"/>
    <s v="Geflügel + Reis"/>
    <n v="875"/>
    <x v="6"/>
    <n v="3100"/>
    <s v="STÜCK"/>
    <n v="2.4E-2"/>
    <n v="74.400000000000006"/>
    <n v="0.31635000000000002"/>
    <n v="980.68500000000006"/>
  </r>
  <r>
    <s v="V3192"/>
    <s v="Majestic Adult Geflügel 12kg LA"/>
    <s v="Maxi - Geflügel + Reis"/>
    <n v="875"/>
    <x v="6"/>
    <n v="750"/>
    <s v="STÜCK"/>
    <n v="0.14199999999999999"/>
    <n v="106.49999999999999"/>
    <n v="1.0701799999999999"/>
    <n v="802.63499999999988"/>
  </r>
  <r>
    <s v="V3194_01"/>
    <s v="Majestic Senior Mini 3kg LA"/>
    <s v="Light - Ente + Kartoffel"/>
    <n v="875"/>
    <x v="6"/>
    <n v="1780"/>
    <s v="STÜCK"/>
    <n v="6.6000000000000003E-2"/>
    <n v="117.48"/>
    <n v="0.86073999999999995"/>
    <n v="1532.1171999999999"/>
  </r>
  <r>
    <s v="V3195_01"/>
    <s v="Majestic Senior 3kg LA"/>
    <s v="Light - Geflügel + Reis"/>
    <n v="875"/>
    <x v="6"/>
    <n v="2000"/>
    <s v="STÜCK"/>
    <n v="6.6000000000000003E-2"/>
    <n v="132"/>
    <n v="0.88682000000000005"/>
    <n v="1773.64"/>
  </r>
  <r>
    <s v="V3196"/>
    <s v="Majestic Senior 12kg LA"/>
    <s v="Light - Geflügel + Reis"/>
    <n v="875"/>
    <x v="6"/>
    <n v="620"/>
    <s v="STÜCK"/>
    <n v="0.14199999999999999"/>
    <n v="88.039999999999992"/>
    <n v="1.4243699999999999"/>
    <n v="883.10939999999994"/>
  </r>
  <r>
    <s v="V3197"/>
    <s v="AC Karton Außenabm.: 400x200x243 EB (br/br)"/>
    <s v="1 x 5 x 1kg"/>
    <n v="875"/>
    <x v="6"/>
    <n v="13975"/>
    <s v="STÜCK"/>
    <n v="0.30599999999999999"/>
    <n v="4276.3500000000004"/>
    <n v="0.35499999999999998"/>
    <n v="4961.125"/>
  </r>
  <r>
    <s v="V3214_01"/>
    <s v="Gute Wahl Senior 15 kg"/>
    <s v="PE-Sack Hund Relaunch"/>
    <n v="875"/>
    <x v="6"/>
    <n v="1000"/>
    <s v="STÜCK"/>
    <n v="0.125"/>
    <n v="125"/>
    <n v="0.54"/>
    <n v="540"/>
  </r>
  <r>
    <s v="V3215_01"/>
    <s v="Gute Wahl Lamm &amp; Reis 15 kg"/>
    <s v="PE-Sack Hund Relaunch"/>
    <n v="875"/>
    <x v="6"/>
    <n v="1800"/>
    <s v="STÜCK"/>
    <n v="0.125"/>
    <n v="225"/>
    <n v="0.54"/>
    <n v="972.00000000000011"/>
  </r>
  <r>
    <s v="V3216_01"/>
    <s v="Gute Wahl 3-Kroketten-Mix 15kg"/>
    <s v="PE-Sack Hund Relaunch"/>
    <n v="875"/>
    <x v="6"/>
    <n v="3950"/>
    <s v="STÜCK"/>
    <n v="0.125"/>
    <n v="493.75"/>
    <n v="0.54"/>
    <n v="2133"/>
  </r>
  <r>
    <s v="V3217_04"/>
    <s v="Gute Wahl Hund Kroketten m. Rind u. Geflügel 20Kg"/>
    <s v="Dehner"/>
    <n v="875"/>
    <x v="6"/>
    <n v="3300"/>
    <s v="STÜCK"/>
    <n v="0.13200000000000001"/>
    <n v="435.6"/>
    <n v="0.64"/>
    <n v="2112"/>
  </r>
  <r>
    <s v="V3218_02"/>
    <s v="Gute Wahl Mix 20 kg"/>
    <s v="PE-Sack Hund Relaunch"/>
    <n v="875"/>
    <x v="6"/>
    <n v="8050"/>
    <s v="STÜCK"/>
    <n v="0.13200000000000001"/>
    <n v="1062.6000000000001"/>
    <n v="0.59"/>
    <n v="4749.5"/>
  </r>
  <r>
    <s v="V3219_02"/>
    <s v="Dehner Knusper Mix Kitten 400g"/>
    <s v="Relaunch"/>
    <n v="875"/>
    <x v="6"/>
    <n v="22357"/>
    <s v="STÜCK"/>
    <n v="1.2840000000000001E-2"/>
    <n v="287.06388000000004"/>
    <n v="0.12936"/>
    <n v="2892.1015200000002"/>
  </r>
  <r>
    <s v="V3220_03"/>
    <s v="Dehner Mix Adult Rind 2kg"/>
    <s v="Relaunch"/>
    <n v="875"/>
    <x v="6"/>
    <n v="5400"/>
    <s v="STÜCK"/>
    <n v="4.3099999999999999E-2"/>
    <n v="232.74"/>
    <n v="0.57276000000000005"/>
    <n v="3092.9040000000005"/>
  </r>
  <r>
    <s v="V3222"/>
    <s v="Dehner Mix Senior 2kg"/>
    <s v="Relaunch"/>
    <n v="875"/>
    <x v="6"/>
    <n v="4512"/>
    <s v="STÜCK"/>
    <n v="4.3099999999999999E-2"/>
    <n v="194.46719999999999"/>
    <n v="0.57274999999999998"/>
    <n v="2584.248"/>
  </r>
  <r>
    <s v="V3243_01"/>
    <s v="UK Dr Clauder Sp Diet 4x2 kg WEISS Art.-Nr.64408"/>
    <s v="weißer Karton 4x2  Beistellung H/L/B 390x190x310mm"/>
    <n v="875"/>
    <x v="6"/>
    <n v="1480"/>
    <s v="STÜCK"/>
    <n v="0.40100000000000002"/>
    <n v="593.48"/>
    <n v="0.48"/>
    <n v="710.4"/>
  </r>
  <r>
    <s v="V3248"/>
    <s v="Montanus Primary 20kg"/>
    <s v="Aufkleber auf Rolle"/>
    <n v="875"/>
    <x v="6"/>
    <n v="1260"/>
    <s v="STÜCK"/>
    <n v="2E-3"/>
    <n v="2.52"/>
    <n v="0.31040000000000001"/>
    <n v="391.10399999999998"/>
  </r>
  <r>
    <s v="V3249"/>
    <s v="Montanus Cats 10kg"/>
    <s v="990 x 780 mm"/>
    <n v="875"/>
    <x v="6"/>
    <n v="2380"/>
    <s v="STÜCK"/>
    <n v="0.125"/>
    <n v="297.5"/>
    <n v="0.52600999999999998"/>
    <n v="1251.9038"/>
  </r>
  <r>
    <s v="V3254_01"/>
    <s v="Montanus Müsli 12,5kg"/>
    <s v="990 x 860 mm"/>
    <n v="875"/>
    <x v="6"/>
    <n v="3993"/>
    <s v="STÜCK"/>
    <n v="0.13400000000000001"/>
    <n v="535.06200000000001"/>
    <n v="0.65525"/>
    <n v="2616.4132500000001"/>
  </r>
  <r>
    <s v="V3257"/>
    <s v="Montanus Sensitive Ente 7kg"/>
    <s v="Ente + Reis"/>
    <n v="875"/>
    <x v="6"/>
    <n v="2323"/>
    <s v="STÜCK"/>
    <n v="0.12"/>
    <n v="278.76"/>
    <n v="0.86"/>
    <n v="1997.78"/>
  </r>
  <r>
    <s v="V3263_01"/>
    <s v="Wildborn Silver Creek 2kg Aufkleber "/>
    <m/>
    <n v="875"/>
    <x v="6"/>
    <n v="850"/>
    <s v="STÜCK"/>
    <n v="1E-3"/>
    <n v="0.85"/>
    <n v="7.1400000000000005E-2"/>
    <n v="60.690000000000005"/>
  </r>
  <r>
    <s v="V3291"/>
    <s v="AC Karton Außenabm.: 400x150x280 B (br/br)"/>
    <s v="1 x 5 x 1kg [ohne Lagerhaltung]"/>
    <n v="875"/>
    <x v="6"/>
    <n v="24355"/>
    <s v="STÜCK"/>
    <n v="0.18"/>
    <n v="4383.8999999999996"/>
    <n v="0.17399999999999999"/>
    <n v="4237.7699999999995"/>
  </r>
  <r>
    <s v="V3294"/>
    <s v="AC Karton Außenabm.: 400x240x320 EE (br/br)"/>
    <s v="1 x 3 x 4kg - mit Lagerhaltung"/>
    <n v="875"/>
    <x v="6"/>
    <n v="18468"/>
    <s v="STÜCK"/>
    <n v="0.437"/>
    <n v="8070.5159999999996"/>
    <n v="0.39900000000000002"/>
    <n v="7368.732"/>
  </r>
  <r>
    <s v="V33071"/>
    <s v="Oliver’s Adult Dog Senior Grain Free M. 4kg Front"/>
    <m/>
    <n v="875"/>
    <x v="6"/>
    <n v="950"/>
    <s v="STÜCK"/>
    <n v="1E-3"/>
    <n v="0.95000000000000007"/>
    <n v="5.1999999999999998E-2"/>
    <n v="49.4"/>
  </r>
  <r>
    <s v="V33072"/>
    <s v="Oliver’s Adult Dog Senior Grain Free M. 4kg Back"/>
    <m/>
    <n v="875"/>
    <x v="6"/>
    <n v="950"/>
    <s v="STÜCK"/>
    <n v="1E-3"/>
    <n v="0.95000000000000007"/>
    <n v="5.1999999999999998E-2"/>
    <n v="49.4"/>
  </r>
  <r>
    <s v="V3311"/>
    <s v="Alpha Plus Adult f freilauf Katzen 4kg"/>
    <m/>
    <n v="875"/>
    <x v="6"/>
    <n v="4111"/>
    <s v="STÜCK"/>
    <n v="6.7000000000000004E-2"/>
    <n v="275.43700000000001"/>
    <n v="0.41"/>
    <n v="1685.51"/>
  </r>
  <r>
    <s v="V3313"/>
    <s v="Alpha Plus Senior Prem. 4kg"/>
    <s v="Katze"/>
    <n v="875"/>
    <x v="6"/>
    <n v="6700"/>
    <s v="STÜCK"/>
    <n v="6.7000000000000004E-2"/>
    <n v="448.90000000000003"/>
    <n v="0.41"/>
    <n v="2747"/>
  </r>
  <r>
    <s v="V3314"/>
    <s v="Alpha Plus Adult Prem Inhome 4kg"/>
    <s v="Katze"/>
    <n v="875"/>
    <x v="6"/>
    <n v="5500"/>
    <s v="STÜCK"/>
    <n v="6.7000000000000004E-2"/>
    <n v="368.5"/>
    <n v="0.41"/>
    <n v="2255"/>
  </r>
  <r>
    <s v="V3315"/>
    <s v="Alpha Plus Kitten Prem. 4kg"/>
    <s v="Katze"/>
    <n v="875"/>
    <x v="6"/>
    <n v="7500"/>
    <s v="STÜCK"/>
    <n v="6.7000000000000004E-2"/>
    <n v="502.50000000000006"/>
    <n v="0.41"/>
    <n v="3075"/>
  </r>
  <r>
    <s v="V3316"/>
    <s v="Alpha Junior 15kg"/>
    <s v="Papiersack"/>
    <n v="875"/>
    <x v="6"/>
    <n v="1561"/>
    <s v="STÜCK"/>
    <n v="0.21099999999999999"/>
    <n v="329.37099999999998"/>
    <n v="0.874"/>
    <n v="1364.3140000000001"/>
  </r>
  <r>
    <s v="V3317"/>
    <s v="Alpha Supermix 15kg"/>
    <s v="Papiersack (neue Rezeptur)"/>
    <n v="875"/>
    <x v="6"/>
    <n v="2090"/>
    <s v="STÜCK"/>
    <n v="0.20599999999999999"/>
    <n v="430.53999999999996"/>
    <n v="0.95584000000000002"/>
    <n v="1997.7056"/>
  </r>
  <r>
    <s v="V3318"/>
    <s v="Alpha Soft Crocs 5 kg"/>
    <s v="RB 801 x AL 490 mm"/>
    <n v="875"/>
    <x v="6"/>
    <n v="3000"/>
    <s v="STÜCK"/>
    <n v="3.6360000000000003E-2"/>
    <n v="109.08000000000001"/>
    <n v="3.6400000000000002E-2"/>
    <n v="109.2"/>
  </r>
  <r>
    <s v="V3322"/>
    <s v="Alpha Plus Adult Getr.frei Kart/Forelle 4kg "/>
    <s v="Life &amp; Care Grain Free"/>
    <n v="875"/>
    <x v="6"/>
    <n v="6100"/>
    <s v="STÜCK"/>
    <n v="9.2999999999999999E-2"/>
    <n v="567.29999999999995"/>
    <n v="0.48"/>
    <n v="2928"/>
  </r>
  <r>
    <s v="V3323"/>
    <s v="Alpha Plus Adult Getr.frei Kart/Forelle 12 kg "/>
    <s v="Life &amp; Care Grain Free"/>
    <n v="875"/>
    <x v="6"/>
    <n v="3050"/>
    <s v="STÜCK"/>
    <n v="0.15"/>
    <n v="457.5"/>
    <n v="1.3811899999999999"/>
    <n v="4212.6295"/>
  </r>
  <r>
    <s v="V3324"/>
    <s v="Alpha Plus Adult Glufrei Gefl. Gefl./Reis 4kg"/>
    <s v="Life &amp; Care "/>
    <n v="875"/>
    <x v="6"/>
    <n v="6450"/>
    <s v="STÜCK"/>
    <n v="9.2999999999999999E-2"/>
    <n v="599.85"/>
    <n v="0.48"/>
    <n v="3096"/>
  </r>
  <r>
    <s v="V3325"/>
    <s v="Alpha Plus Adult Glufrei Gefl./Reis 12 kg"/>
    <s v="Life &amp; Care "/>
    <n v="875"/>
    <x v="6"/>
    <n v="3200"/>
    <s v="STÜCK"/>
    <n v="0.15"/>
    <n v="480"/>
    <n v="1.3811899999999999"/>
    <n v="4419.808"/>
  </r>
  <r>
    <s v="V3366_01"/>
    <s v="Daily Choice Grainfree Lachs 15kg Aufkleber"/>
    <s v="210 x 297 mm"/>
    <n v="875"/>
    <x v="6"/>
    <n v="450"/>
    <s v="STÜCK"/>
    <n v="1E-3"/>
    <n v="0.45"/>
    <n v="0.52791999999999994"/>
    <n v="237.56399999999996"/>
  </r>
  <r>
    <s v="V3476_00"/>
    <s v="Dog7 Balance Vollwert-Nahrung glutenfrei 12,5kg"/>
    <s v="ARAS Bona Ventura Flachfolie"/>
    <n v="875"/>
    <x v="6"/>
    <n v="1263"/>
    <s v="STÜCK"/>
    <n v="0.128"/>
    <n v="161.66400000000002"/>
    <n v="0.65066999999999997"/>
    <n v="821.79620999999997"/>
  </r>
  <r>
    <s v="V3477_00"/>
    <s v="Dog7 Balance Juniorkost glutenfrei 12,5kg"/>
    <s v="ARAS Bona Ventura Flachfolie"/>
    <n v="875"/>
    <x v="6"/>
    <n v="3900"/>
    <s v="STÜCK"/>
    <n v="0.128"/>
    <n v="499.2"/>
    <n v="0.65069999999999995"/>
    <n v="2537.7299999999996"/>
  </r>
  <r>
    <s v="V3479_01"/>
    <s v="UK Sat. Alnutra 3x3kg Boden Automatentray LA"/>
    <s v="mit Aldi Nord Nr. 4702 - ohne Lagerhaltung"/>
    <n v="875"/>
    <x v="6"/>
    <n v="10300"/>
    <s v="STÜCK"/>
    <n v="0.11"/>
    <n v="1133"/>
    <n v="0.106"/>
    <n v="1091.8"/>
  </r>
  <r>
    <s v="V3495_00"/>
    <s v="UK Sat. Alnutra 3x3kg Deckel LA"/>
    <s v="Automatentray - ohne Lagerhaltung"/>
    <n v="875"/>
    <x v="6"/>
    <n v="14160"/>
    <s v="STÜCK"/>
    <n v="0.26900000000000002"/>
    <n v="3809.0400000000004"/>
    <n v="0.253"/>
    <n v="3582.48"/>
  </r>
  <r>
    <s v="V34993_00"/>
    <s v="Alnutra HP 3kg PT-Sticker 70 x 85 mm"/>
    <s v="schwarz/weiß"/>
    <n v="875"/>
    <x v="6"/>
    <n v="14446"/>
    <s v="STÜCK"/>
    <n v="7.5000000000000002E-4"/>
    <n v="10.8345"/>
    <n v="3.8850000000000003E-2"/>
    <n v="561.22710000000006"/>
  </r>
  <r>
    <s v="V350"/>
    <s v="Etiketten 102 x 99,6 mm große Rolle"/>
    <s v="für Arodo/Icoma"/>
    <n v="876"/>
    <x v="6"/>
    <n v="259700"/>
    <s v="STÜCK"/>
    <n v="1.6999999999999999E-3"/>
    <n v="441.48999999999995"/>
    <n v="1.5650000000000001E-2"/>
    <n v="4064.3050000000003"/>
  </r>
  <r>
    <s v="V3501"/>
    <s v="Etiketten 102 x 99,6 mm kleine Rolle"/>
    <s v="für Vormischung, KP1 Zebra, Rework BigBags"/>
    <n v="876"/>
    <x v="6"/>
    <n v="453133"/>
    <s v="STÜCK"/>
    <n v="1.75E-3"/>
    <n v="792.98275000000001"/>
    <n v="9.0799999999999995E-3"/>
    <n v="4114.4476399999994"/>
  </r>
  <r>
    <s v="V3502"/>
    <s v="Etiketten 180 mm x 120 mm"/>
    <s v="für IMF/FFS zum Selbstdruck!!"/>
    <n v="876"/>
    <x v="6"/>
    <n v="23000"/>
    <s v="STÜCK"/>
    <n v="1.6999999999999999E-3"/>
    <n v="39.099999999999994"/>
    <n v="3.925E-2"/>
    <n v="902.75"/>
  </r>
  <r>
    <s v="V3503"/>
    <s v="Kraftpapier braun auf Rolle"/>
    <s v="70 g/m²"/>
    <n v="876"/>
    <x v="6"/>
    <n v="764"/>
    <s v="KG"/>
    <n v="1"/>
    <n v="764"/>
    <n v="1.3065100000000001"/>
    <n v="998.17364000000009"/>
  </r>
  <r>
    <s v="V35071"/>
    <s v="UK neutr. Außenabm.: 402x400x194 EB (we/br) Deckel"/>
    <s v="2 x 4 x 1,5kg"/>
    <n v="875"/>
    <x v="6"/>
    <n v="8380"/>
    <s v="STÜCK"/>
    <n v="0.28199999999999997"/>
    <n v="2363.16"/>
    <n v="0.372"/>
    <n v="3117.36"/>
  </r>
  <r>
    <s v="V3509_01"/>
    <s v="UK Edeka VitalComplete 1x6x750g"/>
    <s v="Boden Katze"/>
    <n v="875"/>
    <x v="6"/>
    <n v="20220"/>
    <s v="STÜCK"/>
    <n v="0.106"/>
    <n v="2143.3200000000002"/>
    <n v="0.19900000000000001"/>
    <n v="4023.78"/>
  </r>
  <r>
    <s v="V35102_04"/>
    <s v="EDEKA Vital Complete High Premium 3kg (STIWA 2021)"/>
    <s v="RB: 621 AL: 490 mm"/>
    <n v="875"/>
    <x v="6"/>
    <n v="62595"/>
    <s v="STÜCK"/>
    <n v="3.3250000000000002E-2"/>
    <n v="2081.2837500000001"/>
    <n v="0.11207"/>
    <n v="7015.0216500000006"/>
  </r>
  <r>
    <s v="V35111_00"/>
    <s v="UK EDEKA VitalComplete 1x4x3kg"/>
    <s v="Boden"/>
    <n v="875"/>
    <x v="6"/>
    <n v="14600"/>
    <s v="STÜCK"/>
    <n v="0.14000000000000001"/>
    <n v="2044.0000000000002"/>
    <n v="0.19900000000000001"/>
    <n v="2905.4"/>
  </r>
  <r>
    <s v="V3512_02"/>
    <s v="Netto Finé Vital Complete Adult 750g (EUCO)"/>
    <s v="RB: 481  AL: 330 mm mit Änderungen"/>
    <n v="875"/>
    <x v="6"/>
    <n v="144484"/>
    <s v="STÜCK"/>
    <n v="1.8200000000000001E-2"/>
    <n v="2629.6088"/>
    <n v="7.17E-2"/>
    <n v="10359.5028"/>
  </r>
  <r>
    <s v="V3520_01"/>
    <s v="Sanabelle Thanks Snack 20g "/>
    <s v="Folie"/>
    <n v="875"/>
    <x v="6"/>
    <n v="488228"/>
    <s v="STÜCK"/>
    <n v="8.9999999999999998E-4"/>
    <n v="439.40519999999998"/>
    <n v="6.0699999999999999E-3"/>
    <n v="2963.54396"/>
  </r>
  <r>
    <s v="V3521_02"/>
    <s v="Sanabelle Dental Snack 20g"/>
    <s v="Folie"/>
    <n v="875"/>
    <x v="6"/>
    <n v="521928"/>
    <s v="STÜCK"/>
    <n v="8.9999999999999998E-4"/>
    <n v="469.73519999999996"/>
    <n v="4.9100000000000003E-3"/>
    <n v="2562.6664800000003"/>
  </r>
  <r>
    <s v="V3522_01"/>
    <s v="Sanabelle Hairball Snack 20g"/>
    <s v="Folie"/>
    <n v="875"/>
    <x v="6"/>
    <n v="478105"/>
    <s v="STÜCK"/>
    <n v="8.9999999999999998E-4"/>
    <n v="430.29449999999997"/>
    <n v="4.9100000000000003E-3"/>
    <n v="2347.4955500000001"/>
  </r>
  <r>
    <s v="V3523_01"/>
    <s v="Sanabelle Vitality Snack 20g"/>
    <s v="Folie"/>
    <n v="875"/>
    <x v="6"/>
    <n v="626761"/>
    <s v="STÜCK"/>
    <n v="8.9999999999999998E-4"/>
    <n v="564.08489999999995"/>
    <n v="6.0699999999999999E-3"/>
    <n v="3804.4392699999999"/>
  </r>
  <r>
    <s v="V3524_01"/>
    <s v="Display Sanabelle Dental sortenrein 20g"/>
    <s v="50 x Sanabelle Tetraeder"/>
    <n v="875"/>
    <x v="6"/>
    <n v="2865"/>
    <s v="STÜCK"/>
    <n v="0.20200000000000001"/>
    <n v="578.73"/>
    <n v="0.73899999999999999"/>
    <n v="2117.2350000000001"/>
  </r>
  <r>
    <s v="V3525_01"/>
    <s v="Display Sanabelle Thanks sortenrein 20g"/>
    <s v="50 x Sanabelle Tetraeder"/>
    <n v="875"/>
    <x v="6"/>
    <n v="1105"/>
    <s v="STÜCK"/>
    <n v="0.159"/>
    <n v="175.69499999999999"/>
    <n v="0.73899999999999999"/>
    <n v="816.59500000000003"/>
  </r>
  <r>
    <s v="V3526_01"/>
    <s v="Display Sanabelle Hairball sortenrein 20g "/>
    <s v="50 x Sanabelle Tetraeder"/>
    <n v="875"/>
    <x v="6"/>
    <n v="2160"/>
    <s v="STÜCK"/>
    <n v="0.159"/>
    <n v="343.44"/>
    <n v="0.59799999999999998"/>
    <n v="1291.6799999999998"/>
  </r>
  <r>
    <s v="V3527_01"/>
    <s v="Display Sanabelle Vitality sortenrein 20g "/>
    <s v="50 x Sanabelle Tetraeder"/>
    <n v="875"/>
    <x v="6"/>
    <n v="3922"/>
    <s v="STÜCK"/>
    <n v="0.159"/>
    <n v="623.59799999999996"/>
    <n v="0.59799999999999998"/>
    <n v="2345.3559999999998"/>
  </r>
  <r>
    <s v="V3528_01"/>
    <s v="Display Sanabelle Dental/Thanks gemischt 20g"/>
    <s v="50 x Sanabelle Tetraeder"/>
    <n v="875"/>
    <x v="6"/>
    <n v="2091"/>
    <s v="STÜCK"/>
    <n v="0.16800000000000001"/>
    <n v="351.28800000000001"/>
    <n v="0.65500000000000003"/>
    <n v="1369.605"/>
  </r>
  <r>
    <s v="V3529_01"/>
    <s v="Display Sanabelle Hairball/Vitality gemischt 20g"/>
    <s v="50 x Sanabelle Tetraeder"/>
    <n v="875"/>
    <x v="6"/>
    <n v="772"/>
    <s v="STÜCK"/>
    <n v="0.16900000000000001"/>
    <n v="130.46800000000002"/>
    <n v="0.71699999999999997"/>
    <n v="553.524"/>
  </r>
  <r>
    <s v="V353_03"/>
    <s v="Totally Ferret Active 7,5 kg"/>
    <s v="Flachfolie"/>
    <n v="875"/>
    <x v="6"/>
    <n v="6433"/>
    <s v="STÜCK"/>
    <n v="9.8000000000000004E-2"/>
    <n v="630.43399999999997"/>
    <n v="0.51700000000000002"/>
    <n v="3325.8609999999999"/>
  </r>
  <r>
    <s v="V3530"/>
    <s v="AC Karton Außenabm.: 240x150x275 C (br/br) neutral"/>
    <s v="Thekendisplay Sanabelle"/>
    <n v="875"/>
    <x v="6"/>
    <n v="2640"/>
    <s v="STÜCK"/>
    <n v="0.14799999999999999"/>
    <n v="390.71999999999997"/>
    <n v="0.20300000000000001"/>
    <n v="535.92000000000007"/>
  </r>
  <r>
    <s v="V3534"/>
    <s v="UK 280 x 275 x 215 mm Postversand"/>
    <s v="Wellpapp-Faltkarton 1.20 B-Welle"/>
    <n v="876"/>
    <x v="6"/>
    <n v="1075"/>
    <s v="STÜCK"/>
    <n v="0.22500000000000001"/>
    <n v="241.875"/>
    <n v="0.64"/>
    <n v="688"/>
  </r>
  <r>
    <s v="V3535"/>
    <s v="Etiketten 82 mm x 45 lfm endlos blanko"/>
    <s v="für Altbau/Neubau BigBag Station"/>
    <n v="876"/>
    <x v="6"/>
    <n v="186"/>
    <s v="LFM"/>
    <n v="1E-3"/>
    <n v="0.186"/>
    <n v="0.14444000000000001"/>
    <n v="26.865840000000002"/>
  </r>
  <r>
    <s v="V35401_00"/>
    <s v="EDEKA Vital Supreme L&amp;R Hund 3kg LA"/>
    <s v="RB: 621 AL: 490 mm"/>
    <n v="875"/>
    <x v="6"/>
    <n v="67597"/>
    <s v="STÜCK"/>
    <n v="3.3250000000000002E-2"/>
    <n v="2247.60025"/>
    <n v="0.13697999999999999"/>
    <n v="9259.4370600000002"/>
  </r>
  <r>
    <s v="V3541_01"/>
    <s v="UK EDEKA Vital Supreme L+R  1x4x3kg"/>
    <s v="Boden"/>
    <n v="875"/>
    <x v="6"/>
    <n v="9790"/>
    <s v="STÜCK"/>
    <n v="0.13900000000000001"/>
    <n v="1360.8100000000002"/>
    <n v="0.251"/>
    <n v="2457.29"/>
  </r>
  <r>
    <s v="V3552"/>
    <s v="Landfuxx Active Pro 15kg NEU LA"/>
    <s v="PET/ALU/PE - Beistellung"/>
    <n v="875"/>
    <x v="6"/>
    <n v="350"/>
    <s v="STÜCK"/>
    <n v="0.17799999999999999"/>
    <n v="62.3"/>
    <n v="1.35005"/>
    <n v="472.51749999999998"/>
  </r>
  <r>
    <s v="V3554"/>
    <s v="Landfuxx Junior 15kg NEU LA"/>
    <s v="PET/ALU/PE- Beistellung"/>
    <n v="875"/>
    <x v="6"/>
    <n v="1050"/>
    <s v="STÜCK"/>
    <n v="0.17799999999999999"/>
    <n v="186.89999999999998"/>
    <n v="1.35005"/>
    <n v="1417.5525"/>
  </r>
  <r>
    <s v="V3556"/>
    <s v="Bont Hypersensitive Ente Kartoffel 15kg"/>
    <s v="Beistellung"/>
    <n v="875"/>
    <x v="6"/>
    <n v="6620"/>
    <s v="STÜCK"/>
    <n v="0.18"/>
    <n v="1191.5999999999999"/>
    <n v="1.71"/>
    <n v="11320.199999999999"/>
  </r>
  <r>
    <s v="V3557"/>
    <s v="Bont Hypersensitive Ente Kartoffel 4kg"/>
    <s v="Beistellung"/>
    <n v="875"/>
    <x v="6"/>
    <n v="4100"/>
    <s v="STÜCK"/>
    <n v="6.8000000000000005E-2"/>
    <n v="278.8"/>
    <n v="1.19"/>
    <n v="4879"/>
  </r>
  <r>
    <s v="V3568"/>
    <s v="Briantos Adult Huhn &amp; Reis 14kg LA"/>
    <s v="Vorgefertigter Beutel (Petpack)"/>
    <n v="875"/>
    <x v="6"/>
    <n v="30"/>
    <s v="STÜCK"/>
    <n v="0.154"/>
    <n v="4.62"/>
    <n v="0.78"/>
    <n v="23.400000000000002"/>
  </r>
  <r>
    <s v="V357"/>
    <s v="Zwischenlage Industriepalette"/>
    <s v="ohne Lagerhaltung"/>
    <n v="876"/>
    <x v="6"/>
    <n v="4771"/>
    <s v="STÜCK"/>
    <n v="0.41799999999999998"/>
    <n v="1994.278"/>
    <n v="0.39700000000000002"/>
    <n v="1894.087"/>
  </r>
  <r>
    <s v="V3571"/>
    <s v="Briantos Light Weight &amp; Control 3kg LA"/>
    <s v="Vorgefertigter Beutel (Petpack)"/>
    <n v="875"/>
    <x v="6"/>
    <n v="3000"/>
    <s v="STÜCK"/>
    <n v="5.0999999999999997E-2"/>
    <n v="153"/>
    <n v="0.375"/>
    <n v="1125"/>
  </r>
  <r>
    <s v="V3577"/>
    <s v="Briantos Sensitive 14kg LA"/>
    <s v="Vorgefertigter Beutel (Petpack)"/>
    <n v="875"/>
    <x v="6"/>
    <n v="300"/>
    <s v="STÜCK"/>
    <n v="0.154"/>
    <n v="46.2"/>
    <n v="0.76"/>
    <n v="228"/>
  </r>
  <r>
    <s v="V3598_01"/>
    <s v="Chicopee Pro Nature Adult Maxi 20kg Front  LA"/>
    <s v="Aufkleber"/>
    <n v="875"/>
    <x v="6"/>
    <n v="353"/>
    <s v="STÜCK"/>
    <n v="2E-3"/>
    <n v="0.70599999999999996"/>
    <n v="0.41799999999999998"/>
    <n v="147.554"/>
  </r>
  <r>
    <s v="V3599_01"/>
    <s v="Chicopee Pro Nature Adult Maxi 20kg Back"/>
    <s v="Aufkleber"/>
    <n v="875"/>
    <x v="6"/>
    <n v="4600"/>
    <s v="STÜCK"/>
    <n v="1E-3"/>
    <n v="4.6000000000000005"/>
    <n v="0.28599999999999998"/>
    <n v="1315.6"/>
  </r>
  <r>
    <s v="V360"/>
    <s v="Kraftpapier braun als Bögen nicht mehr bestellen."/>
    <s v="70 g/m² maschinenglatt"/>
    <n v="876"/>
    <x v="6"/>
    <n v="880"/>
    <s v="KG"/>
    <n v="1"/>
    <n v="880"/>
    <n v="1.7689999999999999"/>
    <n v="1556.72"/>
  </r>
  <r>
    <s v="V3601"/>
    <s v="Unterlegfolie 60my LDPE"/>
    <s v="1.200 mm x 1000 m Flachfolie"/>
    <n v="876"/>
    <x v="6"/>
    <n v="363"/>
    <s v="LFM"/>
    <n v="6.5000000000000002E-2"/>
    <n v="23.595000000000002"/>
    <n v="0.1341"/>
    <n v="48.6783"/>
  </r>
  <r>
    <s v="V36011"/>
    <s v="Antirutschpapier, 110 g/m2 vollflächig beschichtet"/>
    <s v="Rollenbreite 1.200 mm Hülse 76 mm Nr.278100"/>
    <n v="876"/>
    <x v="6"/>
    <n v="9600"/>
    <s v="LFM"/>
    <n v="0.12520999999999999"/>
    <n v="1202.0159999999998"/>
    <n v="0.25650000000000001"/>
    <n v="2462.4"/>
  </r>
  <r>
    <s v="V36012_00"/>
    <s v="Antirutschpapier, 110 g/m2 vollflächig beschichtet"/>
    <s v="Auf Bögen 1200 x 800mm Nr. 202712"/>
    <n v="876"/>
    <x v="6"/>
    <n v="1800"/>
    <s v="LFM"/>
    <n v="1E-3"/>
    <n v="1.8"/>
    <n v="0.20749999999999999"/>
    <n v="373.5"/>
  </r>
  <r>
    <s v="V3604"/>
    <s v="Track SRT2-T925-CLS8 für FFS nicht mehr bestellen!"/>
    <s v="für Beutel ohne metallic"/>
    <n v="876"/>
    <x v="6"/>
    <n v="222462"/>
    <s v="LFM"/>
    <n v="0.01"/>
    <n v="2224.62"/>
    <n v="7.2999999999999995E-2"/>
    <n v="16239.725999999999"/>
  </r>
  <r>
    <s v="V3605"/>
    <s v="Slider SRS7-RXPS-5000"/>
    <s v="Slider in red"/>
    <n v="876"/>
    <x v="6"/>
    <n v="2245756"/>
    <s v="STÜCK"/>
    <n v="1E-3"/>
    <n v="2245.7559999999999"/>
    <n v="4.0480000000000002E-2"/>
    <n v="90908.202880000012"/>
  </r>
  <r>
    <s v="V3606"/>
    <s v="End Retention SRC6-WPE2-0000"/>
    <s v="white"/>
    <n v="876"/>
    <x v="6"/>
    <n v="10366756"/>
    <s v="STÜCK"/>
    <n v="1E-3"/>
    <n v="10366.755999999999"/>
    <n v="4.1200000000000004E-3"/>
    <n v="42711.034720000003"/>
  </r>
  <r>
    <s v="V3607"/>
    <s v="Track SRT2-T925-CLAS-3"/>
    <s v="NO-Seal-Track für Beutel mit metallic"/>
    <n v="876"/>
    <x v="6"/>
    <n v="750000"/>
    <s v="LFM"/>
    <n v="0.01"/>
    <n v="7500"/>
    <n v="0.11039"/>
    <n v="82792.5"/>
  </r>
  <r>
    <s v="V3608"/>
    <s v="Vormischung Papiersack 20 kg mit Hotmelt-Klappe LA"/>
    <s v="Neutraler brauner Sack"/>
    <n v="875"/>
    <x v="6"/>
    <n v="5220"/>
    <s v="STÜCK"/>
    <n v="0.255"/>
    <n v="1331.1000000000001"/>
    <n v="0.626"/>
    <n v="3267.72"/>
  </r>
  <r>
    <s v="V3609"/>
    <s v="Schrumpffolie Sealpac"/>
    <s v="490 mmx0,040mmx1.100lfm"/>
    <n v="876"/>
    <x v="6"/>
    <n v="26400"/>
    <s v="LFM"/>
    <n v="1.6799999999999999E-2"/>
    <n v="443.52"/>
    <n v="5.4649999999999997E-2"/>
    <n v="1442.76"/>
  </r>
  <r>
    <s v="V361"/>
    <s v="Zwischenlage Europalette"/>
    <s v="1150 x 750 mm [ohne Lagerhaltung]"/>
    <n v="876"/>
    <x v="6"/>
    <n v="45363"/>
    <s v="STÜCK"/>
    <n v="0.31"/>
    <n v="14062.53"/>
    <n v="0.248"/>
    <n v="11250.023999999999"/>
  </r>
  <r>
    <s v="V3610_00"/>
    <s v="Zwischenlage Europal. für 1reihige schmale UKs"/>
    <s v="Abmesssung 1180 mm x 750 mm - ohne Lagerhaltung"/>
    <n v="875"/>
    <x v="6"/>
    <n v="26017"/>
    <s v="STÜCK"/>
    <n v="0.31900000000000001"/>
    <n v="8299.4230000000007"/>
    <n v="0.27700000000000002"/>
    <n v="7206.7090000000007"/>
  </r>
  <r>
    <s v="V3611"/>
    <s v="Zwischenlage Europal. nur EDEKA 3-wellig"/>
    <s v="1170 x 770 x 10 mm"/>
    <n v="876"/>
    <x v="6"/>
    <n v="11964"/>
    <s v="STÜCK"/>
    <n v="1.55"/>
    <n v="18544.2"/>
    <n v="1.68"/>
    <n v="20099.52"/>
  </r>
  <r>
    <s v="V3615"/>
    <s v="PE Schrumpffolie 800 mm breit (Cetec)"/>
    <s v="ohne Corona-Behandlung"/>
    <n v="876"/>
    <x v="6"/>
    <n v="84"/>
    <s v="LFM"/>
    <n v="0.1"/>
    <n v="8.4"/>
    <n v="9.5479999999999995E-2"/>
    <n v="8.0203199999999999"/>
  </r>
  <r>
    <s v="V3616"/>
    <s v="Etiketten 100 x 170 mm"/>
    <s v="für Zebra Drucker ZT410 Thermotransfer"/>
    <n v="876"/>
    <x v="6"/>
    <n v="985200"/>
    <s v="STÜCK"/>
    <n v="2.8E-3"/>
    <n v="2758.56"/>
    <n v="1.076E-2"/>
    <n v="10600.752"/>
  </r>
  <r>
    <s v="V3617"/>
    <s v="Etiketten 70 x 35 mm"/>
    <s v="für Zebra Drucker ZT410 Thermotransfer"/>
    <n v="876"/>
    <x v="6"/>
    <n v="1578000"/>
    <s v="STÜCK"/>
    <n v="5.1999999999999995E-4"/>
    <n v="820.56"/>
    <n v="2.8600000000000001E-3"/>
    <n v="4513.08"/>
  </r>
  <r>
    <s v="V3618"/>
    <s v="Tragegriffetiketten rot bis 5kg"/>
    <s v="Trägermaterial aus PET-Liner"/>
    <n v="875"/>
    <x v="6"/>
    <n v="269000"/>
    <s v="STÜCK"/>
    <n v="2.2699999999999999E-3"/>
    <n v="610.63"/>
    <n v="0.10211000000000001"/>
    <n v="27467.59"/>
  </r>
  <r>
    <s v="V3619"/>
    <s v="Haftetiketten 110 x 75 mm, blanco"/>
    <s v="Art-Nr. ET00079"/>
    <n v="876"/>
    <x v="6"/>
    <n v="1606654"/>
    <s v="STÜCK"/>
    <n v="1.23E-3"/>
    <n v="1976.18442"/>
    <n v="4.7200000000000002E-3"/>
    <n v="7583.4068800000005"/>
  </r>
  <r>
    <s v="V362"/>
    <s v="Zwischenlage Düsseldorfer Palette"/>
    <s v="750 x 575 mm [ohne Lagerhaltung]"/>
    <n v="876"/>
    <x v="6"/>
    <n v="28206"/>
    <s v="STÜCK"/>
    <n v="0.156"/>
    <n v="4400.1360000000004"/>
    <n v="0.11"/>
    <n v="3102.66"/>
  </r>
  <r>
    <s v="V363_00"/>
    <s v="Zip ZE245M red colorline 24mm"/>
    <s v="neuer Rohstofflieferant - für Rovema"/>
    <n v="876"/>
    <x v="6"/>
    <n v="4261625"/>
    <s v="LFM"/>
    <n v="9.41E-3"/>
    <n v="40101.891250000001"/>
    <n v="4.8000000000000001E-2"/>
    <n v="204558"/>
  </r>
  <r>
    <s v="V3639"/>
    <s v="Aufkleber Schmecker Vollkost Kroketten 10kg"/>
    <s v="Übergangsartikel"/>
    <n v="875"/>
    <x v="6"/>
    <n v="3130"/>
    <s v="STÜCK"/>
    <n v="1E-3"/>
    <n v="3.13"/>
    <n v="0.114"/>
    <n v="356.82"/>
  </r>
  <r>
    <s v="V364"/>
    <s v="Abdeckfolie 70my LDPE"/>
    <s v="1.400 mm x 850 m Flachfolie"/>
    <n v="876"/>
    <x v="6"/>
    <n v="7252"/>
    <s v="LFM"/>
    <n v="8.1960000000000005E-2"/>
    <n v="594.37392"/>
    <n v="0.17699999999999999"/>
    <n v="1283.604"/>
  </r>
  <r>
    <s v="V3640_00"/>
    <s v="Abdeckhauben transparent LDPE , unbedruckt"/>
    <s v="1250 +850 x 1200 x 0,070"/>
    <n v="876"/>
    <x v="6"/>
    <n v="5050"/>
    <s v="STÜCK"/>
    <n v="0.3"/>
    <n v="1515"/>
    <n v="0.62949999999999995"/>
    <n v="3178.9749999999999"/>
  </r>
  <r>
    <s v="V365"/>
    <s v="Stretchfolie für Wickelautomaten"/>
    <s v="500 mm x 2.100 lfm"/>
    <n v="876"/>
    <x v="6"/>
    <n v="36094"/>
    <s v="KG"/>
    <n v="1E-3"/>
    <n v="36.094000000000001"/>
    <n v="2.29"/>
    <n v="82655.259999999995"/>
  </r>
  <r>
    <s v="V3652_00"/>
    <s v="Premiere Soft Junior 1kg (matt)"/>
    <s v="Flachfolie Hund semi-moist"/>
    <n v="875"/>
    <x v="6"/>
    <n v="20405"/>
    <s v="STÜCK"/>
    <n v="1.916E-2"/>
    <n v="390.95979999999997"/>
    <n v="0.10037"/>
    <n v="2048.0498499999999"/>
  </r>
  <r>
    <s v="V3653_00"/>
    <s v="Premiere Soft Adult Geflügel 1kg (matt)"/>
    <s v="Flachfolie Hund semi-moist"/>
    <n v="875"/>
    <x v="6"/>
    <n v="21724"/>
    <s v="STÜCK"/>
    <n v="1.916E-2"/>
    <n v="416.23183999999998"/>
    <n v="8.6610000000000006E-2"/>
    <n v="1881.5156400000001"/>
  </r>
  <r>
    <s v="V3654_00"/>
    <s v="Premiere Soft Junior 4kg (matt)"/>
    <s v="Flachfolie Hund semi-moist"/>
    <n v="875"/>
    <x v="6"/>
    <n v="14107"/>
    <s v="STÜCK"/>
    <n v="3.9E-2"/>
    <n v="550.173"/>
    <n v="0.18113000000000001"/>
    <n v="2555.20091"/>
  </r>
  <r>
    <s v="V3655_00"/>
    <s v="Premiere Soft Adult Geflügel 4kg (matt)"/>
    <s v="Flachfolie Hund semi-moist"/>
    <n v="875"/>
    <x v="6"/>
    <n v="17200"/>
    <s v="STÜCK"/>
    <n v="3.9E-2"/>
    <n v="670.8"/>
    <n v="0.17288000000000001"/>
    <n v="2973.5360000000001"/>
  </r>
  <r>
    <s v="V3656_00"/>
    <s v="Premiere Soft Adult Geflügel 80g (matt)"/>
    <s v="Flachfolie Hund semi-moist"/>
    <n v="875"/>
    <x v="6"/>
    <n v="86013"/>
    <s v="STÜCK"/>
    <n v="3.5999999999999999E-3"/>
    <n v="309.64679999999998"/>
    <n v="2.9000000000000001E-2"/>
    <n v="2494.377"/>
  </r>
  <r>
    <s v="V3661"/>
    <s v="Handstretchfolie 14 my"/>
    <s v="500 mm x 1.550 lfm"/>
    <n v="876"/>
    <x v="6"/>
    <n v="3430"/>
    <s v="KG"/>
    <n v="0.99446999999999997"/>
    <n v="3411.0320999999999"/>
    <n v="3.52"/>
    <n v="12073.6"/>
  </r>
  <r>
    <s v="V3662"/>
    <s v="Handfolie (Stretchfolie) transparent 11 my"/>
    <s v="450 mm x 250 lfm"/>
    <n v="876"/>
    <x v="6"/>
    <n v="2688"/>
    <s v="KG"/>
    <n v="1.4322900000000001"/>
    <n v="3849.9955200000004"/>
    <n v="3.1"/>
    <n v="8332.8000000000011"/>
  </r>
  <r>
    <s v="V3663"/>
    <s v="SanZip LL10 TKR spool 5.000 Meter"/>
    <s v="Zip für SN Maschine "/>
    <n v="876"/>
    <x v="6"/>
    <n v="34568"/>
    <s v="LFM"/>
    <n v="5.1000000000000004E-3"/>
    <n v="176.29680000000002"/>
    <n v="2.98E-2"/>
    <n v="1030.1264000000001"/>
  </r>
  <r>
    <s v="V3665"/>
    <s v="Luftpolster / Luftkissen"/>
    <s v="zum LKW auffüllen bei Palettenunterstand"/>
    <n v="876"/>
    <x v="6"/>
    <n v="1600"/>
    <s v="STÜCK"/>
    <n v="0.1"/>
    <n v="160"/>
    <n v="2.69"/>
    <n v="4304"/>
  </r>
  <r>
    <s v="V3668"/>
    <s v="Aufkleber Manufactured in Germany 69 x 33 mm"/>
    <s v="für Genesis Pure Canada (Größe 3)"/>
    <n v="875"/>
    <x v="6"/>
    <n v="601"/>
    <s v="STÜCK"/>
    <n v="1E-3"/>
    <n v="0.60099999999999998"/>
    <n v="8.9399999999999993E-2"/>
    <n v="53.729399999999998"/>
  </r>
  <r>
    <s v="V3669"/>
    <s v="Aufkleber Manufactured in Germany 137 x 61 mm"/>
    <s v="für Genesis Pure Canada (Größe 4)"/>
    <n v="875"/>
    <x v="6"/>
    <n v="271"/>
    <s v="STÜCK"/>
    <n v="1E-3"/>
    <n v="0.27100000000000002"/>
    <n v="0.21360000000000001"/>
    <n v="57.885600000000004"/>
  </r>
  <r>
    <s v="V3677"/>
    <s v="AC Karton Außenabm.: 400x169x233 C (br/br)"/>
    <s v="5x25x20g und 6x400g"/>
    <n v="875"/>
    <x v="6"/>
    <n v="25686"/>
    <s v="STÜCK"/>
    <n v="0.20799999999999999"/>
    <n v="5342.6880000000001"/>
    <n v="0.23300000000000001"/>
    <n v="5984.8380000000006"/>
  </r>
  <r>
    <s v="V3678_03"/>
    <s v="Milki Cat Knuspermix 3-Mix 3kg"/>
    <s v="Vorgefertigter Beutel 270+120x400+40 mm"/>
    <n v="875"/>
    <x v="6"/>
    <n v="1690"/>
    <s v="STÜCK"/>
    <n v="5.5E-2"/>
    <n v="92.95"/>
    <n v="0.41"/>
    <n v="692.9"/>
  </r>
  <r>
    <s v="V3683"/>
    <s v="Milki Dog Sensitive 3kg "/>
    <s v="Vorgefertigter Beutel"/>
    <n v="875"/>
    <x v="6"/>
    <n v="3700"/>
    <s v="STÜCK"/>
    <n v="5.5E-2"/>
    <n v="203.5"/>
    <n v="0.41"/>
    <n v="1517"/>
  </r>
  <r>
    <s v="V3684_02"/>
    <s v="Milki Dog Elan 15kg"/>
    <s v="Vorgefertigter Beutel"/>
    <n v="875"/>
    <x v="6"/>
    <n v="2800"/>
    <s v="STÜCK"/>
    <n v="0.16500000000000001"/>
    <n v="462"/>
    <n v="0.77"/>
    <n v="2156"/>
  </r>
  <r>
    <s v="V3685_04"/>
    <s v="Milki Dog Cracker 15kg"/>
    <s v="Vorgefertigter Beutel  375+150x850+50mm"/>
    <n v="875"/>
    <x v="6"/>
    <n v="12700"/>
    <s v="STÜCK"/>
    <n v="0.16500000000000001"/>
    <n v="2095.5"/>
    <n v="0.77"/>
    <n v="9779"/>
  </r>
  <r>
    <s v="V3686"/>
    <s v="Milki Dog Welpis 15kg"/>
    <s v="Vorgefertigter Beutel"/>
    <n v="875"/>
    <x v="6"/>
    <n v="3065"/>
    <s v="STÜCK"/>
    <n v="0.16500000000000001"/>
    <n v="505.72500000000002"/>
    <n v="0.77"/>
    <n v="2360.0500000000002"/>
  </r>
  <r>
    <s v="V3687_01"/>
    <s v="Milki Dog Sensitive 15kg"/>
    <s v="Vorgefertigter Beutel"/>
    <n v="875"/>
    <x v="6"/>
    <n v="2000"/>
    <s v="STÜCK"/>
    <n v="0.16500000000000001"/>
    <n v="330"/>
    <n v="0.77"/>
    <n v="1540"/>
  </r>
  <r>
    <s v="V3689_01"/>
    <s v="Milki Fun4Dog Sympathie 15kg"/>
    <s v="Vorgefertigter Beutel (B-Marke)"/>
    <n v="875"/>
    <x v="6"/>
    <n v="5575"/>
    <s v="STÜCK"/>
    <n v="0.13700000000000001"/>
    <n v="763.77500000000009"/>
    <n v="0.75"/>
    <n v="4181.25"/>
  </r>
  <r>
    <s v="V3690_01"/>
    <s v="Milki Fun4Cat Harmonie 5kg"/>
    <s v="Vorgefertigter Beutel (B-Marke)"/>
    <n v="875"/>
    <x v="6"/>
    <n v="2000"/>
    <s v="STÜCK"/>
    <n v="7.5999999999999998E-2"/>
    <n v="152"/>
    <n v="0.45500000000000002"/>
    <n v="910"/>
  </r>
  <r>
    <s v="V3691"/>
    <s v="Milki Fun4Dog Lamm &amp; Reis 15kg Aufkleber"/>
    <s v="selbst gedruckt PL"/>
    <n v="875"/>
    <x v="6"/>
    <n v="201"/>
    <s v="STÜCK"/>
    <n v="1E-3"/>
    <n v="0.20100000000000001"/>
    <n v="0.15"/>
    <n v="30.15"/>
  </r>
  <r>
    <s v="V3692_02"/>
    <s v="Milki Fun4Dog 15kg Ringkrokette Aufkleber"/>
    <s v="Format 148 x 210 mm"/>
    <n v="875"/>
    <x v="6"/>
    <n v="251"/>
    <s v="STÜCK"/>
    <n v="1E-3"/>
    <n v="0.251"/>
    <n v="0.17949999999999999"/>
    <n v="45.054499999999997"/>
  </r>
  <r>
    <s v="V3704"/>
    <s v="UK REMA sa. Happen1x5x1,5kg Bo LA"/>
    <s v="Automatentray"/>
    <n v="875"/>
    <x v="6"/>
    <n v="1000"/>
    <s v="STÜCK"/>
    <n v="0.09"/>
    <n v="90"/>
    <n v="0.19900000000000001"/>
    <n v="199"/>
  </r>
  <r>
    <s v="V3717"/>
    <s v="AC Karton Außenabm.: 400x200x300 (br/br)"/>
    <s v="1 x 4 x 2kg"/>
    <n v="875"/>
    <x v="6"/>
    <n v="13433"/>
    <s v="STÜCK"/>
    <n v="0.35699999999999998"/>
    <n v="4795.5810000000001"/>
    <n v="0.375"/>
    <n v="5037.375"/>
  </r>
  <r>
    <s v="V3750_01"/>
    <s v="Hundeland Natural Native Duck 1kg Aufkleber"/>
    <s v="140 x 170 mm"/>
    <n v="875"/>
    <x v="6"/>
    <n v="301"/>
    <s v="STÜCK"/>
    <n v="1E-3"/>
    <n v="0.30099999999999999"/>
    <n v="0.254"/>
    <n v="76.454000000000008"/>
  </r>
  <r>
    <s v="V3761_01"/>
    <s v="Hundeland Pure Water 15kg Aufkleber"/>
    <s v="210 x 297 mm"/>
    <n v="875"/>
    <x v="6"/>
    <n v="1001"/>
    <s v="STÜCK"/>
    <n v="1E-3"/>
    <n v="1.0010000000000001"/>
    <n v="0.25900000000000001"/>
    <n v="259.25900000000001"/>
  </r>
  <r>
    <s v="V37614_01"/>
    <s v="Hundeland Native Lamb 15kg Aufkleber"/>
    <s v="210 x 297 mm"/>
    <n v="875"/>
    <x v="6"/>
    <n v="1700"/>
    <s v="STÜCK"/>
    <n v="1E-3"/>
    <n v="1.7"/>
    <n v="0.25900000000000001"/>
    <n v="440.3"/>
  </r>
  <r>
    <s v="V37691"/>
    <s v="Folie neutral metallic matt RB 990 (LFM)"/>
    <s v="für 15 kg Säcke mit matt+met."/>
    <n v="875"/>
    <x v="6"/>
    <n v="16873"/>
    <s v="LFM"/>
    <n v="0.18099999999999999"/>
    <n v="3054.0129999999999"/>
    <n v="0.51605999999999996"/>
    <n v="8707.4803799999991"/>
  </r>
  <r>
    <s v="V3808"/>
    <s v="Premiere Soft Mini Huhn 1kg (matt)"/>
    <s v="Flachfolie Hund semi-moist"/>
    <n v="875"/>
    <x v="6"/>
    <n v="68552"/>
    <s v="STÜCK"/>
    <n v="1.916E-2"/>
    <n v="1313.45632"/>
    <n v="8.6610000000000006E-2"/>
    <n v="5937.2887200000005"/>
  </r>
  <r>
    <s v="V3809"/>
    <s v="Premiere Soft Mini Huhn 4kg (matt)"/>
    <s v="Flachfolie Hund semi-moist"/>
    <n v="875"/>
    <x v="6"/>
    <n v="22379"/>
    <s v="STÜCK"/>
    <n v="3.9E-2"/>
    <n v="872.78099999999995"/>
    <n v="0.18113000000000001"/>
    <n v="4053.5082700000003"/>
  </r>
  <r>
    <s v="V3884"/>
    <s v="Aufkl. Olivers Bio Organic All Ages Med. 4kg Front"/>
    <s v="ELF 1525 "/>
    <n v="875"/>
    <x v="6"/>
    <n v="821"/>
    <s v="STÜCK"/>
    <n v="1E-3"/>
    <n v="0.82100000000000006"/>
    <n v="5.1999999999999998E-2"/>
    <n v="42.692"/>
  </r>
  <r>
    <s v="V3885"/>
    <s v="Aufkl. Olivers Bio Organic All Ages Med. 4kg Back"/>
    <s v="ELB 1525 EAN 5710974013252 "/>
    <n v="875"/>
    <x v="6"/>
    <n v="1501"/>
    <s v="STÜCK"/>
    <n v="1E-3"/>
    <n v="1.5010000000000001"/>
    <n v="5.1999999999999998E-2"/>
    <n v="78.051999999999992"/>
  </r>
  <r>
    <s v="V3897_01"/>
    <s v="Wildborn Active Highlands 2kg Aufkleber"/>
    <m/>
    <n v="875"/>
    <x v="6"/>
    <n v="1351"/>
    <s v="STÜCK"/>
    <n v="1E-3"/>
    <n v="1.351"/>
    <n v="0.22750000000000001"/>
    <n v="307.35250000000002"/>
  </r>
  <r>
    <s v="V3898"/>
    <s v="Folie neutral metallic matt RB 621 (LFM)"/>
    <s v="Matt-OPP 20 my / PET met. 12 my / PE 77 my"/>
    <n v="875"/>
    <x v="6"/>
    <n v="30638"/>
    <s v="LFM"/>
    <n v="7.0999999999999994E-2"/>
    <n v="2175.2979999999998"/>
    <n v="0.22589000000000001"/>
    <n v="6920.8178200000002"/>
  </r>
  <r>
    <s v="V3899"/>
    <s v="Folie neutral metallic matt RB 481 (LFM)"/>
    <s v="Matt-OPP 20 my / PET met. 12 my / PE 77 my"/>
    <n v="875"/>
    <x v="6"/>
    <n v="11850"/>
    <s v="LFM"/>
    <n v="5.475E-2"/>
    <n v="648.78750000000002"/>
    <n v="0.20330000000000001"/>
    <n v="2409.105"/>
  </r>
  <r>
    <s v="V3903_01"/>
    <s v="Genesis Pure Canada Canyon 90g (0,2 lb)"/>
    <s v="Adult - Flachfolie"/>
    <n v="875"/>
    <x v="6"/>
    <n v="40123"/>
    <s v="STÜCK"/>
    <n v="2.3E-3"/>
    <n v="92.282899999999998"/>
    <n v="3.499E-2"/>
    <n v="1403.9037700000001"/>
  </r>
  <r>
    <s v="V3904_01"/>
    <s v="Genesis Pure Canada Ocean 90g (0,2 lb)"/>
    <s v="Adult - Flachfolie"/>
    <n v="875"/>
    <x v="6"/>
    <n v="40000"/>
    <s v="STÜCK"/>
    <n v="2.3E-3"/>
    <n v="92"/>
    <n v="3.499E-2"/>
    <n v="1399.6"/>
  </r>
  <r>
    <s v="V3905_01"/>
    <s v="Genesis Pure Canada Country 90g (0,2 lb)"/>
    <s v="Senior - Flachfolie"/>
    <n v="875"/>
    <x v="6"/>
    <n v="51765"/>
    <s v="STÜCK"/>
    <n v="2.3E-3"/>
    <n v="119.0595"/>
    <n v="3.499E-2"/>
    <n v="1811.2573500000001"/>
  </r>
  <r>
    <s v="V3906_01"/>
    <s v="Genesis Pure Canada Prairie 90g (0,2 lb)"/>
    <s v="Adult - Flachfolie"/>
    <n v="875"/>
    <x v="6"/>
    <n v="82588"/>
    <s v="STÜCK"/>
    <n v="2.3E-3"/>
    <n v="189.95239999999998"/>
    <n v="3.499E-2"/>
    <n v="2889.7541200000001"/>
  </r>
  <r>
    <s v="V3908_01"/>
    <s v="Genesis Pure Canada Highland 90g (0,2 lb)"/>
    <s v="Puppy - Flachfolie"/>
    <n v="875"/>
    <x v="6"/>
    <n v="31000"/>
    <s v="STÜCK"/>
    <n v="2.3E-3"/>
    <n v="71.3"/>
    <n v="3.499E-2"/>
    <n v="1084.69"/>
  </r>
  <r>
    <s v="V3909_01"/>
    <s v="Genesis Pure Canada Canyon 907g (2 lb)"/>
    <s v="Adult - Vorgefertigter Beutel"/>
    <n v="875"/>
    <x v="6"/>
    <n v="2700"/>
    <s v="STÜCK"/>
    <n v="3.3300000000000003E-2"/>
    <n v="89.910000000000011"/>
    <n v="0.43097000000000002"/>
    <n v="1163.6190000000001"/>
  </r>
  <r>
    <s v="V3910_01"/>
    <s v="Genesis Pure Canada Ocean 907g (2 lb)"/>
    <s v="Adult - Vorgefertigter Beutel"/>
    <n v="875"/>
    <x v="6"/>
    <n v="16100"/>
    <s v="STÜCK"/>
    <n v="3.3300000000000003E-2"/>
    <n v="536.13"/>
    <n v="0.41877999999999999"/>
    <n v="6742.3580000000002"/>
  </r>
  <r>
    <s v="V3911_01"/>
    <s v="Genesis Pure Canada Country 907g (2 lb)"/>
    <s v="Senior - Vorgefertigter Beutel"/>
    <n v="875"/>
    <x v="6"/>
    <n v="13225"/>
    <s v="STÜCK"/>
    <n v="3.3300000000000003E-2"/>
    <n v="440.39250000000004"/>
    <n v="0.41877999999999999"/>
    <n v="5538.3654999999999"/>
  </r>
  <r>
    <s v="V3912_01"/>
    <s v="Genesis Pure Canada Prairie 907g (2 lb)"/>
    <s v="Adult - Vorgefertigter Beutel"/>
    <n v="875"/>
    <x v="6"/>
    <n v="3800"/>
    <s v="STÜCK"/>
    <n v="3.3300000000000003E-2"/>
    <n v="126.54"/>
    <n v="0.43097000000000002"/>
    <n v="1637.6860000000001"/>
  </r>
  <r>
    <s v="V3914_01"/>
    <s v="Genesis Pure Canada Highland 907g (2 lb)"/>
    <s v="Puppy - Vorgefertigter Beutel"/>
    <n v="875"/>
    <x v="6"/>
    <n v="1500"/>
    <s v="STÜCK"/>
    <n v="3.3300000000000003E-2"/>
    <n v="49.95"/>
    <n v="0.41876999999999998"/>
    <n v="628.15499999999997"/>
  </r>
  <r>
    <s v="V3915_01"/>
    <s v="Genesis Pure Canada Canyon 2,27kg (5 lb) "/>
    <s v="Adult - Vorgefertigter Beutel"/>
    <n v="875"/>
    <x v="6"/>
    <n v="10720"/>
    <s v="STÜCK"/>
    <n v="4.7300000000000002E-2"/>
    <n v="507.05600000000004"/>
    <n v="0.57737000000000005"/>
    <n v="6189.4064000000008"/>
  </r>
  <r>
    <s v="V3916_01"/>
    <s v="Genesis Pure Canada Ocean 2,27kg (5 lb)"/>
    <s v="Adult - Vorgefertigter Beutel"/>
    <n v="875"/>
    <x v="6"/>
    <n v="5225"/>
    <s v="STÜCK"/>
    <n v="4.7300000000000002E-2"/>
    <n v="247.14250000000001"/>
    <n v="0.57737000000000005"/>
    <n v="3016.7582500000003"/>
  </r>
  <r>
    <s v="V3917_01"/>
    <s v="Genesis Pure Canada Country 2,27kg (5 lb)"/>
    <s v="Senior - Vorgefertigter Beutel"/>
    <n v="875"/>
    <x v="6"/>
    <n v="6400"/>
    <s v="STÜCK"/>
    <n v="4.7300000000000002E-2"/>
    <n v="302.72000000000003"/>
    <n v="0.57737000000000005"/>
    <n v="3695.1680000000001"/>
  </r>
  <r>
    <s v="V3918_01"/>
    <s v="Genesis Pure Canada Prairie 2,27kg (5 lb)"/>
    <s v="Adult - Vorgefertigter Beutel"/>
    <n v="875"/>
    <x v="6"/>
    <n v="9200"/>
    <s v="STÜCK"/>
    <n v="4.7300000000000002E-2"/>
    <n v="435.16"/>
    <n v="0.57737000000000005"/>
    <n v="5311.8040000000001"/>
  </r>
  <r>
    <s v="V3920_01"/>
    <s v="Genesis Pure Canada Highland 2,27kg (5 lb)"/>
    <s v="Puppy - Vorgefertigter Beutel"/>
    <n v="875"/>
    <x v="6"/>
    <n v="4000"/>
    <s v="STÜCK"/>
    <n v="4.7300000000000002E-2"/>
    <n v="189.20000000000002"/>
    <n v="0.55957999999999997"/>
    <n v="2238.3199999999997"/>
  </r>
  <r>
    <s v="V3921_01"/>
    <s v="Genesis Pure Canada Canyon 11,79kg (26,5 lb)"/>
    <s v="Adult - Vorgefertigter Beutel"/>
    <n v="875"/>
    <x v="6"/>
    <n v="6145"/>
    <s v="STÜCK"/>
    <n v="0.1384"/>
    <n v="850.46799999999996"/>
    <n v="1.45092"/>
    <n v="8915.9033999999992"/>
  </r>
  <r>
    <s v="V3922_02"/>
    <s v="Genesis Pure Canada Ocean 11,79kg (26,5 lb)"/>
    <s v="Adult - Vorgefertigter Beutel"/>
    <n v="875"/>
    <x v="6"/>
    <n v="5310"/>
    <s v="STÜCK"/>
    <n v="0.1384"/>
    <n v="734.904"/>
    <n v="1.3036300000000001"/>
    <n v="6922.2753000000002"/>
  </r>
  <r>
    <s v="V3923_02"/>
    <s v="Genesis Pure Canada Country 11,79kg (26,5 lb)"/>
    <s v="Senior - Vorgefertigter Beutel"/>
    <n v="875"/>
    <x v="6"/>
    <n v="5124"/>
    <s v="STÜCK"/>
    <n v="0.1384"/>
    <n v="709.16160000000002"/>
    <n v="1.3337699999999999"/>
    <n v="6834.2374799999998"/>
  </r>
  <r>
    <s v="V3924_01"/>
    <s v="Genesis Pure Canada Prairie 11,79kg (26,5 lb)"/>
    <s v="Adult - Vorgefertigter Beutel"/>
    <n v="875"/>
    <x v="6"/>
    <n v="3600"/>
    <s v="STÜCK"/>
    <n v="0.1384"/>
    <n v="498.24"/>
    <n v="1.3337699999999999"/>
    <n v="4801.5719999999992"/>
  </r>
  <r>
    <s v="V3926_03"/>
    <s v="Genesis Pure Canada Highland 11,79kg (26,5 lb)"/>
    <s v="Puppy - Vorgefertigter Beutel"/>
    <n v="875"/>
    <x v="6"/>
    <n v="8320"/>
    <s v="STÜCK"/>
    <n v="0.1384"/>
    <n v="1151.4880000000001"/>
    <n v="1.3036300000000001"/>
    <n v="10846.2016"/>
  </r>
  <r>
    <s v="V3930_01"/>
    <s v="Genesis Pure Canada CAT Little Farm 45g (0,1 lb)"/>
    <s v="Kitten - Flachfolie"/>
    <n v="875"/>
    <x v="6"/>
    <n v="79516"/>
    <s v="STÜCK"/>
    <n v="2E-3"/>
    <n v="159.03200000000001"/>
    <n v="1.67E-2"/>
    <n v="1327.9171999999999"/>
  </r>
  <r>
    <s v="V3931_01"/>
    <s v="Genesis Pure Canada CAT Blue Lake 45g (0,1 lb)"/>
    <s v="Hair &amp; Skin - Flachfolie"/>
    <n v="875"/>
    <x v="6"/>
    <n v="50000"/>
    <s v="STÜCK"/>
    <n v="2E-3"/>
    <n v="100"/>
    <n v="1.67E-2"/>
    <n v="835"/>
  </r>
  <r>
    <s v="V3932_02"/>
    <s v="Genesis Pure Canada CAT Green Field 45g (0,1 lb)"/>
    <s v="Sensitive - Flachfolie"/>
    <n v="875"/>
    <x v="6"/>
    <n v="74204"/>
    <s v="STÜCK"/>
    <n v="2E-3"/>
    <n v="148.40800000000002"/>
    <n v="1.67E-2"/>
    <n v="1239.2067999999999"/>
  </r>
  <r>
    <s v="V3933_01"/>
    <s v="Genesis Pure Canada CAT Wild Forest 45g (0,1 lb)"/>
    <s v="Adult - Flachfolie"/>
    <n v="875"/>
    <x v="6"/>
    <n v="67500"/>
    <s v="STÜCK"/>
    <n v="2E-3"/>
    <n v="135"/>
    <n v="1.67E-2"/>
    <n v="1127.25"/>
  </r>
  <r>
    <s v="V3934_01"/>
    <s v="Genesis Pure Canada CAT Gentle Hill 45g (0,1 lb)"/>
    <s v="Urinary - Flachfolie"/>
    <n v="875"/>
    <x v="6"/>
    <n v="68500"/>
    <s v="STÜCK"/>
    <n v="2E-3"/>
    <n v="137"/>
    <n v="1.67E-2"/>
    <n v="1143.95"/>
  </r>
  <r>
    <s v="V3935_01"/>
    <s v="Genesis Pure Canada CAT Little Farm 340g (0,75 lb)"/>
    <s v="Kitten - Flachfolie"/>
    <n v="875"/>
    <x v="6"/>
    <n v="28123"/>
    <s v="STÜCK"/>
    <n v="9.4999999999999998E-3"/>
    <n v="267.16849999999999"/>
    <n v="0.1011"/>
    <n v="2843.2352999999998"/>
  </r>
  <r>
    <s v="V3936_01"/>
    <s v="Genesis Pure Canada CAT Blue Lake 340g (0,75 lb)"/>
    <s v="Hair &amp; Skin - Flachfolie"/>
    <n v="875"/>
    <x v="6"/>
    <n v="29832"/>
    <s v="STÜCK"/>
    <n v="9.4999999999999998E-3"/>
    <n v="283.404"/>
    <n v="0.1011"/>
    <n v="3016.0151999999998"/>
  </r>
  <r>
    <s v="V3937_01"/>
    <s v="Genesis Pure Canada CAT Green Field 340g (0,75 lb)"/>
    <s v="Sensitive - Flachfolie"/>
    <n v="875"/>
    <x v="6"/>
    <n v="41598"/>
    <s v="STÜCK"/>
    <n v="9.4999999999999998E-3"/>
    <n v="395.18099999999998"/>
    <n v="9.2600000000000002E-2"/>
    <n v="3851.9748"/>
  </r>
  <r>
    <s v="V3938_01"/>
    <s v="Genesis Pure Canada Wild Forest 340g (0,75 lb)"/>
    <s v="Adult - Flachfolie"/>
    <n v="875"/>
    <x v="6"/>
    <n v="12604"/>
    <s v="STÜCK"/>
    <n v="9.4999999999999998E-3"/>
    <n v="119.738"/>
    <n v="0.10811"/>
    <n v="1362.61844"/>
  </r>
  <r>
    <s v="V3939_01"/>
    <s v="Genesis Pure Canada CAT Gentle Hill 340g (0,75 lb)"/>
    <s v="Urinary - Flachfolie"/>
    <n v="875"/>
    <x v="6"/>
    <n v="13652"/>
    <s v="STÜCK"/>
    <n v="9.4999999999999998E-3"/>
    <n v="129.69399999999999"/>
    <n v="0.10811"/>
    <n v="1475.9177199999999"/>
  </r>
  <r>
    <s v="V3946_01"/>
    <s v="UK Genesis Pure Canada Katze 1x4x 2,268kg (5 lb)"/>
    <m/>
    <n v="875"/>
    <x v="6"/>
    <n v="2605"/>
    <s v="STÜCK"/>
    <n v="0.39100000000000001"/>
    <n v="1018.5550000000001"/>
    <n v="0.44600000000000001"/>
    <n v="1161.83"/>
  </r>
  <r>
    <s v="V3947_01"/>
    <s v="Chicopee Pro Nature Dog Puppy Lamb &amp; Rice 20kg"/>
    <s v="Breeder Papierbeutel"/>
    <n v="875"/>
    <x v="6"/>
    <n v="2850"/>
    <s v="STÜCK"/>
    <n v="0.23899999999999999"/>
    <n v="681.15"/>
    <n v="0.86"/>
    <n v="2451"/>
  </r>
  <r>
    <s v="V3948_02"/>
    <s v="Chicopee Pro Nature Dog Adult 20kg"/>
    <s v="Breeder Papierbeutel"/>
    <n v="875"/>
    <x v="6"/>
    <n v="12800"/>
    <s v="STÜCK"/>
    <n v="0.23899999999999999"/>
    <n v="3059.2"/>
    <n v="0.73"/>
    <n v="9344"/>
  </r>
  <r>
    <s v="V3949_02"/>
    <s v="Chicopee Pro Nature Dog Adult Lamb &amp; Rice 20kg"/>
    <s v="Breeder Papierbeutel"/>
    <n v="875"/>
    <x v="6"/>
    <n v="10000"/>
    <s v="STÜCK"/>
    <n v="0.23899999999999999"/>
    <n v="2390"/>
    <n v="0.64500000000000002"/>
    <n v="6450"/>
  </r>
  <r>
    <s v="V3950_01"/>
    <s v="Chicopee Pro Nature Dog Active 20kg "/>
    <s v="Breeder Papierbeutel"/>
    <n v="875"/>
    <x v="6"/>
    <n v="3200"/>
    <s v="STÜCK"/>
    <n v="0.23899999999999999"/>
    <n v="764.8"/>
    <n v="0.86"/>
    <n v="2752"/>
  </r>
  <r>
    <s v="V3963"/>
    <s v="Arriba Junior Huhn &amp; Reis 3kg Folie "/>
    <s v="RB 801 x AL 480mm"/>
    <n v="875"/>
    <x v="6"/>
    <n v="8497"/>
    <s v="STÜCK"/>
    <n v="3.6200000000000003E-2"/>
    <n v="307.59140000000002"/>
    <n v="0.29332999999999998"/>
    <n v="2492.4250099999999"/>
  </r>
  <r>
    <s v="V3964"/>
    <s v="Arriba Junior Huhn &amp; Reis 12kg Folie LA"/>
    <s v="RB 990 x AL 870mm"/>
    <n v="875"/>
    <x v="6"/>
    <n v="5516"/>
    <s v="STÜCK"/>
    <n v="0.14399999999999999"/>
    <n v="794.30399999999997"/>
    <n v="0.67479999999999996"/>
    <n v="3722.1967999999997"/>
  </r>
  <r>
    <s v="V3966"/>
    <s v="Arriba Adult Geflügel &amp; Reis 12kg Folie LA"/>
    <s v="RB 990 x AL 870mm"/>
    <n v="875"/>
    <x v="6"/>
    <n v="5584"/>
    <s v="STÜCK"/>
    <n v="0.14399999999999999"/>
    <n v="804.09599999999989"/>
    <n v="0.71918000000000004"/>
    <n v="4015.9011200000004"/>
  </r>
  <r>
    <s v="V3969_01"/>
    <s v="Arriba Adult Lamm &amp; Reis 12kg Folie"/>
    <s v="RB 990 x AL 870mm"/>
    <n v="875"/>
    <x v="6"/>
    <n v="5000"/>
    <s v="STÜCK"/>
    <n v="0.14399999999999999"/>
    <n v="720"/>
    <n v="0.67479999999999996"/>
    <n v="3374"/>
  </r>
  <r>
    <s v="V3970_01"/>
    <s v="Arriba Adult Maxi 3kg Folie"/>
    <s v="RB 801 x AL 480mm"/>
    <n v="875"/>
    <x v="6"/>
    <n v="7120"/>
    <s v="STÜCK"/>
    <n v="3.6200000000000003E-2"/>
    <n v="257.74400000000003"/>
    <n v="0.27599000000000001"/>
    <n v="1965.0488"/>
  </r>
  <r>
    <s v="V3971_01"/>
    <s v="Arriba Adult Maxi 12kg Folie"/>
    <s v="RB 990 x AL 870mm 4056727111204"/>
    <n v="875"/>
    <x v="6"/>
    <n v="1300"/>
    <s v="STÜCK"/>
    <n v="0.14399999999999999"/>
    <n v="187.2"/>
    <n v="0.67276999999999998"/>
    <n v="874.601"/>
  </r>
  <r>
    <s v="V3972"/>
    <s v="Arriba Senior 3kg Folie"/>
    <s v="RB 801 x AL 480mm"/>
    <n v="875"/>
    <x v="6"/>
    <n v="872"/>
    <s v="STÜCK"/>
    <n v="3.6200000000000003E-2"/>
    <n v="31.566400000000002"/>
    <n v="0.28871000000000002"/>
    <n v="251.75512000000003"/>
  </r>
  <r>
    <s v="V3973_01"/>
    <s v="Arriba Senior 12kg Folie"/>
    <s v="RB 990 x AL 870mm"/>
    <n v="875"/>
    <x v="6"/>
    <n v="485"/>
    <s v="STÜCK"/>
    <n v="0.14399999999999999"/>
    <n v="69.839999999999989"/>
    <n v="0.71918000000000004"/>
    <n v="348.8023"/>
  </r>
  <r>
    <s v="V3974_01"/>
    <s v="Arriba Krokant 20kg"/>
    <s v="PE-Sack"/>
    <n v="875"/>
    <x v="6"/>
    <n v="2700"/>
    <s v="STÜCK"/>
    <n v="0.14000000000000001"/>
    <n v="378.00000000000006"/>
    <n v="0.63500000000000001"/>
    <n v="1714.5"/>
  </r>
  <r>
    <s v="V3976"/>
    <s v="Snuggy Dog Vollwert-Brocken Rind 10kg"/>
    <s v="PE/PE Schlauch "/>
    <n v="875"/>
    <x v="6"/>
    <n v="5950"/>
    <s v="STÜCK"/>
    <n v="0.157"/>
    <n v="934.15"/>
    <n v="0.63488"/>
    <n v="3777.5360000000001"/>
  </r>
  <r>
    <s v="V3979_01"/>
    <s v="Dehner Katze Premium Kitten 400g Folie"/>
    <s v="RB 481 x AL 280 mm"/>
    <n v="875"/>
    <x v="6"/>
    <n v="9200"/>
    <s v="STÜCK"/>
    <n v="1.5299999999999999E-2"/>
    <n v="140.76"/>
    <n v="9.2799999999999994E-2"/>
    <n v="853.76"/>
  </r>
  <r>
    <s v="V3980_01"/>
    <s v="Dehner Katze Premium Adult Fit 400g Folie"/>
    <s v="RB 481 x AL 280 mm"/>
    <n v="875"/>
    <x v="6"/>
    <n v="16500"/>
    <s v="STÜCK"/>
    <n v="1.5299999999999999E-2"/>
    <n v="252.45"/>
    <n v="9.2799999999999994E-2"/>
    <n v="1531.1999999999998"/>
  </r>
  <r>
    <s v="V3981_01"/>
    <s v="Dehner Katze Premium Sensitive 400g Folie"/>
    <s v="RB 481 x AL 280 mm"/>
    <n v="875"/>
    <x v="6"/>
    <n v="11879"/>
    <s v="STÜCK"/>
    <n v="1.5299999999999999E-2"/>
    <n v="181.74869999999999"/>
    <n v="9.2799999999999994E-2"/>
    <n v="1102.3711999999998"/>
  </r>
  <r>
    <s v="V3982_01"/>
    <s v="Dehner Katze Premium Active Outdoor 400g Folie"/>
    <s v="RB 481 x AL 280 mm      4003572948561"/>
    <n v="875"/>
    <x v="6"/>
    <n v="11000"/>
    <s v="STÜCK"/>
    <n v="1.5299999999999999E-2"/>
    <n v="168.29999999999998"/>
    <n v="9.2799999999999994E-2"/>
    <n v="1020.8"/>
  </r>
  <r>
    <s v="V3984"/>
    <s v="Dehner Premium Senior 400g Folie"/>
    <s v="RB 481 x AL 280 mm"/>
    <n v="875"/>
    <x v="6"/>
    <n v="5755"/>
    <s v="STÜCK"/>
    <n v="1.5299999999999999E-2"/>
    <n v="88.05149999999999"/>
    <n v="0.12809999999999999"/>
    <n v="737.21549999999991"/>
  </r>
  <r>
    <s v="V3990_01"/>
    <s v="Dehner Premium Sterilised Indoor 2kg Beutel"/>
    <s v="190 x 130 x 430 + 40 mm bottom fold"/>
    <n v="875"/>
    <x v="6"/>
    <n v="1800"/>
    <s v="STÜCK"/>
    <n v="5.0999999999999997E-2"/>
    <n v="91.8"/>
    <n v="0.36"/>
    <n v="648"/>
  </r>
  <r>
    <s v="V3992"/>
    <s v="Dehner Premium Light 2kg Beutel"/>
    <s v="190 x 130 x 430 + 40 mm bottom fold"/>
    <n v="875"/>
    <x v="6"/>
    <n v="3600"/>
    <s v="STÜCK"/>
    <n v="5.0999999999999997E-2"/>
    <n v="183.6"/>
    <n v="0.36"/>
    <n v="1296"/>
  </r>
  <r>
    <s v="V3993"/>
    <s v="Dehner Knusperkissen Geflügel Käse 60g"/>
    <s v="Pouch RB 425 x AL 110 mm"/>
    <n v="875"/>
    <x v="6"/>
    <n v="52200"/>
    <s v="STÜCK"/>
    <n v="4.5999999999999999E-3"/>
    <n v="240.12"/>
    <n v="3.1489999999999997E-2"/>
    <n v="1643.7779999999998"/>
  </r>
  <r>
    <s v="V3994_01"/>
    <s v="Dehner Knusperkissen Geflügel 60g"/>
    <s v="Pouch RB 425 x AL 110 mm"/>
    <n v="875"/>
    <x v="6"/>
    <n v="37500"/>
    <s v="STÜCK"/>
    <n v="4.5999999999999999E-3"/>
    <n v="172.5"/>
    <n v="3.1489999999999997E-2"/>
    <n v="1180.875"/>
  </r>
  <r>
    <s v="V3995_02"/>
    <s v="Dehner Knusperkissen Käse 60g"/>
    <s v="Pouch RB 425 x AL 110 mm"/>
    <n v="875"/>
    <x v="6"/>
    <n v="32000"/>
    <s v="STÜCK"/>
    <n v="4.5999999999999999E-3"/>
    <n v="147.19999999999999"/>
    <n v="3.1489999999999997E-2"/>
    <n v="1007.68"/>
  </r>
  <r>
    <s v="V3996_01"/>
    <s v="Dehner Knusperkissen Lachs 60g"/>
    <s v="Pouch RB 425 x AL 110 mm"/>
    <n v="875"/>
    <x v="6"/>
    <n v="12000"/>
    <s v="STÜCK"/>
    <n v="4.5999999999999999E-3"/>
    <n v="55.199999999999996"/>
    <n v="4.462E-2"/>
    <n v="535.44000000000005"/>
  </r>
  <r>
    <s v="V3997"/>
    <s v="UK Dehner Knusperkissen 14 x 60g Boden"/>
    <s v="neutral grün mit Lack Außen 300 x 120 x 180"/>
    <n v="875"/>
    <x v="6"/>
    <n v="8245"/>
    <s v="STÜCK"/>
    <n v="8.2000000000000003E-2"/>
    <n v="676.09"/>
    <n v="0.188"/>
    <n v="1550.06"/>
  </r>
  <r>
    <s v="V3999"/>
    <s v="UK neutral Abm 300 x 120 x 180 br/br Deckel"/>
    <s v="unbedruckt für Dehner Knusperkissen 14 x 60g"/>
    <n v="875"/>
    <x v="6"/>
    <n v="4440"/>
    <s v="STÜCK"/>
    <n v="8.7999999999999995E-2"/>
    <n v="390.71999999999997"/>
    <n v="0.114"/>
    <n v="506.16"/>
  </r>
  <r>
    <s v="V400"/>
    <s v="AC Karton Außenabm.: 400x400x243 EB (br/br)"/>
    <s v="2 x 5 x 1kg"/>
    <n v="875"/>
    <x v="6"/>
    <n v="1010"/>
    <s v="STÜCK"/>
    <n v="0.67200000000000004"/>
    <n v="678.72"/>
    <n v="0.77900000000000003"/>
    <n v="786.79000000000008"/>
  </r>
  <r>
    <s v="V4021"/>
    <s v="Aufkl Olivers Start Classic 12kg Front"/>
    <s v="NEU "/>
    <n v="875"/>
    <x v="6"/>
    <n v="1911"/>
    <s v="STÜCK"/>
    <n v="1E-3"/>
    <n v="1.911"/>
    <n v="5.6000000000000001E-2"/>
    <n v="107.01600000000001"/>
  </r>
  <r>
    <s v="V4022"/>
    <s v="Aufkl Olivers Start Classic 12kg Back"/>
    <s v="EAN 5710974010183 NEU "/>
    <n v="875"/>
    <x v="6"/>
    <n v="601"/>
    <s v="STÜCK"/>
    <n v="1E-3"/>
    <n v="0.60099999999999998"/>
    <n v="5.6000000000000001E-2"/>
    <n v="33.655999999999999"/>
  </r>
  <r>
    <s v="V4025"/>
    <s v="Aufkl Olivers Large Breed Start Classic 12kg Front"/>
    <s v="NEU "/>
    <n v="875"/>
    <x v="6"/>
    <n v="551"/>
    <s v="STÜCK"/>
    <n v="1E-3"/>
    <n v="0.55100000000000005"/>
    <n v="5.6000000000000001E-2"/>
    <n v="30.856000000000002"/>
  </r>
  <r>
    <s v="V4026"/>
    <s v="Aufkl Olivers Large Breed Start Classic 12kg Back"/>
    <s v="EAN 5710974010688 NEU"/>
    <n v="875"/>
    <x v="6"/>
    <n v="621"/>
    <s v="STÜCK"/>
    <n v="1E-3"/>
    <n v="0.621"/>
    <n v="5.6000000000000001E-2"/>
    <n v="34.776000000000003"/>
  </r>
  <r>
    <s v="V4027"/>
    <s v="Aufkl Olivers Adult Chick Classic Small 4kg Front"/>
    <s v="NEU "/>
    <n v="875"/>
    <x v="6"/>
    <n v="2401"/>
    <s v="STÜCK"/>
    <n v="8.4000000000000005E-2"/>
    <n v="201.68400000000003"/>
    <n v="5.1999999999999998E-2"/>
    <n v="124.85199999999999"/>
  </r>
  <r>
    <s v="V4028"/>
    <s v="Aufkl Olivers Adult Chicken Classic Small 4kg Back"/>
    <s v="EAN 5710974010244 NEU "/>
    <n v="875"/>
    <x v="6"/>
    <n v="4167"/>
    <s v="STÜCK"/>
    <n v="1E-3"/>
    <n v="4.1669999999999998"/>
    <n v="5.1999999999999998E-2"/>
    <n v="216.684"/>
  </r>
  <r>
    <s v="V4029"/>
    <s v="Aufkl Olivers Adult Chick Classic Medium 4kg Front"/>
    <s v="NEU Beistellung"/>
    <n v="875"/>
    <x v="6"/>
    <n v="12526"/>
    <s v="STÜCK"/>
    <n v="1E-3"/>
    <n v="12.526"/>
    <n v="5.1999999999999998E-2"/>
    <n v="651.35199999999998"/>
  </r>
  <r>
    <s v="V4030"/>
    <s v="Aufkl Olivers Adult Chicke Classic Medium 4kg Back"/>
    <s v="EAN 5710974010251 NEU Beistellung"/>
    <n v="875"/>
    <x v="6"/>
    <n v="12526"/>
    <s v="STÜCK"/>
    <n v="1E-3"/>
    <n v="12.526"/>
    <n v="5.1999999999999998E-2"/>
    <n v="651.35199999999998"/>
  </r>
  <r>
    <s v="V4031"/>
    <s v="Aufkl Olivers Adult Chic Classic Medium 12kg Front"/>
    <s v="NEU"/>
    <n v="875"/>
    <x v="6"/>
    <n v="2921"/>
    <s v="STÜCK"/>
    <n v="1E-3"/>
    <n v="2.9210000000000003"/>
    <n v="5.6000000000000001E-2"/>
    <n v="163.57599999999999"/>
  </r>
  <r>
    <s v="V4032"/>
    <s v="Aufkl Olivers Adult Chick Classic Medium 12kg Back"/>
    <s v="EAN 5710974010282 NEU"/>
    <n v="875"/>
    <x v="6"/>
    <n v="3221"/>
    <s v="STÜCK"/>
    <n v="1E-3"/>
    <n v="3.2210000000000001"/>
    <n v="5.6000000000000001E-2"/>
    <n v="180.376"/>
  </r>
  <r>
    <s v="V4033"/>
    <s v="Aufkl Olivers Adult Chick Classic Large 12kg Front"/>
    <s v="NEU "/>
    <n v="875"/>
    <x v="6"/>
    <n v="701"/>
    <s v="STÜCK"/>
    <n v="1E-3"/>
    <n v="0.70100000000000007"/>
    <n v="5.6000000000000001E-2"/>
    <n v="39.256"/>
  </r>
  <r>
    <s v="V4034"/>
    <s v="Aufkl Olivers Adult Chicke Classic Large 12kg Back"/>
    <s v="EAN 5710974010299 NEU"/>
    <n v="875"/>
    <x v="6"/>
    <n v="651"/>
    <s v="STÜCK"/>
    <n v="1E-3"/>
    <n v="0.65100000000000002"/>
    <n v="5.6000000000000001E-2"/>
    <n v="36.456000000000003"/>
  </r>
  <r>
    <s v="V4035"/>
    <s v="Aufkl Olivers Senior Classic 12kg Front"/>
    <s v="NEU "/>
    <n v="875"/>
    <x v="6"/>
    <n v="396"/>
    <s v="STÜCK"/>
    <n v="1E-3"/>
    <n v="0.39600000000000002"/>
    <n v="5.6000000000000001E-2"/>
    <n v="22.176000000000002"/>
  </r>
  <r>
    <s v="V4036"/>
    <s v="Aufkl Olivers Senior Classic 12kg Back"/>
    <s v="EAN 5710974010886 NEU "/>
    <n v="875"/>
    <x v="6"/>
    <n v="301"/>
    <s v="STÜCK"/>
    <n v="1E-3"/>
    <n v="0.30099999999999999"/>
    <n v="5.6000000000000001E-2"/>
    <n v="16.856000000000002"/>
  </r>
  <r>
    <s v="V4039"/>
    <s v="Aufkl Olivers Start Grain Free 12kg Front"/>
    <s v="NEU"/>
    <n v="875"/>
    <x v="6"/>
    <n v="3051"/>
    <s v="STÜCK"/>
    <n v="1E-3"/>
    <n v="3.0510000000000002"/>
    <n v="5.6000000000000001E-2"/>
    <n v="170.85599999999999"/>
  </r>
  <r>
    <s v="V404"/>
    <s v="AC Karton Außenabm.: 400x400x320 EB (br/br)"/>
    <s v="2 x 4 x 2kg"/>
    <n v="875"/>
    <x v="6"/>
    <n v="5461"/>
    <s v="STÜCK"/>
    <n v="0.68600000000000005"/>
    <n v="3746.2460000000001"/>
    <n v="0.63600000000000001"/>
    <n v="3473.1959999999999"/>
  </r>
  <r>
    <s v="V4040"/>
    <s v="Aufkl Olivers Start Grain Free 12kg Back"/>
    <s v="EAN 5710974011180 NEU "/>
    <n v="875"/>
    <x v="6"/>
    <n v="3001"/>
    <s v="STÜCK"/>
    <n v="1E-3"/>
    <n v="3.0009999999999999"/>
    <n v="5.6000000000000001E-2"/>
    <n v="168.05600000000001"/>
  </r>
  <r>
    <s v="V4041"/>
    <s v="Aufkl Olivers Large Start Grain Free 4kg Front"/>
    <s v="NEU"/>
    <n v="875"/>
    <x v="6"/>
    <n v="51"/>
    <s v="STÜCK"/>
    <n v="1E-3"/>
    <n v="5.1000000000000004E-2"/>
    <n v="5.1999999999999998E-2"/>
    <n v="2.6519999999999997"/>
  </r>
  <r>
    <s v="V4042"/>
    <s v="Aufkl Olivers Large Start Grain Free 4kg Back"/>
    <s v="EAN 5710974011647 NEU "/>
    <n v="875"/>
    <x v="6"/>
    <n v="801"/>
    <s v="STÜCK"/>
    <n v="1E-3"/>
    <n v="0.80100000000000005"/>
    <n v="5.1999999999999998E-2"/>
    <n v="41.652000000000001"/>
  </r>
  <r>
    <s v="V4043"/>
    <s v="Aufkl Olivers Large Start Grain Free 12kg Front"/>
    <s v="NEU "/>
    <n v="875"/>
    <x v="6"/>
    <n v="3351"/>
    <s v="STÜCK"/>
    <n v="1E-3"/>
    <n v="3.351"/>
    <n v="5.6000000000000001E-2"/>
    <n v="187.65600000000001"/>
  </r>
  <r>
    <s v="V4044"/>
    <s v="Aufkl Olivers Large Start Grain Free 12kg Back"/>
    <s v="EAN 5710974011685 NEU"/>
    <n v="875"/>
    <x v="6"/>
    <n v="2751"/>
    <s v="STÜCK"/>
    <n v="1E-3"/>
    <n v="2.7509999999999999"/>
    <n v="5.6000000000000001E-2"/>
    <n v="154.05600000000001"/>
  </r>
  <r>
    <s v="V4045"/>
    <s v="Aufkl Olivers Adult Ch Grain Free Small 4kg Front"/>
    <s v="NEU"/>
    <n v="875"/>
    <x v="6"/>
    <n v="101"/>
    <s v="STÜCK"/>
    <n v="1E-3"/>
    <n v="0.10100000000000001"/>
    <n v="5.1999999999999998E-2"/>
    <n v="5.2519999999999998"/>
  </r>
  <r>
    <s v="V4046"/>
    <s v="Aufkl Olivers Adult Chic Grain Free Small 4kg Back"/>
    <s v="EAN 5710974011241 NEU "/>
    <n v="875"/>
    <x v="6"/>
    <n v="6001"/>
    <s v="STÜCK"/>
    <n v="1E-3"/>
    <n v="6.0010000000000003"/>
    <n v="5.1999999999999998E-2"/>
    <n v="312.05199999999996"/>
  </r>
  <r>
    <s v="V4049"/>
    <s v="Aufkl Olivers Adult Ch Grain Fr Medium 12kg Front"/>
    <s v="NEU "/>
    <n v="875"/>
    <x v="6"/>
    <n v="6251"/>
    <s v="STÜCK"/>
    <n v="1E-3"/>
    <n v="6.2510000000000003"/>
    <n v="5.6000000000000001E-2"/>
    <n v="350.05599999999998"/>
  </r>
  <r>
    <s v="V4050"/>
    <s v="Aufkl Olivers Adult Ch Grain Free Medium 12kg Back"/>
    <s v="EAN 5710974011289 NEU "/>
    <n v="875"/>
    <x v="6"/>
    <n v="5396"/>
    <s v="STÜCK"/>
    <n v="1E-3"/>
    <n v="5.3959999999999999"/>
    <n v="5.6000000000000001E-2"/>
    <n v="302.17599999999999"/>
  </r>
  <r>
    <s v="V4051"/>
    <s v="Aufkl Olivers Adult Ch Grain Free Large 12kg Front"/>
    <s v="NEU "/>
    <n v="875"/>
    <x v="6"/>
    <n v="2127"/>
    <s v="STÜCK"/>
    <n v="1E-3"/>
    <n v="2.1270000000000002"/>
    <n v="5.6000000000000001E-2"/>
    <n v="119.11200000000001"/>
  </r>
  <r>
    <s v="V4052"/>
    <s v="Aufkl Olivers Adult Ch Grain Free Large 12kg Back"/>
    <s v="EAN 5710974011296 NEU"/>
    <n v="875"/>
    <x v="6"/>
    <n v="2201"/>
    <s v="STÜCK"/>
    <n v="1E-3"/>
    <n v="2.2010000000000001"/>
    <n v="9.1899999999999996E-2"/>
    <n v="202.27189999999999"/>
  </r>
  <r>
    <s v="V4053"/>
    <s v="Aufkl Olivers Senior Grain Free 12kg Front"/>
    <s v="NEU "/>
    <n v="875"/>
    <x v="6"/>
    <n v="171"/>
    <s v="STÜCK"/>
    <n v="1E-3"/>
    <n v="0.17100000000000001"/>
    <n v="5.6000000000000001E-2"/>
    <n v="9.5760000000000005"/>
  </r>
  <r>
    <s v="V4054"/>
    <s v="Aufkl Olivers Senior Grain Free 12kg Back"/>
    <s v="EAN 5710974011883 NEU "/>
    <n v="875"/>
    <x v="6"/>
    <n v="1001"/>
    <s v="STÜCK"/>
    <n v="1E-3"/>
    <n v="1.0010000000000001"/>
    <n v="5.6000000000000001E-2"/>
    <n v="56.056000000000004"/>
  </r>
  <r>
    <s v="V4057"/>
    <s v="Aufkl Olivers Weight Control Class Medi 12kg Front"/>
    <s v="NEU"/>
    <n v="875"/>
    <x v="6"/>
    <n v="2301"/>
    <s v="STÜCK"/>
    <n v="1E-3"/>
    <n v="2.3010000000000002"/>
    <n v="5.6000000000000001E-2"/>
    <n v="128.85599999999999"/>
  </r>
  <r>
    <s v="V4058"/>
    <s v="Aufkl Olivers Weight Control Class Mediu 12kg Back"/>
    <s v="EAN 5710974010787 NEU "/>
    <n v="875"/>
    <x v="6"/>
    <n v="2526"/>
    <s v="STÜCK"/>
    <n v="1E-3"/>
    <n v="2.5260000000000002"/>
    <n v="5.6000000000000001E-2"/>
    <n v="141.45599999999999"/>
  </r>
  <r>
    <s v="V4061"/>
    <s v="Aufkl Olivers Weight Control Grain Free 4kg Front"/>
    <s v="NEU "/>
    <n v="875"/>
    <x v="6"/>
    <n v="501"/>
    <s v="STÜCK"/>
    <n v="1E-3"/>
    <n v="0.501"/>
    <n v="5.1999999999999998E-2"/>
    <n v="26.052"/>
  </r>
  <r>
    <s v="V4062"/>
    <s v="Aufkl Olivers Weight Control Grain Free 4kg Back"/>
    <s v="EAN 5710974011739 NEU"/>
    <n v="875"/>
    <x v="6"/>
    <n v="901"/>
    <s v="STÜCK"/>
    <n v="1E-3"/>
    <n v="0.90100000000000002"/>
    <n v="5.1999999999999998E-2"/>
    <n v="46.851999999999997"/>
  </r>
  <r>
    <s v="V4063"/>
    <s v="Aufkl Olivers Weight Contr Grain Fr Med 12kg Front"/>
    <s v="NEU "/>
    <n v="875"/>
    <x v="6"/>
    <n v="1"/>
    <s v="STÜCK"/>
    <n v="1E-3"/>
    <n v="1E-3"/>
    <n v="5.6000000000000001E-2"/>
    <n v="5.6000000000000001E-2"/>
  </r>
  <r>
    <s v="V4064"/>
    <s v="Aufkl Olivers Weight Contr Grain Fr Medi 12kg Back"/>
    <s v="EAN 5710974011784 NEU "/>
    <n v="875"/>
    <x v="6"/>
    <n v="203"/>
    <s v="STÜCK"/>
    <n v="1E-3"/>
    <n v="0.20300000000000001"/>
    <n v="5.6000000000000001E-2"/>
    <n v="11.368"/>
  </r>
  <r>
    <s v="V4065"/>
    <s v="Aufkl Olivers Weight Contr Grain Fr Lar 12kg Front"/>
    <s v="NEU"/>
    <n v="875"/>
    <x v="6"/>
    <n v="2201"/>
    <s v="STÜCK"/>
    <n v="1E-3"/>
    <n v="2.2010000000000001"/>
    <n v="5.6000000000000001E-2"/>
    <n v="123.256"/>
  </r>
  <r>
    <s v="V4066"/>
    <s v="Aufkl Olivers Weight Contr Grain Fr Larg 12kg Back"/>
    <s v="NEU "/>
    <n v="875"/>
    <x v="6"/>
    <n v="2501"/>
    <s v="STÜCK"/>
    <n v="1E-3"/>
    <n v="2.5009999999999999"/>
    <n v="5.6000000000000001E-2"/>
    <n v="140.05600000000001"/>
  </r>
  <r>
    <s v="V4071"/>
    <s v="Aufkl Olivers 80% Adult Medium GrainFree 4kg Front"/>
    <s v="NEU "/>
    <n v="875"/>
    <x v="6"/>
    <n v="2201"/>
    <s v="STÜCK"/>
    <n v="1E-3"/>
    <n v="2.2010000000000001"/>
    <n v="5.1999999999999998E-2"/>
    <n v="114.452"/>
  </r>
  <r>
    <s v="V4072"/>
    <s v="Aufkl Olivers 80% Adult Medium Grain Free 4kg Back"/>
    <s v="EAN 5710974012255 NEU "/>
    <n v="875"/>
    <x v="6"/>
    <n v="2551"/>
    <s v="STÜCK"/>
    <n v="1E-3"/>
    <n v="2.5510000000000002"/>
    <n v="5.1999999999999998E-2"/>
    <n v="132.65199999999999"/>
  </r>
  <r>
    <s v="V4073"/>
    <s v="Aufkl Olivers 80% Adult Medium GrainFree 8kg Front"/>
    <s v="NEU "/>
    <n v="875"/>
    <x v="6"/>
    <n v="1101"/>
    <s v="STÜCK"/>
    <n v="1E-3"/>
    <n v="1.101"/>
    <n v="5.6000000000000001E-2"/>
    <n v="61.655999999999999"/>
  </r>
  <r>
    <s v="V4074"/>
    <s v="Aufkl Olivers 80% Adult Medium Grain Free 8kg Back"/>
    <s v="EAN 5710974012262 NEU "/>
    <n v="875"/>
    <x v="6"/>
    <n v="71"/>
    <s v="STÜCK"/>
    <n v="1E-3"/>
    <n v="7.1000000000000008E-2"/>
    <n v="5.6000000000000001E-2"/>
    <n v="3.976"/>
  </r>
  <r>
    <s v="V4077"/>
    <s v="Aufkl Olivers Organic All Ages Medium 8kg Front"/>
    <s v="NEU"/>
    <n v="875"/>
    <x v="6"/>
    <n v="1"/>
    <s v="STÜCK"/>
    <n v="1E-3"/>
    <n v="1E-3"/>
    <n v="5.6000000000000001E-2"/>
    <n v="5.6000000000000001E-2"/>
  </r>
  <r>
    <s v="V4078"/>
    <s v="Aufkl Olivers Organic All Ages Medium 8kg Back"/>
    <s v="EAN 5710974013269 NEU"/>
    <n v="875"/>
    <x v="6"/>
    <n v="1001"/>
    <s v="STÜCK"/>
    <n v="1E-3"/>
    <n v="1.0010000000000001"/>
    <n v="5.6000000000000001E-2"/>
    <n v="56.056000000000004"/>
  </r>
  <r>
    <s v="V4079"/>
    <s v="Olivers Generic Bag 4kg alle Sorten"/>
    <m/>
    <n v="875"/>
    <x v="6"/>
    <n v="11440"/>
    <s v="STÜCK"/>
    <n v="8.2000000000000003E-2"/>
    <n v="938.08"/>
    <n v="0.66659999999999997"/>
    <n v="7625.9039999999995"/>
  </r>
  <r>
    <s v="V4080_01"/>
    <s v="Olivers Generic Bag 12kg without Top-Slider"/>
    <s v="alle Sorten / Vorge. Beutel 320 x 150 x 835 + 40"/>
    <n v="875"/>
    <x v="6"/>
    <n v="3720"/>
    <s v="STÜCK"/>
    <n v="0.159"/>
    <n v="591.48"/>
    <n v="0.51239999999999997"/>
    <n v="1906.1279999999999"/>
  </r>
  <r>
    <s v="V4081_01"/>
    <s v="Olivers Grain Free Bag 12kg without Top-Slider LA"/>
    <s v="alle Sorten"/>
    <n v="875"/>
    <x v="6"/>
    <n v="2950"/>
    <s v="STÜCK"/>
    <n v="0.159"/>
    <n v="469.05"/>
    <n v="0.70865"/>
    <n v="2090.5174999999999"/>
  </r>
  <r>
    <s v="V4081_03"/>
    <s v="Olivers Grain Free Bag 12kg für alle Sorten"/>
    <s v="Vorgefertigter Beutel"/>
    <n v="875"/>
    <x v="6"/>
    <n v="5400"/>
    <s v="STÜCK"/>
    <n v="0.159"/>
    <n v="858.6"/>
    <n v="1.0648200000000001"/>
    <n v="5750.0280000000002"/>
  </r>
  <r>
    <s v="V4085"/>
    <s v="Aufkl Olivers Adult Chicken Clas Medium 20kg Front"/>
    <s v="EAN 5710974010206 NEU"/>
    <n v="875"/>
    <x v="6"/>
    <n v="2951"/>
    <s v="STÜCK"/>
    <n v="1E-3"/>
    <n v="2.9510000000000001"/>
    <n v="5.6000000000000001E-2"/>
    <n v="165.256"/>
  </r>
  <r>
    <s v="V40851"/>
    <s v="Aufkl Olivers Adult Chicken Clas Medium 20kg Rücks"/>
    <s v="EAN 5710974010206 NEU "/>
    <n v="875"/>
    <x v="6"/>
    <n v="2301"/>
    <s v="STÜCK"/>
    <n v="1E-3"/>
    <n v="2.3010000000000002"/>
    <n v="5.6000000000000001E-2"/>
    <n v="128.85599999999999"/>
  </r>
  <r>
    <s v="V4090_01"/>
    <s v="Aufkl Olivers Organic All Lifestage 2kg Front"/>
    <s v="EAN 5710974020526 NEU"/>
    <n v="875"/>
    <x v="6"/>
    <n v="4523"/>
    <s v="STÜCK"/>
    <n v="1E-3"/>
    <n v="4.5229999999999997"/>
    <n v="5.1999999999999998E-2"/>
    <n v="235.196"/>
  </r>
  <r>
    <s v="V4091_01"/>
    <s v="Aufkl Olivers Organic All Lifestage 2kg Back"/>
    <s v="EAN 5710974020526 NEU "/>
    <n v="875"/>
    <x v="6"/>
    <n v="4526"/>
    <s v="STÜCK"/>
    <n v="1E-3"/>
    <n v="4.5259999999999998"/>
    <n v="5.1999999999999998E-2"/>
    <n v="235.35199999999998"/>
  </r>
  <r>
    <s v="V4098_01"/>
    <s v="Olivers Generic Bag 8kg without Top-Slider"/>
    <s v="alle Sorten NEW"/>
    <n v="875"/>
    <x v="6"/>
    <n v="4150"/>
    <s v="STÜCK"/>
    <n v="0.159"/>
    <n v="659.85"/>
    <n v="0.57840000000000003"/>
    <n v="2400.36"/>
  </r>
  <r>
    <s v="V4099"/>
    <s v="Olivers Generic Bag 2kg alle Sorten"/>
    <m/>
    <n v="875"/>
    <x v="6"/>
    <n v="14260"/>
    <s v="STÜCK"/>
    <n v="7.0999999999999994E-2"/>
    <n v="1012.4599999999999"/>
    <n v="0.51880000000000004"/>
    <n v="7398.0880000000006"/>
  </r>
  <r>
    <s v="V4100_01"/>
    <s v="HPC Junior Lamm &amp; Reis 100g  LA"/>
    <s v="Flachfolie RB 270 x AL 180 mm"/>
    <n v="875"/>
    <x v="6"/>
    <n v="12778"/>
    <s v="STÜCK"/>
    <n v="2.5000000000000001E-3"/>
    <n v="31.945"/>
    <n v="5.0549999999999998E-2"/>
    <n v="645.92790000000002"/>
  </r>
  <r>
    <s v="V4101"/>
    <s v="HPC MAXI Junior 100g  LA"/>
    <s v="Flachfolie RB 270 x AL 180 mm"/>
    <n v="875"/>
    <x v="6"/>
    <n v="6337"/>
    <s v="STÜCK"/>
    <n v="2.5000000000000001E-3"/>
    <n v="15.842500000000001"/>
    <n v="3.5200000000000002E-2"/>
    <n v="223.06240000000003"/>
  </r>
  <r>
    <s v="V4101_01"/>
    <s v="HPC MAXI Junior 100g "/>
    <s v="Flachfolie RB 270 x AL 180 mm"/>
    <n v="875"/>
    <x v="6"/>
    <n v="51556"/>
    <s v="STÜCK"/>
    <n v="2.5000000000000001E-3"/>
    <n v="128.89000000000001"/>
    <n v="3.5200000000000002E-2"/>
    <n v="1814.7712000000001"/>
  </r>
  <r>
    <s v="V4102_01"/>
    <s v="HPC MEDIUM Junior 100g "/>
    <s v="Flachfolie RB 270 x AL 180 mm"/>
    <n v="875"/>
    <x v="6"/>
    <n v="44278"/>
    <s v="STÜCK"/>
    <n v="2.5000000000000001E-3"/>
    <n v="110.69500000000001"/>
    <n v="5.4850000000000003E-2"/>
    <n v="2428.6483000000003"/>
  </r>
  <r>
    <s v="V4103_01"/>
    <s v="HPC MINI Junior 100g "/>
    <s v="Flachfolie RB 270 x AL 180 mm"/>
    <n v="875"/>
    <x v="6"/>
    <n v="44000"/>
    <s v="STÜCK"/>
    <n v="2.5000000000000001E-3"/>
    <n v="110"/>
    <n v="5.0549999999999998E-2"/>
    <n v="2224.1999999999998"/>
  </r>
  <r>
    <s v="V4104"/>
    <s v="HPC MINI Adult Lamm &amp; Reis 100g "/>
    <s v="Flachfolie RB 270 x AL 180 mm"/>
    <n v="875"/>
    <x v="6"/>
    <n v="3800"/>
    <s v="STÜCK"/>
    <n v="2.5000000000000001E-3"/>
    <n v="9.5"/>
    <n v="5.1429999999999997E-2"/>
    <n v="195.434"/>
  </r>
  <r>
    <s v="V4105_01"/>
    <s v="HPC MINI Adult Geflügel &amp; Hirse 100g "/>
    <s v="Flachfolie RB 270 x AL 180 mm"/>
    <n v="875"/>
    <x v="6"/>
    <n v="52555"/>
    <s v="STÜCK"/>
    <n v="2.5000000000000001E-3"/>
    <n v="131.38749999999999"/>
    <n v="5.0549999999999998E-2"/>
    <n v="2656.6552499999998"/>
  </r>
  <r>
    <s v="V4106_01"/>
    <s v="HPC Adult Geflügel &amp; Hirse 100g "/>
    <s v="Flachfolie RB 270 x AL 180 mm"/>
    <n v="875"/>
    <x v="6"/>
    <n v="79368"/>
    <s v="STÜCK"/>
    <n v="2.5000000000000001E-3"/>
    <n v="198.42000000000002"/>
    <n v="5.0549999999999998E-2"/>
    <n v="4012.0524"/>
  </r>
  <r>
    <s v="V4107_01"/>
    <s v="HPC Adult Lamm &amp; Reis 100g "/>
    <s v="Flachfolie RB 270 x AL 180 mm"/>
    <n v="875"/>
    <x v="6"/>
    <n v="176114"/>
    <s v="STÜCK"/>
    <n v="2.5000000000000001E-3"/>
    <n v="440.28500000000003"/>
    <n v="5.0549999999999998E-2"/>
    <n v="8902.5627000000004"/>
  </r>
  <r>
    <s v="V4108_01"/>
    <s v="HPC Adult Fisch &amp; Kartoffel 100g "/>
    <s v="Flachfolie RB 270 x AL 180 mm"/>
    <n v="875"/>
    <x v="6"/>
    <n v="68500"/>
    <s v="STÜCK"/>
    <n v="2.3999999999999998E-3"/>
    <n v="164.39999999999998"/>
    <n v="5.4850000000000003E-2"/>
    <n v="3757.2250000000004"/>
  </r>
  <r>
    <s v="V4109_01"/>
    <s v="HPC Adult Lachs &amp; Kartoffel 100g"/>
    <s v="Flachfolie RB 270 x AL 180 mm"/>
    <n v="875"/>
    <x v="6"/>
    <n v="32500"/>
    <s v="STÜCK"/>
    <n v="2.5000000000000001E-3"/>
    <n v="81.25"/>
    <n v="5.0549999999999998E-2"/>
    <n v="1642.875"/>
  </r>
  <r>
    <s v="V4110_01"/>
    <s v="HPC MAXI Adult 100g "/>
    <s v="Flachfolie RB 270 x AL 180 mm"/>
    <n v="875"/>
    <x v="6"/>
    <n v="30659"/>
    <s v="STÜCK"/>
    <n v="2.5000000000000001E-3"/>
    <n v="76.647500000000008"/>
    <n v="5.0549999999999998E-2"/>
    <n v="1549.8124499999999"/>
  </r>
  <r>
    <s v="V4111"/>
    <s v="HPC Active 100g"/>
    <s v="Flachfolie RB 270 x AL 180 mm"/>
    <n v="875"/>
    <x v="6"/>
    <n v="115978"/>
    <s v="STÜCK"/>
    <n v="2.5000000000000001E-3"/>
    <n v="289.94499999999999"/>
    <n v="5.4850000000000003E-2"/>
    <n v="6361.3933000000006"/>
  </r>
  <r>
    <s v="V4112"/>
    <s v="HPC MINI Light 100g "/>
    <s v="Flachfolie RB 270 x AL 180 mm"/>
    <n v="875"/>
    <x v="6"/>
    <n v="23200"/>
    <s v="STÜCK"/>
    <n v="2.5000000000000001E-3"/>
    <n v="58"/>
    <n v="5.0549999999999998E-2"/>
    <n v="1172.76"/>
  </r>
  <r>
    <s v="V4113_01"/>
    <s v="HPC Light 100g "/>
    <s v="Flachfolie RB 270 x AL 180 mm"/>
    <n v="875"/>
    <x v="6"/>
    <n v="64123"/>
    <s v="STÜCK"/>
    <n v="2.5000000000000001E-3"/>
    <n v="160.3075"/>
    <n v="5.4850000000000003E-2"/>
    <n v="3517.1465500000004"/>
  </r>
  <r>
    <s v="V4114"/>
    <s v="HPC MINI Senior 100g "/>
    <s v="Flachfolie RB 270 x AL 180 mm"/>
    <n v="875"/>
    <x v="6"/>
    <n v="50500"/>
    <s v="STÜCK"/>
    <n v="2.5000000000000001E-3"/>
    <n v="126.25"/>
    <n v="5.1429999999999997E-2"/>
    <n v="2597.2149999999997"/>
  </r>
  <r>
    <s v="V4115"/>
    <s v="HPC Senior 100g  LA"/>
    <s v="Flachfolie RB 270 x AL 180 mm"/>
    <n v="875"/>
    <x v="6"/>
    <n v="17800"/>
    <s v="STÜCK"/>
    <n v="2.5000000000000001E-3"/>
    <n v="44.5"/>
    <n v="5.4850000000000003E-2"/>
    <n v="976.33"/>
  </r>
  <r>
    <s v="V4115_01"/>
    <s v="HPC Senior 100g "/>
    <s v="Flachfolie RB 270 x AL 180 mm"/>
    <n v="875"/>
    <x v="6"/>
    <n v="107111"/>
    <s v="STÜCK"/>
    <n v="2.5000000000000001E-3"/>
    <n v="267.77750000000003"/>
    <n v="5.4850000000000003E-2"/>
    <n v="5875.0383500000007"/>
  </r>
  <r>
    <s v="V4116_01"/>
    <s v="HPC Sensitive Lamm &amp; Reis 100g "/>
    <s v="Flachfolie RB 270 x AL 180 mm"/>
    <n v="875"/>
    <x v="6"/>
    <n v="59000"/>
    <s v="STÜCK"/>
    <n v="2.5000000000000001E-3"/>
    <n v="147.5"/>
    <n v="3.5200000000000002E-2"/>
    <n v="2076.8000000000002"/>
  </r>
  <r>
    <s v="V4117_01"/>
    <s v="HPC MAXI Senior Geflügel &amp; Reis 100g "/>
    <s v="Flachfolie RB 270 x AL 180 mm"/>
    <n v="875"/>
    <x v="6"/>
    <n v="23123"/>
    <s v="STÜCK"/>
    <n v="2.5000000000000001E-3"/>
    <n v="57.807500000000005"/>
    <n v="5.0549999999999998E-2"/>
    <n v="1168.8676499999999"/>
  </r>
  <r>
    <s v="V4130_02"/>
    <s v="HPC Junior Lamm &amp; Reis 1kg "/>
    <s v="Flachfolie RB 521 x AL 360 mm"/>
    <n v="875"/>
    <x v="6"/>
    <n v="82400"/>
    <s v="STÜCK"/>
    <n v="2.1399999999999999E-2"/>
    <n v="1763.36"/>
    <n v="0.20724999999999999"/>
    <n v="17077.399999999998"/>
  </r>
  <r>
    <s v="V4131_01"/>
    <s v="HPC MAXI Junior 1kg "/>
    <s v="Flachfolie RB 521 x AL 360 mm"/>
    <n v="875"/>
    <x v="6"/>
    <n v="17500"/>
    <s v="STÜCK"/>
    <n v="2.1399999999999999E-2"/>
    <n v="374.5"/>
    <n v="0.20724999999999999"/>
    <n v="3626.875"/>
  </r>
  <r>
    <s v="V4132_02"/>
    <s v="HPC MEDIUM Junior 1kg "/>
    <s v="Flachfolie RB 521 x AL 360 mm"/>
    <n v="875"/>
    <x v="6"/>
    <n v="20000"/>
    <s v="STÜCK"/>
    <n v="2.0199999999999999E-2"/>
    <n v="404"/>
    <n v="0.20724999999999999"/>
    <n v="4145"/>
  </r>
  <r>
    <s v="V4133_02"/>
    <s v="HPC MINI Junior 1kg  LA"/>
    <s v="Flachfolie RB 521 x AL 360 mm"/>
    <n v="875"/>
    <x v="6"/>
    <n v="22860"/>
    <s v="STÜCK"/>
    <n v="2.1399999999999999E-2"/>
    <n v="489.20399999999995"/>
    <n v="0.14848"/>
    <n v="3394.2528000000002"/>
  </r>
  <r>
    <s v="V4134"/>
    <s v="HPC MINI Adult Lamm &amp; Reis 1kg"/>
    <s v="Flachfolie RB 521 x AL 360 mm"/>
    <n v="875"/>
    <x v="6"/>
    <n v="42533"/>
    <s v="STÜCK"/>
    <n v="2.1399999999999999E-2"/>
    <n v="910.20619999999997"/>
    <n v="0.16161"/>
    <n v="6873.7581300000002"/>
  </r>
  <r>
    <s v="V4135_02"/>
    <s v="HPC MINI Adult Geflügel &amp; Hirse 1kg "/>
    <s v="Flachfolie RB 521 x AL 360 mm"/>
    <n v="875"/>
    <x v="6"/>
    <n v="17311"/>
    <s v="STÜCK"/>
    <n v="2.1399999999999999E-2"/>
    <n v="370.4554"/>
    <n v="0.14848"/>
    <n v="2570.3372800000002"/>
  </r>
  <r>
    <s v="V4136_02"/>
    <s v="HPC Adult Geflügel &amp; Hirse 1kg"/>
    <s v="Flachfolie RB 521 x AL 360 mm"/>
    <n v="875"/>
    <x v="6"/>
    <n v="8600"/>
    <s v="STÜCK"/>
    <n v="2.3900000000000001E-2"/>
    <n v="205.54000000000002"/>
    <n v="0.15923000000000001"/>
    <n v="1369.3780000000002"/>
  </r>
  <r>
    <s v="V4137"/>
    <s v="HPC Adult Lamm &amp; Reis 1kg"/>
    <s v="Flachfolie RB 521 x AL 360 mm"/>
    <n v="875"/>
    <x v="6"/>
    <n v="4900"/>
    <s v="STÜCK"/>
    <n v="2.1399999999999999E-2"/>
    <n v="104.86"/>
    <n v="0.14618999999999999"/>
    <n v="716.3309999999999"/>
  </r>
  <r>
    <s v="V4138_01"/>
    <s v="HPC Adult Fisch &amp; Kartoffel 1kg"/>
    <s v="Flachfolie RB 521 x AL 360 mm"/>
    <n v="875"/>
    <x v="6"/>
    <n v="40773"/>
    <s v="STÜCK"/>
    <n v="2.1399999999999999E-2"/>
    <n v="872.54219999999998"/>
    <n v="0.17734"/>
    <n v="7230.6838200000002"/>
  </r>
  <r>
    <s v="V4139_02"/>
    <s v="HPC Adult Lachs &amp; Kartoffel 1kg"/>
    <s v="Flachfolie RB 521 x AL 360 mm"/>
    <n v="875"/>
    <x v="6"/>
    <n v="11600"/>
    <s v="STÜCK"/>
    <n v="2.1399999999999999E-2"/>
    <n v="248.23999999999998"/>
    <n v="0.20724999999999999"/>
    <n v="2404.1"/>
  </r>
  <r>
    <s v="V4140"/>
    <s v="HPC Active 1kg "/>
    <s v="Flachfolie RB 521 x AL 360 mm"/>
    <n v="875"/>
    <x v="6"/>
    <n v="19333"/>
    <s v="STÜCK"/>
    <n v="2.1399999999999999E-2"/>
    <n v="413.72620000000001"/>
    <n v="0.22428999999999999"/>
    <n v="4336.1985699999996"/>
  </r>
  <r>
    <s v="V4141_01"/>
    <s v="HPC Energy Extra 1kg "/>
    <s v="Flachfolie RB 521 x AL 360 mm"/>
    <n v="875"/>
    <x v="6"/>
    <n v="19556"/>
    <s v="STÜCK"/>
    <n v="2.1399999999999999E-2"/>
    <n v="418.4984"/>
    <n v="0.16161"/>
    <n v="3160.4451600000002"/>
  </r>
  <r>
    <s v="V4142_01"/>
    <s v="HPC MINI Light 1kg "/>
    <s v="Flachfolie RB 521 x AL 360 mm"/>
    <n v="875"/>
    <x v="6"/>
    <n v="30300"/>
    <s v="STÜCK"/>
    <n v="2.1399999999999999E-2"/>
    <n v="648.41999999999996"/>
    <n v="0.14388999999999999"/>
    <n v="4359.8669999999993"/>
  </r>
  <r>
    <s v="V4143_01"/>
    <s v="HPC Light 1kg  LA"/>
    <s v="Flachfolie RB 521 x AL 360 mm"/>
    <n v="875"/>
    <x v="6"/>
    <n v="13000"/>
    <s v="STÜCK"/>
    <n v="2.1399999999999999E-2"/>
    <n v="278.2"/>
    <n v="0.1802"/>
    <n v="2342.6"/>
  </r>
  <r>
    <s v="V4144_03"/>
    <s v="HPC MINI Senior 1kg "/>
    <s v="Flachfolie RB 521 x AL 360 mm"/>
    <n v="875"/>
    <x v="6"/>
    <n v="39843"/>
    <s v="STÜCK"/>
    <n v="2.1399999999999999E-2"/>
    <n v="852.64019999999994"/>
    <n v="0.16699"/>
    <n v="6653.3825699999998"/>
  </r>
  <r>
    <s v="V4145_01"/>
    <s v="HPC Senior 1kg "/>
    <s v="Flachfolie RB 521 x AL 360 mm"/>
    <n v="875"/>
    <x v="6"/>
    <n v="28065"/>
    <s v="STÜCK"/>
    <n v="2.1399999999999999E-2"/>
    <n v="600.59100000000001"/>
    <n v="0.14618999999999999"/>
    <n v="4102.8223499999995"/>
  </r>
  <r>
    <s v="V4146_02"/>
    <s v="HPC Sensitive Lamm &amp; Reis 1kg "/>
    <s v="Flachfolie RB 521 x AL 360 mm"/>
    <n v="875"/>
    <x v="6"/>
    <n v="38513"/>
    <s v="STÜCK"/>
    <n v="2.1399999999999999E-2"/>
    <n v="824.17819999999995"/>
    <n v="0.16161"/>
    <n v="6224.0859300000002"/>
  </r>
  <r>
    <s v="V4147_02"/>
    <s v="HPC MAXI Senior Geflügel &amp; Reis 1kg"/>
    <s v="Flachfolie RB 521 x AL 360 mm"/>
    <n v="875"/>
    <x v="6"/>
    <n v="20279"/>
    <s v="STÜCK"/>
    <n v="2.1399999999999999E-2"/>
    <n v="433.97059999999999"/>
    <n v="0.32219999999999999"/>
    <n v="6533.8937999999998"/>
  </r>
  <r>
    <s v="V4159_01"/>
    <s v="Umkarton Bosch HPC 1 x 5 x 1kg NEU"/>
    <s v="[ohne Lagerhaltung]"/>
    <n v="875"/>
    <x v="6"/>
    <n v="41760"/>
    <s v="STÜCK"/>
    <n v="0.2"/>
    <n v="8352"/>
    <n v="0.27300000000000002"/>
    <n v="11400.480000000001"/>
  </r>
  <r>
    <s v="V4161_04"/>
    <s v="HPC MAXI Junior 3kg "/>
    <s v="Flachfolie RB 721 x AL 480 mm"/>
    <n v="875"/>
    <x v="6"/>
    <n v="8355"/>
    <s v="STÜCK"/>
    <n v="3.9399999999999998E-2"/>
    <n v="329.18699999999995"/>
    <n v="0.26052999999999998"/>
    <n v="2176.7281499999999"/>
  </r>
  <r>
    <s v="V4162_03"/>
    <s v="HPC MEDIUM Junior 3kg   LA"/>
    <s v="Flachfolie RB 721 x AL 480 mm"/>
    <n v="875"/>
    <x v="6"/>
    <n v="15300"/>
    <s v="STÜCK"/>
    <n v="3.7400000000000003E-2"/>
    <n v="572.22"/>
    <n v="0.26052999999999998"/>
    <n v="3986.1089999999999"/>
  </r>
  <r>
    <s v="V4163_04"/>
    <s v="HPC MINI Junior 3kg "/>
    <s v="Flachfolie RB 721 x AL 480 mm"/>
    <n v="875"/>
    <x v="6"/>
    <n v="92575"/>
    <s v="STÜCK"/>
    <n v="3.9399999999999998E-2"/>
    <n v="3647.4549999999999"/>
    <n v="0.23333999999999999"/>
    <n v="21601.450499999999"/>
  </r>
  <r>
    <s v="V4164_04"/>
    <s v="HPC MINI Adult Lamm &amp; Reis 3kg "/>
    <s v="Flachfolie RB 721 x AL 480 mm"/>
    <n v="875"/>
    <x v="6"/>
    <n v="94562"/>
    <s v="STÜCK"/>
    <n v="3.9399999999999998E-2"/>
    <n v="3725.7428"/>
    <n v="0.22203999999999999"/>
    <n v="20996.546479999997"/>
  </r>
  <r>
    <s v="V4165_03"/>
    <s v="HPC MINI Adult Geflügel &amp; Hirse 3kg "/>
    <s v="Flachfolie RB 721 x AL 480 mm"/>
    <n v="875"/>
    <x v="6"/>
    <n v="36525"/>
    <s v="STÜCK"/>
    <n v="3.9399999999999998E-2"/>
    <n v="1439.0849999999998"/>
    <n v="0.23333999999999999"/>
    <n v="8522.7435000000005"/>
  </r>
  <r>
    <s v="V4166_03"/>
    <s v="HPC Adult Geflügel &amp; Hirse 3kg"/>
    <s v="Flachfolie RB 721 x AL 480 mm"/>
    <n v="875"/>
    <x v="6"/>
    <n v="135550"/>
    <s v="STÜCK"/>
    <n v="3.9399999999999998E-2"/>
    <n v="5340.67"/>
    <n v="0.21925"/>
    <n v="29719.337500000001"/>
  </r>
  <r>
    <s v="V4167_04"/>
    <s v="HPC Adult Lamm &amp; Reis 3kg "/>
    <s v="Flachfolie RB 721 x AL 480 mm"/>
    <n v="875"/>
    <x v="6"/>
    <n v="47517"/>
    <s v="STÜCK"/>
    <n v="3.9399999999999998E-2"/>
    <n v="1872.1697999999999"/>
    <n v="0.21853"/>
    <n v="10383.890010000001"/>
  </r>
  <r>
    <s v="V4168_02"/>
    <s v="HPC Adult Fisch &amp; Kartoffel 3kg "/>
    <s v="Flachfolie RB 721 x AL 480 mm"/>
    <n v="875"/>
    <x v="6"/>
    <n v="66247"/>
    <s v="STÜCK"/>
    <n v="3.9399999999999998E-2"/>
    <n v="2610.1317999999997"/>
    <n v="0.24098"/>
    <n v="15964.20206"/>
  </r>
  <r>
    <s v="V4169_03"/>
    <s v="HPC Adult Lachs &amp; Kartoffel 3kg "/>
    <s v="Flachfolie RB 721 x AL 480 mm"/>
    <n v="875"/>
    <x v="6"/>
    <n v="111234"/>
    <s v="STÜCK"/>
    <n v="3.9399999999999998E-2"/>
    <n v="4382.6196"/>
    <n v="0.21853"/>
    <n v="24307.96602"/>
  </r>
  <r>
    <s v="V4170_02"/>
    <s v="HPC MAXI Adult 3kg "/>
    <s v="Flachfolie RB 721 x AL 480 mm"/>
    <n v="875"/>
    <x v="6"/>
    <n v="43861"/>
    <s v="STÜCK"/>
    <n v="3.7440000000000001E-2"/>
    <n v="1642.1558400000001"/>
    <n v="0.26052999999999998"/>
    <n v="11427.106329999999"/>
  </r>
  <r>
    <s v="V4171_02"/>
    <s v="HPC Active 3kg "/>
    <s v="Flachfolie RB 721 x AL 480 mm"/>
    <n v="875"/>
    <x v="6"/>
    <n v="41715"/>
    <s v="STÜCK"/>
    <n v="3.9399999999999998E-2"/>
    <n v="1643.5709999999999"/>
    <n v="0.28444000000000003"/>
    <n v="11865.414600000002"/>
  </r>
  <r>
    <s v="V4172_03"/>
    <s v="HPC MINI Light 2,5kg"/>
    <s v="Flachfolie RB 721 x AL 480 mm"/>
    <n v="875"/>
    <x v="6"/>
    <n v="37496"/>
    <s v="STÜCK"/>
    <n v="3.9399999999999998E-2"/>
    <n v="1477.3424"/>
    <n v="0.23280000000000001"/>
    <n v="8729.0688000000009"/>
  </r>
  <r>
    <s v="V4173_03"/>
    <s v="HPC Light 2,5kg "/>
    <s v="Flachfolie RB 721 x AL 480 mm"/>
    <n v="875"/>
    <x v="6"/>
    <n v="48825"/>
    <s v="STÜCK"/>
    <n v="3.9399999999999998E-2"/>
    <n v="1923.7049999999999"/>
    <n v="0.22203999999999999"/>
    <n v="10841.102999999999"/>
  </r>
  <r>
    <s v="V4174_04"/>
    <s v="HPC MINI Senior 2,5kg   LA"/>
    <s v="Flachfolie RB 721 x AL 480 mm"/>
    <n v="875"/>
    <x v="6"/>
    <n v="63620"/>
    <s v="STÜCK"/>
    <n v="3.9399999999999998E-2"/>
    <n v="2506.6279999999997"/>
    <n v="0.21853"/>
    <n v="13902.8786"/>
  </r>
  <r>
    <s v="V4175_03"/>
    <s v="HPC Senior 2,5kg "/>
    <s v="Flachfolie RB 721 x AL 480 mm"/>
    <n v="875"/>
    <x v="6"/>
    <n v="87800"/>
    <s v="STÜCK"/>
    <n v="3.9399999999999998E-2"/>
    <n v="3459.3199999999997"/>
    <n v="0.23279"/>
    <n v="20438.962"/>
  </r>
  <r>
    <s v="V4176_02"/>
    <s v="HPC Special Light 2,5kg "/>
    <s v="Flachfolie RB 721 x AL 480 mm"/>
    <n v="875"/>
    <x v="6"/>
    <n v="19200"/>
    <s v="STÜCK"/>
    <n v="3.9399999999999998E-2"/>
    <n v="756.4799999999999"/>
    <n v="0.41482000000000002"/>
    <n v="7964.5440000000008"/>
  </r>
  <r>
    <s v="V4177_03"/>
    <s v="HPC Adult Menue 3kg  LA"/>
    <s v="Flachfolie RB 721 x AL 480 mm"/>
    <n v="875"/>
    <x v="6"/>
    <n v="20028"/>
    <s v="STÜCK"/>
    <n v="3.9399999999999998E-2"/>
    <n v="789.1031999999999"/>
    <n v="0.26840999999999998"/>
    <n v="5375.7154799999998"/>
  </r>
  <r>
    <s v="V4178_05"/>
    <s v="HPC Sensitive Lamm &amp; Reis 3kg "/>
    <s v="Flachfolie RB 721 x AL 480 mm"/>
    <n v="875"/>
    <x v="6"/>
    <n v="92415"/>
    <s v="STÜCK"/>
    <n v="3.9399999999999998E-2"/>
    <n v="3641.1509999999998"/>
    <n v="0.26840999999999998"/>
    <n v="24805.110149999997"/>
  </r>
  <r>
    <s v="V4179_02"/>
    <s v="HPC MAXI Senior Geflügel &amp; Reis 2,5kg "/>
    <s v="Flachfolie RB 721 x AL 480 mm"/>
    <n v="875"/>
    <x v="6"/>
    <n v="27092"/>
    <s v="STÜCK"/>
    <n v="3.9399999999999998E-2"/>
    <n v="1067.4248"/>
    <n v="0.26840999999999998"/>
    <n v="7271.7637199999999"/>
  </r>
  <r>
    <s v="V418"/>
    <s v="Classic Cat Geflügelmix 10kg"/>
    <m/>
    <n v="875"/>
    <x v="6"/>
    <n v="1955"/>
    <s v="STÜCK"/>
    <n v="0.18099999999999999"/>
    <n v="353.85499999999996"/>
    <n v="0.73"/>
    <n v="1427.1499999999999"/>
  </r>
  <r>
    <s v="V4188_03"/>
    <s v="HPC Puppy 7,5kg "/>
    <s v="Flachfolie RB 990 x AL 650 mm"/>
    <n v="875"/>
    <x v="6"/>
    <n v="45539"/>
    <s v="STÜCK"/>
    <n v="0.1043"/>
    <n v="4749.7177000000001"/>
    <n v="0.56269999999999998"/>
    <n v="25624.795299999998"/>
  </r>
  <r>
    <s v="V4189_01"/>
    <s v="Umkarton Bosch HPC 4 x 2,5/3kg NEU"/>
    <s v="[ohne Lagerhaltung]"/>
    <n v="875"/>
    <x v="6"/>
    <n v="107650"/>
    <s v="STÜCK"/>
    <n v="0.31"/>
    <n v="33371.5"/>
    <n v="0.40500000000000003"/>
    <n v="43598.25"/>
  </r>
  <r>
    <s v="V419_02"/>
    <s v="Classic Cat Mixies 10 kg"/>
    <m/>
    <n v="875"/>
    <x v="6"/>
    <n v="2700"/>
    <s v="STÜCK"/>
    <n v="0.18099999999999999"/>
    <n v="488.7"/>
    <n v="0.72699999999999998"/>
    <n v="1962.8999999999999"/>
  </r>
  <r>
    <s v="V4190_03"/>
    <s v="HPC Reproduction 7,5kg "/>
    <s v="Flachfolie RB 990 x AL 650 mm"/>
    <n v="875"/>
    <x v="6"/>
    <n v="14391"/>
    <s v="STÜCK"/>
    <n v="0.1043"/>
    <n v="1500.9813000000001"/>
    <n v="0.59665999999999997"/>
    <n v="8586.53406"/>
  </r>
  <r>
    <s v="V4193_03"/>
    <s v="HPC Junior Lamm &amp; Reis 15kg "/>
    <s v="Flachfolie RB 990 x AL 880 mm"/>
    <n v="875"/>
    <x v="6"/>
    <n v="107477"/>
    <s v="STÜCK"/>
    <n v="0.14119999999999999"/>
    <n v="15175.752399999999"/>
    <n v="0.63915999999999995"/>
    <n v="68694.999319999988"/>
  </r>
  <r>
    <s v="V4194_02"/>
    <s v="HPC MAXI Junior 15kg  LA"/>
    <s v="Flachfolie RB 990 x AL 880 mm"/>
    <n v="875"/>
    <x v="6"/>
    <n v="69642"/>
    <s v="STÜCK"/>
    <n v="0.14119999999999999"/>
    <n v="9833.4503999999997"/>
    <n v="0.63915999999999995"/>
    <n v="44512.380719999994"/>
  </r>
  <r>
    <s v="V4195_03"/>
    <s v="HPC MEDIUM Junior 15kg"/>
    <s v="Flachfolie RB 990 x AL 880 mm"/>
    <n v="875"/>
    <x v="6"/>
    <n v="34741"/>
    <s v="STÜCK"/>
    <n v="0.14119999999999999"/>
    <n v="4905.4291999999996"/>
    <n v="0.66903000000000001"/>
    <n v="23242.771230000002"/>
  </r>
  <r>
    <s v="V4196_02"/>
    <s v="HPC MINI Junior 15kg "/>
    <s v="Flachfolie RB 990 x AL 880 mm"/>
    <n v="875"/>
    <x v="6"/>
    <n v="88372"/>
    <s v="STÜCK"/>
    <n v="0.14119999999999999"/>
    <n v="12478.126399999999"/>
    <n v="0.68291999999999997"/>
    <n v="60351.006239999995"/>
  </r>
  <r>
    <s v="V4197_02"/>
    <s v="HPC MINI Adult Lamm &amp; Reis 15kg "/>
    <s v="Flachfolie RB 990 x AL 880 mm"/>
    <n v="875"/>
    <x v="6"/>
    <n v="23946"/>
    <s v="STÜCK"/>
    <n v="0.14119999999999999"/>
    <n v="3381.1751999999997"/>
    <n v="0.68291999999999997"/>
    <n v="16353.202319999999"/>
  </r>
  <r>
    <s v="V4198_02"/>
    <s v="HPC Adult Geflügel &amp; Hirse 15kg FLACHFOLIE"/>
    <s v="RB 990 x AL 880 mm FÜR VPX"/>
    <n v="875"/>
    <x v="6"/>
    <n v="40266"/>
    <s v="STÜCK"/>
    <n v="0.14119999999999999"/>
    <n v="5685.5591999999997"/>
    <n v="0.64305999999999996"/>
    <n v="25893.453959999999"/>
  </r>
  <r>
    <s v="V4198_03"/>
    <s v="HPC Adult Geflügel&amp;Hirse 15kg SCHLAUCH / Vors NBe"/>
    <s v="RB 990 x AL 880 mm FÜR FFS"/>
    <n v="875"/>
    <x v="6"/>
    <n v="93650"/>
    <s v="STÜCK"/>
    <n v="0.14119999999999999"/>
    <n v="13223.38"/>
    <n v="0.64"/>
    <n v="59936"/>
  </r>
  <r>
    <s v="V4199_02"/>
    <s v="HPC Adult Lamm &amp; Reis 15kg FLACHFOLIE"/>
    <s v="RB 990 x AL 880 mm FÜR VPX"/>
    <n v="875"/>
    <x v="6"/>
    <n v="151887"/>
    <s v="STÜCK"/>
    <n v="0.14119999999999999"/>
    <n v="21446.4444"/>
    <n v="0.63644000000000001"/>
    <n v="96666.962280000007"/>
  </r>
  <r>
    <s v="V4199_05"/>
    <s v="HPC Adult Lamm &amp; Reis 15kg SCHLAUCH  Vors NBe"/>
    <s v="RB 990 x AL 880 mm FÜR FFS"/>
    <n v="875"/>
    <x v="6"/>
    <n v="80828"/>
    <s v="STÜCK"/>
    <n v="0.16020000000000001"/>
    <n v="12948.6456"/>
    <n v="0.64"/>
    <n v="51729.919999999998"/>
  </r>
  <r>
    <s v="V4200_02"/>
    <s v="HPC Adult Fisch &amp; Kartoffel 15kg "/>
    <s v="Flachfolie RB 990 x AL 880 mm"/>
    <n v="875"/>
    <x v="6"/>
    <n v="51206"/>
    <s v="STÜCK"/>
    <n v="0.14119999999999999"/>
    <n v="7230.2871999999998"/>
    <n v="0.63915999999999995"/>
    <n v="32728.826959999999"/>
  </r>
  <r>
    <s v="V4201_03"/>
    <s v="HPC Adult Lachs &amp; Kartoffel 15kg "/>
    <s v="Flachfolie RB 990 x AL 880 mm"/>
    <n v="875"/>
    <x v="6"/>
    <n v="70834"/>
    <s v="STÜCK"/>
    <n v="0.14119999999999999"/>
    <n v="10001.7608"/>
    <n v="0.64305999999999996"/>
    <n v="45550.512039999994"/>
  </r>
  <r>
    <s v="V4202"/>
    <s v="HPC MAXI Adult 15kg FLACHFOLIE"/>
    <s v="Flachfolie RB 990 x AL 880 mm"/>
    <n v="875"/>
    <x v="6"/>
    <n v="153866"/>
    <s v="STÜCK"/>
    <n v="0.14119999999999999"/>
    <n v="21725.879199999999"/>
    <n v="0.67"/>
    <n v="103090.22"/>
  </r>
  <r>
    <s v="V4202_03"/>
    <s v="HPC MAXI Adult 15kg SCHLAUCH   Vors NBe"/>
    <s v="RB 990 x AL 880 mm FÜR FFS"/>
    <n v="875"/>
    <x v="6"/>
    <n v="77303"/>
    <s v="STÜCK"/>
    <n v="0.14119999999999999"/>
    <n v="10915.1836"/>
    <n v="0.67200000000000004"/>
    <n v="51947.616000000002"/>
  </r>
  <r>
    <s v="V4203_02"/>
    <s v="HPC Active 15kg   Flachfolie für VPX"/>
    <s v="Flachfolie RB 990 x AL 880 mm"/>
    <n v="875"/>
    <x v="6"/>
    <n v="92813"/>
    <s v="STÜCK"/>
    <n v="0.14119999999999999"/>
    <n v="13105.195599999999"/>
    <n v="0.63361000000000001"/>
    <n v="58807.244930000001"/>
  </r>
  <r>
    <s v="V4204_01"/>
    <s v="HPC Energy Extra 15kg "/>
    <s v="Flachfolie RB 990 x AL 880 mm"/>
    <n v="875"/>
    <x v="6"/>
    <n v="10518"/>
    <s v="STÜCK"/>
    <n v="0.14119999999999999"/>
    <n v="1485.1415999999999"/>
    <n v="0.61661999999999995"/>
    <n v="6485.6091599999991"/>
  </r>
  <r>
    <s v="V4205_02"/>
    <s v="HPC Light 12,5kg  Flachfolie für VPX"/>
    <s v="Flachfolie RB 990 x AL 880 mm"/>
    <n v="875"/>
    <x v="6"/>
    <n v="64590"/>
    <s v="STÜCK"/>
    <n v="0.14119999999999999"/>
    <n v="9120.1080000000002"/>
    <n v="0.63361000000000001"/>
    <n v="40924.869899999998"/>
  </r>
  <r>
    <s v="V4206_02"/>
    <s v="HPC Senior 12,5kg FLACHFOLIE"/>
    <s v="RB 990 x AL 880 mm FÜR VPX"/>
    <n v="875"/>
    <x v="6"/>
    <n v="144583"/>
    <s v="STÜCK"/>
    <n v="0.14119999999999999"/>
    <n v="20415.119599999998"/>
    <n v="0.63361000000000001"/>
    <n v="91609.234630000006"/>
  </r>
  <r>
    <s v="V4206_03"/>
    <s v="HPC Senior 12,5kg SCHLAUCH / Vors NBe"/>
    <s v="RB 990 x AL 880 mm FÜR FFS"/>
    <n v="875"/>
    <x v="6"/>
    <n v="83734"/>
    <s v="STÜCK"/>
    <n v="0.14119999999999999"/>
    <n v="11823.2408"/>
    <n v="0.64"/>
    <n v="53589.760000000002"/>
  </r>
  <r>
    <s v="V4207_02"/>
    <s v="HPC Special Light 12,5kg "/>
    <s v="Flachfolie RB 990 x AL 880 mm  4015598013635"/>
    <n v="875"/>
    <x v="6"/>
    <n v="72253"/>
    <s v="STÜCK"/>
    <n v="0.14119999999999999"/>
    <n v="10202.123599999999"/>
    <n v="0.63915999999999995"/>
    <n v="46181.227479999994"/>
  </r>
  <r>
    <s v="V4208_02"/>
    <s v="HPC Adult Menue 15kg"/>
    <s v="Flachfolie RB 990 x AL 880 mm"/>
    <n v="875"/>
    <x v="6"/>
    <n v="44765"/>
    <s v="STÜCK"/>
    <n v="0.14383000000000001"/>
    <n v="6438.5499500000005"/>
    <n v="0.65195999999999998"/>
    <n v="29184.989399999999"/>
  </r>
  <r>
    <s v="V4209_03"/>
    <s v="HPC Sensitive Lamm &amp; Reis 15kg "/>
    <s v="Flachfolie RB 990 x AL 880 mm"/>
    <n v="875"/>
    <x v="6"/>
    <n v="220704"/>
    <s v="STÜCK"/>
    <n v="0.13500000000000001"/>
    <n v="29795.040000000001"/>
    <n v="0.63915999999999995"/>
    <n v="141065.16863999999"/>
  </r>
  <r>
    <s v="V4210_04"/>
    <s v="HPC MAXI Senior Geflügel &amp; Reis 12,5kg "/>
    <s v="Flachfolie RB 990 x AL 880 mm"/>
    <n v="875"/>
    <x v="6"/>
    <n v="33496"/>
    <s v="STÜCK"/>
    <n v="0.14119999999999999"/>
    <n v="4729.6351999999997"/>
    <n v="0.63361000000000001"/>
    <n v="21223.400560000002"/>
  </r>
  <r>
    <s v="V4223"/>
    <s v="Eimer rechteckig 4,2 L für Puppy Milk 2kg"/>
    <s v="Griff weiß, Korpus weiß"/>
    <n v="875"/>
    <x v="6"/>
    <n v="8165"/>
    <s v="STÜCK"/>
    <n v="0.17"/>
    <n v="1388.0500000000002"/>
    <n v="0.54500000000000004"/>
    <n v="4449.9250000000002"/>
  </r>
  <r>
    <s v="V4224"/>
    <s v="Deckel rechteckig 4,2 L für Puppy Milk 2kg"/>
    <s v="Deckelfarbe blau"/>
    <n v="875"/>
    <x v="6"/>
    <n v="7500"/>
    <s v="STÜCK"/>
    <n v="0.06"/>
    <n v="450"/>
    <n v="0.21099999999999999"/>
    <n v="1582.5"/>
  </r>
  <r>
    <s v="V4225_03"/>
    <s v="Aufkleber Puppy Milk 2kg"/>
    <s v="Korpus-Etikett für V4223"/>
    <n v="875"/>
    <x v="6"/>
    <n v="1"/>
    <s v="STÜCK"/>
    <n v="1E-3"/>
    <n v="1E-3"/>
    <n v="7.9799999999999996E-2"/>
    <n v="7.9799999999999996E-2"/>
  </r>
  <r>
    <s v="V4226_00"/>
    <s v="Genesis Pure Canada Broad Meadow 90g (0,2 lb)"/>
    <s v="Adult Soft - Flachfolie"/>
    <n v="875"/>
    <x v="6"/>
    <n v="47123"/>
    <s v="STÜCK"/>
    <n v="2.3E-3"/>
    <n v="108.38289999999999"/>
    <n v="3.499E-2"/>
    <n v="1648.83377"/>
  </r>
  <r>
    <s v="V4227_00"/>
    <s v="Genesis Pure Canada Broad Meadow 907g (2 lb)"/>
    <s v="Adult Soft - Vorgefertigter Beutel"/>
    <n v="875"/>
    <x v="6"/>
    <n v="6710"/>
    <s v="STÜCK"/>
    <n v="3.3300000000000003E-2"/>
    <n v="223.44300000000001"/>
    <n v="0.45648"/>
    <n v="3062.9807999999998"/>
  </r>
  <r>
    <s v="V4228_01"/>
    <s v="Genesis Pure Canada Broad Meadow 2,27kg (5 lb)"/>
    <s v="Adult Soft - Vorgefertigter Beutel"/>
    <n v="875"/>
    <x v="6"/>
    <n v="7900"/>
    <s v="STÜCK"/>
    <n v="4.7300000000000002E-2"/>
    <n v="373.67"/>
    <n v="0.56238999999999995"/>
    <n v="4442.8809999999994"/>
  </r>
  <r>
    <s v="V4229_01"/>
    <s v="Genesis Pure Canada Broad Meadow 11,79kg (26,5 lb)"/>
    <s v="Adult Soft - Vorgefertigter Beutel"/>
    <n v="875"/>
    <x v="6"/>
    <n v="5185"/>
    <s v="STÜCK"/>
    <n v="0.1384"/>
    <n v="717.60399999999993"/>
    <n v="1.3036300000000001"/>
    <n v="6759.3215500000006"/>
  </r>
  <r>
    <s v="V4230"/>
    <s v="HPC Adult Geflügel &amp; Hirse 15+2kg"/>
    <s v="Flachfolie RB 990 x AL 950 mm"/>
    <n v="875"/>
    <x v="6"/>
    <n v="2563"/>
    <s v="STÜCK"/>
    <n v="0.14699999999999999"/>
    <n v="376.76099999999997"/>
    <n v="0.88900000000000001"/>
    <n v="2278.5070000000001"/>
  </r>
  <r>
    <s v="V4231"/>
    <s v="HPC Adult Lamm &amp; Reis 15+2kg  LA"/>
    <s v="Flachfolie RB 990 x AL 950 mm"/>
    <n v="875"/>
    <x v="6"/>
    <n v="2310"/>
    <s v="STÜCK"/>
    <n v="0.14699999999999999"/>
    <n v="339.57"/>
    <n v="0.88900000000000001"/>
    <n v="2053.59"/>
  </r>
  <r>
    <s v="V4232"/>
    <s v="HPC MAXI Adult 15+2kg"/>
    <s v="Flachfolie RB 990 x AL 950 mm"/>
    <n v="875"/>
    <x v="6"/>
    <n v="1779"/>
    <s v="STÜCK"/>
    <n v="0.14699999999999999"/>
    <n v="261.51299999999998"/>
    <n v="0.88900000000000001"/>
    <n v="1581.5309999999999"/>
  </r>
  <r>
    <s v="V4233_00"/>
    <s v="Genesis Pure Canada CAT Little Farm 2,27kg (5 lb)"/>
    <s v="Kitten - Vorgefertigter Beutel"/>
    <n v="875"/>
    <x v="6"/>
    <n v="4000"/>
    <s v="STÜCK"/>
    <n v="4.3999999999999997E-2"/>
    <n v="176"/>
    <n v="0.56238999999999995"/>
    <n v="2249.56"/>
  </r>
  <r>
    <s v="V4234_00"/>
    <s v="Genesis Pure Canada CAT BlueLake2,27kg(5lb) Achtu!"/>
    <s v="Hair &amp; Skin - Vorgefertigter Beutel"/>
    <n v="875"/>
    <x v="6"/>
    <n v="5800"/>
    <s v="STÜCK"/>
    <n v="4.3999999999999997E-2"/>
    <n v="255.2"/>
    <n v="0.54096999999999995"/>
    <n v="3137.6259999999997"/>
  </r>
  <r>
    <s v="V4235_01"/>
    <s v="Genesis Pure Canada CAT Green Field 2,27kg (5 lb)"/>
    <s v="Sensitive - Vorgefertigter Beutel"/>
    <n v="875"/>
    <x v="6"/>
    <n v="4100"/>
    <s v="STÜCK"/>
    <n v="4.3999999999999997E-2"/>
    <n v="180.39999999999998"/>
    <n v="0.54096999999999995"/>
    <n v="2217.9769999999999"/>
  </r>
  <r>
    <s v="V4236_00"/>
    <s v="Genesis Pure Canada CAT Wild Forest 2,27kg (5 lb)"/>
    <s v="Adult - Vorgefertigter Beutel"/>
    <n v="875"/>
    <x v="6"/>
    <n v="5549"/>
    <s v="STÜCK"/>
    <n v="4.3999999999999997E-2"/>
    <n v="244.15599999999998"/>
    <n v="0.57740000000000002"/>
    <n v="3203.9926"/>
  </r>
  <r>
    <s v="V4237_00"/>
    <s v="Genesis Pure Canada CAT Gentle Hill 2,27kg (5 lb)"/>
    <s v="Urinary - Vorgefertigter Beutel"/>
    <n v="875"/>
    <x v="6"/>
    <n v="3350"/>
    <s v="STÜCK"/>
    <n v="4.3999999999999997E-2"/>
    <n v="147.39999999999998"/>
    <n v="0.57740000000000002"/>
    <n v="1934.2900000000002"/>
  </r>
  <r>
    <s v="V4238_00"/>
    <s v="UK Genesis Pure Canada Katze 1x4x 2,268kg (5 lb)"/>
    <s v="neutral braun/braun ohne Druck"/>
    <n v="875"/>
    <x v="6"/>
    <n v="7125"/>
    <s v="STÜCK"/>
    <n v="0.38200000000000001"/>
    <n v="2721.75"/>
    <n v="0.434"/>
    <n v="3092.25"/>
  </r>
  <r>
    <s v="V4239_00"/>
    <s v="THG Prevent Katze 3 kg"/>
    <s v="Vorgef. Beutel"/>
    <n v="875"/>
    <x v="6"/>
    <n v="3510"/>
    <s v="STÜCK"/>
    <n v="0.05"/>
    <n v="175.5"/>
    <n v="0.78527000000000002"/>
    <n v="2756.2977000000001"/>
  </r>
  <r>
    <s v="V4240"/>
    <s v="Majestic Kitten 400g"/>
    <s v="Flachfolie"/>
    <n v="875"/>
    <x v="6"/>
    <n v="7505"/>
    <s v="STÜCK"/>
    <n v="1.6E-2"/>
    <n v="120.08"/>
    <n v="0.15290999999999999"/>
    <n v="1147.5895499999999"/>
  </r>
  <r>
    <s v="V4241"/>
    <s v="Majestic Adult Indoor Fasan 400g"/>
    <s v="Flachfolie"/>
    <n v="875"/>
    <x v="6"/>
    <n v="11555"/>
    <s v="STÜCK"/>
    <n v="1.6E-2"/>
    <n v="184.88"/>
    <n v="0.15290999999999999"/>
    <n v="1766.8750499999999"/>
  </r>
  <r>
    <s v="V4242"/>
    <s v="Majestic Outdoor 400g"/>
    <s v="Flachfolie"/>
    <n v="875"/>
    <x v="6"/>
    <n v="12300"/>
    <s v="STÜCK"/>
    <n v="1.6E-2"/>
    <n v="196.8"/>
    <n v="0.15290999999999999"/>
    <n v="1880.7929999999999"/>
  </r>
  <r>
    <s v="V4243"/>
    <s v="Majestic Beauty 400g"/>
    <s v="Flachfolie"/>
    <n v="875"/>
    <x v="6"/>
    <n v="5755"/>
    <s v="STÜCK"/>
    <n v="1.6E-2"/>
    <n v="92.08"/>
    <n v="0.15290999999999999"/>
    <n v="879.99704999999994"/>
  </r>
  <r>
    <s v="V4245"/>
    <s v="Majestic Sensitive Verdauung 400g"/>
    <s v="Flachfolie"/>
    <n v="875"/>
    <x v="6"/>
    <n v="601"/>
    <s v="STÜCK"/>
    <n v="1.6E-2"/>
    <n v="9.6159999999999997"/>
    <n v="0.15290999999999999"/>
    <n v="91.898910000000001"/>
  </r>
  <r>
    <s v="V4247"/>
    <s v="Majestic Kitten 1,8kg"/>
    <s v="Vorgefertigter Beutel"/>
    <n v="875"/>
    <x v="6"/>
    <n v="6400"/>
    <s v="STÜCK"/>
    <n v="4.3999999999999997E-2"/>
    <n v="281.59999999999997"/>
    <n v="0.49711"/>
    <n v="3181.5039999999999"/>
  </r>
  <r>
    <s v="V4248"/>
    <s v="Majestic Adult Indoor Fasan 1,8kg"/>
    <s v="Vorgefertigter Beutel"/>
    <n v="875"/>
    <x v="6"/>
    <n v="3700"/>
    <s v="STÜCK"/>
    <n v="4.3999999999999997E-2"/>
    <n v="162.79999999999998"/>
    <n v="0.63309000000000004"/>
    <n v="2342.433"/>
  </r>
  <r>
    <s v="V4249"/>
    <s v="Majestic Outdoor 1,8kg"/>
    <s v="Vorgefertigter Beutel"/>
    <n v="875"/>
    <x v="6"/>
    <n v="8011"/>
    <s v="STÜCK"/>
    <n v="4.3999999999999997E-2"/>
    <n v="352.48399999999998"/>
    <n v="0.49711"/>
    <n v="3982.3482100000001"/>
  </r>
  <r>
    <s v="V4252"/>
    <s v="Majestic Sensitive Verdauung 1,8kg"/>
    <s v="Vorgefertigter Beutel"/>
    <n v="875"/>
    <x v="6"/>
    <n v="2219"/>
    <s v="STÜCK"/>
    <n v="4.3999999999999997E-2"/>
    <n v="97.635999999999996"/>
    <n v="0.49711"/>
    <n v="1103.08709"/>
  </r>
  <r>
    <s v="V4253"/>
    <s v="Majestic Senior 1,8kg"/>
    <s v="Vorgefertigter Beutel"/>
    <n v="875"/>
    <x v="6"/>
    <n v="400"/>
    <s v="STÜCK"/>
    <n v="4.3999999999999997E-2"/>
    <n v="17.599999999999998"/>
    <n v="0.49711"/>
    <n v="198.84399999999999"/>
  </r>
  <r>
    <s v="V4254"/>
    <s v="Majestic Kitten 4kg"/>
    <s v="Vorgefertigter Beutel"/>
    <n v="875"/>
    <x v="6"/>
    <n v="3920"/>
    <s v="STÜCK"/>
    <n v="7.9000000000000001E-2"/>
    <n v="309.68"/>
    <n v="0.79888999999999999"/>
    <n v="3131.6487999999999"/>
  </r>
  <r>
    <s v="V4255"/>
    <s v="Majestic Adult Indoor Fasan 4kg"/>
    <s v="Vorgefertigter Beutel"/>
    <n v="875"/>
    <x v="6"/>
    <n v="3620"/>
    <s v="STÜCK"/>
    <n v="7.9000000000000001E-2"/>
    <n v="285.98"/>
    <n v="0.79888999999999999"/>
    <n v="2891.9818"/>
  </r>
  <r>
    <s v="V4256"/>
    <s v="Majestic Outdoor 4kg"/>
    <s v="Vorgefertigter Beutel"/>
    <n v="875"/>
    <x v="6"/>
    <n v="3990"/>
    <s v="STÜCK"/>
    <n v="7.9000000000000001E-2"/>
    <n v="315.20999999999998"/>
    <n v="0.79888999999999999"/>
    <n v="3187.5711000000001"/>
  </r>
  <r>
    <s v="V4259_01"/>
    <s v="HPC SOFT Junior Hühnchen &amp; Süßkartoffel 100g"/>
    <s v="Flachfolie RB 270 x AL 180 mm"/>
    <n v="875"/>
    <x v="6"/>
    <n v="23565"/>
    <s v="STÜCK"/>
    <n v="2.5000000000000001E-3"/>
    <n v="58.912500000000001"/>
    <n v="3.1220000000000001E-2"/>
    <n v="735.69929999999999"/>
  </r>
  <r>
    <s v="V4262"/>
    <s v="HPC PLUS Adult Strauß &amp; Kartoffel 100g "/>
    <s v="Flachfolie RB 270 x AL 180 mm"/>
    <n v="875"/>
    <x v="6"/>
    <n v="42000"/>
    <s v="STÜCK"/>
    <n v="2.5000000000000001E-3"/>
    <n v="105"/>
    <n v="2.8129999999999999E-2"/>
    <n v="1181.46"/>
  </r>
  <r>
    <s v="V4263"/>
    <s v="HPC SOFT Adult Land-Ente &amp; Kartoffel 100g"/>
    <s v="Flachfolie RB 270 x AL 180 mm"/>
    <n v="875"/>
    <x v="6"/>
    <n v="11000"/>
    <s v="STÜCK"/>
    <n v="2.5000000000000001E-3"/>
    <n v="27.5"/>
    <n v="2.716E-2"/>
    <n v="298.76"/>
  </r>
  <r>
    <s v="V4264_01"/>
    <s v="HPC SOFT Adult Hühnchen &amp; Banane 100g"/>
    <s v="Flachfolie RB 270 x AL 180 mm"/>
    <n v="875"/>
    <x v="6"/>
    <n v="42017"/>
    <s v="STÜCK"/>
    <n v="2.5000000000000001E-3"/>
    <n v="105.0425"/>
    <n v="2.716E-2"/>
    <n v="1141.18172"/>
  </r>
  <r>
    <s v="V4265"/>
    <s v="HPC PLUS Adult Forelle &amp; Kartoffel 100g LA"/>
    <s v="Flachfolie RB 270 x AL 180 mm"/>
    <n v="875"/>
    <x v="6"/>
    <n v="3600"/>
    <s v="STÜCK"/>
    <n v="2.5000000000000001E-3"/>
    <n v="9"/>
    <n v="2.716E-2"/>
    <n v="97.775999999999996"/>
  </r>
  <r>
    <s v="V4265_01"/>
    <s v="HPC PLUS Adult Forelle &amp; Kartoffel 100g"/>
    <s v="Flachfolie RB 270 x AL 180 mm"/>
    <n v="875"/>
    <x v="6"/>
    <n v="120820"/>
    <s v="STÜCK"/>
    <n v="2.5000000000000001E-3"/>
    <n v="302.05"/>
    <n v="2.716E-2"/>
    <n v="3281.4712"/>
  </r>
  <r>
    <s v="V4267_01"/>
    <s v="HPC SOFT Senior Land-Ziege &amp; Kartoffel 100g"/>
    <s v="Flachfolie RB 270 x AL 180 mm"/>
    <n v="875"/>
    <x v="6"/>
    <n v="32600"/>
    <s v="STÜCK"/>
    <n v="2.5000000000000001E-3"/>
    <n v="81.5"/>
    <n v="2.716E-2"/>
    <n v="885.41600000000005"/>
  </r>
  <r>
    <s v="V4268_02"/>
    <s v="HPC SOFT Junior Hühnchen &amp; Süßkartoffel 1kg"/>
    <s v="Flachfolie RB 521 x AL 360 mm"/>
    <n v="875"/>
    <x v="6"/>
    <n v="62230"/>
    <s v="STÜCK"/>
    <n v="2.1399999999999999E-2"/>
    <n v="1331.722"/>
    <n v="0.14552000000000001"/>
    <n v="9055.7096000000001"/>
  </r>
  <r>
    <s v="V4271"/>
    <s v="HPC PLUS Adult Strauß &amp; Kartoffel 1kg"/>
    <s v="Flachfolie RB 521 x AL 360 mm"/>
    <n v="875"/>
    <x v="6"/>
    <n v="7776"/>
    <s v="STÜCK"/>
    <n v="2.1399999999999999E-2"/>
    <n v="166.40639999999999"/>
    <n v="0.15683"/>
    <n v="1219.51008"/>
  </r>
  <r>
    <s v="V4272_01"/>
    <s v="HPC SOFT Adult Land-Ente &amp; Kartoffel 1kg"/>
    <s v="Flachfolie RB 521 x AL 360 mm"/>
    <n v="875"/>
    <x v="6"/>
    <n v="29532"/>
    <s v="STÜCK"/>
    <n v="2.1399999999999999E-2"/>
    <n v="631.98479999999995"/>
    <n v="0.14552000000000001"/>
    <n v="4297.4966400000003"/>
  </r>
  <r>
    <s v="V4273_01"/>
    <s v="HPC SOFT Adult Hühnchen &amp; Banane 1kg"/>
    <s v="Flachfolie RB 521 x AL 360 mm"/>
    <n v="875"/>
    <x v="6"/>
    <n v="56878"/>
    <s v="STÜCK"/>
    <n v="2.1399999999999999E-2"/>
    <n v="1217.1892"/>
    <n v="0.1278"/>
    <n v="7269.0083999999997"/>
  </r>
  <r>
    <s v="V4274_01"/>
    <s v="HPC PLUS Adult Forelle &amp; Kartoffel 1kg"/>
    <s v="Flachfolie RB 521 x AL 360 mm"/>
    <n v="875"/>
    <x v="6"/>
    <n v="19430"/>
    <s v="STÜCK"/>
    <n v="2.1399999999999999E-2"/>
    <n v="415.80199999999996"/>
    <n v="0.19087999999999999"/>
    <n v="3708.7983999999997"/>
  </r>
  <r>
    <s v="V4276_01"/>
    <s v="HPC SOFT Senior Land-Ziege &amp; Kartoffel 1kg"/>
    <s v="Flachfolie RB 521 x AL 360 mm"/>
    <n v="875"/>
    <x v="6"/>
    <n v="15320"/>
    <s v="STÜCK"/>
    <n v="2.1399999999999999E-2"/>
    <n v="327.84799999999996"/>
    <n v="0.14099999999999999"/>
    <n v="2160.12"/>
  </r>
  <r>
    <s v="V4277_02"/>
    <s v="HPC SOFT Junior Hühnchen &amp; Süßkartoffel 2,5kg"/>
    <s v="Flachfolie RB 721 x AL 440 mm"/>
    <n v="875"/>
    <x v="6"/>
    <n v="72954"/>
    <s v="STÜCK"/>
    <n v="2.7799999999999998E-2"/>
    <n v="2028.1211999999998"/>
    <n v="0.19983000000000001"/>
    <n v="14578.39782"/>
  </r>
  <r>
    <s v="V4280_02"/>
    <s v="HPC PLUS Adult Strauß &amp; Kartoffel 2,5kg  LA"/>
    <s v="Flachfolie RB 721 x AL 440 mm"/>
    <n v="875"/>
    <x v="6"/>
    <n v="11244"/>
    <s v="STÜCK"/>
    <n v="3.5580000000000001E-2"/>
    <n v="400.06152000000003"/>
    <n v="0.20494999999999999"/>
    <n v="2304.4578000000001"/>
  </r>
  <r>
    <s v="V4281_02"/>
    <s v="HPC SOFT Adult Land-Ente &amp; Kartoffel 2,5kg"/>
    <s v="Flachfolie RB 721 x AL 440 mm"/>
    <n v="875"/>
    <x v="6"/>
    <n v="70492"/>
    <s v="STÜCK"/>
    <n v="3.5999999999999997E-2"/>
    <n v="2537.712"/>
    <n v="0.19833000000000001"/>
    <n v="13980.67836"/>
  </r>
  <r>
    <s v="V4282_03"/>
    <s v="HPC SOFT Adult Hühnchen &amp; Banane 2,5kg"/>
    <s v="Flachfolie RB 721 x AL 440 mm"/>
    <n v="875"/>
    <x v="6"/>
    <n v="54542"/>
    <s v="STÜCK"/>
    <n v="2.7799999999999998E-2"/>
    <n v="1516.2675999999999"/>
    <n v="0.20494999999999999"/>
    <n v="11178.382900000001"/>
  </r>
  <r>
    <s v="V4283_01"/>
    <s v="HPC PLUS Adult Forelle &amp; Kartoffel 2,5kg"/>
    <s v="Flachfolie RB 721 x AL 440 mm"/>
    <n v="875"/>
    <x v="6"/>
    <n v="9088"/>
    <s v="STÜCK"/>
    <n v="2.7799999999999998E-2"/>
    <n v="252.64639999999997"/>
    <n v="0.37708000000000003"/>
    <n v="3426.9030400000001"/>
  </r>
  <r>
    <s v="V4285_02"/>
    <s v="HPC SOFT Senior Land-Ziege &amp; Kartoffel 2,5kg LA"/>
    <s v="Flachfolie RB 721 x AL 440 mm"/>
    <n v="875"/>
    <x v="6"/>
    <n v="23130"/>
    <s v="STÜCK"/>
    <n v="3.4320000000000003E-2"/>
    <n v="793.8216000000001"/>
    <n v="0.19983000000000001"/>
    <n v="4622.0679"/>
  </r>
  <r>
    <s v="V4286_02"/>
    <s v="HPC SOFT Junior Hühnchen &amp; Süßkartoffel 12,5kg"/>
    <s v="Flachfolie RB 990 x AL 775 mm"/>
    <n v="875"/>
    <x v="6"/>
    <n v="59228"/>
    <s v="STÜCK"/>
    <n v="0.123"/>
    <n v="7285.0439999999999"/>
    <n v="0.60911000000000004"/>
    <n v="36076.367080000004"/>
  </r>
  <r>
    <s v="V4287_02"/>
    <s v="HPC PLUS Adult Strauß &amp; Kartoffel 12,5kg "/>
    <s v="Flachfolie RB 990 x AL 880 mm"/>
    <n v="875"/>
    <x v="6"/>
    <n v="22201"/>
    <s v="STÜCK"/>
    <n v="0.14000000000000001"/>
    <n v="3108.1400000000003"/>
    <n v="0.59343000000000001"/>
    <n v="13174.73943"/>
  </r>
  <r>
    <s v="V4288_01"/>
    <s v="HPC SOFT Adult Land-Ente &amp; Kartoffel 12,5kg"/>
    <s v="Flachfolie RB 990 x AL 775 mm"/>
    <n v="875"/>
    <x v="6"/>
    <n v="54008"/>
    <s v="STÜCK"/>
    <n v="0.123"/>
    <n v="6642.9839999999995"/>
    <n v="0.60911000000000004"/>
    <n v="32896.812880000005"/>
  </r>
  <r>
    <s v="V4289_03"/>
    <s v="HPC SOFT Adult Hühnchen &amp; Banane 12,5kg"/>
    <s v="Flachfolie RB 990 x AL 775 mm"/>
    <n v="875"/>
    <x v="6"/>
    <n v="21414"/>
    <s v="STÜCK"/>
    <n v="0.123"/>
    <n v="2633.922"/>
    <n v="0.60911000000000004"/>
    <n v="13043.481540000001"/>
  </r>
  <r>
    <s v="V4291_01"/>
    <s v="HPC PLUS Adult Forelle &amp; Kartoffel 12,5kg"/>
    <s v="Flachfolie RB 990 x AL 880 mm"/>
    <n v="875"/>
    <x v="6"/>
    <n v="4544"/>
    <s v="STÜCK"/>
    <n v="0.14000000000000001"/>
    <n v="636.16000000000008"/>
    <n v="0.63668999999999998"/>
    <n v="2893.1193599999997"/>
  </r>
  <r>
    <s v="V4293_03"/>
    <s v="HPC SOFT Senior Land-Ziege &amp; Kartoffel 12,5 kg"/>
    <s v="Flachfolie RB 990 x AL 775 mm"/>
    <n v="875"/>
    <x v="6"/>
    <n v="24378"/>
    <s v="STÜCK"/>
    <n v="0.123"/>
    <n v="2998.4940000000001"/>
    <n v="0.60909999999999997"/>
    <n v="14848.639799999999"/>
  </r>
  <r>
    <s v="V4294"/>
    <s v="HPC SOFT Senior Land-Ziege &amp; Kartoffel 12,5+1,5 kg"/>
    <s v="Flachfolie RB 990 x AL 775 mm"/>
    <n v="875"/>
    <x v="6"/>
    <n v="4783"/>
    <s v="STÜCK"/>
    <n v="0.123"/>
    <n v="588.30899999999997"/>
    <n v="0.80093000000000003"/>
    <n v="3830.8481900000002"/>
  </r>
  <r>
    <s v="V4295"/>
    <s v="HPC SOFT Adult Land-Ente &amp; Kartoffel 12,5 + 1,5 kg"/>
    <s v="Flachfolie RB 990 x AL 775 mm"/>
    <n v="875"/>
    <x v="6"/>
    <n v="3953"/>
    <s v="STÜCK"/>
    <n v="0.123"/>
    <n v="486.21899999999999"/>
    <n v="0.80093000000000003"/>
    <n v="3166.07629"/>
  </r>
  <r>
    <s v="V4296"/>
    <s v="HPC PLUS Adult Strauß &amp; Kartoffel 12,5 +1,5kg"/>
    <s v="Flachfolie RB 990 x AL 880 mm"/>
    <n v="875"/>
    <x v="6"/>
    <n v="5170"/>
    <s v="STÜCK"/>
    <n v="0.14000000000000001"/>
    <n v="723.80000000000007"/>
    <n v="0.90869"/>
    <n v="4697.9273000000003"/>
  </r>
  <r>
    <s v="V4300"/>
    <s v="Multifit Naturals Farmer Junior Geflügel 1kg LA"/>
    <s v="Flachfolie RB 621 x AL 340 mm"/>
    <n v="875"/>
    <x v="6"/>
    <n v="7412"/>
    <s v="STÜCK"/>
    <n v="1.9900000000000001E-2"/>
    <n v="147.49880000000002"/>
    <n v="9.4530000000000003E-2"/>
    <n v="700.65636000000006"/>
  </r>
  <r>
    <s v="V4301"/>
    <s v="Multifit Naturals Farmer Junior Geflügel 4kg  LA"/>
    <s v="Vorgef. Beutel"/>
    <n v="875"/>
    <x v="6"/>
    <n v="10305"/>
    <s v="STÜCK"/>
    <n v="0.08"/>
    <n v="824.4"/>
    <n v="0.79"/>
    <n v="8140.9500000000007"/>
  </r>
  <r>
    <s v="V4302_01"/>
    <s v="Multifit Naturals Farmer Junior Geflügel 12kg  LA"/>
    <s v="Vorgef. Beutel"/>
    <n v="875"/>
    <x v="6"/>
    <n v="4530"/>
    <s v="STÜCK"/>
    <n v="0.13461999999999999"/>
    <n v="609.82859999999994"/>
    <n v="1.3001400000000001"/>
    <n v="5889.6342000000004"/>
  </r>
  <r>
    <s v="V4304"/>
    <s v="Multifit Naturals Farmer Adult Rind 4kg  LA"/>
    <s v="Vorgef. Beutel"/>
    <n v="875"/>
    <x v="6"/>
    <n v="5420"/>
    <s v="STÜCK"/>
    <n v="0.08"/>
    <n v="433.6"/>
    <n v="0.79"/>
    <n v="4281.8"/>
  </r>
  <r>
    <s v="V4306"/>
    <s v="Multifit Naturals Farmer Senior Lamm 1kg  LA"/>
    <s v="Flachfolie RB 621 x AL 340 mm"/>
    <n v="875"/>
    <x v="6"/>
    <n v="10915"/>
    <s v="STÜCK"/>
    <n v="1.9900000000000001E-2"/>
    <n v="217.20850000000002"/>
    <n v="0.12662999999999999"/>
    <n v="1382.1664499999999"/>
  </r>
  <r>
    <s v="V4307"/>
    <s v="Multifit Naturals Farmer Senior Lamm 4kg  LA"/>
    <s v="Vorgef. Beutel"/>
    <n v="875"/>
    <x v="6"/>
    <n v="7470"/>
    <s v="STÜCK"/>
    <n v="0.08"/>
    <n v="597.6"/>
    <n v="0.79"/>
    <n v="5901.3"/>
  </r>
  <r>
    <s v="V4308_01"/>
    <s v="Multifit Naturals Farmer Senior Lamm 12kg  LA"/>
    <s v="Vorgef. Beutel"/>
    <n v="875"/>
    <x v="6"/>
    <n v="11100"/>
    <s v="STÜCK"/>
    <n v="0.13461999999999999"/>
    <n v="1494.2819999999999"/>
    <n v="1.0161500000000001"/>
    <n v="11279.265000000001"/>
  </r>
  <r>
    <s v="V4309_00"/>
    <s v="Multifit Naturals Farmer Mini Geflügel 1kg  LA"/>
    <s v="Flachfolie RB 621 x AL 340 mm"/>
    <n v="875"/>
    <x v="6"/>
    <n v="850"/>
    <s v="STÜCK"/>
    <n v="1.9900000000000001E-2"/>
    <n v="16.914999999999999"/>
    <n v="9.2609999999999998E-2"/>
    <n v="78.718499999999992"/>
  </r>
  <r>
    <s v="V4317"/>
    <s v="Aufkl Olivers Weight Contr Medium GrainF 8kg Front"/>
    <s v="NEU"/>
    <n v="875"/>
    <x v="6"/>
    <n v="1196"/>
    <s v="STÜCK"/>
    <n v="1E-3"/>
    <n v="1.196"/>
    <n v="5.1999999999999998E-2"/>
    <n v="62.192"/>
  </r>
  <r>
    <s v="V4318"/>
    <s v="Aufkl Olivers Weight Contr Medium GrainFr 8kg Back"/>
    <s v="NEU "/>
    <n v="875"/>
    <x v="6"/>
    <n v="551"/>
    <s v="STÜCK"/>
    <n v="1E-3"/>
    <n v="0.55100000000000005"/>
    <n v="5.1999999999999998E-2"/>
    <n v="28.651999999999997"/>
  </r>
  <r>
    <s v="V4320"/>
    <s v="Kitty's Cuisine Adult Rindliebe 300g "/>
    <s v="Flachfolie RB 540 x AL 190 mm"/>
    <n v="875"/>
    <x v="6"/>
    <n v="40526"/>
    <s v="STÜCK"/>
    <n v="1.1679999999999999E-2"/>
    <n v="473.34367999999995"/>
    <n v="8.0479999999999996E-2"/>
    <n v="3261.5324799999999"/>
  </r>
  <r>
    <s v="V4321"/>
    <s v="Kitty's Cuisine Adult Putenliebe 300g"/>
    <s v="Flachfolie RB 540 x AL 190 mm"/>
    <n v="875"/>
    <x v="6"/>
    <n v="31579"/>
    <s v="STÜCK"/>
    <n v="1.1679999999999999E-2"/>
    <n v="368.84271999999999"/>
    <n v="8.0479999999999996E-2"/>
    <n v="2541.4779199999998"/>
  </r>
  <r>
    <s v="V4322"/>
    <s v="Kitty's Cuisine Adult Lachsliebe 300g"/>
    <s v="Flachfolie RB 540 x AL 190 mm"/>
    <n v="875"/>
    <x v="6"/>
    <n v="23544"/>
    <s v="STÜCK"/>
    <n v="1.1679999999999999E-2"/>
    <n v="274.99392"/>
    <n v="8.4220000000000003E-2"/>
    <n v="1982.8756800000001"/>
  </r>
  <r>
    <s v="V4323_01"/>
    <s v="Kitty's Cuisine Adult Rindliebe 2kg "/>
    <s v="Vorgef. Beutel  200 x 110 x 390 + 30mm "/>
    <n v="875"/>
    <x v="6"/>
    <n v="20000"/>
    <s v="STÜCK"/>
    <n v="4.4999999999999998E-2"/>
    <n v="900"/>
    <n v="0.37642999999999999"/>
    <n v="7528.5999999999995"/>
  </r>
  <r>
    <s v="V4324_00"/>
    <s v="Kitty's Cuisine Adult Putenliebe 2kg  LA"/>
    <s v="Vorgef. Beutel"/>
    <n v="875"/>
    <x v="6"/>
    <n v="3000"/>
    <s v="STÜCK"/>
    <n v="4.4999999999999998E-2"/>
    <n v="135"/>
    <n v="0.42385"/>
    <n v="1271.55"/>
  </r>
  <r>
    <s v="V4324_01"/>
    <s v="Kitty's Cuisine Adult Putenliebe 2kg"/>
    <s v="Vorgef. Beutel  200+110x390+30 mm"/>
    <n v="875"/>
    <x v="6"/>
    <n v="23480"/>
    <s v="STÜCK"/>
    <n v="4.4999999999999998E-2"/>
    <n v="1056.5999999999999"/>
    <n v="0.42385"/>
    <n v="9951.9979999999996"/>
  </r>
  <r>
    <s v="V4325_00"/>
    <s v="Kitty's Cuisine Adult Lachsliebe 2kg  LA"/>
    <s v="Vorgef. Beutel"/>
    <n v="875"/>
    <x v="6"/>
    <n v="820"/>
    <s v="STÜCK"/>
    <n v="4.4999999999999998E-2"/>
    <n v="36.9"/>
    <n v="0.37642999999999999"/>
    <n v="308.67259999999999"/>
  </r>
  <r>
    <s v="V4325_01"/>
    <s v="Kitty's Cuisine Adult Lachsliebe 2kg"/>
    <s v="Vorgef. Beutel  200 x 110 x 390 + 30mm "/>
    <n v="875"/>
    <x v="6"/>
    <n v="20300"/>
    <s v="STÜCK"/>
    <n v="4.4999999999999998E-2"/>
    <n v="913.5"/>
    <n v="0.37642999999999999"/>
    <n v="7641.5289999999995"/>
  </r>
  <r>
    <s v="V4327_01"/>
    <s v="My Friend Katze 10kg - B+K"/>
    <s v="als PE/PE Schlauch auf Rolle"/>
    <n v="875"/>
    <x v="6"/>
    <n v="11730"/>
    <s v="STÜCK"/>
    <n v="9.5000000000000001E-2"/>
    <n v="1114.3499999999999"/>
    <n v="0.66200000000000003"/>
    <n v="7765.26"/>
  </r>
  <r>
    <s v="V4328_00"/>
    <s v="Kitty's Cuisine Junior Rindliebe 300g LA"/>
    <s v="Flachfolie RB 540 x AL 190 mm"/>
    <n v="875"/>
    <x v="6"/>
    <n v="9200"/>
    <s v="STÜCK"/>
    <n v="1.1679999999999999E-2"/>
    <n v="107.45599999999999"/>
    <n v="8.4220000000000003E-2"/>
    <n v="774.82400000000007"/>
  </r>
  <r>
    <s v="V4330_00"/>
    <s v="Kitty's Cuisine Junior Rindliebe 2kg LA"/>
    <s v="Vorgef. Beutel"/>
    <n v="875"/>
    <x v="6"/>
    <n v="2000"/>
    <s v="STÜCK"/>
    <n v="4.4999999999999998E-2"/>
    <n v="90"/>
    <n v="0.41472999999999999"/>
    <n v="829.45999999999992"/>
  </r>
  <r>
    <s v="V4344_01"/>
    <s v="edgard&amp;cooper Dog Adult Salmon 2,5kg EXPORT "/>
    <s v="Kunde 4HealthyPets"/>
    <n v="875"/>
    <x v="6"/>
    <n v="29000"/>
    <s v="STÜCK"/>
    <n v="5.7000000000000002E-2"/>
    <n v="1653"/>
    <n v="0.1195"/>
    <n v="3465.5"/>
  </r>
  <r>
    <s v="V4364"/>
    <s v="Snuggy Cat Rind 5 kg"/>
    <s v="280 x 110 x 500 mm"/>
    <n v="875"/>
    <x v="6"/>
    <n v="10400"/>
    <s v="STÜCK"/>
    <n v="8.6999999999999994E-2"/>
    <n v="904.8"/>
    <n v="0.23200000000000001"/>
    <n v="2412.8000000000002"/>
  </r>
  <r>
    <s v="V4365_00"/>
    <s v="Snuggy Cat Geflügel 5 kg"/>
    <s v="280 x 110 x 500 mm   4056727111297"/>
    <n v="875"/>
    <x v="6"/>
    <n v="9450"/>
    <s v="STÜCK"/>
    <n v="8.6999999999999994E-2"/>
    <n v="822.15"/>
    <n v="0.23200000000000001"/>
    <n v="2192.4"/>
  </r>
  <r>
    <s v="V4366"/>
    <s v="Folie neutral metallic RB 801 / PE 100"/>
    <s v="Rollenbreite 801 mm"/>
    <n v="875"/>
    <x v="6"/>
    <n v="12565"/>
    <s v="LFM"/>
    <n v="0.1"/>
    <n v="1256.5"/>
    <n v="0.47349999999999998"/>
    <n v="5949.5275000000001"/>
  </r>
  <r>
    <s v="V4367"/>
    <s v="Folie neutral metallic matt RB 801 / PE 100"/>
    <s v="Rollenbreite 801 mm"/>
    <n v="875"/>
    <x v="6"/>
    <n v="11005"/>
    <s v="LFM"/>
    <n v="0.1"/>
    <n v="1100.5"/>
    <n v="0.35099999999999998"/>
    <n v="3862.7549999999997"/>
  </r>
  <r>
    <s v="V4368"/>
    <s v="Folie neutral weiß matt RB 621"/>
    <s v="Matt-OPP 20 / PE weiß 77 my"/>
    <n v="875"/>
    <x v="6"/>
    <n v="12835"/>
    <s v="LFM"/>
    <n v="5.8500000000000003E-2"/>
    <n v="750.84750000000008"/>
    <n v="0.29499999999999998"/>
    <n v="3786.3249999999998"/>
  </r>
  <r>
    <s v="V4369"/>
    <s v="Folie neutral weiß matt RB 745 "/>
    <s v="Matt-OPP 20 / PE weiß 77 my + Anti-Rutsch"/>
    <n v="875"/>
    <x v="6"/>
    <n v="3600"/>
    <s v="LFM"/>
    <n v="6.6000000000000003E-2"/>
    <n v="237.60000000000002"/>
    <n v="0.36069000000000001"/>
    <n v="1298.4840000000002"/>
  </r>
  <r>
    <s v="V4370"/>
    <s v="Daily Basic Beutel neutral weiß matt 15kg"/>
    <s v="neutral, 375 x 120 x 880mm"/>
    <n v="875"/>
    <x v="6"/>
    <n v="15147"/>
    <s v="STÜCK"/>
    <n v="0.16500000000000001"/>
    <n v="2499.2550000000001"/>
    <n v="1.07"/>
    <n v="16207.29"/>
  </r>
  <r>
    <s v="V4375"/>
    <s v="Wildborn Natural Large Breed 500g Aufkleber LA"/>
    <m/>
    <n v="875"/>
    <x v="6"/>
    <n v="2256"/>
    <s v="STÜCK"/>
    <n v="1E-3"/>
    <n v="2.2560000000000002"/>
    <n v="2.63E-2"/>
    <n v="59.332799999999999"/>
  </r>
  <r>
    <s v="V4375_01"/>
    <s v="Wildborn Natural Large Breed 500g Aufkleber"/>
    <m/>
    <n v="875"/>
    <x v="6"/>
    <n v="10500"/>
    <s v="STÜCK"/>
    <n v="1E-3"/>
    <n v="10.5"/>
    <n v="2.63E-2"/>
    <n v="276.14999999999998"/>
  </r>
  <r>
    <s v="V4376_02"/>
    <s v="Wildborn Natural Puppy 500g Aufkleber"/>
    <m/>
    <n v="875"/>
    <x v="6"/>
    <n v="6400"/>
    <s v="STÜCK"/>
    <n v="1E-3"/>
    <n v="6.4"/>
    <n v="4.9950000000000001E-2"/>
    <n v="319.68"/>
  </r>
  <r>
    <s v="V4377_03"/>
    <s v="Wildborn African Outback 500g Aufkleber"/>
    <m/>
    <n v="875"/>
    <x v="6"/>
    <n v="8980"/>
    <s v="STÜCK"/>
    <n v="1E-3"/>
    <n v="8.98"/>
    <n v="7.4499999999999997E-2"/>
    <n v="669.01"/>
  </r>
  <r>
    <s v="V4379_02"/>
    <s v="Wildborn Crystal Stream 500g Aufkleber"/>
    <m/>
    <n v="875"/>
    <x v="6"/>
    <n v="8750"/>
    <s v="STÜCK"/>
    <n v="1E-3"/>
    <n v="8.75"/>
    <n v="3.85E-2"/>
    <n v="336.875"/>
  </r>
  <r>
    <s v="V4380_03"/>
    <s v="Wildborn Wild Mustang 500g Aufkleber"/>
    <m/>
    <n v="875"/>
    <x v="6"/>
    <n v="10000"/>
    <s v="STÜCK"/>
    <n v="1E-3"/>
    <n v="10"/>
    <n v="3.85E-2"/>
    <n v="385"/>
  </r>
  <r>
    <s v="V4383_03"/>
    <s v="Wildborn Meadow Lamb 500g Aufkleber"/>
    <m/>
    <n v="875"/>
    <x v="6"/>
    <n v="11250"/>
    <s v="STÜCK"/>
    <n v="1E-3"/>
    <n v="11.25"/>
    <n v="3.85E-2"/>
    <n v="433.125"/>
  </r>
  <r>
    <s v="V4384_01"/>
    <s v="Wildborn Silver Creek 500g Aufkleber LA"/>
    <m/>
    <n v="875"/>
    <x v="6"/>
    <n v="10001"/>
    <s v="STÜCK"/>
    <n v="1E-3"/>
    <n v="10.000999999999999"/>
    <n v="2.63E-2"/>
    <n v="263.02629999999999"/>
  </r>
  <r>
    <s v="V4384_02"/>
    <s v="Wildborn Silver Creek 500g Aufkleber"/>
    <m/>
    <n v="875"/>
    <x v="6"/>
    <n v="10860"/>
    <s v="STÜCK"/>
    <n v="1E-3"/>
    <n v="10.86"/>
    <n v="2.63E-2"/>
    <n v="285.61799999999999"/>
  </r>
  <r>
    <s v="V4386_01"/>
    <s v="Wildborn Active Highlands 500g Aufkleber"/>
    <m/>
    <n v="875"/>
    <x v="6"/>
    <n v="10550"/>
    <s v="STÜCK"/>
    <n v="1E-3"/>
    <n v="10.55"/>
    <n v="2.631E-2"/>
    <n v="277.57049999999998"/>
  </r>
  <r>
    <s v="V4387_00"/>
    <s v="Pure Instinct Buffalo Land 1kg"/>
    <s v="Flachfolie RB 525 x AL 335 mm"/>
    <n v="875"/>
    <x v="6"/>
    <n v="980"/>
    <s v="STÜCK"/>
    <n v="2.1000000000000001E-2"/>
    <n v="20.580000000000002"/>
    <n v="0.245"/>
    <n v="240.1"/>
  </r>
  <r>
    <s v="V4388_01"/>
    <s v="Pure Instinct Buffalo Land 4kg"/>
    <s v="Vorgef. Beutel 295 x 115 x 520 mm keine Bodenumlag"/>
    <n v="875"/>
    <x v="6"/>
    <n v="2520"/>
    <s v="STÜCK"/>
    <n v="7.4999999999999997E-2"/>
    <n v="189"/>
    <n v="0.8679"/>
    <n v="2187.1080000000002"/>
  </r>
  <r>
    <s v="V4389_01"/>
    <s v="Pure Instinct Buffalo Land 12kg"/>
    <s v="Vorgef. Beutel 375 x 120 x 810 + 50 mm"/>
    <n v="875"/>
    <x v="6"/>
    <n v="1350"/>
    <s v="STÜCK"/>
    <n v="0.155"/>
    <n v="209.25"/>
    <n v="1.5580000000000001"/>
    <n v="2103.3000000000002"/>
  </r>
  <r>
    <s v="V4390_01"/>
    <s v="Pure Instinct Strong Mustang 1kg"/>
    <s v="Flachfolie RB 525 x AL 335 mm"/>
    <n v="875"/>
    <x v="6"/>
    <n v="3345"/>
    <s v="STÜCK"/>
    <n v="2.1000000000000001E-2"/>
    <n v="70.245000000000005"/>
    <n v="0.245"/>
    <n v="819.52499999999998"/>
  </r>
  <r>
    <s v="V4391"/>
    <s v="Pure Instinct Strong Mustang 4kg"/>
    <s v="Vorgef. Beutel 295 x 115 x 520 mm keine Bodenumlag"/>
    <n v="875"/>
    <x v="6"/>
    <n v="2640"/>
    <s v="STÜCK"/>
    <n v="7.4999999999999997E-2"/>
    <n v="198"/>
    <n v="0.8679"/>
    <n v="2291.2559999999999"/>
  </r>
  <r>
    <s v="V4444"/>
    <s v="Zipper HL-10 mm Snap-Zipper"/>
    <s v="Spool 3.000 Meter neu ab 2014 für SN Maschine "/>
    <n v="876"/>
    <x v="6"/>
    <n v="550000"/>
    <s v="LFM"/>
    <n v="7.1999999999999998E-3"/>
    <n v="3960"/>
    <n v="3.0800000000000001E-2"/>
    <n v="16940"/>
  </r>
  <r>
    <s v="V4447"/>
    <s v="Folie neutral silber matt RB 745 / PE 100"/>
    <s v="mit Anti-Rutsch"/>
    <n v="875"/>
    <x v="6"/>
    <n v="13250"/>
    <s v="LFM"/>
    <n v="9.6000000000000002E-2"/>
    <n v="1272"/>
    <n v="0.47020000000000001"/>
    <n v="6230.15"/>
  </r>
  <r>
    <s v="V4456"/>
    <s v="UK neutr. Außenabm.: 400x200x297 FE (we/br) Deckel"/>
    <s v="1 x 6 x 800g"/>
    <n v="875"/>
    <x v="6"/>
    <n v="10140"/>
    <s v="STÜCK"/>
    <n v="0.25900000000000001"/>
    <n v="2626.26"/>
    <n v="0.29499999999999998"/>
    <n v="2991.2999999999997"/>
  </r>
  <r>
    <s v="V4464"/>
    <s v="UK neutr. Außenabm.: 400x300x260 FE (we/br) Deckel"/>
    <s v="Automaten 2 x 6 x 750g Cat Bon Bon u. Pussy Cat"/>
    <n v="875"/>
    <x v="6"/>
    <n v="1950"/>
    <s v="STÜCK"/>
    <n v="0.27700000000000002"/>
    <n v="540.15000000000009"/>
    <n v="0.41699999999999998"/>
    <n v="813.15"/>
  </r>
  <r>
    <s v="V4476"/>
    <s v="UK neutr. Abm.: 380x120x190 B (br/br) Deckel"/>
    <s v="18 x 55g Pouch 30x55g Dogsticks"/>
    <n v="875"/>
    <x v="6"/>
    <n v="6000"/>
    <s v="STÜCK"/>
    <n v="0.11"/>
    <n v="660"/>
    <n v="0.16800000000000001"/>
    <n v="1008.0000000000001"/>
  </r>
  <r>
    <s v="V449_02"/>
    <s v="UK Sanabelle Snack 10 x 12 Stk"/>
    <m/>
    <n v="875"/>
    <x v="6"/>
    <n v="6400"/>
    <s v="STÜCK"/>
    <n v="0.189"/>
    <n v="1209.5999999999999"/>
    <n v="0.22900000000000001"/>
    <n v="1465.6000000000001"/>
  </r>
  <r>
    <s v="V4498"/>
    <s v="UK neutr. Abm.: 399x291x264 B(we/br)"/>
    <s v="2 x 5 x 1kg (auf Industriepalette)"/>
    <n v="875"/>
    <x v="6"/>
    <n v="5400"/>
    <s v="STÜCK"/>
    <n v="0.16900000000000001"/>
    <n v="912.6"/>
    <n v="0.218"/>
    <n v="1177.2"/>
  </r>
  <r>
    <s v="V4500_02"/>
    <s v="Wildborn Wild Turkey 500g Aufkleber"/>
    <m/>
    <n v="875"/>
    <x v="6"/>
    <n v="9450"/>
    <s v="STÜCK"/>
    <n v="1E-3"/>
    <n v="9.4500000000000011"/>
    <n v="4.9950000000000001E-2"/>
    <n v="472.02750000000003"/>
  </r>
  <r>
    <s v="V4501_01"/>
    <s v="Wildborn Wild Turkey 2kg Aufkleber"/>
    <m/>
    <n v="875"/>
    <x v="6"/>
    <n v="1100"/>
    <s v="STÜCK"/>
    <n v="1E-3"/>
    <n v="1.1000000000000001"/>
    <n v="0.161"/>
    <n v="177.1"/>
  </r>
  <r>
    <s v="V4528_01"/>
    <s v="Chicopee Pro Nature Junior Maxi PLUS 20kg Front LA"/>
    <s v="Aufkleber"/>
    <n v="875"/>
    <x v="6"/>
    <n v="3001"/>
    <s v="STÜCK"/>
    <n v="2E-3"/>
    <n v="6.0019999999999998"/>
    <n v="0.25800000000000001"/>
    <n v="774.25800000000004"/>
  </r>
  <r>
    <s v="V4529_01"/>
    <s v="Chicopee Pro Nature Junior Maxi 20kg Back"/>
    <s v="Aufkleber"/>
    <n v="875"/>
    <x v="6"/>
    <n v="4400"/>
    <s v="STÜCK"/>
    <n v="1E-3"/>
    <n v="4.4000000000000004"/>
    <n v="0.19700000000000001"/>
    <n v="866.80000000000007"/>
  </r>
  <r>
    <s v="V4535_00"/>
    <s v="Daya Faltschachtel Rind 1kg"/>
    <s v="193 x 54 x257 mm"/>
    <n v="875"/>
    <x v="6"/>
    <n v="15120"/>
    <s v="STÜCK"/>
    <n v="7.7780000000000002E-2"/>
    <n v="1176.0336"/>
    <n v="9.8500000000000004E-2"/>
    <n v="1489.3200000000002"/>
  </r>
  <r>
    <s v="V4536_00"/>
    <s v="Daya Faltschachtel Huhn 1kg"/>
    <s v="193 x 54 x257 mm"/>
    <n v="875"/>
    <x v="6"/>
    <n v="19680"/>
    <s v="STÜCK"/>
    <n v="7.5800000000000006E-2"/>
    <n v="1491.7440000000001"/>
    <n v="9.7500000000000003E-2"/>
    <n v="1918.8"/>
  </r>
  <r>
    <s v="V4550_00"/>
    <s v="TRAY Winston Knusper-Dinner Ri,La,Le,Gem DUO 1x7x1"/>
    <s v="386 x 195 x 260 mm zwingend hochschließend"/>
    <n v="875"/>
    <x v="6"/>
    <n v="1100"/>
    <s v="STÜCK"/>
    <n v="0.157"/>
    <n v="172.7"/>
    <n v="0.24299999999999999"/>
    <n v="267.3"/>
  </r>
  <r>
    <s v="V4556_01"/>
    <s v="UK Schnucki 2x5x1 kg neue Stanze"/>
    <s v="392x280x260 mm zwingend hochschließend-mit Lagerha"/>
    <n v="875"/>
    <x v="6"/>
    <n v="1000"/>
    <s v="STÜCK"/>
    <n v="0.23230000000000001"/>
    <n v="232.3"/>
    <n v="0.245"/>
    <n v="245"/>
  </r>
  <r>
    <s v="V4577_00"/>
    <s v="BestFriends Ente &amp; Kartoffel getreidefrei 12,5 kg"/>
    <s v="Raiffeisen Vorgefertigter Beutel"/>
    <n v="875"/>
    <x v="6"/>
    <n v="2150"/>
    <s v="STÜCK"/>
    <n v="0.14099999999999999"/>
    <n v="303.14999999999998"/>
    <n v="0.77500000000000002"/>
    <n v="1666.25"/>
  </r>
  <r>
    <s v="V4578_00"/>
    <s v="BestFriends Lamm &amp; Reis Sensitive leicht 12,5kg"/>
    <s v="Raiffeisen Vorgefertigter Beutel"/>
    <n v="875"/>
    <x v="6"/>
    <n v="7070"/>
    <s v="STÜCK"/>
    <n v="0.14099999999999999"/>
    <n v="996.86999999999989"/>
    <n v="0.77508999999999995"/>
    <n v="5479.8862999999992"/>
  </r>
  <r>
    <s v="V4579_00"/>
    <s v="BestFriends Geflügel &amp; Hirse 15kg"/>
    <s v="Raiffeisen Vorgefertigter Beutel"/>
    <n v="875"/>
    <x v="6"/>
    <n v="4250"/>
    <s v="STÜCK"/>
    <n v="0.14699999999999999"/>
    <n v="624.75"/>
    <n v="0.82"/>
    <n v="3485"/>
  </r>
  <r>
    <s v="V4589_01"/>
    <s v="UK Kimba 2x5x1 kg neue Stanze"/>
    <s v="392x280x260 mm hochschließend - mit Lagerhaltung"/>
    <n v="875"/>
    <x v="6"/>
    <n v="9475"/>
    <s v="STÜCK"/>
    <n v="0.20499999999999999"/>
    <n v="1942.3749999999998"/>
    <n v="0.26"/>
    <n v="2463.5"/>
  </r>
  <r>
    <s v="V4593_01"/>
    <s v="Sat. Schnucki DK Rind 1 kg"/>
    <s v="193 x 54 x257 mm MHD Feld oben"/>
    <n v="875"/>
    <x v="6"/>
    <n v="13560"/>
    <s v="STÜCK"/>
    <n v="7.5800000000000006E-2"/>
    <n v="1027.8480000000002"/>
    <n v="9.8500000000000004E-2"/>
    <n v="1335.66"/>
  </r>
  <r>
    <s v="V4594_01"/>
    <s v="Sat. Schnucki DK Geflügel 1 kg"/>
    <s v="193 x 54 x257 mm MHD Feld oben"/>
    <n v="875"/>
    <x v="6"/>
    <n v="2500"/>
    <s v="STÜCK"/>
    <n v="7.5800000000000006E-2"/>
    <n v="189.50000000000003"/>
    <n v="9.8500000000000004E-2"/>
    <n v="246.25"/>
  </r>
  <r>
    <s v="V4595_01"/>
    <s v="Sat. Schnucki DK Fisch 1 kg"/>
    <s v="193 x 54 x 257 mm MHD Feld oben"/>
    <n v="875"/>
    <x v="6"/>
    <n v="1600"/>
    <s v="STÜCK"/>
    <n v="7.5800000000000006E-2"/>
    <n v="121.28000000000002"/>
    <n v="9.8500000000000004E-2"/>
    <n v="157.6"/>
  </r>
  <r>
    <s v="V4598_02"/>
    <s v="Sat. Kimba Fisch 1kg FS (PL) "/>
    <s v="193 x 54 x257 mm MHD Feld oben"/>
    <n v="875"/>
    <x v="6"/>
    <n v="6500"/>
    <s v="STÜCK"/>
    <n v="7.5800000000000006E-2"/>
    <n v="492.70000000000005"/>
    <n v="9.7500000000000003E-2"/>
    <n v="633.75"/>
  </r>
  <r>
    <s v="V4599_02"/>
    <s v="Sat. Kimba Rind 1kg FS (PL) "/>
    <s v="193 x 54 x257 mm MHD Feld oben"/>
    <n v="875"/>
    <x v="6"/>
    <n v="9560"/>
    <s v="STÜCK"/>
    <n v="7.5800000000000006E-2"/>
    <n v="724.64800000000002"/>
    <n v="9.7500000000000003E-2"/>
    <n v="932.1"/>
  </r>
  <r>
    <s v="V4614_00"/>
    <s v="Genesis Pure Canada Taiga 90g (0,2 lb)"/>
    <s v="Adult Soft - Flachfolie"/>
    <n v="875"/>
    <x v="6"/>
    <n v="72358"/>
    <s v="STÜCK"/>
    <n v="2.3E-3"/>
    <n v="166.42339999999999"/>
    <n v="3.499E-2"/>
    <n v="2531.8064199999999"/>
  </r>
  <r>
    <s v="V4615_01"/>
    <s v="Genesis Pure Canada Taiga 907g (2 lb)"/>
    <s v="Adult Soft - Vorgefertigter Beutel"/>
    <n v="875"/>
    <x v="6"/>
    <n v="3001"/>
    <s v="STÜCK"/>
    <n v="3.3300000000000003E-2"/>
    <n v="99.933300000000003"/>
    <n v="0.45648"/>
    <n v="1369.8964799999999"/>
  </r>
  <r>
    <s v="V4616_01"/>
    <s v="Genesis Pure Canada Taiga 2,27kg (5 lb)"/>
    <s v="Adult Soft - Vorgefertigter Beutel"/>
    <n v="875"/>
    <x v="6"/>
    <n v="5650"/>
    <s v="STÜCK"/>
    <n v="4.7300000000000002E-2"/>
    <n v="267.245"/>
    <n v="0.61414000000000002"/>
    <n v="3469.8910000000001"/>
  </r>
  <r>
    <s v="V4617_01"/>
    <s v="Genesis Pure Canada Taiga 11,79kg (26,5 lb)"/>
    <s v="Adult Soft - Vorgefertigter Beutel"/>
    <n v="875"/>
    <x v="6"/>
    <n v="8980"/>
    <s v="STÜCK"/>
    <n v="0.1384"/>
    <n v="1242.8319999999999"/>
    <n v="1.3036300000000001"/>
    <n v="11706.597400000001"/>
  </r>
  <r>
    <s v="V4618_00"/>
    <s v="Primum Karton Soft 3x5kg"/>
    <s v="AC Karton"/>
    <n v="875"/>
    <x v="6"/>
    <n v="3940"/>
    <s v="STÜCK"/>
    <n v="0.53400000000000003"/>
    <n v="2103.96"/>
    <n v="0.69499999999999995"/>
    <n v="2738.2999999999997"/>
  </r>
  <r>
    <s v="V4619_00"/>
    <s v="pets Premium Karton Soft 3x5kg"/>
    <s v="AC Karton"/>
    <n v="875"/>
    <x v="6"/>
    <n v="1795"/>
    <s v="STÜCK"/>
    <n v="0.53400000000000003"/>
    <n v="958.53000000000009"/>
    <n v="0.75700000000000001"/>
    <n v="1358.8150000000001"/>
  </r>
  <r>
    <s v="V4625_00"/>
    <s v="UK Attica Knuspermenü mit Fisch 1x7x1kg LA ohne NF"/>
    <s v="393x200x263 mm - mit Lagerhaltung"/>
    <n v="875"/>
    <x v="6"/>
    <n v="10800"/>
    <s v="STÜCK"/>
    <n v="0.15572"/>
    <n v="1681.7760000000001"/>
    <n v="0.20200000000000001"/>
    <n v="2181.6000000000004"/>
  </r>
  <r>
    <s v="V4629_00"/>
    <s v="UK G+G Knuspermenü Rind 1x7x1kg LA"/>
    <s v="393x200x263 mm - mit Lagerhaltung"/>
    <n v="875"/>
    <x v="6"/>
    <n v="2600"/>
    <s v="STÜCK"/>
    <n v="0.18332999999999999"/>
    <n v="476.65799999999996"/>
    <n v="0.20200000000000001"/>
    <n v="525.20000000000005"/>
  </r>
  <r>
    <s v="V4630_01"/>
    <s v="UK G+G Knuspermenü Huhn 1x7x1kg LA"/>
    <s v="393x200x263 mm Fediaf-neuer Mix"/>
    <n v="875"/>
    <x v="6"/>
    <n v="2650"/>
    <s v="STÜCK"/>
    <n v="0.185"/>
    <n v="490.25"/>
    <n v="0.20200000000000001"/>
    <n v="535.30000000000007"/>
  </r>
  <r>
    <s v="V4631_00"/>
    <s v="UK G+G Knuspermenü Fisch 1x7x1kg LA"/>
    <s v="393x200x263 mm - mit Lagerhaltung"/>
    <n v="875"/>
    <x v="6"/>
    <n v="47070"/>
    <s v="STÜCK"/>
    <n v="0.18332999999999999"/>
    <n v="8629.3431"/>
    <n v="0.20200000000000001"/>
    <n v="9508.1400000000012"/>
  </r>
  <r>
    <s v="V4635_00"/>
    <s v="UK Attica Knuspermenü mit Rind+ Geflügel2x5x1kg LA"/>
    <s v="392x280x260 mm NEU - mit Lagerhaltung"/>
    <n v="875"/>
    <x v="6"/>
    <n v="16700"/>
    <s v="STÜCK"/>
    <n v="0.2"/>
    <n v="3340"/>
    <n v="0.245"/>
    <n v="4091.5"/>
  </r>
  <r>
    <s v="V4636_00"/>
    <s v="Attica Knuspermenü mit Huhn 1kg Fediaf neuer M LA"/>
    <s v="193 x 54 x257 mm "/>
    <n v="875"/>
    <x v="6"/>
    <n v="124960"/>
    <s v="STÜCK"/>
    <n v="7.5800000000000006E-2"/>
    <n v="9471.9680000000008"/>
    <n v="0.10150000000000001"/>
    <n v="12683.44"/>
  </r>
  <r>
    <s v="V4637_00"/>
    <s v="Attica Knuspermenü mit Rind 1kg Fediaf, LA"/>
    <s v="193 x 54 x 257 mm "/>
    <n v="875"/>
    <x v="6"/>
    <n v="137080"/>
    <s v="STÜCK"/>
    <n v="7.5800000000000006E-2"/>
    <n v="10390.664000000001"/>
    <n v="0.10150000000000001"/>
    <n v="13913.62"/>
  </r>
  <r>
    <s v="V4644_00"/>
    <s v="AC Karton Außenabm.: 300x200x370 B (br/br) "/>
    <s v="2 x 4kg [ohne Lagerhaltung]"/>
    <n v="875"/>
    <x v="6"/>
    <n v="30094"/>
    <s v="STÜCK"/>
    <n v="0.22500000000000001"/>
    <n v="6771.1500000000005"/>
    <n v="0.27900000000000003"/>
    <n v="8396.2260000000006"/>
  </r>
  <r>
    <s v="V4645"/>
    <s v="Lucky Cat Rind NL 1 kg "/>
    <s v="193 x 54 x257 mm"/>
    <n v="875"/>
    <x v="6"/>
    <n v="720"/>
    <s v="STÜCK"/>
    <n v="7.5800000000000006E-2"/>
    <n v="54.576000000000008"/>
    <n v="8.695E-2"/>
    <n v="62.603999999999999"/>
  </r>
  <r>
    <s v="V4646"/>
    <s v="Lucky Cat Inhome NL 1 kg"/>
    <s v="193 x 54 x257 mm"/>
    <n v="875"/>
    <x v="6"/>
    <n v="60620"/>
    <s v="STÜCK"/>
    <n v="7.5800000000000006E-2"/>
    <n v="4594.9960000000001"/>
    <n v="8.695E-2"/>
    <n v="5270.9089999999997"/>
  </r>
  <r>
    <s v="V4647_00"/>
    <s v="UK Lucky CAT Sortiment 2x5x1 kg neue Stanze"/>
    <s v="392x280x260 mm zwingend hochschließend - mit Lager"/>
    <n v="875"/>
    <x v="6"/>
    <n v="6220"/>
    <s v="STÜCK"/>
    <n v="0.23230000000000001"/>
    <n v="1444.9059999999999"/>
    <n v="0.245"/>
    <n v="1523.8999999999999"/>
  </r>
  <r>
    <s v="V4655_00"/>
    <s v="Pussycat Kroketten Mix Rind 1 kg FS "/>
    <s v="193 x 54 x257 mm mit MB12"/>
    <n v="875"/>
    <x v="6"/>
    <n v="8820"/>
    <s v="STÜCK"/>
    <n v="7.5800000000000006E-2"/>
    <n v="668.55600000000004"/>
    <n v="9.8500000000000004E-2"/>
    <n v="868.77"/>
  </r>
  <r>
    <s v="V4656_00"/>
    <s v="Pussycat Kroketten Mix Huhn 1 kg FS "/>
    <s v="193 x 54 x257 mm mit MB 12"/>
    <n v="875"/>
    <x v="6"/>
    <n v="7560"/>
    <s v="STÜCK"/>
    <n v="7.5800000000000006E-2"/>
    <n v="573.048"/>
    <n v="9.8500000000000004E-2"/>
    <n v="744.66000000000008"/>
  </r>
  <r>
    <s v="V4657_00"/>
    <s v="UK Pussycat Kroketten Mix 1x7x1 kg TRAY "/>
    <s v="CAD 386 x 195 x 260 - mit Lagerhaltung"/>
    <n v="875"/>
    <x v="6"/>
    <n v="7852"/>
    <s v="STÜCK"/>
    <n v="0"/>
    <n v="0"/>
    <n v="0.222"/>
    <n v="1743.144"/>
  </r>
  <r>
    <s v="V4660_00"/>
    <s v="BestFriends Lamm &amp; Reis Sensitive Sticker 500g"/>
    <m/>
    <n v="875"/>
    <x v="6"/>
    <n v="2400"/>
    <s v="STÜCK"/>
    <n v="1E-3"/>
    <n v="2.4"/>
    <n v="0.11132"/>
    <n v="267.16800000000001"/>
  </r>
  <r>
    <s v="V4661_00"/>
    <s v="BestFriends Geflügel &amp; Hirse Sticker 500g"/>
    <m/>
    <n v="875"/>
    <x v="6"/>
    <n v="2001"/>
    <s v="STÜCK"/>
    <n v="1E-3"/>
    <n v="2.0009999999999999"/>
    <n v="0.11132"/>
    <n v="222.75131999999999"/>
  </r>
  <r>
    <s v="V4662_00"/>
    <s v="BestFriends Ente &amp; Kartoffel Grainfr. Sticker 500g"/>
    <m/>
    <n v="875"/>
    <x v="6"/>
    <n v="2300"/>
    <s v="STÜCK"/>
    <n v="1E-3"/>
    <n v="2.3000000000000003"/>
    <n v="0.11132"/>
    <n v="256.036"/>
  </r>
  <r>
    <s v="V4663_00"/>
    <s v="Premiere Soft Adult Rind 1kg (matt)"/>
    <s v="Flachfolie Hund semi-moist"/>
    <n v="875"/>
    <x v="6"/>
    <n v="22800"/>
    <s v="STÜCK"/>
    <n v="1.916E-2"/>
    <n v="436.84800000000001"/>
    <n v="8.6610000000000006E-2"/>
    <n v="1974.7080000000001"/>
  </r>
  <r>
    <s v="V4664_00"/>
    <s v="Premiere Soft Adult Ente 1kg (matt)"/>
    <s v="Flachfolie Hund semi-moist"/>
    <n v="875"/>
    <x v="6"/>
    <n v="25555"/>
    <s v="STÜCK"/>
    <n v="1.916E-2"/>
    <n v="489.63380000000001"/>
    <n v="0.10037"/>
    <n v="2564.9553500000002"/>
  </r>
  <r>
    <s v="V4665_00"/>
    <s v="Premiere Soft Adult Rind 4kg (matt)"/>
    <s v="Flachfolie Hund semi-moist"/>
    <n v="875"/>
    <x v="6"/>
    <n v="56972"/>
    <s v="STÜCK"/>
    <n v="3.9E-2"/>
    <n v="2221.9079999999999"/>
    <n v="0.18113000000000001"/>
    <n v="10319.338360000002"/>
  </r>
  <r>
    <s v="V4666_00"/>
    <s v="Premiere Soft Adult Ente 4kg (matt)"/>
    <s v="Flachfolie Hund semi-moist"/>
    <n v="875"/>
    <x v="6"/>
    <n v="12700"/>
    <s v="STÜCK"/>
    <n v="3.9E-2"/>
    <n v="495.3"/>
    <n v="0.18113000000000001"/>
    <n v="2300.3510000000001"/>
  </r>
  <r>
    <s v="V4672_00"/>
    <s v="GODDESS Kitten Junge Katze Huhn 750g"/>
    <s v="Flachfolie"/>
    <n v="875"/>
    <x v="6"/>
    <n v="3700"/>
    <s v="STÜCK"/>
    <n v="1.7999999999999999E-2"/>
    <n v="66.599999999999994"/>
    <n v="0.15953000000000001"/>
    <n v="590.26099999999997"/>
  </r>
  <r>
    <s v="V4673"/>
    <s v="GODDESS Adult Verdauung Lamm 750g"/>
    <s v="Flachfolie"/>
    <n v="875"/>
    <x v="6"/>
    <n v="6000"/>
    <s v="STÜCK"/>
    <n v="1.7999999999999999E-2"/>
    <n v="107.99999999999999"/>
    <n v="0.1336"/>
    <n v="801.6"/>
  </r>
  <r>
    <s v="V4674"/>
    <s v="GODDESS Adult Sterilisiert Kaninchen 750g"/>
    <s v="Flachfolie"/>
    <n v="875"/>
    <x v="6"/>
    <n v="10500"/>
    <s v="STÜCK"/>
    <n v="1.7999999999999999E-2"/>
    <n v="188.99999999999997"/>
    <n v="0.1336"/>
    <n v="1402.8"/>
  </r>
  <r>
    <s v="V4675"/>
    <s v="GODDESS Adult Schönheit Lachs 750g "/>
    <s v="Flachfolie"/>
    <n v="875"/>
    <x v="6"/>
    <n v="5200"/>
    <s v="STÜCK"/>
    <n v="1.7999999999999999E-2"/>
    <n v="93.6"/>
    <n v="0.1336"/>
    <n v="694.72"/>
  </r>
  <r>
    <s v="V4677"/>
    <s v="GODDESS Adult Aktive Katze Ente 750g"/>
    <s v="Flachfolie"/>
    <n v="875"/>
    <x v="6"/>
    <n v="11612"/>
    <s v="STÜCK"/>
    <n v="1.7999999999999999E-2"/>
    <n v="209.01599999999999"/>
    <n v="0.1336"/>
    <n v="1551.3632"/>
  </r>
  <r>
    <s v="V4678_01"/>
    <s v="GODDESS Adult Gemütliche Katze Rind 750g"/>
    <s v="Flachfolie"/>
    <n v="875"/>
    <x v="6"/>
    <n v="13800"/>
    <s v="STÜCK"/>
    <n v="1.7999999999999999E-2"/>
    <n v="248.39999999999998"/>
    <n v="0.15953000000000001"/>
    <n v="2201.5140000000001"/>
  </r>
  <r>
    <s v="V4679_00"/>
    <s v="GODDESS Senior Leicht Truthahn 750g"/>
    <s v="Flachfolie"/>
    <n v="875"/>
    <x v="6"/>
    <n v="13000"/>
    <s v="STÜCK"/>
    <n v="1.7999999999999999E-2"/>
    <n v="233.99999999999997"/>
    <n v="0.1336"/>
    <n v="1736.8"/>
  </r>
  <r>
    <s v="V4680"/>
    <s v="GODDESS Kitten Junge Katze Huhn 1,4kg"/>
    <s v="Flachfolie"/>
    <n v="875"/>
    <x v="6"/>
    <n v="5013"/>
    <s v="STÜCK"/>
    <n v="2.1999999999999999E-2"/>
    <n v="110.28599999999999"/>
    <n v="1.6990000000000002E-2"/>
    <n v="85.170870000000008"/>
  </r>
  <r>
    <s v="V4681_00"/>
    <s v="GODDESS Adult Verdauung Lamm 1,4kg"/>
    <s v="Flachfolie"/>
    <n v="875"/>
    <x v="6"/>
    <n v="6299"/>
    <s v="STÜCK"/>
    <n v="2.1999999999999999E-2"/>
    <n v="138.578"/>
    <n v="0.1754"/>
    <n v="1104.8445999999999"/>
  </r>
  <r>
    <s v="V4682"/>
    <s v="GODDESS Adult Sterilisiert Kaninchen 1,4kg"/>
    <s v="Flachfolie"/>
    <n v="875"/>
    <x v="6"/>
    <n v="2138"/>
    <s v="STÜCK"/>
    <n v="2.1999999999999999E-2"/>
    <n v="47.035999999999994"/>
    <n v="0.1754"/>
    <n v="375.0052"/>
  </r>
  <r>
    <s v="V4683"/>
    <s v="GODDESS Adult Schönheit Lachs 1,4kg"/>
    <s v="Flachfolie"/>
    <n v="875"/>
    <x v="6"/>
    <n v="7500"/>
    <s v="STÜCK"/>
    <n v="2.1999999999999999E-2"/>
    <n v="165"/>
    <n v="0.31892999999999999"/>
    <n v="2391.9749999999999"/>
  </r>
  <r>
    <s v="V4685"/>
    <s v="GODDESS Adult Aktive Katze Ente 1,4kg"/>
    <s v="Flachfolie"/>
    <n v="875"/>
    <x v="6"/>
    <n v="7800"/>
    <s v="STÜCK"/>
    <n v="2.1999999999999999E-2"/>
    <n v="171.6"/>
    <n v="0.19586000000000001"/>
    <n v="1527.7080000000001"/>
  </r>
  <r>
    <s v="V4686_01"/>
    <s v="GODDESS Adult Gemütliche Katze Rind 1,4kg"/>
    <s v="Flachfolie"/>
    <n v="875"/>
    <x v="6"/>
    <n v="2900"/>
    <s v="STÜCK"/>
    <n v="2.1999999999999999E-2"/>
    <n v="63.8"/>
    <n v="0.31892999999999999"/>
    <n v="924.89699999999993"/>
  </r>
  <r>
    <s v="V4687"/>
    <s v="GODDESS Senior Leicht Truthahn 1,4kg"/>
    <s v="Flachfolie"/>
    <n v="875"/>
    <x v="6"/>
    <n v="959"/>
    <s v="STÜCK"/>
    <n v="2.1999999999999999E-2"/>
    <n v="21.097999999999999"/>
    <n v="0.1754"/>
    <n v="168.20859999999999"/>
  </r>
  <r>
    <s v="V4692_02"/>
    <s v="Milki Cat Knuspermix 3-Mix 10kg"/>
    <s v="Vorgefertigter Beutel 375+120x700+50 mm"/>
    <n v="875"/>
    <x v="6"/>
    <n v="12500"/>
    <s v="STÜCK"/>
    <n v="0.13"/>
    <n v="1625"/>
    <n v="0.6"/>
    <n v="7500"/>
  </r>
  <r>
    <s v="V47042_00"/>
    <s v="UK neutr. Außenabm.: 400x200x83 B (we/we) Boden"/>
    <s v="1x5x1,5/1,8kg Automatentray"/>
    <n v="875"/>
    <x v="6"/>
    <n v="5210"/>
    <s v="STÜCK"/>
    <n v="8.7999999999999995E-2"/>
    <n v="458.47999999999996"/>
    <n v="0.188"/>
    <n v="979.48"/>
  </r>
  <r>
    <s v="V4705"/>
    <s v="GLOBUS Hund HP mit Kolostrum 3kg"/>
    <s v="Rollenbreite: 621 AL: 490 mm"/>
    <n v="875"/>
    <x v="6"/>
    <n v="7989"/>
    <s v="STÜCK"/>
    <n v="3.4639999999999997E-2"/>
    <n v="276.73895999999996"/>
    <n v="0.15125"/>
    <n v="1208.3362500000001"/>
  </r>
  <r>
    <s v="V4706"/>
    <s v="UK Globus Premium komplette-Mahlzeit 1x4x3kg"/>
    <s v="195 x 390 x 90 mm"/>
    <n v="875"/>
    <x v="6"/>
    <n v="1950"/>
    <s v="STÜCK"/>
    <n v="0.125"/>
    <n v="243.75"/>
    <n v="0.219"/>
    <n v="427.05"/>
  </r>
  <r>
    <s v="V4708"/>
    <s v="UK Globus 1x3x4kg softe Happen Trayboden"/>
    <s v="195 x 390 x 80 mm"/>
    <n v="875"/>
    <x v="6"/>
    <n v="3800"/>
    <s v="STÜCK"/>
    <n v="0.115"/>
    <n v="437"/>
    <n v="0.23400000000000001"/>
    <n v="889.2"/>
  </r>
  <r>
    <s v="V4709_00"/>
    <s v="Globus 10kg mit Lamm, Reis und Gemüse LA"/>
    <s v="vorgefertigter Beutel"/>
    <n v="875"/>
    <x v="6"/>
    <n v="4000"/>
    <s v="STÜCK"/>
    <n v="0.106"/>
    <n v="424"/>
    <n v="0.57899999999999996"/>
    <n v="2316"/>
  </r>
  <r>
    <s v="V4732"/>
    <s v="activa Cat Kitten Geflügel 750g"/>
    <s v="Flachfolie "/>
    <n v="875"/>
    <x v="6"/>
    <n v="17500"/>
    <s v="STÜCK"/>
    <n v="1.2E-2"/>
    <n v="210"/>
    <n v="0.10345"/>
    <n v="1810.375"/>
  </r>
  <r>
    <s v="V4733"/>
    <s v="activa Cat Adult Geflügel 750g"/>
    <s v="Flachfolie"/>
    <n v="875"/>
    <x v="6"/>
    <n v="15590"/>
    <s v="STÜCK"/>
    <n v="1.2E-2"/>
    <n v="187.08"/>
    <n v="0.10845"/>
    <n v="1690.7355"/>
  </r>
  <r>
    <s v="V4734"/>
    <s v="activa Cat Adult Rind 750g"/>
    <s v="Flachfolie "/>
    <n v="875"/>
    <x v="6"/>
    <n v="11400"/>
    <s v="STÜCK"/>
    <n v="1.2E-2"/>
    <n v="136.80000000000001"/>
    <n v="0.11425"/>
    <n v="1302.45"/>
  </r>
  <r>
    <s v="V4735"/>
    <s v="activa Cat Senior Geflügel 750g"/>
    <s v="Flachfolie "/>
    <n v="875"/>
    <x v="6"/>
    <n v="6200"/>
    <s v="STÜCK"/>
    <n v="1.2E-2"/>
    <n v="74.400000000000006"/>
    <n v="0.14285"/>
    <n v="885.67000000000007"/>
  </r>
  <r>
    <s v="V4736"/>
    <s v="activa Cat Indoor Geflügel 750g"/>
    <s v="Flachfolie "/>
    <n v="875"/>
    <x v="6"/>
    <n v="2301"/>
    <s v="STÜCK"/>
    <n v="1.2E-2"/>
    <n v="27.612000000000002"/>
    <n v="0.1237"/>
    <n v="284.63370000000003"/>
  </r>
  <r>
    <s v="V4737"/>
    <s v="activa Cat Kitten Geflügel 2kg"/>
    <s v="Flachfolie"/>
    <n v="875"/>
    <x v="6"/>
    <n v="5217"/>
    <s v="STÜCK"/>
    <n v="2.8000000000000001E-2"/>
    <n v="146.07599999999999"/>
    <n v="0.16944999999999999"/>
    <n v="884.02064999999993"/>
  </r>
  <r>
    <s v="V4738"/>
    <s v="activa Cat Adult Geflügel 2kg"/>
    <s v="Flachfolie   4251166811191"/>
    <n v="875"/>
    <x v="6"/>
    <n v="6500"/>
    <s v="STÜCK"/>
    <n v="2.8000000000000001E-2"/>
    <n v="182"/>
    <n v="0.16944999999999999"/>
    <n v="1101.425"/>
  </r>
  <r>
    <s v="V4739"/>
    <s v="activa Cat Adult Rind 2kg"/>
    <s v="Flachfolie "/>
    <n v="875"/>
    <x v="6"/>
    <n v="6566"/>
    <s v="STÜCK"/>
    <n v="2.8000000000000001E-2"/>
    <n v="183.84800000000001"/>
    <n v="0.17499999999999999"/>
    <n v="1149.05"/>
  </r>
  <r>
    <s v="V4740"/>
    <s v="activa Cat Senior Geflügel 2kg"/>
    <s v="Flachfolie "/>
    <n v="875"/>
    <x v="6"/>
    <n v="2100"/>
    <s v="STÜCK"/>
    <n v="2.8000000000000001E-2"/>
    <n v="58.800000000000004"/>
    <n v="0.14265"/>
    <n v="299.565"/>
  </r>
  <r>
    <s v="V4741"/>
    <s v="activa Cat Indoor Geflügel 2kg"/>
    <s v="Flachfolie "/>
    <n v="875"/>
    <x v="6"/>
    <n v="2101"/>
    <s v="STÜCK"/>
    <n v="2.8000000000000001E-2"/>
    <n v="58.828000000000003"/>
    <n v="0.18984999999999999"/>
    <n v="398.87484999999998"/>
  </r>
  <r>
    <s v="V4744"/>
    <s v="activa Hund Junior 3kg"/>
    <s v="Vorgef. Beutel"/>
    <n v="875"/>
    <x v="6"/>
    <n v="9560"/>
    <s v="STÜCK"/>
    <n v="6.2E-2"/>
    <n v="592.72"/>
    <n v="0.46311000000000002"/>
    <n v="4427.3316000000004"/>
  </r>
  <r>
    <s v="V4745"/>
    <s v="activa Hund Adult Geflügel 3kg"/>
    <s v="Vorgef. Beutel"/>
    <n v="875"/>
    <x v="6"/>
    <n v="5300"/>
    <s v="STÜCK"/>
    <n v="6.2E-2"/>
    <n v="328.6"/>
    <n v="0.46311000000000002"/>
    <n v="2454.4830000000002"/>
  </r>
  <r>
    <s v="V4748"/>
    <s v="activa Hund Sensitive 3kg"/>
    <s v="Vorgef. Beutel"/>
    <n v="875"/>
    <x v="6"/>
    <n v="7061"/>
    <s v="STÜCK"/>
    <n v="6.2E-2"/>
    <n v="437.78199999999998"/>
    <n v="0.46311000000000002"/>
    <n v="3270.01971"/>
  </r>
  <r>
    <s v="V4751"/>
    <s v="activa Hund Adult Geflügel 12kg"/>
    <s v="Vorgef. Beutel"/>
    <n v="875"/>
    <x v="6"/>
    <n v="8000"/>
    <s v="STÜCK"/>
    <n v="0.14940000000000001"/>
    <n v="1195.2"/>
    <n v="1.0191600000000001"/>
    <n v="8153.2800000000007"/>
  </r>
  <r>
    <s v="V4752"/>
    <s v="activa Hund Senior 12kg"/>
    <s v="Vorgef. Beutel"/>
    <n v="875"/>
    <x v="6"/>
    <n v="7530"/>
    <s v="STÜCK"/>
    <n v="0.14940000000000001"/>
    <n v="1124.982"/>
    <n v="1.0191600000000001"/>
    <n v="7674.2748000000001"/>
  </r>
  <r>
    <s v="V4754"/>
    <s v="activa Hund Sensitive 12kg"/>
    <s v="Vorgef. Beutel"/>
    <n v="875"/>
    <x v="6"/>
    <n v="10040"/>
    <s v="STÜCK"/>
    <n v="0.14940000000000001"/>
    <n v="1499.9760000000001"/>
    <n v="1.0191600000000001"/>
    <n v="10232.366400000001"/>
  </r>
  <r>
    <s v="V4755"/>
    <s v="Draft Cat Huhn 1kg"/>
    <s v="193 x 54 x 257 mm"/>
    <n v="875"/>
    <x v="6"/>
    <n v="19320"/>
    <s v="STÜCK"/>
    <n v="7.5800000000000006E-2"/>
    <n v="1464.4560000000001"/>
    <n v="9.8500000000000004E-2"/>
    <n v="1903.02"/>
  </r>
  <r>
    <s v="V4756"/>
    <s v="Draft Cat Rind 1kg"/>
    <s v="193 x 54 x 257 mm"/>
    <n v="875"/>
    <x v="6"/>
    <n v="22680"/>
    <s v="STÜCK"/>
    <n v="7.5800000000000006E-2"/>
    <n v="1719.1440000000002"/>
    <n v="8.695E-2"/>
    <n v="1972.0260000000001"/>
  </r>
  <r>
    <s v="V4757"/>
    <s v="Draft Cat Huhn 5kg"/>
    <s v="Flachfolie"/>
    <n v="875"/>
    <x v="6"/>
    <n v="15435"/>
    <s v="STÜCK"/>
    <n v="4.3999999999999997E-2"/>
    <n v="679.14"/>
    <n v="0.18451999999999999"/>
    <n v="2848.0661999999998"/>
  </r>
  <r>
    <s v="V4758"/>
    <s v="Draft Cat Rind 5kg"/>
    <s v="Flachfolie"/>
    <n v="875"/>
    <x v="6"/>
    <n v="10300"/>
    <s v="STÜCK"/>
    <n v="4.3999999999999997E-2"/>
    <n v="453.2"/>
    <n v="0.18451999999999999"/>
    <n v="1900.5559999999998"/>
  </r>
  <r>
    <s v="V4759"/>
    <s v="Draft Hund Adult Geflügel 3kg"/>
    <s v="Flachfolie"/>
    <n v="875"/>
    <x v="6"/>
    <n v="4600"/>
    <s v="STÜCK"/>
    <n v="3.1E-2"/>
    <n v="142.6"/>
    <n v="0.13003999999999999"/>
    <n v="598.18399999999997"/>
  </r>
  <r>
    <s v="V476"/>
    <s v="AC Karton Außenabm.: 400x300x220 EB (br/br)"/>
    <s v="2 x 6 x 500g / 400g - mit Lagerhaltung"/>
    <n v="875"/>
    <x v="6"/>
    <n v="18200"/>
    <s v="STÜCK"/>
    <n v="0.45300000000000001"/>
    <n v="8244.6"/>
    <n v="0.47099999999999997"/>
    <n v="8572.1999999999989"/>
  </r>
  <r>
    <s v="V4760"/>
    <s v="Draft Hund Adult Lamm &amp; Reis 10kg  LA"/>
    <s v="Vorgef. Beutel"/>
    <n v="875"/>
    <x v="6"/>
    <n v="9980"/>
    <s v="STÜCK"/>
    <n v="0.106"/>
    <n v="1057.8799999999999"/>
    <n v="0.78993999999999998"/>
    <n v="7883.6012000000001"/>
  </r>
  <r>
    <s v="V4760_01"/>
    <s v="Draft Hund Adult Lamm &amp; Reis 10kg"/>
    <s v="Schlauchfolie für FFS"/>
    <n v="875"/>
    <x v="6"/>
    <n v="23990"/>
    <s v="STÜCK"/>
    <n v="9.4399999999999998E-2"/>
    <n v="2264.6559999999999"/>
    <n v="0.86099999999999999"/>
    <n v="20655.39"/>
  </r>
  <r>
    <s v="V47611_00"/>
    <s v="Aufkleber für Draft Adult Rind 10kg Sack &quot;Gemüse&quot;"/>
    <s v="Klebertext &quot;Gemüse&quot;"/>
    <n v="875"/>
    <x v="6"/>
    <n v="27057"/>
    <s v="STÜCK"/>
    <n v="1E-3"/>
    <n v="27.057000000000002"/>
    <n v="3.6600000000000001E-3"/>
    <n v="99.028620000000004"/>
  </r>
  <r>
    <s v="V4771"/>
    <s v="Vorgefertiger Beutel 12kg neutral"/>
    <s v="375 x 120 x 850 mm"/>
    <n v="875"/>
    <x v="6"/>
    <n v="38537"/>
    <s v="STÜCK"/>
    <n v="0.128"/>
    <n v="4932.7359999999999"/>
    <n v="0.63200000000000001"/>
    <n v="24355.384000000002"/>
  </r>
  <r>
    <s v="V47861_00"/>
    <s v="Uk Alnutra Softbrocken 1x5x1,5kg Boden"/>
    <s v="CAD112387b_02  ALDI diverse DK + PL"/>
    <n v="875"/>
    <x v="6"/>
    <n v="5000"/>
    <s v="STÜCK"/>
    <n v="9.9000000000000005E-2"/>
    <n v="495"/>
    <n v="0.17"/>
    <n v="850.00000000000011"/>
  </r>
  <r>
    <s v="V47871_00"/>
    <s v="Alnutra Softbrocken 1x5x1,5kg Deckel"/>
    <s v="Automatentray CAD 178411_1_1 - mit Lagerhaltung"/>
    <n v="875"/>
    <x v="6"/>
    <n v="4810"/>
    <s v="STÜCK"/>
    <n v="0.19900000000000001"/>
    <n v="957.19"/>
    <n v="0.245"/>
    <n v="1178.45"/>
  </r>
  <r>
    <s v="V4791_00"/>
    <s v="MACs Soft Adult Dog Huhn Lachs 1,5kg"/>
    <s v="Flachfolie RB 481 x AL 370 mm"/>
    <n v="875"/>
    <x v="6"/>
    <n v="10500"/>
    <s v="STÜCK"/>
    <n v="1.89E-2"/>
    <n v="198.45"/>
    <n v="0.18701999999999999"/>
    <n v="1963.7099999999998"/>
  </r>
  <r>
    <s v="V4792_00"/>
    <s v="MACs Soft Adult Dog Huhn Lachs 5kg"/>
    <s v="Flachfolie RB 801 x AL 490 mm"/>
    <n v="875"/>
    <x v="6"/>
    <n v="2505"/>
    <s v="STÜCK"/>
    <n v="4.2000000000000003E-2"/>
    <n v="105.21000000000001"/>
    <n v="0.21535000000000001"/>
    <n v="539.45175000000006"/>
  </r>
  <r>
    <s v="V4793_00"/>
    <s v="Karton MACs Soft Adult Huhn Lachs 3x5kg"/>
    <s v="bedruckter Verkaufskarton für 15kg"/>
    <n v="875"/>
    <x v="6"/>
    <n v="2525"/>
    <s v="STÜCK"/>
    <n v="0.61599999999999999"/>
    <n v="1555.4"/>
    <n v="0.995"/>
    <n v="2512.375"/>
  </r>
  <r>
    <s v="V4794_00"/>
    <s v="MACs Soft Adult Dog Huhn Ente Truthahn 1,5kg"/>
    <s v="Flachfolie RB 481 x AL 370 mm"/>
    <n v="875"/>
    <x v="6"/>
    <n v="14376"/>
    <s v="STÜCK"/>
    <n v="1.89E-2"/>
    <n v="271.70639999999997"/>
    <n v="0.18701999999999999"/>
    <n v="2688.5995199999998"/>
  </r>
  <r>
    <s v="V4795_00"/>
    <s v="MACs Soft Adult Dog Huhn Ente Truthahn 5kg"/>
    <s v="Flachfolie RB 801 x AL 490 mm"/>
    <n v="875"/>
    <x v="6"/>
    <n v="2367"/>
    <s v="STÜCK"/>
    <n v="4.2000000000000003E-2"/>
    <n v="99.414000000000001"/>
    <n v="0.25999"/>
    <n v="615.39633000000003"/>
  </r>
  <r>
    <s v="V4796_00"/>
    <s v="Karton MACs Soft Adult Huhn Ente Truthahn 3x5kg"/>
    <s v="bedruckter Verkaufskarton für 15kg"/>
    <n v="875"/>
    <x v="6"/>
    <n v="1505"/>
    <s v="STÜCK"/>
    <n v="0.63300000000000001"/>
    <n v="952.66499999999996"/>
    <n v="0.83703000000000005"/>
    <n v="1259.7301500000001"/>
  </r>
  <r>
    <s v="V4814"/>
    <s v="Kantenschutz-Leisten"/>
    <s v="50x50x1500 mm"/>
    <n v="876"/>
    <x v="6"/>
    <n v="1650"/>
    <s v="STÜCK"/>
    <n v="0.28299999999999997"/>
    <n v="466.94999999999993"/>
    <n v="0.3"/>
    <n v="495"/>
  </r>
  <r>
    <s v="V4826_03"/>
    <s v="Ja! Knusper-Mix 1kg Folie ohne StiWa + EAN neu"/>
    <s v="Pet 12 my PE weiß 60 my "/>
    <n v="875"/>
    <x v="6"/>
    <n v="43862"/>
    <s v="STÜCK"/>
    <n v="1.37E-2"/>
    <n v="600.90940000000001"/>
    <n v="5.0250000000000003E-2"/>
    <n v="2204.0655000000002"/>
  </r>
  <r>
    <s v="V4827_00"/>
    <s v="UK Ja! Knuspermix mit Rind 1x7x1kg Boden"/>
    <s v="198 x 396 x 82 mm"/>
    <n v="875"/>
    <x v="6"/>
    <n v="4037"/>
    <s v="STÜCK"/>
    <n v="0.129"/>
    <n v="520.77300000000002"/>
    <n v="0.189"/>
    <n v="762.99300000000005"/>
  </r>
  <r>
    <s v="V4828_01"/>
    <s v="Wiederverschluss-Sticker für Folienbeutel 1kg/950g"/>
    <s v="Format: 30x70 mm "/>
    <n v="875"/>
    <x v="6"/>
    <n v="177080"/>
    <s v="STÜCK"/>
    <n v="5.9999999999999995E-4"/>
    <n v="106.24799999999999"/>
    <n v="3.4499999999999999E-3"/>
    <n v="610.92600000000004"/>
  </r>
  <r>
    <s v="V4841"/>
    <s v="UK Tray PussyCat Mix mit Knusperkissen 1x7x950g"/>
    <s v="198 x 396 x 90 mm wird ausgelistet"/>
    <n v="875"/>
    <x v="6"/>
    <n v="1600"/>
    <s v="STÜCK"/>
    <n v="9.7000000000000003E-2"/>
    <n v="155.20000000000002"/>
    <n v="0.222"/>
    <n v="355.2"/>
  </r>
  <r>
    <s v="V4842_00"/>
    <s v="HPC SOFT MAXI Wasserbüffel &amp; Süßkartoffel 100g"/>
    <s v="Flachfolie RB 270 x AL 180 mm"/>
    <n v="875"/>
    <x v="6"/>
    <n v="53309"/>
    <s v="STÜCK"/>
    <n v="2.5000000000000001E-3"/>
    <n v="133.27250000000001"/>
    <n v="3.1220000000000001E-2"/>
    <n v="1664.3069800000001"/>
  </r>
  <r>
    <s v="V4843_01"/>
    <s v="HPC SOFT MAXI Wasserbüffel &amp; Süßkartoffel 1kg"/>
    <s v="Flachfolie RB 521 x AL 360 mm"/>
    <n v="875"/>
    <x v="6"/>
    <n v="70279"/>
    <s v="STÜCK"/>
    <n v="2.1399999999999999E-2"/>
    <n v="1503.9705999999999"/>
    <n v="0.14099999999999999"/>
    <n v="9909.3389999999999"/>
  </r>
  <r>
    <s v="V4844_01"/>
    <s v="HPC SOFT MAXI Wasserbüffel &amp; Süßkartoffel 2,5kg"/>
    <s v="Flachfolie RB 721 x AL 440 mm"/>
    <n v="875"/>
    <x v="6"/>
    <n v="25905"/>
    <s v="STÜCK"/>
    <n v="2.7799999999999998E-2"/>
    <n v="720.15899999999999"/>
    <n v="0.21779000000000001"/>
    <n v="5641.8499500000007"/>
  </r>
  <r>
    <s v="V4845_01"/>
    <s v="HPC SOFT MAXI Wasserbüffel &amp; Süßkartoffel 12,5kg"/>
    <s v="Flachfolie RB 990 x AL 775 mm"/>
    <n v="875"/>
    <x v="6"/>
    <n v="60669"/>
    <s v="STÜCK"/>
    <n v="0.123"/>
    <n v="7462.2870000000003"/>
    <n v="0.62949999999999995"/>
    <n v="38191.135499999997"/>
  </r>
  <r>
    <s v="V4846_00"/>
    <s v="HPC SOFT MINI Wachtel &amp; Kartoffel 100g  LA"/>
    <s v="Flachfolie RB 270 x AL 180 mm"/>
    <n v="875"/>
    <x v="6"/>
    <n v="7205"/>
    <s v="STÜCK"/>
    <n v="2.5000000000000001E-3"/>
    <n v="18.012499999999999"/>
    <n v="3.1220000000000001E-2"/>
    <n v="224.9401"/>
  </r>
  <r>
    <s v="V4847_00"/>
    <s v="HPC SOFT Mini Wachtel &amp; Kartoffel 1kg"/>
    <s v="Flachfolie RB 521 x AL 360 mm"/>
    <n v="875"/>
    <x v="6"/>
    <n v="44362"/>
    <s v="STÜCK"/>
    <n v="2.1399999999999999E-2"/>
    <n v="949.34679999999992"/>
    <n v="0.14099999999999999"/>
    <n v="6255.0419999999995"/>
  </r>
  <r>
    <s v="V4848_01"/>
    <s v="HPC SOFT Mini Wachtel &amp; Kartoffel 2,5kg"/>
    <s v="Flachfolie RB 721 x AL 440 mm"/>
    <n v="875"/>
    <x v="6"/>
    <n v="88519"/>
    <s v="STÜCK"/>
    <n v="2.7799999999999998E-2"/>
    <n v="2460.8281999999999"/>
    <n v="0.21779000000000001"/>
    <n v="19278.55301"/>
  </r>
  <r>
    <s v="V4849_00"/>
    <s v="HPC SOFT MINI Perlhuhn &amp; Süßkartoffel 100g"/>
    <s v="Flachfolie RB 270 x AL 180 mm"/>
    <n v="875"/>
    <x v="6"/>
    <n v="48300"/>
    <s v="STÜCK"/>
    <n v="2.5000000000000001E-3"/>
    <n v="120.75"/>
    <n v="3.1220000000000001E-2"/>
    <n v="1507.9260000000002"/>
  </r>
  <r>
    <s v="V4850_01"/>
    <s v="HPC SOFT Mini Perlhuhn &amp; Süßkartoffel 1kg"/>
    <s v="Flachfolie RB 521 x AL 360 mm"/>
    <n v="875"/>
    <x v="6"/>
    <n v="40266"/>
    <s v="STÜCK"/>
    <n v="2.1399999999999999E-2"/>
    <n v="861.69239999999991"/>
    <n v="0.14099999999999999"/>
    <n v="5677.5059999999994"/>
  </r>
  <r>
    <s v="V4851_00"/>
    <s v="HPC SOFT Mini Perlhuhn &amp; Süßkartoffel 2,5kg"/>
    <s v="Flachfolie RB 721 x AL 440 mm"/>
    <n v="875"/>
    <x v="6"/>
    <n v="18732"/>
    <s v="STÜCK"/>
    <n v="3.4000000000000002E-2"/>
    <n v="636.88800000000003"/>
    <n v="0.21779000000000001"/>
    <n v="4079.64228"/>
  </r>
  <r>
    <s v="V4856_00"/>
    <s v="Wildkind MINI Strong River Huhn + Lachs 1 kg  LA"/>
    <s v="Flachfolie RB 521 x AL 360 mm"/>
    <n v="875"/>
    <x v="6"/>
    <n v="24086"/>
    <s v="STÜCK"/>
    <n v="2.1000000000000001E-2"/>
    <n v="505.80600000000004"/>
    <n v="0.183"/>
    <n v="4407.7380000000003"/>
  </r>
  <r>
    <s v="V4857_00"/>
    <s v="Wildkind MINI Little Bay Huhn + Ente 1 kg  LA"/>
    <s v="Flachfolie RB 521 x AL 360 mm"/>
    <n v="875"/>
    <x v="6"/>
    <n v="6500"/>
    <s v="STÜCK"/>
    <n v="2.1000000000000001E-2"/>
    <n v="136.5"/>
    <n v="0.183"/>
    <n v="1189.5"/>
  </r>
  <r>
    <s v="V4858_00"/>
    <s v="Wildkind MINI Strong River Huhn + Lachs 2,5 kg"/>
    <s v="Flachfolie RB 621 x AL 460 mm"/>
    <n v="875"/>
    <x v="6"/>
    <n v="700"/>
    <s v="STÜCK"/>
    <n v="3.2000000000000001E-2"/>
    <n v="22.400000000000002"/>
    <n v="0.27900000000000003"/>
    <n v="195.3"/>
  </r>
  <r>
    <s v="V4859_00"/>
    <s v="Wildkind MINI Little Bay Huhn + Ente 2,5 kg"/>
    <s v="Flachfolie RB 621 x AL 460 mm"/>
    <n v="875"/>
    <x v="6"/>
    <n v="1407"/>
    <s v="STÜCK"/>
    <n v="3.2000000000000001E-2"/>
    <n v="45.024000000000001"/>
    <n v="0.27"/>
    <n v="379.89000000000004"/>
  </r>
  <r>
    <s v="V4861"/>
    <s v="Chicopee Classic Nature Puppy Lamb&amp;Rice 100g"/>
    <s v="Flachfolie RB 270 x AL 180 mm"/>
    <n v="875"/>
    <x v="6"/>
    <n v="16500"/>
    <s v="STÜCK"/>
    <n v="2.5000000000000001E-3"/>
    <n v="41.25"/>
    <n v="3.7069999999999999E-2"/>
    <n v="611.65499999999997"/>
  </r>
  <r>
    <s v="V4862"/>
    <s v="Chicopee Classic N. MAXI Puppy Poultry&amp;Millet 100g"/>
    <s v="Flachfolie RB 270 x AL 180 mm"/>
    <n v="875"/>
    <x v="6"/>
    <n v="34000"/>
    <s v="STÜCK"/>
    <n v="2.5000000000000001E-3"/>
    <n v="85"/>
    <n v="3.7069999999999999E-2"/>
    <n v="1260.3799999999999"/>
  </r>
  <r>
    <s v="V4863"/>
    <s v="Chicopee Classic Nature MINI Adult Lamb&amp;Rice 100g"/>
    <s v="Flachfolie RB 270 x AL 180 mm"/>
    <n v="875"/>
    <x v="6"/>
    <n v="14247"/>
    <s v="STÜCK"/>
    <n v="2.5000000000000001E-3"/>
    <n v="35.6175"/>
    <n v="3.7069999999999999E-2"/>
    <n v="528.13629000000003"/>
  </r>
  <r>
    <s v="V4864"/>
    <s v="Chicopee Classic Nature Adult Lamb&amp;Rice 100g"/>
    <s v="Flachfolie RB 270 x AL 180 mm"/>
    <n v="875"/>
    <x v="6"/>
    <n v="29000"/>
    <s v="STÜCK"/>
    <n v="2.5000000000000001E-3"/>
    <n v="72.5"/>
    <n v="3.7069999999999999E-2"/>
    <n v="1075.03"/>
  </r>
  <r>
    <s v="V4865"/>
    <s v="Chicopee Classic Nature Adult Chicken&amp;Rice 100g"/>
    <s v="Flachfolie RB 270 x AL 180 mm"/>
    <n v="875"/>
    <x v="6"/>
    <n v="55123"/>
    <s v="STÜCK"/>
    <n v="2.5000000000000001E-3"/>
    <n v="137.8075"/>
    <n v="3.7080000000000002E-2"/>
    <n v="2043.9608400000002"/>
  </r>
  <r>
    <s v="V4866"/>
    <s v="Chicopee Classic Natu. SOFT Adult Salmon&amp;Rice 100g"/>
    <s v="Flachfolie RB 270 x AL 180 mm"/>
    <n v="875"/>
    <x v="6"/>
    <n v="5200"/>
    <s v="STÜCK"/>
    <n v="2.5000000000000001E-3"/>
    <n v="13"/>
    <n v="3.7069999999999999E-2"/>
    <n v="192.76399999999998"/>
  </r>
  <r>
    <s v="V4867"/>
    <s v="Chicopee Classic N. MAXI Adult Poultry&amp;Millet 100g"/>
    <s v="Flachfolie RB 270 x AL 180 mm"/>
    <n v="875"/>
    <x v="6"/>
    <n v="47500"/>
    <s v="STÜCK"/>
    <n v="2.5000000000000001E-3"/>
    <n v="118.75"/>
    <n v="3.7069999999999999E-2"/>
    <n v="1760.825"/>
  </r>
  <r>
    <s v="V4868"/>
    <s v="Chicopee Classic Nature Light Lamb&amp;Rice 100g"/>
    <s v="Flachfolie RB 270 x AL 180 mm"/>
    <n v="875"/>
    <x v="6"/>
    <n v="32300"/>
    <s v="STÜCK"/>
    <n v="2.5000000000000001E-3"/>
    <n v="80.75"/>
    <n v="3.7069999999999999E-2"/>
    <n v="1197.3609999999999"/>
  </r>
  <r>
    <s v="V4869"/>
    <s v="Chicopee Classic Na. SOFT Senior Chicken&amp;Rice 100g"/>
    <s v="Flachfolie RB 270 x AL 180 mm"/>
    <n v="875"/>
    <x v="6"/>
    <n v="25200"/>
    <s v="STÜCK"/>
    <n v="2.5000000000000001E-3"/>
    <n v="63"/>
    <n v="3.7069999999999999E-2"/>
    <n v="934.16399999999999"/>
  </r>
  <r>
    <s v="V4870"/>
    <s v="Chicopee Classic Nature Active Chicken&amp;Rice 100g"/>
    <s v="Flachfolie RB 270 x AL 180 mm"/>
    <n v="875"/>
    <x v="6"/>
    <n v="34800"/>
    <s v="STÜCK"/>
    <n v="2.5000000000000001E-3"/>
    <n v="87"/>
    <n v="3.7069999999999999E-2"/>
    <n v="1290.0360000000001"/>
  </r>
  <r>
    <s v="V4872_01"/>
    <s v="Chicopee Classic Nature Puppy Lamb&amp;Rice 2kg"/>
    <s v="Flachfolie RB 621 x AL 430 mm"/>
    <n v="875"/>
    <x v="6"/>
    <n v="4200"/>
    <s v="STÜCK"/>
    <n v="2.47E-2"/>
    <n v="103.74"/>
    <n v="0.40716000000000002"/>
    <n v="1710.0720000000001"/>
  </r>
  <r>
    <s v="V4874_01"/>
    <s v="Chicopee Classic Nature MINI Adult Lamb&amp;Rice 2kg"/>
    <s v="Flachfolie RB 621 x AL 430 mm"/>
    <n v="875"/>
    <x v="6"/>
    <n v="12318"/>
    <s v="STÜCK"/>
    <n v="2.47E-2"/>
    <n v="304.25459999999998"/>
    <n v="0.40716000000000002"/>
    <n v="5015.3968800000002"/>
  </r>
  <r>
    <s v="V4875"/>
    <s v="Chicopee Classic Nature Adult Lamb&amp;Rice 2kg"/>
    <s v="Flachfolie RB 621 x AL 430 mm"/>
    <n v="875"/>
    <x v="6"/>
    <n v="1735"/>
    <s v="STÜCK"/>
    <n v="2.47E-2"/>
    <n v="42.854500000000002"/>
    <n v="0.42709999999999998"/>
    <n v="741.01850000000002"/>
  </r>
  <r>
    <s v="V4877_02"/>
    <s v="Chicopee Classic Nature SOFT Adult Salmon&amp;Rice 2kg"/>
    <s v="Flachfolie RB 621 x AL 430 mm"/>
    <n v="875"/>
    <x v="6"/>
    <n v="15054"/>
    <s v="STÜCK"/>
    <n v="4.82E-2"/>
    <n v="725.6028"/>
    <n v="0.42709999999999998"/>
    <n v="6429.5634"/>
  </r>
  <r>
    <s v="V4878"/>
    <s v="Chicopee Classic N. MAXIAdultPoultry&amp;Millet 2kg LA"/>
    <s v="Flachfolie RB 621 x AL 430 mm"/>
    <n v="875"/>
    <x v="6"/>
    <n v="2790"/>
    <s v="STÜCK"/>
    <n v="2.47E-2"/>
    <n v="68.912999999999997"/>
    <n v="0.29360999999999998"/>
    <n v="819.17189999999994"/>
  </r>
  <r>
    <s v="V4879_01"/>
    <s v="Chicopee Classic Nature Light Lamb&amp;Rice 2kg"/>
    <s v="Flachfolie RB 621 x AL 430 mm"/>
    <n v="875"/>
    <x v="6"/>
    <n v="2100"/>
    <s v="STÜCK"/>
    <n v="2.47E-2"/>
    <n v="51.87"/>
    <n v="0.42709999999999998"/>
    <n v="896.91"/>
  </r>
  <r>
    <s v="V4880"/>
    <s v="Chicopee Classic Nat. SOFT Senior Chicken&amp;Rice 2kg"/>
    <s v="Flachfolie RB 621 x AL 430 mm"/>
    <n v="875"/>
    <x v="6"/>
    <n v="7950"/>
    <s v="STÜCK"/>
    <n v="2.47E-2"/>
    <n v="196.36500000000001"/>
    <n v="0.29360999999999998"/>
    <n v="2334.1994999999997"/>
  </r>
  <r>
    <s v="V4883_03"/>
    <s v="Chicopee Classic Nature Puppy Lamb&amp;Rice 15kg"/>
    <s v="Flachfolie RB 990 x AL 880 mm"/>
    <n v="875"/>
    <x v="6"/>
    <n v="9710"/>
    <s v="STÜCK"/>
    <n v="0.13059999999999999"/>
    <n v="1268.126"/>
    <n v="0.87117"/>
    <n v="8459.0607"/>
  </r>
  <r>
    <s v="V4884_03"/>
    <s v="Chicopee Classic N. MAXI Puppy Poultry&amp;Millet 15kg"/>
    <s v="Flachfolie RB 990 x AL 880 mm"/>
    <n v="875"/>
    <x v="6"/>
    <n v="2598"/>
    <s v="STÜCK"/>
    <n v="0.13059999999999999"/>
    <n v="339.29879999999997"/>
    <n v="0.88653999999999999"/>
    <n v="2303.23092"/>
  </r>
  <r>
    <s v="V4885_02"/>
    <s v="Chicopee Classic Nature MINI Adult Lamb&amp;Rice 15kg"/>
    <s v="Flachfolie RB 990 x AL 880 mm"/>
    <n v="875"/>
    <x v="6"/>
    <n v="3466"/>
    <s v="STÜCK"/>
    <n v="0.13059999999999999"/>
    <n v="452.65959999999995"/>
    <n v="0.71455999999999997"/>
    <n v="2476.6649600000001"/>
  </r>
  <r>
    <s v="V4886_01"/>
    <s v="Chicopee Classic Nature Adult Lamb&amp;Rice 15kg"/>
    <s v="Flachfolie RB 990 x AL 880 mm"/>
    <n v="875"/>
    <x v="6"/>
    <n v="9163"/>
    <s v="STÜCK"/>
    <n v="0.13059999999999999"/>
    <n v="1196.6877999999999"/>
    <n v="0.71455999999999997"/>
    <n v="6547.5132800000001"/>
  </r>
  <r>
    <s v="V4887_01"/>
    <s v="Chicopee Classic Nature Adult Chicken&amp;Rice 15kg"/>
    <s v="Flachfolie RB 990 x AL 880 mm"/>
    <n v="875"/>
    <x v="6"/>
    <n v="3516"/>
    <s v="STÜCK"/>
    <n v="0.13059999999999999"/>
    <n v="459.18959999999998"/>
    <n v="0.71455999999999997"/>
    <n v="2512.3929600000001"/>
  </r>
  <r>
    <s v="V4888_02"/>
    <s v="Chicopee Classic Nat. SOFT Adult Salmon&amp;Rice 15kg"/>
    <s v="Flachfolie RB 990 x AL 850 mm"/>
    <n v="875"/>
    <x v="6"/>
    <n v="9555"/>
    <s v="STÜCK"/>
    <n v="0.115"/>
    <n v="1098.825"/>
    <n v="0.71455999999999997"/>
    <n v="6827.6207999999997"/>
  </r>
  <r>
    <s v="V4889_01"/>
    <s v="Chicopee Classic N. MAXI Adult Poultry&amp;Millet 15kg"/>
    <s v="Flachfolie RB 990 x AL 880 mm"/>
    <n v="875"/>
    <x v="6"/>
    <n v="7043"/>
    <s v="STÜCK"/>
    <n v="0.13059999999999999"/>
    <n v="919.81579999999997"/>
    <n v="0.71455999999999997"/>
    <n v="5032.6460799999995"/>
  </r>
  <r>
    <s v="V4890_02"/>
    <s v="Chicopee Classic Nature Light Lamb&amp;Rice 15kg"/>
    <s v="Flachfolie RB 990 x AL 880 mm"/>
    <n v="875"/>
    <x v="6"/>
    <n v="4470"/>
    <s v="STÜCK"/>
    <n v="0.13059999999999999"/>
    <n v="583.78199999999993"/>
    <n v="0.71455999999999997"/>
    <n v="3194.0832"/>
  </r>
  <r>
    <s v="V4891_01"/>
    <s v="Chicopee Classic N. SOFT Senior Chicken&amp;Rice 15kg"/>
    <s v="Flachfolie RB 990 x AL 850 mm"/>
    <n v="875"/>
    <x v="6"/>
    <n v="2000"/>
    <s v="STÜCK"/>
    <n v="0.115"/>
    <n v="230"/>
    <n v="0.71455999999999997"/>
    <n v="1429.12"/>
  </r>
  <r>
    <s v="V4892_01"/>
    <s v="Chicopee Classic Nature Active Chicken&amp;Rice 15kg"/>
    <s v="Flachfolie RB 990 x AL 880 mm"/>
    <n v="875"/>
    <x v="6"/>
    <n v="3901"/>
    <s v="STÜCK"/>
    <n v="0.13059999999999999"/>
    <n v="509.47059999999999"/>
    <n v="0.71455999999999997"/>
    <n v="2787.49856"/>
  </r>
  <r>
    <s v="V4900"/>
    <s v="Best Choice Adult Fisch &amp; Reis AB 350g"/>
    <s v="Beistellung RELAUNCH"/>
    <n v="875"/>
    <x v="6"/>
    <n v="7600"/>
    <s v="STÜCK"/>
    <n v="1.52E-2"/>
    <n v="115.52"/>
    <n v="0.26"/>
    <n v="1976"/>
  </r>
  <r>
    <s v="V4901"/>
    <s v="Best Choice Adult Fisch &amp; Reis AB 4kg"/>
    <s v="Beistellung RELAUNCH"/>
    <n v="875"/>
    <x v="6"/>
    <n v="3700"/>
    <s v="STÜCK"/>
    <n v="6.3200000000000006E-2"/>
    <n v="233.84000000000003"/>
    <n v="0.39700000000000002"/>
    <n v="1468.9"/>
  </r>
  <r>
    <s v="V4911"/>
    <s v="Dr Clauders Hypo Lachs &amp; Kartoffel 350g"/>
    <s v="Beistellung RELAUNCH"/>
    <n v="875"/>
    <x v="6"/>
    <n v="6800"/>
    <s v="STÜCK"/>
    <n v="1.52E-2"/>
    <n v="103.36"/>
    <n v="0.26"/>
    <n v="1768"/>
  </r>
  <r>
    <s v="V4912"/>
    <s v="Best Choice Lachs &amp; Kartoffel AB 3,5kg"/>
    <s v="Beistellung RELAUNCH"/>
    <n v="875"/>
    <x v="6"/>
    <n v="1100"/>
    <s v="STÜCK"/>
    <n v="5.706E-2"/>
    <n v="62.765999999999998"/>
    <n v="0.39300000000000002"/>
    <n v="432.3"/>
  </r>
  <r>
    <s v="V4921_01"/>
    <s v="Best Choice Adult Large 20kg"/>
    <s v="Beistellung"/>
    <n v="875"/>
    <x v="6"/>
    <n v="13250"/>
    <s v="STÜCK"/>
    <n v="0.19750000000000001"/>
    <n v="2616.875"/>
    <n v="0.81299999999999994"/>
    <n v="10772.25"/>
  </r>
  <r>
    <s v="V4929_01"/>
    <s v="Best Choice Junior Lachs &amp; Reis AB 20kg LA"/>
    <s v="Beistellung"/>
    <n v="875"/>
    <x v="6"/>
    <n v="5850"/>
    <s v="STÜCK"/>
    <n v="0.19753000000000001"/>
    <n v="1155.5505000000001"/>
    <n v="0.81299999999999994"/>
    <n v="4756.0499999999993"/>
  </r>
  <r>
    <s v="V4931_01"/>
    <s v="Best Choice Junior Lamm &amp; Reis 4kg"/>
    <s v="Beistellung"/>
    <n v="875"/>
    <x v="6"/>
    <n v="4096"/>
    <s v="STÜCK"/>
    <n v="6.3200000000000006E-2"/>
    <n v="258.86720000000003"/>
    <n v="0.39700000000000002"/>
    <n v="1626.1120000000001"/>
  </r>
  <r>
    <s v="V4933_01"/>
    <s v="Best Choice Junior Lamm &amp; Reis 20kg"/>
    <s v="Beistellung"/>
    <n v="875"/>
    <x v="6"/>
    <n v="7450"/>
    <s v="STÜCK"/>
    <n v="0.19750000000000001"/>
    <n v="1471.375"/>
    <n v="0.81299999999999994"/>
    <n v="6056.8499999999995"/>
  </r>
  <r>
    <s v="V4937_01"/>
    <s v="Best Choice Junior Large 20kg"/>
    <s v="Beistellung"/>
    <n v="875"/>
    <x v="6"/>
    <n v="9080"/>
    <s v="STÜCK"/>
    <n v="0.19750000000000001"/>
    <n v="1793.3000000000002"/>
    <n v="0.81299999999999994"/>
    <n v="7382.0399999999991"/>
  </r>
  <r>
    <s v="V4946"/>
    <s v="Best Choice Performance Power Plus AB 350g"/>
    <s v="Beistellung RELAUNCH"/>
    <n v="875"/>
    <x v="6"/>
    <n v="3900"/>
    <s v="STÜCK"/>
    <n v="1.52E-2"/>
    <n v="59.28"/>
    <n v="0.26"/>
    <n v="1014"/>
  </r>
  <r>
    <s v="V4948_01"/>
    <s v="Best Choice Junior Lachs &amp; Reis AB Gluc/Mana 4kg"/>
    <s v="Beistellung"/>
    <n v="875"/>
    <x v="6"/>
    <n v="650"/>
    <s v="STÜCK"/>
    <n v="6.3200000000000006E-2"/>
    <n v="41.080000000000005"/>
    <n v="0.39700000000000002"/>
    <n v="258.05"/>
  </r>
  <r>
    <s v="V4955_01"/>
    <s v="Best Choice Performance AB 20kg"/>
    <s v="Beistellung "/>
    <n v="875"/>
    <x v="6"/>
    <n v="80"/>
    <s v="STÜCK"/>
    <n v="0.19750000000000001"/>
    <n v="15.8"/>
    <n v="0.81299999999999994"/>
    <n v="65.039999999999992"/>
  </r>
  <r>
    <s v="V4975"/>
    <s v="Animalis Nature Adulte Petite Taille 2kg"/>
    <s v="Vorgefertigter Beutel"/>
    <n v="875"/>
    <x v="6"/>
    <n v="6650"/>
    <s v="STÜCK"/>
    <n v="0.04"/>
    <n v="266"/>
    <n v="0.55696000000000001"/>
    <n v="3703.7840000000001"/>
  </r>
  <r>
    <s v="V49751"/>
    <s v="Aufkleber Animalis EAN 3700602092409"/>
    <s v="zum Bekleben von V4975"/>
    <n v="875"/>
    <x v="6"/>
    <n v="6101"/>
    <s v="STÜCK"/>
    <n v="1E-3"/>
    <n v="6.101"/>
    <n v="9.9500000000000005E-3"/>
    <n v="60.704950000000004"/>
  </r>
  <r>
    <s v="V4976"/>
    <s v="Animalis Nature Moyenne ou Grande Taille 3kg"/>
    <s v="Vorgef. Beutel "/>
    <n v="875"/>
    <x v="6"/>
    <n v="4600"/>
    <s v="STÜCK"/>
    <n v="0.05"/>
    <n v="230"/>
    <n v="0.62126999999999999"/>
    <n v="2857.8420000000001"/>
  </r>
  <r>
    <s v="V4977"/>
    <s v="Animalis Nature Toutes Tailles Bouchees Moell. 3kg"/>
    <s v="Vorgef. Beutel "/>
    <n v="875"/>
    <x v="6"/>
    <n v="9551"/>
    <s v="STÜCK"/>
    <n v="4.4999999999999998E-2"/>
    <n v="429.79499999999996"/>
    <n v="0.59204999999999997"/>
    <n v="5654.6695499999996"/>
  </r>
  <r>
    <s v="V4978"/>
    <s v="Animalis Nature Adulte Petite Taille 7,5kg"/>
    <s v="Vorgef. Beutel "/>
    <n v="875"/>
    <x v="6"/>
    <n v="5610"/>
    <s v="STÜCK"/>
    <n v="0.11"/>
    <n v="617.1"/>
    <n v="1.10358"/>
    <n v="6191.0838000000003"/>
  </r>
  <r>
    <s v="V4979"/>
    <s v="Animalis Nature Moyenne ou Grande Taille 12,5kg"/>
    <s v="Vorgef. Beutel "/>
    <n v="875"/>
    <x v="6"/>
    <n v="2010"/>
    <s v="STÜCK"/>
    <n v="0.14499999999999999"/>
    <n v="291.45"/>
    <n v="1.2973300000000001"/>
    <n v="2607.6333"/>
  </r>
  <r>
    <s v="V4980"/>
    <s v="Animalis Nature Toutes Tailles 12,5kg"/>
    <s v="Flachfolie"/>
    <n v="875"/>
    <x v="6"/>
    <n v="3193"/>
    <s v="STÜCK"/>
    <n v="0.11899999999999999"/>
    <n v="379.96699999999998"/>
    <n v="0.72692000000000001"/>
    <n v="2321.0555600000002"/>
  </r>
  <r>
    <s v="V4984"/>
    <s v="HAPPY&amp;FIT Power 20kg Front Label LA"/>
    <s v="Dog Vital Alpha Vet"/>
    <n v="875"/>
    <x v="6"/>
    <n v="221"/>
    <s v="STÜCK"/>
    <n v="5.0000000000000001E-3"/>
    <n v="1.105"/>
    <n v="0.19700000000000001"/>
    <n v="43.536999999999999"/>
  </r>
  <r>
    <s v="V4984_01"/>
    <s v="HAPPY&amp;FIT Top Breeder 20kg Front Label"/>
    <s v="Dog Vital Alpha Vet"/>
    <n v="875"/>
    <x v="6"/>
    <n v="546"/>
    <s v="STÜCK"/>
    <n v="5.0000000000000001E-3"/>
    <n v="2.73"/>
    <n v="0.19700000000000001"/>
    <n v="107.562"/>
  </r>
  <r>
    <s v="V4985_01"/>
    <s v="HAPPY&amp;FIT Top Breeder 20kg Back Label"/>
    <s v="Dog Vital Alpha Vet"/>
    <n v="875"/>
    <x v="6"/>
    <n v="1576"/>
    <s v="STÜCK"/>
    <n v="5.0000000000000001E-3"/>
    <n v="7.88"/>
    <n v="0.17100000000000001"/>
    <n v="269.49600000000004"/>
  </r>
  <r>
    <s v="V4986"/>
    <s v="HAPPY&amp;FIT Welpen XL 20kg Front Label"/>
    <s v="Dog Vital Alpha Vet"/>
    <n v="875"/>
    <x v="6"/>
    <n v="2380"/>
    <s v="STÜCK"/>
    <n v="5.0000000000000001E-3"/>
    <n v="11.9"/>
    <n v="0.19700000000000001"/>
    <n v="468.86"/>
  </r>
  <r>
    <s v="V4987"/>
    <s v="HAPPY&amp;FIT Professional Welpen XL 20kg Back Label"/>
    <s v="Dog Vital Alpha Vet"/>
    <n v="875"/>
    <x v="6"/>
    <n v="1701"/>
    <s v="STÜCK"/>
    <n v="5.0000000000000001E-3"/>
    <n v="8.5050000000000008"/>
    <n v="0.17100000000000001"/>
    <n v="290.87100000000004"/>
  </r>
  <r>
    <s v="V4989"/>
    <s v="HAPPY&amp;FIT Profess. Sensitive Lamb 20kg Back Label"/>
    <s v="Dog Vital Alpha Vet"/>
    <n v="875"/>
    <x v="6"/>
    <n v="1720"/>
    <s v="STÜCK"/>
    <n v="5.0000000000000001E-3"/>
    <n v="8.6"/>
    <n v="0.17399999999999999"/>
    <n v="299.27999999999997"/>
  </r>
  <r>
    <s v="V4992"/>
    <s v="HAPPY&amp;FIT Adult Balance 20kg Front Label"/>
    <s v="Dog Vital Alpha Vet"/>
    <n v="875"/>
    <x v="6"/>
    <n v="1561"/>
    <s v="STÜCK"/>
    <n v="5.0000000000000001E-3"/>
    <n v="7.8050000000000006"/>
    <n v="0.19700000000000001"/>
    <n v="307.517"/>
  </r>
  <r>
    <s v="V4993"/>
    <s v="HAPPY&amp;FIT Profess. Adult Balance 20kg Back Label"/>
    <s v="Dog Vital Alpha Vet"/>
    <n v="875"/>
    <x v="6"/>
    <n v="1571"/>
    <s v="STÜCK"/>
    <n v="5.0000000000000001E-3"/>
    <n v="7.8550000000000004"/>
    <n v="0.17100000000000001"/>
    <n v="268.64100000000002"/>
  </r>
  <r>
    <s v="V4994"/>
    <s v="HAPPY&amp;FIT Energy Plus 20kg Front Label"/>
    <s v="Dog Vital Alpha Vet"/>
    <n v="875"/>
    <x v="6"/>
    <n v="475"/>
    <s v="STÜCK"/>
    <n v="5.0000000000000001E-3"/>
    <n v="2.375"/>
    <n v="0.19700000000000001"/>
    <n v="93.575000000000003"/>
  </r>
  <r>
    <s v="V4995"/>
    <s v="HAPPY&amp;FIT Professional Energy Plus 20kg Back Label"/>
    <s v="Dog Vital Alpha Vet"/>
    <n v="875"/>
    <x v="6"/>
    <n v="361"/>
    <s v="STÜCK"/>
    <n v="5.0000000000000001E-3"/>
    <n v="1.8049999999999999"/>
    <n v="0.17100000000000001"/>
    <n v="61.731000000000002"/>
  </r>
  <r>
    <s v="V4999_01"/>
    <s v="Alnutra PL 3kg Folie "/>
    <s v="Folie"/>
    <n v="875"/>
    <x v="6"/>
    <n v="10495"/>
    <s v="STÜCK"/>
    <n v="3.4139999999999997E-2"/>
    <n v="358.29929999999996"/>
    <n v="0.18199000000000001"/>
    <n v="1909.9850500000002"/>
  </r>
  <r>
    <s v="V5000_01"/>
    <s v="Alnutra DK 3kg Folienbeutel"/>
    <s v="Rollenbreite: 621 AL: 490 mm"/>
    <n v="875"/>
    <x v="6"/>
    <n v="11405"/>
    <s v="STÜCK"/>
    <n v="3.4639999999999997E-2"/>
    <n v="395.06919999999997"/>
    <n v="0.13686000000000001"/>
    <n v="1560.8883000000001"/>
  </r>
  <r>
    <s v="V5001_01"/>
    <s v="Topic Adult DK 750g"/>
    <s v="DK Folie"/>
    <n v="875"/>
    <x v="6"/>
    <n v="31926"/>
    <s v="STÜCK"/>
    <n v="1.8069999999999999E-2"/>
    <n v="576.90282000000002"/>
    <n v="7.7549999999999994E-2"/>
    <n v="2475.8613"/>
  </r>
  <r>
    <s v="V5002_01"/>
    <s v="Topic Senior DK 750g"/>
    <s v="DK Folie"/>
    <n v="875"/>
    <x v="6"/>
    <n v="700"/>
    <s v="STÜCK"/>
    <n v="1.7749999999999998E-2"/>
    <n v="12.424999999999999"/>
    <n v="8.2049999999999998E-2"/>
    <n v="57.434999999999995"/>
  </r>
  <r>
    <s v="V5010"/>
    <s v="UK neutral Außen 400x200x320 (w/b) Deckel "/>
    <s v="3x3kg (Shiro) - mit Lagerhaltung"/>
    <n v="875"/>
    <x v="6"/>
    <n v="21810"/>
    <s v="STÜCK"/>
    <n v="0.26600000000000001"/>
    <n v="5801.46"/>
    <n v="0.28100000000000003"/>
    <n v="6128.6100000000006"/>
  </r>
  <r>
    <s v="V5015"/>
    <s v="Topic Sensitive PL 750g"/>
    <s v="PL Folie "/>
    <n v="875"/>
    <x v="6"/>
    <n v="4129"/>
    <s v="STÜCK"/>
    <n v="1.78E-2"/>
    <n v="73.496200000000002"/>
    <n v="8.6150000000000004E-2"/>
    <n v="355.71334999999999"/>
  </r>
  <r>
    <s v="V5018"/>
    <s v="UK neutral Außen 400x200x320 (braun/braun) Deckel"/>
    <s v="(Pablo) 1x3x4 kg - mit Lagerhaltung"/>
    <n v="875"/>
    <x v="6"/>
    <n v="10800"/>
    <s v="STÜCK"/>
    <n v="0.23444999999999999"/>
    <n v="2532.06"/>
    <n v="0.23599999999999999"/>
    <n v="2548.7999999999997"/>
  </r>
  <r>
    <s v="V5019_02"/>
    <s v="Netto Pablo saftige Happen 1,5kg (EUCO)"/>
    <s v="RB 621 x AL 340 mit Änderungen"/>
    <n v="875"/>
    <x v="6"/>
    <n v="48149"/>
    <s v="STÜCK"/>
    <n v="1.985E-2"/>
    <n v="955.75765000000001"/>
    <n v="6.5680000000000002E-2"/>
    <n v="3162.42632"/>
  </r>
  <r>
    <s v="V5022_00"/>
    <s v="UK Topic 12 x 750g Boden"/>
    <s v="Automatentray Deutschland - mit Lagerhaltung"/>
    <n v="875"/>
    <x v="6"/>
    <n v="16650"/>
    <s v="STÜCK"/>
    <n v="0.27200000000000002"/>
    <n v="4528.8"/>
    <n v="0.29399999999999998"/>
    <n v="4895.0999999999995"/>
  </r>
  <r>
    <s v="V5023_00"/>
    <s v="UK Topic 12 x 750g Deckel "/>
    <s v="Automatentray Deutschland - mit Lagerhaltung"/>
    <n v="875"/>
    <x v="6"/>
    <n v="8990"/>
    <s v="STÜCK"/>
    <n v="0.14199999999999999"/>
    <n v="1276.58"/>
    <n v="0.14000000000000001"/>
    <n v="1258.6000000000001"/>
  </r>
  <r>
    <s v="V5024_02"/>
    <s v="UK Pablo Saftige Happen 1x5x1,5 kg (EUCO) BODEN"/>
    <s v="195 x 390 x 80 mm"/>
    <n v="875"/>
    <x v="6"/>
    <n v="12100"/>
    <s v="STÜCK"/>
    <n v="0.11600000000000001"/>
    <n v="1403.6000000000001"/>
    <n v="0.186"/>
    <n v="2250.6"/>
  </r>
  <r>
    <s v="V5025_00"/>
    <s v="Topic HP 750g Adult PL-Sticker 60 x 75 mm"/>
    <s v="schwarz/weiß"/>
    <n v="875"/>
    <x v="6"/>
    <n v="36501"/>
    <s v="STÜCK"/>
    <n v="7.5000000000000002E-4"/>
    <n v="27.37575"/>
    <n v="1.375E-2"/>
    <n v="501.88875000000002"/>
  </r>
  <r>
    <s v="V5026_00"/>
    <s v="Topic HP 750g Senior PL-Sticker 60 x 75 mm"/>
    <s v="schwarz/weiß"/>
    <n v="875"/>
    <x v="6"/>
    <n v="9001"/>
    <s v="STÜCK"/>
    <n v="7.5000000000000002E-4"/>
    <n v="6.75075"/>
    <n v="1.375E-2"/>
    <n v="123.76375"/>
  </r>
  <r>
    <s v="V5031"/>
    <s v="UK Apollo 6 x 3kg"/>
    <s v="Handverpackung"/>
    <n v="875"/>
    <x v="6"/>
    <n v="2340"/>
    <s v="STÜCK"/>
    <n v="0.68700000000000006"/>
    <n v="1607.5800000000002"/>
    <n v="0.84901000000000004"/>
    <n v="1986.6834000000001"/>
  </r>
  <r>
    <s v="V5035"/>
    <s v="UK Edeka Naturals Hund 4 x 1,5 kg BODEN"/>
    <s v="Automat neuer Packer SN1"/>
    <n v="875"/>
    <x v="6"/>
    <n v="4725"/>
    <s v="STÜCK"/>
    <n v="9.0999999999999998E-2"/>
    <n v="429.97499999999997"/>
    <n v="0.17499999999999999"/>
    <n v="826.875"/>
  </r>
  <r>
    <s v="V5037_00"/>
    <s v="UK neutral. Auß: EDEKA4x1,5kg Deckel "/>
    <s v="Automat neuer Packer SN1"/>
    <n v="875"/>
    <x v="6"/>
    <n v="3715"/>
    <s v="STÜCK"/>
    <n v="0.26900000000000002"/>
    <n v="999.33500000000004"/>
    <n v="0.42"/>
    <n v="1560.3"/>
  </r>
  <r>
    <s v="V5049"/>
    <s v="ICA Torrfoder MED KYCKLING 10kg LA o.NF"/>
    <s v="Schweden "/>
    <n v="875"/>
    <x v="6"/>
    <n v="1700"/>
    <s v="STÜCK"/>
    <n v="9.6000000000000002E-2"/>
    <n v="163.20000000000002"/>
    <n v="0.47899999999999998"/>
    <n v="814.3"/>
  </r>
  <r>
    <s v="V5052_01"/>
    <s v="EDEKA Naturals Hund 1,5 kg Folie LA"/>
    <s v="mit FF"/>
    <n v="875"/>
    <x v="6"/>
    <n v="28005"/>
    <s v="STÜCK"/>
    <n v="2.162E-2"/>
    <n v="605.46810000000005"/>
    <n v="9.98E-2"/>
    <n v="2794.8989999999999"/>
  </r>
  <r>
    <s v="V5065_01"/>
    <s v="UK Netto Finé Vital Adult (EUCO) 1x6x750g Boden"/>
    <s v="Automatentray Katze CAD051038b_03"/>
    <n v="875"/>
    <x v="6"/>
    <n v="21600"/>
    <s v="STÜCK"/>
    <n v="0.107"/>
    <n v="2311.1999999999998"/>
    <n v="0.17599999999999999"/>
    <n v="3801.6"/>
  </r>
  <r>
    <s v="V5068_00"/>
    <s v="Roy Vollkostbrocken mit Rind &amp; Gemüse 10 kg LA"/>
    <s v="vorgefertigter Beutel 375 x125 x 600 mm"/>
    <n v="875"/>
    <x v="6"/>
    <n v="15500"/>
    <s v="STÜCK"/>
    <n v="9.8000000000000004E-2"/>
    <n v="1519"/>
    <n v="0.495"/>
    <n v="7672.5"/>
  </r>
  <r>
    <s v="V5069_00"/>
    <s v="Roy Vollkostbrocken mit Lamm &amp; Reis 10 kg LA"/>
    <s v="vorgefertigter Beutel 375 x125 x 600 mm"/>
    <n v="875"/>
    <x v="6"/>
    <n v="17800"/>
    <s v="STÜCK"/>
    <n v="9.8000000000000004E-2"/>
    <n v="1744.4"/>
    <n v="0.495"/>
    <n v="8811"/>
  </r>
  <r>
    <s v="V5070_01"/>
    <s v="Roy Gourmet Junior 2,5kg Fediaf"/>
    <s v="Rollenbreite: 621 AL: 460 mm"/>
    <n v="875"/>
    <x v="6"/>
    <n v="16227"/>
    <s v="STÜCK"/>
    <n v="3.2779999999999997E-2"/>
    <n v="531.9210599999999"/>
    <n v="0.13009000000000001"/>
    <n v="2110.9704300000003"/>
  </r>
  <r>
    <s v="V5071_01"/>
    <s v="Roy Gourmet Senior/Light 2,5kg Fediaf"/>
    <s v="Rollenbreite: 621 AL: 460 mm"/>
    <n v="875"/>
    <x v="6"/>
    <n v="8050"/>
    <s v="STÜCK"/>
    <n v="3.2779999999999997E-2"/>
    <n v="263.87899999999996"/>
    <n v="0.13025"/>
    <n v="1048.5125"/>
  </r>
  <r>
    <s v="V5072"/>
    <s v="UK Roy Gourmet Junior&amp;Senior/Light 3x 2,5kg BO LA"/>
    <s v="Handtray"/>
    <n v="875"/>
    <x v="6"/>
    <n v="20515"/>
    <s v="STÜCK"/>
    <n v="0.13300000000000001"/>
    <n v="2728.4950000000003"/>
    <n v="0.19800000000000001"/>
    <n v="4061.9700000000003"/>
  </r>
  <r>
    <s v="V5072_01"/>
    <s v="UK Roy Gourmet Junior&amp;Senior/Light 3x2,5kg BODEN"/>
    <s v="CAD120183b_04"/>
    <n v="875"/>
    <x v="6"/>
    <n v="12960"/>
    <s v="STÜCK"/>
    <n v="0.13300000000000001"/>
    <n v="1723.68"/>
    <n v="0.19800000000000001"/>
    <n v="2566.08"/>
  </r>
  <r>
    <s v="V5073"/>
    <s v="UK Roy Gourmet Junior&amp;Senior/Light 3x2,5 kg Deckel"/>
    <s v="Handtray "/>
    <n v="875"/>
    <x v="6"/>
    <n v="25440"/>
    <s v="STÜCK"/>
    <n v="0.34599999999999997"/>
    <n v="8802.24"/>
    <n v="0.38900000000000001"/>
    <n v="9896.16"/>
  </r>
  <r>
    <s v="V5090_00"/>
    <s v="Alexis High Premium Adult mit Frischgeflügel 750 g"/>
    <s v="ALDI NL"/>
    <n v="875"/>
    <x v="6"/>
    <n v="108408"/>
    <s v="STÜCK"/>
    <n v="1.7930000000000001E-2"/>
    <n v="1943.7554400000001"/>
    <n v="6.522E-2"/>
    <n v="7070.3697599999996"/>
  </r>
  <r>
    <s v="V5091_00"/>
    <s v="Alexis High Premium Senior mit Frischgeflügel 750g"/>
    <s v="ALDI NL"/>
    <n v="875"/>
    <x v="6"/>
    <n v="66785"/>
    <s v="STÜCK"/>
    <n v="1.7930000000000001E-2"/>
    <n v="1197.45505"/>
    <n v="7.5050000000000006E-2"/>
    <n v="5012.21425"/>
  </r>
  <r>
    <s v="V5092_00"/>
    <s v="Alexis High Premium Sensitiv mit Lamm + Reis 750g"/>
    <s v="ALDI NL"/>
    <n v="875"/>
    <x v="6"/>
    <n v="33936"/>
    <s v="STÜCK"/>
    <n v="1.7930000000000001E-2"/>
    <n v="608.47248000000002"/>
    <n v="8.9690000000000006E-2"/>
    <n v="3043.7198400000002"/>
  </r>
  <r>
    <s v="V5105_00"/>
    <s v="Roy DOG Vollkostenbrocken Lamm&amp;Reis 10kg LA"/>
    <s v="DDP 375+115x680 mm"/>
    <n v="875"/>
    <x v="6"/>
    <n v="278"/>
    <s v="STÜCK"/>
    <n v="0.106"/>
    <n v="29.468"/>
    <n v="0.57899999999999996"/>
    <n v="160.96199999999999"/>
  </r>
  <r>
    <s v="V5105_01"/>
    <s v="Roy DOG Vollkost-Brocken Lamm&amp;Reis 10kg"/>
    <s v="DDP 375+115x680 mm"/>
    <n v="875"/>
    <x v="6"/>
    <n v="39200"/>
    <s v="STÜCK"/>
    <n v="0.106"/>
    <n v="4155.2"/>
    <n v="0.57899999999999996"/>
    <n v="22696.799999999999"/>
  </r>
  <r>
    <s v="V5106_01"/>
    <s v="Roy DOG Vollkost-Brocken Rind&amp;Gemüse 10kg"/>
    <s v="DDP 375+115x680 mm Fediaf"/>
    <n v="875"/>
    <x v="6"/>
    <n v="26518"/>
    <s v="STÜCK"/>
    <n v="0.106"/>
    <n v="2810.9079999999999"/>
    <n v="0.52900000000000003"/>
    <n v="14028.022000000001"/>
  </r>
  <r>
    <s v="V5281_02"/>
    <s v="Apollo HP mit Geflügel 3kg"/>
    <s v="RB: 621 mm AL: 490 mm (textl.Änderung)"/>
    <n v="875"/>
    <x v="6"/>
    <n v="39597"/>
    <s v="STÜCK"/>
    <n v="3.4639999999999997E-2"/>
    <n v="1371.6400799999999"/>
    <n v="0.14132"/>
    <n v="5595.8480399999999"/>
  </r>
  <r>
    <s v="V5284"/>
    <s v="Chicopee Holistic Nature Puppy Lamb &amp; Potato 100g"/>
    <s v="Flachfolie RB 270 x AL 180 mm"/>
    <n v="875"/>
    <x v="6"/>
    <n v="30000"/>
    <s v="STÜCK"/>
    <n v="2.5000000000000001E-3"/>
    <n v="75"/>
    <n v="5.1020000000000003E-2"/>
    <n v="1530.6000000000001"/>
  </r>
  <r>
    <s v="V5285"/>
    <s v="Chicopee Holistic Nature Active Salmon&amp;Potato 100g"/>
    <s v="Flachfolie RB 270 x AL 180 mm"/>
    <n v="875"/>
    <x v="6"/>
    <n v="33123"/>
    <s v="STÜCK"/>
    <n v="2.5000000000000001E-3"/>
    <n v="82.807500000000005"/>
    <n v="5.1020000000000003E-2"/>
    <n v="1689.9354600000001"/>
  </r>
  <r>
    <s v="V5286"/>
    <s v="Chicopee Holistic Nature Adult Lamb &amp; Potato 100g"/>
    <s v="Flachfolie RB 270 x AL 180 mm"/>
    <n v="875"/>
    <x v="6"/>
    <n v="8501"/>
    <s v="STÜCK"/>
    <n v="2.5000000000000001E-3"/>
    <n v="21.252500000000001"/>
    <n v="5.1020000000000003E-2"/>
    <n v="433.72102000000001"/>
  </r>
  <r>
    <s v="V5287"/>
    <s v="Chicopee Holistic N SOFT Adult Ostrich&amp;Potato 100g"/>
    <s v="Flachfolie RB 270 x AL 180 mm"/>
    <n v="875"/>
    <x v="6"/>
    <n v="31200"/>
    <s v="STÜCK"/>
    <n v="2.5000000000000001E-3"/>
    <n v="78"/>
    <n v="5.1020000000000003E-2"/>
    <n v="1591.8240000000001"/>
  </r>
  <r>
    <s v="V5288"/>
    <s v="Chicopee Holistic Nature Puppy Lamb &amp; Potato 2kg"/>
    <s v="Vorgefertigter Beutel"/>
    <n v="875"/>
    <x v="6"/>
    <n v="150"/>
    <s v="STÜCK"/>
    <n v="5.45E-2"/>
    <n v="8.1750000000000007"/>
    <n v="0.66266999999999998"/>
    <n v="99.400499999999994"/>
  </r>
  <r>
    <s v="V5289"/>
    <s v="Chicopee Holistic Nature Active Salmon &amp;Potato 2kg"/>
    <s v="Vorgefertigter Beutel"/>
    <n v="875"/>
    <x v="6"/>
    <n v="4300"/>
    <s v="STÜCK"/>
    <n v="5.45E-2"/>
    <n v="234.35"/>
    <n v="0.66266999999999998"/>
    <n v="2849.4809999999998"/>
  </r>
  <r>
    <s v="V5290"/>
    <s v="Chicopee Holistic Nature Adult Lamb &amp; Potato 2kg"/>
    <s v="Vorgefertigter Beutel"/>
    <n v="875"/>
    <x v="6"/>
    <n v="8560"/>
    <s v="STÜCK"/>
    <n v="5.45E-2"/>
    <n v="466.52"/>
    <n v="0.66269999999999996"/>
    <n v="5672.7119999999995"/>
  </r>
  <r>
    <s v="V5291"/>
    <s v="Chicopee Holistic N. SOFT Adult Ostrich&amp;Potato 2kg"/>
    <s v="Vorgefertigter Beutel"/>
    <n v="875"/>
    <x v="6"/>
    <n v="5355"/>
    <s v="STÜCK"/>
    <n v="5.45E-2"/>
    <n v="291.84750000000003"/>
    <n v="0.66266999999999998"/>
    <n v="3548.5978500000001"/>
  </r>
  <r>
    <s v="V5292"/>
    <s v="Chicopee Holistic Nature Puppy Lamb &amp; Potato 12kg"/>
    <s v="Vorgefertigter Beutel"/>
    <n v="875"/>
    <x v="6"/>
    <n v="1600"/>
    <s v="STÜCK"/>
    <n v="0.115"/>
    <n v="184"/>
    <n v="1.60856"/>
    <n v="2573.6959999999999"/>
  </r>
  <r>
    <s v="V5293"/>
    <s v="Chicopee Holistic Nature Active Salmon&amp;Potato 12kg"/>
    <s v="Vorgefertigter Beutel"/>
    <n v="875"/>
    <x v="6"/>
    <n v="1800"/>
    <s v="STÜCK"/>
    <n v="0.115"/>
    <n v="207"/>
    <n v="1.60856"/>
    <n v="2895.4079999999999"/>
  </r>
  <r>
    <s v="V5294_01"/>
    <s v="Chicopee Holistic Nature Adult Lamb &amp; Potato 12kg"/>
    <s v="Vorgefertigter Beutel"/>
    <n v="875"/>
    <x v="6"/>
    <n v="4210"/>
    <s v="STÜCK"/>
    <n v="0.115"/>
    <n v="484.15000000000003"/>
    <n v="1.345"/>
    <n v="5662.45"/>
  </r>
  <r>
    <s v="V5295_01"/>
    <s v="Chicopee Holistic N SOFT Adult Ostrich&amp;Potato 12kg"/>
    <s v="Flachfolie RB 990 x AL 775 mm"/>
    <n v="875"/>
    <x v="6"/>
    <n v="3000"/>
    <s v="STÜCK"/>
    <n v="0.121"/>
    <n v="363"/>
    <n v="0.96"/>
    <n v="2880"/>
  </r>
  <r>
    <s v="V5303_01"/>
    <s v="PRIMUM Huhn mit Kartoffel 5kg Aufkleber Front"/>
    <s v="Format 210 x 297 mm"/>
    <n v="875"/>
    <x v="6"/>
    <n v="10789"/>
    <s v="STÜCK"/>
    <n v="1E-3"/>
    <n v="10.789"/>
    <n v="0.1358"/>
    <n v="1465.1462000000001"/>
  </r>
  <r>
    <s v="V5313_01"/>
    <s v="PRIMUM Ente mit Kartoffel 5kg Aufkleber Front"/>
    <s v="Format 210 x 297 mm"/>
    <n v="875"/>
    <x v="6"/>
    <n v="1"/>
    <s v="STÜCK"/>
    <n v="1E-3"/>
    <n v="1E-3"/>
    <n v="0.1358"/>
    <n v="0.1358"/>
  </r>
  <r>
    <s v="V5314_01"/>
    <s v="PRIMUM Ente mit Kartoffel 5kg Aufkleber Rückseite"/>
    <s v="Format 148 x 210 mm"/>
    <n v="875"/>
    <x v="6"/>
    <n v="3301"/>
    <s v="STÜCK"/>
    <n v="1E-3"/>
    <n v="3.3010000000000002"/>
    <n v="0.1358"/>
    <n v="448.2758"/>
  </r>
  <r>
    <s v="V5321_01"/>
    <s v="PRIMUM Lamm mit Kartoffel 1,5kg Aufkleber Front"/>
    <s v="148x210 mm"/>
    <n v="875"/>
    <x v="6"/>
    <n v="1801"/>
    <s v="STÜCK"/>
    <n v="1E-3"/>
    <n v="1.8009999999999999"/>
    <n v="0.27166000000000001"/>
    <n v="489.25966"/>
  </r>
  <r>
    <s v="V5322_01"/>
    <s v="PRIMUM Lamm mit Kartoffel 1,5kg Aufkleber Rückseit"/>
    <s v="105 x 148 mm"/>
    <n v="875"/>
    <x v="6"/>
    <n v="1001"/>
    <s v="STÜCK"/>
    <n v="1E-3"/>
    <n v="1.0010000000000001"/>
    <n v="0.21984000000000001"/>
    <n v="220.05984000000001"/>
  </r>
  <r>
    <s v="V5332"/>
    <s v="Animalis Katze Nature Chaton 1,5kg"/>
    <s v="Flachfolie RB 621 x AL 365 mm"/>
    <n v="875"/>
    <x v="6"/>
    <n v="13000"/>
    <s v="STÜCK"/>
    <n v="2.5000000000000001E-2"/>
    <n v="325"/>
    <n v="0.16500000000000001"/>
    <n v="2145"/>
  </r>
  <r>
    <s v="V5335"/>
    <s v="Animalis Katze Nature Adulte 1,5kg"/>
    <s v="Flachfolie RB 621 x AL 365 mm"/>
    <n v="875"/>
    <x v="6"/>
    <n v="4700"/>
    <s v="STÜCK"/>
    <n v="2.5000000000000001E-2"/>
    <n v="117.5"/>
    <n v="0.16500000000000001"/>
    <n v="775.5"/>
  </r>
  <r>
    <s v="V5336"/>
    <s v="Animalis Katze Nature Chaton 4kg"/>
    <s v="Vorgef. Beutel "/>
    <n v="875"/>
    <x v="6"/>
    <n v="7901"/>
    <s v="STÜCK"/>
    <n v="6.5000000000000002E-2"/>
    <n v="513.56500000000005"/>
    <n v="0.45"/>
    <n v="3555.4500000000003"/>
  </r>
  <r>
    <s v="V5338"/>
    <s v="Animalis Katze Nature Urinary 4kg"/>
    <s v="Vorgef. Beutel"/>
    <n v="875"/>
    <x v="6"/>
    <n v="8900"/>
    <s v="STÜCK"/>
    <n v="6.5000000000000002E-2"/>
    <n v="578.5"/>
    <n v="0.45"/>
    <n v="4005"/>
  </r>
  <r>
    <s v="V53381"/>
    <s v="Aufkleber Animalis Volaille fraiche"/>
    <s v="zum Bekleben von V5338 Urinary 4kg"/>
    <n v="875"/>
    <x v="6"/>
    <n v="10001"/>
    <s v="STÜCK"/>
    <n v="1E-3"/>
    <n v="10.000999999999999"/>
    <n v="2.5700000000000001E-2"/>
    <n v="257.02570000000003"/>
  </r>
  <r>
    <s v="V5339"/>
    <s v="Animalis Katze Nature Adulte 4kg"/>
    <s v="Vorgef. Beutel "/>
    <n v="875"/>
    <x v="6"/>
    <n v="6455"/>
    <s v="STÜCK"/>
    <n v="6.5000000000000002E-2"/>
    <n v="419.57499999999999"/>
    <n v="0.45"/>
    <n v="2904.75"/>
  </r>
  <r>
    <s v="V5340_01"/>
    <s v="Daily Choice mit Geflügel 15kg Aufkleber"/>
    <s v="210 x 297 mm"/>
    <n v="875"/>
    <x v="6"/>
    <n v="1200"/>
    <s v="STÜCK"/>
    <n v="1E-3"/>
    <n v="1.2"/>
    <n v="0.46500000000000002"/>
    <n v="558"/>
  </r>
  <r>
    <s v="V5350_01"/>
    <s v="Daily Choice mit Geflügel 1,5kg Aufkleber"/>
    <s v="134 x 190 mm"/>
    <n v="875"/>
    <x v="6"/>
    <n v="607"/>
    <s v="STÜCK"/>
    <n v="1E-3"/>
    <n v="0.60699999999999998"/>
    <n v="0.371"/>
    <n v="225.197"/>
  </r>
  <r>
    <s v="V5358_01"/>
    <s v="Daily Choice Grainfree Ente 1,5kg Aufkleber"/>
    <s v="134 x 190 mm"/>
    <n v="875"/>
    <x v="6"/>
    <n v="1500"/>
    <s v="STÜCK"/>
    <n v="1E-3"/>
    <n v="1.5"/>
    <n v="0.371"/>
    <n v="556.5"/>
  </r>
  <r>
    <s v="V5363_01"/>
    <s v="Daily Choice Grainfree Lamm 15kg Aufkleber"/>
    <s v="210 x 297 mm"/>
    <n v="875"/>
    <x v="6"/>
    <n v="701"/>
    <s v="STÜCK"/>
    <n v="1E-3"/>
    <n v="0.70100000000000007"/>
    <n v="0.371"/>
    <n v="260.07099999999997"/>
  </r>
  <r>
    <s v="V5366_01"/>
    <s v="Daily Choice Grainfree Lamm 1,5kg Aufkleber"/>
    <s v="134 x 190 mm"/>
    <n v="875"/>
    <x v="6"/>
    <n v="451"/>
    <s v="STÜCK"/>
    <n v="1E-3"/>
    <n v="0.45100000000000001"/>
    <n v="0.371"/>
    <n v="167.321"/>
  </r>
  <r>
    <s v="V5370_00"/>
    <s v="Sanabelle Delicious Adult Lachs Süßkartoffel 40g"/>
    <s v="RB: 270mm x AL: 150mm"/>
    <n v="875"/>
    <x v="6"/>
    <n v="48666"/>
    <s v="STÜCK"/>
    <n v="2E-3"/>
    <n v="97.332000000000008"/>
    <n v="2.5149999999999999E-2"/>
    <n v="1223.9498999999998"/>
  </r>
  <r>
    <s v="V5371_00"/>
    <s v="Sanabelle Delicious Adult Rehwild Kartoffel 40g"/>
    <s v="RB: 270mm x AL: 150mm"/>
    <n v="875"/>
    <x v="6"/>
    <n v="104466"/>
    <s v="STÜCK"/>
    <n v="3.0000000000000001E-3"/>
    <n v="313.39800000000002"/>
    <n v="2.5149999999999999E-2"/>
    <n v="2627.3199"/>
  </r>
  <r>
    <s v="V5372_00"/>
    <s v="Sanabelle Delicious Adult Simmental. Rind Kart 40g"/>
    <s v="RB: 270mm x AL: 150mm"/>
    <n v="875"/>
    <x v="6"/>
    <n v="67000"/>
    <s v="STÜCK"/>
    <n v="3.0000000000000001E-3"/>
    <n v="201"/>
    <n v="2.5149999999999999E-2"/>
    <n v="1685.05"/>
  </r>
  <r>
    <s v="V5373_01"/>
    <s v="Sanabelle Kitten Geflügel 40g"/>
    <s v="Flachfolie RB 270mm x AL 150mm"/>
    <n v="875"/>
    <x v="6"/>
    <n v="91000"/>
    <s v="STÜCK"/>
    <n v="2E-3"/>
    <n v="182"/>
    <n v="3.6900000000000002E-2"/>
    <n v="3357.9"/>
  </r>
  <r>
    <s v="V5374_01"/>
    <s v="Sanabelle Adult Geflügel 40g"/>
    <s v="RB: 270mm x AL: 150mm"/>
    <n v="875"/>
    <x v="6"/>
    <n v="99201"/>
    <s v="STÜCK"/>
    <n v="2E-3"/>
    <n v="198.40200000000002"/>
    <n v="3.6900000000000002E-2"/>
    <n v="3660.5169000000001"/>
  </r>
  <r>
    <s v="V5375_01"/>
    <s v="Sanabelle Adult Forelle 40g"/>
    <s v="RB: 270mm x AL: 150mm"/>
    <n v="875"/>
    <x v="6"/>
    <n v="60645"/>
    <s v="STÜCK"/>
    <n v="2E-3"/>
    <n v="121.29"/>
    <n v="3.2680000000000001E-2"/>
    <n v="1981.8786"/>
  </r>
  <r>
    <s v="V5376_00"/>
    <s v="Sanabelle Adult Strauß 40g LA"/>
    <s v="RB: 270mm x AL: 150mm"/>
    <n v="875"/>
    <x v="6"/>
    <n v="10000"/>
    <s v="STÜCK"/>
    <n v="2E-3"/>
    <n v="20"/>
    <n v="3.6900000000000002E-2"/>
    <n v="369"/>
  </r>
  <r>
    <s v="V5376_01"/>
    <s v="Sanabelle Adult Strauß 40g"/>
    <s v="RB: 270mm x AL: 150mm"/>
    <n v="875"/>
    <x v="6"/>
    <n v="100000"/>
    <s v="STÜCK"/>
    <n v="1.7700000000000001E-3"/>
    <n v="177"/>
    <n v="3.6900000000000002E-2"/>
    <n v="3690"/>
  </r>
  <r>
    <s v="V5377_01"/>
    <s v="Sanabelle Sensitive Geflügel 40g"/>
    <s v="RB: 270mm x AL: 150mm"/>
    <n v="875"/>
    <x v="6"/>
    <n v="67477"/>
    <s v="STÜCK"/>
    <n v="2E-3"/>
    <n v="134.95400000000001"/>
    <n v="3.6900000000000002E-2"/>
    <n v="2489.9013"/>
  </r>
  <r>
    <s v="V5378_00"/>
    <s v="Sanabelle Sensitive Lamm 40g"/>
    <s v="RB: 270mm x AL: 150mm"/>
    <n v="875"/>
    <x v="6"/>
    <n v="47000"/>
    <s v="STÜCK"/>
    <n v="2E-3"/>
    <n v="94"/>
    <n v="3.6900000000000002E-2"/>
    <n v="1734.3000000000002"/>
  </r>
  <r>
    <s v="V5379_02"/>
    <s v="Sanabelle No Grain Geflügel 40g"/>
    <s v="RB: 270mm x AL: 150mm"/>
    <n v="875"/>
    <x v="6"/>
    <n v="96000"/>
    <s v="STÜCK"/>
    <n v="2E-3"/>
    <n v="192"/>
    <n v="3.8539999999999998E-2"/>
    <n v="3699.8399999999997"/>
  </r>
  <r>
    <s v="V5380_01"/>
    <s v="Sanabelle Indoor 40g"/>
    <s v="RB: 270mm x AL: 150mm"/>
    <n v="875"/>
    <x v="6"/>
    <n v="29000"/>
    <s v="STÜCK"/>
    <n v="2E-3"/>
    <n v="58"/>
    <n v="3.8539999999999998E-2"/>
    <n v="1117.6599999999999"/>
  </r>
  <r>
    <s v="V5380_02"/>
    <s v="Sanabelle Indoor 40g"/>
    <s v="Flachfolie RB 270 mm x AL 150 mm"/>
    <n v="875"/>
    <x v="6"/>
    <n v="109000"/>
    <s v="STÜCK"/>
    <n v="2E-3"/>
    <n v="218"/>
    <n v="3.8539999999999998E-2"/>
    <n v="4200.8599999999997"/>
  </r>
  <r>
    <s v="V5381_01"/>
    <s v="Sanabelle Outdoor 40g"/>
    <s v="RB: 270mm x AL: 150mm"/>
    <n v="875"/>
    <x v="6"/>
    <n v="60000"/>
    <s v="STÜCK"/>
    <n v="2E-3"/>
    <n v="120"/>
    <n v="3.2680000000000001E-2"/>
    <n v="1960.8"/>
  </r>
  <r>
    <s v="V5382_01"/>
    <s v="Sanabelle Grande 40g"/>
    <s v="RB: 270mm x AL: 150mm"/>
    <n v="875"/>
    <x v="6"/>
    <n v="72000"/>
    <s v="STÜCK"/>
    <n v="2E-3"/>
    <n v="144"/>
    <n v="3.6900000000000002E-2"/>
    <n v="2656.8"/>
  </r>
  <r>
    <s v="V5383_01"/>
    <s v="Sanabelle Hair &amp; Skin 40g"/>
    <s v="RB: 270mm x AL: 150mm"/>
    <n v="875"/>
    <x v="6"/>
    <n v="51000"/>
    <s v="STÜCK"/>
    <n v="2E-3"/>
    <n v="102"/>
    <n v="3.2680000000000001E-2"/>
    <n v="1666.68"/>
  </r>
  <r>
    <s v="V5384_01"/>
    <s v="Sanabelle Dental 40g"/>
    <s v="Flachfolie RB 270 mm x AL 150mm"/>
    <n v="875"/>
    <x v="6"/>
    <n v="69000"/>
    <s v="STÜCK"/>
    <n v="2E-3"/>
    <n v="138"/>
    <n v="3.6900000000000002E-2"/>
    <n v="2546.1000000000004"/>
  </r>
  <r>
    <s v="V5385_00"/>
    <s v="Sanabelle Urinary 40g"/>
    <s v="RB: 270mm x AL: 150mm"/>
    <n v="875"/>
    <x v="6"/>
    <n v="63400"/>
    <s v="STÜCK"/>
    <n v="2E-3"/>
    <n v="126.8"/>
    <n v="3.6900000000000002E-2"/>
    <n v="2339.46"/>
  </r>
  <r>
    <s v="V5386_00"/>
    <s v="Sanabelle Sterilized 40g"/>
    <s v="RB: 270mm x AL: 150mm"/>
    <n v="875"/>
    <x v="6"/>
    <n v="26900"/>
    <s v="STÜCK"/>
    <n v="2E-3"/>
    <n v="53.800000000000004"/>
    <n v="3.6900000000000002E-2"/>
    <n v="992.61"/>
  </r>
  <r>
    <s v="V5387_01"/>
    <s v="Sanabelle Light Geflügel 40g"/>
    <s v="RB: 270mm x AL: 150mm"/>
    <n v="875"/>
    <x v="6"/>
    <n v="75585"/>
    <s v="STÜCK"/>
    <n v="2E-3"/>
    <n v="151.17000000000002"/>
    <n v="3.6900000000000002E-2"/>
    <n v="2789.0865000000003"/>
  </r>
  <r>
    <s v="V5388_01"/>
    <s v="Sanabelle Senior Geflügel 40g"/>
    <s v="RB: 270mm x AL: 150mm"/>
    <n v="875"/>
    <x v="6"/>
    <n v="68500"/>
    <s v="STÜCK"/>
    <n v="2E-3"/>
    <n v="137"/>
    <n v="3.6880000000000003E-2"/>
    <n v="2526.2800000000002"/>
  </r>
  <r>
    <s v="V5402_00"/>
    <s v="Sanabelle Delicious Adult Simmental Rind Kart 400g"/>
    <s v="RB: 560mm x AL: 190mm (SN)"/>
    <n v="875"/>
    <x v="6"/>
    <n v="8900"/>
    <s v="STÜCK"/>
    <n v="1.2E-2"/>
    <n v="106.8"/>
    <n v="0.23905000000000001"/>
    <n v="2127.5450000000001"/>
  </r>
  <r>
    <s v="V5402_01"/>
    <s v="Sanabelle Delicious Adult Simmental Rind Kart 400g"/>
    <s v="RB: 560mm x AL: 190mm (SN)"/>
    <n v="875"/>
    <x v="6"/>
    <n v="43892"/>
    <s v="STÜCK"/>
    <n v="1.2E-2"/>
    <n v="526.70400000000006"/>
    <n v="9.9040000000000003E-2"/>
    <n v="4347.0636800000002"/>
  </r>
  <r>
    <s v="V5403_02"/>
    <s v="Sanabelle Kitten Geflügel 400g"/>
    <s v="RB 560 x AL 190mm (SN)"/>
    <n v="875"/>
    <x v="6"/>
    <n v="70324"/>
    <s v="STÜCK"/>
    <n v="1.2E-2"/>
    <n v="843.88800000000003"/>
    <n v="8.9800000000000005E-2"/>
    <n v="6315.0952000000007"/>
  </r>
  <r>
    <s v="V5404_02"/>
    <s v="Sanabelle Adult Geflügel 400g"/>
    <s v="RB 560 x AL 190mm (SN)"/>
    <n v="875"/>
    <x v="6"/>
    <n v="33163"/>
    <s v="STÜCK"/>
    <n v="1.2E-2"/>
    <n v="397.95600000000002"/>
    <n v="9.4899999999999998E-2"/>
    <n v="3147.1686999999997"/>
  </r>
  <r>
    <s v="V5405_02"/>
    <s v="Sanabelle Adult Forelle 400g"/>
    <s v="RB 560 x AL 190mm (SN)"/>
    <n v="875"/>
    <x v="6"/>
    <n v="39484"/>
    <s v="STÜCK"/>
    <n v="1.2E-2"/>
    <n v="473.80799999999999"/>
    <n v="0.14899999999999999"/>
    <n v="5883.116"/>
  </r>
  <r>
    <s v="V5406_02"/>
    <s v="Sanabelle Adult Strauß 400g"/>
    <s v="RB 560 x AL 190mm (SN)"/>
    <n v="875"/>
    <x v="6"/>
    <n v="37263"/>
    <s v="STÜCK"/>
    <n v="1.2E-2"/>
    <n v="447.15600000000001"/>
    <n v="9.4920000000000004E-2"/>
    <n v="3537.00396"/>
  </r>
  <r>
    <s v="V5408_01"/>
    <s v="Sanabelle Sensitive Lamm 400g"/>
    <s v="RB 560 x AL 190mm (SN)"/>
    <n v="875"/>
    <x v="6"/>
    <n v="35640"/>
    <s v="STÜCK"/>
    <n v="1.1679999999999999E-2"/>
    <n v="416.27519999999998"/>
    <n v="0.13170000000000001"/>
    <n v="4693.7880000000005"/>
  </r>
  <r>
    <s v="V5409_02"/>
    <s v="Sanabelle No Grain Geflügel 400g"/>
    <s v="RB 560 x AL 190mm (SN)"/>
    <n v="875"/>
    <x v="6"/>
    <n v="42400"/>
    <s v="STÜCK"/>
    <n v="1.2E-2"/>
    <n v="508.8"/>
    <n v="9.0719999999999995E-2"/>
    <n v="3846.5279999999998"/>
  </r>
  <r>
    <s v="V5410_02"/>
    <s v="Sanabelle Indoor 400g"/>
    <s v="RB 560 x AL 190mm (SN)"/>
    <n v="875"/>
    <x v="6"/>
    <n v="33684"/>
    <s v="STÜCK"/>
    <n v="1.2E-2"/>
    <n v="404.20800000000003"/>
    <n v="0.14899999999999999"/>
    <n v="5018.9160000000002"/>
  </r>
  <r>
    <s v="V5411_02"/>
    <s v="Sanabelle Outdoor 400g"/>
    <s v="RB 560 x AL 190mm (SN)"/>
    <n v="875"/>
    <x v="6"/>
    <n v="14200"/>
    <s v="STÜCK"/>
    <n v="1.2E-2"/>
    <n v="170.4"/>
    <n v="8.9800000000000005E-2"/>
    <n v="1275.1600000000001"/>
  </r>
  <r>
    <s v="V5412_01"/>
    <s v="Sanabelle Grande 400g  LA"/>
    <s v="RB 560 x AL 190mm (SN)"/>
    <n v="875"/>
    <x v="6"/>
    <n v="9724"/>
    <s v="STÜCK"/>
    <n v="1.2E-2"/>
    <n v="116.688"/>
    <n v="0.13100000000000001"/>
    <n v="1273.8440000000001"/>
  </r>
  <r>
    <s v="V5412_02"/>
    <s v="Sanabelle Grande 400g"/>
    <s v="RB 560 x AL 190mm (SN)"/>
    <n v="875"/>
    <x v="6"/>
    <n v="38105"/>
    <s v="STÜCK"/>
    <n v="1.2E-2"/>
    <n v="457.26"/>
    <n v="0.13100000000000001"/>
    <n v="4991.7550000000001"/>
  </r>
  <r>
    <s v="V5413_01"/>
    <s v="Sanabelle Hair &amp; Skin 400g"/>
    <s v="RB 560 x AL 190mm (SN)"/>
    <n v="875"/>
    <x v="6"/>
    <n v="53347"/>
    <s v="STÜCK"/>
    <n v="1.2E-2"/>
    <n v="640.16399999999999"/>
    <n v="8.0960000000000004E-2"/>
    <n v="4318.9731200000006"/>
  </r>
  <r>
    <s v="V5414_01"/>
    <s v="Sanabelle Dental 400g"/>
    <s v="RB 560 x AL 190mm (SN)"/>
    <n v="875"/>
    <x v="6"/>
    <n v="40487"/>
    <s v="STÜCK"/>
    <n v="1.2E-2"/>
    <n v="485.84399999999999"/>
    <n v="8.0949999999999994E-2"/>
    <n v="3277.42265"/>
  </r>
  <r>
    <s v="V5415_03"/>
    <s v="Sanabelle Urinary 400g"/>
    <s v="RB 560 x AL 190mm (SN)"/>
    <n v="875"/>
    <x v="6"/>
    <n v="28941"/>
    <s v="STÜCK"/>
    <n v="1.2E-2"/>
    <n v="347.29200000000003"/>
    <n v="9.4899999999999998E-2"/>
    <n v="2746.5009"/>
  </r>
  <r>
    <s v="V5416_02"/>
    <s v="Sanabelle Sterilized 400g"/>
    <s v="RB 560 x AL 190mm (SN)"/>
    <n v="875"/>
    <x v="6"/>
    <n v="42784"/>
    <s v="STÜCK"/>
    <n v="1.2E-2"/>
    <n v="513.40800000000002"/>
    <n v="9.4899999999999998E-2"/>
    <n v="4060.2015999999999"/>
  </r>
  <r>
    <s v="V5417_02"/>
    <s v="Sanabelle Light Geflügel 400g"/>
    <s v="RB 560 x AL 190mm (SN)"/>
    <n v="875"/>
    <x v="6"/>
    <n v="60857"/>
    <s v="STÜCK"/>
    <n v="1.2E-2"/>
    <n v="730.28399999999999"/>
    <n v="9.4899999999999998E-2"/>
    <n v="5775.3293000000003"/>
  </r>
  <r>
    <s v="V5418_03"/>
    <s v="Sanabelle Senior Geflügel 400g"/>
    <s v="RB 560 x AL 190mm (SN)"/>
    <n v="875"/>
    <x v="6"/>
    <n v="52894"/>
    <s v="STÜCK"/>
    <n v="1.2E-2"/>
    <n v="634.72800000000007"/>
    <n v="9.4899999999999998E-2"/>
    <n v="5019.6405999999997"/>
  </r>
  <r>
    <s v="V5431_01"/>
    <s v="Sanabelle Delicious Adult Rehwild Kartoffel 2kg"/>
    <s v="RB: 864mm x AL: 270mm"/>
    <n v="875"/>
    <x v="6"/>
    <n v="16460"/>
    <s v="STÜCK"/>
    <n v="2.5999999999999999E-2"/>
    <n v="427.96"/>
    <n v="0.22533"/>
    <n v="3708.9317999999998"/>
  </r>
  <r>
    <s v="V5433_01"/>
    <s v="Sanabelle Kitten Geflügel 2kg"/>
    <s v="RB 624 x AL 420mm"/>
    <n v="875"/>
    <x v="6"/>
    <n v="22685"/>
    <s v="STÜCK"/>
    <n v="0.03"/>
    <n v="680.55"/>
    <n v="0.26201000000000002"/>
    <n v="5943.6968500000003"/>
  </r>
  <r>
    <s v="V5434_03"/>
    <s v="Sanabelle Adult Geflügel 2kg"/>
    <s v="RB 624 x AL 420mm "/>
    <n v="875"/>
    <x v="6"/>
    <n v="92351"/>
    <s v="STÜCK"/>
    <n v="0.03"/>
    <n v="2770.5299999999997"/>
    <n v="0.20130000000000001"/>
    <n v="18590.256300000001"/>
  </r>
  <r>
    <s v="V5435_02"/>
    <s v="Sanabelle Adult Forelle 2kg LA"/>
    <s v="RB 624 x AL 420mm "/>
    <n v="875"/>
    <x v="6"/>
    <n v="24652"/>
    <s v="STÜCK"/>
    <n v="0.03"/>
    <n v="739.56"/>
    <n v="0.26201000000000002"/>
    <n v="6459.0705200000002"/>
  </r>
  <r>
    <s v="V5436_03"/>
    <s v="Sanabelle Adult Strauß 2kg"/>
    <s v="RB 624 x AL 420 mm"/>
    <n v="875"/>
    <x v="6"/>
    <n v="27538"/>
    <s v="STÜCK"/>
    <n v="0.03"/>
    <n v="826.14"/>
    <n v="0.20130000000000001"/>
    <n v="5543.3994000000002"/>
  </r>
  <r>
    <s v="V5437_02"/>
    <s v="Sanabelle Sensitive Geflügel 2kg "/>
    <s v="RB 624 x AL 420mm "/>
    <n v="875"/>
    <x v="6"/>
    <n v="34840"/>
    <s v="STÜCK"/>
    <n v="0.03"/>
    <n v="1045.2"/>
    <n v="0.26201000000000002"/>
    <n v="9128.4284000000007"/>
  </r>
  <r>
    <s v="V5438_02"/>
    <s v="Sanabelle Sensitive Lamm 2kg "/>
    <s v="RB 624 x AL 420mm "/>
    <n v="875"/>
    <x v="6"/>
    <n v="25510"/>
    <s v="STÜCK"/>
    <n v="0.03"/>
    <n v="765.3"/>
    <n v="0.26201000000000002"/>
    <n v="6683.8751000000002"/>
  </r>
  <r>
    <s v="V5439_03"/>
    <s v="Sanabelle No Grain Geflügel 2kg"/>
    <s v="RB 624 x AL 420mm "/>
    <n v="875"/>
    <x v="6"/>
    <n v="33372"/>
    <s v="STÜCK"/>
    <n v="0.03"/>
    <n v="1001.16"/>
    <n v="0.20130000000000001"/>
    <n v="6717.7836000000007"/>
  </r>
  <r>
    <s v="V5440_03"/>
    <s v="Sanabelle Indoor 2kg"/>
    <s v="RB 624 x AL 420mm "/>
    <n v="875"/>
    <x v="6"/>
    <n v="25824"/>
    <s v="STÜCK"/>
    <n v="0.03"/>
    <n v="774.72"/>
    <n v="0.20130000000000001"/>
    <n v="5198.3712000000005"/>
  </r>
  <r>
    <s v="V5441_01"/>
    <s v="Sanabelle Outdoor 2kg"/>
    <s v="RB 624 x AL 420mm "/>
    <n v="875"/>
    <x v="6"/>
    <n v="685"/>
    <s v="STÜCK"/>
    <n v="0.03"/>
    <n v="20.55"/>
    <n v="0.20130000000000001"/>
    <n v="137.8905"/>
  </r>
  <r>
    <s v="V5441_02"/>
    <s v="Sanabelle Outdoor 2kg"/>
    <s v="RB 624 x AL 420mm "/>
    <n v="875"/>
    <x v="6"/>
    <n v="18806"/>
    <s v="STÜCK"/>
    <n v="0.03"/>
    <n v="564.17999999999995"/>
    <n v="0.20130000000000001"/>
    <n v="3785.6478000000002"/>
  </r>
  <r>
    <s v="V5442_02"/>
    <s v="Sanabelle Grande 2kg"/>
    <s v="RB 624 x AL 420mm "/>
    <n v="875"/>
    <x v="6"/>
    <n v="4005"/>
    <s v="STÜCK"/>
    <n v="2.87E-2"/>
    <n v="114.9435"/>
    <n v="0.16793"/>
    <n v="672.55965000000003"/>
  </r>
  <r>
    <s v="V5443_01"/>
    <s v="Sanabelle Hair &amp; Skin 2kg"/>
    <s v="RB 624 x AL 420mm "/>
    <n v="875"/>
    <x v="6"/>
    <n v="8805"/>
    <s v="STÜCK"/>
    <n v="0.03"/>
    <n v="264.14999999999998"/>
    <n v="0.16794999999999999"/>
    <n v="1478.7997499999999"/>
  </r>
  <r>
    <s v="V5444_02"/>
    <s v="Sanabelle Dental 2kg"/>
    <s v="RB 624 x AL 420mm "/>
    <n v="875"/>
    <x v="6"/>
    <n v="9928"/>
    <s v="STÜCK"/>
    <n v="2.878E-2"/>
    <n v="285.72784000000001"/>
    <n v="0.27829999999999999"/>
    <n v="2762.9623999999999"/>
  </r>
  <r>
    <s v="V5445_02"/>
    <s v="Sanabelle Urinary 2kg"/>
    <s v="RB 624 x AL 420mm "/>
    <n v="875"/>
    <x v="6"/>
    <n v="28386"/>
    <s v="STÜCK"/>
    <n v="0.03"/>
    <n v="851.57999999999993"/>
    <n v="0.26201000000000002"/>
    <n v="7437.415860000001"/>
  </r>
  <r>
    <s v="V5446_03"/>
    <s v="Sanabelle Sterilized 2kg"/>
    <s v="RB 624 x AL 420mm "/>
    <n v="875"/>
    <x v="6"/>
    <n v="24955"/>
    <s v="STÜCK"/>
    <n v="0.03"/>
    <n v="748.65"/>
    <n v="0.20130000000000001"/>
    <n v="5023.4414999999999"/>
  </r>
  <r>
    <s v="V5447_02"/>
    <s v="Sanabelle Light Geflügel 2kg"/>
    <s v="RB 624 x AL 420mm "/>
    <n v="875"/>
    <x v="6"/>
    <n v="26260"/>
    <s v="STÜCK"/>
    <n v="0.03"/>
    <n v="787.8"/>
    <n v="0.26201000000000002"/>
    <n v="6880.3826000000008"/>
  </r>
  <r>
    <s v="V5448_03"/>
    <s v="Sanabelle Senior Geflügel 2kg"/>
    <s v="RB 624 x AL 420mm "/>
    <n v="875"/>
    <x v="6"/>
    <n v="19277"/>
    <s v="STÜCK"/>
    <n v="0.03"/>
    <n v="578.30999999999995"/>
    <n v="0.20130000000000001"/>
    <n v="3880.4601000000002"/>
  </r>
  <r>
    <s v="V5459_00"/>
    <s v="UK Sanabelle Delicious 4x2kg"/>
    <s v="AC-Karton [ohne Lagerhaltung]"/>
    <n v="875"/>
    <x v="6"/>
    <n v="725"/>
    <s v="STÜCK"/>
    <n v="0.36"/>
    <n v="261"/>
    <n v="0.29799999999999999"/>
    <n v="216.04999999999998"/>
  </r>
  <r>
    <s v="V5460_01"/>
    <s v="Sanabelle Kitten Geflügel 10kg"/>
    <s v="RB 990 x AL 680mm als FFS-Schlauch"/>
    <n v="875"/>
    <x v="6"/>
    <n v="50390"/>
    <s v="STÜCK"/>
    <n v="0.11"/>
    <n v="5542.9"/>
    <n v="0.63"/>
    <n v="31745.7"/>
  </r>
  <r>
    <s v="V5461_02"/>
    <s v="Sanabelle Adult Geflügel 10kg"/>
    <s v="RB 990 x AL 680mm als FFS-Schlauch"/>
    <n v="875"/>
    <x v="6"/>
    <n v="21720"/>
    <s v="STÜCK"/>
    <n v="0.11"/>
    <n v="2389.1999999999998"/>
    <n v="0.73900999999999994"/>
    <n v="16051.297199999999"/>
  </r>
  <r>
    <s v="V5462_02"/>
    <s v="Sanabelle Adult Forelle 10kg"/>
    <s v="RB 990 x AL 680mm als FFS-Schlauch"/>
    <n v="875"/>
    <x v="6"/>
    <n v="21390"/>
    <s v="STÜCK"/>
    <n v="0.11"/>
    <n v="2352.9"/>
    <n v="0.66500000000000004"/>
    <n v="14224.35"/>
  </r>
  <r>
    <s v="V5463_01"/>
    <s v="Sanabelle Adult Strauß 10kg"/>
    <s v="RB 990 x AL 680mm als FFS-Schlauch"/>
    <n v="875"/>
    <x v="6"/>
    <n v="58498"/>
    <s v="STÜCK"/>
    <n v="0.11"/>
    <n v="6434.78"/>
    <n v="0.73899999999999999"/>
    <n v="43230.021999999997"/>
  </r>
  <r>
    <s v="V5464_01"/>
    <s v="Sanabelle Sensitive Geflügel 10kg"/>
    <s v="RB 990 x AL 680mm als FFS-Schlauch"/>
    <n v="875"/>
    <x v="6"/>
    <n v="37665"/>
    <s v="STÜCK"/>
    <n v="0.11"/>
    <n v="4143.1499999999996"/>
    <n v="0.66500000000000004"/>
    <n v="25047.225000000002"/>
  </r>
  <r>
    <s v="V5465_01"/>
    <s v="Sanabelle Sensitive Lamm 10kg"/>
    <s v="RB 990 x AL 680mm als FFS-Schlauch"/>
    <n v="875"/>
    <x v="6"/>
    <n v="20440"/>
    <s v="STÜCK"/>
    <n v="0.11"/>
    <n v="2248.4"/>
    <n v="0.63"/>
    <n v="12877.2"/>
  </r>
  <r>
    <s v="V5466_01"/>
    <s v="Sanabelle No Grain Geflügel 10kg"/>
    <s v="RB 990 x AL 680mm als FFS-Schlauch"/>
    <n v="875"/>
    <x v="6"/>
    <n v="37060"/>
    <s v="STÜCK"/>
    <n v="0.11"/>
    <n v="4076.6"/>
    <n v="0.63"/>
    <n v="23347.8"/>
  </r>
  <r>
    <s v="V5467_01"/>
    <s v="Sanabelle Indoor 10kg"/>
    <s v="RB 990 x AL 680mm als FFS-Schlauch"/>
    <n v="875"/>
    <x v="6"/>
    <n v="3750"/>
    <s v="STÜCK"/>
    <n v="0.11"/>
    <n v="412.5"/>
    <n v="0.73899999999999999"/>
    <n v="2771.25"/>
  </r>
  <r>
    <s v="V5468_01"/>
    <s v="Sanabelle Outdoor 10kg"/>
    <s v="RB 990 x AL 680mm als FFS-Schlauch"/>
    <n v="875"/>
    <x v="6"/>
    <n v="9475"/>
    <s v="STÜCK"/>
    <n v="0.11"/>
    <n v="1042.25"/>
    <n v="0.63"/>
    <n v="5969.25"/>
  </r>
  <r>
    <s v="V5469_01"/>
    <s v="Sanabelle Grande 10kg"/>
    <s v="RB 990 x AL 680mm als FFS-Schlauch"/>
    <n v="875"/>
    <x v="6"/>
    <n v="29680"/>
    <s v="STÜCK"/>
    <n v="0.11"/>
    <n v="3264.8"/>
    <n v="0.63"/>
    <n v="18698.400000000001"/>
  </r>
  <r>
    <s v="V5470_01"/>
    <s v="Sanabelle Hair &amp; Skin 10kg"/>
    <s v="RB 990 x AL 680mm als FFS-Schlauch"/>
    <n v="875"/>
    <x v="6"/>
    <n v="24825"/>
    <s v="STÜCK"/>
    <n v="0.11"/>
    <n v="2730.75"/>
    <n v="0.63"/>
    <n v="15639.75"/>
  </r>
  <r>
    <s v="V5471_00"/>
    <s v="Sanabelle Dental 10kg"/>
    <s v="RB 990 x AL 680mm als FFS-Schlauch"/>
    <n v="875"/>
    <x v="6"/>
    <n v="39000"/>
    <s v="STÜCK"/>
    <n v="0.11"/>
    <n v="4290"/>
    <n v="0.63"/>
    <n v="24570"/>
  </r>
  <r>
    <s v="V5472_02"/>
    <s v="Sanabelle Urinary 10kg"/>
    <s v="RB 990 x AL 680mm als FFS-Schlauch"/>
    <n v="875"/>
    <x v="6"/>
    <n v="30145"/>
    <s v="STÜCK"/>
    <n v="0.11"/>
    <n v="3315.95"/>
    <n v="0.73899999999999999"/>
    <n v="22277.154999999999"/>
  </r>
  <r>
    <s v="V5473_01"/>
    <s v="Sanabelle Sterilized 10kg"/>
    <s v="RB 990 x AL 680mm als FFS-Schlauch"/>
    <n v="875"/>
    <x v="6"/>
    <n v="42724"/>
    <s v="STÜCK"/>
    <n v="0.11"/>
    <n v="4699.6400000000003"/>
    <n v="0.66500000000000004"/>
    <n v="28411.460000000003"/>
  </r>
  <r>
    <s v="V5474_01"/>
    <s v="Sanabelle Light Geflügel 10kg"/>
    <s v="RB 990 x AL 680mm als FFS-Schlauch"/>
    <n v="875"/>
    <x v="6"/>
    <n v="21645"/>
    <s v="STÜCK"/>
    <n v="0.11"/>
    <n v="2380.9499999999998"/>
    <n v="0.63"/>
    <n v="13636.35"/>
  </r>
  <r>
    <s v="V5475_01"/>
    <s v="Sanabelle Senior Geflügel 10kg"/>
    <s v="RB 990 x AL 680mm als FFS-Schlauch"/>
    <n v="875"/>
    <x v="6"/>
    <n v="30750"/>
    <s v="STÜCK"/>
    <n v="0.11"/>
    <n v="3382.5"/>
    <n v="0.63"/>
    <n v="19372.5"/>
  </r>
  <r>
    <s v="V5620"/>
    <s v="Traykarton Boden 4x350g blau  LA"/>
    <s v="290x140x220mm Beistellung"/>
    <n v="875"/>
    <x v="6"/>
    <n v="14550"/>
    <s v="STÜCK"/>
    <n v="7.6899999999999996E-2"/>
    <n v="1118.895"/>
    <n v="0.2"/>
    <n v="2910"/>
  </r>
  <r>
    <s v="V5622"/>
    <s v="DR.ClauderTraykarton Deckel 4x350g weiß 56100"/>
    <s v="Beistellung 285x140x220 &amp; 285x135x222 Art.66117 "/>
    <n v="875"/>
    <x v="6"/>
    <n v="28490"/>
    <s v="STÜCK"/>
    <n v="9.2999999999999999E-2"/>
    <n v="2649.57"/>
    <n v="0.12"/>
    <n v="3418.7999999999997"/>
  </r>
  <r>
    <s v="V5641"/>
    <s v="DC HP Cat Indoor 10kg LA"/>
    <s v="Dr. Clauder - Beistellung"/>
    <n v="875"/>
    <x v="6"/>
    <n v="350"/>
    <s v="STÜCK"/>
    <n v="0.14102999999999999"/>
    <n v="49.360499999999995"/>
    <n v="0.746"/>
    <n v="261.10000000000002"/>
  </r>
  <r>
    <s v="V5644"/>
    <s v="DC HP Cat Outdoor 10kg LA"/>
    <s v="Dr. Clauder - Beistellung"/>
    <n v="875"/>
    <x v="6"/>
    <n v="1400"/>
    <s v="STÜCK"/>
    <n v="0.14102999999999999"/>
    <n v="197.44199999999998"/>
    <n v="0.746"/>
    <n v="1044.4000000000001"/>
  </r>
  <r>
    <s v="V5710_00"/>
    <s v="Chicopee Holistic Nature Cat Hair &amp; Skin 40g"/>
    <s v="Flachfolie RB 270 x AL 150 mm"/>
    <n v="875"/>
    <x v="6"/>
    <n v="97000"/>
    <s v="STÜCK"/>
    <n v="2E-3"/>
    <n v="194"/>
    <n v="2.4850000000000001E-2"/>
    <n v="2410.4500000000003"/>
  </r>
  <r>
    <s v="V5711_00"/>
    <s v="Chicopee Holistic Nature Cat No Grain 40g"/>
    <s v="Flachfolie RB 270 x AL 150 mm"/>
    <n v="875"/>
    <x v="6"/>
    <n v="95123"/>
    <s v="STÜCK"/>
    <n v="2E-3"/>
    <n v="190.24600000000001"/>
    <n v="2.4850000000000001E-2"/>
    <n v="2363.8065500000002"/>
  </r>
  <r>
    <s v="V5712_00"/>
    <s v="Chicopee Holistic Nature Cat Sterilized 40g"/>
    <s v="Flachfolie RB 270 x AL 150 mm"/>
    <n v="875"/>
    <x v="6"/>
    <n v="75000"/>
    <s v="STÜCK"/>
    <n v="2E-3"/>
    <n v="150"/>
    <n v="2.4850000000000001E-2"/>
    <n v="1863.75"/>
  </r>
  <r>
    <s v="V5713_00"/>
    <s v="Chicopee Holistic Nature Cat Urinary 40g"/>
    <s v="Flachfolie RB 270 x AL 150 mm"/>
    <n v="875"/>
    <x v="6"/>
    <n v="91000"/>
    <s v="STÜCK"/>
    <n v="2E-3"/>
    <n v="182"/>
    <n v="2.4850000000000001E-2"/>
    <n v="2261.35"/>
  </r>
  <r>
    <s v="V5714_00"/>
    <s v="Chicopee Holistic Nature Cat Hair &amp; Skin 1,5kg"/>
    <s v="Vorgefertigter Beutel"/>
    <n v="875"/>
    <x v="6"/>
    <n v="15660"/>
    <s v="STÜCK"/>
    <n v="4.2999999999999997E-2"/>
    <n v="673.38"/>
    <n v="0.44009999999999999"/>
    <n v="6891.9659999999994"/>
  </r>
  <r>
    <s v="V5715_00"/>
    <s v="Chicopee Holistic Nature Cat No Grain 1,5kg"/>
    <s v="Vorgefertigter Beutel"/>
    <n v="875"/>
    <x v="6"/>
    <n v="5500"/>
    <s v="STÜCK"/>
    <n v="4.2999999999999997E-2"/>
    <n v="236.49999999999997"/>
    <n v="0.44009999999999999"/>
    <n v="2420.5499999999997"/>
  </r>
  <r>
    <s v="V5716_00"/>
    <s v="Chicopee Holistic Nature Cat Sterilized 1,5kg"/>
    <s v="Vorgefertigter Beutel"/>
    <n v="875"/>
    <x v="6"/>
    <n v="2700"/>
    <s v="STÜCK"/>
    <n v="4.2999999999999997E-2"/>
    <n v="116.1"/>
    <n v="0.44009999999999999"/>
    <n v="1188.27"/>
  </r>
  <r>
    <s v="V5717_00"/>
    <s v="Chicopee Holistic Nature Cat Urinary 1,5kg"/>
    <s v="Vorgefertigter Beutel"/>
    <n v="875"/>
    <x v="6"/>
    <n v="5000"/>
    <s v="STÜCK"/>
    <n v="4.2999999999999997E-2"/>
    <n v="214.99999999999997"/>
    <n v="0.44009999999999999"/>
    <n v="2200.5"/>
  </r>
  <r>
    <s v="V5718_00"/>
    <s v="Chicopee Holistic Nature Cat Hair &amp; Skin 8kg"/>
    <s v="Vorgefertigter Beutel"/>
    <n v="875"/>
    <x v="6"/>
    <n v="4630"/>
    <s v="STÜCK"/>
    <n v="0.107"/>
    <n v="495.40999999999997"/>
    <n v="1.10494"/>
    <n v="5115.8721999999998"/>
  </r>
  <r>
    <s v="V5719_00"/>
    <s v="Chicopee Holistic Nature Cat No Grain 8kg"/>
    <s v="Vorgefertigter Beutel"/>
    <n v="875"/>
    <x v="6"/>
    <n v="2800"/>
    <s v="STÜCK"/>
    <n v="0.107"/>
    <n v="299.59999999999997"/>
    <n v="1.10494"/>
    <n v="3093.8319999999999"/>
  </r>
  <r>
    <s v="V5720_00"/>
    <s v="Chicopee Holistic Nature Cat Sterilized 8kg"/>
    <s v="Vorgefertigter Beutel"/>
    <n v="875"/>
    <x v="6"/>
    <n v="9035"/>
    <s v="STÜCK"/>
    <n v="0.107"/>
    <n v="966.745"/>
    <n v="1.10494"/>
    <n v="9983.1329000000005"/>
  </r>
  <r>
    <s v="V5721_00"/>
    <s v="Chicopee Holistic Nature Cat Urinary 8kg"/>
    <s v="Vorgefertigter Beutel"/>
    <n v="875"/>
    <x v="6"/>
    <n v="535"/>
    <s v="STÜCK"/>
    <n v="0.107"/>
    <n v="57.244999999999997"/>
    <n v="1.10494"/>
    <n v="591.14290000000005"/>
  </r>
  <r>
    <s v="V5722_00"/>
    <s v="Chicopee Classic Nature Cat Junior New Life 40g"/>
    <s v="Flachfolie RB 270 x AL 150 mm"/>
    <n v="875"/>
    <x v="6"/>
    <n v="72000"/>
    <s v="STÜCK"/>
    <n v="2E-3"/>
    <n v="144"/>
    <n v="2.9950000000000001E-2"/>
    <n v="2156.4"/>
  </r>
  <r>
    <s v="V5723_00"/>
    <s v="Chicopee Classic Nature Cat Adult Beauty 40g"/>
    <s v="Flachfolie RB 270 x AL 150 mm"/>
    <n v="875"/>
    <x v="6"/>
    <n v="94100"/>
    <s v="STÜCK"/>
    <n v="2E-3"/>
    <n v="188.20000000000002"/>
    <n v="2.9950000000000001E-2"/>
    <n v="2818.2950000000001"/>
  </r>
  <r>
    <s v="V5724_00"/>
    <s v="Chicopee Classic Nature Cat Adult Indoor 40g"/>
    <s v="Flachfolie RB 270 x AL 150 mm"/>
    <n v="875"/>
    <x v="6"/>
    <n v="89500"/>
    <s v="STÜCK"/>
    <n v="2E-3"/>
    <n v="179"/>
    <n v="2.9950000000000001E-2"/>
    <n v="2680.5250000000001"/>
  </r>
  <r>
    <s v="V5725_00"/>
    <s v="Chicopee Classic Nature Cat Adult Outdoor 40g"/>
    <s v="Flachfolie RB 270 x AL 150 mm"/>
    <n v="875"/>
    <x v="6"/>
    <n v="91321"/>
    <s v="STÜCK"/>
    <n v="2E-3"/>
    <n v="182.642"/>
    <n v="2.9950000000000001E-2"/>
    <n v="2735.0639500000002"/>
  </r>
  <r>
    <s v="V5726_00"/>
    <s v="Chicopee Classic Nature Cat Adult Sensible 40g"/>
    <s v="Flachfolie RB 270 x AL 150 mm"/>
    <n v="875"/>
    <x v="6"/>
    <n v="92321"/>
    <s v="STÜCK"/>
    <n v="2E-3"/>
    <n v="184.642"/>
    <n v="2.9950000000000001E-2"/>
    <n v="2765.01395"/>
  </r>
  <r>
    <s v="V5727_00"/>
    <s v="Chicopee Classic Nature Cat Senior Best Age 40g"/>
    <s v="Flachfolie RB 270 x AL 150 mm"/>
    <n v="875"/>
    <x v="6"/>
    <n v="72300"/>
    <s v="STÜCK"/>
    <n v="2E-3"/>
    <n v="144.6"/>
    <n v="2.9950000000000001E-2"/>
    <n v="2165.3850000000002"/>
  </r>
  <r>
    <s v="V5728_01"/>
    <s v="Chicopee Classic Nature Cat Junior New Life 1,5kg"/>
    <s v="RB 624 x AL 380mm "/>
    <n v="875"/>
    <x v="6"/>
    <n v="12961"/>
    <s v="STÜCK"/>
    <n v="2.5999999999999999E-2"/>
    <n v="336.98599999999999"/>
    <n v="0.23830000000000001"/>
    <n v="3088.6063000000004"/>
  </r>
  <r>
    <s v="V5729_00"/>
    <s v="Chicopee Classic Nature Cat Adult Beauty 1,5kg"/>
    <s v="RB 624 x AL 380mm "/>
    <n v="875"/>
    <x v="6"/>
    <n v="10853"/>
    <s v="STÜCK"/>
    <n v="2.5999999999999999E-2"/>
    <n v="282.178"/>
    <n v="0.23830000000000001"/>
    <n v="2586.2699000000002"/>
  </r>
  <r>
    <s v="V5730_00"/>
    <s v="Chicopee Classic Nature Cat Adult Indoor 1,5kg"/>
    <s v="RB 624 x AL 380mm "/>
    <n v="875"/>
    <x v="6"/>
    <n v="4000"/>
    <s v="STÜCK"/>
    <n v="2.5999999999999999E-2"/>
    <n v="104"/>
    <n v="0.2382"/>
    <n v="952.8"/>
  </r>
  <r>
    <s v="V5731_00"/>
    <s v="Chicopee Classic Nature Cat Adult Outdoor 1,5kg"/>
    <s v="RB 624 x AL 380mm "/>
    <n v="875"/>
    <x v="6"/>
    <n v="13123"/>
    <s v="STÜCK"/>
    <n v="2.5999999999999999E-2"/>
    <n v="341.19799999999998"/>
    <n v="0.2382"/>
    <n v="3125.8986"/>
  </r>
  <r>
    <s v="V5732_00"/>
    <s v="Chicopee Classic Nature Cat Adult Sensible 1,5kg"/>
    <s v="RB 624 x AL 380mm "/>
    <n v="875"/>
    <x v="6"/>
    <n v="7260"/>
    <s v="STÜCK"/>
    <n v="2.5999999999999999E-2"/>
    <n v="188.76"/>
    <n v="0.23830000000000001"/>
    <n v="1730.058"/>
  </r>
  <r>
    <s v="V5733_00"/>
    <s v="Chicopee Classic Nature Cat Senior Best Age 1,5kg"/>
    <s v="RB 624 x AL 380mm "/>
    <n v="875"/>
    <x v="6"/>
    <n v="15123"/>
    <s v="STÜCK"/>
    <n v="2.5999999999999999E-2"/>
    <n v="393.19799999999998"/>
    <n v="0.23830000000000001"/>
    <n v="3603.8109000000004"/>
  </r>
  <r>
    <s v="V5734_01"/>
    <s v="Chicopee Classic Nature Cat Junior New Life 15kg"/>
    <s v="Flachfolie RB 990 x AL 880 mm"/>
    <n v="875"/>
    <x v="6"/>
    <n v="4827"/>
    <s v="STÜCK"/>
    <n v="0.13800000000000001"/>
    <n v="666.12600000000009"/>
    <n v="1.1632"/>
    <n v="5614.7664000000004"/>
  </r>
  <r>
    <s v="V5735_00"/>
    <s v="Chicopee Classic Nature Cat Adult Beauty 15kg LA"/>
    <s v="Flachfolie RB 990 x AL 880 mm"/>
    <n v="875"/>
    <x v="6"/>
    <n v="300"/>
    <s v="STÜCK"/>
    <n v="0.13800000000000001"/>
    <n v="41.400000000000006"/>
    <n v="1.1632"/>
    <n v="348.96"/>
  </r>
  <r>
    <s v="V5735_01"/>
    <s v="Chicopee Classic Nature Cat Adult Beauty 15kg"/>
    <s v="Flachfolie RB 990 x AL 880 mm"/>
    <n v="875"/>
    <x v="6"/>
    <n v="7636"/>
    <s v="STÜCK"/>
    <n v="0.13800000000000001"/>
    <n v="1053.768"/>
    <n v="1.1632"/>
    <n v="8882.1952000000001"/>
  </r>
  <r>
    <s v="V5736_01"/>
    <s v="Chicopee Classic Nature Cat Adult Indoor 15kg"/>
    <s v="Flachfolie RB 990 x AL 880 mm"/>
    <n v="875"/>
    <x v="6"/>
    <n v="4200"/>
    <s v="STÜCK"/>
    <n v="0.13800000000000001"/>
    <n v="579.6"/>
    <n v="1.1632"/>
    <n v="4885.4399999999996"/>
  </r>
  <r>
    <s v="V5737_00"/>
    <s v="Chicopee Classic Nature Cat Adult Outdoor 15kg"/>
    <s v="Flachfolie RB 990 x AL 880 mm"/>
    <n v="875"/>
    <x v="6"/>
    <n v="2099"/>
    <s v="STÜCK"/>
    <n v="0.13800000000000001"/>
    <n v="289.66200000000003"/>
    <n v="1.1632"/>
    <n v="2441.5567999999998"/>
  </r>
  <r>
    <s v="V5738_01"/>
    <s v="Chicopee Classic Nature Cat Adult Sensible 15kg"/>
    <s v="Flachfolie RB 990 x AL 880 mm"/>
    <n v="875"/>
    <x v="6"/>
    <n v="2614"/>
    <s v="STÜCK"/>
    <n v="0.13800000000000001"/>
    <n v="360.73200000000003"/>
    <n v="1.1632"/>
    <n v="3040.6048000000001"/>
  </r>
  <r>
    <s v="V5739_00"/>
    <s v="Chicopee Classic Nature Cat Senior Best Age 15kg"/>
    <s v="Flachfolie RB 990 x AL 880 mm"/>
    <n v="875"/>
    <x v="6"/>
    <n v="4780"/>
    <s v="STÜCK"/>
    <n v="0.13800000000000001"/>
    <n v="659.6400000000001"/>
    <n v="1.1632"/>
    <n v="5560.0960000000005"/>
  </r>
  <r>
    <s v="V6023_00"/>
    <s v="UK K-Classic Fisch/Gef./Fl.1x4x2kg (we/br) DE LA"/>
    <s v="Automatentray FSC!!! stabiliere Qualität ab10.2017"/>
    <n v="875"/>
    <x v="6"/>
    <n v="19649"/>
    <s v="STÜCK"/>
    <n v="0.30299999999999999"/>
    <n v="5953.6469999999999"/>
    <n v="0.375"/>
    <n v="7368.375"/>
  </r>
  <r>
    <s v="V6100_03"/>
    <s v="Dein Bestes mit Rind, Gemüse &amp; Reis 3kg textl. LA"/>
    <s v="RB 621 x AL 490"/>
    <n v="875"/>
    <x v="6"/>
    <n v="21909"/>
    <s v="STÜCK"/>
    <n v="2.8719999999999999E-2"/>
    <n v="629.22647999999992"/>
    <n v="0.1225"/>
    <n v="2683.8525"/>
  </r>
  <r>
    <s v="V6101_01"/>
    <s v="UK Sat. dm Dein Bestes 1x3x3kg  EAN neu"/>
    <s v="CAD 040059_11"/>
    <n v="875"/>
    <x v="6"/>
    <n v="10765"/>
    <s v="STÜCK"/>
    <n v="0.38400000000000001"/>
    <n v="4133.76"/>
    <n v="0.40899999999999997"/>
    <n v="4402.8849999999993"/>
  </r>
  <r>
    <s v="V6104_00"/>
    <s v="Rinti Canine Niere / Renal 1kg LA"/>
    <s v="Flachfolie "/>
    <n v="875"/>
    <x v="6"/>
    <n v="10000"/>
    <s v="STÜCK"/>
    <n v="2.0619999999999999E-2"/>
    <n v="206.2"/>
    <n v="0.21"/>
    <n v="2100"/>
  </r>
  <r>
    <s v="V6106_00"/>
    <s v="Rinti Canine Niere / Renal 12kg  LA"/>
    <s v="Flachfolie  4000158981722"/>
    <n v="875"/>
    <x v="6"/>
    <n v="3931"/>
    <s v="STÜCK"/>
    <n v="0.121"/>
    <n v="475.65100000000001"/>
    <n v="0.85"/>
    <n v="3341.35"/>
  </r>
  <r>
    <s v="V6112_00"/>
    <s v="Real Nature Katze Country Alpine 300g"/>
    <s v="Flachfolie RB 540 x AL 190 mm"/>
    <n v="875"/>
    <x v="6"/>
    <n v="55417"/>
    <s v="STÜCK"/>
    <n v="1.1679999999999999E-2"/>
    <n v="647.27055999999993"/>
    <n v="9.5399999999999999E-2"/>
    <n v="5286.7817999999997"/>
  </r>
  <r>
    <s v="V6113_00"/>
    <s v="Real Nature Katze Country Scandinavia 300g"/>
    <s v="Flachfolie RB 540 x AL 190 mm"/>
    <n v="875"/>
    <x v="6"/>
    <n v="21235"/>
    <s v="STÜCK"/>
    <n v="1.1679999999999999E-2"/>
    <n v="248.0248"/>
    <n v="9.5399999999999999E-2"/>
    <n v="2025.819"/>
  </r>
  <r>
    <s v="V6117_00"/>
    <s v="Real Nature Katze Country Scandinavia 2,5kg"/>
    <s v="Vorgef. Beutel"/>
    <n v="875"/>
    <x v="6"/>
    <n v="600"/>
    <s v="STÜCK"/>
    <n v="4.4999999999999998E-2"/>
    <n v="27"/>
    <n v="0.91"/>
    <n v="546"/>
  </r>
  <r>
    <s v="V6120_00"/>
    <s v="AC Karton Außenabm L/B/H 300 x 200 x 233 C (br/br)"/>
    <s v="5x300g"/>
    <n v="875"/>
    <x v="6"/>
    <n v="6860"/>
    <s v="STÜCK"/>
    <n v="0.17699999999999999"/>
    <n v="1214.22"/>
    <n v="0.21199999999999999"/>
    <n v="1454.32"/>
  </r>
  <r>
    <s v="V6122_00"/>
    <s v="bosch BIO Adult Hühnchen Apfel 1kg  LA"/>
    <s v="Flachfolie RB 521 x AL 360 mm"/>
    <n v="875"/>
    <x v="6"/>
    <n v="5600"/>
    <s v="STÜCK"/>
    <n v="2.1399999999999999E-2"/>
    <n v="119.83999999999999"/>
    <n v="0.59899999999999998"/>
    <n v="3354.4"/>
  </r>
  <r>
    <s v="V6123_00"/>
    <s v="bosch BIO Senior Hühnchen Preiselbeere 1kg"/>
    <s v="Flachfolie RB 521 x AL 360 mm"/>
    <n v="875"/>
    <x v="6"/>
    <n v="12800"/>
    <s v="STÜCK"/>
    <n v="2.1399999999999999E-2"/>
    <n v="273.91999999999996"/>
    <n v="0.59899999999999998"/>
    <n v="7667.2"/>
  </r>
  <r>
    <s v="V6124_00"/>
    <s v="bosch BIO Puppy Hühnchen Karotte 11,5kg"/>
    <s v="Flachfolie RB 990 x AL 820 mm"/>
    <n v="875"/>
    <x v="6"/>
    <n v="3429"/>
    <s v="STÜCK"/>
    <n v="0.127"/>
    <n v="435.483"/>
    <n v="0.77"/>
    <n v="2640.33"/>
  </r>
  <r>
    <s v="V6125_00"/>
    <s v="bosch BIO Adult Hühnchen Apfel 11,5kg  LA"/>
    <s v="Flachfolie RB 990 x AL 820 mm"/>
    <n v="875"/>
    <x v="6"/>
    <n v="626"/>
    <s v="STÜCK"/>
    <n v="0.127"/>
    <n v="79.501999999999995"/>
    <n v="0.77"/>
    <n v="482.02000000000004"/>
  </r>
  <r>
    <s v="V6125_01"/>
    <s v="bosch BIO Adult Hühnchen Apfel 11,5kg"/>
    <s v="Flachfolie RB 990 x AL 820 mm"/>
    <n v="875"/>
    <x v="6"/>
    <n v="8451"/>
    <s v="STÜCK"/>
    <n v="0.127"/>
    <n v="1073.277"/>
    <n v="0.77"/>
    <n v="6507.27"/>
  </r>
  <r>
    <s v="V6126_00"/>
    <s v="bosch BIO Senior Hühnchen Preiselbeere 11,5kg"/>
    <s v="Flachfolie RB 990 x AL 820 mm"/>
    <n v="875"/>
    <x v="6"/>
    <n v="15486"/>
    <s v="STÜCK"/>
    <n v="0.127"/>
    <n v="1966.722"/>
    <n v="0.77"/>
    <n v="11924.220000000001"/>
  </r>
  <r>
    <s v="V6128_00"/>
    <s v="Rinti Canine Intestinal 4kg LA"/>
    <s v="Flachfolie"/>
    <n v="875"/>
    <x v="6"/>
    <n v="1000"/>
    <s v="STÜCK"/>
    <n v="3.9E-2"/>
    <n v="39"/>
    <n v="0.505"/>
    <n v="505"/>
  </r>
  <r>
    <s v="V6129_00"/>
    <s v="Rinti Canine Intestinal 12kg LA"/>
    <m/>
    <n v="875"/>
    <x v="6"/>
    <n v="5876"/>
    <s v="STÜCK"/>
    <n v="0.121"/>
    <n v="710.99599999999998"/>
    <n v="0.85"/>
    <n v="4994.5999999999995"/>
  </r>
  <r>
    <s v="V613"/>
    <s v="PERRO Royal 3 kg, LA"/>
    <s v="RB: 621 x AL: 530mm"/>
    <n v="875"/>
    <x v="6"/>
    <n v="3500"/>
    <s v="STÜCK"/>
    <n v="3.6929999999999998E-2"/>
    <n v="129.255"/>
    <n v="0.315"/>
    <n v="1102.5"/>
  </r>
  <r>
    <s v="V6144_00"/>
    <s v="deuka cat Countryside mit Geflügel 3kg"/>
    <s v="Vorgefertigter Beutel"/>
    <n v="875"/>
    <x v="6"/>
    <n v="5230"/>
    <s v="STÜCK"/>
    <n v="5.6000000000000001E-2"/>
    <n v="292.88"/>
    <n v="0.64"/>
    <n v="3347.2000000000003"/>
  </r>
  <r>
    <s v="V6145_00"/>
    <s v="deuka cat Oceanwide mit Fisch 3kg"/>
    <s v="Vorgefertigter Beutel"/>
    <n v="875"/>
    <x v="6"/>
    <n v="1800"/>
    <s v="STÜCK"/>
    <n v="5.6000000000000001E-2"/>
    <n v="100.8"/>
    <n v="0.64"/>
    <n v="1152"/>
  </r>
  <r>
    <s v="V6152_00"/>
    <s v="Real Nature Wilderness Black Earth Adult 4kg LA"/>
    <s v="Vorgef. Beutel"/>
    <n v="875"/>
    <x v="6"/>
    <n v="4660"/>
    <s v="STÜCK"/>
    <n v="7.0999999999999994E-2"/>
    <n v="330.85999999999996"/>
    <n v="0.68600000000000005"/>
    <n v="3196.76"/>
  </r>
  <r>
    <s v="V6292"/>
    <s v="AC Karton Außenabm.: 400x400x400 BC (br/br)"/>
    <s v="2 x 3 x 2,5kg / 3kg"/>
    <n v="875"/>
    <x v="6"/>
    <n v="1392"/>
    <s v="STÜCK"/>
    <n v="0.67"/>
    <n v="932.6400000000001"/>
    <n v="0.81599999999999995"/>
    <n v="1135.8719999999998"/>
  </r>
  <r>
    <s v="V6333_03"/>
    <s v="Perro Lamm &amp; Reis 10kg"/>
    <s v="vorgefertiger Beutel"/>
    <n v="875"/>
    <x v="6"/>
    <n v="4650"/>
    <s v="STÜCK"/>
    <n v="0.15"/>
    <n v="697.5"/>
    <n v="0.9587"/>
    <n v="4457.9549999999999"/>
  </r>
  <r>
    <s v="V6338"/>
    <s v="Perro Classic 15 kg"/>
    <s v="Abmessung: 375x125x880+60mm"/>
    <n v="875"/>
    <x v="6"/>
    <n v="1800"/>
    <s v="STÜCK"/>
    <n v="0.16"/>
    <n v="288"/>
    <n v="1.42"/>
    <n v="2556"/>
  </r>
  <r>
    <s v="V6339"/>
    <s v="Perro Katze Universal 10 kg LA"/>
    <s v="vorgefertigter Beutel"/>
    <n v="875"/>
    <x v="6"/>
    <n v="1100"/>
    <s v="STÜCK"/>
    <n v="0.125"/>
    <n v="137.5"/>
    <n v="0.95"/>
    <n v="1045"/>
  </r>
  <r>
    <s v="V6340"/>
    <s v="Perro Fisch+Kartoffel 10 kg LA"/>
    <s v="vorgefertigter Beutel"/>
    <n v="875"/>
    <x v="6"/>
    <n v="850"/>
    <s v="STÜCK"/>
    <n v="0.15"/>
    <n v="127.5"/>
    <n v="0.84"/>
    <n v="714"/>
  </r>
  <r>
    <s v="V6341_01"/>
    <s v="Perro Premium 10 kg LA"/>
    <s v="vorgefertigter Beutel"/>
    <n v="875"/>
    <x v="6"/>
    <n v="3780"/>
    <s v="STÜCK"/>
    <n v="0.15"/>
    <n v="567"/>
    <n v="0.92"/>
    <n v="3477.6000000000004"/>
  </r>
  <r>
    <s v="V6342"/>
    <s v="Perro Sensitive 10 kg LA"/>
    <s v="vorgefertigter Beutel"/>
    <n v="875"/>
    <x v="6"/>
    <n v="513"/>
    <s v="STÜCK"/>
    <n v="0.15"/>
    <n v="76.95"/>
    <n v="0.83999000000000001"/>
    <n v="430.91487000000001"/>
  </r>
  <r>
    <s v="V6343"/>
    <s v="Perro VET Katze Healthy Veterinary Diets 1,5 kg"/>
    <s v="vorgefertigter Beutel"/>
    <n v="875"/>
    <x v="6"/>
    <n v="2600"/>
    <s v="STÜCK"/>
    <n v="4.3999999999999997E-2"/>
    <n v="114.39999999999999"/>
    <n v="0.35499999999999998"/>
    <n v="923"/>
  </r>
  <r>
    <s v="V6344"/>
    <s v="Perro VET Hund Healthy Veterinary Diets 1,5 kg"/>
    <s v="vorgefertigter Beutel"/>
    <n v="875"/>
    <x v="6"/>
    <n v="2000"/>
    <s v="STÜCK"/>
    <n v="4.3999999999999997E-2"/>
    <n v="88"/>
    <n v="0.35499999999999998"/>
    <n v="710"/>
  </r>
  <r>
    <s v="V6345"/>
    <s v="Perro VET Hund Healthy Veterinary Diets 7,5 kg"/>
    <s v="vorgefertigter Beutel"/>
    <n v="875"/>
    <x v="6"/>
    <n v="7600"/>
    <s v="STÜCK"/>
    <n v="0.11799999999999999"/>
    <n v="896.8"/>
    <n v="0.83499999999999996"/>
    <n v="6346"/>
  </r>
  <r>
    <s v="V6346"/>
    <s v="Perro VET Katze Healthy Veterinary Diets 7,5 kg"/>
    <s v="vorgefertigter Beutel"/>
    <n v="875"/>
    <x v="6"/>
    <n v="7000"/>
    <s v="STÜCK"/>
    <n v="0.11799999999999999"/>
    <n v="826"/>
    <n v="0.83499999999999996"/>
    <n v="5845"/>
  </r>
  <r>
    <s v="V6348"/>
    <s v="Perro Pferd &amp; Kartoffel 10kg"/>
    <s v="vorgefertigter Beutel"/>
    <n v="875"/>
    <x v="6"/>
    <n v="5196"/>
    <s v="STÜCK"/>
    <n v="0.15"/>
    <n v="779.4"/>
    <n v="0.9587"/>
    <n v="4981.4052000000001"/>
  </r>
  <r>
    <s v="V6445"/>
    <s v="Aufkl. Olivers Active Grain Free Medium 12kg Front"/>
    <m/>
    <n v="875"/>
    <x v="6"/>
    <n v="1841"/>
    <s v="STÜCK"/>
    <n v="1E-3"/>
    <n v="1.841"/>
    <n v="5.6000000000000001E-2"/>
    <n v="103.096"/>
  </r>
  <r>
    <s v="V6446"/>
    <s v="Aufkl. Olivers Active Grain Free Medium 12kg Rücks"/>
    <s v=" "/>
    <n v="875"/>
    <x v="6"/>
    <n v="1621"/>
    <s v="STÜCK"/>
    <n v="1E-3"/>
    <n v="1.621"/>
    <n v="5.6000000000000001E-2"/>
    <n v="90.775999999999996"/>
  </r>
  <r>
    <s v="V6449"/>
    <s v="Aufkl Olivers Adult Lamb GF Small 4kg Front"/>
    <s v="NEU"/>
    <n v="875"/>
    <x v="6"/>
    <n v="1701"/>
    <s v="STÜCK"/>
    <n v="1E-3"/>
    <n v="1.7010000000000001"/>
    <n v="5.1999999999999998E-2"/>
    <n v="88.451999999999998"/>
  </r>
  <r>
    <s v="V6450"/>
    <s v="Aufkl Olivers Adult Lamb GF Small 4kg Back"/>
    <s v="NEU "/>
    <n v="875"/>
    <x v="6"/>
    <n v="2401"/>
    <s v="STÜCK"/>
    <n v="1E-3"/>
    <n v="2.4010000000000002"/>
    <n v="5.1999999999999998E-2"/>
    <n v="124.85199999999999"/>
  </r>
  <r>
    <s v="V6451"/>
    <s v="Aufkl Olivers Adult Lamb GF Medium 4kg Front"/>
    <s v="NEU "/>
    <n v="875"/>
    <x v="6"/>
    <n v="1951"/>
    <s v="STÜCK"/>
    <n v="1E-3"/>
    <n v="1.9510000000000001"/>
    <n v="5.1999999999999998E-2"/>
    <n v="101.452"/>
  </r>
  <r>
    <s v="V6452"/>
    <s v="Aufkl Olivers Adult Lamb GF Medium 4kg Back"/>
    <s v="NEU "/>
    <n v="875"/>
    <x v="6"/>
    <n v="1451"/>
    <s v="STÜCK"/>
    <n v="1E-3"/>
    <n v="1.4510000000000001"/>
    <n v="5.1999999999999998E-2"/>
    <n v="75.451999999999998"/>
  </r>
  <r>
    <s v="V6453"/>
    <s v="Aufkl Olivers Adult Lamb GF Medium 12kg Front"/>
    <s v="NEU "/>
    <n v="875"/>
    <x v="6"/>
    <n v="1"/>
    <s v="STÜCK"/>
    <n v="1E-3"/>
    <n v="1E-3"/>
    <n v="5.6000000000000001E-2"/>
    <n v="5.6000000000000001E-2"/>
  </r>
  <r>
    <s v="V6454"/>
    <s v="Aufkl Olivers Adult Lamb GF Medium 12kg Back"/>
    <s v="NEU "/>
    <n v="875"/>
    <x v="6"/>
    <n v="1"/>
    <s v="STÜCK"/>
    <n v="1E-3"/>
    <n v="1E-3"/>
    <n v="5.6000000000000001E-2"/>
    <n v="5.6000000000000001E-2"/>
  </r>
  <r>
    <s v="V6455"/>
    <s v="Aufkl Olivers Adult Lamb GF Large 12kg Front"/>
    <s v="NEU "/>
    <n v="875"/>
    <x v="6"/>
    <n v="2251"/>
    <s v="STÜCK"/>
    <n v="1E-3"/>
    <n v="2.2509999999999999"/>
    <n v="5.6000000000000001E-2"/>
    <n v="126.056"/>
  </r>
  <r>
    <s v="V6456"/>
    <s v="Aufkl Olivers Adult Lamb GF Large 12kg Back"/>
    <s v="NEU "/>
    <n v="875"/>
    <x v="6"/>
    <n v="1031"/>
    <s v="STÜCK"/>
    <n v="1E-3"/>
    <n v="1.0309999999999999"/>
    <n v="5.6000000000000001E-2"/>
    <n v="57.736000000000004"/>
  </r>
  <r>
    <s v="V6457"/>
    <s v="Aufkl Olivers Fish GF Small 4kg Front"/>
    <s v="NEU "/>
    <n v="875"/>
    <x v="6"/>
    <n v="2831"/>
    <s v="STÜCK"/>
    <n v="1E-3"/>
    <n v="2.831"/>
    <n v="5.1999999999999998E-2"/>
    <n v="147.21199999999999"/>
  </r>
  <r>
    <s v="V6458"/>
    <s v="Aufkl Olivers Fish GF Small 4kg Back"/>
    <s v="NEU"/>
    <n v="875"/>
    <x v="6"/>
    <n v="1181"/>
    <s v="STÜCK"/>
    <n v="1E-3"/>
    <n v="1.181"/>
    <n v="5.1999999999999998E-2"/>
    <n v="61.411999999999999"/>
  </r>
  <r>
    <s v="V6461"/>
    <s v="Aufkl Olivers Fish GF Medium 12kg Front"/>
    <s v="NEU "/>
    <n v="875"/>
    <x v="6"/>
    <n v="2451"/>
    <s v="STÜCK"/>
    <n v="1.383E-2"/>
    <n v="33.897330000000004"/>
    <n v="5.6000000000000001E-2"/>
    <n v="137.256"/>
  </r>
  <r>
    <s v="V6462"/>
    <s v="Aufkl Olivers Fish GF Medium 12kg Back"/>
    <s v="NEU "/>
    <n v="875"/>
    <x v="6"/>
    <n v="2201"/>
    <s v="STÜCK"/>
    <n v="1E-3"/>
    <n v="2.2010000000000001"/>
    <n v="5.6000000000000001E-2"/>
    <n v="123.256"/>
  </r>
  <r>
    <s v="V6463"/>
    <s v="Aufkl Olivers Fish GF Large 12kg Front"/>
    <s v="NEU "/>
    <n v="875"/>
    <x v="6"/>
    <n v="2201"/>
    <s v="STÜCK"/>
    <n v="1E-3"/>
    <n v="2.2010000000000001"/>
    <n v="5.6000000000000001E-2"/>
    <n v="123.256"/>
  </r>
  <r>
    <s v="V6464"/>
    <s v="Aufkl Olivers Fish GF Large 12kg Back"/>
    <s v="NEU"/>
    <n v="875"/>
    <x v="6"/>
    <n v="2426"/>
    <s v="STÜCK"/>
    <n v="1E-3"/>
    <n v="2.4260000000000002"/>
    <n v="5.6000000000000001E-2"/>
    <n v="135.85599999999999"/>
  </r>
  <r>
    <s v="V6475"/>
    <s v="Aufkl Olivers Puppy All Fish Grain Free 12kg Front"/>
    <s v="NEU "/>
    <n v="875"/>
    <x v="6"/>
    <n v="601"/>
    <s v="STÜCK"/>
    <n v="1E-3"/>
    <n v="0.60099999999999998"/>
    <n v="5.6000000000000001E-2"/>
    <n v="33.655999999999999"/>
  </r>
  <r>
    <s v="V6476"/>
    <s v="Aufkl Olivers Puppy All Fish Grain Free 12kg Back"/>
    <s v="NEU"/>
    <n v="875"/>
    <x v="6"/>
    <n v="401"/>
    <s v="STÜCK"/>
    <n v="1E-3"/>
    <n v="0.40100000000000002"/>
    <n v="5.6000000000000001E-2"/>
    <n v="22.456"/>
  </r>
  <r>
    <s v="V6477"/>
    <s v="Aufkl Olivers Puppy All Fish Grain Free 4kg Front"/>
    <s v="NEU"/>
    <n v="875"/>
    <x v="6"/>
    <n v="1071"/>
    <s v="STÜCK"/>
    <n v="1E-3"/>
    <n v="1.071"/>
    <n v="5.1999999999999998E-2"/>
    <n v="55.692"/>
  </r>
  <r>
    <s v="V6478"/>
    <s v="Aufkl Olivers Puppy All Fish Grain Free 4kg Back"/>
    <s v="NEU "/>
    <n v="875"/>
    <x v="6"/>
    <n v="1001"/>
    <s v="STÜCK"/>
    <n v="1E-3"/>
    <n v="1.0010000000000001"/>
    <n v="5.1999999999999998E-2"/>
    <n v="52.052"/>
  </r>
  <r>
    <s v="V6480_00"/>
    <s v="Premio Soft bites 750g"/>
    <m/>
    <n v="875"/>
    <x v="6"/>
    <n v="6400"/>
    <s v="STÜCK"/>
    <n v="1.754E-2"/>
    <n v="112.256"/>
    <n v="0.13275000000000001"/>
    <n v="849.6"/>
  </r>
  <r>
    <s v="V6482"/>
    <s v="Horizon Soft Adult Small Breed 2kg"/>
    <m/>
    <n v="875"/>
    <x v="6"/>
    <n v="12023"/>
    <s v="STÜCK"/>
    <n v="2.8559999999999999E-2"/>
    <n v="343.37687999999997"/>
    <n v="0.18478"/>
    <n v="2221.6099399999998"/>
  </r>
  <r>
    <s v="V6483"/>
    <s v="Horizon Soft Adult Poultry 2kg"/>
    <m/>
    <n v="875"/>
    <x v="6"/>
    <n v="3701"/>
    <s v="STÜCK"/>
    <n v="2.8559999999999999E-2"/>
    <n v="105.70056"/>
    <n v="0.17804"/>
    <n v="658.92604000000006"/>
  </r>
  <r>
    <s v="V6484"/>
    <s v="Horizon Soft Adult Chicken &amp; Plantain 2kg"/>
    <m/>
    <n v="875"/>
    <x v="6"/>
    <n v="7500"/>
    <s v="STÜCK"/>
    <n v="2.8559999999999999E-2"/>
    <n v="214.2"/>
    <n v="0.17805000000000001"/>
    <n v="1335.375"/>
  </r>
  <r>
    <s v="V6485"/>
    <s v="Horizon Duck &amp; Potato 2kg"/>
    <m/>
    <n v="875"/>
    <x v="6"/>
    <n v="10100"/>
    <s v="STÜCK"/>
    <n v="2.9760000000000002E-2"/>
    <n v="300.57600000000002"/>
    <n v="0.17805000000000001"/>
    <n v="1798.3050000000001"/>
  </r>
  <r>
    <s v="V6486_00"/>
    <s v="Horizon Soft Adult Poultry 12kg"/>
    <m/>
    <n v="875"/>
    <x v="6"/>
    <n v="4000"/>
    <s v="STÜCK"/>
    <n v="0.12307999999999999"/>
    <n v="492.32"/>
    <n v="0.71"/>
    <n v="2840"/>
  </r>
  <r>
    <s v="V6487"/>
    <s v="Horizon Soft Adult Chicken &amp; Plantain 12kg"/>
    <m/>
    <n v="875"/>
    <x v="6"/>
    <n v="6176"/>
    <s v="STÜCK"/>
    <n v="0.12307999999999999"/>
    <n v="760.14207999999996"/>
    <n v="0.70721000000000001"/>
    <n v="4367.7289600000004"/>
  </r>
  <r>
    <s v="V6490"/>
    <s v="Horizon Hair&amp;Skin 2kg Cat"/>
    <s v="vorgefertigter Beutel"/>
    <n v="875"/>
    <x v="6"/>
    <n v="5580"/>
    <s v="STÜCK"/>
    <n v="0.04"/>
    <n v="223.20000000000002"/>
    <n v="0.34"/>
    <n v="1897.2"/>
  </r>
  <r>
    <s v="V650"/>
    <s v="Folie Rollenbreite 621 mm"/>
    <s v="transparent 1000 mm"/>
    <n v="875"/>
    <x v="6"/>
    <n v="56300"/>
    <s v="STÜCK"/>
    <n v="0.02"/>
    <n v="1126"/>
    <n v="8.5790000000000005E-2"/>
    <n v="4829.9769999999999"/>
  </r>
  <r>
    <s v="V6501"/>
    <s v="Aufkl Olivers Senior Sterilized/Light GF 8kg Front"/>
    <s v="NEU Katze Hairball Chicken"/>
    <n v="875"/>
    <x v="6"/>
    <n v="1411"/>
    <s v="STÜCK"/>
    <n v="1E-3"/>
    <n v="1.411"/>
    <n v="5.1999999999999998E-2"/>
    <n v="73.372"/>
  </r>
  <r>
    <s v="V6502"/>
    <s v="Aufkl Olivers Senior Sterilized/Light GF 8kg Back"/>
    <s v="NEU Katze Hairball Chicken"/>
    <n v="875"/>
    <x v="6"/>
    <n v="1076"/>
    <s v="STÜCK"/>
    <n v="1E-3"/>
    <n v="1.0760000000000001"/>
    <n v="5.1999999999999998E-2"/>
    <n v="55.951999999999998"/>
  </r>
  <r>
    <s v="V6507"/>
    <s v="Aufkl Olivers Senior Sensitive Digestion 8kg Front"/>
    <s v="NEU Katze Salmon"/>
    <n v="875"/>
    <x v="6"/>
    <n v="511"/>
    <s v="STÜCK"/>
    <n v="1E-3"/>
    <n v="0.51100000000000001"/>
    <n v="5.1999999999999998E-2"/>
    <n v="26.571999999999999"/>
  </r>
  <r>
    <s v="V6508"/>
    <s v="Aufkl Olivers Senior Sensitive Digestion 8kg Back"/>
    <s v="NEU Katze Salmon"/>
    <n v="875"/>
    <x v="6"/>
    <n v="481"/>
    <s v="STÜCK"/>
    <n v="1E-3"/>
    <n v="0.48099999999999998"/>
    <n v="5.1999999999999998E-2"/>
    <n v="25.012"/>
  </r>
  <r>
    <s v="V6509_00"/>
    <s v="Horizon SM Dog Senior Soft Dog 2kg"/>
    <m/>
    <n v="875"/>
    <x v="6"/>
    <n v="400"/>
    <s v="STÜCK"/>
    <n v="2.8559999999999999E-2"/>
    <n v="11.423999999999999"/>
    <n v="0.19214999999999999"/>
    <n v="76.86"/>
  </r>
  <r>
    <s v="V651"/>
    <s v="Folie neutral weiß 621 mm"/>
    <s v="Pet 12 my Pe weiß 80 my"/>
    <n v="875"/>
    <x v="6"/>
    <n v="18940"/>
    <s v="LFM"/>
    <n v="0"/>
    <n v="0"/>
    <n v="0.2767"/>
    <n v="5240.6980000000003"/>
  </r>
  <r>
    <s v="V6511"/>
    <s v="Horizon Adult Urinary 2kg Cat"/>
    <s v="vorgefertigter Beutel"/>
    <n v="875"/>
    <x v="6"/>
    <n v="4999"/>
    <s v="STÜCK"/>
    <n v="0.04"/>
    <n v="199.96"/>
    <n v="0.34"/>
    <n v="1699.66"/>
  </r>
  <r>
    <s v="V6513"/>
    <s v="Horizon Hair&amp;Skin Cat 6,6kg"/>
    <s v="vorgefertigter Beutel"/>
    <n v="875"/>
    <x v="6"/>
    <n v="9810"/>
    <s v="STÜCK"/>
    <n v="0.09"/>
    <n v="882.9"/>
    <n v="0.53"/>
    <n v="5199.3"/>
  </r>
  <r>
    <s v="V6514"/>
    <s v="Horizon Adult Urinary Cat 6,6 kg"/>
    <s v="vorgefertigter Beutel"/>
    <n v="875"/>
    <x v="6"/>
    <n v="9100"/>
    <s v="STÜCK"/>
    <n v="0.09"/>
    <n v="819"/>
    <n v="0.53"/>
    <n v="4823"/>
  </r>
  <r>
    <s v="V6515"/>
    <s v="Horizon Adult Delicious Cat 6,6 kg"/>
    <s v="vorgefertigter Beutel"/>
    <n v="875"/>
    <x v="6"/>
    <n v="8550"/>
    <s v="STÜCK"/>
    <n v="0.09"/>
    <n v="769.5"/>
    <n v="0.53"/>
    <n v="4531.5"/>
  </r>
  <r>
    <s v="V6516"/>
    <s v="Horizon SM Dog Adult Duck &amp; Potato 10,8 kg"/>
    <s v="Flachfolie RB 990 x AL 700 mm"/>
    <n v="875"/>
    <x v="6"/>
    <n v="2400"/>
    <s v="STÜCK"/>
    <n v="0.111"/>
    <n v="266.39999999999998"/>
    <n v="0.71325000000000005"/>
    <n v="1711.8000000000002"/>
  </r>
  <r>
    <s v="V6517"/>
    <s v="Horizon Kitten &amp; Maternity Cat 2kg"/>
    <s v="vorgefertigter Beutel"/>
    <n v="875"/>
    <x v="6"/>
    <n v="2050"/>
    <s v="STÜCK"/>
    <n v="0.04"/>
    <n v="82"/>
    <n v="0.34"/>
    <n v="697"/>
  </r>
  <r>
    <s v="V6518_00"/>
    <s v="Horizon SM Dog Junior Poultry 12kg"/>
    <m/>
    <n v="875"/>
    <x v="6"/>
    <n v="5136"/>
    <s v="STÜCK"/>
    <n v="0.12307999999999999"/>
    <n v="632.13887999999997"/>
    <n v="0.75429999999999997"/>
    <n v="3874.0847999999996"/>
  </r>
  <r>
    <s v="V6519_00"/>
    <s v="Horizon SM Dog Adult Lamb &amp; Potato Soft 2kg"/>
    <m/>
    <n v="875"/>
    <x v="6"/>
    <n v="9500"/>
    <s v="STÜCK"/>
    <n v="2.8559999999999999E-2"/>
    <n v="271.32"/>
    <n v="0.19214999999999999"/>
    <n v="1825.425"/>
  </r>
  <r>
    <s v="V6520"/>
    <s v="Preisfuxx KroCat 10kg RELAUNCH"/>
    <s v="PE-Schlauch FFS"/>
    <n v="875"/>
    <x v="6"/>
    <n v="380"/>
    <s v="STÜCK"/>
    <n v="0.09"/>
    <n v="34.199999999999996"/>
    <n v="0.32500000000000001"/>
    <n v="123.5"/>
  </r>
  <r>
    <s v="V6521_02"/>
    <s v="Preisfuxx Mix 15 kg RELAUNCH"/>
    <s v="PE-Schlauch FFS  4026921024846"/>
    <n v="875"/>
    <x v="6"/>
    <n v="24750"/>
    <s v="STÜCK"/>
    <n v="0.111"/>
    <n v="2747.25"/>
    <n v="0.35899999999999999"/>
    <n v="8885.25"/>
  </r>
  <r>
    <s v="V6522"/>
    <s v="Preisfuxx Kroks 15 kg RELAUNCH"/>
    <s v="PE-Schlauch FFS   4026921024839"/>
    <n v="875"/>
    <x v="6"/>
    <n v="86345"/>
    <s v="STÜCK"/>
    <n v="0.112"/>
    <n v="9670.64"/>
    <n v="0.28999999999999998"/>
    <n v="25040.05"/>
  </r>
  <r>
    <s v="V6523"/>
    <s v="Preisfuxx KroCat 5kg RELAUNCH"/>
    <s v="Folie RB 745 x AL 590 mm"/>
    <n v="875"/>
    <x v="6"/>
    <n v="7549"/>
    <s v="STÜCK"/>
    <n v="4.99E-2"/>
    <n v="376.69510000000002"/>
    <n v="0.25440000000000002"/>
    <n v="1920.4656000000002"/>
  </r>
  <r>
    <s v="V6524_01"/>
    <s v="Daily Choice Sensitive Ente 1,5kg Aufkleber"/>
    <s v="134 x 190 mm"/>
    <n v="875"/>
    <x v="6"/>
    <n v="1601"/>
    <s v="STÜCK"/>
    <n v="1E-3"/>
    <n v="1.601"/>
    <n v="0.371"/>
    <n v="593.971"/>
  </r>
  <r>
    <s v="V6526_01"/>
    <s v="Daily Choice Sensitive Ente 15kg Aufkleber"/>
    <s v="210 x 297 mm"/>
    <n v="875"/>
    <x v="6"/>
    <n v="371"/>
    <s v="STÜCK"/>
    <n v="1E-3"/>
    <n v="0.371"/>
    <n v="0.52700000000000002"/>
    <n v="195.517"/>
  </r>
  <r>
    <s v="V6527_01"/>
    <s v="Daily Choice Sensitive Lamm 1,5kg Aufkleber"/>
    <s v="134 x 190 mm"/>
    <n v="875"/>
    <x v="6"/>
    <n v="1601"/>
    <s v="STÜCK"/>
    <n v="1E-3"/>
    <n v="1.601"/>
    <n v="0.371"/>
    <n v="593.971"/>
  </r>
  <r>
    <s v="V6529_01"/>
    <s v="Daily Choice Sensitive Lamm 15kg Aufkleber"/>
    <s v="210 x 297 mm"/>
    <n v="875"/>
    <x v="6"/>
    <n v="601"/>
    <s v="STÜCK"/>
    <n v="1E-3"/>
    <n v="0.60099999999999998"/>
    <n v="0.52700000000000002"/>
    <n v="316.72700000000003"/>
  </r>
  <r>
    <s v="V653"/>
    <s v="met. Folie Rollenbreite 621 mm"/>
    <s v="AL 500"/>
    <n v="875"/>
    <x v="6"/>
    <n v="157313"/>
    <s v="STÜCK"/>
    <n v="6.2E-2"/>
    <n v="9753.405999999999"/>
    <n v="0.25302999999999998"/>
    <n v="39804.908389999997"/>
  </r>
  <r>
    <s v="V6533_00"/>
    <s v="Horizon SM Dog Senior 12kg"/>
    <m/>
    <n v="875"/>
    <x v="6"/>
    <n v="8163"/>
    <s v="STÜCK"/>
    <n v="0.12307999999999999"/>
    <n v="1004.70204"/>
    <n v="0.76854999999999996"/>
    <n v="6273.6736499999997"/>
  </r>
  <r>
    <s v="V6534_00"/>
    <s v="Horizon SM Dog Adult Lamb &amp; Potato 10,8 kg"/>
    <s v="Flachfolie RB 990 x AL 700 mm"/>
    <n v="875"/>
    <x v="6"/>
    <n v="400"/>
    <s v="STÜCK"/>
    <n v="0.111"/>
    <n v="44.4"/>
    <n v="0.71140000000000003"/>
    <n v="284.56"/>
  </r>
  <r>
    <s v="V6535_00"/>
    <s v="Horizon Cat Adult Trout &amp; Salmon 2kg"/>
    <s v="vorgefertigter Beutel"/>
    <n v="875"/>
    <x v="6"/>
    <n v="6000"/>
    <s v="STÜCK"/>
    <n v="0.04"/>
    <n v="240"/>
    <n v="0.34"/>
    <n v="2040.0000000000002"/>
  </r>
  <r>
    <s v="V6536_00"/>
    <s v="Horizon SM Dog Junior Poultry 80g"/>
    <s v="Flachfolie RB 270 x AL 180 mm"/>
    <n v="875"/>
    <x v="6"/>
    <n v="47001"/>
    <s v="STÜCK"/>
    <n v="3.5999999999999999E-3"/>
    <n v="169.20359999999999"/>
    <n v="3.44E-2"/>
    <n v="1616.8344"/>
  </r>
  <r>
    <s v="V6537_00"/>
    <s v="Horizon SM Dog Adult Poultry 80g"/>
    <s v="Flachfolie RB 270 x AL 180 mm"/>
    <n v="875"/>
    <x v="6"/>
    <n v="53000"/>
    <s v="STÜCK"/>
    <n v="3.5999999999999999E-3"/>
    <n v="190.79999999999998"/>
    <n v="3.44E-2"/>
    <n v="1823.2"/>
  </r>
  <r>
    <s v="V6538_00"/>
    <s v="Horizon Soft Adult Chicken &amp; Plantain 80g"/>
    <s v="Flachfolie RB 270 x AL 180 mm"/>
    <n v="875"/>
    <x v="6"/>
    <n v="44000"/>
    <s v="STÜCK"/>
    <n v="3.5999999999999999E-3"/>
    <n v="158.4"/>
    <n v="3.44E-2"/>
    <n v="1513.6"/>
  </r>
  <r>
    <s v="V6539_00"/>
    <s v="Horizon Kitten &amp; Maternity Cat 50g"/>
    <s v="Flachfolie RB 270 x AL 150 mm"/>
    <n v="875"/>
    <x v="6"/>
    <n v="99000"/>
    <s v="STÜCK"/>
    <n v="3.0000000000000001E-3"/>
    <n v="297"/>
    <n v="2.0449999999999999E-2"/>
    <n v="2024.55"/>
  </r>
  <r>
    <s v="V654"/>
    <s v="neutrale Folie (PET/PE) "/>
    <s v="Rollenbreite 745 mm"/>
    <n v="875"/>
    <x v="6"/>
    <n v="17870"/>
    <s v="LFM"/>
    <n v="1.4999999999999999E-4"/>
    <n v="2.6804999999999999"/>
    <n v="0.34776000000000001"/>
    <n v="6214.4712"/>
  </r>
  <r>
    <s v="V6540_00"/>
    <s v="Horizon Adult Delicious 50g Cat "/>
    <s v="Flachfolie RB 270 x AL 150 mm"/>
    <n v="875"/>
    <x v="6"/>
    <n v="55000"/>
    <s v="STÜCK"/>
    <n v="3.0000000000000001E-3"/>
    <n v="165"/>
    <n v="2.0449999999999999E-2"/>
    <n v="1124.75"/>
  </r>
  <r>
    <s v="V6541_00"/>
    <s v="Horizon Cat Adult Trout &amp; Salmon 6,6 kg"/>
    <s v="vorgefertigter Beutel"/>
    <n v="875"/>
    <x v="6"/>
    <n v="9475"/>
    <s v="STÜCK"/>
    <n v="0.09"/>
    <n v="852.75"/>
    <n v="0.56000000000000005"/>
    <n v="5306.0000000000009"/>
  </r>
  <r>
    <s v="V6542_00"/>
    <s v="Horizon Dog Oceano Adult Trout Salmon 2kg"/>
    <m/>
    <n v="875"/>
    <x v="6"/>
    <n v="11500"/>
    <s v="STÜCK"/>
    <n v="2.8559999999999999E-2"/>
    <n v="328.44"/>
    <n v="0.19214999999999999"/>
    <n v="2209.7249999999999"/>
  </r>
  <r>
    <s v="V6543_00"/>
    <s v="Horizon Dog Oceano Adult Trout Salmon 10,8kg"/>
    <s v="Flachfolie RB 990 x AL 700 mm"/>
    <n v="875"/>
    <x v="6"/>
    <n v="1340"/>
    <s v="STÜCK"/>
    <n v="0.111"/>
    <n v="148.74"/>
    <n v="0.69079999999999997"/>
    <n v="925.67199999999991"/>
  </r>
  <r>
    <s v="V6544_00"/>
    <s v="Horizon pro Anti Hairball 2kg Cat"/>
    <s v="vorgefertigter Beutel"/>
    <n v="875"/>
    <x v="6"/>
    <n v="7000"/>
    <s v="STÜCK"/>
    <n v="0.04"/>
    <n v="280"/>
    <n v="0.34"/>
    <n v="2380"/>
  </r>
  <r>
    <s v="V6546_00"/>
    <s v="Wolf of Wilderness Soft Green Fields Lamb 1kg"/>
    <s v="RB 621 x AL 340 mm"/>
    <n v="875"/>
    <x v="6"/>
    <n v="7000"/>
    <s v="STÜCK"/>
    <n v="2.3E-2"/>
    <n v="161"/>
    <n v="0.11219999999999999"/>
    <n v="785.4"/>
  </r>
  <r>
    <s v="V6547_00"/>
    <s v="Wolf of Wilderness Soft High Valley Beef 1kg"/>
    <s v="RB 621 x AL 340 mm"/>
    <n v="875"/>
    <x v="6"/>
    <n v="11500"/>
    <s v="STÜCK"/>
    <n v="2.3E-2"/>
    <n v="264.5"/>
    <n v="0.1157"/>
    <n v="1330.55"/>
  </r>
  <r>
    <s v="V6549_00"/>
    <s v="Wolf of Wilderness Soft Green Fields Lamb 12kg"/>
    <s v="Vorgef. Beutel LA79363 *517315"/>
    <n v="875"/>
    <x v="6"/>
    <n v="3700"/>
    <s v="STÜCK"/>
    <n v="0.1358"/>
    <n v="502.46000000000004"/>
    <n v="0.749"/>
    <n v="2771.3"/>
  </r>
  <r>
    <s v="V655"/>
    <s v="Folie neutral RB 1090 mit metallic"/>
    <s v="für 15 kg Säcke AL1000"/>
    <n v="875"/>
    <x v="6"/>
    <n v="12100"/>
    <s v="STÜCK"/>
    <n v="0.16"/>
    <n v="1936"/>
    <n v="0.65032000000000001"/>
    <n v="7868.8720000000003"/>
  </r>
  <r>
    <s v="V6550_00"/>
    <s v="Wolf of Wilderness Soft High Valley Beef 12kg"/>
    <s v="Vorgef. Beutel LA79364 *517346"/>
    <n v="875"/>
    <x v="6"/>
    <n v="215"/>
    <s v="STÜCK"/>
    <n v="0.1358"/>
    <n v="29.196999999999999"/>
    <n v="0.82"/>
    <n v="176.29999999999998"/>
  </r>
  <r>
    <s v="V6551"/>
    <s v="Folie neutral RB 990 mit metallic"/>
    <s v="für 15 kg Säcke"/>
    <n v="875"/>
    <x v="6"/>
    <n v="9038"/>
    <s v="LFM"/>
    <n v="0.14499999999999999"/>
    <n v="1310.51"/>
    <n v="0.57877999999999996"/>
    <n v="5231.0136399999992"/>
  </r>
  <r>
    <s v="V6555_00"/>
    <s v="Oliver’s Generic Bag 2,5kg Dog alle Sorten "/>
    <s v="vorgefertigter Beutel "/>
    <n v="875"/>
    <x v="6"/>
    <n v="8380"/>
    <s v="STÜCK"/>
    <n v="2.5000000000000001E-2"/>
    <n v="209.5"/>
    <n v="0.43245"/>
    <n v="3623.931"/>
  </r>
  <r>
    <s v="V656"/>
    <s v="neutrale Folie ohne met. 15 kg"/>
    <s v="Flachfolie RB 1090  x AL 1000 mm"/>
    <n v="875"/>
    <x v="6"/>
    <n v="4250"/>
    <s v="STÜCK"/>
    <n v="0.154"/>
    <n v="654.5"/>
    <n v="0.72699999999999998"/>
    <n v="3089.75"/>
  </r>
  <r>
    <s v="V6564_00"/>
    <s v="Aufkl Oliver's Adult Dog Max Meat 80%  2,5kg Front"/>
    <s v="Grain Free Medium"/>
    <n v="875"/>
    <x v="6"/>
    <n v="2486"/>
    <s v="STÜCK"/>
    <n v="1E-3"/>
    <n v="2.4860000000000002"/>
    <n v="5.1999999999999998E-2"/>
    <n v="129.27199999999999"/>
  </r>
  <r>
    <s v="V6565_00"/>
    <s v="Aufkl Oliver's Adult Dog Max Meat 80%  2,5kg Back"/>
    <s v="Grain Free Medium"/>
    <n v="875"/>
    <x v="6"/>
    <n v="2456"/>
    <s v="STÜCK"/>
    <n v="1E-3"/>
    <n v="2.456"/>
    <n v="5.1999999999999998E-2"/>
    <n v="127.71199999999999"/>
  </r>
  <r>
    <s v="V657"/>
    <s v="Probebeutel weiß"/>
    <s v="Rollenbreite 270 mm, Rovema"/>
    <n v="875"/>
    <x v="6"/>
    <n v="8834"/>
    <s v="STÜCK"/>
    <n v="1E-3"/>
    <n v="8.8339999999999996"/>
    <n v="5.3600000000000002E-2"/>
    <n v="473.50240000000002"/>
  </r>
  <r>
    <s v="V6570_00"/>
    <s v="Premio Mini Sensitive 7,5kg"/>
    <s v="vorgefertigter Beutel"/>
    <n v="875"/>
    <x v="6"/>
    <n v="7700"/>
    <s v="STÜCK"/>
    <n v="0.10013"/>
    <n v="771.00099999999998"/>
    <n v="0.54500000000000004"/>
    <n v="4196.5"/>
  </r>
  <r>
    <s v="V6571_00"/>
    <s v="Premio Senior Mini Breed 7,5 kg"/>
    <s v="vorgefertigter Beutel"/>
    <n v="875"/>
    <x v="6"/>
    <n v="9050"/>
    <s v="STÜCK"/>
    <n v="0.10013"/>
    <n v="906.17649999999992"/>
    <n v="0.54500000000000004"/>
    <n v="4932.25"/>
  </r>
  <r>
    <s v="V6572_00"/>
    <s v="Premio Mini Poultry 7,5kg"/>
    <s v="vorgefertigter Beutel"/>
    <n v="875"/>
    <x v="6"/>
    <n v="7950"/>
    <s v="STÜCK"/>
    <n v="0.10013"/>
    <n v="796.0335"/>
    <n v="0.54500000000000004"/>
    <n v="4332.75"/>
  </r>
  <r>
    <s v="V6625_00"/>
    <s v="Montanus Adult 12,5kg"/>
    <s v="990 x 860 mm"/>
    <n v="875"/>
    <x v="6"/>
    <n v="7629"/>
    <s v="STÜCK"/>
    <n v="0.13400000000000001"/>
    <n v="1022.2860000000001"/>
    <n v="0.61499999999999999"/>
    <n v="4691.835"/>
  </r>
  <r>
    <s v="V6626_01"/>
    <s v="Vorgefertigter Beutel Neutral silber matt 500 g"/>
    <s v="SN3 "/>
    <n v="875"/>
    <x v="6"/>
    <n v="8657"/>
    <s v="STÜCK"/>
    <n v="1.238E-2"/>
    <n v="107.17366"/>
    <n v="0.17976"/>
    <n v="1556.1823200000001"/>
  </r>
  <r>
    <s v="V6627_00"/>
    <s v="Vorgefertigter Beutel Neutral silber matt 2 Kg"/>
    <s v="SN3 "/>
    <n v="875"/>
    <x v="6"/>
    <n v="9600"/>
    <s v="STÜCK"/>
    <n v="2.9590000000000002E-2"/>
    <n v="284.06400000000002"/>
    <n v="0.30821999999999999"/>
    <n v="2958.9119999999998"/>
  </r>
  <r>
    <s v="V6646_00"/>
    <s v="BestFriends Ente &amp;Kartoffel Grainfr. Sticker 1,5kg"/>
    <m/>
    <n v="875"/>
    <x v="6"/>
    <n v="721"/>
    <s v="STÜCK"/>
    <n v="1E-3"/>
    <n v="0.72099999999999997"/>
    <n v="0.114"/>
    <n v="82.194000000000003"/>
  </r>
  <r>
    <s v="V6647_00"/>
    <s v="BestFriends Geflügel &amp; Hirse Sticker 1,5 kg"/>
    <m/>
    <n v="875"/>
    <x v="6"/>
    <n v="3001"/>
    <s v="STÜCK"/>
    <n v="1E-3"/>
    <n v="3.0009999999999999"/>
    <n v="0.114"/>
    <n v="342.11400000000003"/>
  </r>
  <r>
    <s v="V6648_00"/>
    <s v="BestFriends Lamm &amp; Reis Sensitive Sticker 1,5 kg"/>
    <m/>
    <n v="875"/>
    <x v="6"/>
    <n v="2702"/>
    <s v="STÜCK"/>
    <n v="1E-3"/>
    <n v="2.702"/>
    <n v="0.114"/>
    <n v="308.02800000000002"/>
  </r>
  <r>
    <s v="V6649_00"/>
    <s v="Classic Dog Multicroc 15kg"/>
    <s v="360 x 110 x 880 + 40"/>
    <n v="875"/>
    <x v="6"/>
    <n v="4785"/>
    <s v="STÜCK"/>
    <n v="0.23699999999999999"/>
    <n v="1134.0449999999998"/>
    <n v="0.76690000000000003"/>
    <n v="3669.6165000000001"/>
  </r>
  <r>
    <s v="V6650_00"/>
    <s v="Classic Dog Supermix 15kg"/>
    <s v="360 x 110 x 880 + 40"/>
    <n v="875"/>
    <x v="6"/>
    <n v="7620"/>
    <s v="STÜCK"/>
    <n v="0.23699999999999999"/>
    <n v="1805.9399999999998"/>
    <n v="0.76690000000000003"/>
    <n v="5843.7780000000002"/>
  </r>
  <r>
    <s v="V6652_00"/>
    <s v="Warneke Premium Vollnah 12,5kg"/>
    <s v="Papiersack"/>
    <n v="875"/>
    <x v="6"/>
    <n v="8125"/>
    <s v="STÜCK"/>
    <n v="0.22720000000000001"/>
    <n v="1846"/>
    <n v="0.84499999999999997"/>
    <n v="6865.625"/>
  </r>
  <r>
    <s v="V6661_01"/>
    <s v="Soft Forelle, Hering 100g Aufkleber Tales&amp;Tales"/>
    <s v="Aufkleber 80 x 120 mm"/>
    <n v="875"/>
    <x v="6"/>
    <n v="55200"/>
    <s v="STÜCK"/>
    <n v="1E-3"/>
    <n v="55.2"/>
    <n v="1.8499999999999999E-2"/>
    <n v="1021.1999999999999"/>
  </r>
  <r>
    <s v="V6663_00"/>
    <s v="Versandkarton Shop XXL"/>
    <s v="bosch &amp; Sanabelle - ohne Lagerhaltung"/>
    <n v="875"/>
    <x v="6"/>
    <n v="5445"/>
    <s v="STÜCK"/>
    <n v="1E-3"/>
    <n v="5.4450000000000003"/>
    <n v="1.024"/>
    <n v="5575.68"/>
  </r>
  <r>
    <s v="V6664_00"/>
    <s v="Versandkarton Shop XL"/>
    <s v="bosch &amp; Sanabelle - ohne Lagerhaltung"/>
    <n v="875"/>
    <x v="6"/>
    <n v="5250"/>
    <s v="STÜCK"/>
    <n v="0.31"/>
    <n v="1627.5"/>
    <n v="0.43"/>
    <n v="2257.5"/>
  </r>
  <r>
    <s v="V6665_00"/>
    <s v="Versandkarton Shop L"/>
    <s v="bosch &amp; Sanabelle - ohne Lagerhaltung"/>
    <n v="875"/>
    <x v="6"/>
    <n v="4720"/>
    <s v="STÜCK"/>
    <n v="0.2"/>
    <n v="944"/>
    <n v="0.28100000000000003"/>
    <n v="1326.3200000000002"/>
  </r>
  <r>
    <s v="V6670_00"/>
    <s v="Happy&amp;Fit Prof Plus Adult Sensitive Fish&amp;Rice 18Kg"/>
    <s v="Frontaufkleber Alpha Vet"/>
    <n v="875"/>
    <x v="6"/>
    <n v="672"/>
    <s v="STÜCK"/>
    <n v="5.0000000000000001E-3"/>
    <n v="3.36"/>
    <n v="0.23200000000000001"/>
    <n v="155.904"/>
  </r>
  <r>
    <s v="V6671_00"/>
    <s v="Happy&amp;Fit Prof Plus Adult Sen. Fish&amp;Rice 18Kg LA"/>
    <s v="Backaufkleber Alpha Vet"/>
    <n v="875"/>
    <x v="6"/>
    <n v="435"/>
    <s v="STÜCK"/>
    <n v="5.0000000000000001E-3"/>
    <n v="2.1750000000000003"/>
    <n v="0.20699999999999999"/>
    <n v="90.045000000000002"/>
  </r>
  <r>
    <s v="V6672_00"/>
    <s v="Happy&amp;Fit Prof Plus Puppy Large Breed 18 Kg"/>
    <s v="Frontsticker Alpha Vet"/>
    <n v="875"/>
    <x v="6"/>
    <n v="901"/>
    <s v="STÜCK"/>
    <n v="5.0000000000000001E-3"/>
    <n v="4.5049999999999999"/>
    <n v="0.23200000000000001"/>
    <n v="209.03200000000001"/>
  </r>
  <r>
    <s v="V6673_00"/>
    <s v="Happy&amp;Fit Prof Plus Puppy Large Breed  18 Kg LA"/>
    <s v="Backsticker Alpha Vet"/>
    <n v="875"/>
    <x v="6"/>
    <n v="401"/>
    <s v="STÜCK"/>
    <n v="5.0000000000000001E-3"/>
    <n v="2.0049999999999999"/>
    <n v="0.20699999999999999"/>
    <n v="83.006999999999991"/>
  </r>
  <r>
    <s v="V6674_00"/>
    <s v="Happy&amp;Fit Prof Plus Adult Mini Breed 18 Kg"/>
    <s v=" Frontsticker Alpha Vet"/>
    <n v="875"/>
    <x v="6"/>
    <n v="2706"/>
    <s v="STÜCK"/>
    <n v="5.0000000000000001E-3"/>
    <n v="13.530000000000001"/>
    <n v="0.23200000000000001"/>
    <n v="627.79200000000003"/>
  </r>
  <r>
    <s v="V6675_00"/>
    <s v="Happy&amp;Fit Prof Plus Adult Mini Breed 18 Kg LA"/>
    <s v="Backsticker Alpha Vet"/>
    <n v="875"/>
    <x v="6"/>
    <n v="2449"/>
    <s v="STÜCK"/>
    <n v="5.0000000000000001E-3"/>
    <n v="12.245000000000001"/>
    <n v="0.20699999999999999"/>
    <n v="506.94299999999998"/>
  </r>
  <r>
    <s v="V6676_00"/>
    <s v="Happy&amp;Fit Prof Plus Sensitive Lamb &amp; Rice 18 Kg"/>
    <s v="Frontsticker Alpha Vet"/>
    <n v="875"/>
    <x v="6"/>
    <n v="1151"/>
    <s v="STÜCK"/>
    <n v="5.0000000000000001E-3"/>
    <n v="5.7549999999999999"/>
    <n v="0.29699999999999999"/>
    <n v="341.84699999999998"/>
  </r>
  <r>
    <s v="V6677_00"/>
    <s v="Happy&amp;Fit Prof. Plus Sensitive Lamb&amp;Rice 18 Kg LA"/>
    <s v="Backsticker Alpha Vet"/>
    <n v="875"/>
    <x v="6"/>
    <n v="251"/>
    <s v="STÜCK"/>
    <n v="5.0000000000000001E-3"/>
    <n v="1.2550000000000001"/>
    <n v="0.25800000000000001"/>
    <n v="64.757999999999996"/>
  </r>
  <r>
    <s v="V6678_00"/>
    <s v="Happy&amp;Fit Prof Plus Adult Salmon &amp; Rice 18 Kg,,,"/>
    <s v="Frontsticker Alpha Vet"/>
    <n v="875"/>
    <x v="6"/>
    <n v="2476"/>
    <s v="STÜCK"/>
    <n v="5.0000000000000001E-3"/>
    <n v="12.38"/>
    <n v="0.23200000000000001"/>
    <n v="574.43200000000002"/>
  </r>
  <r>
    <s v="V6680_00"/>
    <s v="Happy&amp;Fit Prof Plus Junior Salmon &amp; Rice  18 Kg"/>
    <s v="Frontsticker Alpha Vet"/>
    <n v="875"/>
    <x v="6"/>
    <n v="1051"/>
    <s v="STÜCK"/>
    <n v="5.0000000000000001E-3"/>
    <n v="5.2549999999999999"/>
    <n v="0.23200000000000001"/>
    <n v="243.83200000000002"/>
  </r>
  <r>
    <s v="V6681_01"/>
    <s v="Happy&amp;Fit Prof Plus Junior Salmon &amp; Rice 18 Kg"/>
    <s v="Aufkleber Back Format 148 x 210 mm"/>
    <n v="875"/>
    <x v="6"/>
    <n v="1101"/>
    <s v="STÜCK"/>
    <n v="5.0000000000000001E-3"/>
    <n v="5.5049999999999999"/>
    <n v="0.20699999999999999"/>
    <n v="227.90699999999998"/>
  </r>
  <r>
    <s v="V6683_00"/>
    <s v="Happy&amp;Fit Pr.Plu Ad.Lar.Breed Backsticker 18Kg LA"/>
    <s v="Alpha Vet"/>
    <n v="875"/>
    <x v="6"/>
    <n v="82"/>
    <s v="STÜCK"/>
    <n v="5.0000000000000001E-3"/>
    <n v="0.41000000000000003"/>
    <n v="0.20699999999999999"/>
    <n v="16.974"/>
  </r>
  <r>
    <s v="V6684_00"/>
    <s v="Happy&amp;Fit Prof Plus Performance Frontsticker 18 Kg"/>
    <s v="Alpha Vet"/>
    <n v="875"/>
    <x v="6"/>
    <n v="2521"/>
    <s v="STÜCK"/>
    <n v="5.0000000000000001E-3"/>
    <n v="12.605"/>
    <n v="0.23200000000000001"/>
    <n v="584.87200000000007"/>
  </r>
  <r>
    <s v="V6685_00"/>
    <s v="Happy&amp;Fit Prof Plus Performance Backsticker18Kg LA"/>
    <s v="Alpha Vet"/>
    <n v="875"/>
    <x v="6"/>
    <n v="2001"/>
    <s v="STÜCK"/>
    <n v="5.0000000000000001E-3"/>
    <n v="10.005000000000001"/>
    <n v="0.20699999999999999"/>
    <n v="414.20699999999999"/>
  </r>
  <r>
    <s v="V6685_01"/>
    <s v="Happy&amp;Fit Prof Plus Performance 18 Kg"/>
    <s v="Aufkleber Back   Format 148 x 210 m"/>
    <n v="875"/>
    <x v="6"/>
    <n v="1100"/>
    <s v="STÜCK"/>
    <n v="5.0000000000000001E-3"/>
    <n v="5.5"/>
    <n v="0.20699999999999999"/>
    <n v="227.7"/>
  </r>
  <r>
    <s v="V6686_00"/>
    <s v="Happy&amp;Fit Prof PlusSensitive Lamb Frontsticker18Kg"/>
    <s v="Alpha Vet"/>
    <n v="875"/>
    <x v="6"/>
    <n v="2111"/>
    <s v="STÜCK"/>
    <n v="5.0000000000000001E-3"/>
    <n v="10.555"/>
    <n v="0.29699999999999999"/>
    <n v="626.96699999999998"/>
  </r>
  <r>
    <s v="V6694_00"/>
    <s v="Classic Cat Adult Mixies 1kg"/>
    <s v="Vorgefertigter Beutel  BTG"/>
    <n v="875"/>
    <x v="6"/>
    <n v="11000"/>
    <s v="STÜCK"/>
    <n v="2.9590000000000002E-2"/>
    <n v="325.49"/>
    <n v="0.2838"/>
    <n v="3121.8"/>
  </r>
  <r>
    <s v="V6695_00"/>
    <s v="Classic Cat Adult Sternmix 1kg"/>
    <s v="Vorgefertigter Beutel  BTG"/>
    <n v="875"/>
    <x v="6"/>
    <n v="6500"/>
    <s v="STÜCK"/>
    <n v="2.9590000000000002E-2"/>
    <n v="192.33500000000001"/>
    <n v="0.2838"/>
    <n v="1844.7"/>
  </r>
  <r>
    <s v="V6696_00"/>
    <s v="Classic Cat Adult Knuspermix 1kg"/>
    <s v="Vorgefertigter Beutel  BTG"/>
    <n v="875"/>
    <x v="6"/>
    <n v="6700"/>
    <s v="STÜCK"/>
    <n v="2.9590000000000002E-2"/>
    <n v="198.25300000000001"/>
    <n v="0.2838"/>
    <n v="1901.46"/>
  </r>
  <r>
    <s v="V6697_00"/>
    <s v="Classic Cat Adult Mixies 4kg"/>
    <s v="Vorgefertigter Beutel   BTG"/>
    <n v="875"/>
    <x v="6"/>
    <n v="800"/>
    <s v="STÜCK"/>
    <n v="7.2999999999999995E-2"/>
    <n v="58.4"/>
    <n v="0.43340000000000001"/>
    <n v="346.72"/>
  </r>
  <r>
    <s v="V6698_00"/>
    <s v="Classic Cat Adult Sternmix 4kg"/>
    <s v="Vorgefertigter Beutel   BTG"/>
    <n v="875"/>
    <x v="6"/>
    <n v="3350"/>
    <s v="STÜCK"/>
    <n v="7.2999999999999995E-2"/>
    <n v="244.54999999999998"/>
    <n v="0.43340000000000001"/>
    <n v="1451.89"/>
  </r>
  <r>
    <s v="V6699_00"/>
    <s v="Classic Cat Adult Knuspermix 4kg"/>
    <s v="Vorgefertigter Beutel   BTG"/>
    <n v="875"/>
    <x v="6"/>
    <n v="8560"/>
    <s v="STÜCK"/>
    <n v="7.2999999999999995E-2"/>
    <n v="624.88"/>
    <n v="0.43340000000000001"/>
    <n v="3709.904"/>
  </r>
  <r>
    <s v="V6738_00"/>
    <s v="Best Choice Senior Light 4kg"/>
    <s v="Beistellung "/>
    <n v="875"/>
    <x v="6"/>
    <n v="3055"/>
    <s v="STÜCK"/>
    <n v="6.3200000000000006E-2"/>
    <n v="193.07600000000002"/>
    <n v="0.39700000000000002"/>
    <n v="1212.835"/>
  </r>
  <r>
    <s v="V6739_00"/>
    <s v="Best Choice Adult Lachs &amp; Reis 12,5kg"/>
    <s v="Beistellung "/>
    <n v="875"/>
    <x v="6"/>
    <n v="1380"/>
    <s v="STÜCK"/>
    <n v="0.15167"/>
    <n v="209.30459999999999"/>
    <n v="0.65503"/>
    <n v="903.94140000000004"/>
  </r>
  <r>
    <s v="V6740_00"/>
    <s v="Best Choice Ente &amp; Kartoffel 11,5kg"/>
    <s v="Beistellung "/>
    <n v="875"/>
    <x v="6"/>
    <n v="2000"/>
    <s v="STÜCK"/>
    <n v="0.14133000000000001"/>
    <n v="282.66000000000003"/>
    <n v="0.74600999999999995"/>
    <n v="1492.02"/>
  </r>
  <r>
    <s v="V6741_00"/>
    <s v="Best Choice Adult Fisch &amp; Reis AB 20kg"/>
    <s v="Beistellung "/>
    <n v="875"/>
    <x v="6"/>
    <n v="6878"/>
    <s v="STÜCK"/>
    <n v="0.19794"/>
    <n v="1361.4313200000001"/>
    <n v="0.81299999999999994"/>
    <n v="5591.8139999999994"/>
  </r>
  <r>
    <s v="V6742_00"/>
    <s v="Best Choice Adult Lamm &amp; Reis AB 20kg"/>
    <s v="Beistellung "/>
    <n v="875"/>
    <x v="6"/>
    <n v="7800"/>
    <s v="STÜCK"/>
    <n v="0.19794"/>
    <n v="1543.932"/>
    <n v="0.81299999999999994"/>
    <n v="6341.4"/>
  </r>
  <r>
    <s v="V6744_00"/>
    <s v="Best Choice Junior Large 12,5kg"/>
    <s v="Beistellung "/>
    <n v="875"/>
    <x v="6"/>
    <n v="9800"/>
    <s v="STÜCK"/>
    <n v="0.15134"/>
    <n v="1483.1320000000001"/>
    <n v="0.65500000000000003"/>
    <n v="6419"/>
  </r>
  <r>
    <s v="V6745_00"/>
    <s v="BC Mini Adult Frischfleisch 2 kg"/>
    <s v="Best Choice Dr. Clauder - Beistellung"/>
    <n v="875"/>
    <x v="6"/>
    <n v="6100"/>
    <s v="STÜCK"/>
    <n v="0.04"/>
    <n v="244"/>
    <n v="0.55000000000000004"/>
    <n v="3355.0000000000005"/>
  </r>
  <r>
    <s v="V6747_00"/>
    <s v="Best Choice Adult Lachs &amp; Reis 20kg"/>
    <s v="Beistellung "/>
    <n v="875"/>
    <x v="6"/>
    <n v="2389"/>
    <s v="STÜCK"/>
    <n v="0.19794"/>
    <n v="472.87866000000002"/>
    <n v="0.81299999999999994"/>
    <n v="1942.2569999999998"/>
  </r>
  <r>
    <s v="V6748_00"/>
    <s v="Best Choice Adult Large 12,5kg"/>
    <s v="Beistellung "/>
    <n v="875"/>
    <x v="6"/>
    <n v="8775"/>
    <s v="STÜCK"/>
    <n v="0.15134"/>
    <n v="1328.0084999999999"/>
    <n v="0.65500000000000003"/>
    <n v="5747.625"/>
  </r>
  <r>
    <s v="V6749_00"/>
    <s v="Best Choice Performance Power Plus AB 4kg"/>
    <s v="Beistellung "/>
    <n v="875"/>
    <x v="6"/>
    <n v="2680"/>
    <s v="STÜCK"/>
    <n v="6.3369999999999996E-2"/>
    <n v="169.83159999999998"/>
    <n v="0.39700999999999997"/>
    <n v="1063.9867999999999"/>
  </r>
  <r>
    <s v="V6750_00"/>
    <s v="Best Choice Senior Light 12,5kg"/>
    <s v="Beistellung "/>
    <n v="875"/>
    <x v="6"/>
    <n v="14820"/>
    <s v="STÜCK"/>
    <n v="0.15134"/>
    <n v="2242.8588"/>
    <n v="0.65502000000000005"/>
    <n v="9707.3964000000014"/>
  </r>
  <r>
    <s v="V6751_00"/>
    <s v="Best Choice Hirsch &amp; Kartoffel AB 11,5kg"/>
    <s v="Beistellung "/>
    <n v="875"/>
    <x v="6"/>
    <n v="6130"/>
    <s v="STÜCK"/>
    <n v="0.14102999999999999"/>
    <n v="864.51389999999992"/>
    <n v="0.74597000000000002"/>
    <n v="4572.7961000000005"/>
  </r>
  <r>
    <s v="V6754_00"/>
    <s v="Landfuxx Sensitiv getreidefrei 15kg"/>
    <s v="PET/ALU/PE - Beistellung"/>
    <n v="875"/>
    <x v="6"/>
    <n v="1200"/>
    <s v="STÜCK"/>
    <n v="0.16372999999999999"/>
    <n v="196.47599999999997"/>
    <n v="1.35"/>
    <n v="1620"/>
  </r>
  <r>
    <s v="V6763_00"/>
    <s v="Warneke Premium Adult Vollnahrung 12,5kg "/>
    <s v="Aufkleber Vorderseite"/>
    <n v="875"/>
    <x v="6"/>
    <n v="1601"/>
    <s v="STÜCK"/>
    <n v="1E-3"/>
    <n v="1.601"/>
    <n v="7.4200000000000002E-2"/>
    <n v="118.7942"/>
  </r>
  <r>
    <s v="V6764_00"/>
    <s v="Warneke Adult 12,5kg Rückseite LA"/>
    <s v="Aufkleber Rückseite"/>
    <n v="875"/>
    <x v="6"/>
    <n v="1501"/>
    <s v="STÜCK"/>
    <n v="1E-3"/>
    <n v="1.5010000000000001"/>
    <n v="0.1394"/>
    <n v="209.23939999999999"/>
  </r>
  <r>
    <s v="V6764_01"/>
    <s v="Warneke Adult 12,5kg Aufkleber Rückseite"/>
    <s v="Format 210 x 148 mm"/>
    <n v="875"/>
    <x v="6"/>
    <n v="1001"/>
    <s v="STÜCK"/>
    <n v="1E-3"/>
    <n v="1.0010000000000001"/>
    <n v="0.1394"/>
    <n v="139.5394"/>
  </r>
  <r>
    <s v="V677"/>
    <s v="Probebeutel transparent neutral"/>
    <s v="Rollenbreite 270 mm"/>
    <n v="875"/>
    <x v="6"/>
    <n v="41500"/>
    <s v="LFM"/>
    <n v="1E-3"/>
    <n v="41.5"/>
    <n v="4.4299999999999999E-2"/>
    <n v="1838.45"/>
  </r>
  <r>
    <s v="V6771_00"/>
    <s v="Montanus Junior 12,5kg"/>
    <s v="RB 990 x AL 860 mm"/>
    <n v="875"/>
    <x v="6"/>
    <n v="3506"/>
    <s v="STÜCK"/>
    <n v="0.13400000000000001"/>
    <n v="469.80400000000003"/>
    <n v="0.68884000000000001"/>
    <n v="2415.0730400000002"/>
  </r>
  <r>
    <s v="V6772_00"/>
    <s v="Montanus Senior 12,5kg"/>
    <s v="RB 990 x  AL 860 mm"/>
    <n v="875"/>
    <x v="6"/>
    <n v="4651"/>
    <s v="STÜCK"/>
    <n v="0.13400000000000001"/>
    <n v="623.23400000000004"/>
    <n v="0.68884000000000001"/>
    <n v="3203.79484"/>
  </r>
  <r>
    <s v="V6773_00"/>
    <s v="Barking Heads bowl lickin chicken 85g "/>
    <s v="RB 270 x AL 180 mm"/>
    <n v="875"/>
    <x v="6"/>
    <n v="45831"/>
    <s v="STÜCK"/>
    <n v="3.0899999999999999E-3"/>
    <n v="141.61778999999999"/>
    <n v="3.2809999999999999E-2"/>
    <n v="1503.7151099999999"/>
  </r>
  <r>
    <s v="V6776_00"/>
    <s v="Barking Heads Pooched Salmon 85g "/>
    <s v="RB 270 x AL 180 mm"/>
    <n v="875"/>
    <x v="6"/>
    <n v="45400"/>
    <s v="STÜCK"/>
    <n v="3.0899999999999999E-3"/>
    <n v="140.286"/>
    <n v="3.2809999999999999E-2"/>
    <n v="1489.5739999999998"/>
  </r>
  <r>
    <s v="V6777_00"/>
    <s v="PURE INSTINCT Summer Cloud 12kg (Adult Ente)"/>
    <s v="Vorgef. Beutel 375 x 120 x 810 + 50 mm"/>
    <n v="875"/>
    <x v="6"/>
    <n v="5760"/>
    <s v="STÜCK"/>
    <n v="0.155"/>
    <n v="892.8"/>
    <n v="1.4602999999999999"/>
    <n v="8411.3279999999995"/>
  </r>
  <r>
    <s v="V6778_00"/>
    <s v="Wildborn Active Highlands 100g Aufkleber LA"/>
    <m/>
    <n v="875"/>
    <x v="6"/>
    <n v="31500"/>
    <s v="STÜCK"/>
    <n v="1E-3"/>
    <n v="31.5"/>
    <n v="2.1690000000000001E-2"/>
    <n v="683.23500000000001"/>
  </r>
  <r>
    <s v="V6779_00"/>
    <s v="Wildborn Meadow Lamb 100g Aufkleber LA"/>
    <m/>
    <n v="875"/>
    <x v="6"/>
    <n v="34800"/>
    <s v="STÜCK"/>
    <n v="1E-3"/>
    <n v="34.800000000000004"/>
    <n v="2.1690000000000001E-2"/>
    <n v="754.81200000000001"/>
  </r>
  <r>
    <s v="V678"/>
    <s v="Neutrale Folie mit met 481"/>
    <s v="Rollenbreite 481 mm"/>
    <n v="875"/>
    <x v="6"/>
    <n v="47364"/>
    <s v="LFM"/>
    <n v="5.1380000000000002E-2"/>
    <n v="2433.56232"/>
    <n v="0.24548"/>
    <n v="11626.914720000001"/>
  </r>
  <r>
    <s v="V6781_00"/>
    <s v="PURE INSTINCT Grasslands 12kg (Adult Huhn&amp;Lamm )"/>
    <s v="Vorgef. Beutel 375 x 120 x 810 + 50 mm"/>
    <n v="875"/>
    <x v="6"/>
    <n v="9488"/>
    <s v="STÜCK"/>
    <n v="0.155"/>
    <n v="1470.64"/>
    <n v="1.4602999999999999"/>
    <n v="13855.3264"/>
  </r>
  <r>
    <s v="V6783_00"/>
    <s v="PURE INSTINCT Blue Lake 4kg (Adult Huhn&amp;Ente)"/>
    <s v="Vorgef. Beutel 295+115 x 520 mm keine Bodenumlage"/>
    <n v="875"/>
    <x v="6"/>
    <n v="10560"/>
    <s v="STÜCK"/>
    <n v="0.155"/>
    <n v="1636.8"/>
    <n v="1.349"/>
    <n v="14245.44"/>
  </r>
  <r>
    <s v="V6784_00"/>
    <s v="PURE INSTINCT Wild River 4kg (Adult Lachs)"/>
    <s v="Vorgef. Beutel 295+115 x 520 mm keine Bodenumlage"/>
    <n v="875"/>
    <x v="6"/>
    <n v="10560"/>
    <s v="STÜCK"/>
    <n v="7.4999999999999997E-2"/>
    <n v="792"/>
    <n v="1.349"/>
    <n v="14245.44"/>
  </r>
  <r>
    <s v="V6785_00"/>
    <s v="Versandkarton Shop M"/>
    <s v="bosch &amp; Sanabelle - ohne Lagerhaltung"/>
    <n v="875"/>
    <x v="6"/>
    <n v="4000"/>
    <s v="STÜCK"/>
    <n v="1E-3"/>
    <n v="4"/>
    <n v="0.28100000000000003"/>
    <n v="1124"/>
  </r>
  <r>
    <s v="V6786_00"/>
    <s v="Versandkarton Shop S"/>
    <s v="bosch &amp; Sanabelle - ohne Lagerhaltung"/>
    <n v="875"/>
    <x v="6"/>
    <n v="7925"/>
    <s v="STÜCK"/>
    <n v="0.14599999999999999"/>
    <n v="1157.05"/>
    <n v="0.191"/>
    <n v="1513.675"/>
  </r>
  <r>
    <s v="V6787_00"/>
    <s v="PURE INSTINCT Summer Cloud 1kg (Adult Ente)"/>
    <s v="Flachfolie RB 525 x AL 335 mm"/>
    <n v="875"/>
    <x v="6"/>
    <n v="15800"/>
    <s v="STÜCK"/>
    <n v="1.9300000000000001E-2"/>
    <n v="304.94"/>
    <n v="0.25857999999999998"/>
    <n v="4085.5639999999999"/>
  </r>
  <r>
    <s v="V679"/>
    <s v="Neutrale Folie mit met 801 / PE 80"/>
    <s v="Rollenbreite 801 mm"/>
    <n v="875"/>
    <x v="6"/>
    <n v="9360"/>
    <s v="LFM"/>
    <n v="8.9700000000000002E-2"/>
    <n v="839.59199999999998"/>
    <n v="0.34205000000000002"/>
    <n v="3201.5880000000002"/>
  </r>
  <r>
    <s v="V6811_00"/>
    <s v="Tragegriffetiketten rot 10kg - UVA500"/>
    <s v="290x80 mm  für RB 990 + Seitenfalte 90mm"/>
    <n v="875"/>
    <x v="6"/>
    <n v="282061"/>
    <s v="STÜCK"/>
    <n v="2.2699999999999999E-3"/>
    <n v="640.27846999999997"/>
    <n v="0.126"/>
    <n v="35539.686000000002"/>
  </r>
  <r>
    <s v="V6812_00"/>
    <s v="Tragegriffetiketten rot 12 + 15 kg - UVA500"/>
    <s v="290x100 mm - NUR für RB 1.000mm,Seitenfalte 110 mm"/>
    <n v="875"/>
    <x v="6"/>
    <n v="317900"/>
    <s v="STÜCK"/>
    <n v="2.2699999999999999E-3"/>
    <n v="721.63299999999992"/>
    <n v="0.18"/>
    <n v="57222"/>
  </r>
  <r>
    <s v="V6821_00"/>
    <s v="Landfuxx Adult glutenfrei 15kg Neu"/>
    <s v="PET/ALU/PE - Beistellung"/>
    <n v="875"/>
    <x v="6"/>
    <n v="5290"/>
    <s v="STÜCK"/>
    <n v="0.17799999999999999"/>
    <n v="941.62"/>
    <n v="1.3500399999999999"/>
    <n v="7141.7115999999996"/>
  </r>
  <r>
    <s v="V6822_00"/>
    <s v="Landfuxx Active glutenfrei 15kg NEU"/>
    <s v="PET/ALU/PE - Beistellung"/>
    <n v="875"/>
    <x v="6"/>
    <n v="5530"/>
    <s v="STÜCK"/>
    <n v="0.17799999999999999"/>
    <n v="984.33999999999992"/>
    <n v="1.35005"/>
    <n v="7465.7764999999999"/>
  </r>
  <r>
    <s v="V6823_00"/>
    <s v="Landfuxx Lamm &amp; Reis Sensitive 15kg NEU"/>
    <s v="PET/ALU/PE - Beistellung"/>
    <n v="875"/>
    <x v="6"/>
    <n v="800"/>
    <s v="STÜCK"/>
    <n v="0.17799999999999999"/>
    <n v="142.4"/>
    <n v="1.35005"/>
    <n v="1080.04"/>
  </r>
  <r>
    <s v="V6901_01"/>
    <s v="Nutricontrol 750g E/PT Folie LA ohne NF"/>
    <s v="2-sprachig"/>
    <n v="875"/>
    <x v="6"/>
    <n v="108286"/>
    <s v="STÜCK"/>
    <n v="1.7809999999999999E-2"/>
    <n v="1928.57366"/>
    <n v="8.0049999999999996E-2"/>
    <n v="8668.2942999999996"/>
  </r>
  <r>
    <s v="V6911_00"/>
    <s v="UK EDEKA Vital Supr Sensitiv 1x6x800g Boden LA"/>
    <s v="Frischfleisch Katze Boden"/>
    <n v="875"/>
    <x v="6"/>
    <n v="3570"/>
    <s v="STÜCK"/>
    <n v="9.0999999999999998E-2"/>
    <n v="324.87"/>
    <n v="0.3"/>
    <n v="1071"/>
  </r>
  <r>
    <s v="V6913_01"/>
    <s v="G+G Lieblingsmenü Lamm,Reis+Gemüse 10kg"/>
    <s v="RB 1000 x AL 720 UVA"/>
    <n v="875"/>
    <x v="6"/>
    <n v="14476"/>
    <s v="STÜCK"/>
    <n v="0.106"/>
    <n v="1534.4559999999999"/>
    <n v="0.29898999999999998"/>
    <n v="4328.1792399999995"/>
  </r>
  <r>
    <s v="V6914_01"/>
    <s v="G+G Kräftige Brocken Rind, Huhn+Reis 10kg "/>
    <s v="RB 1000 x AL 720 mm"/>
    <n v="875"/>
    <x v="6"/>
    <n v="26470"/>
    <s v="STÜCK"/>
    <n v="0.106"/>
    <n v="2805.8199999999997"/>
    <n v="0.29898999999999998"/>
    <n v="7914.2652999999991"/>
  </r>
  <r>
    <s v="V6916_01"/>
    <s v="G+G Lieblingsmenü Lamm Reis+Gemüse 4kg m.Änderung"/>
    <s v="RB: 745 AL: 510 mm"/>
    <n v="875"/>
    <x v="6"/>
    <n v="48867"/>
    <s v="STÜCK"/>
    <n v="4.3400000000000001E-2"/>
    <n v="2120.8278"/>
    <n v="0.16452"/>
    <n v="8039.5988399999997"/>
  </r>
  <r>
    <s v="V6917_00"/>
    <s v="Sancho Multi-Brocken Huhn,Gem,Lamm+Reis 5kg Fediaf"/>
    <s v="RB: 745 AL: 570 mm"/>
    <n v="875"/>
    <x v="6"/>
    <n v="75416"/>
    <s v="STÜCK"/>
    <n v="5.0500000000000003E-2"/>
    <n v="3808.5080000000003"/>
    <n v="0.15364"/>
    <n v="11586.91424"/>
  </r>
  <r>
    <s v="V692"/>
    <s v="UK Nutri-control 12x750gDeckel LA ohne NF"/>
    <s v="Automatentray"/>
    <n v="875"/>
    <x v="6"/>
    <n v="1350"/>
    <s v="STÜCK"/>
    <n v="0.26"/>
    <n v="351"/>
    <n v="0.40500000000000003"/>
    <n v="546.75"/>
  </r>
  <r>
    <s v="V6925_01"/>
    <s v="Tray EDEKA Vital Supreme Junior FF&amp;R 1x4x2kg Bo LA"/>
    <s v="Automatentray ohne Neu-Störer"/>
    <n v="875"/>
    <x v="6"/>
    <n v="3200"/>
    <s v="STÜCK"/>
    <n v="9.6000000000000002E-2"/>
    <n v="307.2"/>
    <n v="0.20799999999999999"/>
    <n v="665.6"/>
  </r>
  <r>
    <s v="V6941_00"/>
    <s v="ASCO Adult Sensitiv Rich in Lamb, with Rice 10 kg"/>
    <s v="Hundetrockenfutter"/>
    <n v="875"/>
    <x v="6"/>
    <n v="6440"/>
    <s v="STÜCK"/>
    <n v="0.115"/>
    <n v="740.6"/>
    <n v="0.85399999999999998"/>
    <n v="5499.76"/>
  </r>
  <r>
    <s v="V6942_00"/>
    <s v="ASCO Adult Sensitiv Rich in Lamb, with Rice 4 kg"/>
    <s v="Hundetrockenfutter (siehe Bemerkung)"/>
    <n v="875"/>
    <x v="6"/>
    <n v="20390"/>
    <s v="STÜCK"/>
    <n v="7.5999999999999998E-2"/>
    <n v="1549.6399999999999"/>
    <n v="0.69199999999999995"/>
    <n v="14109.88"/>
  </r>
  <r>
    <s v="V6949_00"/>
    <s v="UK EDEKA 4 Paws 1x6x400g DECKEL "/>
    <s v="400x150x180 mm Außenmaß"/>
    <n v="875"/>
    <x v="6"/>
    <n v="8200"/>
    <s v="STÜCK"/>
    <n v="0.13800000000000001"/>
    <n v="1131.6000000000001"/>
    <n v="0.25"/>
    <n v="2050"/>
  </r>
  <r>
    <s v="V6950_01"/>
    <s v="EDEKA 4 Paws Dry Cat Wide Country Pute 400g"/>
    <s v="RB 481 x AL 230 mm (neue AL)"/>
    <n v="875"/>
    <x v="6"/>
    <n v="43650"/>
    <s v="STÜCK"/>
    <n v="1.025E-2"/>
    <n v="447.41250000000002"/>
    <n v="5.1720000000000002E-2"/>
    <n v="2257.578"/>
  </r>
  <r>
    <s v="V6951_00"/>
    <s v="EDEKA 4 Paws (Cat Dry) Blue Lake MSC-Fisch 400g LA"/>
    <s v="RB 481 x AL 280 mm"/>
    <n v="875"/>
    <x v="6"/>
    <n v="10072"/>
    <s v="STÜCK"/>
    <n v="1.255E-2"/>
    <n v="126.4036"/>
    <n v="6.0600000000000001E-2"/>
    <n v="610.36320000000001"/>
  </r>
  <r>
    <s v="V6951_01"/>
    <s v="EDEKA 4 Paws (Cat Dry) Blue Lake MSC-Fisch 400g"/>
    <s v="RB 481 x AL 230 mm (neue AL)"/>
    <n v="875"/>
    <x v="6"/>
    <n v="51734"/>
    <s v="STÜCK"/>
    <n v="1.025E-2"/>
    <n v="530.27350000000001"/>
    <n v="5.1720000000000002E-2"/>
    <n v="2675.6824799999999"/>
  </r>
  <r>
    <s v="V6952_00"/>
    <s v="UK EDEKA Paws (Cat Dry) Wilde Country Pute1x6x400g"/>
    <s v="Automatentray CAD 051038b_03"/>
    <n v="875"/>
    <x v="6"/>
    <n v="9800"/>
    <s v="STÜCK"/>
    <n v="0.108"/>
    <n v="1058.4000000000001"/>
    <n v="0.17599999999999999"/>
    <n v="1724.8"/>
  </r>
  <r>
    <s v="V6953_00"/>
    <s v="UK EDEKA Paws (Cat Dry)Blue Lake MSC-Fisch1x6x400g"/>
    <s v="Automatentray CAD 051038b_03"/>
    <n v="875"/>
    <x v="6"/>
    <n v="7600"/>
    <s v="STÜCK"/>
    <n v="0.107"/>
    <n v="813.19999999999993"/>
    <n v="0.17599999999999999"/>
    <n v="1337.6"/>
  </r>
  <r>
    <s v="V6954_01"/>
    <s v="EDEKA 4Paws Softbrocken Rind 2kg"/>
    <s v="RB: 621 AL: 380 mm (neue AL)"/>
    <n v="875"/>
    <x v="6"/>
    <n v="13600"/>
    <s v="STÜCK"/>
    <n v="2.3099999999999999E-2"/>
    <n v="314.15999999999997"/>
    <n v="8.8359999999999994E-2"/>
    <n v="1201.6959999999999"/>
  </r>
  <r>
    <s v="V6955_01"/>
    <s v="EDEKA 4Paws Softbrocken Geflügel 2kg"/>
    <s v="RB: 621 AL: 380 mm (neue AL)"/>
    <n v="875"/>
    <x v="6"/>
    <n v="93709"/>
    <s v="STÜCK"/>
    <n v="2.2499999999999999E-2"/>
    <n v="2108.4524999999999"/>
    <n v="8.8359999999999994E-2"/>
    <n v="8280.1272399999998"/>
  </r>
  <r>
    <s v="V6956_00"/>
    <s v="UK EDEKA 4Paws Softbrocken Rind 1x4x2kg BODEN"/>
    <s v="Automatentray CAD020344b_11"/>
    <n v="875"/>
    <x v="6"/>
    <n v="5500"/>
    <s v="STÜCK"/>
    <n v="0.108"/>
    <n v="594"/>
    <n v="0.20799999999999999"/>
    <n v="1144"/>
  </r>
  <r>
    <s v="V6957_00"/>
    <s v="UK EDEKA 4Paws Softbrocken Geflügel 1x4x2kg BODEN"/>
    <s v="Automatentray CAD020344b_11"/>
    <n v="875"/>
    <x v="6"/>
    <n v="12225"/>
    <s v="STÜCK"/>
    <n v="0.108"/>
    <n v="1320.3"/>
    <n v="0.20799999999999999"/>
    <n v="2542.7999999999997"/>
  </r>
  <r>
    <s v="V6958_00"/>
    <s v="UK EDEKA 4 Paws 1x6x400g DECKEL LA"/>
    <s v="400x150x190 mm Außenmaß"/>
    <n v="875"/>
    <x v="6"/>
    <n v="600"/>
    <s v="STÜCK"/>
    <n v="0.14099999999999999"/>
    <n v="84.6"/>
    <n v="0.25"/>
    <n v="150"/>
  </r>
  <r>
    <s v="V6959_00"/>
    <s v="EDEKA Cadora Vital Supreme Adult 600g"/>
    <s v="RB 560 x AL 210mm "/>
    <n v="875"/>
    <x v="6"/>
    <n v="36678"/>
    <s v="STÜCK"/>
    <n v="1.291E-2"/>
    <n v="473.51297999999997"/>
    <n v="8.8599999999999998E-2"/>
    <n v="3249.6707999999999"/>
  </r>
  <r>
    <s v="V6960_00"/>
    <s v="EDEKA Cadora Vital Supreme Sensitive 600g"/>
    <s v="RB 560 x AL 210mm"/>
    <n v="875"/>
    <x v="6"/>
    <n v="60375"/>
    <s v="STÜCK"/>
    <n v="1.291E-2"/>
    <n v="779.44124999999997"/>
    <n v="5.3960000000000001E-2"/>
    <n v="3257.835"/>
  </r>
  <r>
    <s v="V6961_00"/>
    <s v="UK EDEKA Cadora Vital Supr. Adult 1x6x600g BODEN"/>
    <s v="CAD131173b_01"/>
    <n v="875"/>
    <x v="6"/>
    <n v="6500"/>
    <s v="STÜCK"/>
    <n v="0.09"/>
    <n v="585"/>
    <n v="0.29899999999999999"/>
    <n v="1943.5"/>
  </r>
  <r>
    <s v="V6962_00"/>
    <s v="UK EDEKA Cadora Vital Sensitive 1x6x600g BODEN "/>
    <s v="CAD131173b_01"/>
    <n v="875"/>
    <x v="6"/>
    <n v="3800"/>
    <s v="STÜCK"/>
    <n v="0.09"/>
    <n v="342"/>
    <n v="0.29899999999999999"/>
    <n v="1136.2"/>
  </r>
  <r>
    <s v="V6963_00"/>
    <s v="EDEKA Cadora Komplett-Mix Softbrocken 1,5kg"/>
    <s v="RB 621 x AL 340 mm"/>
    <n v="875"/>
    <x v="6"/>
    <n v="35963"/>
    <s v="STÜCK"/>
    <n v="1.915E-2"/>
    <n v="688.69145000000003"/>
    <n v="7.3590000000000003E-2"/>
    <n v="2646.5171700000001"/>
  </r>
  <r>
    <s v="V6964_00"/>
    <s v="UK EDEKA Cadora kpl Softbrocken 1x5x1,5kg BODEN"/>
    <s v="Automatentray CAD112387b_02"/>
    <n v="875"/>
    <x v="6"/>
    <n v="4400"/>
    <s v="STÜCK"/>
    <n v="0.105"/>
    <n v="462"/>
    <n v="0.14299999999999999"/>
    <n v="629.19999999999993"/>
  </r>
  <r>
    <s v="V6967_00"/>
    <s v="G+G Knuspermenü MSC-Fisch 1kg FS(Fediaf) LA"/>
    <s v="193 x 54 x257 mm"/>
    <n v="875"/>
    <x v="6"/>
    <n v="48660"/>
    <s v="STÜCK"/>
    <n v="7.5800000000000006E-2"/>
    <n v="3688.4280000000003"/>
    <n v="0.10150000000000001"/>
    <n v="4938.9900000000007"/>
  </r>
  <r>
    <s v="V6970_00"/>
    <s v="EDEKA Vital Complete mit Frischgeflügel Reis 750g"/>
    <s v="RB 481 x AL 330 mm FEDIAF"/>
    <n v="875"/>
    <x v="6"/>
    <n v="60840"/>
    <s v="STÜCK"/>
    <n v="1.8069999999999999E-2"/>
    <n v="1099.3788"/>
    <n v="7.17E-2"/>
    <n v="4362.2280000000001"/>
  </r>
  <r>
    <s v="V7004_00"/>
    <s v="Progres Healthy Puppy Large Breed Immunity 3 kg "/>
    <s v="Ciam Beistellung 8054619300787"/>
    <n v="875"/>
    <x v="6"/>
    <n v="3800"/>
    <s v="STÜCK"/>
    <n v="5.1999999999999998E-2"/>
    <n v="197.6"/>
    <n v="0.45399"/>
    <n v="1725.162"/>
  </r>
  <r>
    <s v="V7005_00"/>
    <s v="Progres Healthy Puppy Large Breed Immunity 12 kg "/>
    <s v="Ciam Beistellung 8054619300794"/>
    <n v="875"/>
    <x v="6"/>
    <n v="600"/>
    <s v="STÜCK"/>
    <n v="0.14499999999999999"/>
    <n v="87"/>
    <n v="0.45399"/>
    <n v="272.39400000000001"/>
  </r>
  <r>
    <s v="V7013_00"/>
    <s v="Progres Healthy Adult Sterilized 10 kg"/>
    <s v="Ciam Beistellung 8054619301036"/>
    <n v="875"/>
    <x v="6"/>
    <n v="600"/>
    <s v="STÜCK"/>
    <n v="0.13400000000000001"/>
    <n v="80.400000000000006"/>
    <n v="0.45397999999999999"/>
    <n v="272.38799999999998"/>
  </r>
  <r>
    <s v="V7055_00"/>
    <s v="K-Classic Saftige Ringe mit Rind&amp;Gemüse1,5 kg (D)"/>
    <s v="RB 621 x AL 325 Relaunch"/>
    <n v="875"/>
    <x v="6"/>
    <n v="130246"/>
    <s v="STÜCK"/>
    <n v="1.9560000000000001E-2"/>
    <n v="2547.6117600000002"/>
    <n v="9.6119999999999997E-2"/>
    <n v="12519.24552"/>
  </r>
  <r>
    <s v="V7056_00"/>
    <s v="K-Classic Saft.Ringe mit Rind&amp;Gemüse 1,5kg (OE)"/>
    <s v="Rollenbreite: 621mm AL:325 mm Relaunch"/>
    <n v="875"/>
    <x v="6"/>
    <n v="134436"/>
    <s v="STÜCK"/>
    <n v="1.9E-2"/>
    <n v="2554.2840000000001"/>
    <n v="7.3190000000000005E-2"/>
    <n v="9839.3708400000014"/>
  </r>
  <r>
    <s v="V7060_00"/>
    <s v="K-Classic Standard Fisch 750g (OE) LA"/>
    <s v="Pet 12 my PE weiß 60 my Relaunch"/>
    <n v="875"/>
    <x v="6"/>
    <n v="78500"/>
    <s v="STÜCK"/>
    <n v="1.225E-2"/>
    <n v="961.625"/>
    <n v="4.9500000000000002E-2"/>
    <n v="3885.75"/>
  </r>
  <r>
    <s v="V7068_00"/>
    <s v="K-Classic Kroketten Lamm &amp; Reis 10 kg (OE) UVA LA"/>
    <s v="RB 1000 x AL 600 mm / LA neu als vorgef. Beutel"/>
    <n v="875"/>
    <x v="6"/>
    <n v="58571"/>
    <s v="STÜCK"/>
    <n v="8.5999999999999993E-2"/>
    <n v="5037.1059999999998"/>
    <n v="0.36"/>
    <n v="21085.559999999998"/>
  </r>
  <r>
    <s v="V7069_00"/>
    <s v="K-Classic Kroketten Rind &amp; Gemüse 10kg (OE)"/>
    <s v="vorgefertigter Beutel 375 x115 x 600 mm"/>
    <n v="875"/>
    <x v="6"/>
    <n v="70644"/>
    <s v="STÜCK"/>
    <n v="8.5999999999999993E-2"/>
    <n v="6075.3839999999991"/>
    <n v="0.50600000000000001"/>
    <n v="35745.864000000001"/>
  </r>
  <r>
    <s v="V7070_01"/>
    <s v="K-Classic Standard Geflügel 750g (OE)"/>
    <s v="Pet 12 my PE weiß 60 my mit Fediaf"/>
    <n v="875"/>
    <x v="6"/>
    <n v="104400"/>
    <s v="STÜCK"/>
    <n v="1.225E-2"/>
    <n v="1278.9000000000001"/>
    <n v="5.4949999999999999E-2"/>
    <n v="5736.78"/>
  </r>
  <r>
    <s v="V7078_01"/>
    <s v="K-Classic Standard Geflügel 2kg (OE)"/>
    <s v="Pet 12 my PE weiß 60 my mit Fediaf"/>
    <n v="875"/>
    <x v="6"/>
    <n v="357553"/>
    <s v="STÜCK"/>
    <n v="1.78E-2"/>
    <n v="6364.4434000000001"/>
    <n v="6.6729999999999998E-2"/>
    <n v="23859.511689999999"/>
  </r>
  <r>
    <s v="V7079_00"/>
    <s v="K-Classic Standard Fleisch 2kg (OE) "/>
    <s v="Pet 12 my PE weiß 60 my Relaunch"/>
    <n v="875"/>
    <x v="6"/>
    <n v="221783"/>
    <s v="STÜCK"/>
    <n v="1.917E-2"/>
    <n v="4251.5801099999999"/>
    <n v="6.6729999999999998E-2"/>
    <n v="14799.579589999999"/>
  </r>
  <r>
    <s v="V7080_00"/>
    <s v="K-Classic Standard Fisch 2kg (OE) LA"/>
    <s v="Pet 12 my PE weiß 60 my Relaunch"/>
    <n v="875"/>
    <x v="6"/>
    <n v="124600"/>
    <s v="STÜCK"/>
    <n v="1.917E-2"/>
    <n v="2388.5819999999999"/>
    <n v="8.1100000000000005E-2"/>
    <n v="10105.060000000001"/>
  </r>
  <r>
    <s v="V7085_00"/>
    <s v="K-Classic TroFu Poultry for sterilized Cats 1,8kg"/>
    <s v="Pet 12 my PE weiß 60 my"/>
    <n v="875"/>
    <x v="6"/>
    <n v="70900"/>
    <s v="STÜCK"/>
    <n v="1.917E-2"/>
    <n v="1359.153"/>
    <n v="7.4139999999999998E-2"/>
    <n v="5256.5259999999998"/>
  </r>
  <r>
    <s v="V7086_00"/>
    <s v="UK K-Classic Poultry sterilized Cats 1x5x1,8kg"/>
    <m/>
    <n v="875"/>
    <x v="6"/>
    <n v="950"/>
    <s v="STÜCK"/>
    <n v="8.4000000000000005E-2"/>
    <n v="79.800000000000011"/>
    <n v="0.20399999999999999"/>
    <n v="193.79999999999998"/>
  </r>
  <r>
    <s v="V7087_00"/>
    <s v="K-Classic Kroketten mit Rind &amp; Gemüse 5 kg (OE)"/>
    <s v="RB 745 x AL 560 Antirutsch"/>
    <n v="875"/>
    <x v="6"/>
    <n v="103258"/>
    <s v="STÜCK"/>
    <n v="6.0900000000000003E-2"/>
    <n v="6288.4122000000007"/>
    <n v="0.20699999999999999"/>
    <n v="21374.405999999999"/>
  </r>
  <r>
    <s v="V7088_00"/>
    <s v="K-Classic Kroketten mit Lamm &amp; Reis 5 kg (OE)"/>
    <s v="RB 745 x AL 560 Antirutsch"/>
    <n v="875"/>
    <x v="6"/>
    <n v="56250"/>
    <s v="STÜCK"/>
    <n v="6.0900000000000003E-2"/>
    <n v="3425.625"/>
    <n v="0.20699999999999999"/>
    <n v="11643.75"/>
  </r>
  <r>
    <s v="V7089_00"/>
    <s v="UK K-Classic TroFu Poultry sterilzed 1x5x1,8Deckel"/>
    <s v="D048917121_0_2"/>
    <n v="875"/>
    <x v="6"/>
    <n v="1410"/>
    <s v="STÜCK"/>
    <n v="0.24399999999999999"/>
    <n v="344.04"/>
    <n v="0.23599999999999999"/>
    <n v="332.76"/>
  </r>
  <r>
    <s v="V7090_01"/>
    <s v="K-Classic Kroketten Lamm &amp; Reis 10kg (D) StiWa"/>
    <s v="RB 1000 x  AL 640 mm für UVA"/>
    <n v="875"/>
    <x v="6"/>
    <n v="43306"/>
    <s v="STÜCK"/>
    <n v="9.2700000000000005E-2"/>
    <n v="4014.4662000000003"/>
    <n v="0.25579000000000002"/>
    <n v="11077.241740000001"/>
  </r>
  <r>
    <s v="V7091_00"/>
    <s v="K-Classic Kroketten Rind &amp; Gemüse 10kg (D)"/>
    <s v="RB 1000 x  AL 640 mm für UVA"/>
    <n v="875"/>
    <x v="6"/>
    <n v="67577"/>
    <s v="STÜCK"/>
    <n v="9.2700000000000005E-2"/>
    <n v="6264.3879000000006"/>
    <n v="0.25779000000000002"/>
    <n v="17420.67483"/>
  </r>
  <r>
    <s v="V7094_00"/>
    <s v="UK K-Classic Fisch+Geflügel 1x4x2kg (OE)BODEN"/>
    <s v="CAD 185624 Relaunch - mit Lagerhaltung"/>
    <n v="875"/>
    <x v="6"/>
    <n v="16947"/>
    <s v="STÜCK"/>
    <n v="0.1"/>
    <n v="1694.7"/>
    <n v="0.127"/>
    <n v="2152.2690000000002"/>
  </r>
  <r>
    <s v="V7095_00"/>
    <s v="UK K-Classic Fisch+Geflügel 1x4x2kg (OE,D) DECKEL"/>
    <s v="Relaunch - mit Lagerhaltung"/>
    <n v="875"/>
    <x v="6"/>
    <n v="15287"/>
    <s v="STÜCK"/>
    <n v="0.22600000000000001"/>
    <n v="3454.8620000000001"/>
    <n v="0.28999999999999998"/>
    <n v="4433.2299999999996"/>
  </r>
  <r>
    <s v="V7096_00"/>
    <s v="UK K-Classic Katze Fisch+Geglügel 1x6x750g (OE)"/>
    <s v="CAD 199238 Relaunch - mit Lagerhaltung"/>
    <n v="875"/>
    <x v="6"/>
    <n v="16520"/>
    <s v="STÜCK"/>
    <n v="0.108"/>
    <n v="1784.16"/>
    <n v="0.17"/>
    <n v="2808.4"/>
  </r>
  <r>
    <s v="V7097_00"/>
    <s v="UK K-Classic Geflügel+Fisch 1x6x750g(OE) DECKEL"/>
    <s v="CAD 199236 Relaunch - mit Lagerhaltung"/>
    <n v="875"/>
    <x v="6"/>
    <n v="18990"/>
    <s v="STÜCK"/>
    <n v="0.19800000000000001"/>
    <n v="3760.02"/>
    <n v="0.31900000000000001"/>
    <n v="6057.81"/>
  </r>
  <r>
    <s v="V7111_01"/>
    <s v="Romeo (Baldo) Vollkostbrocken DK 10kg "/>
    <s v="RB 1000 x  AL 720 mm für UVA mit Änderung"/>
    <n v="875"/>
    <x v="6"/>
    <n v="5540"/>
    <s v="STÜCK"/>
    <n v="9.1999999999999998E-2"/>
    <n v="509.68"/>
    <n v="0.29499999999999998"/>
    <n v="1634.3"/>
  </r>
  <r>
    <s v="V7115_00"/>
    <s v="Romeo Classic 10kg Rind, Reis &amp; Gemüse"/>
    <s v="vorgefertigter Beutel Aldi D,F,IT,HU,SLO"/>
    <n v="875"/>
    <x v="6"/>
    <n v="80800"/>
    <s v="STÜCK"/>
    <n v="0.106"/>
    <n v="8564.7999999999993"/>
    <n v="0.51500000000000001"/>
    <n v="41612"/>
  </r>
  <r>
    <s v="V7116_00"/>
    <s v="Romeo Classic 10kg Huhn &amp; Reis"/>
    <s v="vorgefertigter Beutel ALDI D,F,IT,HU,SLO"/>
    <n v="875"/>
    <x v="6"/>
    <n v="80700"/>
    <s v="STÜCK"/>
    <n v="0.106"/>
    <n v="8554.1999999999989"/>
    <n v="0.51500000000000001"/>
    <n v="41560.5"/>
  </r>
  <r>
    <s v="V7131_00"/>
    <s v="Trayboden Zooroyal Softbrocken 1x5x1,5kg"/>
    <s v="195 x 390 x 80 mm"/>
    <n v="875"/>
    <x v="6"/>
    <n v="9800"/>
    <s v="STÜCK"/>
    <n v="0.10100000000000001"/>
    <n v="989.80000000000007"/>
    <n v="0.22500000000000001"/>
    <n v="2205"/>
  </r>
  <r>
    <s v="V7135_01"/>
    <s v="Zooroyal Saftige Ringe 1,5kg ohne Zucker ohne Neu"/>
    <s v="RB 621 x AL 325 mm"/>
    <n v="875"/>
    <x v="6"/>
    <n v="178808"/>
    <s v="STÜCK"/>
    <n v="2.051E-2"/>
    <n v="3667.3520800000001"/>
    <n v="8.5999999999999993E-2"/>
    <n v="15377.487999999999"/>
  </r>
  <r>
    <s v="V7140_02"/>
    <s v="Romeo Excellence 3 kg mit SALDO-Testurteil LA"/>
    <s v="RB 621 x AL 490 mm Hofer"/>
    <n v="875"/>
    <x v="6"/>
    <n v="163516"/>
    <s v="STÜCK"/>
    <n v="3.4139999999999997E-2"/>
    <n v="5582.4362399999991"/>
    <n v="0.13014000000000001"/>
    <n v="21279.972239999999"/>
  </r>
  <r>
    <s v="V7152_01"/>
    <s v="Romeo Excellence 3 kg Aldi IT  LA"/>
    <s v="partieller Matt-Lack textl.Änderung"/>
    <n v="875"/>
    <x v="6"/>
    <n v="15180"/>
    <s v="STÜCK"/>
    <n v="3.5000000000000003E-2"/>
    <n v="531.30000000000007"/>
    <n v="0.1792"/>
    <n v="2720.2559999999999"/>
  </r>
  <r>
    <s v="V717_04"/>
    <s v="BISS Titanium 25 12,5kg  LA"/>
    <s v="Vorgefertigter Beutel"/>
    <n v="875"/>
    <x v="6"/>
    <n v="9370"/>
    <s v="STÜCK"/>
    <n v="0.155"/>
    <n v="1452.35"/>
    <n v="1.1519999999999999"/>
    <n v="10794.24"/>
  </r>
  <r>
    <s v="V7171_01"/>
    <s v="Topix!13EAN! Rind,Leber,L,G D-Herz. 1kg LA"/>
    <s v="193x257x54 Hofer D/F/I/SLO/HU"/>
    <n v="875"/>
    <x v="6"/>
    <n v="9450"/>
    <s v="STÜCK"/>
    <n v="7.5800000000000006E-2"/>
    <n v="716.31000000000006"/>
    <n v="9.8500000000000004E-2"/>
    <n v="930.82500000000005"/>
  </r>
  <r>
    <s v="V7172_01"/>
    <s v="Topix !13EAN! Huhn,Ente,L,G, Duo-Herz.1kg LA"/>
    <s v="193 x 54 x257 Hofer D/I/F/SLO/HU"/>
    <n v="875"/>
    <x v="6"/>
    <n v="7560"/>
    <s v="STÜCK"/>
    <n v="7.5800000000000006E-2"/>
    <n v="573.048"/>
    <n v="9.7500000000000003E-2"/>
    <n v="737.1"/>
  </r>
  <r>
    <s v="V7174_01"/>
    <s v="Topix!13EAN! MSC Fisch, Duo-Herzchen 1kg LA"/>
    <s v="193 x 54 x257Hofer D/F/SLO/HU"/>
    <n v="875"/>
    <x v="6"/>
    <n v="5800"/>
    <s v="STÜCK"/>
    <n v="7.5800000000000006E-2"/>
    <n v="439.64000000000004"/>
    <n v="9.7500000000000003E-2"/>
    <n v="565.5"/>
  </r>
  <r>
    <s v="V7180_01"/>
    <s v="UK Shah 2x6x750 gr Boden NICHT BESTELLEN"/>
    <s v="Automatentray"/>
    <n v="875"/>
    <x v="6"/>
    <n v="8500"/>
    <s v="STÜCK"/>
    <n v="0.17899999999999999"/>
    <n v="1521.5"/>
    <n v="0.26200000000000001"/>
    <n v="2227"/>
  </r>
  <r>
    <s v="V7180_02"/>
    <s v="UK Shah 2x6x750 gr Boden mit FSC-R LA"/>
    <s v="CAD 020340b_10"/>
    <n v="875"/>
    <x v="6"/>
    <n v="7800"/>
    <s v="STÜCK"/>
    <n v="0.17499999999999999"/>
    <n v="1365"/>
    <n v="0.26200000000000001"/>
    <n v="2043.6000000000001"/>
  </r>
  <r>
    <s v="V7181_00"/>
    <s v="UK Shah 2x6x750 gr Deckel"/>
    <s v="Automtentray"/>
    <n v="875"/>
    <x v="6"/>
    <n v="8800"/>
    <s v="STÜCK"/>
    <n v="0.30599999999999999"/>
    <n v="2692.7999999999997"/>
    <n v="0.38700000000000001"/>
    <n v="3405.6"/>
  </r>
  <r>
    <s v="V7185_00"/>
    <s v="Tray Romeo Excellence 3x3kg Deckel "/>
    <s v="Automatentray Hofer"/>
    <n v="875"/>
    <x v="6"/>
    <n v="600"/>
    <s v="STÜCK"/>
    <n v="0.249"/>
    <n v="149.4"/>
    <n v="0.307"/>
    <n v="184.2"/>
  </r>
  <r>
    <s v="V7189_00"/>
    <s v="Sancho Multi-Brocken Lamm Reis Gem. 10kg UVA"/>
    <s v="RB 1000 x AL 720 mm"/>
    <n v="875"/>
    <x v="6"/>
    <n v="77581"/>
    <s v="STÜCK"/>
    <n v="0.106"/>
    <n v="8223.5859999999993"/>
    <n v="0.28999999999999998"/>
    <n v="22498.489999999998"/>
  </r>
  <r>
    <s v="V7191_03"/>
    <s v="UK Topix 7x1kg Order-GTIN FSC-Mix BODEN LA"/>
    <s v="386 x 195 x 260 mm mit EAN schwarz"/>
    <n v="875"/>
    <x v="6"/>
    <n v="3600"/>
    <s v="STÜCK"/>
    <n v="0.152"/>
    <n v="547.19999999999993"/>
    <n v="0.248"/>
    <n v="892.8"/>
  </r>
  <r>
    <s v="V7197_00"/>
    <s v="real Multi Kroketten mit La,Reis, Gem. 5kg"/>
    <s v="RB: 745 AL: 570 mm"/>
    <n v="875"/>
    <x v="6"/>
    <n v="2100"/>
    <s v="STÜCK"/>
    <n v="4.3400000000000001E-2"/>
    <n v="91.14"/>
    <n v="0.19439999999999999"/>
    <n v="408.23999999999995"/>
  </r>
  <r>
    <s v="V7214_00"/>
    <s v="UK Winston Katzen Knusperk. 1x6x750g (we(we) DE"/>
    <s v="Druck Artikelnummer"/>
    <n v="875"/>
    <x v="6"/>
    <n v="7600"/>
    <s v="STÜCK"/>
    <n v="0.19700000000000001"/>
    <n v="1497.2"/>
    <n v="0.309"/>
    <n v="2348.4"/>
  </r>
  <r>
    <s v="V7223_00"/>
    <s v="Romeo Premium Beste Jahre 2,5kg Sortendifferenzier"/>
    <s v="RB 621 x AL 460mm"/>
    <n v="875"/>
    <x v="6"/>
    <n v="310706"/>
    <s v="STÜCK"/>
    <n v="2.69E-2"/>
    <n v="8357.9914000000008"/>
    <n v="0.10428999999999999"/>
    <n v="32403.528739999998"/>
  </r>
  <r>
    <s v="V7224_00"/>
    <s v="Romeo Premium Leichter Genuss 2,5 kg Sortendiffere"/>
    <s v="RB 621 x AL 460mm"/>
    <n v="875"/>
    <x v="6"/>
    <n v="95249"/>
    <s v="STÜCK"/>
    <n v="3.2500000000000001E-2"/>
    <n v="3095.5925000000002"/>
    <n v="0.10491"/>
    <n v="9992.5725899999998"/>
  </r>
  <r>
    <s v="V7238_00"/>
    <s v="UK Romeo Beste Jahre/Leichter Genuss 1x4x2,5 kg BO"/>
    <s v="195 x 390 x 90 mm Stanze 163728 - mit Lagerhaltung"/>
    <n v="875"/>
    <x v="6"/>
    <n v="16600"/>
    <s v="STÜCK"/>
    <n v="0.13"/>
    <n v="2158"/>
    <n v="0.16800000000000001"/>
    <n v="2788.8"/>
  </r>
  <r>
    <s v="V7239_00"/>
    <s v="UK Romeo Beste Jahre/Leichter Genuss 1x4x2,5 kg DE"/>
    <s v="185 x 380 x 390 mm Stanze 157084 - mit Lagerhaltun"/>
    <n v="875"/>
    <x v="6"/>
    <n v="17450"/>
    <s v="STÜCK"/>
    <n v="0.3"/>
    <n v="5235"/>
    <n v="0.35899999999999999"/>
    <n v="6264.55"/>
  </r>
  <r>
    <s v="V7240_00"/>
    <s v="Shah Excellence Ultra 800g Adult Hofer LA"/>
    <s v="RB: 734 AL: 220 mm"/>
    <n v="875"/>
    <x v="6"/>
    <n v="26400"/>
    <s v="STÜCK"/>
    <n v="1.089E-2"/>
    <n v="287.49600000000004"/>
    <n v="7.6960000000000001E-2"/>
    <n v="2031.7439999999999"/>
  </r>
  <r>
    <s v="V7241_00"/>
    <s v="Shah Excellence Ultra 800g Sterile Hofer LA"/>
    <s v="RB: 734 AL: 220 mm"/>
    <n v="875"/>
    <x v="6"/>
    <n v="10000"/>
    <s v="STÜCK"/>
    <n v="1.7729999999999999E-2"/>
    <n v="177.29999999999998"/>
    <n v="9.0490000000000001E-2"/>
    <n v="904.9"/>
  </r>
  <r>
    <s v="V7242_00"/>
    <s v="Shah Excellence Ultra 800g Sensitiv Hofer LA"/>
    <s v="RB: 734 AL: 220 mm"/>
    <n v="875"/>
    <x v="6"/>
    <n v="18550"/>
    <s v="STÜCK"/>
    <n v="1.089E-2"/>
    <n v="202.0095"/>
    <n v="9.0490000000000001E-2"/>
    <n v="1678.5895"/>
  </r>
  <r>
    <s v="V7246_02"/>
    <s v="UK Shah Excellence Ultra 2x6x800g Order-GTIN BO LA"/>
    <s v="1-farbig mit Lack, niedriger Boden FSC-Mix-mit Lag"/>
    <n v="875"/>
    <x v="6"/>
    <n v="2120"/>
    <s v="STÜCK"/>
    <n v="0.24199999999999999"/>
    <n v="513.04"/>
    <n v="0.22900000000000001"/>
    <n v="485.48"/>
  </r>
  <r>
    <s v="V7247_00"/>
    <s v="UK Deckel Shah Excellence Ultra 2x6x800g LA"/>
    <s v="1-farbig mit Lack, hohe Ausführung - mit Lagerhalt"/>
    <n v="875"/>
    <x v="6"/>
    <n v="3090"/>
    <s v="STÜCK"/>
    <n v="0.39500000000000002"/>
    <n v="1220.55"/>
    <n v="0.44700000000000001"/>
    <n v="1381.23"/>
  </r>
  <r>
    <s v="V7259_00"/>
    <s v="Zooroyal Moonranger Landente 1,5kg LA o NF"/>
    <s v="RB: 621 AL: 370 mm"/>
    <n v="875"/>
    <x v="6"/>
    <n v="16376"/>
    <s v="STÜCK"/>
    <n v="2.7E-2"/>
    <n v="442.15199999999999"/>
    <n v="0.1351"/>
    <n v="2212.3975999999998"/>
  </r>
  <r>
    <s v="V7260_00"/>
    <s v="Zooroyal Moonranger Rind 1,5kg"/>
    <s v="RB: 621 AL: 370 mm"/>
    <n v="875"/>
    <x v="6"/>
    <n v="18996"/>
    <s v="STÜCK"/>
    <n v="2.7E-2"/>
    <n v="512.89199999999994"/>
    <n v="0.1351"/>
    <n v="2566.3595999999998"/>
  </r>
  <r>
    <s v="V7262_00"/>
    <s v="Zooroyal Moonranger Rind 4kg LA"/>
    <s v="RB 801 AL 480"/>
    <n v="875"/>
    <x v="6"/>
    <n v="15932"/>
    <s v="STÜCK"/>
    <n v="4.3770000000000003E-2"/>
    <n v="697.34364000000005"/>
    <n v="0.21737000000000001"/>
    <n v="3463.1388400000001"/>
  </r>
  <r>
    <s v="V7263_00"/>
    <s v="Zooroyal Moonranger Rind 1x3x4kg Boden LA"/>
    <s v="Automatentray"/>
    <n v="875"/>
    <x v="6"/>
    <n v="3600"/>
    <s v="STÜCK"/>
    <n v="0.17599999999999999"/>
    <n v="633.59999999999991"/>
    <n v="0.309"/>
    <n v="1112.4000000000001"/>
  </r>
  <r>
    <s v="V7264_00"/>
    <s v="Zooroyal Moonranger 1x3x4kg Deckel"/>
    <s v="Automatentray"/>
    <n v="875"/>
    <x v="6"/>
    <n v="5000"/>
    <s v="STÜCK"/>
    <n v="0.30399999999999999"/>
    <n v="1520"/>
    <n v="0.39200000000000002"/>
    <n v="1960"/>
  </r>
  <r>
    <s v="V7265_00"/>
    <s v="Zooroyal Moonranger Landente 1x3x4kg Boden LA"/>
    <s v="Automatentray"/>
    <n v="875"/>
    <x v="6"/>
    <n v="700"/>
    <s v="STÜCK"/>
    <n v="0.18099999999999999"/>
    <n v="126.7"/>
    <n v="0.309"/>
    <n v="216.3"/>
  </r>
  <r>
    <s v="V7267_00"/>
    <s v="Zooroyal Moonranger Rind 1x5x1,5kg Boden"/>
    <s v="Automatentray"/>
    <n v="875"/>
    <x v="6"/>
    <n v="3100"/>
    <s v="STÜCK"/>
    <n v="8.7999999999999995E-2"/>
    <n v="272.8"/>
    <n v="0.255"/>
    <n v="790.5"/>
  </r>
  <r>
    <s v="V7269_00"/>
    <s v="Zooroyal Moonranger Landente 1x5x1,5kg BO LA o NF"/>
    <s v="Automatentray"/>
    <n v="875"/>
    <x v="6"/>
    <n v="3840"/>
    <s v="STÜCK"/>
    <n v="0.1"/>
    <n v="384"/>
    <n v="0.255"/>
    <n v="979.2"/>
  </r>
  <r>
    <s v="V7270_03"/>
    <s v="Dein Bestes Exquisit 1kg Hund Aloe Vera STiWA LA"/>
    <s v="RB 481 x AL 350 mm"/>
    <n v="875"/>
    <x v="6"/>
    <n v="90673"/>
    <s v="STÜCK"/>
    <n v="1.5800000000000002E-2"/>
    <n v="1432.6334000000002"/>
    <n v="8.9499999999999996E-2"/>
    <n v="8115.2334999999994"/>
  </r>
  <r>
    <s v="V7271_01"/>
    <s v="Tray dm Dein Bestes Huhn+Aloe Vera 1x5x1kg LA"/>
    <s v="AC-Karton  EAN neu"/>
    <n v="875"/>
    <x v="6"/>
    <n v="6210"/>
    <s v="STÜCK"/>
    <n v="0.221"/>
    <n v="1372.41"/>
    <n v="0.35599999999999998"/>
    <n v="2210.7599999999998"/>
  </r>
  <r>
    <s v="V7275_00"/>
    <s v="ZooRoyal UHP Adult 800g"/>
    <s v="RB 734  x AL 220 mm"/>
    <n v="875"/>
    <x v="6"/>
    <n v="55711"/>
    <s v="STÜCK"/>
    <n v="1.6670000000000001E-2"/>
    <n v="928.70237000000009"/>
    <n v="0.125"/>
    <n v="6963.875"/>
  </r>
  <r>
    <s v="V7276_00"/>
    <s v="UK ZooRoyal UHP Adult 1x6x800g"/>
    <s v="CAD 131173_01"/>
    <n v="875"/>
    <x v="6"/>
    <n v="5250"/>
    <s v="STÜCK"/>
    <n v="0.09"/>
    <n v="472.5"/>
    <n v="0.21099999999999999"/>
    <n v="1107.75"/>
  </r>
  <r>
    <s v="V7277_00"/>
    <s v="ZooRoyal Ente + Kartoffel GF, 3kg"/>
    <s v="RB 621 x AL 510mm"/>
    <n v="875"/>
    <x v="6"/>
    <n v="13156"/>
    <s v="STÜCK"/>
    <n v="2.9340000000000001E-2"/>
    <n v="385.99704000000003"/>
    <n v="0.1157"/>
    <n v="1522.1492000000001"/>
  </r>
  <r>
    <s v="V7278_00"/>
    <s v="UK ZooRoyal Ente+Kartoffel GF 1x4x3kg Boden"/>
    <s v="CAD 020344b_07"/>
    <n v="875"/>
    <x v="6"/>
    <n v="5150"/>
    <s v="STÜCK"/>
    <n v="0.14499999999999999"/>
    <n v="746.75"/>
    <n v="0.251"/>
    <n v="1292.6500000000001"/>
  </r>
  <r>
    <s v="V7279_00"/>
    <s v="G+G Lieblingsmenü mit Rind, Huhn, Reis 4kg Fediaf"/>
    <s v="RB 745 x AL 510 mm"/>
    <n v="875"/>
    <x v="6"/>
    <n v="31244"/>
    <s v="STÜCK"/>
    <n v="3.8800000000000001E-2"/>
    <n v="1212.2672"/>
    <n v="0.16452"/>
    <n v="5140.2628800000002"/>
  </r>
  <r>
    <s v="V7282_02"/>
    <s v="Winston Katze UHP Senior 800g ohne Störer neu"/>
    <s v="RB: 734 AL: 220 mm"/>
    <n v="875"/>
    <x v="6"/>
    <n v="41119"/>
    <s v="STÜCK"/>
    <n v="1.8380000000000001E-2"/>
    <n v="755.76722000000007"/>
    <n v="7.8820000000000001E-2"/>
    <n v="3240.9995800000002"/>
  </r>
  <r>
    <s v="V72831_00"/>
    <s v="Trayboden Winston UHP Senior 1x6x800g"/>
    <s v="CAD 131173b_01 Relaunch"/>
    <n v="875"/>
    <x v="6"/>
    <n v="4010"/>
    <s v="STÜCK"/>
    <n v="7.9000000000000001E-2"/>
    <n v="316.79000000000002"/>
    <n v="0.21099999999999999"/>
    <n v="846.11"/>
  </r>
  <r>
    <s v="V7285_00"/>
    <s v="Miau 3-Mix Rind, Geflügel, Gemüse 2kg Denner LA"/>
    <s v="RB: 621 mm AL: 400 mm"/>
    <n v="875"/>
    <x v="6"/>
    <n v="20300"/>
    <s v="STÜCK"/>
    <n v="2.4E-2"/>
    <n v="487.2"/>
    <n v="0.10199999999999999"/>
    <n v="2070.6"/>
  </r>
  <r>
    <s v="V7286_00"/>
    <s v="Wau Wau Geflügel 3kg Denner -  s.Bemerkung LA"/>
    <s v="RB: 621 AL: 490 "/>
    <n v="875"/>
    <x v="6"/>
    <n v="4040"/>
    <s v="STÜCK"/>
    <n v="3.4639999999999997E-2"/>
    <n v="139.94559999999998"/>
    <n v="0.12756000000000001"/>
    <n v="515.3424"/>
  </r>
  <r>
    <s v="V7287_00"/>
    <s v="UK Miau 3-Mix 1x4x2kg Boden "/>
    <s v="weiß / weiß"/>
    <n v="875"/>
    <x v="6"/>
    <n v="7200"/>
    <s v="STÜCK"/>
    <n v="9.6000000000000002E-2"/>
    <n v="691.2"/>
    <n v="0.17499999999999999"/>
    <n v="1260"/>
  </r>
  <r>
    <s v="V7290_00"/>
    <s v="UK Wau Wau Gefl. 1x4x3kg Deckel"/>
    <s v="braun/braun"/>
    <n v="875"/>
    <x v="6"/>
    <n v="2600"/>
    <s v="STÜCK"/>
    <n v="0.318"/>
    <n v="826.80000000000007"/>
    <n v="0.42799999999999999"/>
    <n v="1112.8"/>
  </r>
  <r>
    <s v="V7291_00"/>
    <s v="COOP Semi-Moist Kleine Rassen 1,5kg LA"/>
    <s v="RB 621 x AL 340"/>
    <n v="875"/>
    <x v="6"/>
    <n v="15586"/>
    <s v="STÜCK"/>
    <n v="2.019E-2"/>
    <n v="314.68133999999998"/>
    <n v="8.8249999999999995E-2"/>
    <n v="1375.4644999999998"/>
  </r>
  <r>
    <s v="V7292_00"/>
    <s v="Rainbow Semi-Moist Kleine Rassen 1,5kg LA"/>
    <s v="RB 621 x AL 340"/>
    <n v="875"/>
    <x v="6"/>
    <n v="15880"/>
    <s v="STÜCK"/>
    <n v="2.019E-2"/>
    <n v="320.61719999999997"/>
    <n v="8.5650000000000004E-2"/>
    <n v="1360.1220000000001"/>
  </r>
  <r>
    <s v="V7294_00"/>
    <s v="UK Rainbow/Coop Semi Moist 1x5x1,5kg Boden LA"/>
    <s v="Kleine Rassen Automatentray"/>
    <n v="875"/>
    <x v="6"/>
    <n v="2000"/>
    <s v="STÜCK"/>
    <n v="8.8999999999999996E-2"/>
    <n v="178"/>
    <n v="0.16600000000000001"/>
    <n v="332"/>
  </r>
  <r>
    <s v="V7296_00"/>
    <s v="Sat. Amigo Brocken 15 kg"/>
    <s v="360 +( 2 x 60) x 900 mm  4010492964168"/>
    <n v="875"/>
    <x v="6"/>
    <n v="17600"/>
    <s v="STÜCK"/>
    <n v="0.113"/>
    <n v="1988.8"/>
    <n v="0.51500000000000001"/>
    <n v="9064"/>
  </r>
  <r>
    <s v="V7310_00"/>
    <s v="Shah Excellence 13EAN Sensitiv Lamm+Reis750g IT LA"/>
    <s v="RB: 481 AL: 330 mm partieller Matt-Lack"/>
    <n v="875"/>
    <x v="6"/>
    <n v="1046"/>
    <s v="STÜCK"/>
    <n v="1.7999999999999999E-2"/>
    <n v="18.827999999999999"/>
    <n v="0.18540000000000001"/>
    <n v="193.92840000000001"/>
  </r>
  <r>
    <s v="V7311_00"/>
    <s v="Shah Excellence!!13EAN Senior Frischgefl 750gIT LA"/>
    <s v="RB: 481 AL: 330 mm partieller Matt-Lack"/>
    <n v="875"/>
    <x v="6"/>
    <n v="4780"/>
    <s v="STÜCK"/>
    <n v="1.7999999999999999E-2"/>
    <n v="86.039999999999992"/>
    <n v="0.13320000000000001"/>
    <n v="636.69600000000003"/>
  </r>
  <r>
    <s v="V7316_00"/>
    <s v="Lucky Cat Knusper-Mix mit Ri,Wi,Leb,Lam&amp;Gem 1kg"/>
    <s v="RB 525 x AL 350"/>
    <n v="875"/>
    <x v="6"/>
    <n v="43049"/>
    <s v="STÜCK"/>
    <n v="1.453E-2"/>
    <n v="625.50197000000003"/>
    <n v="6.0350000000000001E-2"/>
    <n v="2598.0071499999999"/>
  </r>
  <r>
    <s v="V7317_01"/>
    <s v="Lucky Cat Knusper-Mix Hu,En,Truth,Le&amp;Gem. 1kg"/>
    <s v="RB 525 x AL 350 ohne StiWa "/>
    <n v="875"/>
    <x v="6"/>
    <n v="195800"/>
    <s v="STÜCK"/>
    <n v="1.453E-2"/>
    <n v="2844.9739999999997"/>
    <n v="6.0350000000000001E-2"/>
    <n v="11816.53"/>
  </r>
  <r>
    <s v="V7319_01"/>
    <s v="Boden LuckyCat Knuspermix Hu,En,Truth,Leb&amp;G1x7x1kg"/>
    <s v="195 x 390 x 90 mm ohne Bianco Logo"/>
    <n v="875"/>
    <x v="6"/>
    <n v="2850"/>
    <s v="STÜCK"/>
    <n v="0.109"/>
    <n v="310.64999999999998"/>
    <n v="0.17699999999999999"/>
    <n v="504.45"/>
  </r>
  <r>
    <s v="V7321_01"/>
    <s v="Trayboden Lucky Dog Softe Ringe 1x5x1,5kg"/>
    <s v="195 x 390 x 80 mm ohne Spurty Logo"/>
    <n v="875"/>
    <x v="6"/>
    <n v="8500"/>
    <s v="STÜCK"/>
    <n v="0.10100000000000001"/>
    <n v="858.5"/>
    <n v="0.17"/>
    <n v="1445"/>
  </r>
  <r>
    <s v="V7325_00"/>
    <s v="Lucky Dog Saftige Ringe 1,5kg o.Zucker/o.Farbst.LA"/>
    <s v="RB 621 x AL 325 mm part. Mattlack"/>
    <n v="875"/>
    <x v="6"/>
    <n v="29368"/>
    <s v="STÜCK"/>
    <n v="0"/>
    <n v="0"/>
    <n v="7.5999999999999998E-2"/>
    <n v="2231.9679999999998"/>
  </r>
  <r>
    <s v="V7329_00"/>
    <s v="UK Cadora UHP Adult 1x6x600g Deckel"/>
    <s v="CAD 210259d_00"/>
    <n v="875"/>
    <x v="6"/>
    <n v="3450"/>
    <s v="STÜCK"/>
    <n v="0.19400000000000001"/>
    <n v="669.30000000000007"/>
    <n v="0.224"/>
    <n v="772.80000000000007"/>
  </r>
  <r>
    <s v="V7330_00"/>
    <s v="Zooroyal UHP Adult 600g LA"/>
    <s v="RB 560 x AL 210mm "/>
    <n v="875"/>
    <x v="6"/>
    <n v="32154"/>
    <s v="STÜCK"/>
    <n v="9.4999999999999998E-3"/>
    <n v="305.46299999999997"/>
    <n v="8.3000000000000004E-2"/>
    <n v="2668.7820000000002"/>
  </r>
  <r>
    <s v="V7331_00"/>
    <s v="UK Zooroyal UHP Adult1x6x600 g-Boden"/>
    <s v="CAD131173_01"/>
    <n v="875"/>
    <x v="6"/>
    <n v="4500"/>
    <s v="STÜCK"/>
    <n v="8.8999999999999996E-2"/>
    <n v="400.5"/>
    <n v="0.29899999999999999"/>
    <n v="1345.5"/>
  </r>
  <r>
    <s v="V7332_00"/>
    <s v="UK Zooroyal UHP Adult 1x6x600g Deckel LA"/>
    <s v="CAD"/>
    <n v="875"/>
    <x v="6"/>
    <n v="10560"/>
    <s v="STÜCK"/>
    <n v="0.20699999999999999"/>
    <n v="2185.92"/>
    <n v="0.28799999999999998"/>
    <n v="3041.2799999999997"/>
  </r>
  <r>
    <s v="V7337_00"/>
    <s v="Zooroyal Sensitive Lamm 4kg"/>
    <s v="RB 801 AL 480"/>
    <n v="875"/>
    <x v="6"/>
    <n v="8001"/>
    <s v="STÜCK"/>
    <n v="5.21E-2"/>
    <n v="416.85210000000001"/>
    <n v="0.24054"/>
    <n v="1924.5605399999999"/>
  </r>
  <r>
    <s v="V7338_00"/>
    <s v="Zooroyal Senior 4kg"/>
    <s v="RB 801 AL 480"/>
    <n v="875"/>
    <x v="6"/>
    <n v="6918"/>
    <s v="STÜCK"/>
    <n v="5.21E-2"/>
    <n v="360.42779999999999"/>
    <n v="0.24054"/>
    <n v="1664.0557200000001"/>
  </r>
  <r>
    <s v="V7350_01"/>
    <s v="Roy Premium Adult 3kg - Recycl.Icons + Fediaf"/>
    <s v="RB 621AL 490mm "/>
    <n v="875"/>
    <x v="6"/>
    <n v="35566"/>
    <s v="STÜCK"/>
    <n v="3.4639999999999997E-2"/>
    <n v="1232.0062399999999"/>
    <n v="9.9949999999999997E-2"/>
    <n v="3554.8217"/>
  </r>
  <r>
    <s v="V7351_00"/>
    <s v="Trayboden Roy Premium Adult 1x4x3kg"/>
    <s v="CAD 020344b_07"/>
    <n v="875"/>
    <x v="6"/>
    <n v="5000"/>
    <s v="STÜCK"/>
    <n v="0.14000000000000001"/>
    <n v="700.00000000000011"/>
    <n v="0.106"/>
    <n v="530"/>
  </r>
  <r>
    <s v="V7361_00"/>
    <s v="UK REMA 1000 Semi Moist 1x5x1,5kg BODEN"/>
    <s v="Automatentray CAD112387b_02"/>
    <n v="875"/>
    <x v="6"/>
    <n v="800"/>
    <s v="STÜCK"/>
    <n v="8.8999999999999996E-2"/>
    <n v="71.2"/>
    <n v="0.19900000000000001"/>
    <n v="159.20000000000002"/>
  </r>
  <r>
    <s v="V7365_00"/>
    <s v="Winston Katze Adult Hof-Pute 600g D"/>
    <s v="RB: 481 AL: 310 mm "/>
    <n v="875"/>
    <x v="6"/>
    <n v="6601"/>
    <s v="STÜCK"/>
    <n v="1.7000000000000001E-2"/>
    <n v="112.21700000000001"/>
    <n v="0.18393999999999999"/>
    <n v="1214.18794"/>
  </r>
  <r>
    <s v="V7366_00"/>
    <s v="Winston Katze Adult Hof-Pute 600g HU PL CZ"/>
    <s v="RB 481 x AL 310 mm "/>
    <n v="875"/>
    <x v="6"/>
    <n v="14500"/>
    <s v="STÜCK"/>
    <n v="1.7000000000000001E-2"/>
    <n v="246.50000000000003"/>
    <n v="0.18393999999999999"/>
    <n v="2667.13"/>
  </r>
  <r>
    <s v="V7367_00"/>
    <s v="Winston Katze Adult Hof-Pute 1x6x600g Trayboden"/>
    <s v="CAD051038b_03  HU,PL,CZ"/>
    <n v="875"/>
    <x v="6"/>
    <n v="2100"/>
    <s v="STÜCK"/>
    <n v="7.3999999999999996E-2"/>
    <n v="155.4"/>
    <n v="0.14499999999999999"/>
    <n v="304.5"/>
  </r>
  <r>
    <s v="V7370_01"/>
    <s v="Winston Hund saftige Happen 1,5kg "/>
    <s v="RB 621 x AL 325 besserer Schriftzug"/>
    <n v="875"/>
    <x v="6"/>
    <n v="30670"/>
    <s v="STÜCK"/>
    <n v="2.2499999999999999E-2"/>
    <n v="690.07499999999993"/>
    <n v="0.10249999999999999"/>
    <n v="3143.6749999999997"/>
  </r>
  <r>
    <s v="V7371_00"/>
    <s v="BO Winston Rossmann 1x5x1,5kg saftige Happen"/>
    <s v="CAD 112387b_02"/>
    <n v="875"/>
    <x v="6"/>
    <n v="9420"/>
    <s v="STÜCK"/>
    <n v="8.8999999999999996E-2"/>
    <n v="838.38"/>
    <n v="0.19900000000000001"/>
    <n v="1874.5800000000002"/>
  </r>
  <r>
    <s v="V7373_00"/>
    <s v="UK Winston Trayboden Katzen Duo-Herzen 7x1kg"/>
    <s v="386 x 195 x 260 mm zwingend hochschl.Relaunch"/>
    <n v="875"/>
    <x v="6"/>
    <n v="1100"/>
    <s v="STÜCK"/>
    <n v="0.152"/>
    <n v="167.2"/>
    <n v="0.249"/>
    <n v="273.89999999999998"/>
  </r>
  <r>
    <s v="V7375_00"/>
    <s v="Winston Katzen Knusperkissen Huhn+Gem.750g "/>
    <s v="RB 481 x 330 mm Relaunch"/>
    <n v="875"/>
    <x v="6"/>
    <n v="52026"/>
    <s v="STÜCK"/>
    <n v="1.83E-2"/>
    <n v="952.07580000000007"/>
    <n v="7.4950000000000003E-2"/>
    <n v="3899.3487"/>
  </r>
  <r>
    <s v="V7376_00"/>
    <s v="UK Winston Katzen Knusperk.1x6x750g Boden"/>
    <s v="1-farbig ohne Lack FSC Relaunch"/>
    <n v="875"/>
    <x v="6"/>
    <n v="7000"/>
    <s v="STÜCK"/>
    <n v="7.2999999999999995E-2"/>
    <n v="510.99999999999994"/>
    <n v="0.14499999999999999"/>
    <n v="1014.9999999999999"/>
  </r>
  <r>
    <s v="V7377_00"/>
    <s v="Winston Hunde Rind,Gemüse,Inulin&amp;Reis 3kg LA"/>
    <s v="RB 621mm AL:510mm"/>
    <n v="875"/>
    <x v="6"/>
    <n v="5000"/>
    <s v="STÜCK"/>
    <n v="2.9340000000000001E-2"/>
    <n v="146.70000000000002"/>
    <n v="0.11070000000000001"/>
    <n v="553.5"/>
  </r>
  <r>
    <s v="V7378_00"/>
    <s v="UK Winston Hunde 1x4x3kg Boden Rind,Gem.Inulin"/>
    <s v="CAD112387b_02 Relaunch"/>
    <n v="875"/>
    <x v="6"/>
    <n v="4400"/>
    <s v="STÜCK"/>
    <n v="0.09"/>
    <n v="396"/>
    <n v="0.16600000000000001"/>
    <n v="730.40000000000009"/>
  </r>
  <r>
    <s v="V7394_00"/>
    <s v="Clever Knuspermix RIND 2kg"/>
    <s v="RB: 621 mm AL: 400 mm"/>
    <n v="875"/>
    <x v="6"/>
    <n v="142077"/>
    <s v="STÜCK"/>
    <n v="1.9E-2"/>
    <n v="2699.4629999999997"/>
    <n v="6.7699999999999996E-2"/>
    <n v="9618.6129000000001"/>
  </r>
  <r>
    <s v="V7395_00"/>
    <s v="Clever Knuspermix GEFLÜGEL 2kg"/>
    <s v="RB: 621 mm AL: 400 mm"/>
    <n v="875"/>
    <x v="6"/>
    <n v="51900"/>
    <s v="STÜCK"/>
    <n v="1.9E-2"/>
    <n v="986.1"/>
    <n v="6.8199999999999997E-2"/>
    <n v="3539.58"/>
  </r>
  <r>
    <s v="V7397_00"/>
    <s v="TRAYBODEN Clever Knuspermix Geflügel 1x4x2kg"/>
    <s v="CAD112387b_02"/>
    <n v="875"/>
    <x v="6"/>
    <n v="6750"/>
    <s v="STÜCK"/>
    <n v="0.1"/>
    <n v="675"/>
    <n v="0.19"/>
    <n v="1282.5"/>
  </r>
  <r>
    <s v="V7398_00"/>
    <s v="Attica Knuspermenü Rind, Huhn &amp; Gemüse 2kg Aktion"/>
    <s v="RB: 621 mm AL: 400 mm Flexodruck"/>
    <n v="875"/>
    <x v="6"/>
    <n v="50600"/>
    <s v="STÜCK"/>
    <n v="1.8700000000000001E-2"/>
    <n v="946.22"/>
    <n v="6.88E-2"/>
    <n v="3481.28"/>
  </r>
  <r>
    <s v="V7399_00"/>
    <s v="UK Attica Knusperm Rind,Huhn &amp;Gemüse 1x4x2kg BODEN"/>
    <s v="CAD112387b_02"/>
    <n v="875"/>
    <x v="6"/>
    <n v="13600"/>
    <s v="STÜCK"/>
    <n v="8.8999999999999996E-2"/>
    <n v="1210.3999999999999"/>
    <n v="0.19"/>
    <n v="2584"/>
  </r>
  <r>
    <s v="V7400_00"/>
    <s v="Alnutra Softbrocken 1,5kg multiling. DK PL"/>
    <s v="RB 621 x AL 340 "/>
    <n v="875"/>
    <x v="6"/>
    <n v="28969"/>
    <s v="STÜCK"/>
    <n v="2.07E-2"/>
    <n v="599.65829999999994"/>
    <n v="8.2150000000000001E-2"/>
    <n v="2379.8033500000001"/>
  </r>
  <r>
    <s v="V7418_00"/>
    <s v="Cachet Classic RIND 2kg"/>
    <s v="RB 621 x AL 400 mm"/>
    <n v="875"/>
    <x v="6"/>
    <n v="215835"/>
    <s v="STÜCK"/>
    <n v="1.985E-2"/>
    <n v="4284.3247499999998"/>
    <n v="7.1800000000000003E-2"/>
    <n v="15496.953000000001"/>
  </r>
  <r>
    <s v="V7419_00"/>
    <s v="Cachet Classic HUHN 2kg"/>
    <s v="RB 621 x AL 400 mm"/>
    <n v="875"/>
    <x v="6"/>
    <n v="210055"/>
    <s v="STÜCK"/>
    <n v="1.985E-2"/>
    <n v="4169.5917499999996"/>
    <n v="7.1800000000000003E-2"/>
    <n v="15081.949000000001"/>
  </r>
  <r>
    <s v="V7420_00"/>
    <s v="M-Budget Croc Menu Junior 1kg Migros"/>
    <s v="RB 621 x AL 340"/>
    <n v="875"/>
    <x v="6"/>
    <n v="31745"/>
    <s v="STÜCK"/>
    <n v="0.02"/>
    <n v="634.9"/>
    <n v="8.5000000000000006E-2"/>
    <n v="2698.3250000000003"/>
  </r>
  <r>
    <s v="V7421_00"/>
    <s v="M-Budget reich an Geflügel&amp;Insulin 3kg Migros"/>
    <s v="RB 621 x AL 510mm"/>
    <n v="875"/>
    <x v="6"/>
    <n v="2270"/>
    <s v="STÜCK"/>
    <n v="2.98E-2"/>
    <n v="67.646000000000001"/>
    <n v="0.128"/>
    <n v="290.56"/>
  </r>
  <r>
    <s v="V7422_00"/>
    <s v="M-Budget H Trofu mit Rind 10kg"/>
    <s v="vorgefertigter Beutel"/>
    <n v="875"/>
    <x v="6"/>
    <n v="71080"/>
    <s v="STÜCK"/>
    <n v="9.1999999999999998E-2"/>
    <n v="6539.36"/>
    <n v="0.34499999999999997"/>
    <n v="24522.6"/>
  </r>
  <r>
    <s v="V7423_00"/>
    <s v="M-Budget Katze Geflügel + Rind 3kg"/>
    <s v="RB 745 x AL 440 mm D/FR/IT"/>
    <n v="875"/>
    <x v="6"/>
    <n v="12000"/>
    <s v="STÜCK"/>
    <n v="0.03"/>
    <n v="360"/>
    <n v="0.14399999999999999"/>
    <n v="1727.9999999999998"/>
  </r>
  <r>
    <s v="V7430_00"/>
    <s v="Romeo Premium 3kg Harmonisierung 2020 LA"/>
    <s v="RB 621 x AL 490 mm"/>
    <n v="875"/>
    <x v="6"/>
    <n v="85494"/>
    <s v="STÜCK"/>
    <n v="2.9000000000000001E-2"/>
    <n v="2479.326"/>
    <n v="0.86499999999999999"/>
    <n v="73952.31"/>
  </r>
  <r>
    <s v="V7431_00"/>
    <s v="UK Romeo Premium Harmoni 2020 1x3x3 kg BODEN LA"/>
    <s v="Automatentray - mit Lagerhaltung"/>
    <n v="875"/>
    <x v="6"/>
    <n v="32420"/>
    <s v="STÜCK"/>
    <n v="0.09"/>
    <n v="2917.7999999999997"/>
    <n v="0.105"/>
    <n v="3404.1"/>
  </r>
  <r>
    <s v="V7432_00"/>
    <s v="UK Romeo Premium Harmonisierung 2020 /3x3kg DECKEL"/>
    <s v="Automatentray - mit Lagerhaltung"/>
    <n v="875"/>
    <x v="6"/>
    <n v="38870"/>
    <s v="STÜCK"/>
    <n v="0.249"/>
    <n v="9678.6299999999992"/>
    <n v="0.245"/>
    <n v="9523.15"/>
  </r>
  <r>
    <s v="V7435_00"/>
    <s v="UK Cachet Classic 1x4x2kg BODEN "/>
    <s v="Automatentray CAD112387b_03"/>
    <n v="875"/>
    <x v="6"/>
    <n v="10250"/>
    <s v="STÜCK"/>
    <n v="0.10199999999999999"/>
    <n v="1045.5"/>
    <n v="0.14000000000000001"/>
    <n v="1435.0000000000002"/>
  </r>
  <r>
    <s v="V7436_00"/>
    <s v="UK Cachet Classic 1x4x2kg DECKEL"/>
    <s v="Automatentray CAD210529_00"/>
    <n v="875"/>
    <x v="6"/>
    <n v="5825"/>
    <s v="STÜCK"/>
    <n v="0.254"/>
    <n v="1479.55"/>
    <n v="0.28999999999999998"/>
    <n v="1689.2499999999998"/>
  </r>
  <r>
    <s v="V745_02"/>
    <s v="UK neutr. Außenabm.: 400x200x400 EB (we/br) Deckel"/>
    <s v="1x4x3kg auf Indu-Pal. - mit Lagerhaltung"/>
    <n v="875"/>
    <x v="6"/>
    <n v="15160"/>
    <s v="STÜCK"/>
    <n v="0.34499999999999997"/>
    <n v="5230.2"/>
    <n v="0.33700000000000002"/>
    <n v="5108.92"/>
  </r>
  <r>
    <s v="V7451_00"/>
    <s v="Boni Selection 1x3x4kg Boden"/>
    <s v="Automatentray"/>
    <n v="875"/>
    <x v="6"/>
    <n v="750"/>
    <s v="STÜCK"/>
    <n v="0.157"/>
    <n v="117.75"/>
    <n v="0.309"/>
    <n v="231.75"/>
  </r>
  <r>
    <s v="V7455_00"/>
    <s v="Zaaron Fish &amp; Rice ALS dog food 2kg"/>
    <s v="RB: 621 mm AL: 400 mm "/>
    <n v="875"/>
    <x v="6"/>
    <n v="5720"/>
    <s v="STÜCK"/>
    <n v="2.4E-2"/>
    <n v="137.28"/>
    <n v="6.8199999999999997E-2"/>
    <n v="390.10399999999998"/>
  </r>
  <r>
    <s v="V7456_00"/>
    <s v="Zaaron Fish &amp; Rice ALS dog food 12kg"/>
    <s v="RB: 990 mm AL: 880 mm"/>
    <n v="875"/>
    <x v="6"/>
    <n v="1500"/>
    <s v="STÜCK"/>
    <n v="0.14000000000000001"/>
    <n v="210.00000000000003"/>
    <n v="6.8199999999999997E-2"/>
    <n v="102.3"/>
  </r>
  <r>
    <s v="V7460_00"/>
    <s v="Winston Katze Adult Hof-Pute 1x6x600g Trayboden D"/>
    <s v="CAD051038b_03"/>
    <n v="875"/>
    <x v="6"/>
    <n v="2650"/>
    <s v="STÜCK"/>
    <n v="7.4999999999999997E-2"/>
    <n v="198.75"/>
    <n v="0.14499999999999999"/>
    <n v="384.25"/>
  </r>
  <r>
    <s v="V7461_00"/>
    <s v="Winston Katze Adult Hof-Pute 1x6x600g Traydeckel"/>
    <s v="weiß/braun CAD 051038d_11"/>
    <n v="875"/>
    <x v="6"/>
    <n v="10000"/>
    <s v="STÜCK"/>
    <n v="0.16"/>
    <n v="1600"/>
    <n v="0.29499999999999998"/>
    <n v="2950"/>
  </r>
  <r>
    <s v="V7470_00"/>
    <s v="Pussycat Sortiment Adult Frischgeflügel 750 gr."/>
    <s v="RB 481 x 330 mm"/>
    <n v="875"/>
    <x v="6"/>
    <n v="10465"/>
    <s v="STÜCK"/>
    <n v="1.49E-2"/>
    <n v="155.92850000000001"/>
    <n v="0.10228"/>
    <n v="1070.3601999999998"/>
  </r>
  <r>
    <s v="V7471_00"/>
    <s v="Pussycat Sortiment Senior Frischgeflügel 750 gr."/>
    <s v="RB 481 x 330 mm"/>
    <n v="875"/>
    <x v="6"/>
    <n v="6590"/>
    <s v="STÜCK"/>
    <n v="1.7600000000000001E-2"/>
    <n v="115.98400000000001"/>
    <n v="0.10228"/>
    <n v="674.02519999999993"/>
  </r>
  <r>
    <s v="V7472_00"/>
    <s v="UK Pussycat Sortiment 2x6x750 gr Boden"/>
    <s v="Automatentray 020340b_09"/>
    <n v="875"/>
    <x v="6"/>
    <n v="2600"/>
    <s v="STÜCK"/>
    <n v="0.17599999999999999"/>
    <n v="457.59999999999997"/>
    <n v="0.34399999999999997"/>
    <n v="894.4"/>
  </r>
  <r>
    <s v="V7475_00"/>
    <s v="Shiro Semi Moist 1,5kg"/>
    <s v="RB 621 x AL 325 mm"/>
    <n v="875"/>
    <x v="6"/>
    <n v="5290"/>
    <s v="STÜCK"/>
    <n v="1.8700000000000001E-2"/>
    <n v="98.923000000000002"/>
    <n v="8.14E-2"/>
    <n v="430.60599999999999"/>
  </r>
  <r>
    <s v="V7477_00"/>
    <s v="Shiro HP Adult reich an Frischgeflügel 3kg"/>
    <s v="RB: 621 AL: 490 mm"/>
    <n v="875"/>
    <x v="6"/>
    <n v="21112"/>
    <s v="STÜCK"/>
    <n v="3.4639999999999997E-2"/>
    <n v="731.31967999999995"/>
    <n v="0.125"/>
    <n v="2639"/>
  </r>
  <r>
    <s v="V7478_00"/>
    <s v="UK Shiro Adult Frischgeflügel 1x3x3 kg BODEN"/>
    <s v="Automatentray D048906651_0_04 - mit Lagerhaltung"/>
    <n v="875"/>
    <x v="6"/>
    <n v="8940"/>
    <s v="STÜCK"/>
    <n v="0.1555"/>
    <n v="1390.17"/>
    <n v="0.158"/>
    <n v="1412.52"/>
  </r>
  <r>
    <s v="V7479_01"/>
    <s v="Shiro Rind &amp; Gemüse 10kg "/>
    <s v="RB 1000 x  AL 720 mm für UVA"/>
    <n v="875"/>
    <x v="6"/>
    <n v="23300"/>
    <s v="STÜCK"/>
    <n v="9.1999999999999998E-2"/>
    <n v="2143.6"/>
    <n v="0.40600000000000003"/>
    <n v="9459.8000000000011"/>
  </r>
  <r>
    <s v="V7480_00"/>
    <s v="Lucky Cat Fisch Faltschachtel 1 kg - neuer Mix LA"/>
    <s v="193 x 54 x257 mm NL/F/DE"/>
    <n v="875"/>
    <x v="6"/>
    <n v="25830"/>
    <s v="STÜCK"/>
    <n v="7.5800000000000006E-2"/>
    <n v="1957.9140000000002"/>
    <n v="9.8500000000000004E-2"/>
    <n v="2544.2550000000001"/>
  </r>
  <r>
    <s v="V7481_00"/>
    <s v="Lucky Cat Huhn Faltschachtel 1 kg - neuer Mix LA"/>
    <s v="193 x 54 x260 mm NL/F/DE"/>
    <n v="875"/>
    <x v="6"/>
    <n v="32240"/>
    <s v="STÜCK"/>
    <n v="7.5800000000000006E-2"/>
    <n v="2443.7920000000004"/>
    <n v="9.8500000000000004E-2"/>
    <n v="3175.6400000000003"/>
  </r>
  <r>
    <s v="V7482_00"/>
    <s v="Lucky Cat Rind Faltschachtel 1 kg - neuer Mix LA"/>
    <s v="193 x 54 x260 mm NL/F/DE"/>
    <n v="875"/>
    <x v="6"/>
    <n v="39880"/>
    <s v="STÜCK"/>
    <n v="7.5800000000000006E-2"/>
    <n v="3022.9040000000005"/>
    <n v="9.8500000000000004E-2"/>
    <n v="3928.1800000000003"/>
  </r>
  <r>
    <s v="V7483_01"/>
    <s v="UK Lucky Cat 1x7x1 kg TRAY textl.Änderung LA"/>
    <s v="B/H/T 392 x 195 x 260 NL/F/DE - mit Lagerhaltung"/>
    <n v="875"/>
    <x v="6"/>
    <n v="12480"/>
    <s v="STÜCK"/>
    <n v="0"/>
    <n v="0"/>
    <n v="0.222"/>
    <n v="2770.56"/>
  </r>
  <r>
    <s v="V7489_00"/>
    <s v="LuckyCat Knusper 4 Mix Huhn 2kg"/>
    <s v="RB: 621 x AL 400 mm"/>
    <n v="875"/>
    <x v="6"/>
    <n v="74000"/>
    <s v="STÜCK"/>
    <n v="1.9E-2"/>
    <n v="1406"/>
    <n v="8.2500000000000004E-2"/>
    <n v="6105"/>
  </r>
  <r>
    <s v="V7490_00"/>
    <s v="UK LuckyCat Knusper 4 Mix Rind 1x4x2kg BODEN"/>
    <s v="CAD - mit Lagerhaltung"/>
    <n v="875"/>
    <x v="6"/>
    <n v="12515"/>
    <s v="STÜCK"/>
    <n v="7.8299999999999995E-2"/>
    <n v="979.92449999999997"/>
    <n v="0.18099999999999999"/>
    <n v="2265.2150000000001"/>
  </r>
  <r>
    <s v="V7491_00"/>
    <s v="UK LuckyCat Knusper 4 Mix Huhn 1x4x2kg BODEN"/>
    <s v="CAD - mit Lagerhaltung"/>
    <n v="875"/>
    <x v="6"/>
    <n v="15040"/>
    <s v="STÜCK"/>
    <n v="7.8299999999999995E-2"/>
    <n v="1177.6319999999998"/>
    <n v="0.18099999999999999"/>
    <n v="2722.24"/>
  </r>
  <r>
    <s v="V7500_00"/>
    <s v="Relish Puppy 3kg "/>
    <s v="Vorgefertigter Beutel"/>
    <n v="875"/>
    <x v="6"/>
    <n v="4600"/>
    <s v="STÜCK"/>
    <n v="5.5E-2"/>
    <n v="253"/>
    <n v="0.37"/>
    <n v="1702"/>
  </r>
  <r>
    <s v="V7501_00"/>
    <s v="Relish Super Premium 3kg "/>
    <s v="Vorgefertigter Beutel"/>
    <n v="875"/>
    <x v="6"/>
    <n v="7000"/>
    <s v="STÜCK"/>
    <n v="5.5E-2"/>
    <n v="385"/>
    <n v="0.37"/>
    <n v="2590"/>
  </r>
  <r>
    <s v="V7502_00"/>
    <s v="Relish Sensitive 3kg "/>
    <s v="Vorgefertigter Beutel"/>
    <n v="875"/>
    <x v="6"/>
    <n v="3600"/>
    <s v="STÜCK"/>
    <n v="5.5E-2"/>
    <n v="198"/>
    <n v="0.37"/>
    <n v="1332"/>
  </r>
  <r>
    <s v="V7503_00"/>
    <s v="Relish Lamb &amp; Rice 3kg "/>
    <s v="Vorgefertigter Beutel"/>
    <n v="875"/>
    <x v="6"/>
    <n v="2500"/>
    <s v="STÜCK"/>
    <n v="5.5E-2"/>
    <n v="137.5"/>
    <n v="0.37"/>
    <n v="925"/>
  </r>
  <r>
    <s v="V7504_00"/>
    <s v="Relish Junior 15 kg"/>
    <s v="Vorgefertigter Beutel"/>
    <n v="875"/>
    <x v="6"/>
    <n v="6889"/>
    <s v="STÜCK"/>
    <n v="0.14499999999999999"/>
    <n v="998.90499999999997"/>
    <n v="0.83"/>
    <n v="5717.87"/>
  </r>
  <r>
    <s v="V7505_00"/>
    <s v="Relish Lamb &amp; Rice 15 kg"/>
    <s v="Vorgefertigter Beutel"/>
    <n v="875"/>
    <x v="6"/>
    <n v="2270"/>
    <s v="STÜCK"/>
    <n v="0.14499999999999999"/>
    <n v="329.15"/>
    <n v="0.83"/>
    <n v="1884.1"/>
  </r>
  <r>
    <s v="V7506_00"/>
    <s v="Relish Light/Senior 15 kg"/>
    <s v="Vorgefertigter Beutel"/>
    <n v="875"/>
    <x v="6"/>
    <n v="5300"/>
    <s v="STÜCK"/>
    <n v="0.14499999999999999"/>
    <n v="768.5"/>
    <n v="0.83"/>
    <n v="4399"/>
  </r>
  <r>
    <s v="V7507_00"/>
    <s v="Relish Super Premium 18 kg"/>
    <s v="Vorgefertigter Beutel"/>
    <n v="875"/>
    <x v="6"/>
    <n v="4375"/>
    <s v="STÜCK"/>
    <n v="0.14499999999999999"/>
    <n v="634.375"/>
    <n v="0.85"/>
    <n v="3718.75"/>
  </r>
  <r>
    <s v="V7508_00"/>
    <s v="Relish Sensitive 18 kg"/>
    <s v="Vorgefertigter Beutel"/>
    <n v="875"/>
    <x v="6"/>
    <n v="6120"/>
    <s v="STÜCK"/>
    <n v="0.14499999999999999"/>
    <n v="887.4"/>
    <n v="0.85"/>
    <n v="5202"/>
  </r>
  <r>
    <s v="V7520_00"/>
    <s v="Dehner Best Nature Junior 1kg"/>
    <s v="Superfood Soft - RB 621 AL 340"/>
    <n v="875"/>
    <x v="6"/>
    <n v="10000"/>
    <s v="STÜCK"/>
    <n v="2.3E-2"/>
    <n v="230"/>
    <n v="0.18695999999999999"/>
    <n v="1869.6"/>
  </r>
  <r>
    <s v="V7521_00"/>
    <s v="Dehner Best Nature Adult Huhn 1kg"/>
    <s v="Superfood Soft - RB 621 AL 340"/>
    <n v="875"/>
    <x v="6"/>
    <n v="13123"/>
    <s v="STÜCK"/>
    <n v="2.3E-2"/>
    <n v="301.82900000000001"/>
    <n v="0.18695999999999999"/>
    <n v="2453.4760799999999"/>
  </r>
  <r>
    <s v="V7522_00"/>
    <s v="Dehner Best Nature Adult Rind 1kg"/>
    <s v="Superfood Soft - RB 621 AL 340"/>
    <n v="875"/>
    <x v="6"/>
    <n v="6600"/>
    <s v="STÜCK"/>
    <n v="2.3E-2"/>
    <n v="151.80000000000001"/>
    <n v="0.18695999999999999"/>
    <n v="1233.9359999999999"/>
  </r>
  <r>
    <s v="V7523_00"/>
    <s v="Dehner Best Nature Adult Lamm 1kg"/>
    <s v="Superfood Soft - RB 621 AL 340"/>
    <n v="875"/>
    <x v="6"/>
    <n v="12000"/>
    <s v="STÜCK"/>
    <n v="2.3E-2"/>
    <n v="276"/>
    <n v="0.18695999999999999"/>
    <n v="2243.52"/>
  </r>
  <r>
    <s v="V7524_00"/>
    <s v="Dehner Best Nature Senior 1kg"/>
    <s v="Superfood Soft - RB 621 AL 340"/>
    <n v="875"/>
    <x v="6"/>
    <n v="6321"/>
    <s v="STÜCK"/>
    <n v="2.3E-2"/>
    <n v="145.38300000000001"/>
    <n v="0.18695999999999999"/>
    <n v="1181.7741599999999"/>
  </r>
  <r>
    <s v="V7525_00"/>
    <s v="Dehner Best Nature Junior 4kg"/>
    <s v="Superfood Soft - RB 801 AL 460"/>
    <n v="875"/>
    <x v="6"/>
    <n v="9358"/>
    <s v="STÜCK"/>
    <n v="3.7400000000000003E-2"/>
    <n v="349.98920000000004"/>
    <n v="0.32238"/>
    <n v="3016.8320399999998"/>
  </r>
  <r>
    <s v="V7526_00"/>
    <s v="Dehner Best Nature Adult Huhn 4kg"/>
    <s v="Superfood Soft - RB 801 AL 460"/>
    <n v="875"/>
    <x v="6"/>
    <n v="8200"/>
    <s v="STÜCK"/>
    <n v="3.7400000000000003E-2"/>
    <n v="306.68"/>
    <n v="0.32238"/>
    <n v="2643.5160000000001"/>
  </r>
  <r>
    <s v="V7527_00"/>
    <s v="Dehner Best Nature Adult Rind 4kg"/>
    <s v="Superfood Soft - RB 801 AL 460"/>
    <n v="875"/>
    <x v="6"/>
    <n v="7500"/>
    <s v="STÜCK"/>
    <n v="3.7400000000000003E-2"/>
    <n v="280.5"/>
    <n v="0.32238"/>
    <n v="2417.85"/>
  </r>
  <r>
    <s v="V7528_00"/>
    <s v="Dehner Best Nature Adult Lamm 4kg"/>
    <s v="Superfood Soft - RB 801 AL 460"/>
    <n v="875"/>
    <x v="6"/>
    <n v="9974"/>
    <s v="STÜCK"/>
    <n v="3.7400000000000003E-2"/>
    <n v="373.02760000000001"/>
    <n v="0.32238"/>
    <n v="3215.4181199999998"/>
  </r>
  <r>
    <s v="V7529_00"/>
    <s v="Dehner Best Nature Senior 4kg"/>
    <s v="Superfood Soft - RB 801 AL 460"/>
    <n v="875"/>
    <x v="6"/>
    <n v="7228"/>
    <s v="STÜCK"/>
    <n v="3.7400000000000003E-2"/>
    <n v="270.3272"/>
    <n v="0.32238"/>
    <n v="2330.16264"/>
  </r>
  <r>
    <s v="V7530_01"/>
    <s v="Dehner Best Nature Junior 12kg"/>
    <s v="Superfood Soft - RB 990 x AL 800"/>
    <n v="875"/>
    <x v="6"/>
    <n v="4400"/>
    <s v="STÜCK"/>
    <n v="0.127"/>
    <n v="558.79999999999995"/>
    <n v="0.65517000000000003"/>
    <n v="2882.748"/>
  </r>
  <r>
    <s v="V7531_01"/>
    <s v="Dehner Best Nature Adult Huhn 12kg"/>
    <s v="Superfood Soft - RB 990 x AL 800"/>
    <n v="875"/>
    <x v="6"/>
    <n v="4200"/>
    <s v="STÜCK"/>
    <n v="0.127"/>
    <n v="533.4"/>
    <n v="0.65517000000000003"/>
    <n v="2751.7139999999999"/>
  </r>
  <r>
    <s v="V7532_01"/>
    <s v="Dehner Best Nature Adult Rind 12kg"/>
    <s v="Superfood Soft - RB 990 x AL 800"/>
    <n v="875"/>
    <x v="6"/>
    <n v="3900"/>
    <s v="STÜCK"/>
    <n v="0.127"/>
    <n v="495.3"/>
    <n v="0.65517000000000003"/>
    <n v="2555.163"/>
  </r>
  <r>
    <s v="V7533_01"/>
    <s v="Dehner Best Nature Adult Lamm 12kg"/>
    <s v="Superfood Soft - RB 990 x AL 800"/>
    <n v="875"/>
    <x v="6"/>
    <n v="3700"/>
    <s v="STÜCK"/>
    <n v="0.127"/>
    <n v="469.90000000000003"/>
    <n v="0.65517000000000003"/>
    <n v="2424.1289999999999"/>
  </r>
  <r>
    <s v="V7534_01"/>
    <s v="Dehner Best Nature Senior 12kg"/>
    <s v="Superfood Soft - RB 990 x AL 800"/>
    <n v="875"/>
    <x v="6"/>
    <n v="3500"/>
    <s v="STÜCK"/>
    <n v="0.127"/>
    <n v="444.5"/>
    <n v="0.65517000000000003"/>
    <n v="2293.0950000000003"/>
  </r>
  <r>
    <s v="V7541_00"/>
    <s v="UK ja! Knusper 4 Mix Rind 1x4x2kg Boden"/>
    <s v="D048883512_0_2  - mit Lagerhaltung"/>
    <n v="875"/>
    <x v="6"/>
    <n v="6375"/>
    <s v="STÜCK"/>
    <n v="8.4000000000000005E-2"/>
    <n v="535.5"/>
    <n v="0.13500000000000001"/>
    <n v="860.625"/>
  </r>
  <r>
    <s v="V7550_00"/>
    <s v="Shah Premium Adult 750g Relaunch 2021 LA"/>
    <s v="RB 481 x AL 330 mm partieller Matt-Lack"/>
    <n v="875"/>
    <x v="6"/>
    <n v="299384"/>
    <s v="STÜCK"/>
    <n v="1.55E-2"/>
    <n v="4640.4520000000002"/>
    <n v="6.6199999999999995E-2"/>
    <n v="19819.220799999999"/>
  </r>
  <r>
    <s v="V7551_00"/>
    <s v="Shah Premium Senior 750g Relaunch 2021 LA"/>
    <s v="RB 481 x AL 330 mm partieller Matt-Lack"/>
    <n v="875"/>
    <x v="6"/>
    <n v="158370"/>
    <s v="STÜCK"/>
    <n v="1.55E-2"/>
    <n v="2454.7350000000001"/>
    <n v="6.6199999999999995E-2"/>
    <n v="10484.093999999999"/>
  </r>
  <r>
    <s v="V7552_00"/>
    <s v="Shah Premium Sensitive 750g Relaunch 2021 LA"/>
    <s v="RB 481 x AL 330 mm partieller Matt-Lack"/>
    <n v="875"/>
    <x v="6"/>
    <n v="148490"/>
    <s v="STÜCK"/>
    <n v="1.55E-2"/>
    <n v="2301.5949999999998"/>
    <n v="6.6199999999999995E-2"/>
    <n v="9830.0379999999986"/>
  </r>
  <r>
    <s v="V7553_00"/>
    <s v="UK Shah Premium 2x6x750g BODEN Relaunch 2021 LA"/>
    <s v="CAD 020340b_10  FSC-R"/>
    <n v="875"/>
    <x v="6"/>
    <n v="5150"/>
    <s v="STÜCK"/>
    <n v="0.18"/>
    <n v="927"/>
    <n v="0.26200000000000001"/>
    <n v="1349.3"/>
  </r>
  <r>
    <s v="V7555_00"/>
    <s v="Shah Classic HUHN 2kg Relaunch 2021 LA"/>
    <s v="RB 621 x AL 400 mm Hofer"/>
    <n v="875"/>
    <x v="6"/>
    <n v="277260"/>
    <s v="STÜCK"/>
    <n v="1.985E-2"/>
    <n v="5503.6109999999999"/>
    <n v="6.4860000000000001E-2"/>
    <n v="17983.083600000002"/>
  </r>
  <r>
    <s v="V7556_00"/>
    <s v="Shah Classic RIND 2kg Relaunch 2021 LA"/>
    <s v="RB 621 x AL 400 mm Hofer"/>
    <n v="875"/>
    <x v="6"/>
    <n v="268275"/>
    <s v="STÜCK"/>
    <n v="1.985E-2"/>
    <n v="5325.25875"/>
    <n v="6.4860000000000001E-2"/>
    <n v="17400.316500000001"/>
  </r>
  <r>
    <s v="V7557_00"/>
    <s v="UK Shah Classic 1x4x2kg BODEN LA"/>
    <s v="CAD 200584_1_1"/>
    <n v="875"/>
    <x v="6"/>
    <n v="15680"/>
    <s v="STÜCK"/>
    <n v="0.1"/>
    <n v="1568"/>
    <n v="0.14199999999999999"/>
    <n v="2226.56"/>
  </r>
  <r>
    <s v="V7558_00"/>
    <s v="UK Shah Classic 1x4x2kg DECKEL"/>
    <s v="200586_1_1  DE/D"/>
    <n v="875"/>
    <x v="6"/>
    <n v="18000"/>
    <s v="STÜCK"/>
    <n v="0.22600000000000001"/>
    <n v="4068"/>
    <n v="0.28199999999999997"/>
    <n v="5075.9999999999991"/>
  </r>
  <r>
    <s v="V7601_00"/>
    <s v="LIDL Hund &quot;Kleine Rassen&quot; 1,5kg LT"/>
    <s v="RB 621 x AL 340 mm  LT"/>
    <n v="875"/>
    <x v="6"/>
    <n v="18000"/>
    <s v="STÜCK"/>
    <n v="1.95E-2"/>
    <n v="351"/>
    <n v="7.0599999999999996E-2"/>
    <n v="1270.8"/>
  </r>
  <r>
    <s v="V7602_00"/>
    <s v="LIDL Hund &quot;Kleine Rassen&quot; 1,5kg PT  LA"/>
    <s v="RB 621 x AL 340 mm PT"/>
    <n v="875"/>
    <x v="6"/>
    <n v="22913"/>
    <s v="STÜCK"/>
    <n v="1.95E-2"/>
    <n v="446.80349999999999"/>
    <n v="7.0599999999999996E-2"/>
    <n v="1617.6578"/>
  </r>
  <r>
    <s v="V7603_00"/>
    <s v="LIDL Hund Gourmet Adult 1,5kg LA"/>
    <s v="RB: 621 x AL: 370 mm DE/AT"/>
    <n v="875"/>
    <x v="6"/>
    <n v="110735"/>
    <s v="STÜCK"/>
    <n v="2.1100000000000001E-2"/>
    <n v="2336.5084999999999"/>
    <n v="9.1499999999999998E-2"/>
    <n v="10132.252500000001"/>
  </r>
  <r>
    <s v="V7604_00"/>
    <s v="LIDL Hund Gourmet Balance 1,5kg LA"/>
    <s v="RB: 621 x AL: 370 mm DE/AT"/>
    <n v="875"/>
    <x v="6"/>
    <n v="85271"/>
    <s v="STÜCK"/>
    <n v="2.1100000000000001E-2"/>
    <n v="1799.2181"/>
    <n v="9.1499999999999998E-2"/>
    <n v="7802.2964999999995"/>
  </r>
  <r>
    <s v="V7605_00"/>
    <s v="LIDL Hund Gourmet Adult 1,5kg ES/PT  LA"/>
    <s v="RB: 621 x AL: 370 mm ES"/>
    <n v="875"/>
    <x v="6"/>
    <n v="46416"/>
    <s v="STÜCK"/>
    <n v="2.1100000000000001E-2"/>
    <n v="979.37760000000003"/>
    <n v="9.1499999999999998E-2"/>
    <n v="4247.0640000000003"/>
  </r>
  <r>
    <s v="V7606_00"/>
    <s v="LIDL Hund Gourmet Balance 1,5kg ES/PT  LA"/>
    <s v="RB: 621 x AL: 370 mm ES"/>
    <n v="875"/>
    <x v="6"/>
    <n v="33644"/>
    <s v="STÜCK"/>
    <n v="2.1100000000000001E-2"/>
    <n v="709.88840000000005"/>
    <n v="9.1499999999999998E-2"/>
    <n v="3078.4259999999999"/>
  </r>
  <r>
    <s v="V7609_00"/>
    <s v="LIDL saft.Kroketten Hund Rind+Karotte 1,5kg LA"/>
    <s v="RB 621 x AL340 mm DE/AT neues Design"/>
    <n v="875"/>
    <x v="6"/>
    <n v="28634"/>
    <s v="STÜCK"/>
    <n v="1.95E-2"/>
    <n v="558.36299999999994"/>
    <n v="6.7100000000000007E-2"/>
    <n v="1921.3414000000002"/>
  </r>
  <r>
    <s v="V7610_00"/>
    <s v="LIDL SOS Papierbeutel Hund Rind + Gemüse 5kg SE/FI"/>
    <s v="Größe 220 x 155 x 430 mm"/>
    <n v="875"/>
    <x v="6"/>
    <n v="25500"/>
    <s v="STÜCK"/>
    <n v="7.0999999999999994E-2"/>
    <n v="1810.4999999999998"/>
    <n v="0.249"/>
    <n v="6349.5"/>
  </r>
  <r>
    <s v="V7611_00"/>
    <s v="LIDL SOS Papierbeutel Hund Lamm + Reis 5kg SE/FI"/>
    <s v="Größe 220 x 155 x 430 mm"/>
    <n v="875"/>
    <x v="6"/>
    <n v="29000"/>
    <s v="STÜCK"/>
    <n v="7.0999999999999994E-2"/>
    <n v="2059"/>
    <n v="0.249"/>
    <n v="7221"/>
  </r>
  <r>
    <s v="V7612_00"/>
    <s v="LIDL SOS Papierbeutel Hund Rind + Gemüse 5kg LA"/>
    <s v="Größe 220 x 155 x 430 mm DE/AT"/>
    <n v="875"/>
    <x v="6"/>
    <n v="52905"/>
    <s v="STÜCK"/>
    <n v="7.0999999999999994E-2"/>
    <n v="3756.2549999999997"/>
    <n v="0.249"/>
    <n v="13173.344999999999"/>
  </r>
  <r>
    <s v="V7613_00"/>
    <s v="LIDL SOS Papierbeutel Hund Lamm + Reis 5kg LA"/>
    <s v="Größe 220 x 155 x 430 mm DE/AT"/>
    <n v="875"/>
    <x v="6"/>
    <n v="42435"/>
    <s v="STÜCK"/>
    <n v="7.0999999999999994E-2"/>
    <n v="3012.8849999999998"/>
    <n v="0.249"/>
    <n v="10566.315000000001"/>
  </r>
  <r>
    <s v="V7614_00"/>
    <s v="LIDL SOS Papierbeutel Hund Rind + Gemüse 5kg DE/AT"/>
    <s v="Größe 220 x 155 x 430 mm Design-Änderung"/>
    <n v="875"/>
    <x v="6"/>
    <n v="201400"/>
    <s v="STÜCK"/>
    <n v="7.0999999999999994E-2"/>
    <n v="14299.399999999998"/>
    <n v="0.249"/>
    <n v="50148.6"/>
  </r>
  <r>
    <s v="V7615_00"/>
    <s v="LIDL SOS Papierbeutel Hund Lamm + Reis 5kg DE/AT"/>
    <s v="Größe 220 x 155 x 430 mm Design-Änderung"/>
    <n v="875"/>
    <x v="6"/>
    <n v="202700"/>
    <s v="STÜCK"/>
    <n v="7.0999999999999994E-2"/>
    <n v="14391.699999999999"/>
    <n v="0.249"/>
    <n v="50472.3"/>
  </r>
  <r>
    <s v="V7620_00"/>
    <s v="LIDL Hund Gourmet Adult 1,5kg NL/BE  LA"/>
    <s v="RB: 621 x AL: 370 mm NL/BE"/>
    <n v="875"/>
    <x v="6"/>
    <n v="9855"/>
    <s v="STÜCK"/>
    <n v="2.1100000000000001E-2"/>
    <n v="207.94050000000001"/>
    <n v="9.1499999999999998E-2"/>
    <n v="901.73249999999996"/>
  </r>
  <r>
    <s v="V7621_00"/>
    <s v="LIDL Hund Gourmet Balance 1,5kg NL/BE  LA"/>
    <s v="RB: 621 x AL: 370 mm NL/BE"/>
    <n v="875"/>
    <x v="6"/>
    <n v="15800"/>
    <s v="STÜCK"/>
    <n v="2.1100000000000001E-2"/>
    <n v="333.38"/>
    <n v="9.1499999999999998E-2"/>
    <n v="1445.7"/>
  </r>
  <r>
    <s v="V7622_00"/>
    <s v="LIDL Hund Gourmet Adult 1,5kg OE"/>
    <s v="RO/HR/BG/GR/CY/RO/RS"/>
    <n v="875"/>
    <x v="6"/>
    <n v="77832"/>
    <s v="STÜCK"/>
    <n v="2.1100000000000001E-2"/>
    <n v="1642.2552000000001"/>
    <n v="9.1499999999999998E-2"/>
    <n v="7121.6279999999997"/>
  </r>
  <r>
    <s v="V7623_00"/>
    <s v="LIDL Hund Gourmet Balance 1,5kg OE"/>
    <s v="RO/HR/BG/GR/CY/RO/RS"/>
    <n v="875"/>
    <x v="6"/>
    <n v="48425"/>
    <s v="STÜCK"/>
    <n v="2.1100000000000001E-2"/>
    <n v="1021.7675"/>
    <n v="9.1499999999999998E-2"/>
    <n v="4430.8874999999998"/>
  </r>
  <r>
    <s v="V7625_01"/>
    <s v="UK LIDL Hund saft. Kroketten Rind 1x5x1,5kg BODEN "/>
    <s v="Stanze-Nr.194706 - textl. Änderung"/>
    <n v="875"/>
    <x v="6"/>
    <n v="11250"/>
    <s v="STÜCK"/>
    <n v="0.20300000000000001"/>
    <n v="2283.75"/>
    <n v="0.245"/>
    <n v="2756.25"/>
  </r>
  <r>
    <s v="V7626_00"/>
    <s v="UK LIDL saft.Brocken+Gourmet 1x5x1,5kg DECKEL"/>
    <s v="CAD 112387b_02"/>
    <n v="875"/>
    <x v="6"/>
    <n v="18200"/>
    <s v="STÜCK"/>
    <n v="0.128"/>
    <n v="2329.6"/>
    <n v="0.23899999999999999"/>
    <n v="4349.8"/>
  </r>
  <r>
    <s v="V7626_01"/>
    <s v="UK LIDL saft.Brocken+Gourmet 1x5x1,5kg DECKEL"/>
    <s v="Stanze wie V7092_00"/>
    <n v="875"/>
    <x v="6"/>
    <n v="5550"/>
    <s v="STÜCK"/>
    <n v="0.13"/>
    <n v="721.5"/>
    <n v="0.104"/>
    <n v="577.19999999999993"/>
  </r>
  <r>
    <s v="V7627_00"/>
    <s v="UK LIDL Hund Gourmet+kl.Rassen 1x5x1,5kg BODEN LA"/>
    <s v="Stanze-Nr.  194704"/>
    <n v="875"/>
    <x v="6"/>
    <n v="18770"/>
    <s v="STÜCK"/>
    <n v="0.249"/>
    <n v="4673.7299999999996"/>
    <n v="0.33400000000000002"/>
    <n v="6269.18"/>
  </r>
  <r>
    <s v="V8118_00"/>
    <s v="Pure Instinct Mini Little Wetland 4 kg"/>
    <s v="Vorgef. Beutel 295 x 115 x 520 mm keine Bodenumlag"/>
    <n v="875"/>
    <x v="6"/>
    <n v="600"/>
    <s v="STÜCK"/>
    <n v="7.4999999999999997E-2"/>
    <n v="45"/>
    <n v="1.01"/>
    <n v="606"/>
  </r>
  <r>
    <s v="V8119_00"/>
    <s v="Pure Instinct Mini Little Glade 4 kg"/>
    <s v="Vorgef. Beutel 295 x 115 x 520 mm keine Bodenumlag"/>
    <n v="875"/>
    <x v="6"/>
    <n v="2650"/>
    <s v="STÜCK"/>
    <n v="7.4999999999999997E-2"/>
    <n v="198.75"/>
    <n v="1.01"/>
    <n v="2676.5"/>
  </r>
  <r>
    <s v="V8120_00"/>
    <s v="Pure Instinct Mini Little Glade 1kg"/>
    <s v="Flachfolie RB 525 x AL 335 mm"/>
    <n v="875"/>
    <x v="6"/>
    <n v="5450"/>
    <s v="STÜCK"/>
    <n v="2.1000000000000001E-2"/>
    <n v="114.45"/>
    <n v="0.21299999999999999"/>
    <n v="1160.8499999999999"/>
  </r>
  <r>
    <s v="V8421_00"/>
    <s v="BIOTUR BIODOG Puppy Medium 20kg Aufkleber"/>
    <m/>
    <n v="875"/>
    <x v="6"/>
    <n v="601"/>
    <s v="STÜCK"/>
    <n v="5.0000000000000001E-3"/>
    <n v="3.0049999999999999"/>
    <n v="0.52400000000000002"/>
    <n v="314.92400000000004"/>
  </r>
  <r>
    <s v="V8423_00"/>
    <s v="BIOTUR BIODOG Energy 20kg Aufkleber"/>
    <m/>
    <n v="875"/>
    <x v="6"/>
    <n v="81"/>
    <s v="STÜCK"/>
    <n v="5.0000000000000001E-3"/>
    <n v="0.40500000000000003"/>
    <n v="0.52400000000000002"/>
    <n v="42.444000000000003"/>
  </r>
  <r>
    <s v="V8424"/>
    <s v="BIOTUR BIODOG Selection 20kg Aufkleber"/>
    <m/>
    <n v="875"/>
    <x v="6"/>
    <n v="77"/>
    <s v="STÜCK"/>
    <n v="5.0000000000000001E-3"/>
    <n v="0.38500000000000001"/>
    <n v="0.46800000000000003"/>
    <n v="36.036000000000001"/>
  </r>
  <r>
    <s v="V8425_00"/>
    <s v="BIOTUR BIODOG Adult Mini Lamm &amp; Reis 20kg Aufkl."/>
    <m/>
    <n v="875"/>
    <x v="6"/>
    <n v="851"/>
    <s v="STÜCK"/>
    <n v="5.0000000000000001E-3"/>
    <n v="4.2549999999999999"/>
    <n v="0.49301"/>
    <n v="419.55151000000001"/>
  </r>
  <r>
    <s v="V8426_00"/>
    <s v="BIOTUR BIOCAT Beef 20kg Aufkleber"/>
    <m/>
    <n v="875"/>
    <x v="6"/>
    <n v="29"/>
    <s v="STÜCK"/>
    <n v="5.0000000000000001E-3"/>
    <n v="0.14499999999999999"/>
    <n v="0.29794999999999999"/>
    <n v="8.6405499999999993"/>
  </r>
  <r>
    <s v="V8427_00"/>
    <s v="BIOTUR BIOCAT Fish 20kg Aufkleber"/>
    <m/>
    <n v="875"/>
    <x v="6"/>
    <n v="343"/>
    <s v="STÜCK"/>
    <n v="5.0000000000000001E-3"/>
    <n v="1.7150000000000001"/>
    <n v="0.54800000000000004"/>
    <n v="187.96400000000003"/>
  </r>
  <r>
    <s v="V8428_00"/>
    <s v="BIOTUR BIOCAT Cocktail 20kg Aufkleber"/>
    <m/>
    <n v="875"/>
    <x v="6"/>
    <n v="1021"/>
    <s v="STÜCK"/>
    <n v="5.0000000000000001E-3"/>
    <n v="5.1050000000000004"/>
    <n v="0.52400000000000002"/>
    <n v="535.00400000000002"/>
  </r>
  <r>
    <s v="V8429_00"/>
    <s v="BIOTUR BIOCAT Chicken 20kg Aufkleber"/>
    <m/>
    <n v="875"/>
    <x v="6"/>
    <n v="151"/>
    <s v="STÜCK"/>
    <n v="5.0000000000000001E-3"/>
    <n v="0.755"/>
    <n v="0.58592999999999995"/>
    <n v="88.475429999999989"/>
  </r>
  <r>
    <s v="V8430_00"/>
    <s v="BIOTUR BIOCAT Kitten  20kg Aufkleber"/>
    <m/>
    <n v="875"/>
    <x v="6"/>
    <n v="101"/>
    <s v="STÜCK"/>
    <n v="5.0000000000000001E-3"/>
    <n v="0.505"/>
    <n v="0.58599000000000001"/>
    <n v="59.184989999999999"/>
  </r>
  <r>
    <s v="V8431_01"/>
    <s v="BIOTUR BIODOG Delicios 20 kg Aufkleber"/>
    <s v="Biotur"/>
    <n v="875"/>
    <x v="6"/>
    <n v="152"/>
    <s v="STÜCK"/>
    <n v="5.0000000000000001E-3"/>
    <n v="0.76"/>
    <n v="0.46833000000000002"/>
    <n v="71.186160000000001"/>
  </r>
  <r>
    <s v="V8432"/>
    <s v="BIOTUR DELICE Adult Cat 10 kg Aufkleber"/>
    <s v="Biotur"/>
    <n v="875"/>
    <x v="6"/>
    <n v="490"/>
    <s v="STÜCK"/>
    <n v="5.0000000000000001E-3"/>
    <n v="2.4500000000000002"/>
    <n v="0.2286"/>
    <n v="112.014"/>
  </r>
  <r>
    <s v="V8433_01"/>
    <s v="Dogman Adult 3kg "/>
    <s v="Vorgefertigter Beutel"/>
    <n v="875"/>
    <x v="6"/>
    <n v="4420"/>
    <s v="STÜCK"/>
    <n v="0.05"/>
    <n v="221"/>
    <n v="0.65795000000000003"/>
    <n v="2908.1390000000001"/>
  </r>
  <r>
    <s v="V8434"/>
    <s v="Dogman Puppy 3kg "/>
    <s v="Vorgefertigter Beutel"/>
    <n v="875"/>
    <x v="6"/>
    <n v="1111"/>
    <s v="STÜCK"/>
    <n v="0.05"/>
    <n v="55.550000000000004"/>
    <n v="0.66003999999999996"/>
    <n v="733.30444"/>
  </r>
  <r>
    <s v="V8435_01"/>
    <s v="Dogman Harmony Adult Sensitive 3kg"/>
    <s v="Vorgefertigter Beutel"/>
    <n v="875"/>
    <x v="6"/>
    <n v="7670"/>
    <s v="STÜCK"/>
    <n v="0.05"/>
    <n v="383.5"/>
    <n v="0.65795000000000003"/>
    <n v="5046.4765000000007"/>
  </r>
  <r>
    <s v="V8436"/>
    <s v="Dogman Adult 10kg"/>
    <s v="Vorgefertigter Beutel"/>
    <n v="875"/>
    <x v="6"/>
    <n v="3210"/>
    <s v="STÜCK"/>
    <n v="0.12"/>
    <n v="385.2"/>
    <n v="1.24187"/>
    <n v="3986.4027000000001"/>
  </r>
  <r>
    <s v="V8437"/>
    <s v="Dogman Puppy 10kg"/>
    <s v="Vorgefertigter Beutel"/>
    <n v="875"/>
    <x v="6"/>
    <n v="1201"/>
    <s v="STÜCK"/>
    <n v="0.12"/>
    <n v="144.12"/>
    <n v="1.135"/>
    <n v="1363.135"/>
  </r>
  <r>
    <s v="V8439_00"/>
    <s v="Tierbedarf Meyer Naturbeute Hund 1kg"/>
    <s v="Vorgefertigter Beutel"/>
    <n v="875"/>
    <x v="6"/>
    <n v="500"/>
    <s v="STÜCK"/>
    <n v="0.03"/>
    <n v="15"/>
    <n v="0.40295999999999998"/>
    <n v="201.48"/>
  </r>
  <r>
    <s v="V8441"/>
    <s v="Tierbedarf Meyer Naturbeute Hund Pferd 12kg"/>
    <s v="Aufkleber Vorderseite"/>
    <n v="875"/>
    <x v="6"/>
    <n v="2751"/>
    <s v="STÜCK"/>
    <n v="5.0000000000000001E-3"/>
    <n v="13.755000000000001"/>
    <n v="0.29499999999999998"/>
    <n v="811.54499999999996"/>
  </r>
  <r>
    <s v="V8442"/>
    <s v="Tierbedarf Meyer Naturbeute Hund Pferd 12kg"/>
    <s v="Aufkleber Rückseite"/>
    <n v="875"/>
    <x v="6"/>
    <n v="3001"/>
    <s v="STÜCK"/>
    <n v="5.0000000000000001E-3"/>
    <n v="15.005000000000001"/>
    <n v="0.13"/>
    <n v="390.13"/>
  </r>
  <r>
    <s v="V8443"/>
    <s v="Tierbedarf Meyer Naturbeute Hund Welpen 12kg"/>
    <s v="Aufkleber Vorderseite"/>
    <n v="875"/>
    <x v="6"/>
    <n v="3961"/>
    <s v="STÜCK"/>
    <n v="5.0000000000000001E-3"/>
    <n v="19.805"/>
    <n v="0.29499999999999998"/>
    <n v="1168.4949999999999"/>
  </r>
  <r>
    <s v="V8444"/>
    <s v="Tierbedarf Meyer Naturbeute Hund Welpen 12kg"/>
    <s v="Aufkleber Rückseite"/>
    <n v="875"/>
    <x v="6"/>
    <n v="3961"/>
    <s v="STÜCK"/>
    <n v="5.0000000000000001E-3"/>
    <n v="19.805"/>
    <n v="0.13"/>
    <n v="514.93000000000006"/>
  </r>
  <r>
    <s v="V8445"/>
    <s v="Tierbedarf Meyer Naturbe. Hund Ente&amp;Kartoffel 12kg"/>
    <s v="Aufkleber Vorderseite"/>
    <n v="875"/>
    <x v="6"/>
    <n v="1301"/>
    <s v="STÜCK"/>
    <n v="5.0000000000000001E-3"/>
    <n v="6.5049999999999999"/>
    <n v="0.29499999999999998"/>
    <n v="383.79499999999996"/>
  </r>
  <r>
    <s v="V8446"/>
    <s v="Tierbedarf Meyer Naturbe. Hund Ente&amp;Kartoffel 12kg"/>
    <s v="Aufkleber Rückseite"/>
    <n v="875"/>
    <x v="6"/>
    <n v="1301"/>
    <s v="STÜCK"/>
    <n v="5.0000000000000001E-3"/>
    <n v="6.5049999999999999"/>
    <n v="0.13"/>
    <n v="169.13"/>
  </r>
  <r>
    <s v="V8447"/>
    <s v="Tierbedarf Meyer Naturbeute Hund Ente &amp; Reis 12kg"/>
    <s v="Aufkleber Vorderseite"/>
    <n v="875"/>
    <x v="6"/>
    <n v="6748"/>
    <s v="STÜCK"/>
    <n v="5.0000000000000001E-3"/>
    <n v="33.74"/>
    <n v="0.29499999999999998"/>
    <n v="1990.6599999999999"/>
  </r>
  <r>
    <s v="V8448"/>
    <s v="Tierbedarf Meyer Naturbeute Hund Ente &amp; Reis 12kg"/>
    <s v="Aufkleber Rückseite"/>
    <n v="875"/>
    <x v="6"/>
    <n v="11211"/>
    <s v="STÜCK"/>
    <n v="5.0000000000000001E-3"/>
    <n v="56.055"/>
    <n v="0.13"/>
    <n v="1457.43"/>
  </r>
  <r>
    <s v="V8449"/>
    <s v="Tierbedarf Meyer Naturbeute Hund Geflügel 12kg"/>
    <s v="Aufkleber Vorderseite"/>
    <n v="875"/>
    <x v="6"/>
    <n v="5411"/>
    <s v="STÜCK"/>
    <n v="5.0000000000000001E-3"/>
    <n v="27.055"/>
    <n v="0.29499999999999998"/>
    <n v="1596.2449999999999"/>
  </r>
  <r>
    <s v="V8450"/>
    <s v="Tierbedarf Meyer Naturbeute Hund Geflügel 12kg"/>
    <s v="Aufkleber Rückseite"/>
    <n v="875"/>
    <x v="6"/>
    <n v="5501"/>
    <s v="STÜCK"/>
    <n v="5.0000000000000001E-3"/>
    <n v="27.504999999999999"/>
    <n v="0.13"/>
    <n v="715.13"/>
  </r>
  <r>
    <s v="V8451"/>
    <s v="Tierbedarf Meyer Naturbeute Hund Lachs 12kg"/>
    <s v="Aufkleber Vorderseite"/>
    <n v="875"/>
    <x v="6"/>
    <n v="6876"/>
    <s v="STÜCK"/>
    <n v="5.0000000000000001E-3"/>
    <n v="34.380000000000003"/>
    <n v="0.29499999999999998"/>
    <n v="2028.4199999999998"/>
  </r>
  <r>
    <s v="V8452"/>
    <s v="Tierbedarf Meyer Naturbeute Hund Lachs 12kg"/>
    <s v="Aufkleber Rückseite"/>
    <n v="875"/>
    <x v="6"/>
    <n v="7826"/>
    <s v="STÜCK"/>
    <n v="5.0000000000000001E-3"/>
    <n v="39.130000000000003"/>
    <n v="0.13"/>
    <n v="1017.38"/>
  </r>
  <r>
    <s v="V8453"/>
    <s v="Tierbedarf Meyer Naturbe. Hund Lamm&amp;Kartoffel 12kg"/>
    <s v="Tierbedarf Meyer Aufkleber Vorderseite"/>
    <n v="875"/>
    <x v="6"/>
    <n v="2890"/>
    <s v="STÜCK"/>
    <n v="5.0000000000000001E-3"/>
    <n v="14.450000000000001"/>
    <n v="0.29499999999999998"/>
    <n v="852.55"/>
  </r>
  <r>
    <s v="V8454"/>
    <s v="Tierbedarf Meyer Naturbe.Hund Lamm&amp;Kartoffel 12kg"/>
    <s v="Aufkleber Rückseite"/>
    <n v="875"/>
    <x v="6"/>
    <n v="2605"/>
    <s v="STÜCK"/>
    <n v="5.0000000000000001E-3"/>
    <n v="13.025"/>
    <n v="0.13"/>
    <n v="338.65000000000003"/>
  </r>
  <r>
    <s v="V8455"/>
    <s v="Tierbedarf Meyer Naturbeute Hund Lamm &amp; Reis 12kg"/>
    <s v="Aufkleber Vorderseite"/>
    <n v="875"/>
    <x v="6"/>
    <n v="2002"/>
    <s v="STÜCK"/>
    <n v="5.0000000000000001E-3"/>
    <n v="10.01"/>
    <n v="0.29499999999999998"/>
    <n v="590.58999999999992"/>
  </r>
  <r>
    <s v="V8456"/>
    <s v="Tierbedarf Meyer Naturbeute Hund Lamm &amp; Reis 12kg"/>
    <s v="Aufkleber Rückseite"/>
    <n v="875"/>
    <x v="6"/>
    <n v="2066"/>
    <s v="STÜCK"/>
    <n v="5.0000000000000001E-3"/>
    <n v="10.33"/>
    <n v="0.13"/>
    <n v="268.58"/>
  </r>
  <r>
    <s v="V8457_00"/>
    <s v="Tierbedarf Meyer Naturbeute Katze 2kg"/>
    <s v="Vorgefertigter Beutel"/>
    <n v="875"/>
    <x v="6"/>
    <n v="5200"/>
    <s v="STÜCK"/>
    <n v="0.04"/>
    <n v="208"/>
    <n v="0.53620000000000001"/>
    <n v="2788.2400000000002"/>
  </r>
  <r>
    <s v="V8458_01"/>
    <s v="Dogman Adult 100g"/>
    <s v="Folie Art.Nr. 470099"/>
    <n v="875"/>
    <x v="6"/>
    <n v="102222"/>
    <s v="STÜCK"/>
    <n v="3.8999999999999998E-3"/>
    <n v="398.66579999999999"/>
    <n v="3.4669999999999999E-2"/>
    <n v="3544.03674"/>
  </r>
  <r>
    <s v="V8474"/>
    <s v="Tierbedarf Meyer Naturbeute Hund Pferd 1kg"/>
    <s v="Aufkleber Vorderseite"/>
    <n v="875"/>
    <x v="6"/>
    <n v="5891"/>
    <s v="STÜCK"/>
    <n v="5.0000000000000001E-3"/>
    <n v="29.455000000000002"/>
    <n v="0.13500000000000001"/>
    <n v="795.28500000000008"/>
  </r>
  <r>
    <s v="V8475"/>
    <s v="Tierbedarf Meyer Naturbeute Hund Pferd 1kg"/>
    <s v="Aufkleber Rückseite"/>
    <n v="875"/>
    <x v="6"/>
    <n v="4301"/>
    <s v="STÜCK"/>
    <n v="5.0000000000000001E-3"/>
    <n v="21.504999999999999"/>
    <n v="7.1999999999999995E-2"/>
    <n v="309.67199999999997"/>
  </r>
  <r>
    <s v="V8476"/>
    <s v="Tierbedarf Meyer Naturbeute Hund Welpen 1kg"/>
    <s v="Aufkleber Vorderseite"/>
    <n v="875"/>
    <x v="6"/>
    <n v="1751"/>
    <s v="STÜCK"/>
    <n v="5.0000000000000001E-3"/>
    <n v="8.7550000000000008"/>
    <n v="0.1258"/>
    <n v="220.2758"/>
  </r>
  <r>
    <s v="V8477"/>
    <s v="Tierbedarf Meyer Naturbeute Hund Welpen 1kg"/>
    <s v="Aufkleber Rückseite"/>
    <n v="875"/>
    <x v="6"/>
    <n v="3502"/>
    <s v="STÜCK"/>
    <n v="5.0000000000000001E-3"/>
    <n v="17.510000000000002"/>
    <n v="0.1139"/>
    <n v="398.87779999999998"/>
  </r>
  <r>
    <s v="V8478"/>
    <s v="Tierbedarf Meyer Naturbeu. Hund Ente&amp;Kartoffel 1kg"/>
    <s v=" Aufkleber Vorderseite"/>
    <n v="875"/>
    <x v="6"/>
    <n v="3301"/>
    <s v="STÜCK"/>
    <n v="5.0000000000000001E-3"/>
    <n v="16.504999999999999"/>
    <n v="0.13500000000000001"/>
    <n v="445.63500000000005"/>
  </r>
  <r>
    <s v="V8479"/>
    <s v="Tierbedarf Meyer Naturbe. Hund Ente&amp;Kartoffel 1kg"/>
    <s v="Tierbedarf Meyer Aufkleber Rückseite"/>
    <n v="875"/>
    <x v="6"/>
    <n v="3401"/>
    <s v="STÜCK"/>
    <n v="5.0000000000000001E-3"/>
    <n v="17.004999999999999"/>
    <n v="7.1999999999999995E-2"/>
    <n v="244.87199999999999"/>
  </r>
  <r>
    <s v="V8480"/>
    <s v="Tierbedarf Meyer Naturbeute Hund Ente &amp; Reis 1kg"/>
    <s v="Aufkleber Vorderseite"/>
    <n v="875"/>
    <x v="6"/>
    <n v="2301"/>
    <s v="STÜCK"/>
    <n v="5.0000000000000001E-3"/>
    <n v="11.505000000000001"/>
    <n v="0.1258"/>
    <n v="289.4658"/>
  </r>
  <r>
    <s v="V8481"/>
    <s v="Tierbedarf Meyer Naturbeute Hund Ente &amp; Reis 1kg"/>
    <s v="Aufkleber Rückseite"/>
    <n v="875"/>
    <x v="6"/>
    <n v="2091"/>
    <s v="STÜCK"/>
    <n v="5.0000000000000001E-3"/>
    <n v="10.455"/>
    <n v="0.1139"/>
    <n v="238.16489999999999"/>
  </r>
  <r>
    <s v="V8482"/>
    <s v="Tierbedarf Meyer Naturbeute Hund Geflügel 1kg"/>
    <s v="Aufkleber Vorderseite"/>
    <n v="875"/>
    <x v="6"/>
    <n v="4602"/>
    <s v="STÜCK"/>
    <n v="5.0000000000000001E-3"/>
    <n v="23.01"/>
    <n v="0.13500000000000001"/>
    <n v="621.2700000000001"/>
  </r>
  <r>
    <s v="V8483"/>
    <s v="Tierbedarf Meyer Naturbeute Hund Geflügel 1kg"/>
    <s v="Aufkleber Rückseite"/>
    <n v="875"/>
    <x v="6"/>
    <n v="5001"/>
    <s v="STÜCK"/>
    <n v="5.0000000000000001E-3"/>
    <n v="25.004999999999999"/>
    <n v="7.1999999999999995E-2"/>
    <n v="360.07199999999995"/>
  </r>
  <r>
    <s v="V8484"/>
    <s v="Tierbedarf Meyer Naturbeute Hund Lachs 1kg"/>
    <s v="Aufkleber Vorderseite"/>
    <n v="875"/>
    <x v="6"/>
    <n v="3201"/>
    <s v="STÜCK"/>
    <n v="5.0000000000000001E-3"/>
    <n v="16.004999999999999"/>
    <n v="0.13500000000000001"/>
    <n v="432.13500000000005"/>
  </r>
  <r>
    <s v="V8485"/>
    <s v="Tierbedarf Meyer Naturbeute Hund Lachs 1kg"/>
    <s v="Aufkleber Rückseite"/>
    <n v="875"/>
    <x v="6"/>
    <n v="3821"/>
    <s v="STÜCK"/>
    <n v="5.0000000000000001E-3"/>
    <n v="19.105"/>
    <n v="7.1999999999999995E-2"/>
    <n v="275.11199999999997"/>
  </r>
  <r>
    <s v="V8486"/>
    <s v="Tierbedarf Meyer Naturbeu. Hund Lamm&amp;Kartoffel 1kg"/>
    <s v="Aufkleber Vorderseite"/>
    <n v="875"/>
    <x v="6"/>
    <n v="5436"/>
    <s v="STÜCK"/>
    <n v="5.0000000000000001E-3"/>
    <n v="27.18"/>
    <n v="0.13500000000000001"/>
    <n v="733.86"/>
  </r>
  <r>
    <s v="V8487"/>
    <s v="Tierbedarf Meyer Naturbeu.Hund Lamm&amp;Kartoffel 1kg"/>
    <s v="Aufkleber Rückseite"/>
    <n v="875"/>
    <x v="6"/>
    <n v="5323"/>
    <s v="STÜCK"/>
    <n v="5.0000000000000001E-3"/>
    <n v="26.615000000000002"/>
    <n v="7.1999999999999995E-2"/>
    <n v="383.25599999999997"/>
  </r>
  <r>
    <s v="V8488"/>
    <s v="Tierbedarf Meyer Naturbeute Hund Lamm &amp; Reis 1kg"/>
    <s v="Aufkleber Vorderseite"/>
    <n v="875"/>
    <x v="6"/>
    <n v="3201"/>
    <s v="STÜCK"/>
    <n v="5.0000000000000001E-3"/>
    <n v="16.004999999999999"/>
    <n v="0.1258"/>
    <n v="402.68579999999997"/>
  </r>
  <r>
    <s v="V8489"/>
    <s v="Tierbedarf Meyer Naturbeute Hund Lamm &amp; Reis 1kg"/>
    <s v="Aufkleber Rückseite"/>
    <n v="875"/>
    <x v="6"/>
    <n v="3201"/>
    <s v="STÜCK"/>
    <n v="5.0000000000000001E-3"/>
    <n v="16.004999999999999"/>
    <n v="0.1139"/>
    <n v="364.59390000000002"/>
  </r>
  <r>
    <s v="V8490"/>
    <s v="Tierbedarf Meyer Naturb. Katze Kitten Glutenf. 2kg"/>
    <s v="Aufkleber Vorderseite"/>
    <n v="875"/>
    <x v="6"/>
    <n v="3871"/>
    <s v="STÜCK"/>
    <n v="5.0000000000000001E-3"/>
    <n v="19.355"/>
    <n v="0.20799999999999999"/>
    <n v="805.16800000000001"/>
  </r>
  <r>
    <s v="V8491"/>
    <s v="Tierbedarf Meyer Naturb. Katze Kitten Glutenf. 2kg"/>
    <s v="Aufkleber Rückseite"/>
    <n v="875"/>
    <x v="6"/>
    <n v="3501"/>
    <s v="STÜCK"/>
    <n v="5.0000000000000001E-3"/>
    <n v="17.504999999999999"/>
    <n v="8.2000000000000003E-2"/>
    <n v="287.08199999999999"/>
  </r>
  <r>
    <s v="V8492"/>
    <s v="Tierbedarf Meyer Naturb.Katze Adult Getreidef. 2kg"/>
    <s v="Aufkleber Vorderseite"/>
    <n v="875"/>
    <x v="6"/>
    <n v="1631"/>
    <s v="STÜCK"/>
    <n v="5.0000000000000001E-3"/>
    <n v="8.1549999999999994"/>
    <n v="0.20799999999999999"/>
    <n v="339.24799999999999"/>
  </r>
  <r>
    <s v="V8493"/>
    <s v="Tierbedarf Meyer Naturb. Katze Adult Getreidef.2kg"/>
    <s v="Aufkleber Rückseite"/>
    <n v="875"/>
    <x v="6"/>
    <n v="1391"/>
    <s v="STÜCK"/>
    <n v="5.0000000000000001E-3"/>
    <n v="6.9550000000000001"/>
    <n v="8.2000000000000003E-2"/>
    <n v="114.06200000000001"/>
  </r>
  <r>
    <s v="V8494"/>
    <s v="Tierbedarf Meyer Naturb Katze Senior Getreidef.2kg"/>
    <s v="Aufkleber Vorderseite"/>
    <n v="875"/>
    <x v="6"/>
    <n v="3901"/>
    <s v="STÜCK"/>
    <n v="5.0000000000000001E-3"/>
    <n v="19.504999999999999"/>
    <n v="0.20799999999999999"/>
    <n v="811.40800000000002"/>
  </r>
  <r>
    <s v="V8495"/>
    <s v="Tierbedarf Meyer Naturb Katze Senior Getreidef.2kg"/>
    <s v="Aufkleber Rückseite"/>
    <n v="875"/>
    <x v="6"/>
    <n v="3881"/>
    <s v="STÜCK"/>
    <n v="5.0000000000000001E-3"/>
    <n v="19.405000000000001"/>
    <n v="8.2000000000000003E-2"/>
    <n v="318.24200000000002"/>
  </r>
  <r>
    <s v="V8498_00"/>
    <s v="Tierbedarf Meyer Naturbeute Hund Geflügel Maxi 1kg"/>
    <s v="Aufkleber Vorderseite"/>
    <n v="875"/>
    <x v="6"/>
    <n v="4881"/>
    <s v="STÜCK"/>
    <n v="5.0000000000000001E-3"/>
    <n v="24.405000000000001"/>
    <n v="0.1258"/>
    <n v="614.02980000000002"/>
  </r>
  <r>
    <s v="V8499_00"/>
    <s v="Tierbedarf Meyer Naturbeute Hund Geflügel Maxi 1kg"/>
    <s v="Aufkleber Rückseite"/>
    <n v="875"/>
    <x v="6"/>
    <n v="4201"/>
    <s v="STÜCK"/>
    <n v="5.0000000000000001E-3"/>
    <n v="21.004999999999999"/>
    <n v="0.1139"/>
    <n v="478.4939"/>
  </r>
  <r>
    <s v="V8510_00"/>
    <s v="Gruber Farm Relish Lamb &amp; Rice Aufkleber"/>
    <s v="für Probebeutel 100g "/>
    <n v="875"/>
    <x v="6"/>
    <n v="12100"/>
    <s v="STÜCK"/>
    <n v="1E-3"/>
    <n v="12.1"/>
    <n v="1.72E-2"/>
    <n v="208.12"/>
  </r>
  <r>
    <s v="V8511_00"/>
    <s v="Gruber Farm Relish Sensitive Aufkleber"/>
    <s v="für Probebeutel 100g"/>
    <n v="875"/>
    <x v="6"/>
    <n v="12050"/>
    <s v="STÜCK"/>
    <n v="1E-3"/>
    <n v="12.05"/>
    <n v="1.72E-2"/>
    <n v="207.26"/>
  </r>
  <r>
    <s v="V8512_00"/>
    <s v="Gruber Farm Relish Premium Aufkleber"/>
    <s v="für Probebeutel 100g"/>
    <n v="875"/>
    <x v="6"/>
    <n v="11500"/>
    <s v="STÜCK"/>
    <n v="1E-3"/>
    <n v="11.5"/>
    <n v="1.72E-2"/>
    <n v="197.8"/>
  </r>
  <r>
    <s v="V8517"/>
    <s v="Dogman Adult Active 3kg "/>
    <s v="Vorgefertigter Beutel"/>
    <n v="875"/>
    <x v="6"/>
    <n v="4400"/>
    <s v="STÜCK"/>
    <n v="0.05"/>
    <n v="220"/>
    <n v="0.67774999999999996"/>
    <n v="2982.1"/>
  </r>
  <r>
    <s v="V8518"/>
    <s v="Dogman Adult Active 10kg"/>
    <s v="Vorgefertigter Beutel"/>
    <n v="875"/>
    <x v="6"/>
    <n v="1000"/>
    <s v="STÜCK"/>
    <n v="0.12"/>
    <n v="120"/>
    <n v="1.2355"/>
    <n v="1235.5"/>
  </r>
  <r>
    <s v="V8519"/>
    <s v="Dogman Adult Small Breed 2kg "/>
    <s v="Vorgefertigter Beutel"/>
    <n v="875"/>
    <x v="6"/>
    <n v="6000"/>
    <s v="STÜCK"/>
    <n v="4.3099999999999999E-2"/>
    <n v="258.60000000000002"/>
    <n v="0.63539999999999996"/>
    <n v="3812.3999999999996"/>
  </r>
  <r>
    <s v="V8520"/>
    <s v="Dogman Adult Small Breed 7,5kg"/>
    <s v="Vorgefertigter Beutel"/>
    <n v="875"/>
    <x v="6"/>
    <n v="400"/>
    <s v="STÜCK"/>
    <n v="0.12"/>
    <n v="48"/>
    <n v="1.1791"/>
    <n v="471.64"/>
  </r>
  <r>
    <s v="V8521_00"/>
    <s v="Gruber Farm Perfect Choice Premium 18kg Aufkleber"/>
    <m/>
    <n v="875"/>
    <x v="6"/>
    <n v="1061"/>
    <s v="STÜCK"/>
    <n v="5.0000000000000001E-3"/>
    <n v="5.3049999999999997"/>
    <n v="0.28699999999999998"/>
    <n v="304.50699999999995"/>
  </r>
  <r>
    <s v="V8523_00"/>
    <s v="Gruber Farm Relish Puppy 15kg Aufkleber"/>
    <m/>
    <n v="875"/>
    <x v="6"/>
    <n v="81"/>
    <s v="STÜCK"/>
    <n v="5.0000000000000001E-3"/>
    <n v="0.40500000000000003"/>
    <n v="0.28999999999999998"/>
    <n v="23.49"/>
  </r>
  <r>
    <s v="V8525_00"/>
    <s v="Gruber Farm Top Cat Eco Cat 15kg Aufkleber"/>
    <m/>
    <n v="875"/>
    <x v="6"/>
    <n v="437"/>
    <s v="STÜCK"/>
    <n v="5.0000000000000001E-3"/>
    <n v="2.1850000000000001"/>
    <n v="0.28999999999999998"/>
    <n v="126.72999999999999"/>
  </r>
  <r>
    <s v="V8526_00"/>
    <s v="Gruber Farm Top Cat Eco Cat 3kg Aufkleber"/>
    <m/>
    <n v="875"/>
    <x v="6"/>
    <n v="718"/>
    <s v="STÜCK"/>
    <n v="5.0000000000000001E-3"/>
    <n v="3.59"/>
    <n v="0.28999999999999998"/>
    <n v="208.22"/>
  </r>
  <r>
    <s v="V8530_00"/>
    <s v="Tierbedarf Meyer Naturbeu. Hund Geflügel Maxi 12kg"/>
    <s v="Aufkleber Vorderseite"/>
    <n v="875"/>
    <x v="6"/>
    <n v="4851"/>
    <s v="STÜCK"/>
    <n v="5.0000000000000001E-3"/>
    <n v="24.254999999999999"/>
    <n v="0.20899999999999999"/>
    <n v="1013.8589999999999"/>
  </r>
  <r>
    <s v="V8531_00"/>
    <s v="Tierbedarf Meyer Naturbeu. Hund Geflügel Maxi 12kg"/>
    <s v="Aufkleber Rückseite"/>
    <n v="875"/>
    <x v="6"/>
    <n v="6191"/>
    <s v="STÜCK"/>
    <n v="5.0000000000000001E-3"/>
    <n v="30.955000000000002"/>
    <n v="0.20899999999999999"/>
    <n v="1293.9189999999999"/>
  </r>
  <r>
    <s v="V8534_00"/>
    <s v="Profizoo Profidog Premium All Breeds Light 3kg"/>
    <s v="Flachfolie RB 801 x AL 470 mm"/>
    <n v="875"/>
    <x v="6"/>
    <n v="15244"/>
    <s v="STÜCK"/>
    <n v="3.5000000000000003E-2"/>
    <n v="533.54000000000008"/>
    <n v="0.20127999999999999"/>
    <n v="3068.31232"/>
  </r>
  <r>
    <s v="V8535_00"/>
    <s v="Profizoo Profidog Premium All Breeds Puppy 3kg"/>
    <s v="Flachfolie RB 801 x AL 470 mm"/>
    <n v="875"/>
    <x v="6"/>
    <n v="13301"/>
    <s v="STÜCK"/>
    <n v="3.5000000000000003E-2"/>
    <n v="465.53500000000003"/>
    <n v="0.20130999999999999"/>
    <n v="2677.6243099999997"/>
  </r>
  <r>
    <s v="V8536_00"/>
    <s v="Profizoo Profidog Premium All Breeds Senior 3kg"/>
    <s v="Flachfolie RB 801 x AL 470 mm"/>
    <n v="875"/>
    <x v="6"/>
    <n v="9000"/>
    <s v="STÜCK"/>
    <n v="3.5000000000000003E-2"/>
    <n v="315.00000000000006"/>
    <n v="0.20127"/>
    <n v="1811.43"/>
  </r>
  <r>
    <s v="V8537_00"/>
    <s v="Profizoo Profidog Premium Extra Large Adult 3kg"/>
    <s v="Flachfolie RB 801 x AL 470 mm 4015598015745"/>
    <n v="875"/>
    <x v="6"/>
    <n v="8700"/>
    <s v="STÜCK"/>
    <n v="3.5000000000000003E-2"/>
    <n v="304.50000000000006"/>
    <n v="0.20129"/>
    <n v="1751.223"/>
  </r>
  <r>
    <s v="V8538_00"/>
    <s v="Profizoo Profidog Premium Large Adult 3kg"/>
    <s v="Flachfolie RB 801 x AL 470 mm"/>
    <n v="875"/>
    <x v="6"/>
    <n v="18300"/>
    <s v="STÜCK"/>
    <n v="3.5000000000000003E-2"/>
    <n v="640.50000000000011"/>
    <n v="0.22750000000000001"/>
    <n v="4163.25"/>
  </r>
  <r>
    <s v="V8539_00"/>
    <s v="Profizoo Profidog Premium Large Junior 3kg"/>
    <s v="Flachfolie RB 801 x AL 470 mm"/>
    <n v="875"/>
    <x v="6"/>
    <n v="15573"/>
    <s v="STÜCK"/>
    <n v="3.5000000000000003E-2"/>
    <n v="545.05500000000006"/>
    <n v="0.20127999999999999"/>
    <n v="3134.5334399999997"/>
  </r>
  <r>
    <s v="V8540_00"/>
    <s v="Profizoo Profidog Premium Medium Adult 3kg"/>
    <s v="Flachfolie RB 801 x AL 470 mm"/>
    <n v="875"/>
    <x v="6"/>
    <n v="17400"/>
    <s v="STÜCK"/>
    <n v="3.5000000000000003E-2"/>
    <n v="609.00000000000011"/>
    <n v="0.2104"/>
    <n v="3660.96"/>
  </r>
  <r>
    <s v="V8541_00"/>
    <s v="Profizoo Profidog Premium Mini Adult 3kg"/>
    <s v="Flachfolie RB 801 x AL 470 mm"/>
    <n v="875"/>
    <x v="6"/>
    <n v="9512"/>
    <s v="STÜCK"/>
    <n v="3.5000000000000003E-2"/>
    <n v="332.92"/>
    <n v="0.20127999999999999"/>
    <n v="1914.5753599999998"/>
  </r>
  <r>
    <s v="V8542_00"/>
    <s v="Profizoo Profidog Premium Mini Light 3kg"/>
    <s v="Flachfolie RB 801 x AL 470 mm"/>
    <n v="875"/>
    <x v="6"/>
    <n v="10789"/>
    <s v="STÜCK"/>
    <n v="3.5000000000000003E-2"/>
    <n v="377.61500000000001"/>
    <n v="0.20127999999999999"/>
    <n v="2171.6099199999999"/>
  </r>
  <r>
    <s v="V8543_00"/>
    <s v="Profizoo Profidog Premium Mini Puppy 3kg"/>
    <s v="Flachfolie RB 801 x AL 470 mm"/>
    <n v="875"/>
    <x v="6"/>
    <n v="13100"/>
    <s v="STÜCK"/>
    <n v="3.5000000000000003E-2"/>
    <n v="458.50000000000006"/>
    <n v="0.20127999999999999"/>
    <n v="2636.768"/>
  </r>
  <r>
    <s v="V8544_00"/>
    <s v="Profizoo Profidog Premium Mini Senior 3kg"/>
    <s v="Flachfolie RB 801 x AL 470 mm"/>
    <n v="875"/>
    <x v="6"/>
    <n v="8500"/>
    <s v="STÜCK"/>
    <n v="3.5000000000000003E-2"/>
    <n v="297.5"/>
    <n v="0.20127999999999999"/>
    <n v="1710.8799999999999"/>
  </r>
  <r>
    <s v="V8545_00"/>
    <s v="Tierbedarf Meyer Naturbeute Hund Krokett 12kg"/>
    <s v="Aufkleber Vorderseite"/>
    <n v="875"/>
    <x v="6"/>
    <n v="2241"/>
    <s v="STÜCK"/>
    <n v="5.0000000000000001E-3"/>
    <n v="11.205"/>
    <n v="0.20899999999999999"/>
    <n v="468.36899999999997"/>
  </r>
  <r>
    <s v="V8546_00"/>
    <s v="Tierbedarf Meyer Naturbeute Hund Krokett 12kg"/>
    <s v="Aufkleber Rückseite"/>
    <n v="875"/>
    <x v="6"/>
    <n v="2201"/>
    <s v="STÜCK"/>
    <n v="5.0000000000000001E-3"/>
    <n v="11.005000000000001"/>
    <n v="0.20899999999999999"/>
    <n v="460.00899999999996"/>
  </r>
  <r>
    <s v="V8547_00"/>
    <s v="Tierbedarf Meyer Naturbeute HundJunior Maxi12kg LA"/>
    <s v="Aufkleber Vorderseite"/>
    <n v="875"/>
    <x v="6"/>
    <n v="1829"/>
    <s v="STÜCK"/>
    <n v="5.0000000000000001E-3"/>
    <n v="9.1449999999999996"/>
    <n v="0.20899999999999999"/>
    <n v="382.26099999999997"/>
  </r>
  <r>
    <s v="V8548_00"/>
    <s v="Tierbedarf Meyer Naturbeute Hund Junior Maxi 12kg"/>
    <s v="Aufkleber Rückseite"/>
    <n v="875"/>
    <x v="6"/>
    <n v="1701"/>
    <s v="STÜCK"/>
    <n v="5.0000000000000001E-3"/>
    <n v="8.5050000000000008"/>
    <n v="0.20899999999999999"/>
    <n v="355.50899999999996"/>
  </r>
  <r>
    <s v="V8549_00"/>
    <s v="Tierbedarf Meyer Naturbeute Hund JuniorMaxi 1kg LA"/>
    <s v="Aufkleber Vorderseite"/>
    <n v="875"/>
    <x v="6"/>
    <n v="6561"/>
    <s v="STÜCK"/>
    <n v="5.0000000000000001E-3"/>
    <n v="32.805"/>
    <n v="0.121"/>
    <n v="793.88099999999997"/>
  </r>
  <r>
    <s v="V8550_00"/>
    <s v="Tierbedarf Meyer Naturbeute Hund JuniorMaxi 1kg LA"/>
    <s v="Aufkleber Rückseite"/>
    <n v="875"/>
    <x v="6"/>
    <n v="6441"/>
    <s v="STÜCK"/>
    <n v="5.0000000000000001E-3"/>
    <n v="32.204999999999998"/>
    <n v="0.1095"/>
    <n v="705.28949999999998"/>
  </r>
  <r>
    <s v="V8551"/>
    <s v="Ventile für UVA"/>
    <s v="VLV V00993 Valves / PE-Material"/>
    <n v="876"/>
    <x v="6"/>
    <n v="650000"/>
    <s v="STÜCK"/>
    <n v="1E-3"/>
    <n v="650"/>
    <n v="2.4500000000000001E-2"/>
    <n v="15925"/>
  </r>
  <r>
    <s v="V8552"/>
    <s v="Slider Part Specifikation RED S27CSRPP4000"/>
    <s v="für UVA"/>
    <n v="876"/>
    <x v="6"/>
    <n v="2800000"/>
    <s v="STÜCK"/>
    <n v="1E-3"/>
    <n v="2800"/>
    <n v="2.4500000000000001E-2"/>
    <n v="68600"/>
  </r>
  <r>
    <s v="V8553"/>
    <s v="TRACK S3T1T9235CLAS TE 14500FT FCR PWE 9LB AS MI "/>
    <s v="RSR170  4420M für UVA"/>
    <n v="876"/>
    <x v="6"/>
    <n v="3600000"/>
    <s v="LFM"/>
    <n v="1E-3"/>
    <n v="3600"/>
    <n v="2.4500000000000001E-2"/>
    <n v="88200"/>
  </r>
  <r>
    <s v="V8554_00"/>
    <s v="Tierbedarf Meyer Naturbeute Adult Maxi Rind 1kg"/>
    <s v="Aufkleber Vorderseite"/>
    <n v="875"/>
    <x v="6"/>
    <n v="4264"/>
    <s v="STÜCK"/>
    <n v="1E-3"/>
    <n v="4.2640000000000002"/>
    <n v="0.1258"/>
    <n v="536.41120000000001"/>
  </r>
  <r>
    <s v="V8555_00"/>
    <s v="Tierbedarf Meyer Naturbeute Adult Maxi Rind 1kg"/>
    <s v="Aufkleber Rückseite"/>
    <n v="875"/>
    <x v="6"/>
    <n v="6601"/>
    <s v="STÜCK"/>
    <n v="1E-3"/>
    <n v="6.601"/>
    <n v="0.1139"/>
    <n v="751.85389999999995"/>
  </r>
  <r>
    <s v="V8556_00"/>
    <s v="Tierbedarf Meyer Naturbeute Adult Maxi Rind 12kg"/>
    <s v="Aufkleber Vorderseite"/>
    <n v="875"/>
    <x v="6"/>
    <n v="1401"/>
    <s v="STÜCK"/>
    <n v="5.0000000000000001E-3"/>
    <n v="7.0049999999999999"/>
    <n v="0.22800000000000001"/>
    <n v="319.428"/>
  </r>
  <r>
    <s v="V8557_00"/>
    <s v="Tierbedarf Meyer Naturbeute Adult Maxi Rind 12kg"/>
    <s v="Aufkleber Rückseite"/>
    <n v="875"/>
    <x v="6"/>
    <n v="1401"/>
    <s v="STÜCK"/>
    <n v="5.0000000000000001E-3"/>
    <n v="7.0049999999999999"/>
    <n v="0.22800000000000001"/>
    <n v="319.428"/>
  </r>
  <r>
    <s v="V8558_00"/>
    <s v="Tierbedarf Meyer Naturbeute Cat Adult Fisch 2kg"/>
    <s v="Aufkleber Vorderseite"/>
    <n v="875"/>
    <x v="6"/>
    <n v="3048"/>
    <s v="STÜCK"/>
    <n v="1E-3"/>
    <n v="3.048"/>
    <n v="0.16850000000000001"/>
    <n v="513.58800000000008"/>
  </r>
  <r>
    <s v="V8559_00"/>
    <s v="Tierbedarf Meyer Naturbeute Cat Adult Fisch 2kg"/>
    <s v="Aufkleber Rückseite"/>
    <n v="875"/>
    <x v="6"/>
    <n v="3000"/>
    <s v="STÜCK"/>
    <n v="1E-3"/>
    <n v="3"/>
    <n v="0.1258"/>
    <n v="377.4"/>
  </r>
  <r>
    <s v="V860"/>
    <s v="Monta 303 transpar. 72mmx990m"/>
    <s v="Klebeband für Umkartons Cetec"/>
    <n v="876"/>
    <x v="6"/>
    <n v="2540"/>
    <s v="ROLLE"/>
    <n v="0"/>
    <n v="0"/>
    <n v="10.82"/>
    <n v="27482.799999999999"/>
  </r>
  <r>
    <s v="V862"/>
    <s v="Denver 303 transparent 72mm x 66m"/>
    <s v="Klebeband für Handverpackung, ENVO TAPE7400"/>
    <n v="876"/>
    <x v="6"/>
    <n v="20382"/>
    <s v="ROLLE"/>
    <n v="0.23"/>
    <n v="4687.8600000000006"/>
    <n v="0.72"/>
    <n v="14675.039999999999"/>
  </r>
  <r>
    <s v="V863"/>
    <s v="Monta 124 transpar. 50mm x 66m"/>
    <s v="Klebeband für Rovema"/>
    <n v="876"/>
    <x v="6"/>
    <n v="8328"/>
    <s v="ROLLE"/>
    <n v="0"/>
    <n v="0"/>
    <n v="1.76"/>
    <n v="14657.28"/>
  </r>
  <r>
    <s v="V865"/>
    <s v="Haftetiketten große Rolle, blanko"/>
    <s v="Format (BxH): 152x210mm (Palettenetikett)"/>
    <n v="876"/>
    <x v="6"/>
    <n v="2083140"/>
    <s v="STÜCK"/>
    <n v="5.0000000000000001E-3"/>
    <n v="10415.700000000001"/>
    <n v="1.345E-2"/>
    <n v="28018.233"/>
  </r>
  <r>
    <s v="V866"/>
    <s v="Haftetiketten kleine Rolle, blanko"/>
    <s v="Format (BxH): 152x210mm (Palettenetikett)"/>
    <n v="876"/>
    <x v="6"/>
    <n v="1680120"/>
    <s v="STÜCK"/>
    <n v="2E-3"/>
    <n v="3360.2400000000002"/>
    <n v="1.345E-2"/>
    <n v="22597.614000000001"/>
  </r>
  <r>
    <s v="V867"/>
    <s v="Rollenhaftetiketten für UK"/>
    <s v="Format: 74x220mm (BxH) große Rollen"/>
    <n v="876"/>
    <x v="6"/>
    <n v="1805634"/>
    <s v="STÜCK"/>
    <n v="3.0599999999999998E-3"/>
    <n v="5525.2400399999997"/>
    <n v="8.9499999999999996E-3"/>
    <n v="16160.424299999999"/>
  </r>
  <r>
    <s v="V868"/>
    <s v="Rollenhaftetiketten für UK"/>
    <s v="Format: 74x220mm (BxH) kleine"/>
    <n v="876"/>
    <x v="6"/>
    <n v="665472"/>
    <s v="STÜCK"/>
    <n v="2.3E-3"/>
    <n v="1530.5855999999999"/>
    <n v="7.6499999999999997E-3"/>
    <n v="5090.8607999999995"/>
  </r>
  <r>
    <s v="V869"/>
    <s v="Ventile für VPX"/>
    <s v="VLV V00988 Valves"/>
    <n v="876"/>
    <x v="6"/>
    <n v="2559333"/>
    <s v="STÜCK"/>
    <n v="1E-3"/>
    <n v="2559.3330000000001"/>
    <n v="2.1999999999999999E-2"/>
    <n v="56305.325999999994"/>
  </r>
  <r>
    <s v="V872"/>
    <s v="Klebeband für ULF/Kartonverschließer 48mm x990lfm"/>
    <s v="Envoice Ice+ / Art. 032013"/>
    <n v="876"/>
    <x v="6"/>
    <n v="2160"/>
    <s v="ROLLE"/>
    <n v="0"/>
    <n v="0"/>
    <n v="6.7"/>
    <n v="14472"/>
  </r>
  <r>
    <s v="V875"/>
    <s v="Probebeutel metallic ohne Druck"/>
    <s v="RB 270 x AL 145 mm"/>
    <n v="875"/>
    <x v="6"/>
    <n v="188835"/>
    <s v="STÜCK"/>
    <n v="3.0000000000000001E-3"/>
    <n v="566.505"/>
    <n v="9.4900000000000002E-3"/>
    <n v="1792.0441499999999"/>
  </r>
  <r>
    <s v="V889"/>
    <s v="Vorgef. Beutel neutral ohne Druck 15kg"/>
    <m/>
    <n v="875"/>
    <x v="6"/>
    <n v="8353"/>
    <s v="STÜCK"/>
    <n v="0.16300000000000001"/>
    <n v="1361.539"/>
    <n v="1.29"/>
    <n v="10775.37"/>
  </r>
  <r>
    <s v="V9005"/>
    <s v="Luftpolsterrolle 80cm x 100m"/>
    <s v="Druckvorstufe"/>
    <n v="876"/>
    <x v="6"/>
    <n v="7"/>
    <s v="ROLLE"/>
    <n v="12.5"/>
    <n v="87.5"/>
    <n v="35.200000000000003"/>
    <n v="246.40000000000003"/>
  </r>
  <r>
    <s v="V9012"/>
    <s v="UK 250 x 200 x 140 mm Postversand"/>
    <s v="Wellpapp-Faltkarton  (W13) für Komm2"/>
    <n v="876"/>
    <x v="6"/>
    <n v="10055"/>
    <s v="STÜCK"/>
    <n v="0"/>
    <n v="0"/>
    <n v="0.17899999999999999"/>
    <n v="1799.845"/>
  </r>
  <r>
    <s v="V9015"/>
    <s v="UK 290 x 208 x 530 mm Postversand"/>
    <s v="Wellpappkarton braun/braun"/>
    <n v="876"/>
    <x v="6"/>
    <n v="2366"/>
    <s v="STÜCK"/>
    <n v="0.26"/>
    <n v="615.16"/>
    <n v="0.35299999999999998"/>
    <n v="835.19799999999998"/>
  </r>
  <r>
    <s v="V9016"/>
    <s v="UK 290 x 280 x 530 mm Postversand"/>
    <s v="Wellpappkarton 1.20 C T/T braun/braun - ohne Lager"/>
    <n v="876"/>
    <x v="6"/>
    <n v="1320"/>
    <s v="STÜCK"/>
    <n v="0"/>
    <n v="0"/>
    <n v="0.39300000000000002"/>
    <n v="518.76"/>
  </r>
  <r>
    <s v="V9017"/>
    <s v="UK 305 x 215 x 130/220 mm Postversand "/>
    <s v="Rajapack CHV 220"/>
    <n v="876"/>
    <x v="6"/>
    <n v="340"/>
    <s v="STÜCK"/>
    <n v="0"/>
    <n v="0"/>
    <n v="0.39300000000000002"/>
    <n v="133.62"/>
  </r>
  <r>
    <s v="V9018"/>
    <s v="UK 380 x 250 x 300 mm Postversand"/>
    <s v="W38-2 Wellpapp-Faltkarton 2.30"/>
    <n v="876"/>
    <x v="6"/>
    <n v="540"/>
    <s v="STÜCK"/>
    <n v="0"/>
    <n v="0"/>
    <n v="1.28"/>
    <n v="691.2"/>
  </r>
  <r>
    <s v="V9020"/>
    <s v="UK 400 x 400 x 330 mm Postversand"/>
    <s v="340163 Faltkarton 2.30 BC braun"/>
    <n v="876"/>
    <x v="6"/>
    <n v="1143"/>
    <s v="STÜCK"/>
    <n v="1.0222199999999999"/>
    <n v="1168.3974599999999"/>
    <n v="0.80200000000000005"/>
    <n v="916.68600000000004"/>
  </r>
  <r>
    <s v="V9021"/>
    <s v="UK 420 x 420 x 450 mm Postversand"/>
    <s v="Kartonage 2.40 BC braun"/>
    <n v="876"/>
    <x v="6"/>
    <n v="135"/>
    <s v="STÜCK"/>
    <n v="1.0222199999999999"/>
    <n v="137.99969999999999"/>
    <n v="1.08501"/>
    <n v="146.47635"/>
  </r>
  <r>
    <s v="V9022"/>
    <s v="UK 550 x 400 x 300 mm Postversand"/>
    <s v="W528H Wellpapp-Faltkarton 2.30 BC"/>
    <n v="876"/>
    <x v="6"/>
    <n v="780"/>
    <s v="STÜCK"/>
    <n v="0"/>
    <n v="0"/>
    <n v="1.65"/>
    <n v="1287"/>
  </r>
  <r>
    <s v="V9024"/>
    <s v="UK 600 x 380 x 120 mm Postversand"/>
    <s v="Wellpappfaltkarton, Qualität 2.40 BC"/>
    <n v="876"/>
    <x v="6"/>
    <n v="1426"/>
    <s v="STÜCK"/>
    <n v="0.71199999999999997"/>
    <n v="1015.3119999999999"/>
    <n v="0.80300000000000005"/>
    <n v="1145.078"/>
  </r>
  <r>
    <s v="V9025"/>
    <s v="UK 600 x 400 x 300 mm Postversand"/>
    <s v="CAD 28 (Kartonage 2-wellig)"/>
    <n v="876"/>
    <x v="6"/>
    <n v="2280"/>
    <s v="STÜCK"/>
    <n v="0.3"/>
    <n v="684"/>
    <n v="2"/>
    <n v="4560"/>
  </r>
  <r>
    <s v="V9026"/>
    <s v="UK 600 x 400 x 320 mm Postversand"/>
    <s v="Karton 2.30 BC braun"/>
    <n v="876"/>
    <x v="6"/>
    <n v="700"/>
    <s v="STÜCK"/>
    <n v="0.94167000000000001"/>
    <n v="659.16899999999998"/>
    <n v="0.89"/>
    <n v="623"/>
  </r>
  <r>
    <s v="V9027"/>
    <s v="UK 610 x 410 x 410 mm Postversand"/>
    <s v="W444 Wellpapp-Faltkarton 2.40 BC braun"/>
    <n v="876"/>
    <x v="6"/>
    <n v="650"/>
    <s v="STÜCK"/>
    <n v="0"/>
    <n v="0"/>
    <n v="2.58"/>
    <n v="1677"/>
  </r>
  <r>
    <s v="V9028"/>
    <s v="UK 775 x 400 x 200 mm Postversand"/>
    <s v="Faltkarton 2.30 BC braun"/>
    <n v="876"/>
    <x v="6"/>
    <n v="405"/>
    <s v="STÜCK"/>
    <n v="0.91852"/>
    <n v="372.00060000000002"/>
    <n v="0.79700000000000004"/>
    <n v="322.78500000000003"/>
  </r>
  <r>
    <s v="V9029"/>
    <s v="UK 820 x 420 x 130 mm Postversand"/>
    <s v="Karton 2.70 BC braun - ohne Lagerhaltung"/>
    <n v="876"/>
    <x v="6"/>
    <n v="1690"/>
    <s v="STÜCK"/>
    <n v="1.3"/>
    <n v="2197"/>
    <n v="0.9"/>
    <n v="1521"/>
  </r>
  <r>
    <s v="V9035"/>
    <s v="UK 775 x 400 x 145 mm Postversand"/>
    <s v="Faltkarton 2.30 BC T/T braun"/>
    <n v="876"/>
    <x v="6"/>
    <n v="720"/>
    <s v="STÜCK"/>
    <n v="0.91852"/>
    <n v="661.33439999999996"/>
    <n v="0.749"/>
    <n v="539.28"/>
  </r>
  <r>
    <s v="V9037"/>
    <s v="UK 700 x 350 x 300 mm Postversand"/>
    <s v="170-W701-1 Wellpapp-Faltkarton 1.40 C"/>
    <n v="876"/>
    <x v="6"/>
    <n v="300"/>
    <s v="STÜCK"/>
    <n v="0"/>
    <n v="0"/>
    <n v="1.58"/>
    <n v="474"/>
  </r>
  <r>
    <s v="V9038"/>
    <s v="UK 860x620x10 Musteraufbewahrung Druckvorstufe"/>
    <s v="E1211 ohne Druck "/>
    <n v="876"/>
    <x v="6"/>
    <n v="1600"/>
    <s v="STÜCK"/>
    <n v="0.41299999999999998"/>
    <n v="660.8"/>
    <n v="0.89500000000000002"/>
    <n v="1432"/>
  </r>
  <r>
    <s v="V9039"/>
    <s v="UK 820 x 420 x 160 mm Postversand"/>
    <s v="Karton 2.70 BC braun"/>
    <n v="876"/>
    <x v="6"/>
    <n v="520"/>
    <s v="STÜCK"/>
    <n v="1.25"/>
    <n v="650"/>
    <n v="1.407"/>
    <n v="731.64"/>
  </r>
  <r>
    <s v="V9040_00"/>
    <s v="Perro Hundeflo Universalack 10kg für Soft Produkte"/>
    <s v="vorgefertiger Beutel"/>
    <n v="875"/>
    <x v="6"/>
    <n v="2850"/>
    <s v="STÜCK"/>
    <n v="0.15"/>
    <n v="427.5"/>
    <n v="1.1857200000000001"/>
    <n v="3379.3020000000001"/>
  </r>
  <r>
    <s v="V9041_00"/>
    <s v="Kantenschutz-Leisten aus Vollpappe"/>
    <s v="580x50x50mm, 3mm Dicke"/>
    <n v="876"/>
    <x v="6"/>
    <n v="9600"/>
    <s v="STÜCK"/>
    <n v="0.28299999999999997"/>
    <n v="2716.7999999999997"/>
    <n v="0.189"/>
    <n v="1814.4"/>
  </r>
  <r>
    <s v="V9043_01"/>
    <s v="Premiere Sensitive grainfree rich in beef 1kg"/>
    <s v="Flachfolie RB 734 x  AL 240 mm "/>
    <n v="875"/>
    <x v="6"/>
    <n v="24482"/>
    <s v="STÜCK"/>
    <n v="1.9300000000000001E-2"/>
    <n v="472.50260000000003"/>
    <n v="0.22559999999999999"/>
    <n v="5523.1391999999996"/>
  </r>
  <r>
    <s v="V9044_00"/>
    <s v="Premiere Sensitive grainfree rich in chicken 4 kg"/>
    <s v="Vorgefertiger Beutel 260 x 130 + 510 mm"/>
    <n v="875"/>
    <x v="6"/>
    <n v="9645"/>
    <s v="STÜCK"/>
    <n v="0.06"/>
    <n v="578.69999999999993"/>
    <n v="0.89300000000000002"/>
    <n v="8612.9850000000006"/>
  </r>
  <r>
    <s v="V9045_01"/>
    <s v="Premiere Sensitive grainfree rich in beef 4 kg"/>
    <s v="Vorgefertiger Beutel 260 x 130 x 510 mm"/>
    <n v="875"/>
    <x v="6"/>
    <n v="1005"/>
    <s v="STÜCK"/>
    <n v="0.06"/>
    <n v="60.3"/>
    <n v="0.89300000000000002"/>
    <n v="897.46500000000003"/>
  </r>
  <r>
    <s v="V9046_01"/>
    <s v="Premiere Sensitive grainfree rich in beef 12 kg"/>
    <s v="Vorgefertigter Beutel 375 x 150 x 730 mm o. Umlage"/>
    <n v="875"/>
    <x v="6"/>
    <n v="7696"/>
    <s v="STÜCK"/>
    <n v="0.1236"/>
    <n v="951.22559999999999"/>
    <n v="1.1439999999999999"/>
    <n v="8804.2240000000002"/>
  </r>
  <r>
    <s v="V9047_00"/>
    <s v="Premiere Sensitive grainfree rich in chicken 12 kg"/>
    <s v="Vorgefertigter Beutel 375 x 150 x 730 mm o. Umlage"/>
    <n v="875"/>
    <x v="6"/>
    <n v="6870"/>
    <s v="STÜCK"/>
    <n v="0.1236"/>
    <n v="849.13200000000006"/>
    <n v="1.1439999999999999"/>
    <n v="7859.28"/>
  </r>
  <r>
    <s v="V9048_00"/>
    <s v="Premiere Sensitive grainfr. rich in chicken 80g LA"/>
    <s v="Rollenbreite 270 mm x Abschnitt.165 mm"/>
    <n v="875"/>
    <x v="6"/>
    <n v="122370"/>
    <s v="STÜCK"/>
    <n v="4.2500000000000003E-2"/>
    <n v="5200.7250000000004"/>
    <n v="4.2500000000000003E-2"/>
    <n v="5200.7250000000004"/>
  </r>
  <r>
    <s v="V962"/>
    <s v="AC Karton Außenabm.: 400x300x180 EB (we/br)"/>
    <s v="2 x 6 x 300g - ohne Lagerhaltung"/>
    <n v="875"/>
    <x v="6"/>
    <n v="11970"/>
    <s v="STÜCK"/>
    <n v="0.42"/>
    <n v="5027.3999999999996"/>
    <n v="0.49399999999999999"/>
    <n v="5913.18"/>
  </r>
  <r>
    <s v="V984"/>
    <s v="AC Karton Außenabm.: 301x201x184 C (we/br)"/>
    <s v="35 Proben"/>
    <n v="875"/>
    <x v="6"/>
    <n v="3185"/>
    <s v="STÜCK"/>
    <n v="0.15"/>
    <n v="477.75"/>
    <n v="0.215"/>
    <n v="684.77499999999998"/>
  </r>
  <r>
    <s v="VB0008_01"/>
    <s v="AC Karton Außenabm.: 400x300x300  (br/br)"/>
    <s v="Sorte 230. CB TL braun - mit Lagerhaltung"/>
    <n v="875"/>
    <x v="6"/>
    <n v="6823"/>
    <s v="STÜCK"/>
    <n v="0.44618000000000002"/>
    <n v="3044.2861400000002"/>
    <n v="0.45500000000000002"/>
    <n v="3104.4650000000001"/>
  </r>
  <r>
    <s v="VB0010"/>
    <s v="Eimer 1,8kg Multifit (5 Liter)"/>
    <s v="Quadrateimer (neutral)"/>
    <n v="875"/>
    <x v="6"/>
    <n v="5430"/>
    <s v="STÜCK"/>
    <n v="0.15"/>
    <n v="814.5"/>
    <n v="0.42296"/>
    <n v="2296.6727999999998"/>
  </r>
  <r>
    <s v="VB0011"/>
    <s v="Deckel 1,8kg Multifit(5 Liter)"/>
    <s v="Quadrateimer (neutral)"/>
    <n v="875"/>
    <x v="6"/>
    <n v="3486"/>
    <s v="STÜCK"/>
    <n v="3.5999999999999997E-2"/>
    <n v="125.496"/>
    <n v="0.11249000000000001"/>
    <n v="392.14014000000003"/>
  </r>
  <r>
    <s v="VB0022"/>
    <s v="neutrale Folie RB 455 mm"/>
    <s v="für Alpha, Amigo etc."/>
    <n v="875"/>
    <x v="6"/>
    <n v="5100"/>
    <s v="LFM"/>
    <n v="7.0899999999999999E-3"/>
    <n v="36.158999999999999"/>
    <n v="8.7650000000000006E-2"/>
    <n v="447.01500000000004"/>
  </r>
  <r>
    <s v="VB0038"/>
    <s v="UK neutr. Abm.: 303x340x225 B(br/br)"/>
    <s v="2 x 3 x 1kg"/>
    <n v="875"/>
    <x v="6"/>
    <n v="2470"/>
    <s v="STÜCK"/>
    <n v="0.21099999999999999"/>
    <n v="521.16999999999996"/>
    <n v="0.27500000000000002"/>
    <n v="679.25"/>
  </r>
  <r>
    <s v="VB0039"/>
    <s v="UK gelb bedr. neutr. Abm.: 390x148x230 FE (we/we)"/>
    <s v="1 x 5 x 750g"/>
    <n v="875"/>
    <x v="6"/>
    <n v="1240"/>
    <s v="STÜCK"/>
    <n v="0.23899999999999999"/>
    <n v="296.36"/>
    <n v="0.46300000000000002"/>
    <n v="574.12"/>
  </r>
  <r>
    <s v="VB0041_05"/>
    <s v="Alpha Mini 3er-Mix 750g Aufkleber"/>
    <s v="BayWa"/>
    <n v="875"/>
    <x v="6"/>
    <n v="6501"/>
    <s v="STÜCK"/>
    <n v="1.6000000000000001E-3"/>
    <n v="10.4016"/>
    <n v="6.5009999999999998E-2"/>
    <n v="422.63000999999997"/>
  </r>
  <r>
    <s v="VB0042_03"/>
    <s v="Alpha Biskuit 4er-Mix 750g Aufkleber"/>
    <s v="BayWa"/>
    <n v="875"/>
    <x v="6"/>
    <n v="7401"/>
    <s v="STÜCK"/>
    <n v="1.6000000000000001E-3"/>
    <n v="11.8416"/>
    <n v="0.13600000000000001"/>
    <n v="1006.5360000000001"/>
  </r>
  <r>
    <s v="VB0044_04"/>
    <s v="Alpha Rechteck 3er-Mix 750g Aufkleber"/>
    <s v="BayWa"/>
    <n v="875"/>
    <x v="6"/>
    <n v="8979"/>
    <s v="STÜCK"/>
    <n v="1.6000000000000001E-3"/>
    <n v="14.366400000000001"/>
    <n v="5.8950000000000002E-2"/>
    <n v="529.31205"/>
  </r>
  <r>
    <s v="VB0045_05"/>
    <s v="Alpha Knuddelmix 750g Aufkleber"/>
    <s v="BayWa"/>
    <n v="875"/>
    <x v="6"/>
    <n v="11626"/>
    <s v="STÜCK"/>
    <n v="1.6000000000000001E-3"/>
    <n v="18.601600000000001"/>
    <n v="9.8000000000000004E-2"/>
    <n v="1139.348"/>
  </r>
  <r>
    <s v="VB0046_05"/>
    <s v="Alpha Knochenmix Puppy 750g Aufkleber"/>
    <s v="BayWa"/>
    <n v="875"/>
    <x v="6"/>
    <n v="12801"/>
    <s v="STÜCK"/>
    <n v="1.6000000000000001E-3"/>
    <n v="20.4816"/>
    <n v="6.5000000000000002E-2"/>
    <n v="832.06500000000005"/>
  </r>
  <r>
    <s v="VB0056_02"/>
    <s v="MultiFit Biscuits Weizen 5 kg LME"/>
    <s v="Faltbodenschachtel grün (auf Industriepalette)"/>
    <n v="875"/>
    <x v="6"/>
    <n v="4045"/>
    <s v="STÜCK"/>
    <n v="0.38200000000000001"/>
    <n v="1545.19"/>
    <n v="1.302"/>
    <n v="5266.59"/>
  </r>
  <r>
    <s v="VB0061"/>
    <s v="Bubimex Cookies 300g lfd. Art."/>
    <s v="Folie, Sortimentsartikel"/>
    <n v="875"/>
    <x v="6"/>
    <n v="5519"/>
    <s v="STÜCK"/>
    <n v="5.1999999999999998E-3"/>
    <n v="28.698799999999999"/>
    <n v="2.717E-2"/>
    <n v="149.95123000000001"/>
  </r>
  <r>
    <s v="VB0064_04"/>
    <s v="Bubimex DUOS 500g Folie"/>
    <s v="Flachfolie RB 455 x AL 245 mm"/>
    <n v="875"/>
    <x v="6"/>
    <n v="26700"/>
    <s v="STÜCK"/>
    <n v="6.4999999999999997E-3"/>
    <n v="173.54999999999998"/>
    <n v="5.2139999999999999E-2"/>
    <n v="1392.1379999999999"/>
  </r>
  <r>
    <s v="VB0065_04"/>
    <s v="Bubimex MULTIS 500g Folie"/>
    <s v="Flachfolie RB 455 x AL 245 mm"/>
    <n v="875"/>
    <x v="6"/>
    <n v="29505"/>
    <s v="STÜCK"/>
    <n v="6.4999999999999997E-3"/>
    <n v="191.7825"/>
    <n v="5.2139999999999999E-2"/>
    <n v="1538.3906999999999"/>
  </r>
  <r>
    <s v="VB0102"/>
    <s v="Folie neutral RB: 340mm"/>
    <s v="500g Dose (AL 270 mm)"/>
    <n v="875"/>
    <x v="6"/>
    <n v="35000"/>
    <s v="STÜCK"/>
    <n v="5.5599999999999998E-3"/>
    <n v="194.6"/>
    <n v="2.1270000000000001E-2"/>
    <n v="744.45"/>
  </r>
  <r>
    <s v="VB0198_04"/>
    <s v="Booklet Training Mini 1kg LA"/>
    <m/>
    <n v="877"/>
    <x v="6"/>
    <n v="5000"/>
    <s v="STÜCK"/>
    <n v="3.5000000000000001E-3"/>
    <n v="17.5"/>
    <n v="0.11065"/>
    <n v="553.25"/>
  </r>
  <r>
    <s v="VB0198_05"/>
    <s v="Booklet Training Mini 1kg"/>
    <m/>
    <n v="877"/>
    <x v="6"/>
    <n v="5500"/>
    <s v="STÜCK"/>
    <n v="3.5000000000000001E-3"/>
    <n v="19.25"/>
    <n v="0.11065"/>
    <n v="608.57500000000005"/>
  </r>
  <r>
    <s v="VB0199"/>
    <s v="AC Karton Außen.: T 300 x B 200 x H 330   FE"/>
    <s v="nicht lebensmittelecht  (br/br)"/>
    <n v="875"/>
    <x v="6"/>
    <n v="15695"/>
    <s v="STÜCK"/>
    <n v="0.28399999999999997"/>
    <n v="4457.3799999999992"/>
    <n v="0.311"/>
    <n v="4881.1449999999995"/>
  </r>
  <r>
    <s v="VB0207_01"/>
    <s v="DogMio Bonies 1kg Sticker"/>
    <s v="Sticker für 1kg Eimer Zooplus"/>
    <n v="875"/>
    <x v="6"/>
    <n v="23001"/>
    <s v="STÜCK"/>
    <n v="3.9E-2"/>
    <n v="897.03899999999999"/>
    <n v="3.6979999999999999E-2"/>
    <n v="850.57697999999993"/>
  </r>
  <r>
    <s v="VB0208_01"/>
    <s v="DogMio Mark Nuggets 1kg Sticker"/>
    <s v="Sticker für 1kg Eimer Zooplus"/>
    <n v="875"/>
    <x v="6"/>
    <n v="55651"/>
    <s v="STÜCK"/>
    <n v="3.9E-2"/>
    <n v="2170.3890000000001"/>
    <n v="3.4090000000000002E-2"/>
    <n v="1897.1425900000002"/>
  </r>
  <r>
    <s v="VB0209_01"/>
    <s v="DogMio Duos 5kg Sticker"/>
    <s v="für Zooplus"/>
    <n v="875"/>
    <x v="6"/>
    <n v="44576"/>
    <s v="STÜCK"/>
    <n v="5.0000000000000001E-3"/>
    <n v="222.88"/>
    <n v="6.5199999999999994E-2"/>
    <n v="2906.3551999999995"/>
  </r>
  <r>
    <s v="VB0225"/>
    <s v="Eimer quadratisch 3,5 L Boden (1kg)"/>
    <s v="Griff blau Korpus transparent"/>
    <n v="875"/>
    <x v="6"/>
    <n v="51925"/>
    <s v="STÜCK"/>
    <n v="0.121"/>
    <n v="6282.9250000000002"/>
    <n v="0.38544"/>
    <n v="20013.972000000002"/>
  </r>
  <r>
    <s v="VB0226"/>
    <s v="Eimer quadratisch 3,5 L Deckel (1kg)"/>
    <s v="Deckelfarbe blau"/>
    <n v="875"/>
    <x v="6"/>
    <n v="64200"/>
    <s v="STÜCK"/>
    <n v="3.5000000000000003E-2"/>
    <n v="2247"/>
    <n v="0.11387"/>
    <n v="7310.4539999999997"/>
  </r>
  <r>
    <s v="VB0230"/>
    <s v="Snackbox 100g bzw.125g Becher"/>
    <s v="Artikel: RA 88-360 RCP glasklar"/>
    <n v="875"/>
    <x v="6"/>
    <n v="14200"/>
    <s v="STÜCK"/>
    <n v="1.2999999999999999E-2"/>
    <n v="184.6"/>
    <n v="7.7469999999999997E-2"/>
    <n v="1100.0740000000001"/>
  </r>
  <r>
    <s v="VB0231"/>
    <s v="Snackbox 100g bzw. 125g Deckel"/>
    <s v="Artikel:RA 88 lidRCP glasklar"/>
    <n v="875"/>
    <x v="6"/>
    <n v="3201"/>
    <s v="STÜCK"/>
    <n v="4.4999999999999997E-3"/>
    <n v="14.404499999999999"/>
    <n v="4.1910000000000003E-2"/>
    <n v="134.15391"/>
  </r>
  <r>
    <s v="VB0260"/>
    <s v="UK Agravis Buffo 10kg Backwaren LME"/>
    <s v="378 x 278 x 269 mm"/>
    <n v="875"/>
    <x v="6"/>
    <n v="4250"/>
    <s v="STÜCK"/>
    <n v="0.48499999999999999"/>
    <n v="2061.25"/>
    <n v="0.54500000000000004"/>
    <n v="2316.25"/>
  </r>
  <r>
    <s v="VB0262"/>
    <s v="Aufkleber BUFFO/Agravis"/>
    <s v="280 x 200 mm"/>
    <n v="875"/>
    <x v="6"/>
    <n v="201"/>
    <s v="STÜCK"/>
    <n v="4.0000000000000001E-3"/>
    <n v="0.80400000000000005"/>
    <n v="0.52"/>
    <n v="104.52000000000001"/>
  </r>
  <r>
    <s v="VB0276"/>
    <s v="Aufkl. Buffo Maximus-Taler 10kg"/>
    <s v="280 x 200 mm 4-farbig"/>
    <n v="875"/>
    <x v="6"/>
    <n v="306"/>
    <s v="STÜCK"/>
    <n v="4.0000000000000001E-3"/>
    <n v="1.224"/>
    <n v="7.6999999999999999E-2"/>
    <n v="23.562000000000001"/>
  </r>
  <r>
    <s v="VB0279"/>
    <s v="Sticker FSC Training Mini 1kg"/>
    <s v="Finest Snack Concept"/>
    <n v="875"/>
    <x v="6"/>
    <n v="18955"/>
    <s v="STÜCK"/>
    <n v="3.8800000000000002E-3"/>
    <n v="73.545400000000001"/>
    <n v="5.8119999999999998E-2"/>
    <n v="1101.6646000000001"/>
  </r>
  <r>
    <s v="VB0280_04"/>
    <s v="Bubimex Cookies 1kg"/>
    <s v="bedruckte Folie"/>
    <n v="875"/>
    <x v="6"/>
    <n v="20230"/>
    <s v="STÜCK"/>
    <n v="0.01"/>
    <n v="202.3"/>
    <n v="7.3099999999999998E-2"/>
    <n v="1478.8129999999999"/>
  </r>
  <r>
    <s v="VB0288"/>
    <s v="Snackboxen 400g Becher"/>
    <s v="transparent RCP"/>
    <n v="875"/>
    <x v="6"/>
    <n v="29500"/>
    <s v="STÜCK"/>
    <n v="4.1000000000000002E-2"/>
    <n v="1209.5"/>
    <n v="0.1265"/>
    <n v="3731.75"/>
  </r>
  <r>
    <s v="VB0289"/>
    <s v="Snackboxen 400g Deckel"/>
    <s v="transparent RCP"/>
    <n v="875"/>
    <x v="6"/>
    <n v="26000"/>
    <s v="STÜCK"/>
    <n v="1.4999999999999999E-2"/>
    <n v="390"/>
    <n v="5.6500000000000002E-2"/>
    <n v="1469"/>
  </r>
  <r>
    <s v="VB0421_02"/>
    <s v="Sticker FSC bosch Cake 1kg"/>
    <s v="Finest Snack Concept"/>
    <n v="875"/>
    <x v="6"/>
    <n v="45451"/>
    <s v="STÜCK"/>
    <n v="3.8800000000000002E-3"/>
    <n v="176.34988000000001"/>
    <n v="2.844E-2"/>
    <n v="1292.62644"/>
  </r>
  <r>
    <s v="VB0422_02"/>
    <s v="Sticker FSC bosch Müsli 1kg"/>
    <s v="Finest Snack Concept"/>
    <n v="875"/>
    <x v="6"/>
    <n v="22001"/>
    <s v="STÜCK"/>
    <n v="3.8800000000000002E-3"/>
    <n v="85.363880000000009"/>
    <n v="2.844E-2"/>
    <n v="625.70844"/>
  </r>
  <r>
    <s v="VB0423_03"/>
    <s v="Sticker FSC bosch Biscuit 1kg"/>
    <s v="Finest Snack Concept"/>
    <n v="875"/>
    <x v="6"/>
    <n v="21201"/>
    <s v="STÜCK"/>
    <n v="3.8800000000000002E-3"/>
    <n v="82.25988000000001"/>
    <n v="2.9000000000000001E-2"/>
    <n v="614.82900000000006"/>
  </r>
  <r>
    <s v="VB0441"/>
    <s v="Hundeknochendose Deckel blanko"/>
    <m/>
    <n v="875"/>
    <x v="6"/>
    <n v="75079"/>
    <s v="STÜCK"/>
    <n v="1.7999999999999999E-2"/>
    <n v="1351.4219999999998"/>
    <n v="0.11749999999999999"/>
    <n v="8821.7824999999993"/>
  </r>
  <r>
    <s v="VB0459_02"/>
    <s v="UK bosch 2x3x 1kg Eimer BODEN"/>
    <s v="bosch Finest Snack Concept"/>
    <n v="875"/>
    <x v="6"/>
    <n v="9362"/>
    <s v="STÜCK"/>
    <n v="0.20300000000000001"/>
    <n v="1900.4860000000001"/>
    <n v="0.48499999999999999"/>
    <n v="4540.57"/>
  </r>
  <r>
    <s v="VB0460"/>
    <s v="UK bosch 2x3x 1kg Eimer DECKEL neutral LA"/>
    <s v="bosch Finest Snack Concept"/>
    <n v="875"/>
    <x v="6"/>
    <n v="8200"/>
    <s v="STÜCK"/>
    <n v="0.126"/>
    <n v="1033.2"/>
    <n v="0.20499999999999999"/>
    <n v="1681"/>
  </r>
  <r>
    <s v="VB0463_02"/>
    <s v="Booklet FSC Müsli 1kg LA"/>
    <m/>
    <n v="877"/>
    <x v="6"/>
    <n v="5000"/>
    <s v="STÜCK"/>
    <n v="0"/>
    <n v="0"/>
    <n v="0.13644999999999999"/>
    <n v="682.24999999999989"/>
  </r>
  <r>
    <s v="VB0463_03"/>
    <s v="Booklet FSC Müsli 1kg"/>
    <m/>
    <n v="877"/>
    <x v="6"/>
    <n v="5500"/>
    <s v="STÜCK"/>
    <n v="1E-3"/>
    <n v="5.5"/>
    <n v="0.13644999999999999"/>
    <n v="750.47499999999991"/>
  </r>
  <r>
    <s v="VB0464_02"/>
    <s v="Booklet FSC Cake 1kg LA"/>
    <m/>
    <n v="877"/>
    <x v="6"/>
    <n v="5000"/>
    <s v="STÜCK"/>
    <n v="0"/>
    <n v="0"/>
    <n v="0.13450000000000001"/>
    <n v="672.5"/>
  </r>
  <r>
    <s v="VB0464_03"/>
    <s v="Booklet FSC Cake 1kg "/>
    <m/>
    <n v="877"/>
    <x v="6"/>
    <n v="8790"/>
    <s v="STÜCK"/>
    <n v="1E-3"/>
    <n v="8.7900000000000009"/>
    <n v="0.13450000000000001"/>
    <n v="1182.2550000000001"/>
  </r>
  <r>
    <s v="VB0465_03"/>
    <s v="Booklet FSC Biscuit Lamm &amp; Reis 1kg LA"/>
    <m/>
    <n v="877"/>
    <x v="6"/>
    <n v="10000"/>
    <s v="STÜCK"/>
    <n v="0"/>
    <n v="0"/>
    <n v="0.13644999999999999"/>
    <n v="1364.4999999999998"/>
  </r>
  <r>
    <s v="VB0465_04"/>
    <s v="Booklet FSC Biscuit Lamm &amp; Reis 1kg"/>
    <m/>
    <n v="877"/>
    <x v="6"/>
    <n v="16000"/>
    <s v="STÜCK"/>
    <n v="1E-3"/>
    <n v="16"/>
    <n v="0.13644999999999999"/>
    <n v="2183.1999999999998"/>
  </r>
  <r>
    <s v="VB0489_02"/>
    <s v="AC Karton Außenabm.: 300x260x383 B (br/br) 3x2,5kg"/>
    <s v="Normale Qualität - mit Lagerhaltung"/>
    <n v="875"/>
    <x v="6"/>
    <n v="3970"/>
    <s v="STÜCK"/>
    <n v="0.436"/>
    <n v="1730.92"/>
    <n v="0.32700000000000001"/>
    <n v="1298.19"/>
  </r>
  <r>
    <s v="VB0493_01"/>
    <s v="Wiederverschluss-Sticker"/>
    <s v="Format: 17x60 mm"/>
    <n v="875"/>
    <x v="6"/>
    <n v="3194450"/>
    <s v="STÜCK"/>
    <n v="2.2000000000000001E-4"/>
    <n v="702.779"/>
    <n v="2.0500000000000002E-3"/>
    <n v="6548.6225000000004"/>
  </r>
  <r>
    <s v="VB0538"/>
    <s v="Eck-Aufkleber Ol'Roy Umkarton 6x737g"/>
    <s v="Format: 74x220mm (BxH) kleine"/>
    <n v="875"/>
    <x v="6"/>
    <n v="5748"/>
    <s v="STÜCK"/>
    <n v="3.16E-3"/>
    <n v="18.163679999999999"/>
    <n v="2.8559999999999999E-2"/>
    <n v="164.16288"/>
  </r>
  <r>
    <s v="VB0539"/>
    <s v="Eck-Aufkleber Ol'Roy Umkarton 3x1,9kg"/>
    <s v="Format: 74x220mm (BxH) kleine"/>
    <n v="875"/>
    <x v="6"/>
    <n v="4601"/>
    <s v="STÜCK"/>
    <n v="2.8E-3"/>
    <n v="12.8828"/>
    <n v="1.712E-2"/>
    <n v="78.769120000000001"/>
  </r>
  <r>
    <s v="VB0545"/>
    <s v="Balance Biscuits Bones Lamb&amp;Rice 400g"/>
    <s v="Flachfolie Kunde Dierservice"/>
    <n v="875"/>
    <x v="6"/>
    <n v="11123"/>
    <s v="STÜCK"/>
    <n v="5.7000000000000002E-3"/>
    <n v="63.4011"/>
    <n v="2.9669999999999998E-2"/>
    <n v="330.01940999999999"/>
  </r>
  <r>
    <s v="VB0546"/>
    <s v="Balance Biscuits Jungle Mix 400g"/>
    <s v="Flachfolie Kunde Dierservice"/>
    <n v="875"/>
    <x v="6"/>
    <n v="9500"/>
    <s v="STÜCK"/>
    <n v="5.7000000000000002E-3"/>
    <n v="54.15"/>
    <n v="2.9669999999999998E-2"/>
    <n v="281.86500000000001"/>
  </r>
  <r>
    <s v="VB0547"/>
    <s v="Balance Biscuits Bones Mix 400g"/>
    <s v="Flachfolie Kunde Dierservice"/>
    <n v="875"/>
    <x v="6"/>
    <n v="10333"/>
    <s v="STÜCK"/>
    <n v="5.7000000000000002E-3"/>
    <n v="58.898099999999999"/>
    <n v="2.9669999999999998E-2"/>
    <n v="306.58010999999999"/>
  </r>
  <r>
    <s v="VB0549"/>
    <s v="AC Karton Außenabm.: 400x240x185 C (br/br)"/>
    <s v="2 x 6 x 400g"/>
    <n v="875"/>
    <x v="6"/>
    <n v="10351"/>
    <s v="STÜCK"/>
    <n v="0.23799999999999999"/>
    <n v="2463.538"/>
    <n v="0.32500000000000001"/>
    <n v="3364.0750000000003"/>
  </r>
  <r>
    <s v="VB0567"/>
    <s v="Verschlussetikett transparent blanko ohne Druck"/>
    <s v="Streifen (blanko) 60 x 17 mm"/>
    <n v="875"/>
    <x v="6"/>
    <n v="17141"/>
    <s v="STÜCK"/>
    <n v="1E-3"/>
    <n v="17.141000000000002"/>
    <n v="1.3679999999999999E-2"/>
    <n v="234.48887999999999"/>
  </r>
  <r>
    <s v="VB0592"/>
    <s v="UK Apollo 6x400g Boden LA ohne NF"/>
    <s v="Automatentray"/>
    <n v="875"/>
    <x v="6"/>
    <n v="600"/>
    <s v="STÜCK"/>
    <n v="8.8999999999999996E-2"/>
    <n v="53.4"/>
    <n v="0.25900000000000001"/>
    <n v="155.4"/>
  </r>
  <r>
    <s v="VB0681"/>
    <s v="Buffo Knuddel-Mix 400g"/>
    <s v="Folie RB 385 x AL 275 mm"/>
    <n v="875"/>
    <x v="6"/>
    <n v="10300"/>
    <s v="STÜCK"/>
    <n v="8.4899999999999993E-3"/>
    <n v="87.446999999999989"/>
    <n v="7.0279999999999995E-2"/>
    <n v="723.8839999999999"/>
  </r>
  <r>
    <s v="VB0682"/>
    <s v="Buffo Geflügel-Rollen 400g"/>
    <s v="Folie RB 385 x AL 275 mm"/>
    <n v="875"/>
    <x v="6"/>
    <n v="18135"/>
    <s v="STÜCK"/>
    <n v="8.4899999999999993E-3"/>
    <n v="153.96615"/>
    <n v="7.0230000000000001E-2"/>
    <n v="1273.62105"/>
  </r>
  <r>
    <s v="VB0683"/>
    <s v="Buffo Bunte Knochen 400g"/>
    <s v="Folie RB 385 x AL 275 mm"/>
    <n v="875"/>
    <x v="6"/>
    <n v="12364"/>
    <s v="STÜCK"/>
    <n v="8.4899999999999993E-3"/>
    <n v="104.97035999999999"/>
    <n v="7.0279999999999995E-2"/>
    <n v="868.94191999999998"/>
  </r>
  <r>
    <s v="VB0684_01"/>
    <s v="Buffo Mini-Knochen 400g"/>
    <s v="Folie RB 385 x AL 275 mm"/>
    <n v="875"/>
    <x v="6"/>
    <n v="22250"/>
    <s v="STÜCK"/>
    <n v="8.0599999999999995E-3"/>
    <n v="179.33499999999998"/>
    <n v="8.3779999999999993E-2"/>
    <n v="1864.1049999999998"/>
  </r>
  <r>
    <s v="VB0698"/>
    <s v="Happy &amp; Fit Mono Mix 4er 10kg "/>
    <s v="Aufkleber Alpha Vet "/>
    <n v="875"/>
    <x v="6"/>
    <n v="451"/>
    <s v="STÜCK"/>
    <n v="1.2E-2"/>
    <n v="5.4119999999999999"/>
    <n v="0.186"/>
    <n v="83.885999999999996"/>
  </r>
  <r>
    <s v="VB0699"/>
    <s v="Happy &amp; Fit Duo 3er Mix 10kg "/>
    <s v="Aufkleber Alpha Vet "/>
    <n v="875"/>
    <x v="6"/>
    <n v="2034"/>
    <s v="STÜCK"/>
    <n v="1.2E-2"/>
    <n v="24.408000000000001"/>
    <n v="0.186"/>
    <n v="378.32400000000001"/>
  </r>
  <r>
    <s v="VB0700"/>
    <s v="Happy &amp; Fit Tierfiguren Mix 10kg  LA"/>
    <s v="Aufkleber Alpha Vet "/>
    <n v="875"/>
    <x v="6"/>
    <n v="301"/>
    <s v="STÜCK"/>
    <n v="1.2E-2"/>
    <n v="3.6120000000000001"/>
    <n v="0.186"/>
    <n v="55.985999999999997"/>
  </r>
  <r>
    <s v="VB0702"/>
    <s v="Happy &amp; Fit Knochen schmal Geflügel 10kg "/>
    <s v="Aufkleber Alpha Vet "/>
    <n v="875"/>
    <x v="6"/>
    <n v="196"/>
    <s v="STÜCK"/>
    <n v="1.2E-2"/>
    <n v="2.3519999999999999"/>
    <n v="0.186"/>
    <n v="36.456000000000003"/>
  </r>
  <r>
    <s v="VB0737_00"/>
    <s v="Ol'Roy Marro Treats 1,9kg"/>
    <s v="RB 734 x AL 340 mm"/>
    <n v="875"/>
    <x v="6"/>
    <n v="7449"/>
    <s v="STÜCK"/>
    <n v="2.4E-2"/>
    <n v="178.77600000000001"/>
    <n v="9.6180000000000002E-2"/>
    <n v="716.44482000000005"/>
  </r>
  <r>
    <s v="VB0738_00"/>
    <s v="Ol'Roy Marro Treats 737g"/>
    <s v="RB 560 x AL 260 mm"/>
    <n v="875"/>
    <x v="6"/>
    <n v="9100"/>
    <s v="STÜCK"/>
    <n v="1.4E-2"/>
    <n v="127.4"/>
    <n v="7.8839999999999993E-2"/>
    <n v="717.44399999999996"/>
  </r>
  <r>
    <s v="VB0739_00"/>
    <s v="AC Karton Außenabm.: 400x240x320 BE (br/br)"/>
    <s v="1 x 3 x 3kg Übersee-Qualität [ohne Lagerhaltung]"/>
    <n v="875"/>
    <x v="6"/>
    <n v="11600"/>
    <s v="STÜCK"/>
    <n v="0.45500000000000002"/>
    <n v="5278"/>
    <n v="0.45600000000000002"/>
    <n v="5289.6"/>
  </r>
  <r>
    <s v="VB0740_00"/>
    <s v="AC Karton Außenabm.: 400x240x280 C (br/br)"/>
    <s v="1 x 3 x 1,9kg Übersee-Qualität [ohne Lagerhaltung]"/>
    <n v="875"/>
    <x v="6"/>
    <n v="4100"/>
    <s v="STÜCK"/>
    <n v="0.43"/>
    <n v="1763"/>
    <n v="0.39700000000000002"/>
    <n v="1627.7"/>
  </r>
  <r>
    <s v="VB0741_00"/>
    <s v="AC Karton Außenabm.: 400x200x250 C (br/br)"/>
    <s v="1 x 6 x 737g Übersee-Qualität [ohne Lagerhaltung]"/>
    <n v="875"/>
    <x v="6"/>
    <n v="3220"/>
    <s v="STÜCK"/>
    <n v="0.41499999999999998"/>
    <n v="1336.3"/>
    <n v="0.34"/>
    <n v="1094.8000000000002"/>
  </r>
  <r>
    <s v="VB0804"/>
    <s v="UK neutr. Außen 359x400x172 EB (br/br) Deckel "/>
    <s v="Automatentray 3x6x400g "/>
    <n v="875"/>
    <x v="6"/>
    <n v="9005"/>
    <s v="STÜCK"/>
    <n v="0.23300000000000001"/>
    <n v="2098.165"/>
    <n v="0.372"/>
    <n v="3349.86"/>
  </r>
  <r>
    <s v="VB0810"/>
    <s v="UK neutr. Außenabm.: 400x300x140 EB (br/br) Deckel"/>
    <s v="EROSKI Galletas Surtidas  2 x 5 x 500g"/>
    <n v="875"/>
    <x v="6"/>
    <n v="4800"/>
    <s v="STÜCK"/>
    <n v="0.11799999999999999"/>
    <n v="566.4"/>
    <n v="0.185"/>
    <n v="888"/>
  </r>
  <r>
    <s v="VB0840_00"/>
    <s v="Rema 1000 Kiks med Backware 300g (DK)"/>
    <s v="RB 340 x AL 230"/>
    <n v="875"/>
    <x v="6"/>
    <n v="71352"/>
    <s v="STÜCK"/>
    <n v="5.0000000000000001E-3"/>
    <n v="356.76"/>
    <n v="2.8910000000000002E-2"/>
    <n v="2062.7863200000002"/>
  </r>
  <r>
    <s v="VB0841"/>
    <s v="UK REMA 1000 2x4x800gr. LA"/>
    <s v="Automatentray"/>
    <n v="875"/>
    <x v="6"/>
    <n v="4500"/>
    <s v="STÜCK"/>
    <n v="0.14399999999999999"/>
    <n v="648"/>
    <n v="0.28899999999999998"/>
    <n v="1300.5"/>
  </r>
  <r>
    <s v="VB0845_00"/>
    <s v="UK Rema 1000 Kiks med fjerkrae 2x6x300g Boden"/>
    <s v="CAD 150505b_00"/>
    <n v="875"/>
    <x v="6"/>
    <n v="6200"/>
    <s v="STÜCK"/>
    <n v="8.2000000000000003E-2"/>
    <n v="508.40000000000003"/>
    <n v="0.21299999999999999"/>
    <n v="1320.6"/>
  </r>
  <r>
    <s v="VB0846_00"/>
    <s v="UK REMA 1000 Hundekiks  2x4x800gr. Boden LA"/>
    <s v="Automatentray CAD131520_00"/>
    <n v="875"/>
    <x v="6"/>
    <n v="4200"/>
    <s v="STÜCK"/>
    <n v="0.14399999999999999"/>
    <n v="604.79999999999995"/>
    <n v="0.28899999999999998"/>
    <n v="1213.8"/>
  </r>
  <r>
    <s v="VB0847_00"/>
    <s v="UK REMA 1000 Hundekiks  2x4x800g BO"/>
    <s v="Automatentray CAD131520_00"/>
    <n v="875"/>
    <x v="6"/>
    <n v="3200"/>
    <s v="STÜCK"/>
    <n v="0.14199999999999999"/>
    <n v="454.4"/>
    <n v="0.28899999999999998"/>
    <n v="924.8"/>
  </r>
  <r>
    <s v="VB0869_00"/>
    <s v="REMA 1000 Hundekiks 4-Mix 800g Relaunch"/>
    <s v="Faltschachtel ohne Fenster"/>
    <n v="875"/>
    <x v="6"/>
    <n v="900"/>
    <s v="STÜCK"/>
    <n v="6.4060000000000006E-2"/>
    <n v="57.654000000000003"/>
    <n v="0.13535"/>
    <n v="121.815"/>
  </r>
  <r>
    <s v="VB0880_01"/>
    <s v="Dogman Hund Kex Duokex Mini 500g LA"/>
    <s v="Faltschachtel"/>
    <n v="875"/>
    <x v="6"/>
    <n v="17560"/>
    <s v="STÜCK"/>
    <n v="4.5019999999999998E-2"/>
    <n v="790.55119999999999"/>
    <n v="0.11065"/>
    <n v="1943.0139999999999"/>
  </r>
  <r>
    <s v="VB0881"/>
    <s v="Dogman Hund Kex Miniben Tremix 500g LA"/>
    <s v="Faltschachtel"/>
    <n v="875"/>
    <x v="6"/>
    <n v="6300"/>
    <s v="STÜCK"/>
    <n v="4.5019999999999998E-2"/>
    <n v="283.62599999999998"/>
    <n v="0.11065"/>
    <n v="697.09500000000003"/>
  </r>
  <r>
    <s v="VB0882"/>
    <s v="AC Karton Außenabm.: 406x129x211 B (br/br)"/>
    <s v="1 x 7 x 500g Dogman"/>
    <n v="875"/>
    <x v="6"/>
    <n v="2100"/>
    <s v="STÜCK"/>
    <n v="0.18"/>
    <n v="378"/>
    <n v="0.22700000000000001"/>
    <n v="476.7"/>
  </r>
  <r>
    <s v="VB0883"/>
    <s v="Dogman Sticker 10kg Backwaren"/>
    <m/>
    <n v="875"/>
    <x v="6"/>
    <n v="3251"/>
    <s v="STÜCK"/>
    <n v="1E-3"/>
    <n v="3.2509999999999999"/>
    <n v="0.156"/>
    <n v="507.15600000000001"/>
  </r>
  <r>
    <s v="VB0884"/>
    <s v="AC Karton Außenabm.: 400x300x300 EE (we/br) LME"/>
    <s v="Dogman"/>
    <n v="875"/>
    <x v="6"/>
    <n v="1700"/>
    <s v="STÜCK"/>
    <n v="0.45"/>
    <n v="765"/>
    <n v="0.69"/>
    <n v="1173"/>
  </r>
  <r>
    <s v="VB0894"/>
    <s v="UK neutr. Außenabm.: 400x240x145 EB (we/br) Deckel"/>
    <s v=" 2x6x300g "/>
    <n v="875"/>
    <x v="6"/>
    <n v="5400"/>
    <s v="STÜCK"/>
    <n v="0.157"/>
    <n v="847.8"/>
    <n v="0.29899999999999999"/>
    <n v="1614.6"/>
  </r>
  <r>
    <s v="VB0898"/>
    <s v="Folie neutral RB: 385mm"/>
    <m/>
    <n v="875"/>
    <x v="6"/>
    <n v="6750"/>
    <s v="STÜCK"/>
    <n v="5.8300000000000001E-3"/>
    <n v="39.352499999999999"/>
    <n v="0.1118"/>
    <n v="754.65"/>
  </r>
  <r>
    <s v="VB0908_00"/>
    <s v="Coop DK Dog Biscuits 300g (DK) LA"/>
    <s v="RB 340 x AL 230 mm"/>
    <n v="875"/>
    <x v="6"/>
    <n v="6600"/>
    <s v="STÜCK"/>
    <n v="5.0000000000000001E-3"/>
    <n v="33"/>
    <n v="2.8910000000000002E-2"/>
    <n v="190.80600000000001"/>
  </r>
  <r>
    <s v="VB0911"/>
    <s v="UK Coop Biscuits 3-Mix 2x4x800g LA"/>
    <s v="Automatentray"/>
    <n v="875"/>
    <x v="6"/>
    <n v="1300"/>
    <s v="STÜCK"/>
    <n v="0.14399999999999999"/>
    <n v="187.2"/>
    <n v="0.28799999999999998"/>
    <n v="374.4"/>
  </r>
  <r>
    <s v="VB0912_00"/>
    <s v="Baldo Hundekiks 800g"/>
    <s v="Faltschachtel mit Fenster"/>
    <n v="875"/>
    <x v="6"/>
    <n v="7560"/>
    <s v="STÜCK"/>
    <n v="6.2350000000000003E-2"/>
    <n v="471.36600000000004"/>
    <n v="0.1396"/>
    <n v="1055.376"/>
  </r>
  <r>
    <s v="VB0913"/>
    <s v="UK Baldo Hundekiks 2x4x800g"/>
    <s v="Automatentray"/>
    <n v="875"/>
    <x v="6"/>
    <n v="3530"/>
    <s v="STÜCK"/>
    <n v="0.161"/>
    <n v="568.33000000000004"/>
    <n v="0.27200000000000002"/>
    <n v="960.16000000000008"/>
  </r>
  <r>
    <s v="VB0921_00"/>
    <s v="UK bitsdog Duo Mix 1,5kg NEU"/>
    <s v="1x4x1,5kg Landi"/>
    <n v="875"/>
    <x v="6"/>
    <n v="4620"/>
    <s v="STÜCK"/>
    <n v="0.16200000000000001"/>
    <n v="748.44"/>
    <n v="0.28499999999999998"/>
    <n v="1316.6999999999998"/>
  </r>
  <r>
    <s v="VB0923_00"/>
    <s v="UK bitsdog Hundebiscuit 3x5kg NEU"/>
    <s v="AC Karton"/>
    <n v="875"/>
    <x v="6"/>
    <n v="2430"/>
    <s v="STÜCK"/>
    <n v="0.63100000000000001"/>
    <n v="1533.33"/>
    <n v="0.73499999999999999"/>
    <n v="1786.05"/>
  </r>
  <r>
    <s v="VB0931_00"/>
    <s v="UK bitsdog 4er Mix Knochen 1,5kg NEU"/>
    <s v="1x4x1,5kg Landi"/>
    <n v="875"/>
    <x v="6"/>
    <n v="2400"/>
    <s v="STÜCK"/>
    <n v="0.161"/>
    <n v="386.40000000000003"/>
    <n v="0.25900000000000001"/>
    <n v="621.6"/>
  </r>
  <r>
    <s v="VB0932"/>
    <s v="Gianttiger Giant Value Marr-O Chew 2kg"/>
    <m/>
    <n v="875"/>
    <x v="6"/>
    <n v="24200"/>
    <s v="STÜCK"/>
    <n v="2.4899999999999999E-2"/>
    <n v="602.57999999999993"/>
    <n v="0.10125000000000001"/>
    <n v="2450.25"/>
  </r>
  <r>
    <s v="VB0933"/>
    <s v="AC Karton Außenabm.: 240x383x400 (br/br)"/>
    <s v="1x4x2kg (Gianttiger)"/>
    <n v="875"/>
    <x v="6"/>
    <n v="2900"/>
    <s v="STÜCK"/>
    <n v="0.42599999999999999"/>
    <n v="1235.3999999999999"/>
    <n v="0.48199999999999998"/>
    <n v="1397.8"/>
  </r>
  <r>
    <s v="VB0936_01"/>
    <s v="Eck-Aufkleber Gianttiger Umkarton 4x2kg"/>
    <s v="Format: 74x220mm (BxH)"/>
    <n v="875"/>
    <x v="6"/>
    <n v="8501"/>
    <s v="STÜCK"/>
    <n v="2.8E-3"/>
    <n v="23.802800000000001"/>
    <n v="4.4220000000000002E-2"/>
    <n v="375.91422"/>
  </r>
  <r>
    <s v="VB0940_01"/>
    <s v="EROSKI Galletas Surtidas 500g"/>
    <s v="(Knochen Mini 4er Mix)"/>
    <n v="875"/>
    <x v="6"/>
    <n v="111100"/>
    <s v="STÜCK"/>
    <n v="8.0000000000000002E-3"/>
    <n v="888.80000000000007"/>
    <n v="3.5099999999999999E-2"/>
    <n v="3899.61"/>
  </r>
  <r>
    <s v="VB0941_01"/>
    <s v="UK MYTA EROSKI Galletas Surtidas Ave 10x500g"/>
    <s v="Automatentray Boden- mit Lagerhaltung"/>
    <n v="875"/>
    <x v="6"/>
    <n v="5700"/>
    <s v="STÜCK"/>
    <n v="0.219"/>
    <n v="1248.3"/>
    <n v="0.39600000000000002"/>
    <n v="2257.2000000000003"/>
  </r>
  <r>
    <s v="VB0942"/>
    <s v="Premio Dog Treats Bones Lamb &amp; Rice 500g"/>
    <m/>
    <n v="875"/>
    <x v="6"/>
    <n v="19400"/>
    <s v="STÜCK"/>
    <n v="7.0000000000000001E-3"/>
    <n v="135.80000000000001"/>
    <n v="5.1400000000000001E-2"/>
    <n v="997.16"/>
  </r>
  <r>
    <s v="VB0943"/>
    <s v="Premio Dog Treats Mini's 500g"/>
    <m/>
    <n v="875"/>
    <x v="6"/>
    <n v="19123"/>
    <s v="STÜCK"/>
    <n v="6.4999999999999997E-3"/>
    <n v="124.29949999999999"/>
    <n v="5.1200000000000002E-2"/>
    <n v="979.09760000000006"/>
  </r>
  <r>
    <s v="VB0944"/>
    <s v="Premio Dog Treats Cookie Biscuits 500g"/>
    <m/>
    <n v="875"/>
    <x v="6"/>
    <n v="29700"/>
    <s v="STÜCK"/>
    <n v="7.0000000000000001E-3"/>
    <n v="207.9"/>
    <n v="5.1400000000000001E-2"/>
    <n v="1526.58"/>
  </r>
  <r>
    <s v="VB0945"/>
    <s v="Horizon Soft Bones with Lamb &amp; Rice 500g"/>
    <m/>
    <n v="875"/>
    <x v="6"/>
    <n v="7201"/>
    <s v="STÜCK"/>
    <n v="1.0919999999999999E-2"/>
    <n v="78.634919999999994"/>
    <n v="6.3500000000000001E-2"/>
    <n v="457.26350000000002"/>
  </r>
  <r>
    <s v="VB0946_01"/>
    <s v="Gut &amp; Günstig Knochen Mix 400g LA"/>
    <m/>
    <n v="875"/>
    <x v="6"/>
    <n v="147981"/>
    <s v="STÜCK"/>
    <n v="5.4000000000000003E-3"/>
    <n v="799.09739999999999"/>
    <n v="2.7109999999999999E-2"/>
    <n v="4011.7649099999999"/>
  </r>
  <r>
    <s v="VB0947_01"/>
    <s v="Gut &amp; Günstig Biskuit Rolls 400g  LA"/>
    <s v="mit Aenderungen  RB 340xAL260"/>
    <n v="875"/>
    <x v="6"/>
    <n v="54648"/>
    <s v="STÜCK"/>
    <n v="5.4000000000000003E-3"/>
    <n v="295.0992"/>
    <n v="2.402E-2"/>
    <n v="1312.6449600000001"/>
  </r>
  <r>
    <s v="VB0948_01"/>
    <s v="Gut &amp; Günstig Biskuit Selection 400g LA"/>
    <m/>
    <n v="875"/>
    <x v="6"/>
    <n v="130395"/>
    <s v="STÜCK"/>
    <n v="5.4000000000000003E-3"/>
    <n v="704.13300000000004"/>
    <n v="2.5569999999999999E-2"/>
    <n v="3334.2001499999997"/>
  </r>
  <r>
    <s v="VB0949_01"/>
    <s v="Sancho Knochen Mix 400g TA-Störer Fu-Empfl. LA"/>
    <s v="RB 340 x AL 260"/>
    <n v="875"/>
    <x v="6"/>
    <n v="105900"/>
    <s v="STÜCK"/>
    <n v="5.4000000000000003E-3"/>
    <n v="571.86"/>
    <n v="2.2450000000000001E-2"/>
    <n v="2377.4549999999999"/>
  </r>
  <r>
    <s v="VB0950_01"/>
    <s v="Sancho Röllchen Mix 400g TA-Störer Futter-Empf. LA"/>
    <s v="RB 340 x AL 260"/>
    <n v="875"/>
    <x v="6"/>
    <n v="120054"/>
    <s v="STÜCK"/>
    <n v="5.4000000000000003E-3"/>
    <n v="648.29160000000002"/>
    <n v="2.2450000000000001E-2"/>
    <n v="2695.2123000000001"/>
  </r>
  <r>
    <s v="VB0951_01"/>
    <s v="Sancho SchenkelchenMix 400g TA-Störer Recycling LA"/>
    <s v="RB 340 x AL 260"/>
    <n v="875"/>
    <x v="6"/>
    <n v="102727"/>
    <s v="STÜCK"/>
    <n v="5.4000000000000003E-3"/>
    <n v="554.72580000000005"/>
    <n v="2.2450000000000001E-2"/>
    <n v="2306.2211500000003"/>
  </r>
  <r>
    <s v="VB0955_00"/>
    <s v="UK Gut &amp; Günstig Knochen Mix 6x400g Boden"/>
    <s v="Automatentray"/>
    <n v="875"/>
    <x v="6"/>
    <n v="8730"/>
    <s v="STÜCK"/>
    <n v="0.09"/>
    <n v="785.69999999999993"/>
    <n v="0.215"/>
    <n v="1876.95"/>
  </r>
  <r>
    <s v="VB0956_00"/>
    <s v="UK Gut &amp; Günstig Biskuit Rolls 6x400g Boden"/>
    <s v="Automatentray"/>
    <n v="875"/>
    <x v="6"/>
    <n v="11570"/>
    <s v="STÜCK"/>
    <n v="0.09"/>
    <n v="1041.3"/>
    <n v="0.20100000000000001"/>
    <n v="2325.5700000000002"/>
  </r>
  <r>
    <s v="VB0957_00"/>
    <s v="UK Gut &amp; Günstig Biskuit Selection 6x400g Boden"/>
    <s v="Automatentray"/>
    <n v="875"/>
    <x v="6"/>
    <n v="3200"/>
    <s v="STÜCK"/>
    <n v="0.09"/>
    <n v="288"/>
    <n v="0.22500000000000001"/>
    <n v="720"/>
  </r>
  <r>
    <s v="VB0961_00"/>
    <s v="Premio Marrow Bones Poultry 500g"/>
    <m/>
    <n v="875"/>
    <x v="6"/>
    <n v="21500"/>
    <s v="STÜCK"/>
    <n v="7.0000000000000001E-3"/>
    <n v="150.5"/>
    <n v="5.2600000000000001E-2"/>
    <n v="1130.9000000000001"/>
  </r>
  <r>
    <s v="VB0965_00"/>
    <s v="Bitsdog Knochen-Mix 1,5kg"/>
    <s v="Landi"/>
    <n v="875"/>
    <x v="6"/>
    <n v="12900"/>
    <s v="STÜCK"/>
    <n v="0.1016"/>
    <n v="1310.6399999999999"/>
    <n v="0.27694999999999997"/>
    <n v="3572.6549999999997"/>
  </r>
  <r>
    <s v="VB0967_00"/>
    <s v="Bitsdog Biscuits 5kg NEU"/>
    <s v="Landi - Papierbeutel"/>
    <n v="875"/>
    <x v="6"/>
    <n v="9737"/>
    <s v="STÜCK"/>
    <n v="0.1"/>
    <n v="973.7"/>
    <n v="0.39635999999999999"/>
    <n v="3859.3573200000001"/>
  </r>
  <r>
    <s v="VB0968_00"/>
    <s v="bitsdog Duo 3-Mix 1,5kg NEU"/>
    <s v="Landi"/>
    <n v="875"/>
    <x v="6"/>
    <n v="12980"/>
    <s v="STÜCK"/>
    <n v="0.1016"/>
    <n v="1318.768"/>
    <n v="0.24349999999999999"/>
    <n v="3160.63"/>
  </r>
  <r>
    <s v="VB0970_01"/>
    <s v="AC-Karton Außena: 400x300x300 CB (br/br)10kg "/>
    <s v="lebensmittelunbedenklich - mit Lagerhaltung"/>
    <n v="875"/>
    <x v="6"/>
    <n v="6770"/>
    <s v="STÜCK"/>
    <n v="0.48399999999999999"/>
    <n v="3276.68"/>
    <n v="0.752"/>
    <n v="5091.04"/>
  </r>
  <r>
    <s v="VB0971_00"/>
    <s v="AC Karton Außenm.: 300x200x330 FE (br/br) 5kg LME"/>
    <s v="Lebensmittelecht"/>
    <n v="875"/>
    <x v="6"/>
    <n v="3860"/>
    <s v="STÜCK"/>
    <n v="0.28999999999999998"/>
    <n v="1119.3999999999999"/>
    <n v="0.49299999999999999"/>
    <n v="1902.98"/>
  </r>
  <r>
    <s v="VB0975_00"/>
    <s v="Eck-Aufkleber Ol'Roy Umkarton 3x3kg"/>
    <s v="Format: 74x220mm (BxH) kleine"/>
    <n v="875"/>
    <x v="6"/>
    <n v="7121"/>
    <s v="STÜCK"/>
    <n v="3.16E-3"/>
    <n v="22.502359999999999"/>
    <n v="1.712E-2"/>
    <n v="121.91152"/>
  </r>
  <r>
    <s v="VB0980_00"/>
    <s v="Bodie Backwaren Sortiment  FS Knochenmix 400g"/>
    <m/>
    <n v="875"/>
    <x v="6"/>
    <n v="45360"/>
    <s v="STÜCK"/>
    <n v="4.5019999999999998E-2"/>
    <n v="2042.1071999999999"/>
    <n v="9.9599999999999994E-2"/>
    <n v="4517.8559999999998"/>
  </r>
  <r>
    <s v="VB0981_00"/>
    <s v="Bodie Backwaren Sortiment  FS Röllchenmix 400g"/>
    <m/>
    <n v="875"/>
    <x v="6"/>
    <n v="72360"/>
    <s v="STÜCK"/>
    <n v="4.5019999999999998E-2"/>
    <n v="3257.6471999999999"/>
    <n v="9.9599999999999994E-2"/>
    <n v="7207.0559999999996"/>
  </r>
  <r>
    <s v="VB0982_00"/>
    <s v="Trayboden Bodie Backwaren Sortimen FS 400"/>
    <s v="Automatentray 14 stück"/>
    <n v="875"/>
    <x v="6"/>
    <n v="850"/>
    <s v="STÜCK"/>
    <n v="0.17899999999999999"/>
    <n v="152.15"/>
    <n v="0.48899999999999999"/>
    <n v="415.65"/>
  </r>
  <r>
    <s v="VB0986_00"/>
    <s v="UK Globus Knabberplätzchen 2x4x800g"/>
    <s v="Automatentray CAD090299_07"/>
    <n v="875"/>
    <x v="6"/>
    <n v="1200"/>
    <s v="STÜCK"/>
    <n v="0.14299999999999999"/>
    <n v="171.6"/>
    <n v="0.28799999999999998"/>
    <n v="345.59999999999997"/>
  </r>
  <r>
    <s v="VB0990_00"/>
    <s v="Sancho Biscuit-Sortiment 3x6x400g TRAY LA"/>
    <s v="Automatentray CAD110726b_03"/>
    <n v="875"/>
    <x v="6"/>
    <n v="13000"/>
    <s v="STÜCK"/>
    <n v="0.189"/>
    <n v="2457"/>
    <n v="0.30499999999999999"/>
    <n v="3965"/>
  </r>
  <r>
    <s v="VB1003_00"/>
    <s v="UK neutr. Außenabm.: 143x375x204mm E (br/br)"/>
    <s v="UK neutral PAH 1x7x400g Automatentray"/>
    <n v="875"/>
    <x v="6"/>
    <n v="2800"/>
    <s v="STÜCK"/>
    <n v="0.104"/>
    <n v="291.2"/>
    <n v="0.14499999999999999"/>
    <n v="406"/>
  </r>
  <r>
    <s v="VB1007_00"/>
    <s v="Dogman Trayboden 7x500g"/>
    <s v="Außenabm.: 406x128x204 B (br/br)  CAD170663_01"/>
    <n v="875"/>
    <x v="6"/>
    <n v="10100"/>
    <s v="STÜCK"/>
    <n v="0.13700000000000001"/>
    <n v="1383.7"/>
    <n v="0.21099999999999999"/>
    <n v="2131.1"/>
  </r>
  <r>
    <s v="VB1008_00"/>
    <s v="Dogman Traydeckel 7x500g"/>
    <s v="U-Zuschnitt  CAD170663d_01"/>
    <n v="875"/>
    <x v="6"/>
    <n v="12050"/>
    <s v="STÜCK"/>
    <n v="3.9E-2"/>
    <n v="469.95"/>
    <n v="7.2999999999999995E-2"/>
    <n v="879.65"/>
  </r>
  <r>
    <s v="VB1009_00"/>
    <s v="UK Coop 3-Mix Dog Biscuits 2x4x800g"/>
    <s v="Automatentray CAD090299_07"/>
    <n v="875"/>
    <x v="6"/>
    <n v="2750"/>
    <s v="STÜCK"/>
    <n v="0.14399999999999999"/>
    <n v="395.99999999999994"/>
    <n v="0.28799999999999998"/>
    <n v="791.99999999999989"/>
  </r>
  <r>
    <s v="VB1015_01"/>
    <s v="KIK Backwaren 3er Sortiment 400g Kleine Knochen LA"/>
    <s v="RB 340 x AL 260 textl.Änderung"/>
    <n v="875"/>
    <x v="6"/>
    <n v="50000"/>
    <s v="STÜCK"/>
    <n v="5.4000000000000003E-3"/>
    <n v="270"/>
    <n v="2.2450000000000001E-2"/>
    <n v="1122.5"/>
  </r>
  <r>
    <s v="VB1016_01"/>
    <s v="KIK Backwaren 3er Sortiment 400g Sandwich Mix LA"/>
    <s v="RB 340 x AL 260 textl. Änderung"/>
    <n v="875"/>
    <x v="6"/>
    <n v="49045"/>
    <s v="STÜCK"/>
    <n v="5.4000000000000003E-3"/>
    <n v="264.84300000000002"/>
    <n v="2.2450000000000001E-2"/>
    <n v="1101.06025"/>
  </r>
  <r>
    <s v="VB1017_01"/>
    <s v="KIK Backwaren 3er Sortiment 400g Bunte Markroll LA"/>
    <s v="RB 340 x AL 260 textl. Änderung"/>
    <n v="875"/>
    <x v="6"/>
    <n v="29000"/>
    <s v="STÜCK"/>
    <n v="5.4000000000000003E-3"/>
    <n v="156.6"/>
    <n v="2.2450000000000001E-2"/>
    <n v="651.05000000000007"/>
  </r>
  <r>
    <s v="VB1018_00"/>
    <s v="KIK Backwaren 3er Sortiment 3x6x400g TRAYBODEN"/>
    <s v="Automatentray CAD110726b_03"/>
    <n v="875"/>
    <x v="6"/>
    <n v="5950"/>
    <s v="STÜCK"/>
    <n v="0.16800000000000001"/>
    <n v="999.6"/>
    <n v="0.30499999999999999"/>
    <n v="1814.75"/>
  </r>
  <r>
    <s v="VB1019_00"/>
    <s v="Coop DK Dog Biscuits Tray 2x6x300g Boden"/>
    <s v="CAD 150505b_00    "/>
    <n v="875"/>
    <x v="6"/>
    <n v="800"/>
    <s v="STÜCK"/>
    <n v="7.9000000000000001E-2"/>
    <n v="63.2"/>
    <n v="0.216"/>
    <n v="172.8"/>
  </r>
  <r>
    <s v="VB17028_00"/>
    <s v="AC Karton Außenabm.: 399 x 169 x 233 mm  (br/br)"/>
    <s v="1 x 6 x 425g Übersee-Qualität (ohne Lagerhalt.)"/>
    <n v="875"/>
    <x v="6"/>
    <n v="6825"/>
    <s v="STÜCK"/>
    <n v="0.24199999999999999"/>
    <n v="1651.6499999999999"/>
    <n v="0.28700999999999999"/>
    <n v="1958.8432499999999"/>
  </r>
  <r>
    <s v="VB17029_00"/>
    <s v="AC Karton Außenabm.: 300 x 240 x 315 mm  (br/br)"/>
    <s v="1 x 3 x 1,36 kg Übersee-Qualität (ohne Lagerhalt.)"/>
    <n v="875"/>
    <x v="6"/>
    <n v="2520"/>
    <s v="STÜCK"/>
    <n v="0.56599999999999995"/>
    <n v="1426.32"/>
    <n v="0.39900000000000002"/>
    <n v="1005.48"/>
  </r>
  <r>
    <s v="VB17032_00"/>
    <s v="MultiFit Biscuits Bones 5kg Lebensmittelecht"/>
    <s v="Faltbodenschachtel "/>
    <n v="875"/>
    <x v="6"/>
    <n v="3250"/>
    <s v="STÜCK"/>
    <n v="0.38"/>
    <n v="1235"/>
    <n v="1.2050000000000001"/>
    <n v="3916.2500000000005"/>
  </r>
  <r>
    <s v="VB17034_00"/>
    <s v="Happy &amp; Fit Tierfiguren Mix 10kg "/>
    <s v="Aufkleber 210 x 297 mm"/>
    <n v="875"/>
    <x v="6"/>
    <n v="1040"/>
    <s v="STÜCK"/>
    <n v="1.2E-2"/>
    <n v="12.48"/>
    <n v="0.186"/>
    <n v="193.44"/>
  </r>
  <r>
    <s v="VB17040_00"/>
    <s v="Sammys Müslitaler 1kg"/>
    <s v="Faltschachtel  Musternr BOS-M111"/>
    <n v="875"/>
    <x v="6"/>
    <n v="13860"/>
    <s v="STÜCK"/>
    <n v="8.7400000000000005E-2"/>
    <n v="1211.364"/>
    <n v="0.54007000000000005"/>
    <n v="7485.3702000000003"/>
  </r>
  <r>
    <s v="VB17041_00"/>
    <s v="Sammys Müslitaler 5kg - Handverpackung"/>
    <s v="bedrucker AC Karton   Musternr 196659 1_1"/>
    <n v="875"/>
    <x v="6"/>
    <n v="7910"/>
    <s v="STÜCK"/>
    <n v="0.35202"/>
    <n v="2784.4782"/>
    <n v="0.97899999999999998"/>
    <n v="7743.8899999999994"/>
  </r>
  <r>
    <s v="VB17042_00"/>
    <s v="Sammys Kräuterknochen 1kg"/>
    <s v="Faltschachtel  Musternr BOS-M111"/>
    <n v="875"/>
    <x v="6"/>
    <n v="16420"/>
    <s v="STÜCK"/>
    <n v="8.7400000000000005E-2"/>
    <n v="1435.1080000000002"/>
    <n v="0.54007000000000005"/>
    <n v="8867.9494000000013"/>
  </r>
  <r>
    <s v="VB17043_00"/>
    <s v="Sammys Kräuterknochen 5kg-Handverpackung"/>
    <s v="bedrucker AC Karton   Musternr 196659 1_1"/>
    <n v="875"/>
    <x v="6"/>
    <n v="7320"/>
    <s v="STÜCK"/>
    <n v="0.35202"/>
    <n v="2576.7864"/>
    <n v="0.97899999999999998"/>
    <n v="7166.28"/>
  </r>
  <r>
    <s v="VB17044_00"/>
    <s v="Sammys Knusper Cracker 1kg"/>
    <s v="Faltschachtel  Musternr BOS-M111"/>
    <n v="875"/>
    <x v="6"/>
    <n v="11100"/>
    <s v="STÜCK"/>
    <n v="8.7400000000000005E-2"/>
    <n v="970.1400000000001"/>
    <n v="0.54007000000000005"/>
    <n v="5994.777000000001"/>
  </r>
  <r>
    <s v="VB17046_00"/>
    <s v="Sammys Herzensbrecher 800g"/>
    <s v="Faltschachtel  Musternr BOS-M108a"/>
    <n v="875"/>
    <x v="6"/>
    <n v="2300"/>
    <s v="STÜCK"/>
    <n v="5.8000000000000003E-2"/>
    <n v="133.4"/>
    <n v="0.4617"/>
    <n v="1061.9100000000001"/>
  </r>
  <r>
    <s v="VB17048_00"/>
    <s v="Tray Sammys Backwaren 800g nur Boden  LA"/>
    <s v="Automatenverp. UK  / Musternr. 196665"/>
    <n v="875"/>
    <x v="6"/>
    <n v="26310"/>
    <s v="STÜCK"/>
    <n v="9.3450000000000005E-2"/>
    <n v="2458.6695"/>
    <n v="0.13"/>
    <n v="3420.3"/>
  </r>
  <r>
    <s v="VB17049_00"/>
    <s v="Tray Sammys Backwaren 1kg nur Boden LA"/>
    <s v="Automatenverp.  UK  / Musternr. 196664"/>
    <n v="875"/>
    <x v="6"/>
    <n v="6710"/>
    <s v="STÜCK"/>
    <n v="0.12559999999999999"/>
    <n v="842.77599999999995"/>
    <n v="0.155"/>
    <n v="1040.05"/>
  </r>
  <r>
    <s v="VB2001"/>
    <s v="HDPE-Seitenfaltensäcke 600+400x790 mm  10kg"/>
    <s v="für Backwarenkartons ART.Nr.114975"/>
    <n v="875"/>
    <x v="6"/>
    <n v="81000"/>
    <s v="STÜCK"/>
    <n v="0"/>
    <n v="0"/>
    <n v="0.1096"/>
    <n v="8877.6"/>
  </r>
  <r>
    <s v="VB2002_00"/>
    <s v="HDPE-Seitenfaltensäcke 380+260x600 mm"/>
    <s v="für Backwarenkartons Sammy 5kg    - ruht -"/>
    <n v="875"/>
    <x v="6"/>
    <n v="28000"/>
    <s v="STÜCK"/>
    <n v="1.3299999999999999E-2"/>
    <n v="372.4"/>
    <n v="5.8299999999999998E-2"/>
    <n v="1632.3999999999999"/>
  </r>
  <r>
    <s v="VF0009"/>
    <s v="Tray Deckel Filet Snack 1x13x80g neutral"/>
    <s v="CAD 161622d_00 ohne Druck braun/braun"/>
    <n v="875"/>
    <x v="6"/>
    <n v="10240"/>
    <s v="STÜCK"/>
    <n v="0.127"/>
    <n v="1300.48"/>
    <n v="0.191"/>
    <n v="1955.8400000000001"/>
  </r>
  <r>
    <s v="VF0015"/>
    <s v="Folie RB 468 x AL 140 transparent mit EVOH"/>
    <s v="für SN mit EL -&gt; Format 140 x 204 + 2x30 mm EVOH"/>
    <n v="875"/>
    <x v="6"/>
    <n v="53556"/>
    <s v="STÜCK"/>
    <n v="5.0000000000000001E-3"/>
    <n v="267.78000000000003"/>
    <n v="2.3210000000000001E-2"/>
    <n v="1243.03476"/>
  </r>
  <r>
    <s v="VF0024"/>
    <s v="Tray für Pappreiter-Beutel 1x12x80g Deckel"/>
    <s v="ohne Druck braun/braun"/>
    <n v="875"/>
    <x v="6"/>
    <n v="7320"/>
    <s v="STÜCK"/>
    <n v="0.114"/>
    <n v="834.48"/>
    <n v="0.19400000000000001"/>
    <n v="1420.0800000000002"/>
  </r>
  <r>
    <s v="VF0025_02"/>
    <s v="FSC Snack 100% Huhn 80g Papp-Header  LA"/>
    <s v="Meat-Snack (Filetstreifen)"/>
    <n v="875"/>
    <x v="6"/>
    <n v="9750"/>
    <s v="STÜCK"/>
    <n v="8.6E-3"/>
    <n v="83.85"/>
    <n v="0.1075"/>
    <n v="1048.125"/>
  </r>
  <r>
    <s v="VF0026_00"/>
    <s v="FSC Snack 100% Lamm 80g Papp-Header  LA"/>
    <s v="Meat-Snack (Würfel)"/>
    <n v="875"/>
    <x v="6"/>
    <n v="32050"/>
    <s v="STÜCK"/>
    <n v="8.6E-3"/>
    <n v="275.63"/>
    <n v="6.9349999999999995E-2"/>
    <n v="2222.6675"/>
  </r>
  <r>
    <s v="VF0027_01"/>
    <s v="FSC Snack 100% Ente 80g Papp-Header  LA"/>
    <s v="Meat-Snack (Taler)"/>
    <n v="875"/>
    <x v="6"/>
    <n v="1250"/>
    <s v="STÜCK"/>
    <n v="8.6E-3"/>
    <n v="10.75"/>
    <n v="6.9349999999999995E-2"/>
    <n v="86.6875"/>
  </r>
  <r>
    <s v="VF0029_01"/>
    <s v="FSC Snack 100% Pute 80g Papp-Header  LA"/>
    <s v="Meat-Snack (Würfel)"/>
    <n v="875"/>
    <x v="6"/>
    <n v="4500"/>
    <s v="STÜCK"/>
    <n v="8.6E-3"/>
    <n v="38.700000000000003"/>
    <n v="6.9349999999999995E-2"/>
    <n v="312.07499999999999"/>
  </r>
  <r>
    <s v="VF0030_01"/>
    <s v="Trayboden FSC Richtig guter Snack 1x12x80g"/>
    <s v="CAD 161622b_00"/>
    <n v="875"/>
    <x v="6"/>
    <n v="1840"/>
    <s v="STÜCK"/>
    <n v="0.106"/>
    <n v="195.04"/>
    <n v="0.30099999999999999"/>
    <n v="553.84"/>
  </r>
  <r>
    <s v="VF0036_00"/>
    <s v="Chicopee Meaty's 100 % Duck 80g Papp-Header"/>
    <m/>
    <n v="875"/>
    <x v="6"/>
    <n v="18000"/>
    <s v="STÜCK"/>
    <n v="1.0200000000000001E-2"/>
    <n v="183.60000000000002"/>
    <n v="6.9349999999999995E-2"/>
    <n v="1248.3"/>
  </r>
  <r>
    <s v="VF0038_00"/>
    <s v="Tray Chicopee Meaty's 1x12x80g Boden"/>
    <s v="CAD 161622b_00"/>
    <n v="875"/>
    <x v="6"/>
    <n v="1650"/>
    <s v="STÜCK"/>
    <n v="0.1062"/>
    <n v="175.23000000000002"/>
    <n v="0.29099999999999998"/>
    <n v="480.15"/>
  </r>
  <r>
    <s v="VF0039_01"/>
    <s v="FSC guter 100% Wasserbüffel 80g Papp Header LA"/>
    <s v="Meat-Snack"/>
    <n v="875"/>
    <x v="6"/>
    <n v="9750"/>
    <s v="STÜCK"/>
    <n v="8.6E-3"/>
    <n v="83.85"/>
    <n v="0.1075"/>
    <n v="1048.125"/>
  </r>
  <r>
    <s v="VF0040_00"/>
    <s v="Lukullus Fleischsnack Rind 100g  LA"/>
    <s v="Flachfolie RB 450 x AL 140 mm"/>
    <n v="875"/>
    <x v="6"/>
    <n v="3300"/>
    <s v="STÜCK"/>
    <n v="4.9199999999999999E-3"/>
    <n v="16.236000000000001"/>
    <n v="5.1499999999999997E-2"/>
    <n v="169.95"/>
  </r>
  <r>
    <s v="VF0041_00"/>
    <s v="Lukullus Fleischsnack Huhn 100g"/>
    <s v="Flachfolie RB 450 x AL 140 mm"/>
    <n v="875"/>
    <x v="6"/>
    <n v="14800"/>
    <s v="STÜCK"/>
    <n v="4.9199999999999999E-3"/>
    <n v="72.816000000000003"/>
    <n v="5.1499999999999997E-2"/>
    <n v="762.19999999999993"/>
  </r>
  <r>
    <s v="VF0117_00"/>
    <s v="Einlage neutral HP Snack 3x12x80g FSC-Mix LA"/>
    <s v="CAD151852e1_03 /Romeo/Alnutra hohe Ausf."/>
    <n v="875"/>
    <x v="6"/>
    <n v="2800"/>
    <s v="STÜCK"/>
    <n v="4.2700000000000002E-2"/>
    <n v="119.56"/>
    <n v="9.1999999999999998E-2"/>
    <n v="257.60000000000002"/>
  </r>
  <r>
    <s v="VF0117_01"/>
    <s v="Einlage neutral HP Snack 3x12x80g FSC-Mix"/>
    <s v="CAD151852e1_05 /Romeo/Alnutra hohe Ausf.175mm"/>
    <n v="875"/>
    <x v="6"/>
    <n v="13850"/>
    <s v="STÜCK"/>
    <n v="4.5999999999999999E-2"/>
    <n v="637.1"/>
    <n v="0.09"/>
    <n v="1246.5"/>
  </r>
  <r>
    <s v="VF0124_00"/>
    <s v="Tray Shiro HM Snack Sortiment 3x12x100g Deckel"/>
    <s v="CAD 151852d_00"/>
    <n v="875"/>
    <x v="6"/>
    <n v="1690"/>
    <s v="STÜCK"/>
    <n v="0.19900000000000001"/>
    <n v="336.31"/>
    <n v="0.41899999999999998"/>
    <n v="708.11"/>
  </r>
  <r>
    <s v="VF0130_02"/>
    <s v="Activa Dog Mini Sticks mit Gemüse 120g"/>
    <s v="Flachfolie RB 468 x AL 140 mm   (mit EL)"/>
    <n v="875"/>
    <x v="6"/>
    <n v="30300"/>
    <s v="STÜCK"/>
    <n v="5.7800000000000004E-3"/>
    <n v="175.13400000000001"/>
    <n v="8.2879999999999995E-2"/>
    <n v="2511.2639999999997"/>
  </r>
  <r>
    <s v="VF0131_01"/>
    <s v="Activa Dog Mini Sticks mit Grünlippmuschel 120g LA"/>
    <s v="RB 468 x AL 140 mm mit Eurolochung "/>
    <n v="875"/>
    <x v="6"/>
    <n v="3900"/>
    <s v="STÜCK"/>
    <n v="4.9199999999999999E-3"/>
    <n v="19.187999999999999"/>
    <n v="8.2879999999999995E-2"/>
    <n v="323.23199999999997"/>
  </r>
  <r>
    <s v="VF0132_01"/>
    <s v="Activa Dog Mini Sticks  1 x 12 x 120g Boden "/>
    <s v="Außenmaß: 150x395x190mm  CAD: 161622b_00"/>
    <n v="875"/>
    <x v="6"/>
    <n v="9800"/>
    <s v="STÜCK"/>
    <n v="0.11700000000000001"/>
    <n v="1146.6000000000001"/>
    <n v="0.36499999999999999"/>
    <n v="3577"/>
  </r>
  <r>
    <s v="VF0146_00"/>
    <s v="4 Paws DogSnack Nordic Woods Rentier Kalb&amp;Huhn100g"/>
    <s v="RB 450 x AL 140 mm "/>
    <n v="875"/>
    <x v="6"/>
    <n v="130000"/>
    <s v="STÜCK"/>
    <n v="5.1700000000000001E-3"/>
    <n v="672.1"/>
    <n v="3.1519999999999999E-2"/>
    <n v="4097.6000000000004"/>
  </r>
  <r>
    <s v="VF0147_00"/>
    <s v="4 Paws Nordic Woods Rentier Kalb 1x12x100g BO LA"/>
    <s v="CAD 161622b_00"/>
    <n v="875"/>
    <x v="6"/>
    <n v="9485"/>
    <s v="STÜCK"/>
    <n v="0.11799999999999999"/>
    <n v="1119.23"/>
    <n v="0.191"/>
    <n v="1811.635"/>
  </r>
  <r>
    <s v="VF0160_00"/>
    <s v="Shiro HM Snack Sortiment Hühnchen Filets 100g "/>
    <s v="RB 450 x AL 140 mm mit EVOH"/>
    <n v="875"/>
    <x v="6"/>
    <n v="61804"/>
    <s v="STÜCK"/>
    <n v="5.13E-3"/>
    <n v="317.05452000000002"/>
    <n v="4.1070000000000002E-2"/>
    <n v="2538.2902800000002"/>
  </r>
  <r>
    <s v="VF0161_00"/>
    <s v="Shiro HM Snack Sortiment Burger Rind 100g"/>
    <s v="RB 450 x AL 140 mm mit EVOH"/>
    <n v="875"/>
    <x v="6"/>
    <n v="53640"/>
    <s v="STÜCK"/>
    <n v="5.13E-3"/>
    <n v="275.17320000000001"/>
    <n v="4.1070000000000002E-2"/>
    <n v="2202.9947999999999"/>
  </r>
  <r>
    <s v="VF0162_01"/>
    <s v="Shiro HM Snack Fleischbatzen Sortiment 100g"/>
    <s v="RB 450 x AL 140 mm mit EVOH - Änderung Dekl."/>
    <n v="875"/>
    <x v="6"/>
    <n v="59155"/>
    <s v="STÜCK"/>
    <n v="5.13E-3"/>
    <n v="303.46514999999999"/>
    <n v="4.1070000000000002E-2"/>
    <n v="2429.4958500000002"/>
  </r>
  <r>
    <s v="VF0163_00"/>
    <s v="Tray Shiro HM Snack Sort. 3x12x100g Boden "/>
    <s v="CAD 151852b_00"/>
    <n v="875"/>
    <x v="6"/>
    <n v="5705"/>
    <s v="STÜCK"/>
    <n v="0.17399999999999999"/>
    <n v="992.67"/>
    <n v="0.52"/>
    <n v="2966.6"/>
  </r>
  <r>
    <s v="VS0016_03"/>
    <s v="Apollo Happie-Duo Ri.+Le.200g / Streifen LA"/>
    <s v="RB 276 x AL 210 mm"/>
    <n v="875"/>
    <x v="6"/>
    <n v="7400"/>
    <s v="STÜCK"/>
    <n v="2.9299999999999999E-3"/>
    <n v="21.681999999999999"/>
    <n v="2.5590000000000002E-2"/>
    <n v="189.36600000000001"/>
  </r>
  <r>
    <s v="VS0029_03"/>
    <s v="Apollo Kleine Happen Rind 200g LA"/>
    <s v="Neue Sprachkreise D/NL/I/FIN/S/GB"/>
    <n v="875"/>
    <x v="6"/>
    <n v="109560"/>
    <s v="STÜCK"/>
    <n v="3.14E-3"/>
    <n v="344.01839999999999"/>
    <n v="1.8030000000000001E-2"/>
    <n v="1975.3668"/>
  </r>
  <r>
    <s v="VS0041_02"/>
    <s v="Apollo Twister Rind Lamm &amp; Geflügel 6er/120g LA"/>
    <s v="RB 276 x AL 210 mm textl. Änderung"/>
    <n v="875"/>
    <x v="6"/>
    <n v="109996"/>
    <s v="STÜCK"/>
    <n v="3.4499999999999999E-3"/>
    <n v="379.4862"/>
    <n v="2.5590000000000002E-2"/>
    <n v="2814.7976400000002"/>
  </r>
  <r>
    <s v="VS0047_00"/>
    <s v="UK ganz schmal neut Abm.: 386x108x178 br/br Deckel"/>
    <s v="Handtray"/>
    <n v="875"/>
    <x v="6"/>
    <n v="7930"/>
    <s v="STÜCK"/>
    <n v="0.10100000000000001"/>
    <n v="800.93000000000006"/>
    <n v="0.159"/>
    <n v="1260.8700000000001"/>
  </r>
  <r>
    <s v="VS0048"/>
    <s v="UK schmal neutr Abm.: 386x120x178 br/br Deckel "/>
    <s v="1 x 14 x 200g"/>
    <n v="875"/>
    <x v="6"/>
    <n v="8650"/>
    <s v="STÜCK"/>
    <n v="0.107"/>
    <n v="925.55"/>
    <n v="0.159"/>
    <n v="1375.35"/>
  </r>
  <r>
    <s v="VS0049"/>
    <s v="UK breit neut Abm.: 395x132x175 br/br Deckel"/>
    <m/>
    <n v="875"/>
    <x v="6"/>
    <n v="9310"/>
    <s v="STÜCK"/>
    <n v="0.112"/>
    <n v="1042.72"/>
    <n v="0.159"/>
    <n v="1480.29"/>
  </r>
  <r>
    <s v="VS0094"/>
    <s v="UK ganz schmal neut Abm.: 386x108x178 we/br Boden"/>
    <s v="Handtray"/>
    <n v="875"/>
    <x v="6"/>
    <n v="4680"/>
    <s v="STÜCK"/>
    <n v="8.5000000000000006E-2"/>
    <n v="397.8"/>
    <n v="0.23499999999999999"/>
    <n v="1099.8"/>
  </r>
  <r>
    <s v="VS0095"/>
    <s v="UK breit neutral Abm.: 395x132x175 we/br Boden"/>
    <s v="MEQUE Dog Stick Dental"/>
    <n v="875"/>
    <x v="6"/>
    <n v="2670"/>
    <s v="STÜCK"/>
    <n v="9.6000000000000002E-2"/>
    <n v="256.32"/>
    <n v="0.26700000000000002"/>
    <n v="712.89"/>
  </r>
  <r>
    <s v="VS0097"/>
    <s v="UK neutr. Abm.: 400x375x190 EB (br/br) U-Deckel "/>
    <m/>
    <n v="875"/>
    <x v="6"/>
    <n v="9310"/>
    <s v="STÜCK"/>
    <n v="0.19"/>
    <n v="1768.9"/>
    <n v="0.28199999999999997"/>
    <n v="2625.4199999999996"/>
  </r>
  <r>
    <s v="VS0103"/>
    <s v="Folie transparent RB 230 mm"/>
    <s v="neutral unbedruckt"/>
    <n v="875"/>
    <x v="6"/>
    <n v="26100"/>
    <s v="LFM"/>
    <n v="1.14E-2"/>
    <n v="297.54000000000002"/>
    <n v="4.9500000000000002E-2"/>
    <n v="1291.95"/>
  </r>
  <r>
    <s v="VS0104"/>
    <s v="Folie transparent RB 280 mm"/>
    <s v="neutral unbedruckt"/>
    <n v="875"/>
    <x v="6"/>
    <n v="195590"/>
    <s v="LFM"/>
    <n v="1.268E-2"/>
    <n v="2480.0812000000001"/>
    <n v="4.0689999999999997E-2"/>
    <n v="7958.5570999999991"/>
  </r>
  <r>
    <s v="VS0105"/>
    <s v="Folie transparent RB 295 mm"/>
    <s v="neutral unbedruckt"/>
    <n v="875"/>
    <x v="6"/>
    <n v="109051"/>
    <s v="LFM"/>
    <n v="1.47E-2"/>
    <n v="1603.0497"/>
    <n v="5.1959999999999999E-2"/>
    <n v="5666.2899600000001"/>
  </r>
  <r>
    <s v="VS0117"/>
    <s v="UK Boden Premiere Bonies Grainfree 5x175g  LAmN"/>
    <s v="Handtray"/>
    <n v="875"/>
    <x v="6"/>
    <n v="4500"/>
    <s v="STÜCK"/>
    <n v="6.4000000000000001E-2"/>
    <n v="288"/>
    <n v="0.18099999999999999"/>
    <n v="814.5"/>
  </r>
  <r>
    <s v="VS0118"/>
    <s v="UK Deckel  neutral     (z.B. 5x175g)"/>
    <s v="Handtray neutral unbedruckt br/br"/>
    <n v="875"/>
    <x v="6"/>
    <n v="17650"/>
    <s v="STÜCK"/>
    <n v="7.3999999999999996E-2"/>
    <n v="1306.0999999999999"/>
    <n v="0.115"/>
    <n v="2029.75"/>
  </r>
  <r>
    <s v="VS0138"/>
    <s v="U-Zuschnitt-Sortiment Shiro/Roy Deckel "/>
    <m/>
    <n v="875"/>
    <x v="6"/>
    <n v="10260"/>
    <s v="STÜCK"/>
    <n v="0.14199999999999999"/>
    <n v="1456.9199999999998"/>
    <n v="0.23699999999999999"/>
    <n v="2431.62"/>
  </r>
  <r>
    <s v="VS0152"/>
    <s v="UK neutral Abm.: 368x145x178 we/br Boden "/>
    <s v="14 x 280g - Handtray "/>
    <n v="875"/>
    <x v="6"/>
    <n v="6520"/>
    <s v="STÜCK"/>
    <n v="9.5000000000000001E-2"/>
    <n v="619.4"/>
    <n v="0.309"/>
    <n v="2014.68"/>
  </r>
  <r>
    <s v="VS0154"/>
    <s v="UK neutral Abm.: 368x145x178 br/br Deckel"/>
    <s v="Auchan 14 x 280g - Handtray"/>
    <n v="875"/>
    <x v="6"/>
    <n v="5980"/>
    <s v="STÜCK"/>
    <n v="0.111"/>
    <n v="663.78"/>
    <n v="0.156"/>
    <n v="932.88"/>
  </r>
  <r>
    <s v="VS0159_00"/>
    <s v="Auchan Kaustr. Rind 280g "/>
    <s v="28 Stück"/>
    <n v="875"/>
    <x v="6"/>
    <n v="20400"/>
    <s v="STÜCK"/>
    <n v="3.6800000000000001E-3"/>
    <n v="75.072000000000003"/>
    <n v="2.2280000000000001E-2"/>
    <n v="454.512"/>
  </r>
  <r>
    <s v="VS0174_04"/>
    <s v="Finest Snack Fruitees Apfel 200g Becher"/>
    <s v="SLC Becher - neue Banderole"/>
    <n v="875"/>
    <x v="6"/>
    <n v="30192"/>
    <s v="STÜCK"/>
    <n v="1.3899999999999999E-2"/>
    <n v="419.66879999999998"/>
    <n v="8.6300000000000002E-2"/>
    <n v="2605.5696000000003"/>
  </r>
  <r>
    <s v="VS0175_02"/>
    <s v="Finest Snack Fruitees Geflügel+Apfel 200g Deckel"/>
    <s v="SLC Deckel/ Material 431-C-13051-7"/>
    <n v="875"/>
    <x v="6"/>
    <n v="32300"/>
    <s v="STÜCK"/>
    <n v="2.5999999999999999E-3"/>
    <n v="83.97999999999999"/>
    <n v="7.8700000000000006E-2"/>
    <n v="2542.0100000000002"/>
  </r>
  <r>
    <s v="VS0176_02"/>
    <s v="UK Fruitees Apfel 4x200g SLC"/>
    <s v="Wellpapp-Tray 1 x 4 x 200g"/>
    <n v="875"/>
    <x v="6"/>
    <n v="13400"/>
    <s v="STÜCK"/>
    <n v="5.0999999999999997E-2"/>
    <n v="683.4"/>
    <n v="0.217"/>
    <n v="2907.8"/>
  </r>
  <r>
    <s v="VS0180_03"/>
    <s v="Finest Snack Fruitees Banane 200g Becher"/>
    <s v="SLC Becher -  neue Banderole"/>
    <n v="875"/>
    <x v="6"/>
    <n v="5300"/>
    <s v="STÜCK"/>
    <n v="1.3899999999999999E-2"/>
    <n v="73.67"/>
    <n v="7.4190000000000006E-2"/>
    <n v="393.20700000000005"/>
  </r>
  <r>
    <s v="VS0181_02"/>
    <s v="Finest Snack Fruitees Banane 200g Deckel"/>
    <s v="SLC Deckel  431-C-13052-0"/>
    <n v="875"/>
    <x v="6"/>
    <n v="4800"/>
    <s v="STÜCK"/>
    <n v="2.5999999999999999E-3"/>
    <n v="12.479999999999999"/>
    <n v="6.7629999999999996E-2"/>
    <n v="324.62399999999997"/>
  </r>
  <r>
    <s v="VS0182_02"/>
    <s v="UK Fruitees Banane 4x200g SLC"/>
    <s v="Wellpapp-Tray 1 x 4 x 200g"/>
    <n v="875"/>
    <x v="6"/>
    <n v="5300"/>
    <s v="STÜCK"/>
    <n v="0.05"/>
    <n v="265"/>
    <n v="0.154"/>
    <n v="816.2"/>
  </r>
  <r>
    <s v="VS0183_02"/>
    <s v="Finest Snack Fruitees Mango 200g Becher LA"/>
    <s v="SLC Becher"/>
    <n v="875"/>
    <x v="6"/>
    <n v="500"/>
    <s v="STÜCK"/>
    <n v="1.3899999999999999E-2"/>
    <n v="6.9499999999999993"/>
    <n v="0.13239999999999999"/>
    <n v="66.199999999999989"/>
  </r>
  <r>
    <s v="VS0183_03"/>
    <s v="Finest Snack Fruitees Mango 200g Becher"/>
    <s v="SLC Becher mit Aufreißkerbe"/>
    <n v="875"/>
    <x v="6"/>
    <n v="39648"/>
    <s v="STÜCK"/>
    <n v="1.3899999999999999E-2"/>
    <n v="551.10719999999992"/>
    <n v="0.13239999999999999"/>
    <n v="5249.3951999999999"/>
  </r>
  <r>
    <s v="VS0184_02"/>
    <s v="Finest Snack Fruitees Mango 200g Deckel"/>
    <s v="SLC Deckel /431-C-13051-8"/>
    <n v="875"/>
    <x v="6"/>
    <n v="44064"/>
    <s v="STÜCK"/>
    <n v="2.5999999999999999E-3"/>
    <n v="114.5664"/>
    <n v="0.1"/>
    <n v="4406.4000000000005"/>
  </r>
  <r>
    <s v="VS0185_02"/>
    <s v="UK Fruitees Mango 4x200g SLC"/>
    <s v="Wellpapp-Tray 1 x 4 x 200g"/>
    <n v="875"/>
    <x v="6"/>
    <n v="7640"/>
    <s v="STÜCK"/>
    <n v="0.05"/>
    <n v="382"/>
    <n v="0.187"/>
    <n v="1428.68"/>
  </r>
  <r>
    <s v="VS0207"/>
    <s v="UK Shiro HP 38 Stk. Boden   Handverpackung"/>
    <s v="Einzeltray groß"/>
    <n v="875"/>
    <x v="6"/>
    <n v="6150"/>
    <s v="STÜCK"/>
    <n v="7.9000000000000001E-2"/>
    <n v="485.85"/>
    <n v="0.247"/>
    <n v="1519.05"/>
  </r>
  <r>
    <s v="VS0208"/>
    <s v="UK Shiro HP ca. 13 Stk. Boden LA  Handverpackung"/>
    <s v="3 einzelne Böden für VS0207"/>
    <n v="875"/>
    <x v="6"/>
    <n v="7100"/>
    <s v="STÜCK"/>
    <n v="7.6999999999999999E-2"/>
    <n v="546.70000000000005"/>
    <n v="0.249"/>
    <n v="1767.9"/>
  </r>
  <r>
    <s v="VS0213"/>
    <s v="Shiro Kleine Happen 200g LA"/>
    <s v="RB 270 AL 215 mm"/>
    <n v="875"/>
    <x v="6"/>
    <n v="47800"/>
    <s v="STÜCK"/>
    <n v="2.96E-3"/>
    <n v="141.488"/>
    <n v="2.5669999999999998E-2"/>
    <n v="1227.0259999999998"/>
  </r>
  <r>
    <s v="VS0215"/>
    <s v="UK Shiro Sortimentstray 47 Stk LA"/>
    <s v="Boden für 3 Trays"/>
    <n v="875"/>
    <x v="6"/>
    <n v="12085"/>
    <s v="STÜCK"/>
    <n v="9.8000000000000004E-2"/>
    <n v="1184.3300000000002"/>
    <n v="0.25900000000000001"/>
    <n v="3130.0149999999999"/>
  </r>
  <r>
    <s v="VS0216"/>
    <s v="UK Shiro Sortiment Einzeltray Handtray  LA"/>
    <s v="1 er Tray"/>
    <n v="875"/>
    <x v="6"/>
    <n v="4800"/>
    <s v="STÜCK"/>
    <n v="9.6000000000000002E-2"/>
    <n v="460.8"/>
    <n v="0.25"/>
    <n v="1200"/>
  </r>
  <r>
    <s v="VS0221_01"/>
    <s v="Booklet Fruitees Apfel 200g"/>
    <s v="SLC Snack"/>
    <n v="877"/>
    <x v="6"/>
    <n v="5000"/>
    <s v="STÜCK"/>
    <n v="2E-3"/>
    <n v="10"/>
    <n v="6.9000000000000006E-2"/>
    <n v="345.00000000000006"/>
  </r>
  <r>
    <s v="VS0232_02"/>
    <s v="Booklet FSC Fruitees Rehwild &amp; Preiselbeere 200gLA"/>
    <s v="SLC Snack"/>
    <n v="877"/>
    <x v="6"/>
    <n v="5500"/>
    <s v="STÜCK"/>
    <n v="1E-3"/>
    <n v="5.5"/>
    <n v="0.161"/>
    <n v="885.5"/>
  </r>
  <r>
    <s v="VS0232_03"/>
    <s v="Booklet FSC Fruitees Rehwild &amp; Preiselbeere 200g "/>
    <s v="SLC Snack"/>
    <n v="877"/>
    <x v="6"/>
    <n v="5500"/>
    <s v="STÜCK"/>
    <n v="1E-3"/>
    <n v="5.5"/>
    <n v="0.161"/>
    <n v="885.5"/>
  </r>
  <r>
    <s v="VS0233_01"/>
    <s v="Booklet Fruitees Fasan &amp; Feige 200g LA"/>
    <s v="SLC Snack"/>
    <n v="877"/>
    <x v="6"/>
    <n v="6000"/>
    <s v="STÜCK"/>
    <n v="2E-3"/>
    <n v="12"/>
    <n v="4.7899999999999998E-2"/>
    <n v="287.39999999999998"/>
  </r>
  <r>
    <s v="VS0270_02"/>
    <s v="EDEKA Gelenkfit 7 Stk 175g (Fediaf)"/>
    <s v="RB 296 x AL 220 SB"/>
    <n v="875"/>
    <x v="6"/>
    <n v="49500"/>
    <s v="STÜCK"/>
    <n v="3.3E-3"/>
    <n v="163.35"/>
    <n v="2.0570000000000001E-2"/>
    <n v="1018.215"/>
  </r>
  <r>
    <s v="VS0272_02"/>
    <s v="EDEKA Prodent Kausticks 4x55g/220g (Fediaf)"/>
    <s v="RB 276 x AL 210 BB"/>
    <n v="875"/>
    <x v="6"/>
    <n v="53103"/>
    <s v="STÜCK"/>
    <n v="2.8900000000000002E-3"/>
    <n v="153.46767"/>
    <n v="1.9109999999999999E-2"/>
    <n v="1014.79833"/>
  </r>
  <r>
    <s v="VS0274_00"/>
    <s v="UK EDEKA Beerenstarke KS mit Aroniab. 220g LA"/>
    <s v="220g (4x55g) 381x115x173 / 18 Stück "/>
    <n v="875"/>
    <x v="6"/>
    <n v="3715"/>
    <s v="STÜCK"/>
    <n v="0.10100000000000001"/>
    <n v="375.21500000000003"/>
    <n v="0.30499999999999999"/>
    <n v="1133.075"/>
  </r>
  <r>
    <s v="VS0288"/>
    <s v="Balance Soft Jerky Strips Chicken 200g"/>
    <s v="20er Kaustreifen Kunde Dierservice"/>
    <n v="875"/>
    <x v="6"/>
    <n v="17700"/>
    <s v="STÜCK"/>
    <n v="3.0000000000000001E-3"/>
    <n v="53.1"/>
    <n v="1.77E-2"/>
    <n v="313.29000000000002"/>
  </r>
  <r>
    <s v="VS0289"/>
    <s v="Balance Soft Jerky Strips Beef 200g"/>
    <s v="20er Kaustreifen Kunde Dierservice"/>
    <n v="875"/>
    <x v="6"/>
    <n v="18500"/>
    <s v="STÜCK"/>
    <n v="3.0000000000000001E-3"/>
    <n v="55.5"/>
    <n v="1.77E-2"/>
    <n v="327.45"/>
  </r>
  <r>
    <s v="VS0296"/>
    <s v="Balance Cat Crackers with Beef 50g"/>
    <s v="Pouchbeutel Kunde Dierservice"/>
    <n v="875"/>
    <x v="6"/>
    <n v="16520"/>
    <s v="STÜCK"/>
    <n v="3.5500000000000002E-3"/>
    <n v="58.646000000000001"/>
    <n v="1.89E-2"/>
    <n v="312.22800000000001"/>
  </r>
  <r>
    <s v="VS0297"/>
    <s v="Balance Cat Crackers with Rabbit 50g"/>
    <s v="Pouchbeutel Kunde Dierservice"/>
    <n v="875"/>
    <x v="6"/>
    <n v="14708"/>
    <s v="STÜCK"/>
    <n v="3.5500000000000002E-3"/>
    <n v="52.2134"/>
    <n v="1.89E-2"/>
    <n v="277.9812"/>
  </r>
  <r>
    <s v="VS0298"/>
    <s v="AC Karton Außenabm.: 383x201x184 C (br/br)"/>
    <s v="2 x 20 x 50g"/>
    <n v="875"/>
    <x v="6"/>
    <n v="1340"/>
    <s v="STÜCK"/>
    <n v="0.19900000000000001"/>
    <n v="266.66000000000003"/>
    <n v="0.252"/>
    <n v="337.68"/>
  </r>
  <r>
    <s v="VS0307"/>
    <s v="AC Karton Außenabm.: 388x122x180 B (br/br)"/>
    <s v="1 x 14 x 200g"/>
    <n v="875"/>
    <x v="6"/>
    <n v="7767"/>
    <s v="STÜCK"/>
    <n v="0.124"/>
    <n v="963.10799999999995"/>
    <n v="0.159"/>
    <n v="1234.953"/>
  </r>
  <r>
    <s v="VS0308"/>
    <s v="AC Karton Außenabm.: 300x133x185 B (br/br)"/>
    <s v="1 x 12 x 200g"/>
    <n v="875"/>
    <x v="6"/>
    <n v="1597"/>
    <s v="STÜCK"/>
    <n v="0.106"/>
    <n v="169.28199999999998"/>
    <n v="0.16"/>
    <n v="255.52"/>
  </r>
  <r>
    <s v="VS0309"/>
    <s v="AC Karton Außenabm.: 300x133x145 B (br/br)"/>
    <s v="1 x 16 x 120g"/>
    <n v="875"/>
    <x v="6"/>
    <n v="1960"/>
    <s v="STÜCK"/>
    <n v="0.09"/>
    <n v="176.4"/>
    <n v="0.16400000000000001"/>
    <n v="321.44"/>
  </r>
  <r>
    <s v="VS0352_01"/>
    <s v="Finest Fruitees Rehwild&amp;Preiselbeere200g Becher LA"/>
    <s v="SLC Becher"/>
    <n v="875"/>
    <x v="6"/>
    <n v="9072"/>
    <s v="STÜCK"/>
    <n v="1.3899999999999999E-2"/>
    <n v="126.10079999999999"/>
    <n v="8.6300000000000002E-2"/>
    <n v="782.91359999999997"/>
  </r>
  <r>
    <s v="VS0352_02"/>
    <s v="Finest Fruitees Rehwild&amp;Preiselbeere 200g Becher"/>
    <s v="SLC Becher  mit Aufreißkerbe"/>
    <n v="875"/>
    <x v="6"/>
    <n v="24192"/>
    <s v="STÜCK"/>
    <n v="1.3899999999999999E-2"/>
    <n v="336.2688"/>
    <n v="8.6300000000000002E-2"/>
    <n v="2087.7696000000001"/>
  </r>
  <r>
    <s v="VS0353"/>
    <s v="Finest Fruitees Rehwild+Preiselbeere 200g Deckel"/>
    <s v="SLC Deckel/ Material  431-c-13051-5"/>
    <n v="875"/>
    <x v="6"/>
    <n v="30312"/>
    <s v="STÜCK"/>
    <n v="2.5999999999999999E-3"/>
    <n v="78.811199999999999"/>
    <n v="7.8700000000000006E-2"/>
    <n v="2385.5544"/>
  </r>
  <r>
    <s v="VS0354"/>
    <s v="UK Fruitees Rehwild &amp; Preiselbeere 4x200g SLC "/>
    <s v="Wellpapp-Tray 1 x 4 x 200g"/>
    <n v="875"/>
    <x v="6"/>
    <n v="8500"/>
    <s v="STÜCK"/>
    <n v="5.0310000000000001E-2"/>
    <n v="427.63499999999999"/>
    <n v="0.154"/>
    <n v="1309"/>
  </r>
  <r>
    <s v="VS0369_00"/>
    <s v="UK Pablo flexibar 2reihig Mittelsteg"/>
    <s v="2x10 Stk."/>
    <n v="875"/>
    <x v="6"/>
    <n v="7400"/>
    <s v="STÜCK"/>
    <n v="2.9000000000000001E-2"/>
    <n v="214.60000000000002"/>
    <n v="0.1"/>
    <n v="740"/>
  </r>
  <r>
    <s v="VS0383"/>
    <s v="UK Globus Kaust. Flexipro 100g 2x10x100gBO LAo.NF?"/>
    <s v="395x155x173mm 20Stück"/>
    <n v="875"/>
    <x v="6"/>
    <n v="1700"/>
    <s v="STÜCK"/>
    <n v="0.109"/>
    <n v="185.3"/>
    <n v="0.32100000000000001"/>
    <n v="545.70000000000005"/>
  </r>
  <r>
    <s v="VS0385"/>
    <s v="UK Globus Kaust. Flexipro 100g 2x10x100gDE LAo.NF?"/>
    <s v="395x155x173mm 20Stück"/>
    <n v="875"/>
    <x v="6"/>
    <n v="1710"/>
    <s v="STÜCK"/>
    <n v="0.127"/>
    <n v="217.17000000000002"/>
    <n v="0.191"/>
    <n v="326.61"/>
  </r>
  <r>
    <s v="VS0395_00"/>
    <s v="UK neutral Flexibar 11x100g Deckel braun/braun LA"/>
    <s v="374x73x170 mm"/>
    <n v="875"/>
    <x v="6"/>
    <n v="3430"/>
    <s v="STÜCK"/>
    <n v="9.1999999999999998E-2"/>
    <n v="315.56"/>
    <n v="0.20499999999999999"/>
    <n v="703.15"/>
  </r>
  <r>
    <s v="VS0431"/>
    <s v="Handtray True hemp Dental Stick 15x100g LA"/>
    <s v="für alle Sorten"/>
    <n v="875"/>
    <x v="6"/>
    <n v="900"/>
    <s v="STÜCK"/>
    <n v="0.109"/>
    <n v="98.1"/>
    <n v="0.28999999999999998"/>
    <n v="261"/>
  </r>
  <r>
    <s v="VS0439"/>
    <s v="True Leaf Dental Stick Skin&amp; Coat 100g Latin Folie"/>
    <s v="EAN 0628451770770 (bedr mit VS0440) - falsch bedr."/>
    <n v="875"/>
    <x v="6"/>
    <n v="25000"/>
    <s v="STÜCK"/>
    <n v="4.1799999999999997E-3"/>
    <n v="104.49999999999999"/>
    <n v="2.972E-2"/>
    <n v="743"/>
  </r>
  <r>
    <s v="VS0443_00"/>
    <s v="PRIMUM Snack Lamm &amp; Apfel 200g Becher"/>
    <s v="SLC Becher"/>
    <n v="875"/>
    <x v="6"/>
    <n v="18128"/>
    <s v="STÜCK"/>
    <n v="1.3899999999999999E-2"/>
    <n v="251.97919999999999"/>
    <n v="0.13239999999999999"/>
    <n v="2400.1471999999999"/>
  </r>
  <r>
    <s v="VS0444_00"/>
    <s v="PRIMUM Snack Lamm &amp; Apfel 200g Deckel"/>
    <s v="SLC Deckel"/>
    <n v="875"/>
    <x v="6"/>
    <n v="17400"/>
    <s v="STÜCK"/>
    <n v="2.5999999999999999E-3"/>
    <n v="45.239999999999995"/>
    <n v="0.1"/>
    <n v="1740"/>
  </r>
  <r>
    <s v="VS0445_00"/>
    <s v="PRIMUM Snack Ente &amp; Preiselbeere 200g Becher"/>
    <s v="SLC Becher"/>
    <n v="875"/>
    <x v="6"/>
    <n v="20628"/>
    <s v="STÜCK"/>
    <n v="1.3899999999999999E-2"/>
    <n v="286.72919999999999"/>
    <n v="0.13239999999999999"/>
    <n v="2731.1471999999999"/>
  </r>
  <r>
    <s v="VS0446_00"/>
    <s v="PRIMUM Snack Ente &amp; Preiselbeere 200g Deckel"/>
    <s v="SLC Deckel"/>
    <n v="875"/>
    <x v="6"/>
    <n v="21200"/>
    <s v="STÜCK"/>
    <n v="2.5999999999999999E-3"/>
    <n v="55.12"/>
    <n v="0.1"/>
    <n v="2120"/>
  </r>
  <r>
    <s v="VS0449_00"/>
    <s v="UK PRIMUM Soft Snack alle Sorten 4x200g SLC"/>
    <s v="Wellpapp-Tray 1 x 4 x 200g"/>
    <n v="875"/>
    <x v="6"/>
    <n v="9980"/>
    <s v="STÜCK"/>
    <n v="3.5000000000000003E-2"/>
    <n v="349.3"/>
    <n v="0.108"/>
    <n v="1077.8399999999999"/>
  </r>
  <r>
    <s v="VS0459"/>
    <s v="UK Baldo Sortimentstray 2x6x300g Deckel "/>
    <s v="Automatentray"/>
    <n v="875"/>
    <x v="6"/>
    <n v="950"/>
    <s v="STÜCK"/>
    <n v="0.17799999999999999"/>
    <n v="169.1"/>
    <n v="0.29299999999999998"/>
    <n v="278.34999999999997"/>
  </r>
  <r>
    <s v="VS0461"/>
    <s v="Baldo Knochen-Snack Rind Lamm Gefl. 300g Folie"/>
    <s v="RB: 385 x AL: 230 mm MZ MS"/>
    <n v="875"/>
    <x v="6"/>
    <n v="6849"/>
    <s v="STÜCK"/>
    <n v="7.0400000000000003E-3"/>
    <n v="48.21696"/>
    <n v="3.551E-2"/>
    <n v="243.20799"/>
  </r>
  <r>
    <s v="VS0462"/>
    <s v="UK Baldo Sortimentstray 2x6x300g Boden"/>
    <s v="Automatentray"/>
    <n v="875"/>
    <x v="6"/>
    <n v="5200"/>
    <s v="STÜCK"/>
    <n v="0.10199999999999999"/>
    <n v="530.4"/>
    <n v="0.18099999999999999"/>
    <n v="941.19999999999993"/>
  </r>
  <r>
    <s v="VS0489_00"/>
    <s v="UK Multibox True Hemp Dental Stick 3 x 400g"/>
    <m/>
    <n v="875"/>
    <x v="6"/>
    <n v="5750"/>
    <s v="STÜCK"/>
    <n v="4.8000000000000001E-2"/>
    <n v="276"/>
    <n v="0.22800000000000001"/>
    <n v="1311"/>
  </r>
  <r>
    <s v="VS0498_00"/>
    <s v="Handtray True Hemp Cat Pillows 8x50g LA"/>
    <s v="für alle Sorten"/>
    <n v="875"/>
    <x v="6"/>
    <n v="8260"/>
    <s v="STÜCK"/>
    <n v="0.10199999999999999"/>
    <n v="842.52"/>
    <n v="0.23699999999999999"/>
    <n v="1957.62"/>
  </r>
  <r>
    <s v="VS0501"/>
    <s v="UK PAH Multipack 4x440g"/>
    <s v="Aufrichteschachtel 4 Punktklebung "/>
    <n v="875"/>
    <x v="6"/>
    <n v="1750"/>
    <s v="STÜCK"/>
    <n v="8.7999999999999995E-2"/>
    <n v="154"/>
    <n v="0.14099999999999999"/>
    <n v="246.74999999999997"/>
  </r>
  <r>
    <s v="VS0503"/>
    <s v="UK PAH Multipack 4x720g"/>
    <s v="AC-Karton "/>
    <n v="875"/>
    <x v="6"/>
    <n v="5350"/>
    <s v="STÜCK"/>
    <n v="0.125"/>
    <n v="668.75"/>
    <n v="0.189"/>
    <n v="1011.15"/>
  </r>
  <r>
    <s v="VS0505_01"/>
    <s v="Reseal sticker black"/>
    <s v="Format: 17x60 mm"/>
    <n v="875"/>
    <x v="6"/>
    <n v="1827000"/>
    <s v="STÜCK"/>
    <n v="1.2999999999999999E-4"/>
    <n v="237.51"/>
    <n v="2.98E-3"/>
    <n v="5444.46"/>
  </r>
  <r>
    <s v="VS0540_02"/>
    <s v="PAH Puppy training treat with salmon nograin140g"/>
    <s v="RB 468 x AL 140 mm mit Eurolochung"/>
    <n v="875"/>
    <x v="6"/>
    <n v="9001"/>
    <s v="STÜCK"/>
    <n v="5.1999999999999998E-3"/>
    <n v="46.805199999999999"/>
    <n v="5.7979999999999997E-2"/>
    <n v="521.87797999999998"/>
  </r>
  <r>
    <s v="VS0542_00"/>
    <s v="UK neutral Außen.B:130xT:242 H:191 B130 (br/br)"/>
    <s v="6x140g Pouchbeutel PAH Automatentray"/>
    <n v="875"/>
    <x v="6"/>
    <n v="1765"/>
    <s v="STÜCK"/>
    <n v="9.5000000000000001E-2"/>
    <n v="167.67500000000001"/>
    <n v="0.13500000000000001"/>
    <n v="238.27500000000001"/>
  </r>
  <r>
    <s v="VS0544_00"/>
    <s v="True Hemp Cat Pillow Skin &amp; Coat 50g Mediterran"/>
    <s v="5430001357073 Beistellung True Leaf"/>
    <n v="875"/>
    <x v="6"/>
    <n v="32100"/>
    <s v="STÜCK"/>
    <n v="5.6899999999999997E-3"/>
    <n v="182.649"/>
    <n v="5.2999999999999999E-2"/>
    <n v="1701.3"/>
  </r>
  <r>
    <s v="VS0546_00"/>
    <s v="True Hemp Cat Pillow Senior 50g Mediterran"/>
    <s v="5430001357097 Beistellung True Leaf"/>
    <n v="875"/>
    <x v="6"/>
    <n v="29612"/>
    <s v="STÜCK"/>
    <n v="5.6899999999999997E-3"/>
    <n v="168.49227999999999"/>
    <n v="5.2999999999999999E-2"/>
    <n v="1569.4359999999999"/>
  </r>
  <r>
    <s v="VS0547_00"/>
    <s v="True Hemp Cat Pillow Urinary 50g Mediterran"/>
    <s v="5430001357110 Beistellung True Leaf"/>
    <n v="875"/>
    <x v="6"/>
    <n v="25500"/>
    <s v="STÜCK"/>
    <n v="5.6899999999999997E-3"/>
    <n v="145.095"/>
    <n v="5.2999999999999999E-2"/>
    <n v="1351.5"/>
  </r>
  <r>
    <s v="VS0601"/>
    <s v="Snack Tray schmal Deckel Automat"/>
    <s v="CAD 150019d.01"/>
    <n v="875"/>
    <x v="6"/>
    <n v="5600"/>
    <s v="STÜCK"/>
    <n v="0.10100000000000001"/>
    <n v="565.6"/>
    <n v="0.13500000000000001"/>
    <n v="756"/>
  </r>
  <r>
    <s v="VS0602"/>
    <s v="Snack Tray ganz schmal Deckel Automat"/>
    <s v="CAD 150373d_01"/>
    <n v="875"/>
    <x v="6"/>
    <n v="2800"/>
    <s v="STÜCK"/>
    <n v="9.7000000000000003E-2"/>
    <n v="271.60000000000002"/>
    <n v="0.13500000000000001"/>
    <n v="378"/>
  </r>
  <r>
    <s v="VS0603"/>
    <s v="Snack Tray breit Deckel Automat neutral"/>
    <s v="CAD 150374d_01"/>
    <n v="875"/>
    <x v="6"/>
    <n v="16800"/>
    <s v="STÜCK"/>
    <n v="0.104"/>
    <n v="1747.1999999999998"/>
    <n v="0.14699999999999999"/>
    <n v="2469.6"/>
  </r>
  <r>
    <s v="VS0610_01"/>
    <s v="UK Apollo Twister Rind Lamm+Geflügel BO1x18x120gLA"/>
    <s v="Automat. hochschließend schmal /textl.Änderung"/>
    <n v="875"/>
    <x v="6"/>
    <n v="6120"/>
    <s v="STÜCK"/>
    <n v="9.9000000000000005E-2"/>
    <n v="605.88"/>
    <n v="0.27500000000000002"/>
    <n v="1683.0000000000002"/>
  </r>
  <r>
    <s v="VS0612_01"/>
    <s v="UK Apollo Dentinis D/NL/EST 16 Stk. Boden LA"/>
    <s v="Automat "/>
    <n v="875"/>
    <x v="6"/>
    <n v="2400"/>
    <s v="STÜCK"/>
    <n v="0.10299999999999999"/>
    <n v="247.2"/>
    <n v="0.27100000000000002"/>
    <n v="650.40000000000009"/>
  </r>
  <r>
    <s v="VS0619_00"/>
    <s v="UK Rema 1000 Meatstrips 18 Stk. Boden"/>
    <s v="Automat. hochschließend ganz schmal"/>
    <n v="875"/>
    <x v="6"/>
    <n v="2600"/>
    <s v="STÜCK"/>
    <n v="9.8000000000000004E-2"/>
    <n v="254.8"/>
    <n v="0.25"/>
    <n v="650"/>
  </r>
  <r>
    <s v="VS0622_00"/>
    <s v="UK Coop - Rainbow breit 1 farbig grün LA"/>
    <s v="Automat. hochschließend breit 16 Stück"/>
    <n v="875"/>
    <x v="6"/>
    <n v="1400"/>
    <s v="STÜCK"/>
    <n v="0.105"/>
    <n v="147"/>
    <n v="0.26"/>
    <n v="364"/>
  </r>
  <r>
    <s v="VS0623_00"/>
    <s v="UK REMA 1000 Jumbo Bones 14x200g"/>
    <s v="Automat. hochschließend ganz schmal"/>
    <n v="875"/>
    <x v="6"/>
    <n v="2160"/>
    <s v="STÜCK"/>
    <n v="9.7000000000000003E-2"/>
    <n v="209.52"/>
    <n v="0.223"/>
    <n v="481.68"/>
  </r>
  <r>
    <s v="VS0624_00"/>
    <s v="UK REMA Trainingsnacks Boden 14 Stk. LA"/>
    <s v="Automat. hochschließend schmal"/>
    <n v="875"/>
    <x v="6"/>
    <n v="4000"/>
    <s v="STÜCK"/>
    <n v="9.9000000000000005E-2"/>
    <n v="396"/>
    <n v="0.27"/>
    <n v="1080"/>
  </r>
  <r>
    <s v="VS0635_00"/>
    <s v="UK Apollo H-Duo KS Ri/L 1x14x200g BODEN LA"/>
    <s v="CAD150019b_05  Automat "/>
    <n v="875"/>
    <x v="6"/>
    <n v="1885"/>
    <s v="STÜCK"/>
    <n v="9.9000000000000005E-2"/>
    <n v="186.61500000000001"/>
    <n v="0.19800000000000001"/>
    <n v="373.23"/>
  </r>
  <r>
    <s v="VS0639_00"/>
    <s v="UK EDEKA Gelenkfit Kaurollen 18x175g BO"/>
    <s v="Automat. hochschließend breit"/>
    <n v="875"/>
    <x v="6"/>
    <n v="3000"/>
    <s v="STÜCK"/>
    <n v="0.115"/>
    <n v="345"/>
    <n v="0.32200000000000001"/>
    <n v="966"/>
  </r>
  <r>
    <s v="VS0640"/>
    <s v="UK Apollo HaDuo KS/Hu/T  Boden 14 Stk. LA"/>
    <s v="Automat. hochschließend schmal"/>
    <n v="875"/>
    <x v="6"/>
    <n v="8800"/>
    <s v="STÜCK"/>
    <n v="0.1"/>
    <n v="880"/>
    <n v="0.21901999999999999"/>
    <n v="1927.376"/>
  </r>
  <r>
    <s v="VS0642_00"/>
    <s v="UK EDEKA Hair &amp; Skin7er 18 Stk. im Tray"/>
    <s v="Automat. hochschließend breit"/>
    <n v="875"/>
    <x v="6"/>
    <n v="2750"/>
    <s v="STÜCK"/>
    <n v="0.115"/>
    <n v="316.25"/>
    <n v="0.32200000000000001"/>
    <n v="885.5"/>
  </r>
  <r>
    <s v="VS0658_00"/>
    <s v="UK Apollo kl Happen Rind 1x14x200g Boden LA"/>
    <s v="Automat CAD150019b_05"/>
    <n v="875"/>
    <x v="6"/>
    <n v="1600"/>
    <s v="STÜCK"/>
    <n v="0.10199999999999999"/>
    <n v="163.19999999999999"/>
    <n v="0.24199999999999999"/>
    <n v="387.2"/>
  </r>
  <r>
    <s v="VS0738_00"/>
    <s v="Meque Stick Dental Razas Medianas 180g"/>
    <s v="Ahorramas"/>
    <n v="875"/>
    <x v="6"/>
    <n v="69134"/>
    <s v="STÜCK"/>
    <n v="3.3999999999999998E-3"/>
    <n v="235.0556"/>
    <n v="3.2300000000000002E-2"/>
    <n v="2233.0282000000002"/>
  </r>
  <r>
    <s v="VS0739_00"/>
    <s v="Meque Bacon Snack 200g"/>
    <s v="Ahorramas"/>
    <n v="875"/>
    <x v="6"/>
    <n v="51900"/>
    <s v="STÜCK"/>
    <n v="4.1999999999999997E-3"/>
    <n v="217.98"/>
    <n v="3.7449999999999997E-2"/>
    <n v="1943.6549999999997"/>
  </r>
  <r>
    <s v="VS0740"/>
    <s v="Horizon Soft Bones Tricolor 500g"/>
    <m/>
    <n v="875"/>
    <x v="6"/>
    <n v="29255"/>
    <s v="STÜCK"/>
    <n v="8.1700000000000002E-3"/>
    <n v="239.01335"/>
    <n v="5.5849999999999997E-2"/>
    <n v="1633.89175"/>
  </r>
  <r>
    <s v="VS0741_01"/>
    <s v="Real Nature Wilderness Meat Snack Pure Beef 150g"/>
    <s v="Pouchbeutel mit Eurolochung"/>
    <n v="875"/>
    <x v="6"/>
    <n v="22500"/>
    <s v="STÜCK"/>
    <n v="7.0000000000000001E-3"/>
    <n v="157.5"/>
    <n v="0.06"/>
    <n v="1350"/>
  </r>
  <r>
    <s v="VS0743_00"/>
    <s v="Real Nature Wilderness MeatSnack Pure Chicken 150g"/>
    <s v="Pouchbeutel mit Eurolochung  4047777178613"/>
    <n v="875"/>
    <x v="6"/>
    <n v="75858"/>
    <s v="STÜCK"/>
    <n v="7.0000000000000001E-3"/>
    <n v="531.00599999999997"/>
    <n v="0.06"/>
    <n v="4551.4799999999996"/>
  </r>
  <r>
    <s v="VS0744_00"/>
    <s v="Real Nature Wilderness Meat Snack Pure Lamb 150g"/>
    <s v="Pouchbeutel mit Eurolochung"/>
    <n v="875"/>
    <x v="6"/>
    <n v="47700"/>
    <s v="STÜCK"/>
    <n v="7.0000000000000001E-3"/>
    <n v="333.90000000000003"/>
    <n v="4.7E-2"/>
    <n v="2241.9"/>
  </r>
  <r>
    <s v="VS0750"/>
    <s v="Hamiform Dental Stick Mini 120g"/>
    <s v="mit Eurolochung RB 276 x AL 180 mm"/>
    <n v="875"/>
    <x v="6"/>
    <n v="88755"/>
    <s v="STÜCK"/>
    <n v="2.5600000000000002E-3"/>
    <n v="227.21280000000002"/>
    <n v="2.0650000000000002E-2"/>
    <n v="1832.7907500000001"/>
  </r>
  <r>
    <s v="VS0751"/>
    <s v="Hamiform Dental Stick Medium 175g"/>
    <s v="mit Eurolochung RB 276 x AL 220 mm"/>
    <n v="875"/>
    <x v="6"/>
    <n v="103200"/>
    <s v="STÜCK"/>
    <n v="3.13E-3"/>
    <n v="323.01600000000002"/>
    <n v="2.5239999999999999E-2"/>
    <n v="2604.768"/>
  </r>
  <r>
    <s v="VS0752"/>
    <s v="Hamiform Dental Stick Maxi 275g"/>
    <s v="mit Eurolochung RB 296 x AL 240 mm"/>
    <n v="875"/>
    <x v="6"/>
    <n v="22500"/>
    <s v="STÜCK"/>
    <n v="3.6600000000000001E-3"/>
    <n v="82.35"/>
    <n v="2.938E-2"/>
    <n v="661.05"/>
  </r>
  <r>
    <s v="VS0753_00"/>
    <s v="Hamiform Universaltray für Dental Sticks"/>
    <s v="8x275g 10x120g/175g Handtray"/>
    <n v="875"/>
    <x v="6"/>
    <n v="7679"/>
    <s v="STÜCK"/>
    <n v="0.10299999999999999"/>
    <n v="790.93700000000001"/>
    <n v="0.34599999999999997"/>
    <n v="2656.9339999999997"/>
  </r>
  <r>
    <s v="VS0802_00"/>
    <s v="K-Classic Mini-Würstchen 1x20x60g D UK Deckel "/>
    <s v="FSC!!!!"/>
    <n v="875"/>
    <x v="6"/>
    <n v="7500"/>
    <s v="STÜCK"/>
    <n v="0.09"/>
    <n v="675"/>
    <n v="0.16900000000000001"/>
    <n v="1267.5"/>
  </r>
  <r>
    <s v="VS0805"/>
    <s v="UK K-Classic Kauriegel 100g 30 Stück Boden"/>
    <s v="FSC!!!!"/>
    <n v="875"/>
    <x v="6"/>
    <n v="3146"/>
    <s v="STÜCK"/>
    <n v="9.7000000000000003E-2"/>
    <n v="305.16200000000003"/>
    <n v="0.38300000000000001"/>
    <n v="1204.9180000000001"/>
  </r>
  <r>
    <s v="VS0812_00"/>
    <s v="K-Classic Hund to Go 1x6x240g (D) BODEN LA"/>
    <s v="Außenm.: 120 x 193 x 178 mm"/>
    <n v="875"/>
    <x v="6"/>
    <n v="3000"/>
    <s v="STÜCK"/>
    <n v="0.06"/>
    <n v="180"/>
    <n v="0.21199999999999999"/>
    <n v="636"/>
  </r>
  <r>
    <s v="VS0813_00"/>
    <s v="Traydeckel To Go Snack 1x6x240g Überstülper"/>
    <s v="CAD 141797d_05"/>
    <n v="875"/>
    <x v="6"/>
    <n v="800"/>
    <s v="STÜCK"/>
    <n v="4.1000000000000002E-2"/>
    <n v="32.800000000000004"/>
    <n v="0.27"/>
    <n v="216"/>
  </r>
  <r>
    <s v="VS0814_00"/>
    <s v="K-Classic Hund Trainingssnack Geflügel 240g (D+OE)"/>
    <s v="RB 296 x AL 210 SB"/>
    <n v="875"/>
    <x v="6"/>
    <n v="23000"/>
    <s v="STÜCK"/>
    <n v="3.2000000000000002E-3"/>
    <n v="73.600000000000009"/>
    <n v="2.989E-2"/>
    <n v="687.47"/>
  </r>
  <r>
    <s v="VS0815_00"/>
    <s v="K-Classic saftige Mini-Würstchen Rind 8St. 60g (OE"/>
    <s v="RB 230 x AL 165 mm"/>
    <n v="875"/>
    <x v="6"/>
    <n v="96000"/>
    <s v="STÜCK"/>
    <n v="3.8E-3"/>
    <n v="364.8"/>
    <n v="3.0159999999999999E-2"/>
    <n v="2895.36"/>
  </r>
  <r>
    <s v="VS0817_00"/>
    <s v="K-Classic saftige Mini-Würstchen Rind 8St. 60g "/>
    <s v="RB 230 x AL 165 mm D,CZ,SK,HR"/>
    <n v="875"/>
    <x v="6"/>
    <n v="111300"/>
    <s v="STÜCK"/>
    <n v="3.8E-3"/>
    <n v="422.94"/>
    <n v="3.0159999999999999E-2"/>
    <n v="3356.808"/>
  </r>
  <r>
    <s v="VS0818_00"/>
    <s v="K-Classic Hund to Go 1x6x240g (D) BODEN"/>
    <s v="CAD 141797b_02 Relaunch"/>
    <n v="875"/>
    <x v="6"/>
    <n v="2100"/>
    <s v="STÜCK"/>
    <n v="0.06"/>
    <n v="126"/>
    <n v="0.21199999999999999"/>
    <n v="445.2"/>
  </r>
  <r>
    <s v="VS0819_00"/>
    <s v="UK K-Classic Saftige Würstchen 1x20x60  BODEN"/>
    <s v="FSC Relaunch"/>
    <n v="875"/>
    <x v="6"/>
    <n v="6500"/>
    <s v="STÜCK"/>
    <n v="8.8999999999999996E-2"/>
    <n v="578.5"/>
    <n v="0.38300000000000001"/>
    <n v="2489.5"/>
  </r>
  <r>
    <s v="VS0832"/>
    <s v="UK ganz schmal neut Abm.: 386x108x160 br/br Deckel"/>
    <s v="für Zooroyal"/>
    <n v="875"/>
    <x v="6"/>
    <n v="7240"/>
    <s v="STÜCK"/>
    <n v="9.2999999999999999E-2"/>
    <n v="673.32"/>
    <n v="0.251"/>
    <n v="1817.24"/>
  </r>
  <r>
    <s v="VS0840_00"/>
    <s v="LIDL USA Long Lasting Munchy Bones Dog 3er/298g"/>
    <s v="RB 296 x AL 220 mm BB"/>
    <n v="875"/>
    <x v="6"/>
    <n v="64356"/>
    <s v="STÜCK"/>
    <n v="4.7600000000000003E-3"/>
    <n v="306.33456000000001"/>
    <n v="4.4650000000000002E-2"/>
    <n v="2873.4954000000002"/>
  </r>
  <r>
    <s v="VS0841_00"/>
    <s v="LIDL USA Long Lasting Munchy Bones Dog Treats 3er/"/>
    <s v="RB 296 x AL 220 BB   3er/298g"/>
    <n v="875"/>
    <x v="6"/>
    <n v="107444"/>
    <s v="STÜCK"/>
    <n v="4.7600000000000003E-3"/>
    <n v="511.43344000000002"/>
    <n v="4.4949999999999997E-2"/>
    <n v="4829.6077999999998"/>
  </r>
  <r>
    <s v="VS0842_00"/>
    <s v="UK Long Lasting Munchy Bones Dog Treats BODEN"/>
    <s v="CAD 152143b_02 / Inhalt 35 St."/>
    <n v="875"/>
    <x v="6"/>
    <n v="4200"/>
    <s v="STÜCK"/>
    <n v="0.23"/>
    <n v="966"/>
    <n v="0.46600000000000003"/>
    <n v="1957.2"/>
  </r>
  <r>
    <s v="VS0843_00"/>
    <s v="UK Long Lasting Munchy Bones Dog Treats DECKEL"/>
    <s v="CAD 152143d_03 / Inhalt 35 St."/>
    <n v="875"/>
    <x v="6"/>
    <n v="4500"/>
    <s v="STÜCK"/>
    <n v="0.249"/>
    <n v="1120.5"/>
    <n v="0.48"/>
    <n v="2160"/>
  </r>
  <r>
    <s v="VS0854_00"/>
    <s v="UK Rema 1000 Trainingssnack 1x14x200g BODEN"/>
    <s v="Automat CAD150019b_05"/>
    <n v="875"/>
    <x v="6"/>
    <n v="1650"/>
    <s v="STÜCK"/>
    <n v="0.1"/>
    <n v="165"/>
    <n v="0.27"/>
    <n v="445.50000000000006"/>
  </r>
  <r>
    <s v="VS0869_00"/>
    <s v="UK REMA 1000 Jumbo Bones 1x14x200g BO"/>
    <s v="CAD 150373b_03"/>
    <n v="875"/>
    <x v="6"/>
    <n v="2000"/>
    <s v="STÜCK"/>
    <n v="9.8000000000000004E-2"/>
    <n v="196"/>
    <n v="0.27"/>
    <n v="540"/>
  </r>
  <r>
    <s v="VS0870_00"/>
    <s v="REMA 1000 Dental Snacks 180g 7 Stück"/>
    <s v="RB 296 x AL 235 Relaunch"/>
    <n v="875"/>
    <x v="6"/>
    <n v="102130"/>
    <s v="STÜCK"/>
    <n v="2.9299999999999999E-3"/>
    <n v="299.24090000000001"/>
    <n v="2.811E-2"/>
    <n v="2870.8742999999999"/>
  </r>
  <r>
    <s v="VS0871_00"/>
    <s v="REMA 1000 Meatstrips pou. 12er /120g"/>
    <s v="RB 231 x AL 220 SB Relaunch"/>
    <n v="875"/>
    <x v="6"/>
    <n v="65750"/>
    <s v="STÜCK"/>
    <n v="2.5699999999999998E-3"/>
    <n v="168.97749999999999"/>
    <n v="2.486E-2"/>
    <n v="1634.5450000000001"/>
  </r>
  <r>
    <s v="VS0872_00"/>
    <s v="REMA Jumbo Kaubarren 2er / 200g Folie "/>
    <s v="RB 231 x AL 220 BBB Relaunch"/>
    <n v="875"/>
    <x v="6"/>
    <n v="42123"/>
    <s v="STÜCK"/>
    <n v="2.5699999999999998E-3"/>
    <n v="108.25610999999999"/>
    <n v="2.486E-2"/>
    <n v="1047.17778"/>
  </r>
  <r>
    <s v="VS0873_00"/>
    <s v="REMA 1000 Trainingssnacks 200g"/>
    <s v="RB 270 x AL 230 SB Relaunch"/>
    <n v="875"/>
    <x v="6"/>
    <n v="7000"/>
    <s v="STÜCK"/>
    <n v="2.63E-3"/>
    <n v="18.41"/>
    <n v="2.75E-2"/>
    <n v="192.5"/>
  </r>
  <r>
    <s v="VS0875_00"/>
    <s v="UK Rema 1000 Dentinis Boden 1x16x180 LA"/>
    <s v="Automat. hochschl.breit Relaunch"/>
    <n v="875"/>
    <x v="6"/>
    <n v="2100"/>
    <s v="STÜCK"/>
    <n v="0.105"/>
    <n v="220.5"/>
    <n v="0.255"/>
    <n v="535.5"/>
  </r>
  <r>
    <s v="VS0877_00"/>
    <s v="UK REMA Trainingsnacks Boden 1x14x200g LA"/>
    <s v="CAD 111066b_04 Handtray siehe Bemerk."/>
    <n v="875"/>
    <x v="6"/>
    <n v="4020"/>
    <s v="STÜCK"/>
    <n v="0.09"/>
    <n v="361.8"/>
    <n v="0.27"/>
    <n v="1085.4000000000001"/>
  </r>
  <r>
    <s v="VS0878_00"/>
    <s v="UK REMA Jumbo Bones Boden 1x14x200g LA"/>
    <s v="CAD 150019b.05"/>
    <n v="875"/>
    <x v="6"/>
    <n v="600"/>
    <s v="STÜCK"/>
    <n v="0.10100000000000001"/>
    <n v="60.6"/>
    <n v="0.27"/>
    <n v="162"/>
  </r>
  <r>
    <s v="VS0901"/>
    <s v="Becher transparent ohne Druck SC 95-565/19 OZ 300g"/>
    <s v="(Motivationssnacks)"/>
    <n v="875"/>
    <x v="6"/>
    <n v="1800"/>
    <s v="STÜCK"/>
    <n v="2.1600000000000001E-2"/>
    <n v="38.880000000000003"/>
    <n v="9.8150000000000001E-2"/>
    <n v="176.67000000000002"/>
  </r>
  <r>
    <s v="VS10089_00"/>
    <s v="Pet Balance Medica Hypoallergen Snack 125g LA"/>
    <s v="RB 468 x AL 140 mm "/>
    <n v="875"/>
    <x v="6"/>
    <n v="3100"/>
    <s v="STÜCK"/>
    <n v="7.0000000000000001E-3"/>
    <n v="21.7"/>
    <n v="6.6460000000000005E-2"/>
    <n v="206.02600000000001"/>
  </r>
  <r>
    <s v="VS10091_00"/>
    <s v="Pet Balance Medica Nierendiät Snack 125g  LA"/>
    <s v="RB 468 x AL 140 mm "/>
    <n v="875"/>
    <x v="6"/>
    <n v="27700"/>
    <s v="STÜCK"/>
    <n v="7.0000000000000001E-3"/>
    <n v="193.9"/>
    <n v="6.6460000000000005E-2"/>
    <n v="1840.9420000000002"/>
  </r>
  <r>
    <s v="VS10092_00"/>
    <s v="UK Tray Boden Pet Balance Medica 4 x 125g"/>
    <s v="Handtray"/>
    <n v="875"/>
    <x v="6"/>
    <n v="18450"/>
    <s v="STÜCK"/>
    <n v="6.4000000000000001E-2"/>
    <n v="1180.8"/>
    <n v="0.19600000000000001"/>
    <n v="3616.2000000000003"/>
  </r>
  <r>
    <s v="VS1012_00"/>
    <s v="UK breit neut Abm.: 395x132x175 w/w FSC Mix Deckel"/>
    <s v="für Winston Fleischbatzen nur Artikel-Nr."/>
    <n v="875"/>
    <x v="6"/>
    <n v="3655"/>
    <s v="STÜCK"/>
    <n v="0.111"/>
    <n v="405.70499999999998"/>
    <n v="0.17799999999999999"/>
    <n v="650.58999999999992"/>
  </r>
  <r>
    <s v="VS1015_02"/>
    <s v="Pablo Kaurollen Gelenk Fit 175g (EUCO)"/>
    <s v="RB 296 x AL 220 SB mit Änderungen"/>
    <n v="875"/>
    <x v="6"/>
    <n v="73553"/>
    <s v="STÜCK"/>
    <n v="3.3600000000000001E-3"/>
    <n v="247.13808"/>
    <n v="2.0570000000000001E-2"/>
    <n v="1512.9852100000001"/>
  </r>
  <r>
    <s v="VS1016_02"/>
    <s v="Pablo Kaurollen Hair and Skin 175g (EUCO)"/>
    <s v="RB 296 x AL 220 SB mit Änderungen"/>
    <n v="875"/>
    <x v="6"/>
    <n v="71456"/>
    <s v="STÜCK"/>
    <n v="3.3600000000000001E-3"/>
    <n v="240.09216000000001"/>
    <n v="2.0570000000000001E-2"/>
    <n v="1469.8499200000001"/>
  </r>
  <r>
    <s v="VS1017_01"/>
    <s v="UK Pablo Kaurollen Trayboden 18x175g (EUCO)"/>
    <s v="2x1er Facing "/>
    <n v="875"/>
    <x v="6"/>
    <n v="7650"/>
    <s v="STÜCK"/>
    <n v="0.10299999999999999"/>
    <n v="787.94999999999993"/>
    <n v="0.22"/>
    <n v="1683"/>
  </r>
  <r>
    <s v="VS1019_00"/>
    <s v="Tray Bitsdog Dental Stick 2x4x720g"/>
    <s v="340 x 264 x 67mm  "/>
    <n v="875"/>
    <x v="6"/>
    <n v="2450"/>
    <s v="STÜCK"/>
    <n v="0.112"/>
    <n v="274.40000000000003"/>
    <n v="0.28699999999999998"/>
    <n v="703.15"/>
  </r>
  <r>
    <s v="VS1046_00"/>
    <s v="Trayboden Winston Knusperk. 10x60g Beta Glucan LA"/>
    <s v="Außenab. 108x193x178mm "/>
    <n v="875"/>
    <x v="6"/>
    <n v="5600"/>
    <s v="STÜCK"/>
    <n v="5.0999999999999997E-2"/>
    <n v="285.59999999999997"/>
    <n v="0.22600000000000001"/>
    <n v="1265.6000000000001"/>
  </r>
  <r>
    <s v="VS1048_00"/>
    <s v="Traydeckel Winston Knusperk. 10x60g Beta Glucan"/>
    <s v="br/br - Palettierung Fertigwarenartikel prüfen!"/>
    <n v="875"/>
    <x v="6"/>
    <n v="6100"/>
    <s v="STÜCK"/>
    <n v="6.2E-2"/>
    <n v="378.2"/>
    <n v="0.20499999999999999"/>
    <n v="1250.5"/>
  </r>
  <r>
    <s v="VS1050_01"/>
    <s v="ZooRoyal Hair &amp; Skin 7er 175g LA o.NF"/>
    <s v="RB 296 x AL 210 SB textl. Änderung"/>
    <n v="875"/>
    <x v="6"/>
    <n v="39000"/>
    <s v="STÜCK"/>
    <n v="3.2100000000000002E-3"/>
    <n v="125.19000000000001"/>
    <n v="2.589E-2"/>
    <n v="1009.71"/>
  </r>
  <r>
    <s v="VS1051_00"/>
    <s v="Zooroyal Gelenkfit Kaurollen 175g LA o.NF"/>
    <s v="RB 296 x AL 210 Relaunch"/>
    <n v="875"/>
    <x v="6"/>
    <n v="38300"/>
    <s v="STÜCK"/>
    <n v="3.2000000000000002E-3"/>
    <n v="122.56"/>
    <n v="1.933E-2"/>
    <n v="740.33899999999994"/>
  </r>
  <r>
    <s v="VS1053_00"/>
    <s v="Trayboden Zooroyal Gelenkfit Kaur.18x175g LA o.NF"/>
    <s v="Automat. hochschließend breit"/>
    <n v="875"/>
    <x v="6"/>
    <n v="5580"/>
    <s v="STÜCK"/>
    <n v="0.114"/>
    <n v="636.12"/>
    <n v="0.26100000000000001"/>
    <n v="1456.38"/>
  </r>
  <r>
    <s v="VS1078_01"/>
    <s v="EDEKA Trainingssnack Pro Energy 100g FEDIAF"/>
    <s v="AL 231 x RB 200 SB"/>
    <n v="875"/>
    <x v="6"/>
    <n v="76500"/>
    <s v="STÜCK"/>
    <n v="2.0999999999999999E-3"/>
    <n v="160.64999999999998"/>
    <n v="1.975E-2"/>
    <n v="1510.875"/>
  </r>
  <r>
    <s v="VS1080_00"/>
    <s v="EDEKA Trainingssnack ProE1x16x100g Boden"/>
    <s v="CAD 150373b_03"/>
    <n v="875"/>
    <x v="6"/>
    <n v="4800"/>
    <s v="STÜCK"/>
    <n v="0.108"/>
    <n v="518.4"/>
    <n v="0.19900000000000001"/>
    <n v="955.2"/>
  </r>
  <r>
    <s v="VS1081_00"/>
    <s v="EDEKA Knusperkissen Beta-Glucan1x10x60g Boden"/>
    <s v="CAD 181099b_00 weiss/braun"/>
    <n v="875"/>
    <x v="6"/>
    <n v="5720"/>
    <s v="STÜCK"/>
    <n v="4.9000000000000002E-2"/>
    <n v="280.28000000000003"/>
    <n v="0.23499999999999999"/>
    <n v="1344.1999999999998"/>
  </r>
  <r>
    <s v="VS1089_00"/>
    <s v="M-Classic Dental Sticks 1x12x360g LA"/>
    <s v="CAD 111065b_00"/>
    <n v="875"/>
    <x v="6"/>
    <n v="3650"/>
    <s v="STÜCK"/>
    <n v="0.106"/>
    <n v="386.9"/>
    <n v="0.34"/>
    <n v="1241"/>
  </r>
  <r>
    <s v="VS1100_00"/>
    <s v="KIK Flexibar 1x11x100g Boden LA"/>
    <s v="381x80x173 mm"/>
    <n v="875"/>
    <x v="6"/>
    <n v="4192"/>
    <s v="STÜCK"/>
    <n v="0.08"/>
    <n v="335.36"/>
    <n v="0.22900000000000001"/>
    <n v="959.96800000000007"/>
  </r>
  <r>
    <s v="VS1101_00"/>
    <s v="KIK Geflügelbones 1x14x150g TRAYBODEN"/>
    <s v="E-Welle /150019b_05 Automat 0000"/>
    <n v="875"/>
    <x v="6"/>
    <n v="10475"/>
    <s v="STÜCK"/>
    <n v="0.10100000000000001"/>
    <n v="1057.9750000000001"/>
    <n v="0.19800000000000001"/>
    <n v="2074.0500000000002"/>
  </r>
  <r>
    <s v="VS1110_00"/>
    <s v="PFUK Treats Beef 100g Tray mit Perfo Hand  LA  "/>
    <s v="B/T/H: 270x150x170 mm"/>
    <n v="875"/>
    <x v="6"/>
    <n v="5909"/>
    <s v="STÜCK"/>
    <n v="0.11799999999999999"/>
    <n v="697.26199999999994"/>
    <n v="0.54100000000000004"/>
    <n v="3196.7690000000002"/>
  </r>
  <r>
    <s v="VS1111_00"/>
    <s v="PFUK Treats Chicken 100g Tray mit Perfo  LA"/>
    <s v="B/T/H: 270x150x170 mm"/>
    <n v="875"/>
    <x v="6"/>
    <n v="5280"/>
    <s v="STÜCK"/>
    <n v="0.11799999999999999"/>
    <n v="623.04"/>
    <n v="0.54100000000000004"/>
    <n v="2856.48"/>
  </r>
  <r>
    <s v="VS1112_00"/>
    <s v="PFUK Treats Fish 100g Tray mit Perfo  LA"/>
    <s v="B/T/H: 270x150x170 mm"/>
    <n v="875"/>
    <x v="6"/>
    <n v="4220"/>
    <s v="STÜCK"/>
    <n v="0.11799999999999999"/>
    <n v="497.96"/>
    <n v="0.54100000000000004"/>
    <n v="2283.02"/>
  </r>
  <r>
    <s v="VS1116_00"/>
    <s v="UK Boden Fit+Fun Gelenk Sticks 12x175g  LA"/>
    <s v="Handtray / CAD 161881b_00"/>
    <n v="875"/>
    <x v="6"/>
    <n v="3000"/>
    <s v="STÜCK"/>
    <n v="7.0999999999999994E-2"/>
    <n v="212.99999999999997"/>
    <n v="0.184"/>
    <n v="552"/>
  </r>
  <r>
    <s v="VS1127_00"/>
    <s v="Multifit Chunky Trainies Medium 250g Deckel"/>
    <s v="SLC Deckel"/>
    <n v="875"/>
    <x v="6"/>
    <n v="2000"/>
    <s v="STÜCK"/>
    <n v="1.3899999999999999E-2"/>
    <n v="27.799999999999997"/>
    <n v="1.7819999999999999E-2"/>
    <n v="35.64"/>
  </r>
  <r>
    <s v="VS1128_00"/>
    <s v="PAH Grocery 56 Pack Dental Stick 1.440G"/>
    <s v="Innenab. 164x116x175mm 5038124257364"/>
    <n v="875"/>
    <x v="6"/>
    <n v="22960"/>
    <s v="STÜCK"/>
    <n v="8.5000000000000006E-2"/>
    <n v="1951.6000000000001"/>
    <n v="0.2293"/>
    <n v="5264.7280000000001"/>
  </r>
  <r>
    <s v="VS1129_01"/>
    <s v="PAH Grocery 28 Pack Dental Stick 720g"/>
    <s v="Innenab. 124x89x163mm"/>
    <n v="875"/>
    <x v="6"/>
    <n v="7205"/>
    <s v="STÜCK"/>
    <n v="5.4800000000000001E-2"/>
    <n v="394.834"/>
    <n v="0.21934999999999999"/>
    <n v="1580.4167499999999"/>
  </r>
  <r>
    <s v="VS1130_00"/>
    <s v="PAH Grocery 7 Pack Trail Dental Stick 180g"/>
    <s v="RB 276 x AL 210 mm mit Eurolochung "/>
    <n v="875"/>
    <x v="6"/>
    <n v="74500"/>
    <s v="STÜCK"/>
    <n v="3.5000000000000001E-3"/>
    <n v="260.75"/>
    <n v="2.3300000000000001E-2"/>
    <n v="1735.8500000000001"/>
  </r>
  <r>
    <s v="VS1136_01"/>
    <s v="PAH Wainwright's Adult Dental Stick 7 pack Trial"/>
    <s v="180g   RB 276 x AL 210 mm mit Eurolochung "/>
    <n v="875"/>
    <x v="6"/>
    <n v="65900"/>
    <s v="STÜCK"/>
    <n v="3.5000000000000001E-3"/>
    <n v="230.65"/>
    <n v="2.3300000000000001E-2"/>
    <n v="1535.47"/>
  </r>
  <r>
    <s v="VS1138_00"/>
    <s v="PAH WW Small Breed / Junior Dental Stick 28 Pack  "/>
    <s v="440g"/>
    <n v="875"/>
    <x v="6"/>
    <n v="3500"/>
    <s v="STÜCK"/>
    <n v="3.7499999999999999E-2"/>
    <n v="131.25"/>
    <n v="9.8000000000000004E-2"/>
    <n v="343"/>
  </r>
  <r>
    <s v="VS1139_01"/>
    <s v="PAH Wainwright's Adult Dental Sticks 28 pack 720g"/>
    <s v="Innenab. 124x89x163mm"/>
    <n v="875"/>
    <x v="6"/>
    <n v="11310"/>
    <s v="STÜCK"/>
    <n v="5.4800000000000001E-2"/>
    <n v="619.78800000000001"/>
    <n v="0.21934999999999999"/>
    <n v="2480.8485000000001"/>
  </r>
  <r>
    <s v="VS1140_00"/>
    <s v="PAH (Umkarton) Step Up SRP LA"/>
    <s v="240x118x175 mm"/>
    <n v="875"/>
    <x v="6"/>
    <n v="3900"/>
    <s v="STÜCK"/>
    <n v="0.105"/>
    <n v="409.5"/>
    <n v="0.30499999999999999"/>
    <n v="1189.5"/>
  </r>
  <r>
    <s v="VS1141_00"/>
    <s v="PAH (Umkarton) PAH Grocery Dental Stick SRP "/>
    <s v="240x118x175 mm"/>
    <n v="875"/>
    <x v="6"/>
    <n v="9550"/>
    <s v="STÜCK"/>
    <n v="0.10299999999999999"/>
    <n v="983.65"/>
    <n v="0.30499999999999999"/>
    <n v="2912.75"/>
  </r>
  <r>
    <s v="VS1145_00"/>
    <s v="Trayboden Winston Knusperk. 10x60g Beta Glucan "/>
    <s v="Außenab. 108x193x178mm "/>
    <n v="875"/>
    <x v="6"/>
    <n v="4320"/>
    <s v="STÜCK"/>
    <n v="0.05"/>
    <n v="216"/>
    <n v="0.22600000000000001"/>
    <n v="976.32"/>
  </r>
  <r>
    <s v="VS1147_00"/>
    <s v="UK Winston Trayboden 1x12x100g Rind"/>
    <s v="1-farbig ohne Lack  CAD 111065b_00"/>
    <n v="875"/>
    <x v="6"/>
    <n v="1900"/>
    <s v="STÜCK"/>
    <n v="9.4E-2"/>
    <n v="178.6"/>
    <n v="0.22600000000000001"/>
    <n v="429.40000000000003"/>
  </r>
  <r>
    <s v="VS1151_00"/>
    <s v="Animonda/Denta Stick Medium Multipack 2x4 x720g LA"/>
    <s v="130x83x150 mm"/>
    <n v="875"/>
    <x v="6"/>
    <n v="7935"/>
    <s v="STÜCK"/>
    <n v="5.5160000000000001E-2"/>
    <n v="437.69459999999998"/>
    <n v="0.12790000000000001"/>
    <n v="1014.8865000000001"/>
  </r>
  <r>
    <s v="VS1153_00"/>
    <s v="Ciam Mini Kaubarren 3er/150g"/>
    <s v="Flachfolie RB 231 x AL 220 mm"/>
    <n v="875"/>
    <x v="6"/>
    <n v="84000"/>
    <s v="STÜCK"/>
    <n v="2.5100000000000001E-3"/>
    <n v="210.84"/>
    <n v="3.2320000000000002E-2"/>
    <n v="2714.88"/>
  </r>
  <r>
    <s v="VS1155_00"/>
    <s v="Handtray Coop/Rainbow Snack Bites Beef BODEN LA"/>
    <s v="Innenmaß: 381x115x173 mm 14 STK siehe Bem."/>
    <n v="875"/>
    <x v="6"/>
    <n v="3440"/>
    <s v="STÜCK"/>
    <n v="9.1999999999999998E-2"/>
    <n v="316.48"/>
    <n v="0.30499999999999999"/>
    <n v="1049.2"/>
  </r>
  <r>
    <s v="VS1157_00"/>
    <s v="COOP Optimal Dental Sticks Eucalyptus 7er/180g"/>
    <s v="RB 296 AL 220 mm"/>
    <n v="875"/>
    <x v="6"/>
    <n v="86497"/>
    <s v="STÜCK"/>
    <n v="3.0200000000000001E-3"/>
    <n v="261.22093999999998"/>
    <n v="2.7550000000000002E-2"/>
    <n v="2382.99235"/>
  </r>
  <r>
    <s v="VS1160_00"/>
    <s v="Coop Denta Sticks 7er/180g "/>
    <s v="RB 296 x 220 SB"/>
    <n v="875"/>
    <x v="6"/>
    <n v="37805"/>
    <s v="STÜCK"/>
    <n v="3.3500000000000001E-3"/>
    <n v="126.64675"/>
    <n v="2.7480000000000001E-2"/>
    <n v="1038.8814"/>
  </r>
  <r>
    <s v="VS1161_00"/>
    <s v="Coop Snack Stripes Beef 12er/120g "/>
    <s v="RB 231 x 220 SB"/>
    <n v="875"/>
    <x v="6"/>
    <n v="52145"/>
    <s v="STÜCK"/>
    <n v="2.5699999999999998E-3"/>
    <n v="134.01264999999998"/>
    <n v="1.6670000000000001E-2"/>
    <n v="869.25715000000002"/>
  </r>
  <r>
    <s v="VS1162_00"/>
    <s v="Coop Small bites for Dogs Beef 200g"/>
    <s v="RB 270 x 215 SB"/>
    <n v="875"/>
    <x v="6"/>
    <n v="101612"/>
    <s v="STÜCK"/>
    <n v="3.0000000000000001E-3"/>
    <n v="304.83600000000001"/>
    <n v="1.9189999999999999E-2"/>
    <n v="1949.9342799999999"/>
  </r>
  <r>
    <s v="VS1163_00"/>
    <s v="Coop Twister Snacks 120g 6er "/>
    <s v="RB 276 x AL 210 SB / Material geändert!!"/>
    <n v="875"/>
    <x v="6"/>
    <n v="37500"/>
    <s v="STÜCK"/>
    <n v="3.0000000000000001E-3"/>
    <n v="112.5"/>
    <n v="2.5590000000000002E-2"/>
    <n v="959.62500000000011"/>
  </r>
  <r>
    <s v="VS1168_00"/>
    <s v="PAH Grocery Lines Meatstrips CKN 180 g"/>
    <s v="RB 276 x AL 220 mm"/>
    <n v="875"/>
    <x v="6"/>
    <n v="37160"/>
    <s v="STÜCK"/>
    <n v="3.31E-3"/>
    <n v="122.9996"/>
    <n v="2.5690000000000001E-2"/>
    <n v="954.6404"/>
  </r>
  <r>
    <s v="VS1169_00"/>
    <s v="PAH WW Dental Stick SRP Tray 10 Stk /UK"/>
    <s v="235x112x167mm "/>
    <n v="875"/>
    <x v="6"/>
    <n v="1800"/>
    <s v="STÜCK"/>
    <n v="0.104"/>
    <n v="187.2"/>
    <n v="0.30499999999999999"/>
    <n v="549"/>
  </r>
  <r>
    <s v="VS1170_00"/>
    <s v="PAH Grocery Meatstripc SRP Tray  8Stk /UK"/>
    <s v="235x112x167mm "/>
    <n v="875"/>
    <x v="6"/>
    <n v="2715"/>
    <s v="STÜCK"/>
    <n v="0.10199999999999999"/>
    <n v="276.93"/>
    <n v="0.30499999999999999"/>
    <n v="828.07499999999993"/>
  </r>
  <r>
    <s v="VS1175_00"/>
    <s v="Pussycat Knusperkissen Sortiment Rind 70g"/>
    <s v="Format: RB: 450 mm AL 110 mm"/>
    <n v="875"/>
    <x v="6"/>
    <n v="8955"/>
    <s v="STÜCK"/>
    <n v="3.5500000000000002E-3"/>
    <n v="31.79025"/>
    <n v="3.6299999999999999E-2"/>
    <n v="325.06649999999996"/>
  </r>
  <r>
    <s v="VS1176_00"/>
    <s v="Pussycat Knusperkissen Sortiment Lachs 70g"/>
    <s v="Format: RB: 450 mm AL 110 mm"/>
    <n v="875"/>
    <x v="6"/>
    <n v="3734"/>
    <s v="STÜCK"/>
    <n v="3.5500000000000002E-3"/>
    <n v="13.255700000000001"/>
    <n v="3.6299999999999999E-2"/>
    <n v="135.54419999999999"/>
  </r>
  <r>
    <s v="VS1177_00"/>
    <s v="Pussycat Knusperkissen Sortiment Geflügel+Käse 70g"/>
    <s v="Format: RB: 450 mm AL 110 mm"/>
    <n v="875"/>
    <x v="6"/>
    <n v="10055"/>
    <s v="STÜCK"/>
    <n v="3.5500000000000002E-3"/>
    <n v="35.695250000000001"/>
    <n v="3.6299999999999999E-2"/>
    <n v="364.99649999999997"/>
  </r>
  <r>
    <s v="VS1178_00"/>
    <s v="UK Pussycat Knusperkissen Sortiment 1x16x70g BO"/>
    <s v="Außenab. 108x386x178mm "/>
    <n v="875"/>
    <x v="6"/>
    <n v="1650"/>
    <s v="STÜCK"/>
    <n v="8.5000000000000006E-2"/>
    <n v="140.25"/>
    <n v="0.254"/>
    <n v="419.1"/>
  </r>
  <r>
    <s v="VS1182_00"/>
    <s v="Dental Flex Bar / Tray 24x20g bzw. 18x40g"/>
    <s v="190x250x60 mm True Leaf"/>
    <n v="875"/>
    <x v="6"/>
    <n v="2646"/>
    <s v="STÜCK"/>
    <n v="7.9000000000000001E-2"/>
    <n v="209.03399999999999"/>
    <n v="0.44800000000000001"/>
    <n v="1185.4080000000001"/>
  </r>
  <r>
    <s v="VS1183_00"/>
    <s v="Rainbow Snacks Stripes beef 120g "/>
    <s v="RB 231x AL 220 SB / Material geändert!"/>
    <n v="875"/>
    <x v="6"/>
    <n v="107725"/>
    <s v="STÜCK"/>
    <n v="2.5699999999999998E-3"/>
    <n v="276.85325"/>
    <n v="2.2579999999999999E-2"/>
    <n v="2432.4304999999999"/>
  </r>
  <r>
    <s v="VS1184_00"/>
    <s v="Rainbow Denta Sticks 7er/180g "/>
    <s v="RB 296 x 220 SB / Material geändert!"/>
    <n v="875"/>
    <x v="6"/>
    <n v="30500"/>
    <s v="STÜCK"/>
    <n v="3.3500000000000001E-3"/>
    <n v="102.175"/>
    <n v="2.0570000000000001E-2"/>
    <n v="627.38499999999999"/>
  </r>
  <r>
    <s v="VS1185_00"/>
    <s v="Rainbow Small bites Dogs Beef 200g"/>
    <s v="RB 270 x 215 SB/ Material geändert!"/>
    <n v="875"/>
    <x v="6"/>
    <n v="99528"/>
    <s v="STÜCK"/>
    <n v="3.0000000000000001E-3"/>
    <n v="298.584"/>
    <n v="1.9189999999999999E-2"/>
    <n v="1909.9423199999999"/>
  </r>
  <r>
    <s v="VS1190_00"/>
    <s v="UK COOP Twister Snacks 1x20x120g BODEN (nur Twiste"/>
    <s v="CAD 150019b_05"/>
    <n v="875"/>
    <x v="6"/>
    <n v="3250"/>
    <s v="STÜCK"/>
    <n v="9.9000000000000005E-2"/>
    <n v="321.75"/>
    <n v="0.24"/>
    <n v="780"/>
  </r>
  <r>
    <s v="VS1191_00"/>
    <s v="UK Rainbow + COOP Denta Sticks 1x20x180g BODEN"/>
    <s v="CAD150374b_03"/>
    <n v="875"/>
    <x v="6"/>
    <n v="4550"/>
    <s v="STÜCK"/>
    <n v="0.10299999999999999"/>
    <n v="468.65"/>
    <n v="0.26"/>
    <n v="1183"/>
  </r>
  <r>
    <s v="VS1197_00"/>
    <s v="UK COOP/Rainbow Snack Stripes 1x18x120g BO LA"/>
    <s v="Handtray CAD112583b_00"/>
    <n v="875"/>
    <x v="6"/>
    <n v="6935"/>
    <s v="STÜCK"/>
    <n v="8.5999999999999993E-2"/>
    <n v="596.41"/>
    <n v="0.23499999999999999"/>
    <n v="1629.7249999999999"/>
  </r>
  <r>
    <s v="VS1198_00"/>
    <s v="UK RAINBOW Denta Sticks more flexible  2x4x720g BO"/>
    <s v="340 x 264 x 67mm  "/>
    <n v="875"/>
    <x v="6"/>
    <n v="850"/>
    <s v="STÜCK"/>
    <n v="0.112"/>
    <n v="95.2"/>
    <n v="0.28000000000000003"/>
    <n v="238.00000000000003"/>
  </r>
  <r>
    <s v="VS1199_00"/>
    <s v="Multifit Chunky Trainies  1x3x250g Tray"/>
    <s v="CAD: 191978-01"/>
    <n v="875"/>
    <x v="6"/>
    <n v="2700"/>
    <s v="STÜCK"/>
    <n v="3.2000000000000001E-2"/>
    <n v="86.4"/>
    <n v="0.08"/>
    <n v="216"/>
  </r>
  <r>
    <s v="VS1203_01"/>
    <s v="KIK Geflügelbones Hund (Trainingssnack) 150g LA"/>
    <s v="RB 270 AL 220 mm SB textl. Änderung"/>
    <n v="875"/>
    <x v="6"/>
    <n v="155731"/>
    <s v="STÜCK"/>
    <n v="2.2000000000000001E-3"/>
    <n v="342.60820000000001"/>
    <n v="1.5299999999999999E-2"/>
    <n v="2382.6842999999999"/>
  </r>
  <r>
    <s v="VS1204_02"/>
    <s v="KIK 6-Eck-Stangen 7er / 200g textl. Änderung LA"/>
    <s v="RB 296 AL 230 mm SB"/>
    <n v="875"/>
    <x v="6"/>
    <n v="12400"/>
    <s v="STÜCK"/>
    <n v="3.2000000000000002E-3"/>
    <n v="39.68"/>
    <n v="1.7299999999999999E-2"/>
    <n v="214.51999999999998"/>
  </r>
  <r>
    <s v="VS1205_01"/>
    <s v="KIK Twister Geflügel + Wild 8er/160g LA"/>
    <s v="RB 296 AL 250 mm SB textl. Änderung"/>
    <n v="875"/>
    <x v="6"/>
    <n v="290900"/>
    <s v="STÜCK"/>
    <n v="3.5000000000000001E-3"/>
    <n v="1018.15"/>
    <n v="2.1299999999999999E-2"/>
    <n v="6196.17"/>
  </r>
  <r>
    <s v="VS1207_01"/>
    <s v="KIK Flexibar 1er/100g LA"/>
    <s v="RB 220 AL 250 mm BBB"/>
    <n v="875"/>
    <x v="6"/>
    <n v="49000"/>
    <s v="STÜCK"/>
    <n v="2.5000000000000001E-3"/>
    <n v="122.5"/>
    <n v="1.9199999999999998E-2"/>
    <n v="940.8"/>
  </r>
  <r>
    <s v="VS1216_00"/>
    <s v="M-Budget Dental Sticks 1x12x360g BODEN"/>
    <s v="CAD 111065b_00"/>
    <n v="875"/>
    <x v="6"/>
    <n v="5270"/>
    <s v="STÜCK"/>
    <n v="0.106"/>
    <n v="558.62"/>
    <n v="0.34"/>
    <n v="1791.8000000000002"/>
  </r>
  <r>
    <s v="VS1220_00"/>
    <s v="Pablo Gelenk Fit Kaurollen 4x180g=720gMulti Aktion"/>
    <s v="Innenab. 130x83x150 mm "/>
    <n v="875"/>
    <x v="6"/>
    <n v="32310"/>
    <s v="STÜCK"/>
    <n v="5.5160000000000001E-2"/>
    <n v="1782.2196000000001"/>
    <n v="8.5400000000000004E-2"/>
    <n v="2759.2740000000003"/>
  </r>
  <r>
    <s v="VS1221_00"/>
    <s v="Pablo Hair &amp; SkinKaurollen 4x180g=720gMulti Aktion"/>
    <s v="Innenab. 130x83x150 mm "/>
    <n v="875"/>
    <x v="6"/>
    <n v="23260"/>
    <s v="STÜCK"/>
    <n v="5.5160000000000001E-2"/>
    <n v="1283.0216"/>
    <n v="8.5400000000000004E-2"/>
    <n v="1986.404"/>
  </r>
  <r>
    <s v="VS1222_00"/>
    <s v="Pablo Gelenk Fit Kaurollen Mulitpack 2x4x720g BO"/>
    <s v="340 x 264 x 67mm  "/>
    <n v="875"/>
    <x v="6"/>
    <n v="5100"/>
    <s v="STÜCK"/>
    <n v="0.13800000000000001"/>
    <n v="703.80000000000007"/>
    <n v="0.28000000000000003"/>
    <n v="1428.0000000000002"/>
  </r>
  <r>
    <s v="VS1223_00"/>
    <s v="Pablo Hair&amp;Skin Kaurollen Mulitpack 2x4x720g BO"/>
    <s v="340 x 264 x 67mm  "/>
    <n v="875"/>
    <x v="6"/>
    <n v="4820"/>
    <s v="STÜCK"/>
    <n v="0.114"/>
    <n v="549.48"/>
    <n v="0.28000000000000003"/>
    <n v="1349.6000000000001"/>
  </r>
  <r>
    <s v="VS1230_00"/>
    <s v="Bitsdog Dental Stick MP 4x7er / 180g"/>
    <s v="Innenab. 130x83x150 mm"/>
    <n v="875"/>
    <x v="6"/>
    <n v="10290"/>
    <s v="STÜCK"/>
    <n v="5.5160000000000001E-2"/>
    <n v="567.59640000000002"/>
    <n v="8.4449999999999997E-2"/>
    <n v="868.9905"/>
  </r>
  <r>
    <s v="VS1241_00"/>
    <s v="Shiro HP Snack Sortiment Duo-Dental Kaub. 2er/200g"/>
    <s v="RB 276 AL 220 mm BB"/>
    <n v="875"/>
    <x v="6"/>
    <n v="71500"/>
    <s v="STÜCK"/>
    <n v="3.31E-3"/>
    <n v="236.66499999999999"/>
    <n v="2.1600000000000001E-2"/>
    <n v="1544.4"/>
  </r>
  <r>
    <s v="VS1242_00"/>
    <s v="Shiro HP Snack Sortiment Gelenkfit Kauröll 7er/17g"/>
    <s v="RB 296 AL 220 mm SB"/>
    <n v="875"/>
    <x v="6"/>
    <n v="71500"/>
    <s v="STÜCK"/>
    <n v="3.0200000000000001E-3"/>
    <n v="215.93"/>
    <n v="2.7550000000000002E-2"/>
    <n v="1969.825"/>
  </r>
  <r>
    <s v="VS1243_00"/>
    <s v="Shiro HP Snack Kaustangen Aroniabeere 3er/165g"/>
    <s v="RB 276 AL 220 mm BB"/>
    <n v="875"/>
    <x v="6"/>
    <n v="59255"/>
    <s v="STÜCK"/>
    <n v="3.31E-3"/>
    <n v="196.13405"/>
    <n v="2.7050000000000001E-2"/>
    <n v="1602.8477500000001"/>
  </r>
  <r>
    <s v="VS1244_00"/>
    <s v="Shiro HP Snack Sortiment Flexi St. Dental 7er/175g"/>
    <s v="RB 276 AL 220 mm BB"/>
    <n v="875"/>
    <x v="6"/>
    <n v="89100"/>
    <s v="STÜCK"/>
    <n v="3.31E-3"/>
    <n v="294.92099999999999"/>
    <n v="2.7050000000000001E-2"/>
    <n v="2410.1550000000002"/>
  </r>
  <r>
    <s v="VS1245_00"/>
    <s v="Shiro HP Snack Sort. Saftige Würstchen Rind 100g"/>
    <s v="RB 270 AL 200 mm SB"/>
    <n v="875"/>
    <x v="6"/>
    <n v="53123"/>
    <s v="STÜCK"/>
    <n v="2.7599999999999999E-3"/>
    <n v="146.61947999999998"/>
    <n v="2.3990000000000001E-2"/>
    <n v="1274.4207699999999"/>
  </r>
  <r>
    <s v="VS1246_00"/>
    <s v="UK HP Snack Sortiment Tray (1er Facing) 13 Stk. BO"/>
    <s v="3x 1er Facing "/>
    <n v="875"/>
    <x v="6"/>
    <n v="22340"/>
    <s v="STÜCK"/>
    <n v="8.5999999999999993E-2"/>
    <n v="1921.2399999999998"/>
    <n v="0.249"/>
    <n v="5562.66"/>
  </r>
  <r>
    <s v="VS1247_00"/>
    <s v="UK Shiro HP Snack Sortiment 38 Stk. Boden"/>
    <s v="Einzeltray groß CAD121557b_01"/>
    <n v="875"/>
    <x v="6"/>
    <n v="5160"/>
    <s v="STÜCK"/>
    <n v="8.5999999999999993E-2"/>
    <n v="443.76"/>
    <n v="0.247"/>
    <n v="1274.52"/>
  </r>
  <r>
    <s v="VS1250_00"/>
    <s v="Shiro Standard &quot;To Go&quot; Snack Rind 150g"/>
    <s v="RB 270 AL 220 mm SB"/>
    <n v="875"/>
    <x v="6"/>
    <n v="5773"/>
    <s v="STÜCK"/>
    <n v="2E-3"/>
    <n v="11.545999999999999"/>
    <n v="1.8120000000000001E-2"/>
    <n v="104.60676000000001"/>
  </r>
  <r>
    <s v="VS1251_00"/>
    <s v="Shiro Snack Kaustreifen Huhn&amp;Truthahn 10er/200g"/>
    <s v="RB 276 mm AL 210 mm SB"/>
    <n v="875"/>
    <x v="6"/>
    <n v="14400"/>
    <s v="STÜCK"/>
    <n v="2.96E-3"/>
    <n v="42.624000000000002"/>
    <n v="1.9990000000000001E-2"/>
    <n v="287.85599999999999"/>
  </r>
  <r>
    <s v="VS1252_00"/>
    <s v="Shiro Snack Sortiment Dentinis 7er/180g "/>
    <s v="RB 296 AL 220 mm SB"/>
    <n v="875"/>
    <x v="6"/>
    <n v="4000"/>
    <s v="STÜCK"/>
    <n v="3.32E-3"/>
    <n v="13.28"/>
    <n v="2.2270000000000002E-2"/>
    <n v="89.080000000000013"/>
  </r>
  <r>
    <s v="VS1253_00"/>
    <s v="Shiro Snack Sortiment Twister 8er/160g "/>
    <s v="RB 296 AL 220 mm SB"/>
    <n v="875"/>
    <x v="6"/>
    <n v="14000"/>
    <s v="STÜCK"/>
    <n v="3.32E-3"/>
    <n v="46.480000000000004"/>
    <n v="2.2270000000000002E-2"/>
    <n v="311.78000000000003"/>
  </r>
  <r>
    <s v="VS1255_00"/>
    <s v="UK Shiro Snack Sortiment 1er Facing BO 17 St."/>
    <s v="CAD 121535b_02"/>
    <n v="875"/>
    <x v="6"/>
    <n v="6400"/>
    <s v="STÜCK"/>
    <n v="9.7000000000000003E-2"/>
    <n v="620.80000000000007"/>
    <n v="0.25"/>
    <n v="1600"/>
  </r>
  <r>
    <s v="VS1256_00"/>
    <s v="UK Shiro Snack Sortiment 49 Stk Boden"/>
    <s v="Boden für 3 Trays/ 121557b_02"/>
    <n v="875"/>
    <x v="6"/>
    <n v="3350"/>
    <s v="STÜCK"/>
    <n v="9.7000000000000003E-2"/>
    <n v="324.95"/>
    <n v="0.25900000000000001"/>
    <n v="867.65"/>
  </r>
  <r>
    <s v="VS1258_00"/>
    <s v="Lilys Kitchen Katze Knusperkissen Chicken 60g LAmN"/>
    <s v="RB 425 x AL 110 mm"/>
    <n v="875"/>
    <x v="6"/>
    <n v="102271"/>
    <s v="STÜCK"/>
    <n v="3.5000000000000001E-3"/>
    <n v="357.94850000000002"/>
    <n v="2.7699999999999999E-2"/>
    <n v="2832.9067"/>
  </r>
  <r>
    <s v="VS1259_00"/>
    <s v="Lilys Kitchen Katze Knusperkissen Salmon 60g LAmN"/>
    <s v="RB 425 x AL 110 mm"/>
    <n v="875"/>
    <x v="6"/>
    <n v="72435"/>
    <s v="STÜCK"/>
    <n v="3.5000000000000001E-3"/>
    <n v="253.52250000000001"/>
    <n v="2.7699999999999999E-2"/>
    <n v="2006.4494999999999"/>
  </r>
  <r>
    <s v="VS1260_00"/>
    <s v="Lilys Kitchen Katze Knusperkissen Handtray 10x60g "/>
    <s v="235x112x167mm  CAD: 150930_00"/>
    <n v="875"/>
    <x v="6"/>
    <n v="24090"/>
    <s v="STÜCK"/>
    <n v="0.105"/>
    <n v="2529.4499999999998"/>
    <n v="0.30499999999999999"/>
    <n v="7347.45"/>
  </r>
  <r>
    <s v="VS1267_00"/>
    <s v="PAH Step up Puppy SRP 10x7 Stück"/>
    <s v="240x118x175 mm   CAD.: 150930_00"/>
    <n v="875"/>
    <x v="6"/>
    <n v="5155"/>
    <s v="STÜCK"/>
    <n v="0.104"/>
    <n v="536.12"/>
    <n v="0.41499999999999998"/>
    <n v="2139.3249999999998"/>
  </r>
  <r>
    <s v="VS1268_01"/>
    <s v="PAH Step up Puppy 28 Stück je Multipack"/>
    <s v="Faltbodenschachtel, Musternummer BOS-M113"/>
    <n v="875"/>
    <x v="6"/>
    <n v="6480"/>
    <s v="STÜCK"/>
    <n v="4.2000000000000003E-2"/>
    <n v="272.16000000000003"/>
    <n v="0.18429999999999999"/>
    <n v="1194.2639999999999"/>
  </r>
  <r>
    <s v="VS1270_00"/>
    <s v="PAH Step up Puppy UK für Multipack 28 Stk."/>
    <s v="Innenformat 295 x 113 x 175mm"/>
    <n v="875"/>
    <x v="6"/>
    <n v="1500"/>
    <s v="STÜCK"/>
    <n v="0.10199999999999999"/>
    <n v="153"/>
    <n v="0.16200000000000001"/>
    <n v="243"/>
  </r>
  <r>
    <s v="VS1278_01"/>
    <s v="Dental Sticks Vegetarian Small 5er/100g"/>
    <s v="Flachfolie RB 296 x AL 180 mm  BBB"/>
    <n v="875"/>
    <x v="6"/>
    <n v="8000"/>
    <s v="STÜCK"/>
    <n v="2.63E-3"/>
    <n v="21.04"/>
    <n v="2.2550000000000001E-2"/>
    <n v="180.4"/>
  </r>
  <r>
    <s v="VS1279_01"/>
    <s v="Dental Sticks Vegetarian Medium 5er/150g"/>
    <s v="Flachfolie RB 296 x AL 230 mm  BBB"/>
    <n v="875"/>
    <x v="6"/>
    <n v="105123"/>
    <s v="STÜCK"/>
    <n v="3.3600000000000001E-3"/>
    <n v="353.21328"/>
    <n v="2.6579999999999999E-2"/>
    <n v="2794.1693399999999"/>
  </r>
  <r>
    <s v="VS1280_00"/>
    <s v="Feelwell´s Denta Treats Chicken 7pc/180g"/>
    <s v="RB 296 x AL 230 mm"/>
    <n v="875"/>
    <x v="6"/>
    <n v="42000"/>
    <s v="STÜCK"/>
    <n v="3.3600000000000001E-3"/>
    <n v="141.12"/>
    <n v="3.1879999999999999E-2"/>
    <n v="1338.96"/>
  </r>
  <r>
    <s v="VS1281_00"/>
    <s v="UK Feelwell´s Denta Chicken 1x16x180g Boden"/>
    <s v="CAD 111065b_00"/>
    <n v="875"/>
    <x v="6"/>
    <n v="3160"/>
    <s v="STÜCK"/>
    <n v="0.106"/>
    <n v="334.96"/>
    <n v="0.38500000000000001"/>
    <n v="1216.6000000000001"/>
  </r>
  <r>
    <s v="VS1282_00"/>
    <s v="Ciam Mini Kaubarren 3er/150g Faltschachtel-Tray"/>
    <s v="Stanze BOS-M110/b"/>
    <n v="875"/>
    <x v="6"/>
    <n v="7700"/>
    <s v="STÜCK"/>
    <n v="0.11360000000000001"/>
    <n v="874.72"/>
    <n v="0.34"/>
    <n v="2618"/>
  </r>
  <r>
    <s v="VS1290_00"/>
    <s v="Smilla Toothies 125g SLC Becher"/>
    <m/>
    <n v="875"/>
    <x v="6"/>
    <n v="98453"/>
    <s v="STÜCK"/>
    <n v="1.3899999999999999E-2"/>
    <n v="1368.4966999999999"/>
    <n v="7.3300000000000004E-2"/>
    <n v="7216.6049000000003"/>
  </r>
  <r>
    <s v="VS1291_00"/>
    <s v="Smilla Toothies 125g SLC Deckel"/>
    <m/>
    <n v="875"/>
    <x v="6"/>
    <n v="96365"/>
    <s v="STÜCK"/>
    <n v="2.5999999999999999E-3"/>
    <n v="250.54899999999998"/>
    <n v="6.7199999999999996E-2"/>
    <n v="6475.7279999999992"/>
  </r>
  <r>
    <s v="VS1292_00"/>
    <s v="Smilla Hearties 125g SLC Becher"/>
    <m/>
    <n v="875"/>
    <x v="6"/>
    <n v="101768"/>
    <s v="STÜCK"/>
    <n v="1.3899999999999999E-2"/>
    <n v="1414.5752"/>
    <n v="7.3300000000000004E-2"/>
    <n v="7459.5944000000009"/>
  </r>
  <r>
    <s v="VS1293_00"/>
    <s v="Smilla Hearties 125g SLC Deckel"/>
    <m/>
    <n v="875"/>
    <x v="6"/>
    <n v="100260"/>
    <s v="STÜCK"/>
    <n v="2.5999999999999999E-3"/>
    <n v="260.67599999999999"/>
    <n v="6.7199999999999996E-2"/>
    <n v="6737.4719999999998"/>
  </r>
  <r>
    <s v="VS1294_00"/>
    <s v="Dechra Tray CT-DC-L Dental Chew Large 6x100g"/>
    <s v="190x250x60 mm Thekendisplay"/>
    <n v="875"/>
    <x v="6"/>
    <n v="10690"/>
    <s v="STÜCK"/>
    <n v="7.9000000000000001E-2"/>
    <n v="844.51"/>
    <n v="0.44800000000000001"/>
    <n v="4789.12"/>
  </r>
  <r>
    <s v="VS1295_00"/>
    <s v="Dechra Tray CT-DC-S Dental Chew Small 4x200g"/>
    <s v="190x250x60 mm Thekendisplay"/>
    <n v="875"/>
    <x v="6"/>
    <n v="6800"/>
    <s v="STÜCK"/>
    <n v="0"/>
    <n v="0"/>
    <n v="0.40375"/>
    <n v="2745.5"/>
  </r>
  <r>
    <s v="VS1300_01"/>
    <s v="LIDL Hundeknabbersnacks Dental Sticks Classic 7er/"/>
    <s v="RB 296 AL 220 mm SB    GB/IE text.Änderung"/>
    <n v="875"/>
    <x v="6"/>
    <n v="530092"/>
    <s v="STÜCK"/>
    <n v="3.14E-3"/>
    <n v="1664.4888800000001"/>
    <n v="2.4549999999999999E-2"/>
    <n v="13013.758599999999"/>
  </r>
  <r>
    <s v="VS1301_01"/>
    <s v="UK LIDL Hund Dental Sticks 2x15x203g BODEN-Automat"/>
    <s v="Stanze-Nr. 199599"/>
    <n v="875"/>
    <x v="6"/>
    <n v="18840"/>
    <s v="STÜCK"/>
    <n v="0.13700000000000001"/>
    <n v="2581.0800000000004"/>
    <n v="0.26"/>
    <n v="4898.4000000000005"/>
  </r>
  <r>
    <s v="VS1302_00"/>
    <s v="UK LIDL Hund Dental Classic2x15x203g DE-Handtray"/>
    <s v="Stanze-Nr. 194703 (siehe Bemerk.)"/>
    <n v="875"/>
    <x v="6"/>
    <n v="4500"/>
    <s v="STÜCK"/>
    <n v="0.11799999999999999"/>
    <n v="531"/>
    <n v="0.26500000000000001"/>
    <n v="1192.5"/>
  </r>
  <r>
    <s v="VS1302_01"/>
    <s v="UK LIDL Hund Dental St2x15x203g DECKEL-Automat-"/>
    <s v="Stanze-Nr.  199642"/>
    <n v="875"/>
    <x v="6"/>
    <n v="18480"/>
    <s v="STÜCK"/>
    <n v="0.11799999999999999"/>
    <n v="2180.64"/>
    <n v="0.26500000000000001"/>
    <n v="4897.2"/>
  </r>
  <r>
    <s v="VS1304_01"/>
    <s v="LIDL Snacks Hund Meaty Rolls Geflügel 15er/135g"/>
    <s v="RB 276 AL 210 mm SB  GB/ IE  textl Änderung"/>
    <n v="875"/>
    <x v="6"/>
    <n v="459252"/>
    <s v="STÜCK"/>
    <n v="3.0400000000000002E-3"/>
    <n v="1396.12608"/>
    <n v="1.8499999999999999E-2"/>
    <n v="8496.1620000000003"/>
  </r>
  <r>
    <s v="VS1305_00"/>
    <s v="LIDL Snacks Hund Mini Chew Bones 4er/180g LA"/>
    <s v="RB 276 AL 210 mm SB"/>
    <n v="875"/>
    <x v="6"/>
    <n v="50011"/>
    <s v="STÜCK"/>
    <n v="3.0400000000000002E-3"/>
    <n v="152.03344000000001"/>
    <n v="1.8499999999999999E-2"/>
    <n v="925.20349999999996"/>
  </r>
  <r>
    <s v="VS1305_01"/>
    <s v="LIDL Snacks Hund Mini Chew Bones 4er/180g"/>
    <s v="RB 276 AL 210 mm SB  GB/IE textl. Änderung"/>
    <n v="875"/>
    <x v="6"/>
    <n v="328560"/>
    <s v="STÜCK"/>
    <n v="3.0400000000000002E-3"/>
    <n v="998.82240000000002"/>
    <n v="1.8499999999999999E-2"/>
    <n v="6078.36"/>
  </r>
  <r>
    <s v="VS1306_00"/>
    <s v="LIDL Snacks Hund Tasty Twists 5er/105g LA"/>
    <s v="RB 276 AL 210 mm SB"/>
    <n v="875"/>
    <x v="6"/>
    <n v="80000"/>
    <s v="STÜCK"/>
    <n v="3.0400000000000002E-3"/>
    <n v="243.20000000000002"/>
    <n v="1.8499999999999999E-2"/>
    <n v="1480"/>
  </r>
  <r>
    <s v="VS1306_01"/>
    <s v="LIDL Snacks Hund Tasty Twists 5er/105g"/>
    <s v="RB 276 AL 210 mm SB  GB/IE  textl. Änderung"/>
    <n v="875"/>
    <x v="6"/>
    <n v="438080"/>
    <s v="STÜCK"/>
    <n v="3.0400000000000002E-3"/>
    <n v="1331.7632000000001"/>
    <n v="1.8499999999999999E-2"/>
    <n v="8104.48"/>
  </r>
  <r>
    <s v="VS1307_00"/>
    <s v="UK LIDL Hund Snacks Sortiment 3x10x BODEN"/>
    <s v="Stanze-Nr. 194698"/>
    <n v="875"/>
    <x v="6"/>
    <n v="15180"/>
    <s v="STÜCK"/>
    <n v="0.22800000000000001"/>
    <n v="3461.04"/>
    <n v="0.36499999999999999"/>
    <n v="5540.7"/>
  </r>
  <r>
    <s v="VS1308_00"/>
    <s v="UK LIDL Hund Snack Sortiment 3x10 DECKEL"/>
    <s v="Stanze-Nr.  194700"/>
    <n v="875"/>
    <x v="6"/>
    <n v="16900"/>
    <s v="STÜCK"/>
    <n v="6.3E-2"/>
    <n v="1064.7"/>
    <n v="0.13200000000000001"/>
    <n v="2230.8000000000002"/>
  </r>
  <r>
    <s v="VS1309_00"/>
    <s v="UK LIDL Snacks Sortim. 3x10 MITTELSTEG"/>
    <s v="Stanze-Nr. 194699"/>
    <n v="875"/>
    <x v="6"/>
    <n v="27490"/>
    <s v="STÜCK"/>
    <n v="6.0999999999999999E-2"/>
    <n v="1676.8899999999999"/>
    <n v="8.5000000000000006E-2"/>
    <n v="2336.65"/>
  </r>
  <r>
    <s v="VS1310_00"/>
    <s v="LIDL Kaurollen gefüllt - Hair&amp;Skin 7er/ 175g DE"/>
    <s v="RB 296 x AL 220 mm SB"/>
    <n v="875"/>
    <x v="6"/>
    <n v="297580"/>
    <s v="STÜCK"/>
    <n v="3.3500000000000001E-3"/>
    <n v="996.89300000000003"/>
    <n v="2.265E-2"/>
    <n v="6740.1869999999999"/>
  </r>
  <r>
    <s v="VS1311_00"/>
    <s v="LIDL Kaurollen gefüllt - Gelenkfit 7er/ 175g DE"/>
    <s v="RB 296 x AL 220 mm SB"/>
    <n v="875"/>
    <x v="6"/>
    <n v="250896"/>
    <s v="STÜCK"/>
    <n v="3.3500000000000001E-3"/>
    <n v="840.50160000000005"/>
    <n v="2.265E-2"/>
    <n v="5682.7943999999998"/>
  </r>
  <r>
    <s v="VS1312_00"/>
    <s v="LIDL Kaurollen geflt. - Geflügel&amp;Pansen 5er/175gDE"/>
    <s v="RB 296 x AL 220 mm BB"/>
    <n v="875"/>
    <x v="6"/>
    <n v="167433"/>
    <s v="STÜCK"/>
    <n v="3.3500000000000001E-3"/>
    <n v="560.90055000000007"/>
    <n v="2.265E-2"/>
    <n v="3792.35745"/>
  </r>
  <r>
    <s v="VS1313_00"/>
    <s v="UK LIDL Kaurollen gefüllt Sortiment 32 St. BODEN"/>
    <s v="Stanze-Nr. 194698"/>
    <n v="875"/>
    <x v="6"/>
    <n v="7210"/>
    <s v="STÜCK"/>
    <n v="0.22800000000000001"/>
    <n v="1643.88"/>
    <n v="0.36499999999999999"/>
    <n v="2631.65"/>
  </r>
  <r>
    <s v="VS1314_00"/>
    <s v="UK LIDL Hund Kaurollen Sortiment 32 St. DECKEL"/>
    <s v="Stanze-Nr. 194700"/>
    <n v="875"/>
    <x v="6"/>
    <n v="10950"/>
    <s v="STÜCK"/>
    <n v="6.3E-2"/>
    <n v="689.85"/>
    <n v="0.13200000000000001"/>
    <n v="1445.4"/>
  </r>
  <r>
    <s v="VS1401_00"/>
    <s v="Packschema 1"/>
    <s v="Deckel CAD 201683d_00"/>
    <n v="875"/>
    <x v="6"/>
    <n v="1100"/>
    <s v="STÜCK"/>
    <n v="8.5999999999999993E-2"/>
    <n v="94.6"/>
    <n v="0.69499999999999995"/>
    <n v="764.5"/>
  </r>
  <r>
    <s v="VS1402_00"/>
    <s v="Packschema 3b"/>
    <s v="Boden CAD 201684b_00"/>
    <n v="875"/>
    <x v="6"/>
    <n v="600"/>
    <s v="STÜCK"/>
    <n v="7.2999999999999995E-2"/>
    <n v="43.8"/>
    <n v="0.84699999999999998"/>
    <n v="508.2"/>
  </r>
  <r>
    <s v="VS1403_00"/>
    <s v="Packschema 3b / neutraler Deckel "/>
    <s v="Deckel CAD 201684d_00 (PFUK Roll overs,Whine Gums)"/>
    <n v="875"/>
    <x v="6"/>
    <n v="11910"/>
    <s v="STÜCK"/>
    <n v="6.5000000000000002E-2"/>
    <n v="774.15"/>
    <n v="0.11899999999999999"/>
    <n v="1417.29"/>
  </r>
  <r>
    <s v="VS1404_00"/>
    <s v="Packschema 6"/>
    <s v="Boden CAD 201685b_00"/>
    <n v="875"/>
    <x v="6"/>
    <n v="850"/>
    <s v="STÜCK"/>
    <n v="8.2000000000000003E-2"/>
    <n v="69.7"/>
    <n v="0.90600000000000003"/>
    <n v="770.1"/>
  </r>
  <r>
    <s v="VS1405_00"/>
    <s v="Packschema 6"/>
    <s v="Deckel CAD 201685d_00"/>
    <n v="875"/>
    <x v="6"/>
    <n v="1400"/>
    <s v="STÜCK"/>
    <n v="0.08"/>
    <n v="112"/>
    <n v="0.80400000000000005"/>
    <n v="1125.6000000000001"/>
  </r>
  <r>
    <s v="VS1406_00"/>
    <s v="Packschema 9"/>
    <s v="Boden CAD 201686b_00"/>
    <n v="875"/>
    <x v="6"/>
    <n v="1080"/>
    <s v="STÜCK"/>
    <n v="0.1"/>
    <n v="108"/>
    <n v="0.999"/>
    <n v="1078.92"/>
  </r>
  <r>
    <s v="VS1407_00"/>
    <s v="Packschema 9"/>
    <s v="Deckel CAD 201686d_00"/>
    <n v="875"/>
    <x v="6"/>
    <n v="1200"/>
    <s v="STÜCK"/>
    <n v="0.1"/>
    <n v="120"/>
    <n v="0.84399999999999997"/>
    <n v="1012.8"/>
  </r>
  <r>
    <s v="VS1409_00"/>
    <s v="Packschema 12"/>
    <s v="Deckel CAD 150019d_01"/>
    <n v="875"/>
    <x v="6"/>
    <n v="1200"/>
    <s v="STÜCK"/>
    <n v="0.10100000000000001"/>
    <n v="121.2"/>
    <n v="1.04"/>
    <n v="1248"/>
  </r>
  <r>
    <s v="VS1410_00"/>
    <s v="Packschema 19"/>
    <s v="Boden CAD 201687b_00"/>
    <n v="875"/>
    <x v="6"/>
    <n v="1100"/>
    <s v="STÜCK"/>
    <n v="0.112"/>
    <n v="123.2"/>
    <n v="1.016"/>
    <n v="1117.5999999999999"/>
  </r>
  <r>
    <s v="VS1411_00"/>
    <s v="Packschema 19"/>
    <s v="Mittelsteg CAD 201687e1_00"/>
    <n v="875"/>
    <x v="6"/>
    <n v="2500"/>
    <s v="STÜCK"/>
    <n v="0"/>
    <n v="0"/>
    <n v="0.68"/>
    <n v="1700.0000000000002"/>
  </r>
  <r>
    <s v="VS1412_00"/>
    <s v="Packschema 19"/>
    <s v="Deckel CAD 201687d_00"/>
    <n v="875"/>
    <x v="6"/>
    <n v="1400"/>
    <s v="STÜCK"/>
    <n v="0.121"/>
    <n v="169.4"/>
    <n v="0.89300000000000002"/>
    <n v="1250.2"/>
  </r>
  <r>
    <s v="VS200_00"/>
    <s v="Sammys Gelenkhappen 350g  SN"/>
    <s v="Papier-Flachfolie RB 578 x AL 190 mm"/>
    <n v="875"/>
    <x v="6"/>
    <n v="7350"/>
    <s v="STÜCK"/>
    <n v="1.4489999999999999E-2"/>
    <n v="106.50149999999999"/>
    <n v="0.24496999999999999"/>
    <n v="1800.5294999999999"/>
  </r>
  <r>
    <s v="VS201_00"/>
    <s v="Sammys Zahnstengel 300g  SN"/>
    <s v="Papier-Flachfolie RB 578 x AL 190 mm"/>
    <n v="875"/>
    <x v="6"/>
    <n v="1500"/>
    <s v="STÜCK"/>
    <n v="1.4489999999999999E-2"/>
    <n v="21.734999999999999"/>
    <n v="0.24496999999999999"/>
    <n v="367.45499999999998"/>
  </r>
  <r>
    <s v="VS203_00"/>
    <s v="Sammys Zahnfee 60g  PFM"/>
    <s v="Papier-Flachfolie RB 180  x AL 160 mm"/>
    <n v="875"/>
    <x v="6"/>
    <n v="42312"/>
    <s v="STÜCK"/>
    <n v="3.3400000000000001E-3"/>
    <n v="141.32208"/>
    <n v="6.8900000000000003E-2"/>
    <n v="2915.2968000000001"/>
  </r>
  <r>
    <s v="VS207_00"/>
    <s v="Sammys Fitness-Schnitte Brokkoli&amp;Karotte 25g  PFM"/>
    <s v="Papier-Flachfolie  RB 145 x AL 145 mm"/>
    <n v="875"/>
    <x v="6"/>
    <n v="52000"/>
    <s v="STÜCK"/>
    <n v="2.47E-3"/>
    <n v="128.44"/>
    <n v="3.4329999999999999E-2"/>
    <n v="1785.16"/>
  </r>
  <r>
    <s v="VS208_00"/>
    <s v="Sammys Fitness-Schnitte mit Apfel&amp;Blaube. 25g PFM"/>
    <s v="Papier-Flachfolie  RB 145 x AL 145 mm"/>
    <n v="875"/>
    <x v="6"/>
    <n v="46900"/>
    <s v="STÜCK"/>
    <n v="2.47E-3"/>
    <n v="115.843"/>
    <n v="3.4329999999999999E-2"/>
    <n v="1610.077"/>
  </r>
  <r>
    <s v="VS209_00"/>
    <s v="Sammys Fitness-Schnitte mit Grünlippm. 25g PFM"/>
    <s v="Papier-Flachfolie  RB 145 x AL 145 mm"/>
    <n v="875"/>
    <x v="6"/>
    <n v="66000"/>
    <s v="STÜCK"/>
    <n v="2.47E-3"/>
    <n v="163.02000000000001"/>
    <n v="3.4329999999999999E-2"/>
    <n v="2265.7799999999997"/>
  </r>
  <r>
    <s v="VS210_00"/>
    <s v="bosch Fleischsnack Hühnchenfilet 190g  SN"/>
    <s v="Papier-Flachfolie RB 578 x AL 190 mm"/>
    <n v="875"/>
    <x v="6"/>
    <n v="6300"/>
    <s v="STÜCK"/>
    <n v="1.167E-2"/>
    <n v="73.521000000000001"/>
    <n v="0.13747999999999999"/>
    <n v="866.12399999999991"/>
  </r>
  <r>
    <s v="VS212_00"/>
    <s v="Sammys Gourmetstreifen Ente&amp;Hühnchen 180g  SN"/>
    <s v="Papier-Flachfolie RB 578 x AL 190 mm"/>
    <n v="875"/>
    <x v="6"/>
    <n v="12897"/>
    <s v="STÜCK"/>
    <n v="1.1599999999999999E-2"/>
    <n v="149.6052"/>
    <n v="0.13747999999999999"/>
    <n v="1773.0795599999999"/>
  </r>
  <r>
    <s v="VS214_00"/>
    <s v="Thekendisplay Hundesnack Fitness-Schnitte 20 x 25g"/>
    <s v="150x70x255 mm  Bosch"/>
    <n v="875"/>
    <x v="6"/>
    <n v="10000"/>
    <s v="STÜCK"/>
    <n v="8.9200000000000002E-2"/>
    <n v="892"/>
    <n v="0.22320000000000001"/>
    <n v="2232"/>
  </r>
  <r>
    <s v="VS221_01"/>
    <s v="Lilys Kitchen Dental Sticks Geflügel 3er/120g"/>
    <s v="Flachfolie RB 231 x AL 220 mm"/>
    <n v="875"/>
    <x v="6"/>
    <n v="45800"/>
    <s v="STÜCK"/>
    <n v="4.2500000000000003E-3"/>
    <n v="194.65"/>
    <n v="5.672E-2"/>
    <n v="2597.7759999999998"/>
  </r>
  <r>
    <s v="VS222_01"/>
    <s v="Lilys Kitchen Dental Sticks Salmon 3er/120g"/>
    <s v="Flachfolie RB 231 x AL 220 mm"/>
    <n v="875"/>
    <x v="6"/>
    <n v="212819"/>
    <s v="STÜCK"/>
    <n v="4.2500000000000003E-3"/>
    <n v="904.48075000000006"/>
    <n v="5.672E-2"/>
    <n v="12071.09368"/>
  </r>
  <r>
    <s v="VS223_01"/>
    <s v="Lilys Kitchen Dental Sticks Beef 3er/120g"/>
    <s v="Flachfolie RB 231 x AL 220 mm"/>
    <n v="875"/>
    <x v="6"/>
    <n v="69500"/>
    <s v="STÜCK"/>
    <n v="4.2500000000000003E-3"/>
    <n v="295.375"/>
    <n v="5.672E-2"/>
    <n v="3942.04"/>
  </r>
  <r>
    <s v="VS224_01"/>
    <s v="Lilys Kitchen Dental Sticks Turkey 3er/120g"/>
    <s v="Flachfolie RB 231 x AL 220 mm"/>
    <n v="875"/>
    <x v="6"/>
    <n v="227528"/>
    <s v="STÜCK"/>
    <n v="4.2500000000000003E-3"/>
    <n v="966.99400000000003"/>
    <n v="5.672E-2"/>
    <n v="12905.38816"/>
  </r>
  <r>
    <s v="VS225_01"/>
    <s v="Lilys Kitchen Dental Sticks Lamb 3er/120g"/>
    <s v="Flachfolie RB 231 x AL 220 mm"/>
    <n v="875"/>
    <x v="6"/>
    <n v="122000"/>
    <s v="STÜCK"/>
    <n v="4.2500000000000003E-3"/>
    <n v="518.5"/>
    <n v="5.672E-2"/>
    <n v="6919.84"/>
  </r>
  <r>
    <s v="VS226_00"/>
    <s v="PFUK Dental Stick Vegetarian Medium 5er/150g BO LA"/>
    <s v="CAD: 201674b_00  - Handverpackung"/>
    <n v="875"/>
    <x v="6"/>
    <n v="3950"/>
    <s v="STÜCK"/>
    <n v="7.1999999999999995E-2"/>
    <n v="284.39999999999998"/>
    <n v="0.23200000000000001"/>
    <n v="916.40000000000009"/>
  </r>
  <r>
    <s v="VS227_00"/>
    <s v="PFUK DentalStickVegetarian Medium5er/150g Deck LA"/>
    <s v="CAD: 201674d_00  Handverpackung"/>
    <n v="875"/>
    <x v="6"/>
    <n v="4425"/>
    <s v="STÜCK"/>
    <n v="7.6999999999999999E-2"/>
    <n v="340.72500000000002"/>
    <n v="0.23200000000000001"/>
    <n v="1026.6000000000001"/>
  </r>
  <r>
    <s v="VS228_00"/>
    <s v="PFUK Dental Stick Vegetarian Small 5er/100g Boden"/>
    <s v="CAD: 201677b_00  Handverpackung"/>
    <n v="875"/>
    <x v="6"/>
    <n v="2770"/>
    <s v="STÜCK"/>
    <n v="0.06"/>
    <n v="166.2"/>
    <n v="0.22600000000000001"/>
    <n v="626.02"/>
  </r>
  <r>
    <s v="VS229_00"/>
    <s v="PFUK Dental Stick Vegetarian Small 5er/100g Deckel"/>
    <s v="CAD: 201677d_00  Handverpackung"/>
    <n v="875"/>
    <x v="6"/>
    <n v="4190"/>
    <s v="STÜCK"/>
    <n v="6.0999999999999999E-2"/>
    <n v="255.59"/>
    <n v="0.109"/>
    <n v="456.71"/>
  </r>
  <r>
    <s v="VS240_00"/>
    <s v="Thekendisplay Hundesnack Zahnfee 8 x 60g "/>
    <s v="150x70x255 mm  Bosch"/>
    <n v="875"/>
    <x v="6"/>
    <n v="12550"/>
    <s v="STÜCK"/>
    <n v="8.9200000000000002E-2"/>
    <n v="1119.46"/>
    <n v="0.22320000000000001"/>
    <n v="2801.1600000000003"/>
  </r>
  <r>
    <s v="VS241_00"/>
    <s v="Sammys Gourmetstreifen Lamm&amp;Hühnchen 180g  SN"/>
    <s v="Papier-Flachfolie RB 578 x AL 190 mm"/>
    <n v="875"/>
    <x v="6"/>
    <n v="6500"/>
    <s v="STÜCK"/>
    <n v="1.158E-2"/>
    <n v="75.27"/>
    <n v="0.13747999999999999"/>
    <n v="893.61999999999989"/>
  </r>
  <r>
    <s v="VS242_00"/>
    <s v="Sammys Würstchen Wasserbüffel 240g  SN"/>
    <s v="Papier-Flachfolie RB 578 x AL 190 mm"/>
    <n v="875"/>
    <x v="6"/>
    <n v="10000"/>
    <s v="STÜCK"/>
    <n v="1.12E-2"/>
    <n v="112"/>
    <n v="0.13747999999999999"/>
    <n v="1374.8"/>
  </r>
  <r>
    <s v="VS243_00"/>
    <s v="UK Tray BODEN Sammys Pouchbeutel X x g"/>
    <s v="Stanze: 170367b_00  Automatenverpackung "/>
    <n v="875"/>
    <x v="6"/>
    <n v="5520"/>
    <s v="STÜCK"/>
    <n v="7.2999999999999995E-2"/>
    <n v="402.96"/>
    <n v="0.13400000000000001"/>
    <n v="739.68000000000006"/>
  </r>
  <r>
    <s v="VS244_00"/>
    <s v="UK Tray DECKEL Sammys Pouchbeutel X x g"/>
    <s v="Stanze: 170367d_02   Automatenverpackung"/>
    <n v="875"/>
    <x v="6"/>
    <n v="13040"/>
    <s v="STÜCK"/>
    <n v="0.22"/>
    <n v="2868.8"/>
    <n v="0.249"/>
    <n v="3246.96"/>
  </r>
  <r>
    <s v="VS245_00"/>
    <s v="Smilla Snack Crossies SLC Becher 125g"/>
    <m/>
    <n v="875"/>
    <x v="6"/>
    <n v="107136"/>
    <s v="STÜCK"/>
    <n v="1.3899999999999999E-2"/>
    <n v="1489.1904"/>
    <n v="7.8200000000000006E-2"/>
    <n v="8378.0352000000003"/>
  </r>
  <r>
    <s v="VS246_00"/>
    <s v="Smilla Snack Crossies SLC Deckel 125g"/>
    <m/>
    <n v="875"/>
    <x v="6"/>
    <n v="93076"/>
    <s v="STÜCK"/>
    <n v="2.5999999999999999E-3"/>
    <n v="241.99759999999998"/>
    <n v="6.9389999999999993E-2"/>
    <n v="6458.543639999999"/>
  </r>
  <r>
    <s v="VS247_00"/>
    <s v="Smilla Snack Ringlies SLC Becher 125g"/>
    <m/>
    <n v="875"/>
    <x v="6"/>
    <n v="142288"/>
    <s v="STÜCK"/>
    <n v="1.3899999999999999E-2"/>
    <n v="1977.8031999999998"/>
    <n v="7.8200000000000006E-2"/>
    <n v="11126.921600000001"/>
  </r>
  <r>
    <s v="VS248_00"/>
    <s v="Smilla Snack Ringlies SLC Deckel 125g"/>
    <m/>
    <n v="875"/>
    <x v="6"/>
    <n v="132288"/>
    <s v="STÜCK"/>
    <n v="2.5999999999999999E-3"/>
    <n v="343.94880000000001"/>
    <n v="6.9389999999999993E-2"/>
    <n v="9179.4643199999991"/>
  </r>
  <r>
    <s v="VS249_00"/>
    <s v="PFUK BH Roll´overs 1x12x150g Boden"/>
    <s v="CAD: 201684b_00  - Automatentray"/>
    <n v="875"/>
    <x v="6"/>
    <n v="6350"/>
    <s v="STÜCK"/>
    <n v="8.4000000000000005E-2"/>
    <n v="533.4"/>
    <n v="0.254"/>
    <n v="1612.9"/>
  </r>
  <r>
    <s v="VS250_00"/>
    <s v="PFUK BH White Gums 1x8x150g Boden"/>
    <s v="CAD: 201684b_00  - Automatentray"/>
    <n v="875"/>
    <x v="6"/>
    <n v="7350"/>
    <s v="STÜCK"/>
    <n v="8.4000000000000005E-2"/>
    <n v="617.40000000000009"/>
    <n v="0.221"/>
    <n v="1624.35"/>
  </r>
  <r>
    <s v="VS251_00"/>
    <s v="PFUK BH Gnawbreakers 1x7x200g Boden"/>
    <s v="CAD: 210883b_01  - Automatentray"/>
    <n v="875"/>
    <x v="6"/>
    <n v="5950"/>
    <s v="STÜCK"/>
    <n v="7.9000000000000001E-2"/>
    <n v="470.05"/>
    <n v="0.215"/>
    <n v="1279.25"/>
  </r>
  <r>
    <s v="VS252_00"/>
    <s v="PFUK BH Slobstoppers 1x8x200g Boden"/>
    <s v="CAD: 210883b_01  - Automatentray"/>
    <n v="875"/>
    <x v="6"/>
    <n v="6400"/>
    <s v="STÜCK"/>
    <n v="6.9000000000000006E-2"/>
    <n v="441.6"/>
    <n v="0.221"/>
    <n v="1414.4"/>
  </r>
  <r>
    <s v="VS253_00"/>
    <s v="PFUK BH Gnawbreakers&amp;Slobstoppers 1x8x200g Deckel"/>
    <s v="CAD: 210883d_01  - Automatentray"/>
    <n v="875"/>
    <x v="6"/>
    <n v="15150"/>
    <s v="STÜCK"/>
    <n v="5.7450000000000001E-2"/>
    <n v="870.36750000000006"/>
    <n v="9.9000000000000005E-2"/>
    <n v="1499.8500000000001"/>
  </r>
  <r>
    <s v="VS275_00"/>
    <s v="Lilys Kitchen on the go Bar Beef 40g - Recyl."/>
    <s v="Flachfolie RB 145 x AL 145 mm"/>
    <n v="875"/>
    <x v="6"/>
    <n v="186207"/>
    <s v="STÜCK"/>
    <n v="1.5100000000000001E-3"/>
    <n v="281.17257000000001"/>
    <n v="2.8539999999999999E-2"/>
    <n v="5314.3477800000001"/>
  </r>
  <r>
    <s v="VS277_00"/>
    <s v="Lilys Kitchen on the go Bar Chicken 40g - Recyl."/>
    <s v="Flachfolie RB 145 x AL 145 mm"/>
    <n v="875"/>
    <x v="6"/>
    <n v="182897"/>
    <s v="STÜCK"/>
    <n v="1.5100000000000001E-3"/>
    <n v="276.17446999999999"/>
    <n v="2.8539999999999999E-2"/>
    <n v="5219.8803799999996"/>
  </r>
  <r>
    <s v="VS283_00"/>
    <s v="Lilys Kitchen onthe go Bar Multipack Chicken 3x40g"/>
    <s v="Multipack flach 150x150x20 mm"/>
    <n v="875"/>
    <x v="6"/>
    <n v="34800"/>
    <s v="STÜCK"/>
    <n v="2.18E-2"/>
    <n v="758.64"/>
    <n v="7.2050000000000003E-2"/>
    <n v="2507.34"/>
  </r>
  <r>
    <s v="VS286_00"/>
    <s v="Forthglade Dental Sticks 20 Pack 680g Multipack"/>
    <s v="Innenab. 124x89x163mm"/>
    <n v="875"/>
    <x v="6"/>
    <n v="10080"/>
    <s v="STÜCK"/>
    <n v="5.4800000000000001E-2"/>
    <n v="552.38400000000001"/>
    <n v="0.21934999999999999"/>
    <n v="2211.0479999999998"/>
  </r>
  <r>
    <s v="VSS0001_01"/>
    <s v="PussyCat Verwöhnsnack Leberwurst 15g"/>
    <s v="RB 57 x AL 173 mm"/>
    <n v="875"/>
    <x v="6"/>
    <n v="207000"/>
    <s v="STÜCK"/>
    <n v="8.9999999999999998E-4"/>
    <n v="186.29999999999998"/>
    <n v="1.3559999999999999E-2"/>
    <n v="2806.9199999999996"/>
  </r>
  <r>
    <s v="VSS0002_01"/>
    <s v="Pussycat Faltschachtel Verwöhnsnack Leberwur 8x15g"/>
    <s v="94 x 14 x 180 mm Handversion"/>
    <n v="875"/>
    <x v="6"/>
    <n v="36600"/>
    <s v="STÜCK"/>
    <n v="1.4999999999999999E-2"/>
    <n v="549"/>
    <n v="8.8900000000000007E-2"/>
    <n v="3253.7400000000002"/>
  </r>
  <r>
    <s v="VSS0003_00"/>
    <s v="Premio Liquid Salmon 15g Schlecksnack"/>
    <s v="Flachfolie RB 57 x AL 173 mm"/>
    <n v="875"/>
    <x v="6"/>
    <n v="200123"/>
    <s v="STÜCK"/>
    <n v="9.7000000000000005E-4"/>
    <n v="194.11931000000001"/>
    <n v="1.4E-2"/>
    <n v="2801.7220000000002"/>
  </r>
  <r>
    <s v="VSS0004_00"/>
    <s v="Premio Liquid Chicken 15g Schlecksnack"/>
    <s v="Flachfolie RB 57 x AL 173 mm"/>
    <n v="875"/>
    <x v="6"/>
    <n v="75123"/>
    <s v="STÜCK"/>
    <n v="9.7000000000000005E-4"/>
    <n v="72.869309999999999"/>
    <n v="1.4E-2"/>
    <n v="1051.722"/>
  </r>
  <r>
    <s v="VSS0005_00"/>
    <s v="Premio Liquid Salmon Faltschachtel  8x15g"/>
    <s v="94 x 14 x 180 mm Handversion"/>
    <n v="875"/>
    <x v="6"/>
    <n v="20400"/>
    <s v="STÜCK"/>
    <n v="1.4999999999999999E-2"/>
    <n v="306"/>
    <n v="8.4900000000000003E-2"/>
    <n v="1731.96"/>
  </r>
  <r>
    <s v="VSS0006_00"/>
    <s v="Premio Liquid Chicken Faltschachtel  8x15g"/>
    <s v="94 x 14 x 180 mm Handversion"/>
    <n v="875"/>
    <x v="6"/>
    <n v="27580"/>
    <s v="STÜCK"/>
    <n v="1.4999999999999999E-2"/>
    <n v="413.7"/>
    <n v="8.4900000000000003E-2"/>
    <n v="2341.5419999999999"/>
  </r>
  <r>
    <s v="VSS0007_00"/>
    <s v="M-Budget CD Schleck Snack MSC-Lachs Folie 15g"/>
    <s v="RB 57 x AL 173 mm"/>
    <n v="875"/>
    <x v="6"/>
    <n v="1182500"/>
    <s v="STÜCK"/>
    <n v="9.7000000000000005E-4"/>
    <n v="1147.0250000000001"/>
    <n v="8.5000000000000006E-3"/>
    <n v="10051.25"/>
  </r>
  <r>
    <s v="VSS0008_00"/>
    <s v="M-Budget CD Schleck Snack Huhn Folie 15g"/>
    <s v="RB 57 x AL 173 mm"/>
    <n v="875"/>
    <x v="6"/>
    <n v="936146"/>
    <s v="STÜCK"/>
    <n v="9.7000000000000005E-4"/>
    <n v="908.06162000000006"/>
    <n v="8.5000000000000006E-3"/>
    <n v="7957.2410000000009"/>
  </r>
  <r>
    <s v="VSS0009_00"/>
    <s v="M-Budget CD Schleck Snack Rind Folie 15g"/>
    <s v="RB 57 x AL 173 mm"/>
    <n v="875"/>
    <x v="6"/>
    <n v="508500"/>
    <s v="STÜCK"/>
    <n v="9.7000000000000005E-4"/>
    <n v="493.245"/>
    <n v="8.5000000000000006E-3"/>
    <n v="4322.25"/>
  </r>
  <r>
    <s v="VSS0010_00"/>
    <s v="M-Budget Schlecksnack Lachs Faltschachtel 7x15g"/>
    <s v="94 x 14 x 180 mm Handversion"/>
    <n v="875"/>
    <x v="6"/>
    <n v="106520"/>
    <s v="STÜCK"/>
    <n v="2.0500000000000001E-2"/>
    <n v="2183.6600000000003"/>
    <n v="8.8900000000000007E-2"/>
    <n v="9469.6280000000006"/>
  </r>
  <r>
    <s v="VSS0012_00"/>
    <s v="M-Budget Schlecksnack Huhn Faltschachtel 7x15g"/>
    <s v="94 x 14 x 180 mm Handversion"/>
    <n v="875"/>
    <x v="6"/>
    <n v="127975"/>
    <s v="STÜCK"/>
    <n v="2.0500000000000001E-2"/>
    <n v="2623.4875000000002"/>
    <n v="8.8900000000000007E-2"/>
    <n v="11376.977500000001"/>
  </r>
  <r>
    <s v="VSS0013_00"/>
    <s v="M-Budget Schlecksnack Rind Faltschachtel 7x15g"/>
    <s v="94 x 14 x 180 mm Handversion"/>
    <n v="875"/>
    <x v="6"/>
    <n v="64001"/>
    <s v="STÜCK"/>
    <n v="2.0500000000000001E-2"/>
    <n v="1312.0205000000001"/>
    <n v="8.8900000000000007E-2"/>
    <n v="5689.6889000000001"/>
  </r>
  <r>
    <s v="VSS0014_00"/>
    <s v="M-Budget Schleck Snack Tray 24x105g Boden"/>
    <s v="CAD 200407_01 Migros"/>
    <n v="875"/>
    <x v="6"/>
    <n v="18200"/>
    <s v="STÜCK"/>
    <n v="0.1"/>
    <n v="1820"/>
    <n v="0.28000000000000003"/>
    <n v="5096.0000000000009"/>
  </r>
  <r>
    <s v="VST0001"/>
    <s v="Folie neutral Dog Sticks silber mit Alu"/>
    <s v="RB 370 / AL 40 mm 1 Stick"/>
    <n v="875"/>
    <x v="6"/>
    <n v="256500"/>
    <s v="STÜCK"/>
    <n v="1.4E-3"/>
    <n v="359.1"/>
    <n v="1.073E-2"/>
    <n v="2752.2449999999999"/>
  </r>
  <r>
    <s v="VST0002"/>
    <s v="bosch Wuffis 3er Fahne 30g"/>
    <s v="**aufheben zum Testen / Maschine einfahren**"/>
    <n v="875"/>
    <x v="6"/>
    <n v="25700"/>
    <s v="STÜCK"/>
    <n v="3.5000000000000001E-3"/>
    <n v="89.95"/>
    <n v="3.0300000000000001E-2"/>
    <n v="778.71"/>
  </r>
  <r>
    <s v="VST0003"/>
    <s v="Folie neutral Cat Sticks silber mit Alu"/>
    <s v="RB 370 / AL 30 mm 1 Stick"/>
    <n v="875"/>
    <x v="6"/>
    <n v="297498"/>
    <s v="STÜCK"/>
    <n v="1.0399999999999999E-3"/>
    <n v="309.39792"/>
    <n v="6.7999999999999996E-3"/>
    <n v="2022.9863999999998"/>
  </r>
  <r>
    <s v="VST0015_00"/>
    <s v="UK 2er facingTray 60x50g Deckel neut.b/b. +U-Auss"/>
    <s v="Handtray: Abm: 386x178x177mm"/>
    <n v="875"/>
    <x v="6"/>
    <n v="7300"/>
    <s v="STÜCK"/>
    <n v="0.13600000000000001"/>
    <n v="992.80000000000007"/>
    <n v="0.22900000000000001"/>
    <n v="1671.7"/>
  </r>
  <r>
    <s v="VST0016_00"/>
    <s v="Mittelsteg für 2er facing  60x50g Catsticks"/>
    <s v="1 x pro Tray L520xH180"/>
    <n v="875"/>
    <x v="6"/>
    <n v="14400"/>
    <s v="STÜCK"/>
    <n v="3.3000000000000002E-2"/>
    <n v="475.20000000000005"/>
    <n v="7.6999999999999999E-2"/>
    <n v="1108.8"/>
  </r>
  <r>
    <s v="VST0017"/>
    <s v="Folie neutral große Dog Sticks silber mit Alu"/>
    <s v="RB 460 / AL 40 mm"/>
    <n v="875"/>
    <x v="6"/>
    <n v="105290"/>
    <s v="STÜCK"/>
    <n v="1.6999999999999999E-3"/>
    <n v="178.99299999999999"/>
    <n v="1.124E-2"/>
    <n v="1183.4595999999999"/>
  </r>
  <r>
    <s v="VST0036_02"/>
    <s v="Apollo Beef Sticks 55g/5er LA"/>
    <s v="RB 370 x AL 200 mm mit Änderung"/>
    <n v="875"/>
    <x v="6"/>
    <n v="156225"/>
    <s v="STÜCK"/>
    <n v="7.3499999999999998E-3"/>
    <n v="1148.2537499999999"/>
    <n v="3.6810000000000002E-2"/>
    <n v="5750.6422500000008"/>
  </r>
  <r>
    <s v="VST0045_01"/>
    <s v="PAH Grocery Lines MTY Saus Vension 100 g"/>
    <s v="Sticks RB 468 x AL 140 mm"/>
    <n v="875"/>
    <x v="6"/>
    <n v="500"/>
    <s v="STÜCK"/>
    <n v="5.6600000000000001E-3"/>
    <n v="2.83"/>
    <n v="5.6600000000000001E-3"/>
    <n v="2.83"/>
  </r>
  <r>
    <s v="VST0048"/>
    <s v="UK neutr. Abm: 400x100x190 (br/br) Deckel"/>
    <s v="UK Catsticks 1reihig 30x50g Deckel"/>
    <n v="875"/>
    <x v="6"/>
    <n v="24050"/>
    <s v="STÜCK"/>
    <n v="0.104"/>
    <n v="2501.1999999999998"/>
    <n v="0.14199999999999999"/>
    <n v="3415.1"/>
  </r>
  <r>
    <s v="VST0058"/>
    <s v="UK neutr. Abm: 400x100x190 (w/w) Boden"/>
    <s v="1reihig 30x50g"/>
    <n v="875"/>
    <x v="6"/>
    <n v="4300"/>
    <s v="STÜCK"/>
    <n v="9.0999999999999998E-2"/>
    <n v="391.3"/>
    <n v="0.29801"/>
    <n v="1281.443"/>
  </r>
  <r>
    <s v="VST0064_00"/>
    <s v="f+f Lachs &amp; Forelle 50g/10er"/>
    <s v="Catsticks RB 370 x AL 300 mm"/>
    <n v="875"/>
    <x v="6"/>
    <n v="74887"/>
    <s v="STÜCK"/>
    <n v="1.0500000000000001E-2"/>
    <n v="786.31350000000009"/>
    <n v="5.5980000000000002E-2"/>
    <n v="4192.1742599999998"/>
  </r>
  <r>
    <s v="VST0065_00"/>
    <s v="f+f Kaninchen &amp; Pute 50g/10er"/>
    <s v="Catsticks RB 370 x AL 300 mm"/>
    <n v="875"/>
    <x v="6"/>
    <n v="10713"/>
    <s v="STÜCK"/>
    <n v="1.0999999999999999E-2"/>
    <n v="117.84299999999999"/>
    <n v="5.5980000000000002E-2"/>
    <n v="599.71374000000003"/>
  </r>
  <r>
    <s v="VST0066_00"/>
    <s v="f+f Geflügel &amp; Leber 50g/10er"/>
    <s v="Catsticks RB 370 x AL 300 mm"/>
    <n v="875"/>
    <x v="6"/>
    <n v="33595"/>
    <s v="STÜCK"/>
    <n v="1.0999999999999999E-2"/>
    <n v="369.54499999999996"/>
    <n v="5.1900000000000002E-2"/>
    <n v="1743.5805"/>
  </r>
  <r>
    <s v="VST0067_00"/>
    <s v="f+f Truthahn &amp; Lamm 50g/10er"/>
    <s v="Catsticks RB 370 x AL 300 mm"/>
    <n v="875"/>
    <x v="6"/>
    <n v="34995"/>
    <s v="STÜCK"/>
    <n v="1.0999999999999999E-2"/>
    <n v="384.94499999999999"/>
    <n v="5.5980000000000002E-2"/>
    <n v="1959.0201"/>
  </r>
  <r>
    <s v="VST0068_00"/>
    <s v="UK f+f Catsticks 1reihig 25x50g Boden"/>
    <s v="Handtray Außen 400x100x190 mm"/>
    <n v="875"/>
    <x v="6"/>
    <n v="19511"/>
    <s v="STÜCK"/>
    <n v="9.1999999999999998E-2"/>
    <n v="1795.0119999999999"/>
    <n v="0.20699999999999999"/>
    <n v="4038.7769999999996"/>
  </r>
  <r>
    <s v="VST0070_00"/>
    <s v="MultiFit Grillsticks Hähnchen BBQ 8x5g"/>
    <s v="RB 370 x AL 240 mm"/>
    <n v="875"/>
    <x v="6"/>
    <n v="98576"/>
    <s v="STÜCK"/>
    <n v="8.6E-3"/>
    <n v="847.75360000000001"/>
    <n v="4.6050000000000001E-2"/>
    <n v="4539.4247999999998"/>
  </r>
  <r>
    <s v="VST0071_00"/>
    <s v="MultiFit Grillsticks Truthahn BBQ 8x5g"/>
    <s v="RB 370 x AL 240 mm"/>
    <n v="875"/>
    <x v="6"/>
    <n v="138825"/>
    <s v="STÜCK"/>
    <n v="8.6E-3"/>
    <n v="1193.895"/>
    <n v="5.0970000000000001E-2"/>
    <n v="7075.9102499999999"/>
  </r>
  <r>
    <s v="VST0072_00"/>
    <s v="MultiFit Grillsticks Lachs BBQ 8x5g"/>
    <s v="RB 370 x AL 240 mm"/>
    <n v="875"/>
    <x v="6"/>
    <n v="102920"/>
    <s v="STÜCK"/>
    <n v="8.6E-3"/>
    <n v="885.11199999999997"/>
    <n v="5.0970000000000001E-2"/>
    <n v="5245.8324000000002"/>
  </r>
  <r>
    <s v="VST0075_03"/>
    <s v="Trixie Premio Quintett Geflüg&amp;Leber 25g/5x5 Sticks"/>
    <s v="RB 370 x AL 150 mm"/>
    <n v="875"/>
    <x v="6"/>
    <n v="77500"/>
    <s v="STÜCK"/>
    <n v="5.4999999999999997E-3"/>
    <n v="426.25"/>
    <n v="2.7609999999999999E-2"/>
    <n v="2139.7750000000001"/>
  </r>
  <r>
    <s v="VST0076_03"/>
    <s v="Trixie Premio Quintett Lamm&amp;Truthah 25g/5x5 Sticks"/>
    <s v="RB 370 x AL 150 mm"/>
    <n v="875"/>
    <x v="6"/>
    <n v="54396"/>
    <s v="STÜCK"/>
    <n v="5.4999999999999997E-3"/>
    <n v="299.178"/>
    <n v="2.7609999999999999E-2"/>
    <n v="1501.87356"/>
  </r>
  <r>
    <s v="VST0077_03"/>
    <s v="Trixie Premio Quintett Lachs&amp;Forelle 25g/5x5Sticks"/>
    <s v="RB 370 x AL 150 mm"/>
    <n v="875"/>
    <x v="6"/>
    <n v="123456"/>
    <s v="STÜCK"/>
    <n v="5.4999999999999997E-3"/>
    <n v="679.00799999999992"/>
    <n v="2.7609999999999999E-2"/>
    <n v="3408.6201599999999"/>
  </r>
  <r>
    <s v="VST0083_01"/>
    <s v="activa Friends Mini Sticks Lamm &amp; Katzenminze 55g"/>
    <s v="RB 425 x AL 110/ Pouch für Cat Sticks kurz abgesch"/>
    <n v="875"/>
    <x v="6"/>
    <n v="14055"/>
    <s v="STÜCK"/>
    <n v="4.7000000000000002E-3"/>
    <n v="66.058500000000009"/>
    <n v="4.5999999999999999E-2"/>
    <n v="646.53"/>
  </r>
  <r>
    <s v="VST0084_01"/>
    <s v="activa Friends Mini Sticks Huhn &amp; Käse 55g"/>
    <s v="RB 425 x AL 110/ Pouch für Cat Sticks kurz abgesch"/>
    <n v="875"/>
    <x v="6"/>
    <n v="8549"/>
    <s v="STÜCK"/>
    <n v="4.7000000000000002E-3"/>
    <n v="40.180300000000003"/>
    <n v="3.4450000000000001E-2"/>
    <n v="294.51305000000002"/>
  </r>
  <r>
    <s v="VST0086_01"/>
    <s v="UK activa Friends Mini Sticks 20x55g Boden -Bemerk"/>
    <s v="Außen 386 x 108 x 178mm ganz schmal CAD 112583b_00"/>
    <n v="875"/>
    <x v="6"/>
    <n v="2565"/>
    <s v="STÜCK"/>
    <n v="0.104"/>
    <n v="266.76"/>
    <n v="0.24299999999999999"/>
    <n v="623.29499999999996"/>
  </r>
  <r>
    <s v="VST0097_01"/>
    <s v="Handtray True hemp treats 10x50g LA"/>
    <s v="für alle Sorten"/>
    <n v="875"/>
    <x v="6"/>
    <n v="3675"/>
    <s v="STÜCK"/>
    <n v="0.10299999999999999"/>
    <n v="378.52499999999998"/>
    <n v="0.309"/>
    <n v="1135.575"/>
  </r>
  <r>
    <s v="VST0101_00"/>
    <s v="UK Sat. Selina 30x36g Boden"/>
    <s v="Handtray Boden "/>
    <n v="875"/>
    <x v="6"/>
    <n v="6520"/>
    <s v="STÜCK"/>
    <n v="8.6999999999999994E-2"/>
    <n v="567.24"/>
    <n v="0.26100000000000001"/>
    <n v="1701.72"/>
  </r>
  <r>
    <s v="VST0107_01"/>
    <s v="UK Trixie Cat Geflügel &amp; Leber 24x25g Boden "/>
    <s v="Außenabm 240x100x195mm weiß/weiß"/>
    <n v="875"/>
    <x v="6"/>
    <n v="4780"/>
    <s v="STÜCK"/>
    <n v="5.8000000000000003E-2"/>
    <n v="277.24"/>
    <n v="0.19500000000000001"/>
    <n v="932.1"/>
  </r>
  <r>
    <s v="VST0108_01"/>
    <s v="UK Trixie Cat Lamm &amp; Truthahn 24 x 25g Boden"/>
    <s v="Außenabm 240 x100x195mm weiß/weiß"/>
    <n v="875"/>
    <x v="6"/>
    <n v="5350"/>
    <s v="STÜCK"/>
    <n v="5.8000000000000003E-2"/>
    <n v="310.3"/>
    <n v="0.191"/>
    <n v="1021.85"/>
  </r>
  <r>
    <s v="VST0117_01"/>
    <s v="Catessy Sticks Kaninchen &amp; Pute 25g/5er  LA"/>
    <s v="Catsticks RB 370 x AL 150 mm"/>
    <n v="875"/>
    <x v="6"/>
    <n v="53163"/>
    <s v="STÜCK"/>
    <n v="5.1999999999999998E-3"/>
    <n v="276.44759999999997"/>
    <n v="3.0259999999999999E-2"/>
    <n v="1608.7123799999999"/>
  </r>
  <r>
    <s v="VST0119_01"/>
    <s v="Catessy BBQ-Lachs 25g/5er  LA"/>
    <s v="Catsticks RB 370 x AL 150 mm"/>
    <n v="875"/>
    <x v="6"/>
    <n v="30000"/>
    <s v="STÜCK"/>
    <n v="5.1999999999999998E-3"/>
    <n v="156"/>
    <n v="3.0259999999999999E-2"/>
    <n v="907.8"/>
  </r>
  <r>
    <s v="VST0126_00"/>
    <s v="Myta Ahorramas Cat Sticks 10er Fahne Meque 50g"/>
    <s v="Flachfolie RB 370 x  AL 300 mm"/>
    <n v="875"/>
    <x v="6"/>
    <n v="59432"/>
    <s v="STÜCK"/>
    <n v="1.055E-2"/>
    <n v="627.00760000000002"/>
    <n v="7.6700000000000004E-2"/>
    <n v="4558.4344000000001"/>
  </r>
  <r>
    <s v="VST0131"/>
    <s v="UK 2er facingTray 60x50g Deckel neut.b/b. +U-Auss "/>
    <s v="Handtray: Abm: 393x193x190mm Tray ist breiter"/>
    <n v="875"/>
    <x v="6"/>
    <n v="3310"/>
    <s v="STÜCK"/>
    <n v="0.14000000000000001"/>
    <n v="463.40000000000003"/>
    <n v="0.23899999999999999"/>
    <n v="791.08999999999992"/>
  </r>
  <r>
    <s v="VST0148_01"/>
    <s v="UK Sanabelle Cat Sticks Boden 1 x 20 x 55g"/>
    <s v="Außen 108 x 377 x 193 mm"/>
    <n v="875"/>
    <x v="6"/>
    <n v="3000"/>
    <s v="STÜCK"/>
    <n v="0.08"/>
    <n v="240"/>
    <n v="0.23499999999999999"/>
    <n v="705"/>
  </r>
  <r>
    <s v="VST0149"/>
    <s v="UK neutr. Abm.: 377x108x193 B (br/br) Deckel"/>
    <s v="20 x 55g Pouches Sanabelle"/>
    <n v="875"/>
    <x v="6"/>
    <n v="6300"/>
    <s v="STÜCK"/>
    <n v="0.107"/>
    <n v="674.1"/>
    <n v="0.16700000000000001"/>
    <n v="1052.1000000000001"/>
  </r>
  <r>
    <s v="VST0153_00"/>
    <s v="MultiFit Fruity Sticks Huhn &amp; Apfel 8x5g"/>
    <s v="RB 370 x AL 240 mm"/>
    <n v="875"/>
    <x v="6"/>
    <n v="55040"/>
    <s v="STÜCK"/>
    <n v="8.6E-3"/>
    <n v="473.34399999999999"/>
    <n v="4.8439999999999997E-2"/>
    <n v="2666.1376"/>
  </r>
  <r>
    <s v="VST0154_00"/>
    <s v="MultiFit Fruity Sticks Lachs &amp; Blaubeere 8x5g"/>
    <s v="RB 370 x AL 240 mm"/>
    <n v="875"/>
    <x v="6"/>
    <n v="78094"/>
    <s v="STÜCK"/>
    <n v="8.6E-3"/>
    <n v="671.60839999999996"/>
    <n v="7.2330000000000005E-2"/>
    <n v="5648.5390200000002"/>
  </r>
  <r>
    <s v="VST0155"/>
    <s v="UK Multifit 7x8er Fahnen Boden NEU &quot;kurze Version&quot;"/>
    <s v="Handtray: Außenab. 130x100x190 mm"/>
    <n v="875"/>
    <x v="6"/>
    <n v="18515"/>
    <s v="STÜCK"/>
    <n v="3.7999999999999999E-2"/>
    <n v="703.56999999999994"/>
    <n v="0.105"/>
    <n v="1944.0749999999998"/>
  </r>
  <r>
    <s v="VST0156"/>
    <s v="UK Multifit 7x8er Fahnen Deckel NEU &quot;kurze Version"/>
    <s v="Handtray: Außenab. 130x100x190 mm"/>
    <n v="875"/>
    <x v="6"/>
    <n v="1100"/>
    <s v="STÜCK"/>
    <n v="4.4999999999999998E-2"/>
    <n v="49.5"/>
    <n v="9.6000000000000002E-2"/>
    <n v="105.60000000000001"/>
  </r>
  <r>
    <s v="VST0157"/>
    <s v="Mittelsteg für 60 x 88 g neutral Dog Sticks"/>
    <s v="1 x pro Tray Orlando"/>
    <n v="875"/>
    <x v="6"/>
    <n v="7000"/>
    <s v="STÜCK"/>
    <n v="3.6999999999999998E-2"/>
    <n v="259"/>
    <n v="9.4E-2"/>
    <n v="658"/>
  </r>
  <r>
    <s v="VST0179"/>
    <s v="f+f Multipack orange 250g = 5x50g/5x10er Fahne"/>
    <s v="Catsticks 4 Sorten"/>
    <n v="875"/>
    <x v="6"/>
    <n v="15950"/>
    <s v="STÜCK"/>
    <n v="4.4999999999999998E-2"/>
    <n v="717.75"/>
    <n v="8.2799999999999999E-2"/>
    <n v="1320.66"/>
  </r>
  <r>
    <s v="VST0181"/>
    <s v="Tray f+f Multipack 8 x 250g"/>
    <s v="Handtray Außenabmessung 380x194x93 mm [ohne Lager]"/>
    <n v="875"/>
    <x v="6"/>
    <n v="19010"/>
    <s v="STÜCK"/>
    <n v="5.8999999999999997E-2"/>
    <n v="1121.5899999999999"/>
    <n v="0.121"/>
    <n v="2300.21"/>
  </r>
  <r>
    <s v="VST0190_00"/>
    <s v="Shiro Dogsticks neutral Handtray 60x88g Deckel"/>
    <s v="2-reihig"/>
    <n v="875"/>
    <x v="6"/>
    <n v="3200"/>
    <s v="STÜCK"/>
    <n v="0.182"/>
    <n v="582.4"/>
    <n v="0.32500000000000001"/>
    <n v="1040"/>
  </r>
  <r>
    <s v="VST0200"/>
    <s v="O2Zero Oxygen Absorber 20cc"/>
    <m/>
    <n v="876"/>
    <x v="6"/>
    <n v="3477200"/>
    <s v="STÜCK"/>
    <n v="1E-3"/>
    <n v="3477.2000000000003"/>
    <n v="7.2199999999999999E-3"/>
    <n v="25105.383999999998"/>
  </r>
  <r>
    <s v="VST0201"/>
    <s v="O2Zero Oxygen Absorber 50cc nicht mehr bestellen!"/>
    <s v="siehe Bemerkung!"/>
    <n v="876"/>
    <x v="6"/>
    <n v="192000"/>
    <s v="STÜCK"/>
    <n v="1.5E-3"/>
    <n v="288"/>
    <n v="1.2699999999999999E-2"/>
    <n v="2438.4"/>
  </r>
  <r>
    <s v="VST0202"/>
    <s v="O2Zero Oxygen Absorber 100cc nicht mehr bestellen!"/>
    <s v="siehe Bemerkung!!"/>
    <n v="876"/>
    <x v="6"/>
    <n v="11500"/>
    <s v="STÜCK"/>
    <n v="1.6999999999999999E-3"/>
    <n v="19.549999999999997"/>
    <n v="2.0899999999999998E-2"/>
    <n v="240.35"/>
  </r>
  <r>
    <s v="VST0203"/>
    <s v="O2Zero Oxygen Absorber 200cc nicht mehr bestellen!"/>
    <s v="siehe Bemerkung!"/>
    <n v="876"/>
    <x v="6"/>
    <n v="121000"/>
    <s v="STÜCK"/>
    <n v="2E-3"/>
    <n v="242"/>
    <n v="3.9300000000000002E-2"/>
    <n v="4755.3"/>
  </r>
  <r>
    <s v="VST0206_01"/>
    <s v="Sanabelle Snack Lamm &amp; Holunder 55g - Delo"/>
    <s v="Cat Sticks Pouch auf SN"/>
    <n v="875"/>
    <x v="6"/>
    <n v="10700"/>
    <s v="STÜCK"/>
    <n v="4.0600000000000002E-3"/>
    <n v="43.442"/>
    <n v="6.2E-2"/>
    <n v="663.4"/>
  </r>
  <r>
    <s v="VST0207_02"/>
    <s v="Sanabelle Snack Ente &amp; Granatapfel 55g - Delo LA"/>
    <s v="Cat Sticks Pouch auf SN"/>
    <n v="875"/>
    <x v="6"/>
    <n v="69205"/>
    <s v="STÜCK"/>
    <n v="4.1000000000000003E-3"/>
    <n v="283.7405"/>
    <n v="7.4730000000000005E-2"/>
    <n v="5171.6896500000003"/>
  </r>
  <r>
    <s v="VST0208_01"/>
    <s v="Sanabelle Snack Forelle&amp;Preiselbeere 55g- Mondi LA"/>
    <s v="Cat Sticks Pouch auf SN"/>
    <n v="875"/>
    <x v="6"/>
    <n v="43300"/>
    <s v="STÜCK"/>
    <n v="4.0600000000000002E-3"/>
    <n v="175.798"/>
    <n v="6.2E-2"/>
    <n v="2684.6"/>
  </r>
  <r>
    <s v="VST0208_02"/>
    <s v="Sanabelle Snack Forelle&amp;Preiselbeere 55g - Delo"/>
    <s v="Cat Sticks Pouch auf SN"/>
    <n v="875"/>
    <x v="6"/>
    <n v="118400"/>
    <s v="STÜCK"/>
    <n v="4.0600000000000002E-3"/>
    <n v="480.70400000000001"/>
    <n v="6.2E-2"/>
    <n v="7340.8"/>
  </r>
  <r>
    <s v="VST0209_02"/>
    <s v="Sanabelle Snack Seelachs &amp; Feige 55g - Delo"/>
    <s v="Cat Sticks Pouch auf SN"/>
    <n v="875"/>
    <x v="6"/>
    <n v="69600"/>
    <s v="STÜCK"/>
    <n v="3.8700000000000002E-3"/>
    <n v="269.35200000000003"/>
    <n v="4.3999999999999997E-2"/>
    <n v="3062.3999999999996"/>
  </r>
  <r>
    <s v="VST0213_00"/>
    <s v="Tundra Snacks Gelenk Fit / Joint Care Lamm 100g"/>
    <s v="RB 468 x AL 140 mm - Pro Pet"/>
    <n v="875"/>
    <x v="6"/>
    <n v="16427"/>
    <s v="STÜCK"/>
    <n v="6.0000000000000001E-3"/>
    <n v="98.561999999999998"/>
    <n v="5.3440000000000001E-2"/>
    <n v="877.85888"/>
  </r>
  <r>
    <s v="VST0214_00"/>
    <s v="Tundra Snacks Immune System Plus Pute 100g"/>
    <s v="RB 468 x AL 140 mm - Pro Pet"/>
    <n v="875"/>
    <x v="6"/>
    <n v="15000"/>
    <s v="STÜCK"/>
    <n v="6.0000000000000001E-3"/>
    <n v="90"/>
    <n v="5.3440000000000001E-2"/>
    <n v="801.6"/>
  </r>
  <r>
    <s v="VST0215_00"/>
    <s v="Tundra Snacks Skin &amp; Coat Lachs 100g"/>
    <s v="RB 468 x AL 140 mm - Pro Pet"/>
    <n v="875"/>
    <x v="6"/>
    <n v="30000"/>
    <s v="STÜCK"/>
    <n v="6.0000000000000001E-3"/>
    <n v="180"/>
    <n v="5.3440000000000001E-2"/>
    <n v="1603.2"/>
  </r>
  <r>
    <s v="VST0216_01"/>
    <s v="Tundra Snacks Active &amp; Vital Ente Lachs Wild 100g"/>
    <s v="RB 468 x AL 140 mm - Pro Pet"/>
    <n v="875"/>
    <x v="6"/>
    <n v="28455"/>
    <s v="STÜCK"/>
    <n v="6.0000000000000001E-3"/>
    <n v="170.73"/>
    <n v="5.3440000000000001E-2"/>
    <n v="1520.6351999999999"/>
  </r>
  <r>
    <s v="VST0217_00"/>
    <s v="Tundra Snacks Universaltray Boden 9x100g"/>
    <s v="Handtray breit  ohne Art."/>
    <n v="875"/>
    <x v="6"/>
    <n v="1550"/>
    <s v="STÜCK"/>
    <n v="0.11799999999999999"/>
    <n v="182.89999999999998"/>
    <n v="0.66800000000000004"/>
    <n v="1035.4000000000001"/>
  </r>
  <r>
    <s v="VST0219_00"/>
    <s v="MACs Meat Bits Rind / Beef 120g"/>
    <s v="RB 468 x AL 140 mm - Pro Pet"/>
    <n v="875"/>
    <x v="6"/>
    <n v="27000"/>
    <s v="STÜCK"/>
    <n v="6.0000000000000001E-3"/>
    <n v="162"/>
    <n v="5.3440000000000001E-2"/>
    <n v="1442.88"/>
  </r>
  <r>
    <s v="VST0220_00"/>
    <s v="MACs Meat Bits Geflügel / Poultry 120g"/>
    <s v="RB 468 x AL 140 mm - Pro Pet"/>
    <n v="875"/>
    <x v="6"/>
    <n v="13100"/>
    <s v="STÜCK"/>
    <n v="6.0000000000000001E-3"/>
    <n v="78.600000000000009"/>
    <n v="5.3440000000000001E-2"/>
    <n v="700.06399999999996"/>
  </r>
  <r>
    <s v="VST0221_00"/>
    <s v="MACs Meat Bits + Vetcare Universaltray Boden"/>
    <s v="Handtray breit 9 x 100g / 120g  Gran Free"/>
    <n v="875"/>
    <x v="6"/>
    <n v="9860"/>
    <s v="STÜCK"/>
    <n v="0.12"/>
    <n v="1183.2"/>
    <n v="0.41799999999999998"/>
    <n v="4121.4799999999996"/>
  </r>
  <r>
    <s v="VST0222_00"/>
    <s v="MACs Vetcare Snack Monoprotein Pferd 100g"/>
    <s v="RB 468 x AL 140 mm - Pro Pet"/>
    <n v="875"/>
    <x v="6"/>
    <n v="26000"/>
    <s v="STÜCK"/>
    <n v="6.0000000000000001E-3"/>
    <n v="156"/>
    <n v="5.3440000000000001E-2"/>
    <n v="1389.44"/>
  </r>
  <r>
    <s v="VST0223_00"/>
    <s v="MACs Vetcare Snack Monoprotein Kaninchen 100g"/>
    <s v="RB 468 x AL 140 mm - Pro Pet"/>
    <n v="875"/>
    <x v="6"/>
    <n v="10800"/>
    <s v="STÜCK"/>
    <n v="6.0000000000000001E-3"/>
    <n v="64.8"/>
    <n v="5.3440000000000001E-2"/>
    <n v="577.15200000000004"/>
  </r>
  <r>
    <s v="VST0224_00"/>
    <s v="MACs Vetcare Snack Monoprotein Ente 100g"/>
    <s v="RB 468 x AL 140 mm - Pro Pet"/>
    <n v="875"/>
    <x v="6"/>
    <n v="44428"/>
    <s v="STÜCK"/>
    <n v="6.0000000000000001E-3"/>
    <n v="266.56799999999998"/>
    <n v="5.3440000000000001E-2"/>
    <n v="2374.2323200000001"/>
  </r>
  <r>
    <s v="VST0225_00"/>
    <s v="Iris Soft Dog Snack with Hemp Oil 50g"/>
    <s v="Dogsticks RB 425 x AL 110 mm - Kunde IRIS"/>
    <n v="875"/>
    <x v="6"/>
    <n v="30200"/>
    <s v="STÜCK"/>
    <n v="5.5999999999999999E-3"/>
    <n v="169.12"/>
    <n v="4.5350000000000001E-2"/>
    <n v="1369.57"/>
  </r>
  <r>
    <s v="VST0226_00"/>
    <s v="Iris Soft Dog snack with Hemp Oil 50g  Tray-Boden"/>
    <s v="mit Lack Außen 300 x 120 x 180"/>
    <n v="875"/>
    <x v="6"/>
    <n v="3640"/>
    <s v="STÜCK"/>
    <n v="8.1000000000000003E-2"/>
    <n v="294.84000000000003"/>
    <n v="0.39600000000000002"/>
    <n v="1441.44"/>
  </r>
  <r>
    <s v="VST0229_01"/>
    <s v="Bioplan OrganicCatStickBeef 30g/6er -richtiger EAN"/>
    <s v="RB 370 x AL 180 mm Catsticks"/>
    <n v="875"/>
    <x v="6"/>
    <n v="18640"/>
    <s v="STÜCK"/>
    <n v="6.3299999999999997E-3"/>
    <n v="117.99119999999999"/>
    <n v="4.0770000000000001E-2"/>
    <n v="759.95280000000002"/>
  </r>
  <r>
    <s v="VST0230_01"/>
    <s v="Bioplan OrganicCatStickPoultry30g/6er richtigerEAN"/>
    <s v="RB 370 x AL 180 mm Catsticks"/>
    <n v="875"/>
    <x v="6"/>
    <n v="24000"/>
    <s v="STÜCK"/>
    <n v="6.3299999999999997E-3"/>
    <n v="151.91999999999999"/>
    <n v="4.0770000000000001E-2"/>
    <n v="978.48"/>
  </r>
  <r>
    <s v="VST0232_00"/>
    <s v="Fit+Fun Katze Mini Sticks Multipack 40 Stk."/>
    <s v="Handfaltschachtel"/>
    <n v="875"/>
    <x v="6"/>
    <n v="16500"/>
    <s v="STÜCK"/>
    <n v="3.3599999999999998E-2"/>
    <n v="554.4"/>
    <n v="7.7499999999999999E-2"/>
    <n v="1278.75"/>
  </r>
  <r>
    <s v="VST0233_00"/>
    <s v="Fit+Fun Katze Mini Sticks 1 x 40 Stk. Tray Boden"/>
    <s v="CAD: 171390_00, Handtray"/>
    <n v="875"/>
    <x v="6"/>
    <n v="8000"/>
    <s v="STÜCK"/>
    <n v="4.3999999999999997E-2"/>
    <n v="352"/>
    <n v="0.11700000000000001"/>
    <n v="936"/>
  </r>
  <r>
    <s v="VST0236_00"/>
    <s v="Fit+Fun Katzensticks Multifahne Boden 25x40g"/>
    <s v="CAD 190444b_0"/>
    <n v="875"/>
    <x v="6"/>
    <n v="170"/>
    <s v="STÜCK"/>
    <n v="7.6999999999999999E-2"/>
    <n v="13.09"/>
    <n v="0.219"/>
    <n v="37.229999999999997"/>
  </r>
  <r>
    <s v="VST0237_00"/>
    <s v="Fit+Fun Katzensticks Multifahne Deckel 25x40g"/>
    <s v="CAD 190444d_0"/>
    <n v="875"/>
    <x v="6"/>
    <n v="175"/>
    <s v="STÜCK"/>
    <n v="7.5999999999999998E-2"/>
    <n v="13.299999999999999"/>
    <n v="0.14499999999999999"/>
    <n v="25.375"/>
  </r>
  <r>
    <s v="VST0238_00"/>
    <s v="Trayboden Sanabelle Snack 12x55g &amp; 8x 55g - kürzer"/>
    <s v="Außenab. 108x193x178mm "/>
    <n v="875"/>
    <x v="6"/>
    <n v="9300"/>
    <s v="STÜCK"/>
    <n v="5.0999999999999997E-2"/>
    <n v="474.29999999999995"/>
    <n v="0.18099999999999999"/>
    <n v="1683.3"/>
  </r>
  <r>
    <s v="VST0239_00"/>
    <s v="PAH Cat Treats Grocery SRP 10 Sticks/UK - Boden"/>
    <s v="CAD 152137b_01"/>
    <n v="875"/>
    <x v="6"/>
    <n v="9260"/>
    <s v="STÜCK"/>
    <n v="8.6999999999999994E-2"/>
    <n v="805.61999999999989"/>
    <n v="0.27800000000000002"/>
    <n v="2574.2800000000002"/>
  </r>
  <r>
    <s v="VST0521_01"/>
    <s v="PAH Cat Sticks Turkey 6pk LA"/>
    <s v="RB 370 x AL 180 mm Catsticks"/>
    <n v="875"/>
    <x v="6"/>
    <n v="3940"/>
    <s v="STÜCK"/>
    <n v="6.3299999999999997E-3"/>
    <n v="24.940199999999997"/>
    <n v="3.8690000000000002E-2"/>
    <n v="152.43860000000001"/>
  </r>
  <r>
    <s v="VST0522_02"/>
    <s v="PAH Cat Sticks Salmon 6pk"/>
    <s v="RB 370 x AL 180 mm Catsticks"/>
    <n v="875"/>
    <x v="6"/>
    <n v="7755"/>
    <s v="STÜCK"/>
    <n v="6.3299999999999997E-3"/>
    <n v="49.089149999999997"/>
    <n v="3.8690000000000002E-2"/>
    <n v="300.04095000000001"/>
  </r>
  <r>
    <s v="VST0523"/>
    <s v="UK PAH Cat Sticks Chicken 15 Stück"/>
    <m/>
    <n v="875"/>
    <x v="6"/>
    <n v="2200"/>
    <s v="STÜCK"/>
    <n v="8.5999999999999993E-2"/>
    <n v="189.2"/>
    <n v="0.26600000000000001"/>
    <n v="585.20000000000005"/>
  </r>
  <r>
    <s v="VST0524"/>
    <s v="UK PAH Cat Sticks Turkey"/>
    <m/>
    <n v="875"/>
    <x v="6"/>
    <n v="6290"/>
    <s v="STÜCK"/>
    <n v="8.7999999999999995E-2"/>
    <n v="553.52"/>
    <n v="0.26600000000000001"/>
    <n v="1673.14"/>
  </r>
  <r>
    <s v="VST0525"/>
    <s v="UK PAH Cat Sticks Salmon"/>
    <m/>
    <n v="875"/>
    <x v="6"/>
    <n v="6670"/>
    <s v="STÜCK"/>
    <n v="8.5999999999999993E-2"/>
    <n v="573.62"/>
    <n v="0.28499999999999998"/>
    <n v="1900.9499999999998"/>
  </r>
  <r>
    <s v="VST0526_01"/>
    <s v="PAH Cat Sticks Lamb&amp;Turkey 10 Stk x 5 g"/>
    <s v="RB 370 x AL 300 mm Catsticks"/>
    <n v="875"/>
    <x v="6"/>
    <n v="53800"/>
    <s v="STÜCK"/>
    <n v="1.034E-2"/>
    <n v="556.29200000000003"/>
    <n v="5.7200000000000001E-2"/>
    <n v="3077.36"/>
  </r>
  <r>
    <s v="VST0527_01"/>
    <s v="PAH Cat Sticks  Salmon&amp;Trout 10 Stk x 5g"/>
    <s v="RB 370 x AL 300 mm Catsticks"/>
    <n v="875"/>
    <x v="6"/>
    <n v="57800"/>
    <s v="STÜCK"/>
    <n v="1.034E-2"/>
    <n v="597.65200000000004"/>
    <n v="6.182E-2"/>
    <n v="3573.1959999999999"/>
  </r>
  <r>
    <s v="VST0528_00"/>
    <s v="UK PAH Cat sticks Grocery "/>
    <s v="10 Stück pro UK"/>
    <n v="875"/>
    <x v="6"/>
    <n v="9900"/>
    <s v="STÜCK"/>
    <n v="7.3999999999999996E-2"/>
    <n v="732.59999999999991"/>
    <n v="0.27800000000000002"/>
    <n v="2752.2000000000003"/>
  </r>
  <r>
    <s v="VST0529_00"/>
    <s v="UK PAH/Trixie Cat Sticks - Deckel neutral"/>
    <m/>
    <n v="875"/>
    <x v="6"/>
    <n v="11550"/>
    <s v="STÜCK"/>
    <n v="7.3999999999999996E-2"/>
    <n v="854.69999999999993"/>
    <n v="0.115"/>
    <n v="1328.25"/>
  </r>
  <r>
    <s v="VST0531_00"/>
    <s v="Nestor Bio Dog Sticks ChienToutes Races 6er"/>
    <s v="RB 370 mm x 240 mm"/>
    <n v="875"/>
    <x v="6"/>
    <n v="16007"/>
    <s v="STÜCK"/>
    <n v="7.7499999999999999E-3"/>
    <n v="124.05425"/>
    <n v="7.9039999999999999E-2"/>
    <n v="1265.19328"/>
  </r>
  <r>
    <s v="VST0539_00"/>
    <s v="Shah Excellence Tray Cat Sticks 60x50g Boden LA"/>
    <s v="Handtray"/>
    <n v="875"/>
    <x v="6"/>
    <n v="6050"/>
    <s v="STÜCK"/>
    <n v="0.152"/>
    <n v="919.6"/>
    <n v="0.35899999999999999"/>
    <n v="2171.9499999999998"/>
  </r>
  <r>
    <s v="VST0604_00"/>
    <s v="Athena Catsticks Kauröllchen Lachs-Forelle 50g LA"/>
    <s v="RB 370 x AL 300 mm"/>
    <n v="875"/>
    <x v="6"/>
    <n v="14464"/>
    <s v="STÜCK"/>
    <n v="1.29E-2"/>
    <n v="186.5856"/>
    <n v="5.8650000000000001E-2"/>
    <n v="848.31360000000006"/>
  </r>
  <r>
    <s v="VST0605_00"/>
    <s v="UK Athena Kaur. Lachs+Forelle 1x30x50g BO "/>
    <s v="Handtray: Abm: 395x95x185 weiß/weiß"/>
    <n v="875"/>
    <x v="6"/>
    <n v="3620"/>
    <s v="STÜCK"/>
    <n v="9.1999999999999998E-2"/>
    <n v="333.04"/>
    <n v="0.32100000000000001"/>
    <n v="1162.02"/>
  </r>
  <r>
    <s v="VST0606_00"/>
    <s v="Apollo Saftige Kausticks Huhn 55g/5er LA"/>
    <s v="RB 370 x AL 200 mm siehe Bemerk."/>
    <n v="875"/>
    <x v="6"/>
    <n v="120923"/>
    <s v="STÜCK"/>
    <n v="7.3499999999999998E-3"/>
    <n v="888.78404999999998"/>
    <n v="4.6780000000000002E-2"/>
    <n v="5656.7779399999999"/>
  </r>
  <r>
    <s v="VST0607_00"/>
    <s v="Tray Apollo Saftige Kausticks Huhn 30x55g LA"/>
    <s v="Handtray Dogsticks"/>
    <n v="875"/>
    <x v="6"/>
    <n v="2490"/>
    <s v="STÜCK"/>
    <n v="9.4E-2"/>
    <n v="234.06"/>
    <n v="0.32900000000000001"/>
    <n v="819.21"/>
  </r>
  <r>
    <s v="VST0609_01"/>
    <s v="UK Athena Kaur. Gefl./Leber 1x30x50g BO  LA"/>
    <s v="Handtray: Abm: 395x95x185 "/>
    <n v="875"/>
    <x v="6"/>
    <n v="5460"/>
    <s v="STÜCK"/>
    <n v="9.1999999999999998E-2"/>
    <n v="502.32"/>
    <n v="0.375"/>
    <n v="2047.5"/>
  </r>
  <r>
    <s v="VST0610_01"/>
    <s v="Tray Apollo Kau-Sticks Rind 30x55g LA"/>
    <s v="Handtray Dogsticks CAD141218b_02"/>
    <n v="875"/>
    <x v="6"/>
    <n v="1100"/>
    <s v="STÜCK"/>
    <n v="9.4E-2"/>
    <n v="103.4"/>
    <n v="0.32900000000000001"/>
    <n v="361.90000000000003"/>
  </r>
  <r>
    <s v="VST0615_00"/>
    <s v="Asco A´Petito Dog Sticks Wild 8x11g / 88g"/>
    <s v="Dogsticks RB 370 x AL 320 mm"/>
    <n v="875"/>
    <x v="6"/>
    <n v="106404"/>
    <s v="STÜCK"/>
    <n v="1.17E-2"/>
    <n v="1244.9268"/>
    <n v="5.8380000000000001E-2"/>
    <n v="6211.8655200000003"/>
  </r>
  <r>
    <s v="VST0616_00"/>
    <s v="Asco A´Petito Dog Sticks Geflügel 8x11g / 88g"/>
    <s v="Dogsticks RB 370 x AL 320 mm"/>
    <n v="875"/>
    <x v="6"/>
    <n v="134180"/>
    <s v="STÜCK"/>
    <n v="1.17E-2"/>
    <n v="1569.9059999999999"/>
    <n v="5.8380000000000001E-2"/>
    <n v="7833.4283999999998"/>
  </r>
  <r>
    <s v="VST0617_00"/>
    <s v="Asco A´Petito Dog Sticks Wild 1x30x88g Boden"/>
    <s v="CAD 161622b_00"/>
    <n v="875"/>
    <x v="6"/>
    <n v="2960"/>
    <s v="STÜCK"/>
    <n v="0.115"/>
    <n v="340.40000000000003"/>
    <n v="0.38400000000000001"/>
    <n v="1136.6400000000001"/>
  </r>
  <r>
    <s v="VST0618_00"/>
    <s v="Asco A´Petito Dog Sticks Geflügel 1x30x88g Boden"/>
    <s v="CAD 161622b_00"/>
    <n v="875"/>
    <x v="6"/>
    <n v="3130"/>
    <s v="STÜCK"/>
    <n v="0.11700000000000001"/>
    <n v="366.21000000000004"/>
    <n v="0.38400000000000001"/>
    <n v="1201.92"/>
  </r>
  <r>
    <s v="VST0619_00"/>
    <s v="Tray-Deckel Dog Sticks 30x88g neutral"/>
    <s v="CAD 161622d_00 ohne Druck braun/braun"/>
    <n v="875"/>
    <x v="6"/>
    <n v="6050"/>
    <s v="STÜCK"/>
    <n v="0.124"/>
    <n v="750.2"/>
    <n v="0.19800000000000001"/>
    <n v="1197.9000000000001"/>
  </r>
  <r>
    <s v="VST0620_00"/>
    <s v="Athena saft.Kauröll Quattrofahne 40g FRONT LA"/>
    <s v="4x5=20er/40g  RB604xAL370"/>
    <n v="875"/>
    <x v="6"/>
    <n v="4608"/>
    <s v="STÜCK"/>
    <n v="5.0000000000000001E-3"/>
    <n v="23.04"/>
    <n v="4.1399999999999999E-2"/>
    <n v="190.77119999999999"/>
  </r>
  <r>
    <s v="VST0621_00"/>
    <s v="Athena Quattrofahne saft.Kauröll, 40g BACK LA"/>
    <s v="4x5=20er/40g RB 604xAL370"/>
    <n v="875"/>
    <x v="6"/>
    <n v="1152"/>
    <s v="STÜCK"/>
    <n v="5.0000000000000001E-3"/>
    <n v="5.76"/>
    <n v="4.1399999999999999E-2"/>
    <n v="47.692799999999998"/>
  </r>
  <r>
    <s v="VST0622_00"/>
    <s v="UK Athena Quattrofahne 1reihig 30x50g Boden LA"/>
    <s v="Handtray: Abm: 395x95x185 weiß/weiß"/>
    <n v="875"/>
    <x v="6"/>
    <n v="1350"/>
    <s v="STÜCK"/>
    <n v="9.1999999999999998E-2"/>
    <n v="124.2"/>
    <n v="0.32600000000000001"/>
    <n v="440.1"/>
  </r>
  <r>
    <s v="VST0625_01"/>
    <s v="Activa Friends Mini Sticks Ente &amp;  Lachsöl 55g"/>
    <s v="RB 425 x AL 110/ Pouch für Cat Sticks kurz abgesch"/>
    <n v="875"/>
    <x v="6"/>
    <n v="22561"/>
    <s v="STÜCK"/>
    <n v="4.7000000000000002E-3"/>
    <n v="106.03670000000001"/>
    <n v="4.5999999999999999E-2"/>
    <n v="1037.806"/>
  </r>
  <r>
    <s v="VST0634_00"/>
    <s v="Traydeckel Winston 2x5 Würstchen 1x30x40g"/>
    <s v="CAD 181207d_00"/>
    <n v="875"/>
    <x v="6"/>
    <n v="12490"/>
    <s v="STÜCK"/>
    <n v="8.3000000000000004E-2"/>
    <n v="1036.67"/>
    <n v="0.214"/>
    <n v="2672.86"/>
  </r>
  <r>
    <s v="VST0680_00"/>
    <s v="Athena Kauröll Multivacfahne Geflg&amp;Leber FRONT LA"/>
    <s v="10er/ 50g"/>
    <n v="875"/>
    <x v="6"/>
    <n v="5350"/>
    <s v="STÜCK"/>
    <n v="5.0000000000000001E-3"/>
    <n v="26.75"/>
    <n v="3.78E-2"/>
    <n v="202.23"/>
  </r>
  <r>
    <s v="VST0683_00"/>
    <s v="Asco A Petito DogSticks Rind 8x11g 8erFahne"/>
    <s v="RB 370 x AL 320 mm"/>
    <n v="875"/>
    <x v="6"/>
    <n v="128870"/>
    <s v="STÜCK"/>
    <n v="1.17E-2"/>
    <n v="1507.779"/>
    <n v="4.9860000000000002E-2"/>
    <n v="6425.4582"/>
  </r>
  <r>
    <s v="VST0684_00"/>
    <s v="Asco A Petito Dog Sticks Schinken 8x11g 8erFahne"/>
    <s v="RB 370 x AL 320 mm siehe Bemerkung"/>
    <n v="875"/>
    <x v="6"/>
    <n v="29789"/>
    <s v="STÜCK"/>
    <n v="1.17E-2"/>
    <n v="348.53129999999999"/>
    <n v="4.9860000000000002E-2"/>
    <n v="1485.27954"/>
  </r>
  <r>
    <s v="VST0685_00"/>
    <s v="Asco A´Petito Dog Sticks Rind 1x30x88g Boden"/>
    <s v="CAD 161622b_00"/>
    <n v="875"/>
    <x v="6"/>
    <n v="4110"/>
    <s v="STÜCK"/>
    <n v="0.11700000000000001"/>
    <n v="480.87"/>
    <n v="0.29299999999999998"/>
    <n v="1204.23"/>
  </r>
  <r>
    <s v="VST0686_00"/>
    <s v="Asco A´Petito Dog Sticks Schinken 1x30x88g Boden"/>
    <s v="CAD 161622b_00"/>
    <n v="875"/>
    <x v="6"/>
    <n v="2285"/>
    <s v="STÜCK"/>
    <n v="0.11899999999999999"/>
    <n v="271.91499999999996"/>
    <n v="0.29299999999999998"/>
    <n v="669.505"/>
  </r>
  <r>
    <s v="VST0695_00"/>
    <s v="UK Shiro leckere Sticks Sortim. TrayBO 2x30x55g LA"/>
    <s v="Handtray Boden 190371b_00"/>
    <n v="875"/>
    <x v="6"/>
    <n v="2840"/>
    <s v="STÜCK"/>
    <n v="0.13800000000000001"/>
    <n v="391.92"/>
    <n v="0.106"/>
    <n v="301.03999999999996"/>
  </r>
  <r>
    <s v="VST0697_00"/>
    <s v="Shiro leckere Sticks Mittelsteg 2x30x55g "/>
    <s v="1 x pro Tray CAD 190371e1_00"/>
    <n v="875"/>
    <x v="6"/>
    <n v="4350"/>
    <s v="STÜCK"/>
    <n v="0.1"/>
    <n v="435"/>
    <n v="7.6999999999999999E-2"/>
    <n v="334.95"/>
  </r>
  <r>
    <s v="VST0701_00"/>
    <s v="Tray Aufreißperforation Winston Leckerst. Geflügel"/>
    <s v="1x32x12g  CAD 181264_00"/>
    <n v="875"/>
    <x v="6"/>
    <n v="4690"/>
    <s v="STÜCK"/>
    <n v="7.0000000000000007E-2"/>
    <n v="328.3"/>
    <n v="0.28899999999999998"/>
    <n v="1355.4099999999999"/>
  </r>
  <r>
    <s v="VST0703_00"/>
    <s v="Tray Aufreißperforation Winston Leckerst. Rind"/>
    <s v="1x32x12g  CAD 181264_00 Relaunch"/>
    <n v="875"/>
    <x v="6"/>
    <n v="5370"/>
    <s v="STÜCK"/>
    <n v="7.0999999999999994E-2"/>
    <n v="381.27"/>
    <n v="0.28899999999999998"/>
    <n v="1551.9299999999998"/>
  </r>
  <r>
    <s v="VST0704_00"/>
    <s v="Winston Dog Sticks 2x5 Käse/Leberwurst 40g"/>
    <s v="RB 370 x AL 200 mm Relaunch"/>
    <n v="875"/>
    <x v="6"/>
    <n v="264650"/>
    <s v="STÜCK"/>
    <n v="7.3499999999999998E-3"/>
    <n v="1945.1775"/>
    <n v="3.8649999999999997E-2"/>
    <n v="10228.7225"/>
  </r>
  <r>
    <s v="VST0705_00"/>
    <s v="Trayboden Winston 2x5 Käse/Leberw.1x30x40g"/>
    <s v="CAD 181207b_00 Relaunch"/>
    <n v="875"/>
    <x v="6"/>
    <n v="6600"/>
    <s v="STÜCK"/>
    <n v="8.6999999999999994E-2"/>
    <n v="574.19999999999993"/>
    <n v="0.32500000000000001"/>
    <n v="2145"/>
  </r>
  <r>
    <s v="VST0706_00"/>
    <s v="Winston Dog Sticks 2x5 Rind/Geflügel 40g "/>
    <s v="RB 370 x AL 200 mm Relaunch"/>
    <n v="875"/>
    <x v="6"/>
    <n v="1333"/>
    <s v="STÜCK"/>
    <n v="7.3499999999999998E-3"/>
    <n v="9.7975499999999993"/>
    <n v="3.8649999999999997E-2"/>
    <n v="51.520449999999997"/>
  </r>
  <r>
    <s v="VST0707_00"/>
    <s v="Trayboden Winston 2x5 Rind/Gefl. 1x30x40g"/>
    <s v="CAD 181207b_00 Relaunch"/>
    <n v="875"/>
    <x v="6"/>
    <n v="5170"/>
    <s v="STÜCK"/>
    <n v="8.4000000000000005E-2"/>
    <n v="434.28000000000003"/>
    <n v="0.33100000000000002"/>
    <n v="1711.27"/>
  </r>
  <r>
    <s v="VST0714_00"/>
    <s v="TRAYBODEN Louisa 60x50g 4er Catsticks LA o.NF"/>
    <s v="Schuhkarton-Variante Handtray"/>
    <n v="875"/>
    <x v="6"/>
    <n v="1750"/>
    <s v="STÜCK"/>
    <n v="0.152"/>
    <n v="266"/>
    <n v="0.40500000000000003"/>
    <n v="708.75"/>
  </r>
  <r>
    <s v="VST0715_00"/>
    <s v="Ricki Cat Knabberst.Geflügel Leber&amp;Katzengras 10x5"/>
    <s v="RB 370 x AL 300 mm FLEXODRUCK"/>
    <n v="875"/>
    <x v="6"/>
    <n v="41350"/>
    <s v="STÜCK"/>
    <n v="1.29E-2"/>
    <n v="533.41499999999996"/>
    <n v="6.3500000000000001E-2"/>
    <n v="2625.7249999999999"/>
  </r>
  <r>
    <s v="VST0716_00"/>
    <s v="Ricki Cat Knabberst MSC Seelachs + MSC Scholle10x5"/>
    <s v="RB 370 x AL 300 mm FLEXODRUCK"/>
    <n v="875"/>
    <x v="6"/>
    <n v="23100"/>
    <s v="STÜCK"/>
    <n v="1.29E-2"/>
    <n v="297.99"/>
    <n v="6.3500000000000001E-2"/>
    <n v="1466.85"/>
  </r>
  <r>
    <s v="VST0718_00"/>
    <s v="UK Ricki Catsticks 4er Sortiment 60x50g Boden "/>
    <s v="CAD190626b_05 Schuhkarton-Ausführung"/>
    <n v="875"/>
    <x v="6"/>
    <n v="5835"/>
    <s v="STÜCK"/>
    <n v="0.151"/>
    <n v="881.08499999999992"/>
    <n v="0.27"/>
    <n v="1575.45"/>
  </r>
  <r>
    <s v="VST0719_00"/>
    <s v="UK Catsticks neutr. Schuhkarton 30x50g Deckel"/>
    <s v="Handtray CAD191209d_00"/>
    <n v="875"/>
    <x v="6"/>
    <n v="6550"/>
    <s v="STÜCK"/>
    <n v="3.4000000000000002E-2"/>
    <n v="222.70000000000002"/>
    <n v="0.11"/>
    <n v="720.5"/>
  </r>
  <r>
    <s v="VST0720_00"/>
    <s v="Ricki Cat Knabberst. Hähnchen &amp; Ente 10x5g"/>
    <s v="RB 370 x AL 300 mm FLEXODRUCK"/>
    <n v="875"/>
    <x v="6"/>
    <n v="27300"/>
    <s v="STÜCK"/>
    <n v="1.29E-2"/>
    <n v="352.17"/>
    <n v="6.3500000000000001E-2"/>
    <n v="1733.55"/>
  </r>
  <r>
    <s v="VST0721_00"/>
    <s v="Ricki Cat Knabberst. Kalb &amp; Lamm 10x5g"/>
    <s v="RB 370 x AL 300 mm FLEXODRUCK"/>
    <n v="875"/>
    <x v="6"/>
    <n v="39100"/>
    <s v="STÜCK"/>
    <n v="1.29E-2"/>
    <n v="504.39"/>
    <n v="6.3500000000000001E-2"/>
    <n v="2482.85"/>
  </r>
  <r>
    <s v="VST1040_00"/>
    <s v="Premio Pillows Salmon 60g"/>
    <s v="Catsticks RB 425 x AL 110 mm"/>
    <n v="875"/>
    <x v="6"/>
    <n v="102964"/>
    <s v="STÜCK"/>
    <n v="3.5599999999999998E-3"/>
    <n v="366.55183999999997"/>
    <n v="2.094E-2"/>
    <n v="2156.0661599999999"/>
  </r>
  <r>
    <s v="VST1041_00"/>
    <s v="Premio Pillows Anti-Hairball 60g"/>
    <s v="Catsticks RB 425 x AL 110 mm"/>
    <n v="875"/>
    <x v="6"/>
    <n v="62123"/>
    <s v="STÜCK"/>
    <n v="3.5000000000000001E-3"/>
    <n v="217.43049999999999"/>
    <n v="2.094E-2"/>
    <n v="1300.85562"/>
  </r>
  <r>
    <s v="VST1042_02"/>
    <s v="Sanabelle Snack Knusperkissen Huhn + Milch 55g"/>
    <s v="Pouch auf SN  - Flachfolie RB 408 x AL 100 mm"/>
    <n v="875"/>
    <x v="6"/>
    <n v="104500"/>
    <s v="STÜCK"/>
    <n v="4.0600000000000002E-3"/>
    <n v="424.27000000000004"/>
    <n v="5.33E-2"/>
    <n v="5569.85"/>
  </r>
  <r>
    <s v="VST1043_02"/>
    <s v="Sanabelle Snack Knusperkis Huhn+Rote Beete 55g"/>
    <s v="Pouch auf SN - Flachfolie RB 408 x AL 100 mm"/>
    <n v="875"/>
    <x v="6"/>
    <n v="96154"/>
    <s v="STÜCK"/>
    <n v="4.0600000000000002E-3"/>
    <n v="390.38524000000001"/>
    <n v="5.33E-2"/>
    <n v="5125.0082000000002"/>
  </r>
  <r>
    <s v="VST1044_02"/>
    <s v="Sanabelle Snack Knusperkiss Huhn + Spinat 55g"/>
    <s v="Pouch auf SN -  Flachfolie RB 408 x AL 100 mm"/>
    <n v="875"/>
    <x v="6"/>
    <n v="124400"/>
    <s v="STÜCK"/>
    <n v="4.0600000000000002E-3"/>
    <n v="505.06400000000002"/>
    <n v="5.33E-2"/>
    <n v="6630.52"/>
  </r>
  <r>
    <s v="VST1045_00"/>
    <s v="Premio T-Bonz Lamb 150g Pouch"/>
    <s v="Format: RB: 450 mm AL 140 mm"/>
    <n v="875"/>
    <x v="6"/>
    <n v="42400"/>
    <s v="STÜCK"/>
    <n v="5.0000000000000001E-3"/>
    <n v="212"/>
    <n v="3.6659999999999998E-2"/>
    <n v="1554.384"/>
  </r>
  <r>
    <s v="VST1046_00"/>
    <s v="Premio T-Bonz Chicken 150g Pouch"/>
    <s v="Format: RB: 450 mm AL 140 mm"/>
    <n v="875"/>
    <x v="6"/>
    <n v="36800"/>
    <s v="STÜCK"/>
    <n v="5.0000000000000001E-3"/>
    <n v="184"/>
    <n v="3.6659999999999998E-2"/>
    <n v="1349.088"/>
  </r>
  <r>
    <s v="VST1047_00"/>
    <s v="Premio T-Bonz Beef 150g Pouch"/>
    <s v="Format: RB: 450 mm AL 140 mm"/>
    <n v="875"/>
    <x v="6"/>
    <n v="33600"/>
    <s v="STÜCK"/>
    <n v="5.0000000000000001E-3"/>
    <n v="168"/>
    <n v="3.6659999999999998E-2"/>
    <n v="1231.7759999999998"/>
  </r>
  <r>
    <s v="VST1054_00"/>
    <s v="Animonda / High Meat Snack Huhn 80g "/>
    <s v="RB 468 x AL 140 mm"/>
    <n v="875"/>
    <x v="6"/>
    <n v="2300"/>
    <s v="STÜCK"/>
    <n v="6.1000000000000004E-3"/>
    <n v="14.030000000000001"/>
    <n v="0.10299"/>
    <n v="236.87700000000001"/>
  </r>
  <r>
    <s v="VST1055_00"/>
    <s v="Animonda / High Meat Snack Rind 80g "/>
    <s v="RB 468 x AL 140 mm"/>
    <n v="875"/>
    <x v="6"/>
    <n v="51018"/>
    <s v="STÜCK"/>
    <n v="6.1000000000000004E-3"/>
    <n v="311.20980000000003"/>
    <n v="0.10299"/>
    <n v="5254.3438200000001"/>
  </r>
  <r>
    <s v="VST1056_00"/>
    <s v="Animonda / High Meat Snack Lamm 60g "/>
    <s v="RB 425 x AL 110 mm"/>
    <n v="875"/>
    <x v="6"/>
    <n v="5700"/>
    <s v="STÜCK"/>
    <n v="4.3499999999999997E-3"/>
    <n v="24.794999999999998"/>
    <n v="0.10299"/>
    <n v="587.04300000000001"/>
  </r>
  <r>
    <s v="VST1058_00"/>
    <s v="Cat Sticks Lachs 50g - Skandinavien Petfood LA"/>
    <s v="RB 370 x AL 300 mm"/>
    <n v="875"/>
    <x v="6"/>
    <n v="1400"/>
    <s v="STÜCK"/>
    <n v="1.055E-2"/>
    <n v="14.770000000000001"/>
    <n v="9.042E-2"/>
    <n v="126.58799999999999"/>
  </r>
  <r>
    <s v="VST1060_00"/>
    <s v="Cat Sticks Ente 50g - Skandinavien Petfood  LA"/>
    <s v="RB 370 x AL 300 mm"/>
    <n v="875"/>
    <x v="6"/>
    <n v="5000"/>
    <s v="STÜCK"/>
    <n v="1.055E-2"/>
    <n v="52.75"/>
    <n v="9.042E-2"/>
    <n v="452.1"/>
  </r>
  <r>
    <s v="VST1066_00"/>
    <s v="Animonda Traydeckel 16x60g / 16x165g"/>
    <s v="374 x 108 x 170 mm"/>
    <n v="875"/>
    <x v="6"/>
    <n v="4855"/>
    <s v="STÜCK"/>
    <n v="9.8000000000000004E-2"/>
    <n v="475.79"/>
    <n v="0.152"/>
    <n v="737.96"/>
  </r>
  <r>
    <s v="VST1068_00"/>
    <s v="Animonda Denta sticks 18 x 180g Trayboden"/>
    <s v="389 x 126 x 170 mm"/>
    <n v="875"/>
    <x v="6"/>
    <n v="5950"/>
    <s v="STÜCK"/>
    <n v="9.9000000000000005E-2"/>
    <n v="589.05000000000007"/>
    <n v="0.29799999999999999"/>
    <n v="1773.1"/>
  </r>
  <r>
    <s v="VST1069_00"/>
    <s v="Animonda Denta Sticks 18 x180g  Traydeckel LA"/>
    <s v="382 x 119 x 167 mm"/>
    <n v="875"/>
    <x v="6"/>
    <n v="850"/>
    <s v="STÜCK"/>
    <n v="0.10199999999999999"/>
    <n v="86.699999999999989"/>
    <n v="0.189"/>
    <n v="160.65"/>
  </r>
  <r>
    <s v="VST1070_00"/>
    <s v="Animonda Denta sticks 20 x 110 g Trayboden  "/>
    <s v="389 x 126 x 100 mm"/>
    <n v="875"/>
    <x v="6"/>
    <n v="3600"/>
    <s v="STÜCK"/>
    <n v="7.5999999999999998E-2"/>
    <n v="273.59999999999997"/>
    <n v="0.245"/>
    <n v="882"/>
  </r>
  <r>
    <s v="VST1071_00"/>
    <s v="Animonda Denta Sticks 20 x 110g  Traydeckel "/>
    <s v="382 x 119 x 97 mm"/>
    <n v="875"/>
    <x v="6"/>
    <n v="3260"/>
    <s v="STÜCK"/>
    <n v="7.1999999999999995E-2"/>
    <n v="234.71999999999997"/>
    <n v="0.183"/>
    <n v="596.58000000000004"/>
  </r>
  <r>
    <s v="VST1072_00"/>
    <s v="Animonda Denta sticks 16 x 165g Trayboden LA"/>
    <s v="381 x 115 x 173 mm"/>
    <n v="875"/>
    <x v="6"/>
    <n v="4080"/>
    <s v="STÜCK"/>
    <n v="9.5000000000000001E-2"/>
    <n v="387.6"/>
    <n v="0.29499999999999998"/>
    <n v="1203.5999999999999"/>
  </r>
  <r>
    <s v="VST1073_00"/>
    <s v="Bio Biscuit USA Cat Pillows Shrimp &amp; Krill 180g"/>
    <s v="Flachfolie RB 470 x AL 150 mm"/>
    <n v="875"/>
    <x v="6"/>
    <n v="43000"/>
    <s v="STÜCK"/>
    <n v="6.0000000000000001E-3"/>
    <n v="258"/>
    <n v="7.6999999999999999E-2"/>
    <n v="3311"/>
  </r>
  <r>
    <s v="VST1074_00"/>
    <s v="Bio Biscuit USA Cat Pillows Chicken 180g"/>
    <s v="Flachfolie RB 470 x AL 150 mm"/>
    <n v="875"/>
    <x v="6"/>
    <n v="32800"/>
    <s v="STÜCK"/>
    <n v="6.0000000000000001E-3"/>
    <n v="196.8"/>
    <n v="6.3E-2"/>
    <n v="2066.4"/>
  </r>
  <r>
    <s v="VST1075_00"/>
    <s v="Bio Biscuit Walmart USA Cat Pillows 6x180g Tray LA"/>
    <s v="CAD: 196401 1_1  Innenformat 200x145x190 mm "/>
    <n v="875"/>
    <x v="6"/>
    <n v="1450"/>
    <s v="STÜCK"/>
    <n v="0.12559999999999999"/>
    <n v="182.11999999999998"/>
    <n v="0.315"/>
    <n v="456.75"/>
  </r>
  <r>
    <s v="VST1076_00"/>
    <s v="Bio Biscuit Walmart USA Cat Pillow 6x180g Tray NEU"/>
    <s v="CAD: 203060 1_1  Innenformat 195x140x180 mm"/>
    <n v="875"/>
    <x v="6"/>
    <n v="13440"/>
    <s v="STÜCK"/>
    <n v="0.12559999999999999"/>
    <n v="1688.0639999999999"/>
    <n v="0.315"/>
    <n v="4233.6000000000004"/>
  </r>
  <r>
    <s v="VST1087_00"/>
    <s v="Ja!4er CatSticks(2 Sorten) Hähnch +Ente10x5g FRONT"/>
    <s v="RB603xAL370"/>
    <n v="875"/>
    <x v="6"/>
    <n v="154584"/>
    <s v="STÜCK"/>
    <n v="5.0000000000000001E-3"/>
    <n v="772.92000000000007"/>
    <n v="4.1000000000000002E-2"/>
    <n v="6337.9440000000004"/>
  </r>
  <r>
    <s v="VST1088_00"/>
    <s v="Ja!4er CatSticks (2 Sorten)Hähnchen+Ente10x5g BACK"/>
    <s v="RB603xAL370"/>
    <n v="875"/>
    <x v="6"/>
    <n v="125384"/>
    <s v="STÜCK"/>
    <n v="5.0000000000000001E-3"/>
    <n v="626.91999999999996"/>
    <n v="4.1000000000000002E-2"/>
    <n v="5140.7440000000006"/>
  </r>
  <r>
    <s v="VST1090_00"/>
    <s v="UK Ja! 4er Catsticks Sortiment 60 x 50g Boden"/>
    <s v="Schuhkarton-Variante Handtray"/>
    <n v="875"/>
    <x v="6"/>
    <n v="8810"/>
    <s v="STÜCK"/>
    <n v="0.15"/>
    <n v="1321.5"/>
    <n v="0.27"/>
    <n v="2378.7000000000003"/>
  </r>
  <r>
    <s v="VST1091_00"/>
    <s v="TRAYDECKEL Dog&amp;Catsticks 40x88g neutral"/>
    <s v="Handtray: Abm: 389x193x46mm br/br"/>
    <n v="875"/>
    <x v="6"/>
    <n v="9200"/>
    <s v="STÜCK"/>
    <n v="5.0999999999999997E-2"/>
    <n v="469.2"/>
    <n v="0.14499999999999999"/>
    <n v="1334"/>
  </r>
  <r>
    <s v="VST1092_00"/>
    <s v="Ja!4er CatSticks(2 Sorten) MSC Seelachs+Kalb FRONT"/>
    <s v="RB603xAL370  10x5g"/>
    <n v="875"/>
    <x v="6"/>
    <n v="162105"/>
    <s v="STÜCK"/>
    <n v="1.2999999999999999E-3"/>
    <n v="210.73649999999998"/>
    <n v="0.16200000000000001"/>
    <n v="26261.010000000002"/>
  </r>
  <r>
    <s v="VST1093_00"/>
    <s v="Ja!4er CatSticks(2 Sorten) MSC Seelachs+Kalb BACK"/>
    <s v="RB603xAL370  10x5g"/>
    <n v="875"/>
    <x v="6"/>
    <n v="155284"/>
    <s v="STÜCK"/>
    <n v="1.2999999999999999E-3"/>
    <n v="201.86919999999998"/>
    <n v="0.16200000000000001"/>
    <n v="25156.008000000002"/>
  </r>
  <r>
    <s v="VST1095_00"/>
    <s v="Pussycat Sticks Lamm&amp;Truthahn  50g/10Stk."/>
    <s v="RB 370 x AL 300 mm"/>
    <n v="875"/>
    <x v="6"/>
    <n v="24500"/>
    <s v="STÜCK"/>
    <n v="1.29E-2"/>
    <n v="316.05"/>
    <n v="5.4899999999999997E-2"/>
    <n v="1345.05"/>
  </r>
  <r>
    <s v="VST1096_00"/>
    <s v="Pussycat Sticks MSC Seelachs &amp; Scholle 10x5g"/>
    <s v="RB 370 x AL 300 mm "/>
    <n v="875"/>
    <x v="6"/>
    <n v="23205"/>
    <s v="STÜCK"/>
    <n v="1.29E-2"/>
    <n v="299.34449999999998"/>
    <n v="4.8899999999999999E-2"/>
    <n v="1134.7245"/>
  </r>
  <r>
    <s v="VST1097_00"/>
    <s v="Pussycat Sticks Geflügel, Leber,Katzeng 10x5g "/>
    <s v="RB 370 x AL 300 mm"/>
    <n v="875"/>
    <x v="6"/>
    <n v="18500"/>
    <s v="STÜCK"/>
    <n v="1.29E-2"/>
    <n v="238.65"/>
    <n v="4.8899999999999999E-2"/>
    <n v="904.65"/>
  </r>
  <r>
    <s v="VST1098_00"/>
    <s v="UK Pussycat Sticks+Schlecksnack 60 x 50g Boden"/>
    <s v="Schuhkarton-Variante Handtray 190626b_05"/>
    <n v="875"/>
    <x v="6"/>
    <n v="4840"/>
    <s v="STÜCK"/>
    <n v="0.124"/>
    <n v="600.16"/>
    <n v="0.27"/>
    <n v="1306.8000000000002"/>
  </r>
  <r>
    <s v="VST1192_00"/>
    <s v="Ja! 8er Dogsticks Sortiment 8x11g Geflügel"/>
    <s v="RB 370 x AL 320 mm"/>
    <n v="875"/>
    <x v="6"/>
    <n v="91400"/>
    <s v="STÜCK"/>
    <n v="1.17E-2"/>
    <n v="1069.3800000000001"/>
    <n v="5.16E-2"/>
    <n v="4716.24"/>
  </r>
  <r>
    <s v="VST1193_00"/>
    <s v="Ja! 8er DogStick Sortiment 8x11g RIND"/>
    <s v="RB 370 x AL 320 mm"/>
    <n v="875"/>
    <x v="6"/>
    <n v="82682"/>
    <s v="STÜCK"/>
    <n v="1.17E-2"/>
    <n v="967.37940000000003"/>
    <n v="5.16E-2"/>
    <n v="4266.3912"/>
  </r>
  <r>
    <s v="VST1194_00"/>
    <s v="Ja! 8er DogStick Sortiment 8x11g WILD"/>
    <s v="RB 370 x AL 320 mm"/>
    <n v="875"/>
    <x v="6"/>
    <n v="51045"/>
    <s v="STÜCK"/>
    <n v="1.17E-2"/>
    <n v="597.22649999999999"/>
    <n v="5.16E-2"/>
    <n v="2633.922"/>
  </r>
  <r>
    <s v="VST1195_00"/>
    <s v="Ja! 8er DogStick Sortiment 8x11g KALB"/>
    <s v="RB 370 x AL 320 mm"/>
    <n v="875"/>
    <x v="6"/>
    <n v="62200"/>
    <s v="STÜCK"/>
    <n v="1.17E-2"/>
    <n v="727.74"/>
    <n v="5.16E-2"/>
    <n v="3209.52"/>
  </r>
  <r>
    <s v="VST1196_00"/>
    <s v="UK Ja! 4er DOGsticks Sortiment 40 x 88g Boden"/>
    <s v="Schuhkarton-Variante Handtray"/>
    <n v="875"/>
    <x v="6"/>
    <n v="4820"/>
    <s v="STÜCK"/>
    <n v="0.151"/>
    <n v="727.81999999999994"/>
    <n v="0.27"/>
    <n v="1301.4000000000001"/>
  </r>
  <r>
    <s v="VST1201_00"/>
    <s v="KIK Catsticks Lachs + Forelle 10er /  50g LA o.NF"/>
    <s v="RB 370 x AL 300 mm "/>
    <n v="875"/>
    <x v="6"/>
    <n v="33200"/>
    <s v="STÜCK"/>
    <n v="1.0800000000000001E-2"/>
    <n v="358.56"/>
    <n v="5.5800000000000002E-2"/>
    <n v="1852.5600000000002"/>
  </r>
  <r>
    <s v="VST1202_00"/>
    <s v="KIK Catsticks Tray 1x30x50g Boden "/>
    <s v="Handtray: Abm: 395x95x185 weiß/weiß"/>
    <n v="875"/>
    <x v="6"/>
    <n v="1100"/>
    <s v="STÜCK"/>
    <n v="9.0999999999999998E-2"/>
    <n v="100.1"/>
    <n v="0.375"/>
    <n v="412.5"/>
  </r>
  <r>
    <s v="VST1210_00"/>
    <s v="LuckyCat 2er Catstick Sortim.10x5g Gefl.Leber+Gras"/>
    <s v="RB 370 x AL 300 mm + part. Mattlack"/>
    <n v="875"/>
    <x v="6"/>
    <n v="126032"/>
    <s v="STÜCK"/>
    <n v="1.0540000000000001E-2"/>
    <n v="1328.3772800000002"/>
    <n v="5.5980000000000002E-2"/>
    <n v="7055.2713600000006"/>
  </r>
  <r>
    <s v="VST1211_00"/>
    <s v="LuckyCat 2erCatstick Sortim.10x5g MSC Seelachs+Sch"/>
    <s v="RB 370 x AL 300 mm + part. Mattlack"/>
    <n v="875"/>
    <x v="6"/>
    <n v="189917"/>
    <s v="STÜCK"/>
    <n v="1.29E-2"/>
    <n v="2449.9292999999998"/>
    <n v="5.5980000000000002E-2"/>
    <n v="10631.55366"/>
  </r>
  <r>
    <s v="VST1213_00"/>
    <s v="Trayboden LuckyCat 2er Sort.Catsticks 60x50g"/>
    <s v="Schuhkarton-Variante Handtray"/>
    <n v="875"/>
    <x v="6"/>
    <n v="3390"/>
    <s v="STÜCK"/>
    <n v="0.151"/>
    <n v="511.89"/>
    <n v="0.27"/>
    <n v="915.30000000000007"/>
  </r>
  <r>
    <s v="VST1217_00"/>
    <s v="Trayboden LuckyCat BBQ Rind+Gef Catsticks 60x40g"/>
    <s v="Schuhkarton-Variante Handtray"/>
    <n v="875"/>
    <x v="6"/>
    <n v="4295"/>
    <s v="STÜCK"/>
    <n v="0.15"/>
    <n v="644.25"/>
    <n v="0.27"/>
    <n v="1159.6500000000001"/>
  </r>
  <r>
    <s v="VST1218_00"/>
    <s v="Traydeckel LuckyCat BBQ Catstick Sort.60x40g"/>
    <s v="Schuhkarton-Variante Handtray"/>
    <n v="875"/>
    <x v="6"/>
    <n v="9270"/>
    <s v="STÜCK"/>
    <n v="6.8000000000000005E-2"/>
    <n v="630.36"/>
    <n v="0.125"/>
    <n v="1158.75"/>
  </r>
  <r>
    <s v="VST1229_00"/>
    <s v="LuckyDog R+W 2er Dogstick Sort. 8x11g Wild LA "/>
    <s v="RB 370 x AL 320 mm + part. Mattlack ohne NF"/>
    <n v="875"/>
    <x v="6"/>
    <n v="105855"/>
    <s v="STÜCK"/>
    <n v="1.17E-2"/>
    <n v="1238.5035"/>
    <n v="5.16E-2"/>
    <n v="5462.1180000000004"/>
  </r>
  <r>
    <s v="VST1230_00"/>
    <s v="LuckyDog R+W 2er Dogstick Sort. 8x11g Rind LA"/>
    <s v="RB 370 x AL 320 mm + part. Mattlack ohne NF"/>
    <n v="875"/>
    <x v="6"/>
    <n v="248233"/>
    <s v="STÜCK"/>
    <n v="1.17E-2"/>
    <n v="2904.3261000000002"/>
    <n v="5.16E-2"/>
    <n v="12808.8228"/>
  </r>
  <r>
    <s v="VST1231_00"/>
    <s v="Trayboden LuckyDog G+K Dogstick Sort.40x88g LA"/>
    <s v="Schuhkarton-Variante Handtray ohne NF"/>
    <n v="875"/>
    <x v="6"/>
    <n v="8660"/>
    <s v="STÜCK"/>
    <n v="0.152"/>
    <n v="1316.32"/>
    <n v="0.27"/>
    <n v="2338.2000000000003"/>
  </r>
  <r>
    <s v="VST1232_00"/>
    <s v="Traydeckel LuckyDog W+R 2er Sort. 40x88g LA"/>
    <s v="Schuhkarton-Variante Handtray ohne NF"/>
    <n v="875"/>
    <x v="6"/>
    <n v="6900"/>
    <s v="STÜCK"/>
    <n v="6.7000000000000004E-2"/>
    <n v="462.3"/>
    <n v="0.125"/>
    <n v="862.5"/>
  </r>
  <r>
    <s v="VST1235_00"/>
    <s v="Clever Catsticks Gefl. Leber Katzengras 22x5g"/>
    <s v="RB 370 x AL 660 mm "/>
    <n v="875"/>
    <x v="6"/>
    <n v="70950"/>
    <s v="STÜCK"/>
    <n v="2.41E-2"/>
    <n v="1709.895"/>
    <n v="0.11541"/>
    <n v="8188.3395"/>
  </r>
  <r>
    <s v="VST1236_00"/>
    <s v="UK Clever Catsticks Gefl.Le Katzengras 20x110g BO"/>
    <s v="Schuhkarton-Variante Handtray"/>
    <n v="875"/>
    <x v="6"/>
    <n v="3800"/>
    <s v="STÜCK"/>
    <n v="0.11799999999999999"/>
    <n v="448.4"/>
    <n v="0.28999999999999998"/>
    <n v="1102"/>
  </r>
  <r>
    <s v="VST1237_00"/>
    <s v="UK Clever+Mercadona Catsticks 20x110g neutral DE"/>
    <s v="Schuhkarton-Variante Handtray"/>
    <n v="875"/>
    <x v="6"/>
    <n v="4500"/>
    <s v="STÜCK"/>
    <n v="4.3999999999999997E-2"/>
    <n v="198"/>
    <n v="0.114"/>
    <n v="513"/>
  </r>
  <r>
    <s v="VST1273_00"/>
    <s v="Animonda Meat Chunks Lamm 1x 8 x 60g Trayboden NEU"/>
    <s v="185x115x185 mm,   CAD 200570b_01"/>
    <n v="875"/>
    <x v="6"/>
    <n v="2295"/>
    <s v="STÜCK"/>
    <n v="5.2999999999999999E-2"/>
    <n v="121.63499999999999"/>
    <n v="0.24299999999999999"/>
    <n v="557.68499999999995"/>
  </r>
  <r>
    <s v="VST1274_00"/>
    <s v="Animonda Deckel MeatChun8x60g/DentaSticks8x165gNEU"/>
    <s v="178x108x182mm,    CAD 200570d_01"/>
    <n v="875"/>
    <x v="6"/>
    <n v="1100"/>
    <s v="STÜCK"/>
    <n v="6.0999999999999999E-2"/>
    <n v="67.099999999999994"/>
    <n v="0.111"/>
    <n v="122.10000000000001"/>
  </r>
  <r>
    <s v="VST1276_00"/>
    <s v="Animonda Meat Chunks Pute 1x 8 x 60g Trayboden NEU"/>
    <s v="185x115x185 mm,   CAD 200570b_01"/>
    <n v="875"/>
    <x v="6"/>
    <n v="4000"/>
    <s v="STÜCK"/>
    <n v="5.2999999999999999E-2"/>
    <n v="212"/>
    <n v="0.24299999999999999"/>
    <n v="972"/>
  </r>
  <r>
    <s v="VST1277_00"/>
    <s v="Animonda Meat Chunks Huhn 1 x 6 x 80g Boden NEU"/>
    <s v="185x130x185 mm   CAD: 200572b_01"/>
    <n v="875"/>
    <x v="6"/>
    <n v="4280"/>
    <s v="STÜCK"/>
    <n v="5.6000000000000001E-2"/>
    <n v="239.68"/>
    <n v="0.248"/>
    <n v="1061.44"/>
  </r>
  <r>
    <s v="VST1280_00"/>
    <s v="Animonda Meat Chunks 6x80g/9x180g Deckel NEU"/>
    <s v="178x123x182 mm,  CAD: 200572d_01"/>
    <n v="875"/>
    <x v="6"/>
    <n v="6220"/>
    <s v="STÜCK"/>
    <n v="6.4000000000000001E-2"/>
    <n v="398.08"/>
    <n v="0.13"/>
    <n v="808.6"/>
  </r>
  <r>
    <s v="VST1290_00"/>
    <s v="Shiro Dog Sticks Sortiment  Rind 8x11g / 88g"/>
    <s v="RB 370 x AL 320 mm"/>
    <n v="875"/>
    <x v="6"/>
    <n v="70062"/>
    <s v="STÜCK"/>
    <n v="1.17E-2"/>
    <n v="819.72540000000004"/>
    <n v="5.16E-2"/>
    <n v="3615.1992"/>
  </r>
  <r>
    <s v="VST1291_00"/>
    <s v="Shiro Dog Sticks Sortiment Geflügel 8x11g / 88g"/>
    <s v="RB 370 x AL 320 mm"/>
    <n v="875"/>
    <x v="6"/>
    <n v="67416"/>
    <s v="STÜCK"/>
    <n v="1.17E-2"/>
    <n v="788.7672"/>
    <n v="5.16E-2"/>
    <n v="3478.6655999999998"/>
  </r>
  <r>
    <s v="VST1292_00"/>
    <s v="Shiro Dog Sticks Sortiment Wild 8x11g / 88g"/>
    <s v="RB 370 x AL 320 mm"/>
    <n v="875"/>
    <x v="6"/>
    <n v="68962"/>
    <s v="STÜCK"/>
    <n v="1.17E-2"/>
    <n v="806.85540000000003"/>
    <n v="5.16E-2"/>
    <n v="3558.4391999999998"/>
  </r>
  <r>
    <s v="VST1293_00"/>
    <s v="UK Shiro Dogsticks Sortiment 2x30x88g Boden"/>
    <s v="Handtray CAD 151043"/>
    <n v="875"/>
    <x v="6"/>
    <n v="1770"/>
    <s v="STÜCK"/>
    <n v="0.16600000000000001"/>
    <n v="293.82"/>
    <n v="0.39500000000000002"/>
    <n v="699.15"/>
  </r>
  <r>
    <s v="VST1295_00"/>
    <s v="Horizon Super Premium Cat Sticks Poultry &amp; Liver"/>
    <s v="Flachfolie RB 370 x AL 300 mm  10er/50g"/>
    <n v="875"/>
    <x v="6"/>
    <n v="52700"/>
    <s v="STÜCK"/>
    <n v="1.04E-2"/>
    <n v="548.07999999999993"/>
    <n v="5.5980000000000002E-2"/>
    <n v="2950.1460000000002"/>
  </r>
  <r>
    <s v="VST1296_00"/>
    <s v="Globus Catsticks Mini Quattrofahne 40g FRONT "/>
    <s v="RB 603 x AL 370 mm"/>
    <n v="875"/>
    <x v="6"/>
    <n v="43200"/>
    <s v="STÜCK"/>
    <n v="5.0000000000000001E-3"/>
    <n v="216"/>
    <n v="3.6740000000000002E-2"/>
    <n v="1587.1680000000001"/>
  </r>
  <r>
    <s v="VST1297_00"/>
    <s v="Globus Catsticks Mini Quattrofahne 40g BACK"/>
    <s v="RB 603 x AL 370 mm"/>
    <n v="875"/>
    <x v="6"/>
    <n v="43000"/>
    <s v="STÜCK"/>
    <n v="5.0000000000000001E-3"/>
    <n v="215"/>
    <n v="3.6740000000000002E-2"/>
    <n v="1579.8200000000002"/>
  </r>
  <r>
    <s v="VST1298_00"/>
    <s v="UK Globus Catsticks Mini  1x30x50g Boden "/>
    <s v="Handtray: Abm: 395x95x185 weiß/weiß"/>
    <n v="875"/>
    <x v="6"/>
    <n v="1340"/>
    <s v="STÜCK"/>
    <n v="0.09"/>
    <n v="120.6"/>
    <n v="0.375"/>
    <n v="502.5"/>
  </r>
  <r>
    <s v="VST1299_00"/>
    <s v="UK M-Budget Catsticks 30x50g Boden "/>
    <s v="CAD191209b_00 Schuhkarton-Ausführung"/>
    <n v="875"/>
    <x v="6"/>
    <n v="4050"/>
    <s v="STÜCK"/>
    <n v="9.9000000000000005E-2"/>
    <n v="400.95000000000005"/>
    <n v="0.26500000000000001"/>
    <n v="1073.25"/>
  </r>
  <r>
    <s v="VST1302_00"/>
    <s v="M-Budget CatSticks Lamm+Truthahn 10er/50g"/>
    <s v="RB 370 x AL 300 mm D/FR/IT"/>
    <n v="875"/>
    <x v="6"/>
    <n v="15509.5"/>
    <s v="STÜCK"/>
    <n v="1.29E-2"/>
    <n v="200.07255000000001"/>
    <n v="6.8080000000000002E-2"/>
    <n v="1055.8867600000001"/>
  </r>
  <r>
    <s v="VST1303_00"/>
    <s v="M-Budget CatSticks Wild+Geflügel 10er/50g"/>
    <s v="RB 370 x AL 300 mm D/FR/IT"/>
    <n v="875"/>
    <x v="6"/>
    <n v="43055"/>
    <s v="STÜCK"/>
    <n v="1.29E-2"/>
    <n v="555.40949999999998"/>
    <n v="6.8080000000000002E-2"/>
    <n v="2931.1844000000001"/>
  </r>
  <r>
    <s v="VST1305_00"/>
    <s v="Randi Katzensticks Quattrofahne Mini 20 Stk FRONT"/>
    <s v="Flachfolie RB 603 x AL 370 mm"/>
    <n v="875"/>
    <x v="6"/>
    <n v="51135"/>
    <s v="STÜCK"/>
    <n v="5.0000000000000001E-3"/>
    <n v="255.67500000000001"/>
    <n v="3.6740000000000002E-2"/>
    <n v="1878.6999000000001"/>
  </r>
  <r>
    <s v="VST1306_00"/>
    <s v="Randi Katzensticks Quattrofahne Mini 20 Stk BACK"/>
    <s v="Flachfolie RB 603 x AL 370 mm"/>
    <n v="875"/>
    <x v="6"/>
    <n v="73514"/>
    <s v="STÜCK"/>
    <n v="5.0000000000000001E-3"/>
    <n v="367.57"/>
    <n v="3.6740000000000002E-2"/>
    <n v="2700.90436"/>
  </r>
  <r>
    <s v="VST1310_00"/>
    <s v="Alexis Knabberröllchen Lamm &amp; Truthahn 10x50g"/>
    <s v="RB 370 x AL 300 mm Aldi NL"/>
    <n v="875"/>
    <x v="6"/>
    <n v="7000"/>
    <s v="STÜCK"/>
    <n v="1.29E-2"/>
    <n v="90.3"/>
    <n v="5.3170000000000002E-2"/>
    <n v="372.19"/>
  </r>
  <r>
    <s v="VST1311_00"/>
    <s v="Alexis Knabberröllchen Geflügel &amp; Leber 10x50g"/>
    <s v="RB 370 x AL 300 mm Aldi NL"/>
    <n v="875"/>
    <x v="6"/>
    <n v="2566"/>
    <s v="STÜCK"/>
    <n v="1.29E-2"/>
    <n v="33.101399999999998"/>
    <n v="5.3170000000000002E-2"/>
    <n v="136.43422000000001"/>
  </r>
  <r>
    <s v="VST1312_00"/>
    <s v="Alexis Knabberröllchen Lachs &amp; Forelle 10x50g"/>
    <s v="RB 370 x AL 300 mm Aldi NL"/>
    <n v="875"/>
    <x v="6"/>
    <n v="15200"/>
    <s v="STÜCK"/>
    <n v="1.29E-2"/>
    <n v="196.08"/>
    <n v="5.3170000000000002E-2"/>
    <n v="808.18400000000008"/>
  </r>
  <r>
    <s v="VST1313_00"/>
    <s v="Alexis Knabberröllchen Quattrofahne 40g FRONT"/>
    <s v="RB 603 x AL 370 "/>
    <n v="875"/>
    <x v="6"/>
    <n v="170162"/>
    <s v="STÜCK"/>
    <n v="5.0000000000000001E-3"/>
    <n v="850.81000000000006"/>
    <n v="3.2320000000000002E-2"/>
    <n v="5499.6358399999999"/>
  </r>
  <r>
    <s v="VST1314_00"/>
    <s v="Alexis Knabberröllchen Quattrofahne 40g BACK"/>
    <s v="RB 603 x AL 370 "/>
    <n v="875"/>
    <x v="6"/>
    <n v="167135"/>
    <s v="STÜCK"/>
    <n v="5.0000000000000001E-3"/>
    <n v="835.67500000000007"/>
    <n v="3.2320000000000002E-2"/>
    <n v="5401.8032000000003"/>
  </r>
  <r>
    <s v="VST1315_00"/>
    <s v="UK Alexis Knabberröllchen Sortiment 60x50g BODEN "/>
    <s v="CAD 190626b_05 Schuhkarton-Variante"/>
    <n v="875"/>
    <x v="6"/>
    <n v="3840"/>
    <s v="STÜCK"/>
    <n v="0.153"/>
    <n v="587.52"/>
    <n v="0.33200000000000002"/>
    <n v="1274.8800000000001"/>
  </r>
  <r>
    <s v="VST140_00"/>
    <s v="Bubimex Geflügel &amp; Leber Catsticks 6er Fahne"/>
    <s v="Flachfolie RB 370 x AL 180 mm"/>
    <n v="875"/>
    <x v="6"/>
    <n v="86000"/>
    <s v="STÜCK"/>
    <n v="6.2599999999999999E-3"/>
    <n v="538.36"/>
    <n v="3.5920000000000001E-2"/>
    <n v="3089.12"/>
  </r>
  <r>
    <s v="VST141_00"/>
    <s v="Bubimex Lachs &amp; Forelle Catsticks 6er Fahne"/>
    <s v="Flachfolie RB 370 x AL 180 mm"/>
    <n v="875"/>
    <x v="6"/>
    <n v="64500"/>
    <s v="STÜCK"/>
    <n v="6.2599999999999999E-3"/>
    <n v="403.77"/>
    <n v="3.5920000000000001E-2"/>
    <n v="2316.84"/>
  </r>
  <r>
    <s v="VST142_00"/>
    <s v="Bubimex Catsticks Tray 36x30g "/>
    <s v="CAD 201935_00 - Automatenverpackung"/>
    <n v="875"/>
    <x v="6"/>
    <n v="5630"/>
    <s v="STÜCK"/>
    <n v="0.09"/>
    <n v="506.7"/>
    <n v="0.28799999999999998"/>
    <n v="1621.43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0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20:C27" firstHeaderRow="0" firstDataRow="1" firstDataCol="1"/>
  <pivotFields count="11">
    <pivotField showAll="0"/>
    <pivotField showAll="0"/>
    <pivotField showAll="0"/>
    <pivotField showAll="0"/>
    <pivotField axis="axisRow" showAll="0">
      <items count="10">
        <item m="1" x="6"/>
        <item x="2"/>
        <item x="3"/>
        <item x="0"/>
        <item x="1"/>
        <item x="5"/>
        <item x="4"/>
        <item m="1" x="8"/>
        <item m="1" x="7"/>
        <item t="default"/>
      </items>
    </pivotField>
    <pivotField showAll="0"/>
    <pivotField showAll="0"/>
    <pivotField showAll="0"/>
    <pivotField dataField="1" numFmtId="4" showAll="0"/>
    <pivotField showAll="0"/>
    <pivotField dataField="1" numFmtId="4" showAll="0"/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Nettogewicht kg" fld="8" baseField="4" baseItem="0" numFmtId="4"/>
    <dataField name="Summe von  Bewertungspreis €" fld="10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1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5:C44" firstHeaderRow="0" firstDataRow="1" firstDataCol="1"/>
  <pivotFields count="11"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2"/>
        <item x="7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numFmtId="4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Nettogewicht kg" fld="8" baseField="4" baseItem="0" numFmtId="4"/>
    <dataField name="Summe von  Bewertungspreis €" fld="10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80"/>
  <sheetViews>
    <sheetView zoomScaleNormal="100" workbookViewId="0">
      <selection activeCell="J2907" sqref="J2907"/>
    </sheetView>
  </sheetViews>
  <sheetFormatPr baseColWidth="10" defaultRowHeight="14.5" x14ac:dyDescent="0.35"/>
  <cols>
    <col min="2" max="2" width="47.26953125" customWidth="1"/>
    <col min="3" max="3" width="29.26953125" customWidth="1"/>
    <col min="4" max="4" width="13.7265625" customWidth="1"/>
    <col min="5" max="5" width="11" customWidth="1"/>
    <col min="6" max="6" width="16.7265625" bestFit="1" customWidth="1"/>
    <col min="8" max="8" width="11.453125" customWidth="1"/>
    <col min="10" max="10" width="28" bestFit="1" customWidth="1"/>
    <col min="11" max="11" width="20.26953125" bestFit="1" customWidth="1"/>
  </cols>
  <sheetData>
    <row r="1" spans="1:11" x14ac:dyDescent="0.35">
      <c r="A1" t="s">
        <v>0</v>
      </c>
    </row>
    <row r="2" spans="1:11" x14ac:dyDescent="0.35">
      <c r="A2" t="s">
        <v>1</v>
      </c>
    </row>
    <row r="3" spans="1:11" x14ac:dyDescent="0.35">
      <c r="A3" t="s">
        <v>2</v>
      </c>
    </row>
    <row r="4" spans="1:11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 x14ac:dyDescent="0.35">
      <c r="A5">
        <v>3000</v>
      </c>
      <c r="B5" t="s">
        <v>32</v>
      </c>
      <c r="D5">
        <v>849</v>
      </c>
      <c r="E5" t="s">
        <v>27</v>
      </c>
      <c r="F5" s="1">
        <v>1500</v>
      </c>
      <c r="G5" t="s">
        <v>24</v>
      </c>
      <c r="H5">
        <v>1</v>
      </c>
      <c r="I5">
        <f t="shared" ref="I5:I68" si="0">H5*F5</f>
        <v>1500</v>
      </c>
      <c r="J5">
        <v>0.38040000000000002</v>
      </c>
      <c r="K5" s="2">
        <f t="shared" ref="K5:K68" si="1">F5*J5</f>
        <v>570.6</v>
      </c>
    </row>
    <row r="6" spans="1:11" x14ac:dyDescent="0.35">
      <c r="A6">
        <v>3024</v>
      </c>
      <c r="B6" t="s">
        <v>33</v>
      </c>
      <c r="D6">
        <v>849</v>
      </c>
      <c r="E6" t="s">
        <v>27</v>
      </c>
      <c r="F6" s="1">
        <v>0</v>
      </c>
      <c r="G6" t="s">
        <v>24</v>
      </c>
      <c r="H6">
        <v>1</v>
      </c>
      <c r="I6">
        <f t="shared" si="0"/>
        <v>0</v>
      </c>
      <c r="J6">
        <v>0.32729999999999998</v>
      </c>
      <c r="K6" s="2">
        <f t="shared" si="1"/>
        <v>0</v>
      </c>
    </row>
    <row r="7" spans="1:11" x14ac:dyDescent="0.35">
      <c r="A7">
        <v>3042</v>
      </c>
      <c r="B7" t="s">
        <v>34</v>
      </c>
      <c r="D7">
        <v>851</v>
      </c>
      <c r="E7" t="s">
        <v>23</v>
      </c>
      <c r="F7">
        <v>0</v>
      </c>
      <c r="G7" t="s">
        <v>24</v>
      </c>
      <c r="H7">
        <v>1</v>
      </c>
      <c r="I7">
        <f t="shared" si="0"/>
        <v>0</v>
      </c>
      <c r="J7">
        <v>1.0197000000000001</v>
      </c>
      <c r="K7" s="2">
        <f t="shared" si="1"/>
        <v>0</v>
      </c>
    </row>
    <row r="8" spans="1:11" x14ac:dyDescent="0.35">
      <c r="A8">
        <v>3051</v>
      </c>
      <c r="B8" t="s">
        <v>35</v>
      </c>
      <c r="D8">
        <v>849</v>
      </c>
      <c r="E8" t="s">
        <v>27</v>
      </c>
      <c r="F8" s="2">
        <v>0</v>
      </c>
      <c r="G8" t="s">
        <v>24</v>
      </c>
      <c r="H8">
        <v>1</v>
      </c>
      <c r="I8">
        <f t="shared" si="0"/>
        <v>0</v>
      </c>
      <c r="J8">
        <v>1.4696</v>
      </c>
      <c r="K8" s="2">
        <f t="shared" si="1"/>
        <v>0</v>
      </c>
    </row>
    <row r="9" spans="1:11" x14ac:dyDescent="0.35">
      <c r="A9">
        <v>3054</v>
      </c>
      <c r="B9" t="s">
        <v>36</v>
      </c>
      <c r="C9" t="s">
        <v>37</v>
      </c>
      <c r="D9">
        <v>855</v>
      </c>
      <c r="E9" t="s">
        <v>23</v>
      </c>
      <c r="F9">
        <v>0</v>
      </c>
      <c r="G9" t="s">
        <v>24</v>
      </c>
      <c r="H9">
        <v>1</v>
      </c>
      <c r="I9">
        <f t="shared" si="0"/>
        <v>0</v>
      </c>
      <c r="J9">
        <v>4.4492000000000003</v>
      </c>
      <c r="K9" s="2">
        <f t="shared" si="1"/>
        <v>0</v>
      </c>
    </row>
    <row r="10" spans="1:11" x14ac:dyDescent="0.35">
      <c r="A10">
        <v>3101</v>
      </c>
      <c r="B10" t="s">
        <v>38</v>
      </c>
      <c r="D10">
        <v>851</v>
      </c>
      <c r="E10" t="s">
        <v>23</v>
      </c>
      <c r="F10" s="1">
        <v>0</v>
      </c>
      <c r="G10" t="s">
        <v>24</v>
      </c>
      <c r="H10">
        <v>1</v>
      </c>
      <c r="I10">
        <f t="shared" si="0"/>
        <v>0</v>
      </c>
      <c r="J10">
        <v>3.0394999999999999</v>
      </c>
      <c r="K10" s="2">
        <f t="shared" si="1"/>
        <v>0</v>
      </c>
    </row>
    <row r="11" spans="1:11" x14ac:dyDescent="0.35">
      <c r="A11">
        <v>3129</v>
      </c>
      <c r="B11" t="s">
        <v>39</v>
      </c>
      <c r="D11">
        <v>849</v>
      </c>
      <c r="E11" t="s">
        <v>27</v>
      </c>
      <c r="F11" s="1">
        <v>10400</v>
      </c>
      <c r="G11" t="s">
        <v>24</v>
      </c>
      <c r="H11">
        <v>1</v>
      </c>
      <c r="I11">
        <f t="shared" si="0"/>
        <v>10400</v>
      </c>
      <c r="J11">
        <v>0.37730000000000002</v>
      </c>
      <c r="K11" s="2">
        <f t="shared" si="1"/>
        <v>3923.92</v>
      </c>
    </row>
    <row r="12" spans="1:11" x14ac:dyDescent="0.35">
      <c r="A12">
        <v>3135</v>
      </c>
      <c r="B12" t="s">
        <v>40</v>
      </c>
      <c r="D12">
        <v>849</v>
      </c>
      <c r="E12" t="s">
        <v>27</v>
      </c>
      <c r="F12">
        <v>500</v>
      </c>
      <c r="G12" t="s">
        <v>24</v>
      </c>
      <c r="H12">
        <v>1</v>
      </c>
      <c r="I12">
        <f t="shared" si="0"/>
        <v>500</v>
      </c>
      <c r="J12">
        <v>0.46660000000000001</v>
      </c>
      <c r="K12" s="2">
        <f t="shared" si="1"/>
        <v>233.3</v>
      </c>
    </row>
    <row r="13" spans="1:11" x14ac:dyDescent="0.35">
      <c r="A13">
        <v>5015</v>
      </c>
      <c r="B13" t="s">
        <v>292</v>
      </c>
      <c r="C13" t="s">
        <v>293</v>
      </c>
      <c r="D13">
        <v>853</v>
      </c>
      <c r="E13" t="s">
        <v>294</v>
      </c>
      <c r="F13" s="1">
        <v>9400</v>
      </c>
      <c r="G13" t="s">
        <v>24</v>
      </c>
      <c r="H13">
        <v>1</v>
      </c>
      <c r="I13">
        <f t="shared" si="0"/>
        <v>9400</v>
      </c>
      <c r="J13">
        <v>0.81759999999999999</v>
      </c>
      <c r="K13" s="2">
        <f t="shared" si="1"/>
        <v>7685.44</v>
      </c>
    </row>
    <row r="14" spans="1:11" x14ac:dyDescent="0.35">
      <c r="A14">
        <v>5017</v>
      </c>
      <c r="B14" t="s">
        <v>297</v>
      </c>
      <c r="C14" t="s">
        <v>298</v>
      </c>
      <c r="D14">
        <v>853</v>
      </c>
      <c r="E14" t="s">
        <v>294</v>
      </c>
      <c r="F14" s="1">
        <v>1400</v>
      </c>
      <c r="G14" t="s">
        <v>24</v>
      </c>
      <c r="H14">
        <v>1</v>
      </c>
      <c r="I14">
        <f t="shared" si="0"/>
        <v>1400</v>
      </c>
      <c r="J14">
        <v>0.89570000000000005</v>
      </c>
      <c r="K14" s="2">
        <f t="shared" si="1"/>
        <v>1253.98</v>
      </c>
    </row>
    <row r="15" spans="1:11" x14ac:dyDescent="0.35">
      <c r="A15">
        <v>5026</v>
      </c>
      <c r="B15" t="s">
        <v>308</v>
      </c>
      <c r="C15" t="s">
        <v>309</v>
      </c>
      <c r="D15">
        <v>853</v>
      </c>
      <c r="E15" t="s">
        <v>294</v>
      </c>
      <c r="F15" s="1">
        <v>1400</v>
      </c>
      <c r="G15" t="s">
        <v>24</v>
      </c>
      <c r="H15">
        <v>1</v>
      </c>
      <c r="I15">
        <f t="shared" si="0"/>
        <v>1400</v>
      </c>
      <c r="J15">
        <v>1.1303000000000001</v>
      </c>
      <c r="K15" s="2">
        <f t="shared" si="1"/>
        <v>1582.42</v>
      </c>
    </row>
    <row r="16" spans="1:11" x14ac:dyDescent="0.35">
      <c r="A16">
        <v>5044</v>
      </c>
      <c r="B16" t="s">
        <v>316</v>
      </c>
      <c r="C16" t="s">
        <v>317</v>
      </c>
      <c r="D16">
        <v>853</v>
      </c>
      <c r="E16" t="s">
        <v>294</v>
      </c>
      <c r="F16" s="2">
        <v>4500</v>
      </c>
      <c r="G16" t="s">
        <v>24</v>
      </c>
      <c r="H16">
        <v>1</v>
      </c>
      <c r="I16">
        <f t="shared" si="0"/>
        <v>4500</v>
      </c>
      <c r="J16">
        <v>0.81589999999999996</v>
      </c>
      <c r="K16" s="2">
        <f t="shared" si="1"/>
        <v>3671.5499999999997</v>
      </c>
    </row>
    <row r="17" spans="1:11" x14ac:dyDescent="0.35">
      <c r="A17">
        <v>5045</v>
      </c>
      <c r="B17" t="s">
        <v>324</v>
      </c>
      <c r="C17" t="s">
        <v>325</v>
      </c>
      <c r="D17">
        <v>853</v>
      </c>
      <c r="E17" t="s">
        <v>294</v>
      </c>
      <c r="F17" s="1">
        <v>4200</v>
      </c>
      <c r="G17" t="s">
        <v>24</v>
      </c>
      <c r="H17">
        <v>1</v>
      </c>
      <c r="I17">
        <f t="shared" si="0"/>
        <v>4200</v>
      </c>
      <c r="J17">
        <v>0.58709999999999996</v>
      </c>
      <c r="K17" s="2">
        <f t="shared" si="1"/>
        <v>2465.8199999999997</v>
      </c>
    </row>
    <row r="18" spans="1:11" x14ac:dyDescent="0.35">
      <c r="A18">
        <v>5053</v>
      </c>
      <c r="B18" t="s">
        <v>330</v>
      </c>
      <c r="C18" t="s">
        <v>331</v>
      </c>
      <c r="D18">
        <v>853</v>
      </c>
      <c r="E18" t="s">
        <v>294</v>
      </c>
      <c r="F18" s="2">
        <v>30892.011999999999</v>
      </c>
      <c r="G18" t="s">
        <v>24</v>
      </c>
      <c r="H18">
        <v>1</v>
      </c>
      <c r="I18">
        <f t="shared" si="0"/>
        <v>30892.011999999999</v>
      </c>
      <c r="J18">
        <v>0.93820000000000003</v>
      </c>
      <c r="K18" s="2">
        <f t="shared" si="1"/>
        <v>28982.885658399999</v>
      </c>
    </row>
    <row r="19" spans="1:11" x14ac:dyDescent="0.35">
      <c r="A19">
        <v>5054</v>
      </c>
      <c r="B19" t="s">
        <v>335</v>
      </c>
      <c r="C19" t="s">
        <v>336</v>
      </c>
      <c r="D19">
        <v>853</v>
      </c>
      <c r="E19" t="s">
        <v>294</v>
      </c>
      <c r="F19">
        <v>750</v>
      </c>
      <c r="G19" t="s">
        <v>24</v>
      </c>
      <c r="H19">
        <v>1</v>
      </c>
      <c r="I19">
        <f t="shared" si="0"/>
        <v>750</v>
      </c>
      <c r="J19">
        <v>1.3891</v>
      </c>
      <c r="K19" s="2">
        <f t="shared" si="1"/>
        <v>1041.825</v>
      </c>
    </row>
    <row r="20" spans="1:11" x14ac:dyDescent="0.35">
      <c r="A20">
        <v>5056</v>
      </c>
      <c r="B20" t="s">
        <v>338</v>
      </c>
      <c r="C20" t="s">
        <v>339</v>
      </c>
      <c r="D20">
        <v>853</v>
      </c>
      <c r="E20" t="s">
        <v>294</v>
      </c>
      <c r="F20" s="2">
        <v>10764.94</v>
      </c>
      <c r="G20" t="s">
        <v>24</v>
      </c>
      <c r="H20">
        <v>1</v>
      </c>
      <c r="I20">
        <f t="shared" si="0"/>
        <v>10764.94</v>
      </c>
      <c r="J20">
        <v>1.3278000000000001</v>
      </c>
      <c r="K20" s="2">
        <f t="shared" si="1"/>
        <v>14293.687332000001</v>
      </c>
    </row>
    <row r="21" spans="1:11" x14ac:dyDescent="0.35">
      <c r="A21">
        <v>5059</v>
      </c>
      <c r="B21" t="s">
        <v>343</v>
      </c>
      <c r="C21" t="s">
        <v>344</v>
      </c>
      <c r="D21">
        <v>853</v>
      </c>
      <c r="E21" t="s">
        <v>294</v>
      </c>
      <c r="F21" s="2">
        <v>32600</v>
      </c>
      <c r="G21" t="s">
        <v>24</v>
      </c>
      <c r="H21">
        <v>1</v>
      </c>
      <c r="I21">
        <f t="shared" si="0"/>
        <v>32600</v>
      </c>
      <c r="J21">
        <v>1.3063</v>
      </c>
      <c r="K21" s="2">
        <f t="shared" si="1"/>
        <v>42585.38</v>
      </c>
    </row>
    <row r="22" spans="1:11" x14ac:dyDescent="0.35">
      <c r="A22">
        <v>5062</v>
      </c>
      <c r="B22" t="s">
        <v>352</v>
      </c>
      <c r="C22" t="s">
        <v>353</v>
      </c>
      <c r="D22">
        <v>853</v>
      </c>
      <c r="E22" t="s">
        <v>294</v>
      </c>
      <c r="F22" s="1">
        <v>0</v>
      </c>
      <c r="G22" t="s">
        <v>24</v>
      </c>
      <c r="H22">
        <v>1</v>
      </c>
      <c r="I22">
        <f t="shared" si="0"/>
        <v>0</v>
      </c>
      <c r="J22">
        <v>0.64049999999999996</v>
      </c>
      <c r="K22" s="2">
        <f t="shared" si="1"/>
        <v>0</v>
      </c>
    </row>
    <row r="23" spans="1:11" x14ac:dyDescent="0.35">
      <c r="A23">
        <v>5067</v>
      </c>
      <c r="B23" t="s">
        <v>364</v>
      </c>
      <c r="C23" t="s">
        <v>353</v>
      </c>
      <c r="D23">
        <v>853</v>
      </c>
      <c r="E23" t="s">
        <v>294</v>
      </c>
      <c r="F23" s="2">
        <v>9139.7209999999995</v>
      </c>
      <c r="G23" t="s">
        <v>24</v>
      </c>
      <c r="H23">
        <v>1</v>
      </c>
      <c r="I23">
        <f t="shared" si="0"/>
        <v>9139.7209999999995</v>
      </c>
      <c r="J23">
        <v>0.64219999999999999</v>
      </c>
      <c r="K23" s="2">
        <f t="shared" si="1"/>
        <v>5869.5288261999995</v>
      </c>
    </row>
    <row r="24" spans="1:11" x14ac:dyDescent="0.35">
      <c r="A24">
        <v>5070</v>
      </c>
      <c r="B24" t="s">
        <v>371</v>
      </c>
      <c r="C24" t="s">
        <v>344</v>
      </c>
      <c r="D24">
        <v>853</v>
      </c>
      <c r="E24" t="s">
        <v>294</v>
      </c>
      <c r="F24" s="1">
        <v>0</v>
      </c>
      <c r="G24" t="s">
        <v>24</v>
      </c>
      <c r="H24">
        <v>1</v>
      </c>
      <c r="I24">
        <f t="shared" si="0"/>
        <v>0</v>
      </c>
      <c r="J24">
        <v>0.78010000000000002</v>
      </c>
      <c r="K24" s="2">
        <f t="shared" si="1"/>
        <v>0</v>
      </c>
    </row>
    <row r="25" spans="1:11" x14ac:dyDescent="0.35">
      <c r="A25">
        <v>5077</v>
      </c>
      <c r="B25" t="s">
        <v>384</v>
      </c>
      <c r="C25" t="s">
        <v>385</v>
      </c>
      <c r="D25">
        <v>853</v>
      </c>
      <c r="E25" t="s">
        <v>294</v>
      </c>
      <c r="F25" s="2">
        <v>2565.5500000000002</v>
      </c>
      <c r="G25" t="s">
        <v>24</v>
      </c>
      <c r="H25">
        <v>1</v>
      </c>
      <c r="I25">
        <f t="shared" si="0"/>
        <v>2565.5500000000002</v>
      </c>
      <c r="J25">
        <v>0.56659999999999999</v>
      </c>
      <c r="K25" s="2">
        <f t="shared" si="1"/>
        <v>1453.6406300000001</v>
      </c>
    </row>
    <row r="26" spans="1:11" x14ac:dyDescent="0.35">
      <c r="A26">
        <v>5078</v>
      </c>
      <c r="B26" t="s">
        <v>387</v>
      </c>
      <c r="C26" t="s">
        <v>388</v>
      </c>
      <c r="D26">
        <v>853</v>
      </c>
      <c r="E26" t="s">
        <v>294</v>
      </c>
      <c r="F26" s="1">
        <v>2800</v>
      </c>
      <c r="G26" t="s">
        <v>24</v>
      </c>
      <c r="H26">
        <v>1</v>
      </c>
      <c r="I26">
        <f t="shared" si="0"/>
        <v>2800</v>
      </c>
      <c r="J26">
        <v>0.61119999999999997</v>
      </c>
      <c r="K26" s="2">
        <f t="shared" si="1"/>
        <v>1711.36</v>
      </c>
    </row>
    <row r="27" spans="1:11" x14ac:dyDescent="0.35">
      <c r="A27">
        <v>5087</v>
      </c>
      <c r="B27" t="s">
        <v>395</v>
      </c>
      <c r="C27" t="s">
        <v>396</v>
      </c>
      <c r="D27">
        <v>853</v>
      </c>
      <c r="E27" t="s">
        <v>294</v>
      </c>
      <c r="F27" s="1">
        <v>2100</v>
      </c>
      <c r="G27" t="s">
        <v>24</v>
      </c>
      <c r="H27">
        <v>1</v>
      </c>
      <c r="I27">
        <f t="shared" si="0"/>
        <v>2100</v>
      </c>
      <c r="J27">
        <v>1.0612999999999999</v>
      </c>
      <c r="K27" s="2">
        <f t="shared" si="1"/>
        <v>2228.73</v>
      </c>
    </row>
    <row r="28" spans="1:11" x14ac:dyDescent="0.35">
      <c r="A28">
        <v>5089</v>
      </c>
      <c r="B28" t="s">
        <v>403</v>
      </c>
      <c r="C28" t="s">
        <v>404</v>
      </c>
      <c r="D28">
        <v>853</v>
      </c>
      <c r="E28" t="s">
        <v>294</v>
      </c>
      <c r="F28" s="2">
        <v>3939.6869999999999</v>
      </c>
      <c r="G28" t="s">
        <v>24</v>
      </c>
      <c r="H28">
        <v>1</v>
      </c>
      <c r="I28">
        <f t="shared" si="0"/>
        <v>3939.6869999999999</v>
      </c>
      <c r="J28">
        <v>0.97170000000000001</v>
      </c>
      <c r="K28" s="2">
        <f t="shared" si="1"/>
        <v>3828.1938578999998</v>
      </c>
    </row>
    <row r="29" spans="1:11" x14ac:dyDescent="0.35">
      <c r="A29">
        <v>5109</v>
      </c>
      <c r="B29" t="s">
        <v>419</v>
      </c>
      <c r="C29" t="s">
        <v>420</v>
      </c>
      <c r="D29">
        <v>853</v>
      </c>
      <c r="E29" t="s">
        <v>294</v>
      </c>
      <c r="F29" s="1">
        <v>2800</v>
      </c>
      <c r="G29" t="s">
        <v>24</v>
      </c>
      <c r="H29">
        <v>1</v>
      </c>
      <c r="I29">
        <f t="shared" si="0"/>
        <v>2800</v>
      </c>
      <c r="J29">
        <v>0.87229999999999996</v>
      </c>
      <c r="K29" s="2">
        <f t="shared" si="1"/>
        <v>2442.44</v>
      </c>
    </row>
    <row r="30" spans="1:11" x14ac:dyDescent="0.35">
      <c r="A30">
        <v>5110</v>
      </c>
      <c r="B30" t="s">
        <v>422</v>
      </c>
      <c r="C30" t="s">
        <v>353</v>
      </c>
      <c r="D30">
        <v>853</v>
      </c>
      <c r="E30" t="s">
        <v>294</v>
      </c>
      <c r="F30" s="1">
        <v>2100</v>
      </c>
      <c r="G30" t="s">
        <v>24</v>
      </c>
      <c r="H30">
        <v>1</v>
      </c>
      <c r="I30">
        <f t="shared" si="0"/>
        <v>2100</v>
      </c>
      <c r="J30">
        <v>1.3214999999999999</v>
      </c>
      <c r="K30" s="2">
        <f t="shared" si="1"/>
        <v>2775.1499999999996</v>
      </c>
    </row>
    <row r="31" spans="1:11" x14ac:dyDescent="0.35">
      <c r="A31">
        <v>5112</v>
      </c>
      <c r="B31" t="s">
        <v>426</v>
      </c>
      <c r="C31" t="s">
        <v>427</v>
      </c>
      <c r="D31">
        <v>853</v>
      </c>
      <c r="E31" t="s">
        <v>294</v>
      </c>
      <c r="F31" s="1">
        <v>1100</v>
      </c>
      <c r="G31" t="s">
        <v>24</v>
      </c>
      <c r="H31">
        <v>1</v>
      </c>
      <c r="I31">
        <f t="shared" si="0"/>
        <v>1100</v>
      </c>
      <c r="J31">
        <v>1.5956999999999999</v>
      </c>
      <c r="K31" s="2">
        <f t="shared" si="1"/>
        <v>1755.27</v>
      </c>
    </row>
    <row r="32" spans="1:11" x14ac:dyDescent="0.35">
      <c r="A32">
        <v>5116</v>
      </c>
      <c r="B32" t="s">
        <v>444</v>
      </c>
      <c r="C32" t="s">
        <v>445</v>
      </c>
      <c r="D32">
        <v>853</v>
      </c>
      <c r="E32" t="s">
        <v>294</v>
      </c>
      <c r="F32" s="1">
        <v>2800</v>
      </c>
      <c r="G32" t="s">
        <v>24</v>
      </c>
      <c r="H32">
        <v>1</v>
      </c>
      <c r="I32">
        <f t="shared" si="0"/>
        <v>2800</v>
      </c>
      <c r="J32">
        <v>0.4451</v>
      </c>
      <c r="K32" s="2">
        <f t="shared" si="1"/>
        <v>1246.28</v>
      </c>
    </row>
    <row r="33" spans="1:11" x14ac:dyDescent="0.35">
      <c r="A33">
        <v>5123</v>
      </c>
      <c r="B33" t="s">
        <v>447</v>
      </c>
      <c r="C33" t="s">
        <v>448</v>
      </c>
      <c r="D33">
        <v>853</v>
      </c>
      <c r="E33" t="s">
        <v>294</v>
      </c>
      <c r="F33" s="1">
        <v>3100</v>
      </c>
      <c r="G33" t="s">
        <v>24</v>
      </c>
      <c r="H33">
        <v>1</v>
      </c>
      <c r="I33">
        <f t="shared" si="0"/>
        <v>3100</v>
      </c>
      <c r="J33">
        <v>0.80379999999999996</v>
      </c>
      <c r="K33" s="2">
        <f t="shared" si="1"/>
        <v>2491.7799999999997</v>
      </c>
    </row>
    <row r="34" spans="1:11" x14ac:dyDescent="0.35">
      <c r="A34">
        <v>5148</v>
      </c>
      <c r="B34" t="s">
        <v>461</v>
      </c>
      <c r="C34" t="s">
        <v>353</v>
      </c>
      <c r="D34">
        <v>853</v>
      </c>
      <c r="E34" t="s">
        <v>294</v>
      </c>
      <c r="F34" s="1">
        <v>8400</v>
      </c>
      <c r="G34" t="s">
        <v>24</v>
      </c>
      <c r="H34">
        <v>1</v>
      </c>
      <c r="I34">
        <f t="shared" si="0"/>
        <v>8400</v>
      </c>
      <c r="J34">
        <v>1.7814000000000001</v>
      </c>
      <c r="K34" s="2">
        <f t="shared" si="1"/>
        <v>14963.76</v>
      </c>
    </row>
    <row r="35" spans="1:11" x14ac:dyDescent="0.35">
      <c r="A35">
        <v>5171</v>
      </c>
      <c r="B35" t="s">
        <v>469</v>
      </c>
      <c r="C35" t="s">
        <v>336</v>
      </c>
      <c r="D35">
        <v>853</v>
      </c>
      <c r="E35" t="s">
        <v>294</v>
      </c>
      <c r="F35">
        <v>700</v>
      </c>
      <c r="G35" t="s">
        <v>24</v>
      </c>
      <c r="H35">
        <v>1</v>
      </c>
      <c r="I35">
        <f t="shared" si="0"/>
        <v>700</v>
      </c>
      <c r="J35">
        <v>1.4539</v>
      </c>
      <c r="K35" s="2">
        <f t="shared" si="1"/>
        <v>1017.73</v>
      </c>
    </row>
    <row r="36" spans="1:11" x14ac:dyDescent="0.35">
      <c r="A36">
        <v>5175</v>
      </c>
      <c r="B36" t="s">
        <v>475</v>
      </c>
      <c r="C36" t="s">
        <v>476</v>
      </c>
      <c r="D36">
        <v>853</v>
      </c>
      <c r="E36" t="s">
        <v>294</v>
      </c>
      <c r="F36" s="1">
        <v>1400</v>
      </c>
      <c r="G36" t="s">
        <v>24</v>
      </c>
      <c r="H36">
        <v>1</v>
      </c>
      <c r="I36">
        <f t="shared" si="0"/>
        <v>1400</v>
      </c>
      <c r="J36">
        <v>0</v>
      </c>
      <c r="K36" s="2">
        <f t="shared" si="1"/>
        <v>0</v>
      </c>
    </row>
    <row r="37" spans="1:11" x14ac:dyDescent="0.35">
      <c r="A37">
        <v>5194</v>
      </c>
      <c r="B37" t="s">
        <v>492</v>
      </c>
      <c r="C37" t="s">
        <v>420</v>
      </c>
      <c r="D37">
        <v>853</v>
      </c>
      <c r="E37" t="s">
        <v>294</v>
      </c>
      <c r="F37" s="2">
        <v>60606.624000000003</v>
      </c>
      <c r="G37" t="s">
        <v>24</v>
      </c>
      <c r="H37">
        <v>1</v>
      </c>
      <c r="I37">
        <f t="shared" si="0"/>
        <v>60606.624000000003</v>
      </c>
      <c r="J37">
        <v>0.30640000000000001</v>
      </c>
      <c r="K37" s="2">
        <f t="shared" si="1"/>
        <v>18569.8695936</v>
      </c>
    </row>
    <row r="38" spans="1:11" x14ac:dyDescent="0.35">
      <c r="A38">
        <v>5199</v>
      </c>
      <c r="B38" t="s">
        <v>502</v>
      </c>
      <c r="C38" t="s">
        <v>385</v>
      </c>
      <c r="D38">
        <v>853</v>
      </c>
      <c r="E38" t="s">
        <v>294</v>
      </c>
      <c r="F38" s="2">
        <v>14296.766</v>
      </c>
      <c r="G38" t="s">
        <v>24</v>
      </c>
      <c r="H38">
        <v>1</v>
      </c>
      <c r="I38">
        <f t="shared" si="0"/>
        <v>14296.766</v>
      </c>
      <c r="J38">
        <v>0.89870000000000005</v>
      </c>
      <c r="K38" s="2">
        <f t="shared" si="1"/>
        <v>12848.503604200001</v>
      </c>
    </row>
    <row r="39" spans="1:11" x14ac:dyDescent="0.35">
      <c r="A39">
        <v>5201</v>
      </c>
      <c r="B39" t="s">
        <v>509</v>
      </c>
      <c r="C39" t="s">
        <v>317</v>
      </c>
      <c r="D39">
        <v>853</v>
      </c>
      <c r="E39" t="s">
        <v>294</v>
      </c>
      <c r="F39" s="2">
        <v>33952.01</v>
      </c>
      <c r="G39" t="s">
        <v>24</v>
      </c>
      <c r="H39">
        <v>1</v>
      </c>
      <c r="I39">
        <f t="shared" si="0"/>
        <v>33952.01</v>
      </c>
      <c r="J39">
        <v>1.0176000000000001</v>
      </c>
      <c r="K39" s="2">
        <f t="shared" si="1"/>
        <v>34549.565376000006</v>
      </c>
    </row>
    <row r="40" spans="1:11" x14ac:dyDescent="0.35">
      <c r="A40">
        <v>5202</v>
      </c>
      <c r="B40" t="s">
        <v>512</v>
      </c>
      <c r="C40" t="s">
        <v>513</v>
      </c>
      <c r="D40">
        <v>853</v>
      </c>
      <c r="E40" t="s">
        <v>294</v>
      </c>
      <c r="F40" s="1">
        <v>8200</v>
      </c>
      <c r="G40" t="s">
        <v>24</v>
      </c>
      <c r="H40">
        <v>1</v>
      </c>
      <c r="I40">
        <f t="shared" si="0"/>
        <v>8200</v>
      </c>
      <c r="J40">
        <v>0.79469999999999996</v>
      </c>
      <c r="K40" s="2">
        <f t="shared" si="1"/>
        <v>6516.54</v>
      </c>
    </row>
    <row r="41" spans="1:11" x14ac:dyDescent="0.35">
      <c r="A41">
        <v>5204</v>
      </c>
      <c r="B41" t="s">
        <v>522</v>
      </c>
      <c r="C41" t="s">
        <v>331</v>
      </c>
      <c r="D41">
        <v>853</v>
      </c>
      <c r="E41" t="s">
        <v>294</v>
      </c>
      <c r="F41" s="2">
        <v>33205.269</v>
      </c>
      <c r="G41" t="s">
        <v>24</v>
      </c>
      <c r="H41">
        <v>1</v>
      </c>
      <c r="I41">
        <f t="shared" si="0"/>
        <v>33205.269</v>
      </c>
      <c r="J41">
        <v>0.8427</v>
      </c>
      <c r="K41" s="2">
        <f t="shared" si="1"/>
        <v>27982.080186300002</v>
      </c>
    </row>
    <row r="42" spans="1:11" x14ac:dyDescent="0.35">
      <c r="A42">
        <v>5205</v>
      </c>
      <c r="B42" t="s">
        <v>528</v>
      </c>
      <c r="C42" t="s">
        <v>529</v>
      </c>
      <c r="D42">
        <v>853</v>
      </c>
      <c r="E42" t="s">
        <v>294</v>
      </c>
      <c r="F42" s="2">
        <v>46719.040000000001</v>
      </c>
      <c r="G42" t="s">
        <v>24</v>
      </c>
      <c r="H42">
        <v>1</v>
      </c>
      <c r="I42">
        <f t="shared" si="0"/>
        <v>46719.040000000001</v>
      </c>
      <c r="J42">
        <v>0.84499999999999997</v>
      </c>
      <c r="K42" s="2">
        <f t="shared" si="1"/>
        <v>39477.588799999998</v>
      </c>
    </row>
    <row r="43" spans="1:11" x14ac:dyDescent="0.35">
      <c r="A43">
        <v>5206</v>
      </c>
      <c r="B43" t="s">
        <v>531</v>
      </c>
      <c r="C43" t="s">
        <v>336</v>
      </c>
      <c r="D43">
        <v>853</v>
      </c>
      <c r="E43" t="s">
        <v>294</v>
      </c>
      <c r="F43" s="2">
        <v>22138.763999999999</v>
      </c>
      <c r="G43" t="s">
        <v>24</v>
      </c>
      <c r="H43">
        <v>1</v>
      </c>
      <c r="I43">
        <f t="shared" si="0"/>
        <v>22138.763999999999</v>
      </c>
      <c r="J43">
        <v>0.76429999999999998</v>
      </c>
      <c r="K43" s="2">
        <f t="shared" si="1"/>
        <v>16920.657325199998</v>
      </c>
    </row>
    <row r="44" spans="1:11" x14ac:dyDescent="0.35">
      <c r="A44">
        <v>5207</v>
      </c>
      <c r="B44" t="s">
        <v>536</v>
      </c>
      <c r="C44" t="s">
        <v>325</v>
      </c>
      <c r="D44">
        <v>853</v>
      </c>
      <c r="E44" t="s">
        <v>294</v>
      </c>
      <c r="F44" s="2">
        <v>44472.99</v>
      </c>
      <c r="G44" t="s">
        <v>24</v>
      </c>
      <c r="H44">
        <v>1</v>
      </c>
      <c r="I44">
        <f t="shared" si="0"/>
        <v>44472.99</v>
      </c>
      <c r="J44">
        <v>0.65049999999999997</v>
      </c>
      <c r="K44" s="2">
        <f t="shared" si="1"/>
        <v>28929.679994999999</v>
      </c>
    </row>
    <row r="45" spans="1:11" x14ac:dyDescent="0.35">
      <c r="A45">
        <v>5208</v>
      </c>
      <c r="B45" t="s">
        <v>540</v>
      </c>
      <c r="C45" t="s">
        <v>541</v>
      </c>
      <c r="D45">
        <v>853</v>
      </c>
      <c r="E45" t="s">
        <v>294</v>
      </c>
      <c r="F45" s="1">
        <v>14000</v>
      </c>
      <c r="G45" t="s">
        <v>24</v>
      </c>
      <c r="H45">
        <v>1</v>
      </c>
      <c r="I45">
        <f t="shared" si="0"/>
        <v>14000</v>
      </c>
      <c r="J45">
        <v>0.5544</v>
      </c>
      <c r="K45" s="2">
        <f t="shared" si="1"/>
        <v>7761.6</v>
      </c>
    </row>
    <row r="46" spans="1:11" x14ac:dyDescent="0.35">
      <c r="A46">
        <v>5209</v>
      </c>
      <c r="B46" t="s">
        <v>549</v>
      </c>
      <c r="C46" t="s">
        <v>550</v>
      </c>
      <c r="D46">
        <v>853</v>
      </c>
      <c r="E46" t="s">
        <v>294</v>
      </c>
      <c r="F46" s="2">
        <v>59285.99</v>
      </c>
      <c r="G46" t="s">
        <v>24</v>
      </c>
      <c r="H46">
        <v>1</v>
      </c>
      <c r="I46">
        <f t="shared" si="0"/>
        <v>59285.99</v>
      </c>
      <c r="J46">
        <v>0.61160000000000003</v>
      </c>
      <c r="K46" s="2">
        <f t="shared" si="1"/>
        <v>36259.311483999998</v>
      </c>
    </row>
    <row r="47" spans="1:11" x14ac:dyDescent="0.35">
      <c r="A47">
        <v>5210</v>
      </c>
      <c r="B47" t="s">
        <v>552</v>
      </c>
      <c r="C47" t="s">
        <v>553</v>
      </c>
      <c r="D47">
        <v>853</v>
      </c>
      <c r="E47" t="s">
        <v>294</v>
      </c>
      <c r="F47" s="2">
        <v>18499.063999999998</v>
      </c>
      <c r="G47" t="s">
        <v>24</v>
      </c>
      <c r="H47">
        <v>1</v>
      </c>
      <c r="I47">
        <f t="shared" si="0"/>
        <v>18499.063999999998</v>
      </c>
      <c r="J47">
        <v>0.61080000000000001</v>
      </c>
      <c r="K47" s="2">
        <f t="shared" si="1"/>
        <v>11299.228291199999</v>
      </c>
    </row>
    <row r="48" spans="1:11" x14ac:dyDescent="0.35">
      <c r="A48">
        <v>5216</v>
      </c>
      <c r="B48" t="s">
        <v>565</v>
      </c>
      <c r="C48" t="s">
        <v>325</v>
      </c>
      <c r="D48">
        <v>853</v>
      </c>
      <c r="E48" t="s">
        <v>294</v>
      </c>
      <c r="F48" s="2">
        <v>47325.77</v>
      </c>
      <c r="G48" t="s">
        <v>24</v>
      </c>
      <c r="H48">
        <v>1</v>
      </c>
      <c r="I48">
        <f t="shared" si="0"/>
        <v>47325.77</v>
      </c>
      <c r="J48">
        <v>0.57279999999999998</v>
      </c>
      <c r="K48" s="2">
        <f t="shared" si="1"/>
        <v>27108.201055999998</v>
      </c>
    </row>
    <row r="49" spans="1:11" x14ac:dyDescent="0.35">
      <c r="A49">
        <v>5219</v>
      </c>
      <c r="B49" t="s">
        <v>570</v>
      </c>
      <c r="C49" t="s">
        <v>317</v>
      </c>
      <c r="D49">
        <v>853</v>
      </c>
      <c r="E49" t="s">
        <v>294</v>
      </c>
      <c r="F49" s="1">
        <v>16000</v>
      </c>
      <c r="G49" t="s">
        <v>24</v>
      </c>
      <c r="H49">
        <v>1</v>
      </c>
      <c r="I49">
        <f t="shared" si="0"/>
        <v>16000</v>
      </c>
      <c r="J49">
        <v>0.94359999999999999</v>
      </c>
      <c r="K49" s="2">
        <f t="shared" si="1"/>
        <v>15097.6</v>
      </c>
    </row>
    <row r="50" spans="1:11" x14ac:dyDescent="0.35">
      <c r="A50">
        <v>5221</v>
      </c>
      <c r="B50" t="s">
        <v>574</v>
      </c>
      <c r="C50" t="s">
        <v>553</v>
      </c>
      <c r="D50">
        <v>853</v>
      </c>
      <c r="E50" t="s">
        <v>294</v>
      </c>
      <c r="F50" s="2">
        <v>48883.321000000004</v>
      </c>
      <c r="G50" t="s">
        <v>24</v>
      </c>
      <c r="H50">
        <v>1</v>
      </c>
      <c r="I50">
        <f t="shared" si="0"/>
        <v>48883.321000000004</v>
      </c>
      <c r="J50">
        <v>0.70569999999999999</v>
      </c>
      <c r="K50" s="2">
        <f t="shared" si="1"/>
        <v>34496.959629700003</v>
      </c>
    </row>
    <row r="51" spans="1:11" x14ac:dyDescent="0.35">
      <c r="A51">
        <v>5233</v>
      </c>
      <c r="B51" t="s">
        <v>583</v>
      </c>
      <c r="C51" t="s">
        <v>584</v>
      </c>
      <c r="D51">
        <v>853</v>
      </c>
      <c r="E51" t="s">
        <v>294</v>
      </c>
      <c r="F51" s="2">
        <v>36958.800000000003</v>
      </c>
      <c r="G51" t="s">
        <v>24</v>
      </c>
      <c r="H51">
        <v>1</v>
      </c>
      <c r="I51">
        <f t="shared" si="0"/>
        <v>36958.800000000003</v>
      </c>
      <c r="J51">
        <v>1.0366</v>
      </c>
      <c r="K51" s="2">
        <f t="shared" si="1"/>
        <v>38311.492080000004</v>
      </c>
    </row>
    <row r="52" spans="1:11" x14ac:dyDescent="0.35">
      <c r="A52">
        <v>5234</v>
      </c>
      <c r="B52" t="s">
        <v>586</v>
      </c>
      <c r="C52" t="s">
        <v>587</v>
      </c>
      <c r="D52">
        <v>853</v>
      </c>
      <c r="E52" t="s">
        <v>294</v>
      </c>
      <c r="F52" s="1">
        <v>0</v>
      </c>
      <c r="G52" t="s">
        <v>24</v>
      </c>
      <c r="H52">
        <v>1</v>
      </c>
      <c r="I52">
        <f t="shared" si="0"/>
        <v>0</v>
      </c>
      <c r="J52">
        <v>1.5864</v>
      </c>
      <c r="K52" s="2">
        <f t="shared" si="1"/>
        <v>0</v>
      </c>
    </row>
    <row r="53" spans="1:11" x14ac:dyDescent="0.35">
      <c r="A53">
        <v>5244</v>
      </c>
      <c r="B53" t="s">
        <v>603</v>
      </c>
      <c r="C53" t="s">
        <v>604</v>
      </c>
      <c r="D53">
        <v>853</v>
      </c>
      <c r="E53" t="s">
        <v>294</v>
      </c>
      <c r="F53">
        <v>300</v>
      </c>
      <c r="G53" t="s">
        <v>24</v>
      </c>
      <c r="H53">
        <v>1</v>
      </c>
      <c r="I53">
        <f t="shared" si="0"/>
        <v>300</v>
      </c>
      <c r="J53">
        <v>0.77959999999999996</v>
      </c>
      <c r="K53" s="2">
        <f t="shared" si="1"/>
        <v>233.88</v>
      </c>
    </row>
    <row r="54" spans="1:11" x14ac:dyDescent="0.35">
      <c r="A54">
        <v>5278</v>
      </c>
      <c r="B54" t="s">
        <v>637</v>
      </c>
      <c r="C54" t="s">
        <v>638</v>
      </c>
      <c r="D54">
        <v>853</v>
      </c>
      <c r="E54" t="s">
        <v>294</v>
      </c>
      <c r="F54" s="1">
        <v>3700</v>
      </c>
      <c r="G54" t="s">
        <v>24</v>
      </c>
      <c r="H54">
        <v>1</v>
      </c>
      <c r="I54">
        <f t="shared" si="0"/>
        <v>3700</v>
      </c>
      <c r="J54">
        <v>0.85109999999999997</v>
      </c>
      <c r="K54" s="2">
        <f t="shared" si="1"/>
        <v>3149.0699999999997</v>
      </c>
    </row>
    <row r="55" spans="1:11" x14ac:dyDescent="0.35">
      <c r="A55">
        <v>5281</v>
      </c>
      <c r="B55" t="s">
        <v>648</v>
      </c>
      <c r="C55" t="s">
        <v>649</v>
      </c>
      <c r="D55">
        <v>853</v>
      </c>
      <c r="E55" t="s">
        <v>294</v>
      </c>
      <c r="F55" s="1">
        <v>1400</v>
      </c>
      <c r="G55" t="s">
        <v>24</v>
      </c>
      <c r="H55">
        <v>1</v>
      </c>
      <c r="I55">
        <f t="shared" si="0"/>
        <v>1400</v>
      </c>
      <c r="J55">
        <v>1.0015000000000001</v>
      </c>
      <c r="K55" s="2">
        <f t="shared" si="1"/>
        <v>1402.1000000000001</v>
      </c>
    </row>
    <row r="56" spans="1:11" x14ac:dyDescent="0.35">
      <c r="A56">
        <v>5291</v>
      </c>
      <c r="B56" t="s">
        <v>675</v>
      </c>
      <c r="C56" t="s">
        <v>427</v>
      </c>
      <c r="D56">
        <v>853</v>
      </c>
      <c r="E56" t="s">
        <v>294</v>
      </c>
      <c r="F56" s="2">
        <v>9316.6769999999997</v>
      </c>
      <c r="G56" t="s">
        <v>24</v>
      </c>
      <c r="H56">
        <v>1</v>
      </c>
      <c r="I56">
        <f t="shared" si="0"/>
        <v>9316.6769999999997</v>
      </c>
      <c r="J56">
        <v>1.0886</v>
      </c>
      <c r="K56" s="2">
        <f t="shared" si="1"/>
        <v>10142.1345822</v>
      </c>
    </row>
    <row r="57" spans="1:11" x14ac:dyDescent="0.35">
      <c r="A57">
        <v>5292</v>
      </c>
      <c r="B57" t="s">
        <v>677</v>
      </c>
      <c r="C57" t="s">
        <v>325</v>
      </c>
      <c r="D57">
        <v>853</v>
      </c>
      <c r="E57" t="s">
        <v>294</v>
      </c>
      <c r="F57" s="1">
        <v>2100</v>
      </c>
      <c r="G57" t="s">
        <v>24</v>
      </c>
      <c r="H57">
        <v>1</v>
      </c>
      <c r="I57">
        <f t="shared" si="0"/>
        <v>2100</v>
      </c>
      <c r="J57">
        <v>0.82289999999999996</v>
      </c>
      <c r="K57" s="2">
        <f t="shared" si="1"/>
        <v>1728.09</v>
      </c>
    </row>
    <row r="58" spans="1:11" x14ac:dyDescent="0.35">
      <c r="A58">
        <v>5294</v>
      </c>
      <c r="B58" t="s">
        <v>681</v>
      </c>
      <c r="C58" t="s">
        <v>317</v>
      </c>
      <c r="D58">
        <v>853</v>
      </c>
      <c r="E58" t="s">
        <v>294</v>
      </c>
      <c r="F58" s="2">
        <v>17424.375</v>
      </c>
      <c r="G58" t="s">
        <v>24</v>
      </c>
      <c r="H58">
        <v>1</v>
      </c>
      <c r="I58">
        <f t="shared" si="0"/>
        <v>17424.375</v>
      </c>
      <c r="J58">
        <v>1.2008000000000001</v>
      </c>
      <c r="K58" s="2">
        <f t="shared" si="1"/>
        <v>20923.1895</v>
      </c>
    </row>
    <row r="59" spans="1:11" x14ac:dyDescent="0.35">
      <c r="A59">
        <v>5305</v>
      </c>
      <c r="B59" t="s">
        <v>694</v>
      </c>
      <c r="C59" t="s">
        <v>695</v>
      </c>
      <c r="D59">
        <v>853</v>
      </c>
      <c r="E59" t="s">
        <v>294</v>
      </c>
      <c r="F59" s="1">
        <v>2100</v>
      </c>
      <c r="G59" t="s">
        <v>24</v>
      </c>
      <c r="H59">
        <v>1</v>
      </c>
      <c r="I59">
        <f t="shared" si="0"/>
        <v>2100</v>
      </c>
      <c r="J59">
        <v>0.7046</v>
      </c>
      <c r="K59" s="2">
        <f t="shared" si="1"/>
        <v>1479.66</v>
      </c>
    </row>
    <row r="60" spans="1:11" x14ac:dyDescent="0.35">
      <c r="A60">
        <v>5306</v>
      </c>
      <c r="B60" t="s">
        <v>697</v>
      </c>
      <c r="C60" t="s">
        <v>695</v>
      </c>
      <c r="D60">
        <v>853</v>
      </c>
      <c r="E60" t="s">
        <v>294</v>
      </c>
      <c r="F60" s="2">
        <v>11937.1</v>
      </c>
      <c r="G60" t="s">
        <v>24</v>
      </c>
      <c r="H60">
        <v>1</v>
      </c>
      <c r="I60">
        <f t="shared" si="0"/>
        <v>11937.1</v>
      </c>
      <c r="J60">
        <v>0.67190000000000005</v>
      </c>
      <c r="K60" s="2">
        <f t="shared" si="1"/>
        <v>8020.5374900000006</v>
      </c>
    </row>
    <row r="61" spans="1:11" x14ac:dyDescent="0.35">
      <c r="A61">
        <v>5308</v>
      </c>
      <c r="B61" t="s">
        <v>700</v>
      </c>
      <c r="C61" t="s">
        <v>427</v>
      </c>
      <c r="D61">
        <v>853</v>
      </c>
      <c r="E61" t="s">
        <v>294</v>
      </c>
      <c r="F61" s="1">
        <v>4200</v>
      </c>
      <c r="G61" t="s">
        <v>24</v>
      </c>
      <c r="H61">
        <v>1</v>
      </c>
      <c r="I61">
        <f t="shared" si="0"/>
        <v>4200</v>
      </c>
      <c r="J61">
        <v>1.2152000000000001</v>
      </c>
      <c r="K61" s="2">
        <f t="shared" si="1"/>
        <v>5103.84</v>
      </c>
    </row>
    <row r="62" spans="1:11" x14ac:dyDescent="0.35">
      <c r="A62">
        <v>5311</v>
      </c>
      <c r="B62" t="s">
        <v>702</v>
      </c>
      <c r="C62" t="s">
        <v>703</v>
      </c>
      <c r="D62">
        <v>853</v>
      </c>
      <c r="E62" t="s">
        <v>294</v>
      </c>
      <c r="F62" s="2">
        <v>31959.574000000001</v>
      </c>
      <c r="G62" t="s">
        <v>24</v>
      </c>
      <c r="H62">
        <v>1</v>
      </c>
      <c r="I62">
        <f t="shared" si="0"/>
        <v>31959.574000000001</v>
      </c>
      <c r="J62">
        <v>0.66379999999999995</v>
      </c>
      <c r="K62" s="2">
        <f t="shared" si="1"/>
        <v>21214.765221199999</v>
      </c>
    </row>
    <row r="63" spans="1:11" x14ac:dyDescent="0.35">
      <c r="A63">
        <v>5312</v>
      </c>
      <c r="B63" t="s">
        <v>707</v>
      </c>
      <c r="C63" t="s">
        <v>703</v>
      </c>
      <c r="D63">
        <v>853</v>
      </c>
      <c r="E63" t="s">
        <v>294</v>
      </c>
      <c r="F63" s="2">
        <v>0</v>
      </c>
      <c r="G63" t="s">
        <v>24</v>
      </c>
      <c r="H63">
        <v>1</v>
      </c>
      <c r="I63">
        <f t="shared" si="0"/>
        <v>0</v>
      </c>
      <c r="J63">
        <v>0.71360000000000001</v>
      </c>
      <c r="K63" s="2">
        <f t="shared" si="1"/>
        <v>0</v>
      </c>
    </row>
    <row r="64" spans="1:11" x14ac:dyDescent="0.35">
      <c r="A64">
        <v>5315</v>
      </c>
      <c r="B64" t="s">
        <v>714</v>
      </c>
      <c r="C64" t="s">
        <v>715</v>
      </c>
      <c r="D64">
        <v>853</v>
      </c>
      <c r="E64" t="s">
        <v>294</v>
      </c>
      <c r="F64" s="2">
        <v>0</v>
      </c>
      <c r="G64" t="s">
        <v>24</v>
      </c>
      <c r="H64">
        <v>1</v>
      </c>
      <c r="I64">
        <f t="shared" si="0"/>
        <v>0</v>
      </c>
      <c r="J64">
        <v>1.7785</v>
      </c>
      <c r="K64" s="2">
        <f t="shared" si="1"/>
        <v>0</v>
      </c>
    </row>
    <row r="65" spans="1:11" x14ac:dyDescent="0.35">
      <c r="A65">
        <v>5320</v>
      </c>
      <c r="B65" t="s">
        <v>729</v>
      </c>
      <c r="C65" t="s">
        <v>730</v>
      </c>
      <c r="D65">
        <v>853</v>
      </c>
      <c r="E65" t="s">
        <v>294</v>
      </c>
      <c r="F65" s="1">
        <v>7200</v>
      </c>
      <c r="G65" t="s">
        <v>24</v>
      </c>
      <c r="H65">
        <v>1</v>
      </c>
      <c r="I65">
        <f t="shared" si="0"/>
        <v>7200</v>
      </c>
      <c r="J65">
        <v>2.0221</v>
      </c>
      <c r="K65" s="2">
        <f t="shared" si="1"/>
        <v>14559.12</v>
      </c>
    </row>
    <row r="66" spans="1:11" x14ac:dyDescent="0.35">
      <c r="A66">
        <v>5321</v>
      </c>
      <c r="B66" t="s">
        <v>735</v>
      </c>
      <c r="C66" t="s">
        <v>325</v>
      </c>
      <c r="D66">
        <v>853</v>
      </c>
      <c r="E66" t="s">
        <v>294</v>
      </c>
      <c r="F66" s="2">
        <v>30839.599999999999</v>
      </c>
      <c r="G66" t="s">
        <v>24</v>
      </c>
      <c r="H66">
        <v>1</v>
      </c>
      <c r="I66">
        <f t="shared" si="0"/>
        <v>30839.599999999999</v>
      </c>
      <c r="J66">
        <v>0.35370000000000001</v>
      </c>
      <c r="K66" s="2">
        <f t="shared" si="1"/>
        <v>10907.96652</v>
      </c>
    </row>
    <row r="67" spans="1:11" x14ac:dyDescent="0.35">
      <c r="A67">
        <v>5338</v>
      </c>
      <c r="B67" t="s">
        <v>751</v>
      </c>
      <c r="C67" t="s">
        <v>752</v>
      </c>
      <c r="D67">
        <v>853</v>
      </c>
      <c r="E67" t="s">
        <v>294</v>
      </c>
      <c r="F67" s="1">
        <v>2800</v>
      </c>
      <c r="G67" t="s">
        <v>24</v>
      </c>
      <c r="H67">
        <v>1</v>
      </c>
      <c r="I67">
        <f t="shared" si="0"/>
        <v>2800</v>
      </c>
      <c r="J67">
        <v>0.68159999999999998</v>
      </c>
      <c r="K67" s="2">
        <f t="shared" si="1"/>
        <v>1908.48</v>
      </c>
    </row>
    <row r="68" spans="1:11" x14ac:dyDescent="0.35">
      <c r="A68">
        <v>5342</v>
      </c>
      <c r="B68" t="s">
        <v>757</v>
      </c>
      <c r="C68" t="s">
        <v>325</v>
      </c>
      <c r="D68">
        <v>853</v>
      </c>
      <c r="E68" t="s">
        <v>294</v>
      </c>
      <c r="F68" s="2">
        <v>53509.9</v>
      </c>
      <c r="G68" t="s">
        <v>24</v>
      </c>
      <c r="H68">
        <v>1</v>
      </c>
      <c r="I68">
        <f t="shared" si="0"/>
        <v>53509.9</v>
      </c>
      <c r="J68">
        <v>1.4255</v>
      </c>
      <c r="K68" s="2">
        <f t="shared" si="1"/>
        <v>76278.362450000001</v>
      </c>
    </row>
    <row r="69" spans="1:11" x14ac:dyDescent="0.35">
      <c r="A69">
        <v>5344</v>
      </c>
      <c r="B69" t="s">
        <v>763</v>
      </c>
      <c r="C69" t="s">
        <v>404</v>
      </c>
      <c r="D69">
        <v>853</v>
      </c>
      <c r="E69" t="s">
        <v>294</v>
      </c>
      <c r="F69" s="1">
        <v>1400</v>
      </c>
      <c r="G69" t="s">
        <v>24</v>
      </c>
      <c r="H69">
        <v>1</v>
      </c>
      <c r="I69">
        <f t="shared" ref="I69:I132" si="2">H69*F69</f>
        <v>1400</v>
      </c>
      <c r="J69">
        <v>0.8901</v>
      </c>
      <c r="K69" s="2">
        <f t="shared" ref="K69:K132" si="3">F69*J69</f>
        <v>1246.1400000000001</v>
      </c>
    </row>
    <row r="70" spans="1:11" x14ac:dyDescent="0.35">
      <c r="A70">
        <v>5348</v>
      </c>
      <c r="B70" t="s">
        <v>767</v>
      </c>
      <c r="C70" t="s">
        <v>325</v>
      </c>
      <c r="D70">
        <v>853</v>
      </c>
      <c r="E70" t="s">
        <v>294</v>
      </c>
      <c r="F70" s="2">
        <v>28737.9</v>
      </c>
      <c r="G70" t="s">
        <v>24</v>
      </c>
      <c r="H70">
        <v>1</v>
      </c>
      <c r="I70">
        <f t="shared" si="2"/>
        <v>28737.9</v>
      </c>
      <c r="J70">
        <v>1.0315000000000001</v>
      </c>
      <c r="K70" s="2">
        <f t="shared" si="3"/>
        <v>29643.143850000004</v>
      </c>
    </row>
    <row r="71" spans="1:11" x14ac:dyDescent="0.35">
      <c r="A71">
        <v>5349</v>
      </c>
      <c r="B71" t="s">
        <v>774</v>
      </c>
      <c r="C71" t="s">
        <v>325</v>
      </c>
      <c r="D71">
        <v>853</v>
      </c>
      <c r="E71" t="s">
        <v>294</v>
      </c>
      <c r="F71" s="2">
        <v>8934.9</v>
      </c>
      <c r="G71" t="s">
        <v>24</v>
      </c>
      <c r="H71">
        <v>1</v>
      </c>
      <c r="I71">
        <f t="shared" si="2"/>
        <v>8934.9</v>
      </c>
      <c r="J71">
        <v>1.2529999999999999</v>
      </c>
      <c r="K71" s="2">
        <f t="shared" si="3"/>
        <v>11195.429699999999</v>
      </c>
    </row>
    <row r="72" spans="1:11" x14ac:dyDescent="0.35">
      <c r="A72">
        <v>5353</v>
      </c>
      <c r="B72" t="s">
        <v>779</v>
      </c>
      <c r="C72" t="s">
        <v>353</v>
      </c>
      <c r="D72">
        <v>853</v>
      </c>
      <c r="E72" t="s">
        <v>294</v>
      </c>
      <c r="F72">
        <v>700</v>
      </c>
      <c r="G72" t="s">
        <v>24</v>
      </c>
      <c r="H72">
        <v>1</v>
      </c>
      <c r="I72">
        <f t="shared" si="2"/>
        <v>700</v>
      </c>
      <c r="J72">
        <v>1.1242000000000001</v>
      </c>
      <c r="K72" s="2">
        <f t="shared" si="3"/>
        <v>786.94</v>
      </c>
    </row>
    <row r="73" spans="1:11" x14ac:dyDescent="0.35">
      <c r="A73">
        <v>5355</v>
      </c>
      <c r="B73" t="s">
        <v>786</v>
      </c>
      <c r="C73" t="s">
        <v>317</v>
      </c>
      <c r="D73">
        <v>853</v>
      </c>
      <c r="E73" t="s">
        <v>294</v>
      </c>
      <c r="F73" s="1">
        <v>4200</v>
      </c>
      <c r="G73" t="s">
        <v>24</v>
      </c>
      <c r="H73">
        <v>1</v>
      </c>
      <c r="I73">
        <f t="shared" si="2"/>
        <v>4200</v>
      </c>
      <c r="J73">
        <v>0.50290000000000001</v>
      </c>
      <c r="K73" s="2">
        <f t="shared" si="3"/>
        <v>2112.1799999999998</v>
      </c>
    </row>
    <row r="74" spans="1:11" x14ac:dyDescent="0.35">
      <c r="A74">
        <v>5358</v>
      </c>
      <c r="B74" t="s">
        <v>788</v>
      </c>
      <c r="C74" t="s">
        <v>325</v>
      </c>
      <c r="D74">
        <v>853</v>
      </c>
      <c r="E74" t="s">
        <v>294</v>
      </c>
      <c r="F74" s="2">
        <v>0</v>
      </c>
      <c r="G74" t="s">
        <v>24</v>
      </c>
      <c r="H74">
        <v>1</v>
      </c>
      <c r="I74">
        <f t="shared" si="2"/>
        <v>0</v>
      </c>
      <c r="J74">
        <v>2.2397999999999998</v>
      </c>
      <c r="K74" s="2">
        <f t="shared" si="3"/>
        <v>0</v>
      </c>
    </row>
    <row r="75" spans="1:11" x14ac:dyDescent="0.35">
      <c r="A75">
        <v>5364</v>
      </c>
      <c r="B75" t="s">
        <v>804</v>
      </c>
      <c r="C75" t="s">
        <v>805</v>
      </c>
      <c r="D75">
        <v>853</v>
      </c>
      <c r="E75" t="s">
        <v>294</v>
      </c>
      <c r="F75" s="1">
        <v>0</v>
      </c>
      <c r="G75" t="s">
        <v>24</v>
      </c>
      <c r="H75">
        <v>1</v>
      </c>
      <c r="I75">
        <f t="shared" si="2"/>
        <v>0</v>
      </c>
      <c r="J75">
        <v>1.3684000000000001</v>
      </c>
      <c r="K75" s="2">
        <f t="shared" si="3"/>
        <v>0</v>
      </c>
    </row>
    <row r="76" spans="1:11" x14ac:dyDescent="0.35">
      <c r="A76">
        <v>5365</v>
      </c>
      <c r="B76" t="s">
        <v>808</v>
      </c>
      <c r="C76" t="s">
        <v>809</v>
      </c>
      <c r="D76">
        <v>853</v>
      </c>
      <c r="E76" t="s">
        <v>294</v>
      </c>
      <c r="F76" s="2">
        <v>0</v>
      </c>
      <c r="G76" t="s">
        <v>24</v>
      </c>
      <c r="H76">
        <v>1</v>
      </c>
      <c r="I76">
        <f t="shared" si="2"/>
        <v>0</v>
      </c>
      <c r="J76">
        <v>0.47</v>
      </c>
      <c r="K76" s="2">
        <f t="shared" si="3"/>
        <v>0</v>
      </c>
    </row>
    <row r="77" spans="1:11" x14ac:dyDescent="0.35">
      <c r="A77">
        <v>5367</v>
      </c>
      <c r="B77" t="s">
        <v>815</v>
      </c>
      <c r="C77" t="s">
        <v>816</v>
      </c>
      <c r="D77">
        <v>853</v>
      </c>
      <c r="E77" t="s">
        <v>294</v>
      </c>
      <c r="F77" s="1">
        <v>2100</v>
      </c>
      <c r="G77" t="s">
        <v>24</v>
      </c>
      <c r="H77">
        <v>1</v>
      </c>
      <c r="I77">
        <f t="shared" si="2"/>
        <v>2100</v>
      </c>
      <c r="J77">
        <v>0.81969999999999998</v>
      </c>
      <c r="K77" s="2">
        <f t="shared" si="3"/>
        <v>1721.37</v>
      </c>
    </row>
    <row r="78" spans="1:11" x14ac:dyDescent="0.35">
      <c r="A78">
        <v>5370</v>
      </c>
      <c r="B78" t="s">
        <v>821</v>
      </c>
      <c r="C78" t="s">
        <v>325</v>
      </c>
      <c r="D78">
        <v>853</v>
      </c>
      <c r="E78" t="s">
        <v>294</v>
      </c>
      <c r="F78" s="2">
        <v>19226.150000000001</v>
      </c>
      <c r="G78" t="s">
        <v>24</v>
      </c>
      <c r="H78">
        <v>1</v>
      </c>
      <c r="I78">
        <f t="shared" si="2"/>
        <v>19226.150000000001</v>
      </c>
      <c r="J78">
        <v>0.75900000000000001</v>
      </c>
      <c r="K78" s="2">
        <f t="shared" si="3"/>
        <v>14592.647850000001</v>
      </c>
    </row>
    <row r="79" spans="1:11" x14ac:dyDescent="0.35">
      <c r="A79">
        <v>5384</v>
      </c>
      <c r="B79" t="s">
        <v>833</v>
      </c>
      <c r="C79" t="s">
        <v>317</v>
      </c>
      <c r="D79">
        <v>853</v>
      </c>
      <c r="E79" t="s">
        <v>294</v>
      </c>
      <c r="F79">
        <v>700</v>
      </c>
      <c r="G79" t="s">
        <v>24</v>
      </c>
      <c r="H79">
        <v>1</v>
      </c>
      <c r="I79">
        <f t="shared" si="2"/>
        <v>700</v>
      </c>
      <c r="J79">
        <v>1.0871999999999999</v>
      </c>
      <c r="K79" s="2">
        <f t="shared" si="3"/>
        <v>761.04</v>
      </c>
    </row>
    <row r="80" spans="1:11" x14ac:dyDescent="0.35">
      <c r="A80">
        <v>5399</v>
      </c>
      <c r="B80" t="s">
        <v>848</v>
      </c>
      <c r="C80" t="s">
        <v>541</v>
      </c>
      <c r="D80">
        <v>853</v>
      </c>
      <c r="E80" t="s">
        <v>294</v>
      </c>
      <c r="F80" s="1">
        <v>2800</v>
      </c>
      <c r="G80" t="s">
        <v>24</v>
      </c>
      <c r="H80">
        <v>1</v>
      </c>
      <c r="I80">
        <f t="shared" si="2"/>
        <v>2800</v>
      </c>
      <c r="J80">
        <v>0.60629999999999995</v>
      </c>
      <c r="K80" s="2">
        <f t="shared" si="3"/>
        <v>1697.6399999999999</v>
      </c>
    </row>
    <row r="81" spans="1:11" x14ac:dyDescent="0.35">
      <c r="A81">
        <v>5405</v>
      </c>
      <c r="B81" t="s">
        <v>853</v>
      </c>
      <c r="C81" t="s">
        <v>854</v>
      </c>
      <c r="D81">
        <v>853</v>
      </c>
      <c r="E81" t="s">
        <v>294</v>
      </c>
      <c r="F81" s="1">
        <v>1400</v>
      </c>
      <c r="G81" t="s">
        <v>24</v>
      </c>
      <c r="H81">
        <v>1</v>
      </c>
      <c r="I81">
        <f t="shared" si="2"/>
        <v>1400</v>
      </c>
      <c r="J81">
        <v>1.2695000000000001</v>
      </c>
      <c r="K81" s="2">
        <f t="shared" si="3"/>
        <v>1777.3000000000002</v>
      </c>
    </row>
    <row r="82" spans="1:11" x14ac:dyDescent="0.35">
      <c r="A82">
        <v>5406</v>
      </c>
      <c r="B82" t="s">
        <v>856</v>
      </c>
      <c r="C82" t="s">
        <v>854</v>
      </c>
      <c r="D82">
        <v>853</v>
      </c>
      <c r="E82" t="s">
        <v>294</v>
      </c>
      <c r="F82" s="1">
        <v>4200</v>
      </c>
      <c r="G82" t="s">
        <v>24</v>
      </c>
      <c r="H82">
        <v>1</v>
      </c>
      <c r="I82">
        <f t="shared" si="2"/>
        <v>4200</v>
      </c>
      <c r="J82">
        <v>1.3039000000000001</v>
      </c>
      <c r="K82" s="2">
        <f t="shared" si="3"/>
        <v>5476.38</v>
      </c>
    </row>
    <row r="83" spans="1:11" x14ac:dyDescent="0.35">
      <c r="A83">
        <v>5412</v>
      </c>
      <c r="B83" t="s">
        <v>863</v>
      </c>
      <c r="C83" t="s">
        <v>864</v>
      </c>
      <c r="D83">
        <v>853</v>
      </c>
      <c r="E83" t="s">
        <v>294</v>
      </c>
      <c r="F83" s="1">
        <v>9800</v>
      </c>
      <c r="G83" t="s">
        <v>24</v>
      </c>
      <c r="H83">
        <v>1</v>
      </c>
      <c r="I83">
        <f t="shared" si="2"/>
        <v>9800</v>
      </c>
      <c r="J83">
        <v>1.0059</v>
      </c>
      <c r="K83" s="2">
        <f t="shared" si="3"/>
        <v>9857.82</v>
      </c>
    </row>
    <row r="84" spans="1:11" x14ac:dyDescent="0.35">
      <c r="A84">
        <v>5413</v>
      </c>
      <c r="B84" t="s">
        <v>866</v>
      </c>
      <c r="C84" t="s">
        <v>867</v>
      </c>
      <c r="D84">
        <v>853</v>
      </c>
      <c r="E84" t="s">
        <v>294</v>
      </c>
      <c r="F84" s="1">
        <v>5600</v>
      </c>
      <c r="G84" t="s">
        <v>24</v>
      </c>
      <c r="H84">
        <v>1</v>
      </c>
      <c r="I84">
        <f t="shared" si="2"/>
        <v>5600</v>
      </c>
      <c r="J84">
        <v>1.0802</v>
      </c>
      <c r="K84" s="2">
        <f t="shared" si="3"/>
        <v>6049.12</v>
      </c>
    </row>
    <row r="85" spans="1:11" x14ac:dyDescent="0.35">
      <c r="A85">
        <v>5414</v>
      </c>
      <c r="B85" t="s">
        <v>869</v>
      </c>
      <c r="C85" t="s">
        <v>870</v>
      </c>
      <c r="D85">
        <v>853</v>
      </c>
      <c r="E85" t="s">
        <v>294</v>
      </c>
      <c r="F85">
        <v>700</v>
      </c>
      <c r="G85" t="s">
        <v>24</v>
      </c>
      <c r="H85">
        <v>1</v>
      </c>
      <c r="I85">
        <f t="shared" si="2"/>
        <v>700</v>
      </c>
      <c r="J85">
        <v>0.9718</v>
      </c>
      <c r="K85" s="2">
        <f t="shared" si="3"/>
        <v>680.26</v>
      </c>
    </row>
    <row r="86" spans="1:11" x14ac:dyDescent="0.35">
      <c r="A86">
        <v>5415</v>
      </c>
      <c r="B86" t="s">
        <v>872</v>
      </c>
      <c r="C86" t="s">
        <v>867</v>
      </c>
      <c r="D86">
        <v>853</v>
      </c>
      <c r="E86" t="s">
        <v>294</v>
      </c>
      <c r="F86" s="1">
        <v>9100</v>
      </c>
      <c r="G86" t="s">
        <v>24</v>
      </c>
      <c r="H86">
        <v>1</v>
      </c>
      <c r="I86">
        <f t="shared" si="2"/>
        <v>9100</v>
      </c>
      <c r="J86">
        <v>1.1708000000000001</v>
      </c>
      <c r="K86" s="2">
        <f t="shared" si="3"/>
        <v>10654.28</v>
      </c>
    </row>
    <row r="87" spans="1:11" x14ac:dyDescent="0.35">
      <c r="A87">
        <v>5416</v>
      </c>
      <c r="B87" t="s">
        <v>873</v>
      </c>
      <c r="C87" t="s">
        <v>874</v>
      </c>
      <c r="D87">
        <v>853</v>
      </c>
      <c r="E87" t="s">
        <v>294</v>
      </c>
      <c r="F87" s="1">
        <v>3500</v>
      </c>
      <c r="G87" t="s">
        <v>24</v>
      </c>
      <c r="H87">
        <v>1</v>
      </c>
      <c r="I87">
        <f t="shared" si="2"/>
        <v>3500</v>
      </c>
      <c r="J87">
        <v>1.1388</v>
      </c>
      <c r="K87" s="2">
        <f t="shared" si="3"/>
        <v>3985.8</v>
      </c>
    </row>
    <row r="88" spans="1:11" x14ac:dyDescent="0.35">
      <c r="A88">
        <v>5417</v>
      </c>
      <c r="B88" t="s">
        <v>876</v>
      </c>
      <c r="C88" t="s">
        <v>864</v>
      </c>
      <c r="D88">
        <v>853</v>
      </c>
      <c r="E88" t="s">
        <v>294</v>
      </c>
      <c r="F88" s="1">
        <v>6600</v>
      </c>
      <c r="G88" t="s">
        <v>24</v>
      </c>
      <c r="H88">
        <v>1</v>
      </c>
      <c r="I88">
        <f t="shared" si="2"/>
        <v>6600</v>
      </c>
      <c r="J88">
        <v>1.0509999999999999</v>
      </c>
      <c r="K88" s="2">
        <f t="shared" si="3"/>
        <v>6936.5999999999995</v>
      </c>
    </row>
    <row r="89" spans="1:11" x14ac:dyDescent="0.35">
      <c r="A89">
        <v>5418</v>
      </c>
      <c r="B89" t="s">
        <v>878</v>
      </c>
      <c r="C89" t="s">
        <v>325</v>
      </c>
      <c r="D89">
        <v>853</v>
      </c>
      <c r="E89" t="s">
        <v>294</v>
      </c>
      <c r="F89" s="2">
        <v>0</v>
      </c>
      <c r="G89" t="s">
        <v>24</v>
      </c>
      <c r="H89">
        <v>1</v>
      </c>
      <c r="I89">
        <f t="shared" si="2"/>
        <v>0</v>
      </c>
      <c r="J89">
        <v>1.2404999999999999</v>
      </c>
      <c r="K89" s="2">
        <f t="shared" si="3"/>
        <v>0</v>
      </c>
    </row>
    <row r="90" spans="1:11" x14ac:dyDescent="0.35">
      <c r="A90">
        <v>5424</v>
      </c>
      <c r="B90" t="s">
        <v>889</v>
      </c>
      <c r="C90" t="s">
        <v>890</v>
      </c>
      <c r="D90">
        <v>853</v>
      </c>
      <c r="E90" t="s">
        <v>294</v>
      </c>
      <c r="F90" s="2">
        <v>25557.3</v>
      </c>
      <c r="G90" t="s">
        <v>24</v>
      </c>
      <c r="H90">
        <v>1</v>
      </c>
      <c r="I90">
        <f t="shared" si="2"/>
        <v>25557.3</v>
      </c>
      <c r="J90">
        <v>1.2734000000000001</v>
      </c>
      <c r="K90" s="2">
        <f t="shared" si="3"/>
        <v>32544.665820000002</v>
      </c>
    </row>
    <row r="91" spans="1:11" x14ac:dyDescent="0.35">
      <c r="A91">
        <v>5426</v>
      </c>
      <c r="B91" t="s">
        <v>892</v>
      </c>
      <c r="C91" t="s">
        <v>893</v>
      </c>
      <c r="D91">
        <v>853</v>
      </c>
      <c r="E91" t="s">
        <v>294</v>
      </c>
      <c r="F91" s="2">
        <v>22332.1</v>
      </c>
      <c r="G91" t="s">
        <v>24</v>
      </c>
      <c r="H91">
        <v>1</v>
      </c>
      <c r="I91">
        <f t="shared" si="2"/>
        <v>22332.1</v>
      </c>
      <c r="J91">
        <v>1.0666</v>
      </c>
      <c r="K91" s="2">
        <f t="shared" si="3"/>
        <v>23819.417859999998</v>
      </c>
    </row>
    <row r="92" spans="1:11" x14ac:dyDescent="0.35">
      <c r="A92">
        <v>5456</v>
      </c>
      <c r="B92" t="s">
        <v>905</v>
      </c>
      <c r="C92" t="s">
        <v>695</v>
      </c>
      <c r="D92">
        <v>853</v>
      </c>
      <c r="E92" t="s">
        <v>294</v>
      </c>
      <c r="F92" s="1">
        <v>0</v>
      </c>
      <c r="G92" t="s">
        <v>24</v>
      </c>
      <c r="H92">
        <v>1</v>
      </c>
      <c r="I92">
        <f t="shared" si="2"/>
        <v>0</v>
      </c>
      <c r="J92">
        <v>0.92049999999999998</v>
      </c>
      <c r="K92" s="2">
        <f t="shared" si="3"/>
        <v>0</v>
      </c>
    </row>
    <row r="93" spans="1:11" x14ac:dyDescent="0.35">
      <c r="A93">
        <v>5462</v>
      </c>
      <c r="B93" t="s">
        <v>908</v>
      </c>
      <c r="C93" t="s">
        <v>385</v>
      </c>
      <c r="D93">
        <v>853</v>
      </c>
      <c r="E93" t="s">
        <v>294</v>
      </c>
      <c r="F93" s="2">
        <v>7345.45</v>
      </c>
      <c r="G93" t="s">
        <v>24</v>
      </c>
      <c r="H93">
        <v>1</v>
      </c>
      <c r="I93">
        <f t="shared" si="2"/>
        <v>7345.45</v>
      </c>
      <c r="J93">
        <v>1.2105999999999999</v>
      </c>
      <c r="K93" s="2">
        <f t="shared" si="3"/>
        <v>8892.4017699999986</v>
      </c>
    </row>
    <row r="94" spans="1:11" x14ac:dyDescent="0.35">
      <c r="A94">
        <v>5465</v>
      </c>
      <c r="B94" t="s">
        <v>912</v>
      </c>
      <c r="C94" t="s">
        <v>913</v>
      </c>
      <c r="D94">
        <v>853</v>
      </c>
      <c r="E94" t="s">
        <v>294</v>
      </c>
      <c r="F94" s="2">
        <v>32878.241000000002</v>
      </c>
      <c r="G94" t="s">
        <v>24</v>
      </c>
      <c r="H94">
        <v>1</v>
      </c>
      <c r="I94">
        <f t="shared" si="2"/>
        <v>32878.241000000002</v>
      </c>
      <c r="J94">
        <v>1.1941999999999999</v>
      </c>
      <c r="K94" s="2">
        <f t="shared" si="3"/>
        <v>39263.195402199999</v>
      </c>
    </row>
    <row r="95" spans="1:11" x14ac:dyDescent="0.35">
      <c r="A95">
        <v>5466</v>
      </c>
      <c r="B95" t="s">
        <v>916</v>
      </c>
      <c r="C95" t="s">
        <v>917</v>
      </c>
      <c r="D95">
        <v>853</v>
      </c>
      <c r="E95" t="s">
        <v>294</v>
      </c>
      <c r="F95" s="2">
        <v>5558.45</v>
      </c>
      <c r="G95" t="s">
        <v>24</v>
      </c>
      <c r="H95">
        <v>1</v>
      </c>
      <c r="I95">
        <f t="shared" si="2"/>
        <v>5558.45</v>
      </c>
      <c r="J95">
        <v>1.2468999999999999</v>
      </c>
      <c r="K95" s="2">
        <f t="shared" si="3"/>
        <v>6930.8313049999988</v>
      </c>
    </row>
    <row r="96" spans="1:11" x14ac:dyDescent="0.35">
      <c r="A96">
        <v>5471</v>
      </c>
      <c r="B96" t="s">
        <v>923</v>
      </c>
      <c r="C96" t="s">
        <v>854</v>
      </c>
      <c r="D96">
        <v>853</v>
      </c>
      <c r="E96" t="s">
        <v>294</v>
      </c>
      <c r="F96" s="1">
        <v>2800</v>
      </c>
      <c r="G96" t="s">
        <v>24</v>
      </c>
      <c r="H96">
        <v>1</v>
      </c>
      <c r="I96">
        <f t="shared" si="2"/>
        <v>2800</v>
      </c>
      <c r="J96">
        <v>1.4433</v>
      </c>
      <c r="K96" s="2">
        <f t="shared" si="3"/>
        <v>4041.2400000000002</v>
      </c>
    </row>
    <row r="97" spans="1:11" x14ac:dyDescent="0.35">
      <c r="A97">
        <v>5472</v>
      </c>
      <c r="B97" t="s">
        <v>925</v>
      </c>
      <c r="C97" t="s">
        <v>926</v>
      </c>
      <c r="D97">
        <v>853</v>
      </c>
      <c r="E97" t="s">
        <v>294</v>
      </c>
      <c r="F97" s="2">
        <v>35743.75</v>
      </c>
      <c r="G97" t="s">
        <v>24</v>
      </c>
      <c r="H97">
        <v>1</v>
      </c>
      <c r="I97">
        <f t="shared" si="2"/>
        <v>35743.75</v>
      </c>
      <c r="J97">
        <v>1.5575000000000001</v>
      </c>
      <c r="K97" s="2">
        <f t="shared" si="3"/>
        <v>55670.890625000007</v>
      </c>
    </row>
    <row r="98" spans="1:11" x14ac:dyDescent="0.35">
      <c r="A98">
        <v>5478</v>
      </c>
      <c r="B98" t="s">
        <v>936</v>
      </c>
      <c r="C98" t="s">
        <v>325</v>
      </c>
      <c r="D98">
        <v>853</v>
      </c>
      <c r="E98" t="s">
        <v>294</v>
      </c>
      <c r="F98" s="2">
        <v>2953.6</v>
      </c>
      <c r="G98" t="s">
        <v>24</v>
      </c>
      <c r="H98">
        <v>1</v>
      </c>
      <c r="I98">
        <f t="shared" si="2"/>
        <v>2953.6</v>
      </c>
      <c r="J98">
        <v>1.2369000000000001</v>
      </c>
      <c r="K98" s="2">
        <f t="shared" si="3"/>
        <v>3653.3078400000004</v>
      </c>
    </row>
    <row r="99" spans="1:11" x14ac:dyDescent="0.35">
      <c r="A99">
        <v>5481</v>
      </c>
      <c r="B99" t="s">
        <v>940</v>
      </c>
      <c r="C99" t="s">
        <v>941</v>
      </c>
      <c r="D99">
        <v>853</v>
      </c>
      <c r="E99" t="s">
        <v>294</v>
      </c>
      <c r="F99" s="1">
        <v>2100</v>
      </c>
      <c r="G99" t="s">
        <v>24</v>
      </c>
      <c r="H99">
        <v>1</v>
      </c>
      <c r="I99">
        <f t="shared" si="2"/>
        <v>2100</v>
      </c>
      <c r="J99">
        <v>0.55940000000000001</v>
      </c>
      <c r="K99" s="2">
        <f t="shared" si="3"/>
        <v>1174.74</v>
      </c>
    </row>
    <row r="100" spans="1:11" x14ac:dyDescent="0.35">
      <c r="A100">
        <v>5484</v>
      </c>
      <c r="B100" t="s">
        <v>942</v>
      </c>
      <c r="C100" t="s">
        <v>513</v>
      </c>
      <c r="D100">
        <v>853</v>
      </c>
      <c r="E100" t="s">
        <v>294</v>
      </c>
      <c r="F100" s="1">
        <v>25023</v>
      </c>
      <c r="G100" t="s">
        <v>24</v>
      </c>
      <c r="H100">
        <v>1</v>
      </c>
      <c r="I100">
        <f t="shared" si="2"/>
        <v>25023</v>
      </c>
      <c r="J100">
        <v>0.39689999999999998</v>
      </c>
      <c r="K100" s="2">
        <f t="shared" si="3"/>
        <v>9931.6286999999993</v>
      </c>
    </row>
    <row r="101" spans="1:11" x14ac:dyDescent="0.35">
      <c r="A101">
        <v>5485</v>
      </c>
      <c r="B101" t="s">
        <v>944</v>
      </c>
      <c r="C101" t="s">
        <v>420</v>
      </c>
      <c r="D101">
        <v>853</v>
      </c>
      <c r="E101" t="s">
        <v>294</v>
      </c>
      <c r="F101" s="2">
        <v>6599.4009999999998</v>
      </c>
      <c r="G101" t="s">
        <v>24</v>
      </c>
      <c r="H101">
        <v>1</v>
      </c>
      <c r="I101">
        <f t="shared" si="2"/>
        <v>6599.4009999999998</v>
      </c>
      <c r="J101">
        <v>0.29530000000000001</v>
      </c>
      <c r="K101" s="2">
        <f t="shared" si="3"/>
        <v>1948.8031152999999</v>
      </c>
    </row>
    <row r="102" spans="1:11" x14ac:dyDescent="0.35">
      <c r="A102">
        <v>5499</v>
      </c>
      <c r="B102" t="s">
        <v>955</v>
      </c>
      <c r="C102" t="s">
        <v>956</v>
      </c>
      <c r="D102">
        <v>853</v>
      </c>
      <c r="E102" t="s">
        <v>294</v>
      </c>
      <c r="F102" s="1">
        <v>2800</v>
      </c>
      <c r="G102" t="s">
        <v>24</v>
      </c>
      <c r="H102">
        <v>1</v>
      </c>
      <c r="I102">
        <f t="shared" si="2"/>
        <v>2800</v>
      </c>
      <c r="J102">
        <v>2.6554000000000002</v>
      </c>
      <c r="K102" s="2">
        <f t="shared" si="3"/>
        <v>7435.1200000000008</v>
      </c>
    </row>
    <row r="103" spans="1:11" x14ac:dyDescent="0.35">
      <c r="A103">
        <v>5503</v>
      </c>
      <c r="B103" t="s">
        <v>959</v>
      </c>
      <c r="C103" t="s">
        <v>960</v>
      </c>
      <c r="D103">
        <v>853</v>
      </c>
      <c r="E103" t="s">
        <v>294</v>
      </c>
      <c r="F103" s="1">
        <v>4900</v>
      </c>
      <c r="G103" t="s">
        <v>24</v>
      </c>
      <c r="H103">
        <v>1</v>
      </c>
      <c r="I103">
        <f t="shared" si="2"/>
        <v>4900</v>
      </c>
      <c r="J103">
        <v>0.98660000000000003</v>
      </c>
      <c r="K103" s="2">
        <f t="shared" si="3"/>
        <v>4834.34</v>
      </c>
    </row>
    <row r="104" spans="1:11" x14ac:dyDescent="0.35">
      <c r="A104">
        <v>5504</v>
      </c>
      <c r="B104" t="s">
        <v>963</v>
      </c>
      <c r="C104" t="s">
        <v>960</v>
      </c>
      <c r="D104">
        <v>853</v>
      </c>
      <c r="E104" t="s">
        <v>294</v>
      </c>
      <c r="F104">
        <v>350</v>
      </c>
      <c r="G104" t="s">
        <v>24</v>
      </c>
      <c r="H104">
        <v>1</v>
      </c>
      <c r="I104">
        <f t="shared" si="2"/>
        <v>350</v>
      </c>
      <c r="J104">
        <v>1.1046</v>
      </c>
      <c r="K104" s="2">
        <f t="shared" si="3"/>
        <v>386.61</v>
      </c>
    </row>
    <row r="105" spans="1:11" x14ac:dyDescent="0.35">
      <c r="A105">
        <v>5508</v>
      </c>
      <c r="B105" t="s">
        <v>968</v>
      </c>
      <c r="C105" t="s">
        <v>969</v>
      </c>
      <c r="D105">
        <v>853</v>
      </c>
      <c r="E105" t="s">
        <v>294</v>
      </c>
      <c r="F105" s="2">
        <v>14370.95</v>
      </c>
      <c r="G105" t="s">
        <v>24</v>
      </c>
      <c r="H105">
        <v>1</v>
      </c>
      <c r="I105">
        <f t="shared" si="2"/>
        <v>14370.95</v>
      </c>
      <c r="J105">
        <v>1.5676000000000001</v>
      </c>
      <c r="K105" s="2">
        <f t="shared" si="3"/>
        <v>22527.901220000003</v>
      </c>
    </row>
    <row r="106" spans="1:11" x14ac:dyDescent="0.35">
      <c r="A106">
        <v>5509</v>
      </c>
      <c r="B106" t="s">
        <v>971</v>
      </c>
      <c r="C106" t="s">
        <v>969</v>
      </c>
      <c r="D106">
        <v>853</v>
      </c>
      <c r="E106" t="s">
        <v>294</v>
      </c>
      <c r="F106" s="2">
        <v>10439.049999999999</v>
      </c>
      <c r="G106" t="s">
        <v>24</v>
      </c>
      <c r="H106">
        <v>1</v>
      </c>
      <c r="I106">
        <f t="shared" si="2"/>
        <v>10439.049999999999</v>
      </c>
      <c r="J106">
        <v>1.3929</v>
      </c>
      <c r="K106" s="2">
        <f t="shared" si="3"/>
        <v>14540.552744999999</v>
      </c>
    </row>
    <row r="107" spans="1:11" x14ac:dyDescent="0.35">
      <c r="A107">
        <v>5510</v>
      </c>
      <c r="B107" t="s">
        <v>973</v>
      </c>
      <c r="C107" t="s">
        <v>974</v>
      </c>
      <c r="D107">
        <v>853</v>
      </c>
      <c r="E107" t="s">
        <v>294</v>
      </c>
      <c r="F107" s="1">
        <v>3500</v>
      </c>
      <c r="G107" t="s">
        <v>24</v>
      </c>
      <c r="H107">
        <v>1</v>
      </c>
      <c r="I107">
        <f t="shared" si="2"/>
        <v>3500</v>
      </c>
      <c r="J107">
        <v>1.4535</v>
      </c>
      <c r="K107" s="2">
        <f t="shared" si="3"/>
        <v>5087.25</v>
      </c>
    </row>
    <row r="108" spans="1:11" x14ac:dyDescent="0.35">
      <c r="A108">
        <v>5512</v>
      </c>
      <c r="B108" t="s">
        <v>979</v>
      </c>
      <c r="C108" t="s">
        <v>980</v>
      </c>
      <c r="D108">
        <v>851</v>
      </c>
      <c r="E108" t="s">
        <v>23</v>
      </c>
      <c r="F108" s="1">
        <v>5600</v>
      </c>
      <c r="G108" t="s">
        <v>24</v>
      </c>
      <c r="H108">
        <v>1</v>
      </c>
      <c r="I108">
        <f t="shared" si="2"/>
        <v>5600</v>
      </c>
      <c r="J108">
        <v>1.3891</v>
      </c>
      <c r="K108" s="2">
        <f t="shared" si="3"/>
        <v>7778.96</v>
      </c>
    </row>
    <row r="109" spans="1:11" x14ac:dyDescent="0.35">
      <c r="A109">
        <v>5513</v>
      </c>
      <c r="B109" t="s">
        <v>984</v>
      </c>
      <c r="C109" t="s">
        <v>985</v>
      </c>
      <c r="D109">
        <v>851</v>
      </c>
      <c r="E109" t="s">
        <v>23</v>
      </c>
      <c r="F109">
        <v>700</v>
      </c>
      <c r="G109" t="s">
        <v>24</v>
      </c>
      <c r="H109">
        <v>1</v>
      </c>
      <c r="I109">
        <f t="shared" si="2"/>
        <v>700</v>
      </c>
      <c r="J109">
        <v>1.1173999999999999</v>
      </c>
      <c r="K109" s="2">
        <f t="shared" si="3"/>
        <v>782.18</v>
      </c>
    </row>
    <row r="110" spans="1:11" x14ac:dyDescent="0.35">
      <c r="A110">
        <v>5519</v>
      </c>
      <c r="B110" t="s">
        <v>989</v>
      </c>
      <c r="C110" t="s">
        <v>448</v>
      </c>
      <c r="D110">
        <v>853</v>
      </c>
      <c r="E110" t="s">
        <v>294</v>
      </c>
      <c r="F110" s="2">
        <v>68739</v>
      </c>
      <c r="G110" t="s">
        <v>24</v>
      </c>
      <c r="H110">
        <v>1</v>
      </c>
      <c r="I110">
        <f t="shared" si="2"/>
        <v>68739</v>
      </c>
      <c r="J110">
        <v>0.4667</v>
      </c>
      <c r="K110" s="2">
        <f t="shared" si="3"/>
        <v>32080.491300000002</v>
      </c>
    </row>
    <row r="111" spans="1:11" x14ac:dyDescent="0.35">
      <c r="A111">
        <v>5536</v>
      </c>
      <c r="B111" t="s">
        <v>1001</v>
      </c>
      <c r="C111" t="s">
        <v>960</v>
      </c>
      <c r="D111">
        <v>853</v>
      </c>
      <c r="E111" t="s">
        <v>294</v>
      </c>
      <c r="F111" s="2">
        <v>16772.896000000001</v>
      </c>
      <c r="G111" t="s">
        <v>24</v>
      </c>
      <c r="H111">
        <v>1</v>
      </c>
      <c r="I111">
        <f t="shared" si="2"/>
        <v>16772.896000000001</v>
      </c>
      <c r="J111">
        <v>1.1474</v>
      </c>
      <c r="K111" s="2">
        <f t="shared" si="3"/>
        <v>19245.2208704</v>
      </c>
    </row>
    <row r="112" spans="1:11" x14ac:dyDescent="0.35">
      <c r="A112">
        <v>5542</v>
      </c>
      <c r="B112" t="s">
        <v>1009</v>
      </c>
      <c r="C112" t="s">
        <v>960</v>
      </c>
      <c r="D112">
        <v>853</v>
      </c>
      <c r="E112" t="s">
        <v>294</v>
      </c>
      <c r="F112" s="1">
        <v>1400</v>
      </c>
      <c r="G112" t="s">
        <v>24</v>
      </c>
      <c r="H112">
        <v>1</v>
      </c>
      <c r="I112">
        <f t="shared" si="2"/>
        <v>1400</v>
      </c>
      <c r="J112">
        <v>0.71220000000000006</v>
      </c>
      <c r="K112" s="2">
        <f t="shared" si="3"/>
        <v>997.08</v>
      </c>
    </row>
    <row r="113" spans="1:11" x14ac:dyDescent="0.35">
      <c r="A113">
        <v>5546</v>
      </c>
      <c r="B113" t="s">
        <v>1012</v>
      </c>
      <c r="C113" t="s">
        <v>960</v>
      </c>
      <c r="D113">
        <v>853</v>
      </c>
      <c r="E113" t="s">
        <v>294</v>
      </c>
      <c r="F113" s="1">
        <v>6000</v>
      </c>
      <c r="G113" t="s">
        <v>24</v>
      </c>
      <c r="H113">
        <v>1</v>
      </c>
      <c r="I113">
        <f t="shared" si="2"/>
        <v>6000</v>
      </c>
      <c r="J113">
        <v>0.58750000000000002</v>
      </c>
      <c r="K113" s="2">
        <f t="shared" si="3"/>
        <v>3525</v>
      </c>
    </row>
    <row r="114" spans="1:11" x14ac:dyDescent="0.35">
      <c r="A114">
        <v>5553</v>
      </c>
      <c r="B114" t="s">
        <v>1014</v>
      </c>
      <c r="C114" t="s">
        <v>960</v>
      </c>
      <c r="D114">
        <v>853</v>
      </c>
      <c r="E114" t="s">
        <v>294</v>
      </c>
      <c r="F114">
        <v>600</v>
      </c>
      <c r="G114" t="s">
        <v>24</v>
      </c>
      <c r="H114">
        <v>1</v>
      </c>
      <c r="I114">
        <f t="shared" si="2"/>
        <v>600</v>
      </c>
      <c r="J114">
        <v>1.115</v>
      </c>
      <c r="K114" s="2">
        <f t="shared" si="3"/>
        <v>669</v>
      </c>
    </row>
    <row r="115" spans="1:11" x14ac:dyDescent="0.35">
      <c r="A115">
        <v>5556</v>
      </c>
      <c r="B115" t="s">
        <v>1019</v>
      </c>
      <c r="C115" t="s">
        <v>309</v>
      </c>
      <c r="D115">
        <v>853</v>
      </c>
      <c r="E115" t="s">
        <v>294</v>
      </c>
      <c r="F115">
        <v>700</v>
      </c>
      <c r="G115" t="s">
        <v>24</v>
      </c>
      <c r="H115">
        <v>1</v>
      </c>
      <c r="I115">
        <f t="shared" si="2"/>
        <v>700</v>
      </c>
      <c r="J115">
        <v>0.92059999999999997</v>
      </c>
      <c r="K115" s="2">
        <f t="shared" si="3"/>
        <v>644.41999999999996</v>
      </c>
    </row>
    <row r="116" spans="1:11" x14ac:dyDescent="0.35">
      <c r="A116">
        <v>5596</v>
      </c>
      <c r="B116" t="s">
        <v>1041</v>
      </c>
      <c r="C116" t="s">
        <v>1042</v>
      </c>
      <c r="D116">
        <v>853</v>
      </c>
      <c r="E116" t="s">
        <v>294</v>
      </c>
      <c r="F116" s="2">
        <v>9879.6620000000003</v>
      </c>
      <c r="G116" t="s">
        <v>24</v>
      </c>
      <c r="H116">
        <v>1</v>
      </c>
      <c r="I116">
        <f t="shared" si="2"/>
        <v>9879.6620000000003</v>
      </c>
      <c r="J116">
        <v>0.95660000000000001</v>
      </c>
      <c r="K116" s="2">
        <f t="shared" si="3"/>
        <v>9450.8846692000006</v>
      </c>
    </row>
    <row r="117" spans="1:11" x14ac:dyDescent="0.35">
      <c r="A117">
        <v>5600</v>
      </c>
      <c r="B117" t="s">
        <v>1050</v>
      </c>
      <c r="C117" t="s">
        <v>960</v>
      </c>
      <c r="D117">
        <v>853</v>
      </c>
      <c r="E117" t="s">
        <v>294</v>
      </c>
      <c r="F117">
        <v>700</v>
      </c>
      <c r="G117" t="s">
        <v>24</v>
      </c>
      <c r="H117">
        <v>1</v>
      </c>
      <c r="I117">
        <f t="shared" si="2"/>
        <v>700</v>
      </c>
      <c r="J117">
        <v>1.2230000000000001</v>
      </c>
      <c r="K117" s="2">
        <f t="shared" si="3"/>
        <v>856.1</v>
      </c>
    </row>
    <row r="118" spans="1:11" x14ac:dyDescent="0.35">
      <c r="A118">
        <v>5607</v>
      </c>
      <c r="B118" t="s">
        <v>1056</v>
      </c>
      <c r="C118" t="s">
        <v>1057</v>
      </c>
      <c r="D118">
        <v>853</v>
      </c>
      <c r="E118" t="s">
        <v>294</v>
      </c>
      <c r="F118" s="1">
        <v>3500</v>
      </c>
      <c r="G118" t="s">
        <v>24</v>
      </c>
      <c r="H118">
        <v>1</v>
      </c>
      <c r="I118">
        <f t="shared" si="2"/>
        <v>3500</v>
      </c>
      <c r="J118">
        <v>0.64890000000000003</v>
      </c>
      <c r="K118" s="2">
        <f t="shared" si="3"/>
        <v>2271.15</v>
      </c>
    </row>
    <row r="119" spans="1:11" x14ac:dyDescent="0.35">
      <c r="A119">
        <v>5608</v>
      </c>
      <c r="B119" t="s">
        <v>1058</v>
      </c>
      <c r="C119" t="s">
        <v>1059</v>
      </c>
      <c r="D119">
        <v>853</v>
      </c>
      <c r="E119" t="s">
        <v>294</v>
      </c>
      <c r="F119" s="2">
        <v>26781.8</v>
      </c>
      <c r="G119" t="s">
        <v>24</v>
      </c>
      <c r="H119">
        <v>1</v>
      </c>
      <c r="I119">
        <f t="shared" si="2"/>
        <v>26781.8</v>
      </c>
      <c r="J119">
        <v>1.3894</v>
      </c>
      <c r="K119" s="2">
        <f t="shared" si="3"/>
        <v>37210.632919999996</v>
      </c>
    </row>
    <row r="120" spans="1:11" x14ac:dyDescent="0.35">
      <c r="A120">
        <v>5611</v>
      </c>
      <c r="B120" t="s">
        <v>1065</v>
      </c>
      <c r="C120" t="s">
        <v>1066</v>
      </c>
      <c r="D120">
        <v>853</v>
      </c>
      <c r="E120" t="s">
        <v>294</v>
      </c>
      <c r="F120" s="2">
        <v>5719.5</v>
      </c>
      <c r="G120" t="s">
        <v>24</v>
      </c>
      <c r="H120">
        <v>1</v>
      </c>
      <c r="I120">
        <f t="shared" si="2"/>
        <v>5719.5</v>
      </c>
      <c r="J120">
        <v>1.1551</v>
      </c>
      <c r="K120" s="2">
        <f t="shared" si="3"/>
        <v>6606.5944500000005</v>
      </c>
    </row>
    <row r="121" spans="1:11" x14ac:dyDescent="0.35">
      <c r="A121">
        <v>5612</v>
      </c>
      <c r="B121" t="s">
        <v>1070</v>
      </c>
      <c r="C121" t="s">
        <v>1071</v>
      </c>
      <c r="D121">
        <v>853</v>
      </c>
      <c r="E121" t="s">
        <v>294</v>
      </c>
      <c r="F121" s="2">
        <v>17292.2</v>
      </c>
      <c r="G121" t="s">
        <v>24</v>
      </c>
      <c r="H121">
        <v>1</v>
      </c>
      <c r="I121">
        <f t="shared" si="2"/>
        <v>17292.2</v>
      </c>
      <c r="J121">
        <v>1.7041999999999999</v>
      </c>
      <c r="K121" s="2">
        <f t="shared" si="3"/>
        <v>29469.36724</v>
      </c>
    </row>
    <row r="122" spans="1:11" x14ac:dyDescent="0.35">
      <c r="A122">
        <v>5613</v>
      </c>
      <c r="B122" t="s">
        <v>1073</v>
      </c>
      <c r="C122" t="s">
        <v>1066</v>
      </c>
      <c r="D122">
        <v>853</v>
      </c>
      <c r="E122" t="s">
        <v>294</v>
      </c>
      <c r="F122" s="1">
        <v>6300</v>
      </c>
      <c r="G122" t="s">
        <v>24</v>
      </c>
      <c r="H122">
        <v>1</v>
      </c>
      <c r="I122">
        <f t="shared" si="2"/>
        <v>6300</v>
      </c>
      <c r="J122">
        <v>1.1287</v>
      </c>
      <c r="K122" s="2">
        <f t="shared" si="3"/>
        <v>7110.81</v>
      </c>
    </row>
    <row r="123" spans="1:11" x14ac:dyDescent="0.35">
      <c r="A123">
        <v>5618</v>
      </c>
      <c r="B123" t="s">
        <v>1090</v>
      </c>
      <c r="C123" t="s">
        <v>448</v>
      </c>
      <c r="D123">
        <v>853</v>
      </c>
      <c r="E123" t="s">
        <v>294</v>
      </c>
      <c r="F123" s="2">
        <v>72298.899999999994</v>
      </c>
      <c r="G123" t="s">
        <v>24</v>
      </c>
      <c r="H123">
        <v>1</v>
      </c>
      <c r="I123">
        <f t="shared" si="2"/>
        <v>72298.899999999994</v>
      </c>
      <c r="J123">
        <v>1.0017</v>
      </c>
      <c r="K123" s="2">
        <f t="shared" si="3"/>
        <v>72421.80812999999</v>
      </c>
    </row>
    <row r="124" spans="1:11" x14ac:dyDescent="0.35">
      <c r="A124">
        <v>5621</v>
      </c>
      <c r="B124" t="s">
        <v>1100</v>
      </c>
      <c r="C124" t="s">
        <v>448</v>
      </c>
      <c r="D124">
        <v>853</v>
      </c>
      <c r="E124" t="s">
        <v>294</v>
      </c>
      <c r="F124" s="1">
        <v>2100</v>
      </c>
      <c r="G124" t="s">
        <v>24</v>
      </c>
      <c r="H124">
        <v>1</v>
      </c>
      <c r="I124">
        <f t="shared" si="2"/>
        <v>2100</v>
      </c>
      <c r="J124">
        <v>1.2716000000000001</v>
      </c>
      <c r="K124" s="2">
        <f t="shared" si="3"/>
        <v>2670.36</v>
      </c>
    </row>
    <row r="125" spans="1:11" x14ac:dyDescent="0.35">
      <c r="A125">
        <v>5623</v>
      </c>
      <c r="B125" t="s">
        <v>1105</v>
      </c>
      <c r="C125" t="s">
        <v>854</v>
      </c>
      <c r="D125">
        <v>853</v>
      </c>
      <c r="E125" t="s">
        <v>294</v>
      </c>
      <c r="F125" s="1">
        <v>1600</v>
      </c>
      <c r="G125" t="s">
        <v>24</v>
      </c>
      <c r="H125">
        <v>1</v>
      </c>
      <c r="I125">
        <f t="shared" si="2"/>
        <v>1600</v>
      </c>
      <c r="J125">
        <v>1.4358</v>
      </c>
      <c r="K125" s="2">
        <f t="shared" si="3"/>
        <v>2297.2799999999997</v>
      </c>
    </row>
    <row r="126" spans="1:11" x14ac:dyDescent="0.35">
      <c r="A126">
        <v>5631</v>
      </c>
      <c r="B126" t="s">
        <v>1108</v>
      </c>
      <c r="C126" t="s">
        <v>336</v>
      </c>
      <c r="D126">
        <v>853</v>
      </c>
      <c r="E126" t="s">
        <v>294</v>
      </c>
      <c r="F126" s="2">
        <v>3355.3</v>
      </c>
      <c r="G126" t="s">
        <v>24</v>
      </c>
      <c r="H126">
        <v>1</v>
      </c>
      <c r="I126">
        <f t="shared" si="2"/>
        <v>3355.3</v>
      </c>
      <c r="J126">
        <v>1.0941000000000001</v>
      </c>
      <c r="K126" s="2">
        <f t="shared" si="3"/>
        <v>3671.0337300000006</v>
      </c>
    </row>
    <row r="127" spans="1:11" x14ac:dyDescent="0.35">
      <c r="A127">
        <v>5662</v>
      </c>
      <c r="B127" t="s">
        <v>1140</v>
      </c>
      <c r="C127" t="s">
        <v>1141</v>
      </c>
      <c r="D127">
        <v>853</v>
      </c>
      <c r="E127" t="s">
        <v>294</v>
      </c>
      <c r="F127" s="2">
        <v>31032.106</v>
      </c>
      <c r="G127" t="s">
        <v>24</v>
      </c>
      <c r="H127">
        <v>1</v>
      </c>
      <c r="I127">
        <f t="shared" si="2"/>
        <v>31032.106</v>
      </c>
      <c r="J127">
        <v>0.96950000000000003</v>
      </c>
      <c r="K127" s="2">
        <f t="shared" si="3"/>
        <v>30085.626767000002</v>
      </c>
    </row>
    <row r="128" spans="1:11" x14ac:dyDescent="0.35">
      <c r="A128">
        <v>5675</v>
      </c>
      <c r="B128" t="s">
        <v>1159</v>
      </c>
      <c r="C128" t="s">
        <v>1066</v>
      </c>
      <c r="D128">
        <v>853</v>
      </c>
      <c r="E128" t="s">
        <v>294</v>
      </c>
      <c r="F128" s="2">
        <v>8843.77</v>
      </c>
      <c r="G128" t="s">
        <v>24</v>
      </c>
      <c r="H128">
        <v>1</v>
      </c>
      <c r="I128">
        <f t="shared" si="2"/>
        <v>8843.77</v>
      </c>
      <c r="J128">
        <v>0.24959999999999999</v>
      </c>
      <c r="K128" s="2">
        <f t="shared" si="3"/>
        <v>2207.4049920000002</v>
      </c>
    </row>
    <row r="129" spans="1:11" x14ac:dyDescent="0.35">
      <c r="A129">
        <v>5681</v>
      </c>
      <c r="B129" t="s">
        <v>1170</v>
      </c>
      <c r="C129" t="s">
        <v>1171</v>
      </c>
      <c r="D129">
        <v>853</v>
      </c>
      <c r="E129" t="s">
        <v>294</v>
      </c>
      <c r="F129" s="1">
        <v>1400</v>
      </c>
      <c r="G129" t="s">
        <v>24</v>
      </c>
      <c r="H129">
        <v>1</v>
      </c>
      <c r="I129">
        <f t="shared" si="2"/>
        <v>1400</v>
      </c>
      <c r="J129">
        <v>1.3452999999999999</v>
      </c>
      <c r="K129" s="2">
        <f t="shared" si="3"/>
        <v>1883.4199999999998</v>
      </c>
    </row>
    <row r="130" spans="1:11" x14ac:dyDescent="0.35">
      <c r="A130">
        <v>5695</v>
      </c>
      <c r="B130" t="s">
        <v>1193</v>
      </c>
      <c r="C130" t="s">
        <v>1066</v>
      </c>
      <c r="D130">
        <v>853</v>
      </c>
      <c r="E130" t="s">
        <v>294</v>
      </c>
      <c r="F130" s="2">
        <v>26892.78</v>
      </c>
      <c r="G130" t="s">
        <v>16</v>
      </c>
      <c r="H130">
        <v>1</v>
      </c>
      <c r="I130">
        <f t="shared" si="2"/>
        <v>26892.78</v>
      </c>
      <c r="J130">
        <v>0.98529999999999995</v>
      </c>
      <c r="K130" s="2">
        <f t="shared" si="3"/>
        <v>26497.456133999996</v>
      </c>
    </row>
    <row r="131" spans="1:11" x14ac:dyDescent="0.35">
      <c r="A131">
        <v>5725</v>
      </c>
      <c r="B131" t="s">
        <v>1227</v>
      </c>
      <c r="C131" t="s">
        <v>1228</v>
      </c>
      <c r="D131">
        <v>853</v>
      </c>
      <c r="E131" t="s">
        <v>294</v>
      </c>
      <c r="F131">
        <v>906.9</v>
      </c>
      <c r="G131" t="s">
        <v>24</v>
      </c>
      <c r="H131">
        <v>1</v>
      </c>
      <c r="I131">
        <f t="shared" si="2"/>
        <v>906.9</v>
      </c>
      <c r="J131">
        <v>1.4084000000000001</v>
      </c>
      <c r="K131" s="2">
        <f t="shared" si="3"/>
        <v>1277.2779600000001</v>
      </c>
    </row>
    <row r="132" spans="1:11" x14ac:dyDescent="0.35">
      <c r="A132">
        <v>5732</v>
      </c>
      <c r="B132" t="s">
        <v>1238</v>
      </c>
      <c r="C132" t="s">
        <v>476</v>
      </c>
      <c r="D132">
        <v>853</v>
      </c>
      <c r="E132" t="s">
        <v>294</v>
      </c>
      <c r="F132" s="2">
        <v>10024.305</v>
      </c>
      <c r="G132" t="s">
        <v>24</v>
      </c>
      <c r="H132">
        <v>1</v>
      </c>
      <c r="I132">
        <f t="shared" si="2"/>
        <v>10024.305</v>
      </c>
      <c r="J132">
        <v>1.5693999999999999</v>
      </c>
      <c r="K132" s="2">
        <f t="shared" si="3"/>
        <v>15732.144267</v>
      </c>
    </row>
    <row r="133" spans="1:11" x14ac:dyDescent="0.35">
      <c r="A133">
        <v>5747</v>
      </c>
      <c r="B133" t="s">
        <v>1244</v>
      </c>
      <c r="C133" t="s">
        <v>325</v>
      </c>
      <c r="D133">
        <v>853</v>
      </c>
      <c r="E133" t="s">
        <v>294</v>
      </c>
      <c r="F133">
        <v>700</v>
      </c>
      <c r="G133" t="s">
        <v>24</v>
      </c>
      <c r="H133">
        <v>1</v>
      </c>
      <c r="I133">
        <f t="shared" ref="I133:I196" si="4">H133*F133</f>
        <v>700</v>
      </c>
      <c r="J133">
        <v>1.4231</v>
      </c>
      <c r="K133" s="2">
        <f t="shared" ref="K133:K196" si="5">F133*J133</f>
        <v>996.17000000000007</v>
      </c>
    </row>
    <row r="134" spans="1:11" x14ac:dyDescent="0.35">
      <c r="A134">
        <v>5757</v>
      </c>
      <c r="B134" t="s">
        <v>1256</v>
      </c>
      <c r="C134" t="s">
        <v>1257</v>
      </c>
      <c r="D134">
        <v>853</v>
      </c>
      <c r="E134" t="s">
        <v>294</v>
      </c>
      <c r="F134" s="2">
        <v>0</v>
      </c>
      <c r="G134" t="s">
        <v>24</v>
      </c>
      <c r="H134">
        <v>1</v>
      </c>
      <c r="I134">
        <f t="shared" si="4"/>
        <v>0</v>
      </c>
      <c r="J134">
        <v>1.2264999999999999</v>
      </c>
      <c r="K134" s="2">
        <f t="shared" si="5"/>
        <v>0</v>
      </c>
    </row>
    <row r="135" spans="1:11" x14ac:dyDescent="0.35">
      <c r="A135">
        <v>5758</v>
      </c>
      <c r="B135" t="s">
        <v>1259</v>
      </c>
      <c r="C135" t="s">
        <v>1071</v>
      </c>
      <c r="D135">
        <v>853</v>
      </c>
      <c r="E135" t="s">
        <v>294</v>
      </c>
      <c r="F135" s="2">
        <v>0</v>
      </c>
      <c r="G135" t="s">
        <v>24</v>
      </c>
      <c r="H135">
        <v>1</v>
      </c>
      <c r="I135">
        <f t="shared" si="4"/>
        <v>0</v>
      </c>
      <c r="J135">
        <v>1.4890000000000001</v>
      </c>
      <c r="K135" s="2">
        <f t="shared" si="5"/>
        <v>0</v>
      </c>
    </row>
    <row r="136" spans="1:11" x14ac:dyDescent="0.35">
      <c r="A136">
        <v>5767</v>
      </c>
      <c r="B136" t="s">
        <v>1270</v>
      </c>
      <c r="C136" t="s">
        <v>1171</v>
      </c>
      <c r="D136">
        <v>853</v>
      </c>
      <c r="E136" t="s">
        <v>294</v>
      </c>
      <c r="F136" s="1">
        <v>2100</v>
      </c>
      <c r="G136" t="s">
        <v>24</v>
      </c>
      <c r="H136">
        <v>1</v>
      </c>
      <c r="I136">
        <f t="shared" si="4"/>
        <v>2100</v>
      </c>
      <c r="J136">
        <v>1.2976000000000001</v>
      </c>
      <c r="K136" s="2">
        <f t="shared" si="5"/>
        <v>2724.96</v>
      </c>
    </row>
    <row r="137" spans="1:11" x14ac:dyDescent="0.35">
      <c r="A137">
        <v>5772</v>
      </c>
      <c r="B137" t="s">
        <v>1279</v>
      </c>
      <c r="C137" t="s">
        <v>1280</v>
      </c>
      <c r="D137">
        <v>853</v>
      </c>
      <c r="E137" t="s">
        <v>294</v>
      </c>
      <c r="F137" s="2">
        <v>0</v>
      </c>
      <c r="G137" t="s">
        <v>24</v>
      </c>
      <c r="H137">
        <v>1</v>
      </c>
      <c r="I137">
        <f t="shared" si="4"/>
        <v>0</v>
      </c>
      <c r="J137">
        <v>0.73740000000000006</v>
      </c>
      <c r="K137" s="2">
        <f t="shared" si="5"/>
        <v>0</v>
      </c>
    </row>
    <row r="138" spans="1:11" x14ac:dyDescent="0.35">
      <c r="A138">
        <v>5790</v>
      </c>
      <c r="B138" t="s">
        <v>1286</v>
      </c>
      <c r="C138" t="s">
        <v>317</v>
      </c>
      <c r="D138">
        <v>853</v>
      </c>
      <c r="E138" t="s">
        <v>294</v>
      </c>
      <c r="F138" s="2">
        <v>6990.2</v>
      </c>
      <c r="G138" t="s">
        <v>24</v>
      </c>
      <c r="H138">
        <v>1</v>
      </c>
      <c r="I138">
        <f t="shared" si="4"/>
        <v>6990.2</v>
      </c>
      <c r="J138">
        <v>1.5788</v>
      </c>
      <c r="K138" s="2">
        <f t="shared" si="5"/>
        <v>11036.127759999999</v>
      </c>
    </row>
    <row r="139" spans="1:11" x14ac:dyDescent="0.35">
      <c r="A139">
        <v>5804</v>
      </c>
      <c r="B139" t="s">
        <v>1295</v>
      </c>
      <c r="C139" t="s">
        <v>325</v>
      </c>
      <c r="D139">
        <v>853</v>
      </c>
      <c r="E139" t="s">
        <v>294</v>
      </c>
      <c r="F139" s="1">
        <v>2350</v>
      </c>
      <c r="G139" t="s">
        <v>24</v>
      </c>
      <c r="H139">
        <v>1</v>
      </c>
      <c r="I139">
        <f t="shared" si="4"/>
        <v>2350</v>
      </c>
      <c r="J139">
        <v>1.7262999999999999</v>
      </c>
      <c r="K139" s="2">
        <f t="shared" si="5"/>
        <v>4056.8049999999998</v>
      </c>
    </row>
    <row r="140" spans="1:11" x14ac:dyDescent="0.35">
      <c r="A140">
        <v>5805</v>
      </c>
      <c r="B140" t="s">
        <v>1296</v>
      </c>
      <c r="C140" t="s">
        <v>715</v>
      </c>
      <c r="D140">
        <v>853</v>
      </c>
      <c r="E140" t="s">
        <v>294</v>
      </c>
      <c r="F140">
        <v>700</v>
      </c>
      <c r="G140" t="s">
        <v>24</v>
      </c>
      <c r="H140">
        <v>1</v>
      </c>
      <c r="I140">
        <f t="shared" si="4"/>
        <v>700</v>
      </c>
      <c r="J140">
        <v>1.7079</v>
      </c>
      <c r="K140" s="2">
        <f t="shared" si="5"/>
        <v>1195.53</v>
      </c>
    </row>
    <row r="141" spans="1:11" x14ac:dyDescent="0.35">
      <c r="A141">
        <v>5851</v>
      </c>
      <c r="B141" t="s">
        <v>1302</v>
      </c>
      <c r="C141" t="s">
        <v>969</v>
      </c>
      <c r="D141">
        <v>853</v>
      </c>
      <c r="E141" t="s">
        <v>294</v>
      </c>
      <c r="F141" s="2">
        <v>19579.349999999999</v>
      </c>
      <c r="G141" t="s">
        <v>24</v>
      </c>
      <c r="H141">
        <v>1</v>
      </c>
      <c r="I141">
        <f t="shared" si="4"/>
        <v>19579.349999999999</v>
      </c>
      <c r="J141">
        <v>1.6677999999999999</v>
      </c>
      <c r="K141" s="2">
        <f t="shared" si="5"/>
        <v>32654.439929999997</v>
      </c>
    </row>
    <row r="142" spans="1:11" x14ac:dyDescent="0.35">
      <c r="A142">
        <v>5853</v>
      </c>
      <c r="B142" t="s">
        <v>1305</v>
      </c>
      <c r="C142" t="s">
        <v>448</v>
      </c>
      <c r="D142">
        <v>853</v>
      </c>
      <c r="E142" t="s">
        <v>294</v>
      </c>
      <c r="F142" s="2">
        <v>0</v>
      </c>
      <c r="G142" t="s">
        <v>24</v>
      </c>
      <c r="H142">
        <v>1</v>
      </c>
      <c r="I142">
        <f t="shared" si="4"/>
        <v>0</v>
      </c>
      <c r="J142">
        <v>2.0406</v>
      </c>
      <c r="K142" s="2">
        <f t="shared" si="5"/>
        <v>0</v>
      </c>
    </row>
    <row r="143" spans="1:11" x14ac:dyDescent="0.35">
      <c r="A143">
        <v>5860</v>
      </c>
      <c r="B143" t="s">
        <v>1309</v>
      </c>
      <c r="C143" t="s">
        <v>1310</v>
      </c>
      <c r="D143">
        <v>853</v>
      </c>
      <c r="E143" t="s">
        <v>294</v>
      </c>
      <c r="F143" s="2">
        <v>5959.7809999999999</v>
      </c>
      <c r="G143" t="s">
        <v>24</v>
      </c>
      <c r="H143">
        <v>1</v>
      </c>
      <c r="I143">
        <f t="shared" si="4"/>
        <v>5959.7809999999999</v>
      </c>
      <c r="J143">
        <v>0.71189999999999998</v>
      </c>
      <c r="K143" s="2">
        <f t="shared" si="5"/>
        <v>4242.7680939000002</v>
      </c>
    </row>
    <row r="144" spans="1:11" x14ac:dyDescent="0.35">
      <c r="A144">
        <v>5862</v>
      </c>
      <c r="B144" t="s">
        <v>1314</v>
      </c>
      <c r="C144" t="s">
        <v>1315</v>
      </c>
      <c r="D144">
        <v>853</v>
      </c>
      <c r="E144" t="s">
        <v>294</v>
      </c>
      <c r="F144">
        <v>700</v>
      </c>
      <c r="G144" t="s">
        <v>24</v>
      </c>
      <c r="H144">
        <v>1</v>
      </c>
      <c r="I144">
        <f t="shared" si="4"/>
        <v>700</v>
      </c>
      <c r="J144">
        <v>1.3021</v>
      </c>
      <c r="K144" s="2">
        <f t="shared" si="5"/>
        <v>911.47</v>
      </c>
    </row>
    <row r="145" spans="1:11" x14ac:dyDescent="0.35">
      <c r="A145">
        <v>5894</v>
      </c>
      <c r="B145" t="s">
        <v>1336</v>
      </c>
      <c r="C145" t="s">
        <v>1337</v>
      </c>
      <c r="D145">
        <v>853</v>
      </c>
      <c r="E145" t="s">
        <v>294</v>
      </c>
      <c r="F145">
        <v>700</v>
      </c>
      <c r="G145" t="s">
        <v>24</v>
      </c>
      <c r="H145">
        <v>1</v>
      </c>
      <c r="I145">
        <f t="shared" si="4"/>
        <v>700</v>
      </c>
      <c r="J145">
        <v>1.3926000000000001</v>
      </c>
      <c r="K145" s="2">
        <f t="shared" si="5"/>
        <v>974.82</v>
      </c>
    </row>
    <row r="146" spans="1:11" x14ac:dyDescent="0.35">
      <c r="A146">
        <v>5923</v>
      </c>
      <c r="B146" t="s">
        <v>1343</v>
      </c>
      <c r="C146" t="s">
        <v>1344</v>
      </c>
      <c r="D146">
        <v>853</v>
      </c>
      <c r="E146" t="s">
        <v>294</v>
      </c>
      <c r="F146" s="1">
        <v>2800</v>
      </c>
      <c r="G146" t="s">
        <v>24</v>
      </c>
      <c r="H146">
        <v>1</v>
      </c>
      <c r="I146">
        <f t="shared" si="4"/>
        <v>2800</v>
      </c>
      <c r="J146">
        <v>1.7742</v>
      </c>
      <c r="K146" s="2">
        <f t="shared" si="5"/>
        <v>4967.76</v>
      </c>
    </row>
    <row r="147" spans="1:11" x14ac:dyDescent="0.35">
      <c r="A147">
        <v>5924</v>
      </c>
      <c r="B147" t="s">
        <v>1345</v>
      </c>
      <c r="C147" t="s">
        <v>960</v>
      </c>
      <c r="D147">
        <v>853</v>
      </c>
      <c r="E147" t="s">
        <v>294</v>
      </c>
      <c r="F147" s="1">
        <v>1400</v>
      </c>
      <c r="G147" t="s">
        <v>24</v>
      </c>
      <c r="H147">
        <v>1</v>
      </c>
      <c r="I147">
        <f t="shared" si="4"/>
        <v>1400</v>
      </c>
      <c r="J147">
        <v>1.4951000000000001</v>
      </c>
      <c r="K147" s="2">
        <f t="shared" si="5"/>
        <v>2093.1400000000003</v>
      </c>
    </row>
    <row r="148" spans="1:11" x14ac:dyDescent="0.35">
      <c r="A148">
        <v>5931</v>
      </c>
      <c r="B148" t="s">
        <v>1348</v>
      </c>
      <c r="C148" t="s">
        <v>1349</v>
      </c>
      <c r="D148">
        <v>853</v>
      </c>
      <c r="E148" t="s">
        <v>294</v>
      </c>
      <c r="F148" s="1">
        <v>1450</v>
      </c>
      <c r="G148" t="s">
        <v>24</v>
      </c>
      <c r="H148">
        <v>1</v>
      </c>
      <c r="I148">
        <f t="shared" si="4"/>
        <v>1450</v>
      </c>
      <c r="J148">
        <v>0.90390000000000004</v>
      </c>
      <c r="K148" s="2">
        <f t="shared" si="5"/>
        <v>1310.655</v>
      </c>
    </row>
    <row r="149" spans="1:11" x14ac:dyDescent="0.35">
      <c r="A149">
        <v>5936</v>
      </c>
      <c r="B149" t="s">
        <v>1354</v>
      </c>
      <c r="C149" t="s">
        <v>1355</v>
      </c>
      <c r="D149">
        <v>853</v>
      </c>
      <c r="E149" t="s">
        <v>294</v>
      </c>
      <c r="F149" s="1">
        <v>3150</v>
      </c>
      <c r="G149" t="s">
        <v>24</v>
      </c>
      <c r="H149">
        <v>1</v>
      </c>
      <c r="I149">
        <f t="shared" si="4"/>
        <v>3150</v>
      </c>
      <c r="J149">
        <v>1.2616000000000001</v>
      </c>
      <c r="K149" s="2">
        <f t="shared" si="5"/>
        <v>3974.04</v>
      </c>
    </row>
    <row r="150" spans="1:11" x14ac:dyDescent="0.35">
      <c r="A150">
        <v>5937</v>
      </c>
      <c r="B150" t="s">
        <v>1356</v>
      </c>
      <c r="C150" t="s">
        <v>1071</v>
      </c>
      <c r="D150">
        <v>853</v>
      </c>
      <c r="E150" t="s">
        <v>294</v>
      </c>
      <c r="F150" s="2">
        <v>0</v>
      </c>
      <c r="G150" t="s">
        <v>24</v>
      </c>
      <c r="H150">
        <v>1</v>
      </c>
      <c r="I150">
        <f t="shared" si="4"/>
        <v>0</v>
      </c>
      <c r="J150">
        <v>0.99750000000000005</v>
      </c>
      <c r="K150" s="2">
        <f t="shared" si="5"/>
        <v>0</v>
      </c>
    </row>
    <row r="151" spans="1:11" x14ac:dyDescent="0.35">
      <c r="A151">
        <v>5938</v>
      </c>
      <c r="B151" t="s">
        <v>1358</v>
      </c>
      <c r="C151" t="s">
        <v>1359</v>
      </c>
      <c r="D151">
        <v>853</v>
      </c>
      <c r="E151" t="s">
        <v>294</v>
      </c>
      <c r="F151" s="1">
        <v>0</v>
      </c>
      <c r="G151" t="s">
        <v>24</v>
      </c>
      <c r="H151">
        <v>1</v>
      </c>
      <c r="I151">
        <f t="shared" si="4"/>
        <v>0</v>
      </c>
      <c r="J151">
        <v>1.7321</v>
      </c>
      <c r="K151" s="2">
        <f t="shared" si="5"/>
        <v>0</v>
      </c>
    </row>
    <row r="152" spans="1:11" x14ac:dyDescent="0.35">
      <c r="A152">
        <v>5985</v>
      </c>
      <c r="B152" t="s">
        <v>1385</v>
      </c>
      <c r="C152" t="s">
        <v>1386</v>
      </c>
      <c r="D152">
        <v>853</v>
      </c>
      <c r="E152" t="s">
        <v>294</v>
      </c>
      <c r="F152" s="1">
        <v>2800</v>
      </c>
      <c r="G152" t="s">
        <v>24</v>
      </c>
      <c r="H152">
        <v>1</v>
      </c>
      <c r="I152">
        <f t="shared" si="4"/>
        <v>2800</v>
      </c>
      <c r="J152">
        <v>0.60199999999999998</v>
      </c>
      <c r="K152" s="2">
        <f t="shared" si="5"/>
        <v>1685.6</v>
      </c>
    </row>
    <row r="153" spans="1:11" x14ac:dyDescent="0.35">
      <c r="A153">
        <v>6010</v>
      </c>
      <c r="B153" t="s">
        <v>1419</v>
      </c>
      <c r="C153" t="s">
        <v>1420</v>
      </c>
      <c r="D153">
        <v>848</v>
      </c>
      <c r="E153" t="s">
        <v>27</v>
      </c>
      <c r="F153" s="2">
        <v>0</v>
      </c>
      <c r="G153" t="s">
        <v>24</v>
      </c>
      <c r="H153">
        <v>1</v>
      </c>
      <c r="I153">
        <f t="shared" si="4"/>
        <v>0</v>
      </c>
      <c r="J153">
        <v>0.63539999999999996</v>
      </c>
      <c r="K153" s="2">
        <f t="shared" si="5"/>
        <v>0</v>
      </c>
    </row>
    <row r="154" spans="1:11" x14ac:dyDescent="0.35">
      <c r="A154">
        <v>6012</v>
      </c>
      <c r="B154" t="s">
        <v>1431</v>
      </c>
      <c r="C154" t="s">
        <v>1432</v>
      </c>
      <c r="D154">
        <v>848</v>
      </c>
      <c r="E154" t="s">
        <v>27</v>
      </c>
      <c r="F154" s="2">
        <v>0</v>
      </c>
      <c r="G154" t="s">
        <v>24</v>
      </c>
      <c r="H154">
        <v>1</v>
      </c>
      <c r="I154">
        <f t="shared" si="4"/>
        <v>0</v>
      </c>
      <c r="J154">
        <v>0.59860000000000002</v>
      </c>
      <c r="K154" s="2">
        <f t="shared" si="5"/>
        <v>0</v>
      </c>
    </row>
    <row r="155" spans="1:11" x14ac:dyDescent="0.35">
      <c r="A155">
        <v>6024</v>
      </c>
      <c r="B155" t="s">
        <v>1449</v>
      </c>
      <c r="C155" t="s">
        <v>1450</v>
      </c>
      <c r="D155">
        <v>848</v>
      </c>
      <c r="E155" t="s">
        <v>27</v>
      </c>
      <c r="F155">
        <v>0</v>
      </c>
      <c r="G155" t="s">
        <v>24</v>
      </c>
      <c r="H155">
        <v>1</v>
      </c>
      <c r="I155">
        <f t="shared" si="4"/>
        <v>0</v>
      </c>
      <c r="J155">
        <v>0.53490000000000004</v>
      </c>
      <c r="K155" s="2">
        <f t="shared" si="5"/>
        <v>0</v>
      </c>
    </row>
    <row r="156" spans="1:11" x14ac:dyDescent="0.35">
      <c r="A156">
        <v>6031</v>
      </c>
      <c r="B156" t="s">
        <v>1459</v>
      </c>
      <c r="C156" t="s">
        <v>1460</v>
      </c>
      <c r="D156">
        <v>848</v>
      </c>
      <c r="E156" t="s">
        <v>27</v>
      </c>
      <c r="F156" s="1">
        <v>6722</v>
      </c>
      <c r="G156" t="s">
        <v>24</v>
      </c>
      <c r="H156">
        <v>1</v>
      </c>
      <c r="I156">
        <f t="shared" si="4"/>
        <v>6722</v>
      </c>
      <c r="J156">
        <v>0.76380000000000003</v>
      </c>
      <c r="K156" s="2">
        <f t="shared" si="5"/>
        <v>5134.2636000000002</v>
      </c>
    </row>
    <row r="157" spans="1:11" x14ac:dyDescent="0.35">
      <c r="A157">
        <v>6054</v>
      </c>
      <c r="B157" t="s">
        <v>1488</v>
      </c>
      <c r="C157" t="s">
        <v>1489</v>
      </c>
      <c r="D157">
        <v>848</v>
      </c>
      <c r="E157" t="s">
        <v>27</v>
      </c>
      <c r="F157" s="1">
        <v>0</v>
      </c>
      <c r="G157" t="s">
        <v>24</v>
      </c>
      <c r="H157">
        <v>1</v>
      </c>
      <c r="I157">
        <f t="shared" si="4"/>
        <v>0</v>
      </c>
      <c r="J157">
        <v>1.6505000000000001</v>
      </c>
      <c r="K157" s="2">
        <f t="shared" si="5"/>
        <v>0</v>
      </c>
    </row>
    <row r="158" spans="1:11" x14ac:dyDescent="0.35">
      <c r="A158">
        <v>6065</v>
      </c>
      <c r="B158" t="s">
        <v>1496</v>
      </c>
      <c r="C158" t="s">
        <v>1489</v>
      </c>
      <c r="D158">
        <v>848</v>
      </c>
      <c r="E158" t="s">
        <v>27</v>
      </c>
      <c r="F158" s="1">
        <v>0</v>
      </c>
      <c r="G158" t="s">
        <v>24</v>
      </c>
      <c r="H158">
        <v>1</v>
      </c>
      <c r="I158">
        <f t="shared" si="4"/>
        <v>0</v>
      </c>
      <c r="J158">
        <v>1.5773999999999999</v>
      </c>
      <c r="K158" s="2">
        <f t="shared" si="5"/>
        <v>0</v>
      </c>
    </row>
    <row r="159" spans="1:11" x14ac:dyDescent="0.35">
      <c r="A159">
        <v>6083</v>
      </c>
      <c r="B159" t="s">
        <v>1509</v>
      </c>
      <c r="C159" t="s">
        <v>1510</v>
      </c>
      <c r="D159">
        <v>848</v>
      </c>
      <c r="E159" t="s">
        <v>27</v>
      </c>
      <c r="F159" s="1">
        <v>0</v>
      </c>
      <c r="G159" t="s">
        <v>24</v>
      </c>
      <c r="H159">
        <v>1</v>
      </c>
      <c r="I159">
        <f t="shared" si="4"/>
        <v>0</v>
      </c>
      <c r="J159">
        <v>0.92989999999999995</v>
      </c>
      <c r="K159" s="2">
        <f t="shared" si="5"/>
        <v>0</v>
      </c>
    </row>
    <row r="160" spans="1:11" x14ac:dyDescent="0.35">
      <c r="A160">
        <v>6105</v>
      </c>
      <c r="B160" t="s">
        <v>1520</v>
      </c>
      <c r="C160" t="s">
        <v>1489</v>
      </c>
      <c r="D160">
        <v>848</v>
      </c>
      <c r="E160" t="s">
        <v>27</v>
      </c>
      <c r="F160" s="1">
        <v>0</v>
      </c>
      <c r="G160" t="s">
        <v>24</v>
      </c>
      <c r="H160">
        <v>1</v>
      </c>
      <c r="I160">
        <f t="shared" si="4"/>
        <v>0</v>
      </c>
      <c r="J160">
        <v>1.6311</v>
      </c>
      <c r="K160" s="2">
        <f t="shared" si="5"/>
        <v>0</v>
      </c>
    </row>
    <row r="161" spans="1:11" x14ac:dyDescent="0.35">
      <c r="A161">
        <v>6109</v>
      </c>
      <c r="B161" t="s">
        <v>1522</v>
      </c>
      <c r="C161" t="s">
        <v>1523</v>
      </c>
      <c r="D161">
        <v>848</v>
      </c>
      <c r="E161" t="s">
        <v>27</v>
      </c>
      <c r="F161" s="2">
        <v>0</v>
      </c>
      <c r="G161" t="s">
        <v>24</v>
      </c>
      <c r="H161">
        <v>1</v>
      </c>
      <c r="I161">
        <f t="shared" si="4"/>
        <v>0</v>
      </c>
      <c r="J161">
        <v>0.66400000000000003</v>
      </c>
      <c r="K161" s="2">
        <f t="shared" si="5"/>
        <v>0</v>
      </c>
    </row>
    <row r="162" spans="1:11" x14ac:dyDescent="0.35">
      <c r="A162">
        <v>6146</v>
      </c>
      <c r="B162" t="s">
        <v>1532</v>
      </c>
      <c r="C162" t="s">
        <v>1533</v>
      </c>
      <c r="D162">
        <v>848</v>
      </c>
      <c r="E162" t="s">
        <v>27</v>
      </c>
      <c r="F162" s="2">
        <v>0</v>
      </c>
      <c r="G162" t="s">
        <v>24</v>
      </c>
      <c r="H162">
        <v>1</v>
      </c>
      <c r="I162">
        <f t="shared" si="4"/>
        <v>0</v>
      </c>
      <c r="J162">
        <v>0.69279999999999997</v>
      </c>
      <c r="K162" s="2">
        <f t="shared" si="5"/>
        <v>0</v>
      </c>
    </row>
    <row r="163" spans="1:11" x14ac:dyDescent="0.35">
      <c r="A163">
        <v>6162</v>
      </c>
      <c r="B163" t="s">
        <v>1541</v>
      </c>
      <c r="C163" t="s">
        <v>1533</v>
      </c>
      <c r="D163">
        <v>848</v>
      </c>
      <c r="E163" t="s">
        <v>27</v>
      </c>
      <c r="F163">
        <v>0</v>
      </c>
      <c r="G163" t="s">
        <v>24</v>
      </c>
      <c r="H163">
        <v>1</v>
      </c>
      <c r="I163">
        <f t="shared" si="4"/>
        <v>0</v>
      </c>
      <c r="J163">
        <v>0.69969999999999999</v>
      </c>
      <c r="K163" s="2">
        <f t="shared" si="5"/>
        <v>0</v>
      </c>
    </row>
    <row r="164" spans="1:11" x14ac:dyDescent="0.35">
      <c r="A164">
        <v>6185</v>
      </c>
      <c r="B164" t="s">
        <v>1563</v>
      </c>
      <c r="C164" t="s">
        <v>1564</v>
      </c>
      <c r="D164">
        <v>848</v>
      </c>
      <c r="E164" t="s">
        <v>27</v>
      </c>
      <c r="F164" s="1">
        <v>0</v>
      </c>
      <c r="G164" t="s">
        <v>24</v>
      </c>
      <c r="H164">
        <v>1</v>
      </c>
      <c r="I164">
        <f t="shared" si="4"/>
        <v>0</v>
      </c>
      <c r="J164">
        <v>0.69179999999999997</v>
      </c>
      <c r="K164" s="2">
        <f t="shared" si="5"/>
        <v>0</v>
      </c>
    </row>
    <row r="165" spans="1:11" x14ac:dyDescent="0.35">
      <c r="A165">
        <v>6204</v>
      </c>
      <c r="B165" t="s">
        <v>1574</v>
      </c>
      <c r="D165">
        <v>848</v>
      </c>
      <c r="E165" t="s">
        <v>27</v>
      </c>
      <c r="F165">
        <v>0</v>
      </c>
      <c r="G165" t="s">
        <v>24</v>
      </c>
      <c r="H165">
        <v>1</v>
      </c>
      <c r="I165">
        <f t="shared" si="4"/>
        <v>0</v>
      </c>
      <c r="J165">
        <v>1.5515000000000001</v>
      </c>
      <c r="K165" s="2">
        <f t="shared" si="5"/>
        <v>0</v>
      </c>
    </row>
    <row r="166" spans="1:11" x14ac:dyDescent="0.35">
      <c r="A166">
        <v>6205</v>
      </c>
      <c r="B166" t="s">
        <v>1577</v>
      </c>
      <c r="C166" t="s">
        <v>1578</v>
      </c>
      <c r="D166">
        <v>848</v>
      </c>
      <c r="E166" t="s">
        <v>27</v>
      </c>
      <c r="F166" s="2">
        <v>0</v>
      </c>
      <c r="G166" t="s">
        <v>24</v>
      </c>
      <c r="H166">
        <v>1</v>
      </c>
      <c r="I166">
        <f t="shared" si="4"/>
        <v>0</v>
      </c>
      <c r="J166">
        <v>1.5862000000000001</v>
      </c>
      <c r="K166" s="2">
        <f t="shared" si="5"/>
        <v>0</v>
      </c>
    </row>
    <row r="167" spans="1:11" x14ac:dyDescent="0.35">
      <c r="A167">
        <v>6206</v>
      </c>
      <c r="B167" t="s">
        <v>1583</v>
      </c>
      <c r="C167" t="s">
        <v>1584</v>
      </c>
      <c r="D167">
        <v>848</v>
      </c>
      <c r="E167" t="s">
        <v>27</v>
      </c>
      <c r="F167">
        <v>0</v>
      </c>
      <c r="G167" t="s">
        <v>24</v>
      </c>
      <c r="H167">
        <v>1</v>
      </c>
      <c r="I167">
        <f t="shared" si="4"/>
        <v>0</v>
      </c>
      <c r="J167">
        <v>2.1349999999999998</v>
      </c>
      <c r="K167" s="2">
        <f t="shared" si="5"/>
        <v>0</v>
      </c>
    </row>
    <row r="168" spans="1:11" x14ac:dyDescent="0.35">
      <c r="A168">
        <v>6209</v>
      </c>
      <c r="B168" t="s">
        <v>1588</v>
      </c>
      <c r="C168" t="s">
        <v>1589</v>
      </c>
      <c r="D168">
        <v>848</v>
      </c>
      <c r="E168" t="s">
        <v>27</v>
      </c>
      <c r="F168" s="2">
        <v>0</v>
      </c>
      <c r="G168" t="s">
        <v>24</v>
      </c>
      <c r="H168">
        <v>1</v>
      </c>
      <c r="I168">
        <f t="shared" si="4"/>
        <v>0</v>
      </c>
      <c r="J168">
        <v>1.7358</v>
      </c>
      <c r="K168" s="2">
        <f t="shared" si="5"/>
        <v>0</v>
      </c>
    </row>
    <row r="169" spans="1:11" x14ac:dyDescent="0.35">
      <c r="A169">
        <v>6210</v>
      </c>
      <c r="B169" t="s">
        <v>1592</v>
      </c>
      <c r="C169" t="s">
        <v>1589</v>
      </c>
      <c r="D169">
        <v>848</v>
      </c>
      <c r="E169" t="s">
        <v>27</v>
      </c>
      <c r="F169" s="2">
        <v>0</v>
      </c>
      <c r="G169" t="s">
        <v>24</v>
      </c>
      <c r="H169">
        <v>1</v>
      </c>
      <c r="I169">
        <f t="shared" si="4"/>
        <v>0</v>
      </c>
      <c r="J169">
        <v>1.5445</v>
      </c>
      <c r="K169" s="2">
        <f t="shared" si="5"/>
        <v>0</v>
      </c>
    </row>
    <row r="170" spans="1:11" x14ac:dyDescent="0.35">
      <c r="A170">
        <v>6211</v>
      </c>
      <c r="B170" t="s">
        <v>1593</v>
      </c>
      <c r="D170">
        <v>848</v>
      </c>
      <c r="E170" t="s">
        <v>27</v>
      </c>
      <c r="F170">
        <v>0</v>
      </c>
      <c r="G170" t="s">
        <v>24</v>
      </c>
      <c r="H170">
        <v>1</v>
      </c>
      <c r="I170">
        <f t="shared" si="4"/>
        <v>0</v>
      </c>
      <c r="J170">
        <v>2.9060999999999999</v>
      </c>
      <c r="K170" s="2">
        <f t="shared" si="5"/>
        <v>0</v>
      </c>
    </row>
    <row r="171" spans="1:11" x14ac:dyDescent="0.35">
      <c r="A171">
        <v>6212</v>
      </c>
      <c r="B171" t="s">
        <v>1599</v>
      </c>
      <c r="D171">
        <v>848</v>
      </c>
      <c r="E171" t="s">
        <v>27</v>
      </c>
      <c r="F171">
        <v>0</v>
      </c>
      <c r="G171" t="s">
        <v>24</v>
      </c>
      <c r="H171">
        <v>1</v>
      </c>
      <c r="I171">
        <f t="shared" si="4"/>
        <v>0</v>
      </c>
      <c r="J171">
        <v>1.5601</v>
      </c>
      <c r="K171" s="2">
        <f t="shared" si="5"/>
        <v>0</v>
      </c>
    </row>
    <row r="172" spans="1:11" x14ac:dyDescent="0.35">
      <c r="A172">
        <v>6213</v>
      </c>
      <c r="B172" t="s">
        <v>1604</v>
      </c>
      <c r="D172">
        <v>848</v>
      </c>
      <c r="E172" t="s">
        <v>27</v>
      </c>
      <c r="F172">
        <v>0</v>
      </c>
      <c r="G172" t="s">
        <v>24</v>
      </c>
      <c r="H172">
        <v>1</v>
      </c>
      <c r="I172">
        <f t="shared" si="4"/>
        <v>0</v>
      </c>
      <c r="J172">
        <v>2.1175999999999999</v>
      </c>
      <c r="K172" s="2">
        <f t="shared" si="5"/>
        <v>0</v>
      </c>
    </row>
    <row r="173" spans="1:11" x14ac:dyDescent="0.35">
      <c r="A173">
        <v>6217</v>
      </c>
      <c r="B173" t="s">
        <v>1608</v>
      </c>
      <c r="D173">
        <v>848</v>
      </c>
      <c r="E173" t="s">
        <v>27</v>
      </c>
      <c r="F173">
        <v>0</v>
      </c>
      <c r="G173" t="s">
        <v>24</v>
      </c>
      <c r="H173">
        <v>1</v>
      </c>
      <c r="I173">
        <f t="shared" si="4"/>
        <v>0</v>
      </c>
      <c r="J173">
        <v>1.9205000000000001</v>
      </c>
      <c r="K173" s="2">
        <f t="shared" si="5"/>
        <v>0</v>
      </c>
    </row>
    <row r="174" spans="1:11" x14ac:dyDescent="0.35">
      <c r="A174">
        <v>6225</v>
      </c>
      <c r="B174" t="s">
        <v>1626</v>
      </c>
      <c r="D174">
        <v>848</v>
      </c>
      <c r="E174" t="s">
        <v>27</v>
      </c>
      <c r="F174">
        <v>0</v>
      </c>
      <c r="G174" t="s">
        <v>24</v>
      </c>
      <c r="H174">
        <v>1</v>
      </c>
      <c r="I174">
        <f t="shared" si="4"/>
        <v>0</v>
      </c>
      <c r="J174">
        <v>1.6644000000000001</v>
      </c>
      <c r="K174" s="2">
        <f t="shared" si="5"/>
        <v>0</v>
      </c>
    </row>
    <row r="175" spans="1:11" x14ac:dyDescent="0.35">
      <c r="A175">
        <v>6242</v>
      </c>
      <c r="B175" t="s">
        <v>1637</v>
      </c>
      <c r="D175">
        <v>848</v>
      </c>
      <c r="E175" t="s">
        <v>27</v>
      </c>
      <c r="F175">
        <v>0</v>
      </c>
      <c r="G175" t="s">
        <v>24</v>
      </c>
      <c r="H175">
        <v>1</v>
      </c>
      <c r="I175">
        <f t="shared" si="4"/>
        <v>0</v>
      </c>
      <c r="J175">
        <v>1.9055</v>
      </c>
      <c r="K175" s="2">
        <f t="shared" si="5"/>
        <v>0</v>
      </c>
    </row>
    <row r="176" spans="1:11" x14ac:dyDescent="0.35">
      <c r="A176">
        <v>6249</v>
      </c>
      <c r="B176" t="s">
        <v>1642</v>
      </c>
      <c r="C176" t="s">
        <v>1643</v>
      </c>
      <c r="D176">
        <v>848</v>
      </c>
      <c r="E176" t="s">
        <v>27</v>
      </c>
      <c r="F176" s="2">
        <v>0</v>
      </c>
      <c r="G176" t="s">
        <v>24</v>
      </c>
      <c r="H176">
        <v>1</v>
      </c>
      <c r="I176">
        <f t="shared" si="4"/>
        <v>0</v>
      </c>
      <c r="J176">
        <v>1.7963</v>
      </c>
      <c r="K176" s="2">
        <f t="shared" si="5"/>
        <v>0</v>
      </c>
    </row>
    <row r="177" spans="1:11" x14ac:dyDescent="0.35">
      <c r="A177">
        <v>6255</v>
      </c>
      <c r="B177" t="s">
        <v>1650</v>
      </c>
      <c r="D177">
        <v>848</v>
      </c>
      <c r="E177" t="s">
        <v>27</v>
      </c>
      <c r="F177">
        <v>0</v>
      </c>
      <c r="G177" t="s">
        <v>24</v>
      </c>
      <c r="H177">
        <v>1</v>
      </c>
      <c r="I177">
        <f t="shared" si="4"/>
        <v>0</v>
      </c>
      <c r="J177">
        <v>1.4914000000000001</v>
      </c>
      <c r="K177" s="2">
        <f t="shared" si="5"/>
        <v>0</v>
      </c>
    </row>
    <row r="178" spans="1:11" x14ac:dyDescent="0.35">
      <c r="A178">
        <v>6256</v>
      </c>
      <c r="B178" t="s">
        <v>1651</v>
      </c>
      <c r="D178">
        <v>848</v>
      </c>
      <c r="E178" t="s">
        <v>27</v>
      </c>
      <c r="F178">
        <v>0</v>
      </c>
      <c r="G178" t="s">
        <v>24</v>
      </c>
      <c r="H178">
        <v>1</v>
      </c>
      <c r="I178">
        <f t="shared" si="4"/>
        <v>0</v>
      </c>
      <c r="J178">
        <v>1.6728000000000001</v>
      </c>
      <c r="K178" s="2">
        <f t="shared" si="5"/>
        <v>0</v>
      </c>
    </row>
    <row r="179" spans="1:11" x14ac:dyDescent="0.35">
      <c r="A179">
        <v>6257</v>
      </c>
      <c r="B179" t="s">
        <v>1652</v>
      </c>
      <c r="D179">
        <v>848</v>
      </c>
      <c r="E179" t="s">
        <v>27</v>
      </c>
      <c r="F179">
        <v>0</v>
      </c>
      <c r="G179" t="s">
        <v>24</v>
      </c>
      <c r="H179">
        <v>1</v>
      </c>
      <c r="I179">
        <f t="shared" si="4"/>
        <v>0</v>
      </c>
      <c r="J179">
        <v>2.2799999999999998</v>
      </c>
      <c r="K179" s="2">
        <f t="shared" si="5"/>
        <v>0</v>
      </c>
    </row>
    <row r="180" spans="1:11" x14ac:dyDescent="0.35">
      <c r="A180">
        <v>6258</v>
      </c>
      <c r="B180" t="s">
        <v>1653</v>
      </c>
      <c r="C180" t="s">
        <v>1654</v>
      </c>
      <c r="D180">
        <v>848</v>
      </c>
      <c r="E180" t="s">
        <v>27</v>
      </c>
      <c r="F180">
        <v>0</v>
      </c>
      <c r="G180" t="s">
        <v>24</v>
      </c>
      <c r="H180">
        <v>1</v>
      </c>
      <c r="I180">
        <f t="shared" si="4"/>
        <v>0</v>
      </c>
      <c r="J180">
        <v>2.2509000000000001</v>
      </c>
      <c r="K180" s="2">
        <f t="shared" si="5"/>
        <v>0</v>
      </c>
    </row>
    <row r="181" spans="1:11" x14ac:dyDescent="0.35">
      <c r="A181">
        <v>6260</v>
      </c>
      <c r="B181" t="s">
        <v>1663</v>
      </c>
      <c r="C181" t="s">
        <v>1664</v>
      </c>
      <c r="D181">
        <v>848</v>
      </c>
      <c r="E181" t="s">
        <v>27</v>
      </c>
      <c r="F181">
        <v>0</v>
      </c>
      <c r="G181" t="s">
        <v>24</v>
      </c>
      <c r="H181">
        <v>1</v>
      </c>
      <c r="I181">
        <f t="shared" si="4"/>
        <v>0</v>
      </c>
      <c r="J181">
        <v>1.5582</v>
      </c>
      <c r="K181" s="2">
        <f t="shared" si="5"/>
        <v>0</v>
      </c>
    </row>
    <row r="182" spans="1:11" x14ac:dyDescent="0.35">
      <c r="A182">
        <v>6261</v>
      </c>
      <c r="B182" t="s">
        <v>1665</v>
      </c>
      <c r="C182" t="s">
        <v>1589</v>
      </c>
      <c r="D182">
        <v>848</v>
      </c>
      <c r="E182" t="s">
        <v>27</v>
      </c>
      <c r="F182">
        <v>0</v>
      </c>
      <c r="G182" t="s">
        <v>24</v>
      </c>
      <c r="H182">
        <v>1</v>
      </c>
      <c r="I182">
        <f t="shared" si="4"/>
        <v>0</v>
      </c>
      <c r="J182">
        <v>1.7495000000000001</v>
      </c>
      <c r="K182" s="2">
        <f t="shared" si="5"/>
        <v>0</v>
      </c>
    </row>
    <row r="183" spans="1:11" x14ac:dyDescent="0.35">
      <c r="A183">
        <v>6267</v>
      </c>
      <c r="B183" t="s">
        <v>1670</v>
      </c>
      <c r="C183" t="s">
        <v>1671</v>
      </c>
      <c r="D183">
        <v>848</v>
      </c>
      <c r="E183" t="s">
        <v>27</v>
      </c>
      <c r="F183">
        <v>0</v>
      </c>
      <c r="G183" t="s">
        <v>24</v>
      </c>
      <c r="H183">
        <v>1</v>
      </c>
      <c r="I183">
        <f t="shared" si="4"/>
        <v>0</v>
      </c>
      <c r="J183">
        <v>6.7199999999999996E-2</v>
      </c>
      <c r="K183" s="2">
        <f t="shared" si="5"/>
        <v>0</v>
      </c>
    </row>
    <row r="184" spans="1:11" x14ac:dyDescent="0.35">
      <c r="A184">
        <v>6281</v>
      </c>
      <c r="B184" t="s">
        <v>1676</v>
      </c>
      <c r="C184" t="s">
        <v>1677</v>
      </c>
      <c r="D184">
        <v>848</v>
      </c>
      <c r="E184" t="s">
        <v>27</v>
      </c>
      <c r="F184" s="2">
        <v>0</v>
      </c>
      <c r="G184" t="s">
        <v>24</v>
      </c>
      <c r="H184">
        <v>1</v>
      </c>
      <c r="I184">
        <f t="shared" si="4"/>
        <v>0</v>
      </c>
      <c r="J184">
        <v>1.8412999999999999</v>
      </c>
      <c r="K184" s="2">
        <f t="shared" si="5"/>
        <v>0</v>
      </c>
    </row>
    <row r="185" spans="1:11" x14ac:dyDescent="0.35">
      <c r="A185">
        <v>6284</v>
      </c>
      <c r="B185" t="s">
        <v>1685</v>
      </c>
      <c r="C185" t="s">
        <v>1686</v>
      </c>
      <c r="D185">
        <v>848</v>
      </c>
      <c r="E185" t="s">
        <v>27</v>
      </c>
      <c r="F185">
        <v>0</v>
      </c>
      <c r="G185" t="s">
        <v>24</v>
      </c>
      <c r="H185">
        <v>1</v>
      </c>
      <c r="I185">
        <f t="shared" si="4"/>
        <v>0</v>
      </c>
      <c r="J185">
        <v>1.5716000000000001</v>
      </c>
      <c r="K185" s="2">
        <f t="shared" si="5"/>
        <v>0</v>
      </c>
    </row>
    <row r="186" spans="1:11" x14ac:dyDescent="0.35">
      <c r="A186">
        <v>6285</v>
      </c>
      <c r="B186" t="s">
        <v>1690</v>
      </c>
      <c r="C186" t="s">
        <v>1686</v>
      </c>
      <c r="D186">
        <v>848</v>
      </c>
      <c r="E186" t="s">
        <v>27</v>
      </c>
      <c r="F186">
        <v>0</v>
      </c>
      <c r="G186" t="s">
        <v>24</v>
      </c>
      <c r="H186">
        <v>1</v>
      </c>
      <c r="I186">
        <f t="shared" si="4"/>
        <v>0</v>
      </c>
      <c r="J186">
        <v>2.1353</v>
      </c>
      <c r="K186" s="2">
        <f t="shared" si="5"/>
        <v>0</v>
      </c>
    </row>
    <row r="187" spans="1:11" x14ac:dyDescent="0.35">
      <c r="A187">
        <v>6286</v>
      </c>
      <c r="B187" t="s">
        <v>1697</v>
      </c>
      <c r="C187" t="s">
        <v>1686</v>
      </c>
      <c r="D187">
        <v>848</v>
      </c>
      <c r="E187" t="s">
        <v>27</v>
      </c>
      <c r="F187">
        <v>0</v>
      </c>
      <c r="G187" t="s">
        <v>24</v>
      </c>
      <c r="H187">
        <v>1</v>
      </c>
      <c r="I187">
        <f t="shared" si="4"/>
        <v>0</v>
      </c>
      <c r="J187">
        <v>1.8668</v>
      </c>
      <c r="K187" s="2">
        <f t="shared" si="5"/>
        <v>0</v>
      </c>
    </row>
    <row r="188" spans="1:11" x14ac:dyDescent="0.35">
      <c r="A188">
        <v>6289</v>
      </c>
      <c r="B188" t="s">
        <v>1700</v>
      </c>
      <c r="C188" t="s">
        <v>1589</v>
      </c>
      <c r="D188">
        <v>848</v>
      </c>
      <c r="E188" t="s">
        <v>27</v>
      </c>
      <c r="F188">
        <v>0</v>
      </c>
      <c r="G188" t="s">
        <v>24</v>
      </c>
      <c r="H188">
        <v>1</v>
      </c>
      <c r="I188">
        <f t="shared" si="4"/>
        <v>0</v>
      </c>
      <c r="J188">
        <v>2.7936000000000001</v>
      </c>
      <c r="K188" s="2">
        <f t="shared" si="5"/>
        <v>0</v>
      </c>
    </row>
    <row r="189" spans="1:11" x14ac:dyDescent="0.35">
      <c r="A189">
        <v>6301</v>
      </c>
      <c r="B189" t="s">
        <v>1721</v>
      </c>
      <c r="C189" t="s">
        <v>1722</v>
      </c>
      <c r="D189">
        <v>848</v>
      </c>
      <c r="E189" t="s">
        <v>27</v>
      </c>
      <c r="F189" s="2">
        <v>0</v>
      </c>
      <c r="G189" t="s">
        <v>24</v>
      </c>
      <c r="H189">
        <v>1</v>
      </c>
      <c r="I189">
        <f t="shared" si="4"/>
        <v>0</v>
      </c>
      <c r="J189">
        <v>2.9335</v>
      </c>
      <c r="K189" s="2">
        <f t="shared" si="5"/>
        <v>0</v>
      </c>
    </row>
    <row r="190" spans="1:11" x14ac:dyDescent="0.35">
      <c r="A190">
        <v>6454</v>
      </c>
      <c r="B190" t="s">
        <v>1817</v>
      </c>
      <c r="C190" t="s">
        <v>1818</v>
      </c>
      <c r="D190">
        <v>848</v>
      </c>
      <c r="E190" t="s">
        <v>27</v>
      </c>
      <c r="F190">
        <v>0</v>
      </c>
      <c r="G190" t="s">
        <v>24</v>
      </c>
      <c r="H190">
        <v>1</v>
      </c>
      <c r="I190">
        <f t="shared" si="4"/>
        <v>0</v>
      </c>
      <c r="J190">
        <v>4.7866</v>
      </c>
      <c r="K190" s="2">
        <f t="shared" si="5"/>
        <v>0</v>
      </c>
    </row>
    <row r="191" spans="1:11" x14ac:dyDescent="0.35">
      <c r="A191">
        <v>6486</v>
      </c>
      <c r="B191" t="s">
        <v>1859</v>
      </c>
      <c r="C191" t="s">
        <v>1860</v>
      </c>
      <c r="D191">
        <v>848</v>
      </c>
      <c r="E191" t="s">
        <v>27</v>
      </c>
      <c r="F191">
        <v>0</v>
      </c>
      <c r="G191" t="s">
        <v>24</v>
      </c>
      <c r="H191">
        <v>1</v>
      </c>
      <c r="I191">
        <f t="shared" si="4"/>
        <v>0</v>
      </c>
      <c r="J191">
        <v>1.087</v>
      </c>
      <c r="K191" s="2">
        <f t="shared" si="5"/>
        <v>0</v>
      </c>
    </row>
    <row r="192" spans="1:11" x14ac:dyDescent="0.35">
      <c r="A192">
        <v>6495</v>
      </c>
      <c r="B192" t="s">
        <v>1872</v>
      </c>
      <c r="C192" t="s">
        <v>1856</v>
      </c>
      <c r="D192">
        <v>848</v>
      </c>
      <c r="E192" t="s">
        <v>27</v>
      </c>
      <c r="F192">
        <v>0</v>
      </c>
      <c r="G192" t="s">
        <v>24</v>
      </c>
      <c r="H192">
        <v>1</v>
      </c>
      <c r="I192">
        <f t="shared" si="4"/>
        <v>0</v>
      </c>
      <c r="J192">
        <v>0.77839999999999998</v>
      </c>
      <c r="K192" s="2">
        <f t="shared" si="5"/>
        <v>0</v>
      </c>
    </row>
    <row r="193" spans="1:11" x14ac:dyDescent="0.35">
      <c r="A193">
        <v>6802</v>
      </c>
      <c r="B193" t="s">
        <v>1889</v>
      </c>
      <c r="C193" t="s">
        <v>1890</v>
      </c>
      <c r="D193">
        <v>851</v>
      </c>
      <c r="E193" t="s">
        <v>23</v>
      </c>
      <c r="F193" s="1">
        <v>2700</v>
      </c>
      <c r="G193" t="s">
        <v>24</v>
      </c>
      <c r="H193">
        <v>1</v>
      </c>
      <c r="I193">
        <f t="shared" si="4"/>
        <v>2700</v>
      </c>
      <c r="J193">
        <v>0.51549999999999996</v>
      </c>
      <c r="K193" s="2">
        <f t="shared" si="5"/>
        <v>1391.85</v>
      </c>
    </row>
    <row r="194" spans="1:11" x14ac:dyDescent="0.35">
      <c r="A194">
        <v>6807</v>
      </c>
      <c r="B194" t="s">
        <v>1891</v>
      </c>
      <c r="C194" t="s">
        <v>1892</v>
      </c>
      <c r="D194">
        <v>851</v>
      </c>
      <c r="E194" t="s">
        <v>23</v>
      </c>
      <c r="F194" s="1">
        <v>3950</v>
      </c>
      <c r="G194" t="s">
        <v>24</v>
      </c>
      <c r="H194">
        <v>1</v>
      </c>
      <c r="I194">
        <f t="shared" si="4"/>
        <v>3950</v>
      </c>
      <c r="J194">
        <v>2.0243000000000002</v>
      </c>
      <c r="K194" s="2">
        <f t="shared" si="5"/>
        <v>7995.9850000000006</v>
      </c>
    </row>
    <row r="195" spans="1:11" x14ac:dyDescent="0.35">
      <c r="A195">
        <v>6808</v>
      </c>
      <c r="B195" t="s">
        <v>1896</v>
      </c>
      <c r="C195" t="s">
        <v>22</v>
      </c>
      <c r="D195">
        <v>851</v>
      </c>
      <c r="E195" t="s">
        <v>23</v>
      </c>
      <c r="F195" s="1">
        <v>6550</v>
      </c>
      <c r="G195" t="s">
        <v>24</v>
      </c>
      <c r="H195">
        <v>1</v>
      </c>
      <c r="I195">
        <f t="shared" si="4"/>
        <v>6550</v>
      </c>
      <c r="J195">
        <v>2.1107</v>
      </c>
      <c r="K195" s="2">
        <f t="shared" si="5"/>
        <v>13825.085000000001</v>
      </c>
    </row>
    <row r="196" spans="1:11" x14ac:dyDescent="0.35">
      <c r="A196">
        <v>6812</v>
      </c>
      <c r="B196" t="s">
        <v>1898</v>
      </c>
      <c r="C196" t="s">
        <v>22</v>
      </c>
      <c r="D196">
        <v>851</v>
      </c>
      <c r="E196" t="s">
        <v>23</v>
      </c>
      <c r="F196" s="1">
        <v>10350</v>
      </c>
      <c r="G196" t="s">
        <v>24</v>
      </c>
      <c r="H196">
        <v>1</v>
      </c>
      <c r="I196">
        <f t="shared" si="4"/>
        <v>10350</v>
      </c>
      <c r="J196">
        <v>0.84970000000000001</v>
      </c>
      <c r="K196" s="2">
        <f t="shared" si="5"/>
        <v>8794.3950000000004</v>
      </c>
    </row>
    <row r="197" spans="1:11" x14ac:dyDescent="0.35">
      <c r="A197">
        <v>6813</v>
      </c>
      <c r="B197" t="s">
        <v>1899</v>
      </c>
      <c r="C197" t="s">
        <v>1900</v>
      </c>
      <c r="D197">
        <v>851</v>
      </c>
      <c r="E197" t="s">
        <v>23</v>
      </c>
      <c r="F197" s="1">
        <v>1200</v>
      </c>
      <c r="G197" t="s">
        <v>24</v>
      </c>
      <c r="H197">
        <v>1</v>
      </c>
      <c r="I197">
        <f t="shared" ref="I197:I260" si="6">H197*F197</f>
        <v>1200</v>
      </c>
      <c r="J197">
        <v>0.99709999999999999</v>
      </c>
      <c r="K197" s="2">
        <f t="shared" ref="K197:K260" si="7">F197*J197</f>
        <v>1196.52</v>
      </c>
    </row>
    <row r="198" spans="1:11" x14ac:dyDescent="0.35">
      <c r="A198">
        <v>6814</v>
      </c>
      <c r="B198" t="s">
        <v>1901</v>
      </c>
      <c r="C198" t="s">
        <v>1900</v>
      </c>
      <c r="D198">
        <v>851</v>
      </c>
      <c r="E198" t="s">
        <v>23</v>
      </c>
      <c r="F198">
        <v>650</v>
      </c>
      <c r="G198" t="s">
        <v>24</v>
      </c>
      <c r="H198">
        <v>1</v>
      </c>
      <c r="I198">
        <f t="shared" si="6"/>
        <v>650</v>
      </c>
      <c r="J198">
        <v>1.0132000000000001</v>
      </c>
      <c r="K198" s="2">
        <f t="shared" si="7"/>
        <v>658.58</v>
      </c>
    </row>
    <row r="199" spans="1:11" x14ac:dyDescent="0.35">
      <c r="A199">
        <v>6815</v>
      </c>
      <c r="B199" t="s">
        <v>1902</v>
      </c>
      <c r="C199" t="s">
        <v>1900</v>
      </c>
      <c r="D199">
        <v>851</v>
      </c>
      <c r="E199" t="s">
        <v>23</v>
      </c>
      <c r="F199" s="1">
        <v>1200</v>
      </c>
      <c r="G199" t="s">
        <v>24</v>
      </c>
      <c r="H199">
        <v>1</v>
      </c>
      <c r="I199">
        <f t="shared" si="6"/>
        <v>1200</v>
      </c>
      <c r="J199">
        <v>0.99129999999999996</v>
      </c>
      <c r="K199" s="2">
        <f t="shared" si="7"/>
        <v>1189.56</v>
      </c>
    </row>
    <row r="200" spans="1:11" x14ac:dyDescent="0.35">
      <c r="A200">
        <v>6845</v>
      </c>
      <c r="B200" t="s">
        <v>1903</v>
      </c>
      <c r="C200" t="s">
        <v>1904</v>
      </c>
      <c r="D200">
        <v>851</v>
      </c>
      <c r="E200" t="s">
        <v>23</v>
      </c>
      <c r="F200" s="1">
        <v>1400</v>
      </c>
      <c r="G200" t="s">
        <v>24</v>
      </c>
      <c r="H200">
        <v>1</v>
      </c>
      <c r="I200">
        <f t="shared" si="6"/>
        <v>1400</v>
      </c>
      <c r="J200">
        <v>0.91839999999999999</v>
      </c>
      <c r="K200" s="2">
        <f t="shared" si="7"/>
        <v>1285.76</v>
      </c>
    </row>
    <row r="201" spans="1:11" x14ac:dyDescent="0.35">
      <c r="A201">
        <v>6846</v>
      </c>
      <c r="B201" t="s">
        <v>1906</v>
      </c>
      <c r="C201" t="s">
        <v>1904</v>
      </c>
      <c r="D201">
        <v>851</v>
      </c>
      <c r="E201" t="s">
        <v>23</v>
      </c>
      <c r="F201" s="1">
        <v>4200</v>
      </c>
      <c r="G201" t="s">
        <v>24</v>
      </c>
      <c r="H201">
        <v>1</v>
      </c>
      <c r="I201">
        <f t="shared" si="6"/>
        <v>4200</v>
      </c>
      <c r="J201">
        <v>0.99670000000000003</v>
      </c>
      <c r="K201" s="2">
        <f t="shared" si="7"/>
        <v>4186.1400000000003</v>
      </c>
    </row>
    <row r="202" spans="1:11" x14ac:dyDescent="0.35">
      <c r="A202">
        <v>6847</v>
      </c>
      <c r="B202" t="s">
        <v>1908</v>
      </c>
      <c r="C202" t="s">
        <v>1904</v>
      </c>
      <c r="D202">
        <v>851</v>
      </c>
      <c r="E202" t="s">
        <v>23</v>
      </c>
      <c r="F202" s="1">
        <v>4200</v>
      </c>
      <c r="G202" t="s">
        <v>24</v>
      </c>
      <c r="H202">
        <v>1</v>
      </c>
      <c r="I202">
        <f t="shared" si="6"/>
        <v>4200</v>
      </c>
      <c r="J202">
        <v>0.92490000000000006</v>
      </c>
      <c r="K202" s="2">
        <f t="shared" si="7"/>
        <v>3884.5800000000004</v>
      </c>
    </row>
    <row r="203" spans="1:11" x14ac:dyDescent="0.35">
      <c r="A203">
        <v>6902</v>
      </c>
      <c r="B203" t="s">
        <v>1912</v>
      </c>
      <c r="C203" t="s">
        <v>1913</v>
      </c>
      <c r="D203">
        <v>851</v>
      </c>
      <c r="E203" t="s">
        <v>23</v>
      </c>
      <c r="F203" s="2">
        <v>30895.397000000001</v>
      </c>
      <c r="G203" t="s">
        <v>24</v>
      </c>
      <c r="H203">
        <v>1</v>
      </c>
      <c r="I203">
        <f t="shared" si="6"/>
        <v>30895.397000000001</v>
      </c>
      <c r="J203">
        <v>0.51719999999999999</v>
      </c>
      <c r="K203" s="2">
        <f t="shared" si="7"/>
        <v>15979.0993284</v>
      </c>
    </row>
    <row r="204" spans="1:11" x14ac:dyDescent="0.35">
      <c r="A204">
        <v>6907</v>
      </c>
      <c r="B204" t="s">
        <v>1914</v>
      </c>
      <c r="C204" t="s">
        <v>1915</v>
      </c>
      <c r="D204">
        <v>851</v>
      </c>
      <c r="E204" t="s">
        <v>23</v>
      </c>
      <c r="F204" s="2">
        <v>27079.32</v>
      </c>
      <c r="G204" t="s">
        <v>24</v>
      </c>
      <c r="H204">
        <v>1</v>
      </c>
      <c r="I204">
        <f t="shared" si="6"/>
        <v>27079.32</v>
      </c>
      <c r="J204">
        <v>0.43509999999999999</v>
      </c>
      <c r="K204" s="2">
        <f t="shared" si="7"/>
        <v>11782.212131999999</v>
      </c>
    </row>
    <row r="205" spans="1:11" x14ac:dyDescent="0.35">
      <c r="A205">
        <v>6909</v>
      </c>
      <c r="B205" t="s">
        <v>1916</v>
      </c>
      <c r="C205" t="s">
        <v>1917</v>
      </c>
      <c r="D205">
        <v>851</v>
      </c>
      <c r="E205" t="s">
        <v>23</v>
      </c>
      <c r="F205" s="1">
        <v>30746</v>
      </c>
      <c r="G205" t="s">
        <v>24</v>
      </c>
      <c r="H205">
        <v>1</v>
      </c>
      <c r="I205">
        <f t="shared" si="6"/>
        <v>30746</v>
      </c>
      <c r="J205">
        <v>0.46889999999999998</v>
      </c>
      <c r="K205" s="2">
        <f t="shared" si="7"/>
        <v>14416.7994</v>
      </c>
    </row>
    <row r="206" spans="1:11" x14ac:dyDescent="0.35">
      <c r="A206">
        <v>6910</v>
      </c>
      <c r="B206" t="s">
        <v>1918</v>
      </c>
      <c r="C206" t="s">
        <v>1919</v>
      </c>
      <c r="D206">
        <v>851</v>
      </c>
      <c r="E206" t="s">
        <v>23</v>
      </c>
      <c r="F206" s="1">
        <v>12600</v>
      </c>
      <c r="G206" t="s">
        <v>24</v>
      </c>
      <c r="H206">
        <v>1</v>
      </c>
      <c r="I206">
        <f t="shared" si="6"/>
        <v>12600</v>
      </c>
      <c r="J206">
        <v>0.40560000000000002</v>
      </c>
      <c r="K206" s="2">
        <f t="shared" si="7"/>
        <v>5110.5600000000004</v>
      </c>
    </row>
    <row r="207" spans="1:11" x14ac:dyDescent="0.35">
      <c r="A207">
        <v>6914</v>
      </c>
      <c r="B207" t="s">
        <v>1920</v>
      </c>
      <c r="C207" t="s">
        <v>1921</v>
      </c>
      <c r="D207">
        <v>853</v>
      </c>
      <c r="E207" t="s">
        <v>294</v>
      </c>
      <c r="F207" s="1">
        <v>16000</v>
      </c>
      <c r="G207" t="s">
        <v>24</v>
      </c>
      <c r="H207">
        <v>1</v>
      </c>
      <c r="I207">
        <f t="shared" si="6"/>
        <v>16000</v>
      </c>
      <c r="J207">
        <v>0.55720000000000003</v>
      </c>
      <c r="K207" s="2">
        <f t="shared" si="7"/>
        <v>8915.2000000000007</v>
      </c>
    </row>
    <row r="208" spans="1:11" x14ac:dyDescent="0.35">
      <c r="A208">
        <v>6915</v>
      </c>
      <c r="B208" t="s">
        <v>1923</v>
      </c>
      <c r="C208" t="s">
        <v>1924</v>
      </c>
      <c r="D208">
        <v>851</v>
      </c>
      <c r="E208" t="s">
        <v>23</v>
      </c>
      <c r="F208" s="1">
        <v>18850</v>
      </c>
      <c r="G208" t="s">
        <v>24</v>
      </c>
      <c r="H208">
        <v>1</v>
      </c>
      <c r="I208">
        <f t="shared" si="6"/>
        <v>18850</v>
      </c>
      <c r="J208">
        <v>0.50790000000000002</v>
      </c>
      <c r="K208" s="2">
        <f t="shared" si="7"/>
        <v>9573.9150000000009</v>
      </c>
    </row>
    <row r="209" spans="1:11" x14ac:dyDescent="0.35">
      <c r="A209">
        <v>6921</v>
      </c>
      <c r="B209" t="s">
        <v>1925</v>
      </c>
      <c r="C209" t="s">
        <v>1926</v>
      </c>
      <c r="D209">
        <v>851</v>
      </c>
      <c r="E209" t="s">
        <v>23</v>
      </c>
      <c r="F209" s="2">
        <v>20756.006000000001</v>
      </c>
      <c r="G209" t="s">
        <v>24</v>
      </c>
      <c r="H209">
        <v>1</v>
      </c>
      <c r="I209">
        <f t="shared" si="6"/>
        <v>20756.006000000001</v>
      </c>
      <c r="J209">
        <v>0.40839999999999999</v>
      </c>
      <c r="K209" s="2">
        <f t="shared" si="7"/>
        <v>8476.7528504000002</v>
      </c>
    </row>
    <row r="210" spans="1:11" x14ac:dyDescent="0.35">
      <c r="A210">
        <v>6945</v>
      </c>
      <c r="B210" t="s">
        <v>1927</v>
      </c>
      <c r="C210" t="s">
        <v>336</v>
      </c>
      <c r="D210">
        <v>851</v>
      </c>
      <c r="E210" t="s">
        <v>23</v>
      </c>
      <c r="F210" s="2">
        <v>19703.669999999998</v>
      </c>
      <c r="G210" t="s">
        <v>24</v>
      </c>
      <c r="H210">
        <v>1</v>
      </c>
      <c r="I210">
        <f t="shared" si="6"/>
        <v>19703.669999999998</v>
      </c>
      <c r="J210">
        <v>0.78890000000000005</v>
      </c>
      <c r="K210" s="2">
        <f t="shared" si="7"/>
        <v>15544.225263</v>
      </c>
    </row>
    <row r="211" spans="1:11" x14ac:dyDescent="0.35">
      <c r="A211">
        <v>6946</v>
      </c>
      <c r="B211" t="s">
        <v>1928</v>
      </c>
      <c r="C211" t="s">
        <v>1929</v>
      </c>
      <c r="D211">
        <v>851</v>
      </c>
      <c r="E211" t="s">
        <v>23</v>
      </c>
      <c r="F211" s="1">
        <v>23050</v>
      </c>
      <c r="G211" t="s">
        <v>24</v>
      </c>
      <c r="H211">
        <v>1</v>
      </c>
      <c r="I211">
        <f t="shared" si="6"/>
        <v>23050</v>
      </c>
      <c r="J211">
        <v>0.7409</v>
      </c>
      <c r="K211" s="2">
        <f t="shared" si="7"/>
        <v>17077.744999999999</v>
      </c>
    </row>
    <row r="212" spans="1:11" x14ac:dyDescent="0.35">
      <c r="A212">
        <v>6947</v>
      </c>
      <c r="B212" t="s">
        <v>1934</v>
      </c>
      <c r="C212" t="s">
        <v>1935</v>
      </c>
      <c r="D212">
        <v>851</v>
      </c>
      <c r="E212" t="s">
        <v>23</v>
      </c>
      <c r="F212" s="1">
        <v>5500</v>
      </c>
      <c r="G212" t="s">
        <v>24</v>
      </c>
      <c r="H212">
        <v>1</v>
      </c>
      <c r="I212">
        <f t="shared" si="6"/>
        <v>5500</v>
      </c>
      <c r="J212">
        <v>0.71689999999999998</v>
      </c>
      <c r="K212" s="2">
        <f t="shared" si="7"/>
        <v>3942.95</v>
      </c>
    </row>
    <row r="213" spans="1:11" x14ac:dyDescent="0.35">
      <c r="A213">
        <v>6951</v>
      </c>
      <c r="B213" t="s">
        <v>1942</v>
      </c>
      <c r="C213" t="s">
        <v>974</v>
      </c>
      <c r="D213">
        <v>851</v>
      </c>
      <c r="E213" t="s">
        <v>23</v>
      </c>
      <c r="F213">
        <v>400</v>
      </c>
      <c r="G213" t="s">
        <v>24</v>
      </c>
      <c r="H213">
        <v>1</v>
      </c>
      <c r="I213">
        <f t="shared" si="6"/>
        <v>400</v>
      </c>
      <c r="J213">
        <v>0.68400000000000005</v>
      </c>
      <c r="K213" s="2">
        <f t="shared" si="7"/>
        <v>273.60000000000002</v>
      </c>
    </row>
    <row r="214" spans="1:11" x14ac:dyDescent="0.35">
      <c r="A214">
        <v>6955</v>
      </c>
      <c r="B214" t="s">
        <v>1943</v>
      </c>
      <c r="C214" t="s">
        <v>1944</v>
      </c>
      <c r="D214">
        <v>851</v>
      </c>
      <c r="E214" t="s">
        <v>23</v>
      </c>
      <c r="F214" s="1">
        <v>7000</v>
      </c>
      <c r="G214" t="s">
        <v>24</v>
      </c>
      <c r="H214">
        <v>1</v>
      </c>
      <c r="I214">
        <f t="shared" si="6"/>
        <v>7000</v>
      </c>
      <c r="J214">
        <v>1.0268999999999999</v>
      </c>
      <c r="K214" s="2">
        <f t="shared" si="7"/>
        <v>7188.2999999999993</v>
      </c>
    </row>
    <row r="215" spans="1:11" x14ac:dyDescent="0.35">
      <c r="A215">
        <v>6956</v>
      </c>
      <c r="B215" t="s">
        <v>1948</v>
      </c>
      <c r="C215" t="s">
        <v>1949</v>
      </c>
      <c r="D215">
        <v>851</v>
      </c>
      <c r="E215" t="s">
        <v>23</v>
      </c>
      <c r="F215" s="1">
        <v>30244</v>
      </c>
      <c r="G215" t="s">
        <v>24</v>
      </c>
      <c r="H215">
        <v>1</v>
      </c>
      <c r="I215">
        <f t="shared" si="6"/>
        <v>30244</v>
      </c>
      <c r="J215">
        <v>0.44169999999999998</v>
      </c>
      <c r="K215" s="2">
        <f t="shared" si="7"/>
        <v>13358.774799999999</v>
      </c>
    </row>
    <row r="216" spans="1:11" x14ac:dyDescent="0.35">
      <c r="A216">
        <v>6968</v>
      </c>
      <c r="B216" t="s">
        <v>1952</v>
      </c>
      <c r="C216" t="s">
        <v>1953</v>
      </c>
      <c r="D216">
        <v>851</v>
      </c>
      <c r="E216" t="s">
        <v>23</v>
      </c>
      <c r="F216" s="1">
        <v>20675</v>
      </c>
      <c r="G216" t="s">
        <v>24</v>
      </c>
      <c r="H216">
        <v>1</v>
      </c>
      <c r="I216">
        <f t="shared" si="6"/>
        <v>20675</v>
      </c>
      <c r="J216">
        <v>0.48130000000000001</v>
      </c>
      <c r="K216" s="2">
        <f t="shared" si="7"/>
        <v>9950.8775000000005</v>
      </c>
    </row>
    <row r="217" spans="1:11" x14ac:dyDescent="0.35">
      <c r="A217">
        <v>6970</v>
      </c>
      <c r="B217" t="s">
        <v>1954</v>
      </c>
      <c r="C217" t="s">
        <v>1955</v>
      </c>
      <c r="D217">
        <v>851</v>
      </c>
      <c r="E217" t="s">
        <v>23</v>
      </c>
      <c r="F217">
        <v>775</v>
      </c>
      <c r="G217" t="s">
        <v>24</v>
      </c>
      <c r="H217">
        <v>1</v>
      </c>
      <c r="I217">
        <f t="shared" si="6"/>
        <v>775</v>
      </c>
      <c r="J217">
        <v>0.49690000000000001</v>
      </c>
      <c r="K217" s="2">
        <f t="shared" si="7"/>
        <v>385.09750000000003</v>
      </c>
    </row>
    <row r="218" spans="1:11" x14ac:dyDescent="0.35">
      <c r="A218">
        <v>6971</v>
      </c>
      <c r="B218" t="s">
        <v>1956</v>
      </c>
      <c r="C218" t="s">
        <v>1957</v>
      </c>
      <c r="D218">
        <v>851</v>
      </c>
      <c r="E218" t="s">
        <v>23</v>
      </c>
      <c r="F218" s="1">
        <v>3493</v>
      </c>
      <c r="G218" t="s">
        <v>24</v>
      </c>
      <c r="H218">
        <v>1</v>
      </c>
      <c r="I218">
        <f t="shared" si="6"/>
        <v>3493</v>
      </c>
      <c r="J218">
        <v>0.57120000000000004</v>
      </c>
      <c r="K218" s="2">
        <f t="shared" si="7"/>
        <v>1995.2016000000001</v>
      </c>
    </row>
    <row r="219" spans="1:11" x14ac:dyDescent="0.35">
      <c r="A219">
        <v>6982</v>
      </c>
      <c r="B219" t="s">
        <v>1958</v>
      </c>
      <c r="C219" t="s">
        <v>1959</v>
      </c>
      <c r="D219">
        <v>851</v>
      </c>
      <c r="E219" t="s">
        <v>23</v>
      </c>
      <c r="F219" s="1">
        <v>8824</v>
      </c>
      <c r="G219" t="s">
        <v>24</v>
      </c>
      <c r="H219">
        <v>1</v>
      </c>
      <c r="I219">
        <f t="shared" si="6"/>
        <v>8824</v>
      </c>
      <c r="J219">
        <v>0.52259999999999995</v>
      </c>
      <c r="K219" s="2">
        <f t="shared" si="7"/>
        <v>4611.4223999999995</v>
      </c>
    </row>
    <row r="220" spans="1:11" x14ac:dyDescent="0.35">
      <c r="A220">
        <v>6984</v>
      </c>
      <c r="B220" t="s">
        <v>1960</v>
      </c>
      <c r="C220" t="s">
        <v>1961</v>
      </c>
      <c r="D220">
        <v>851</v>
      </c>
      <c r="E220" t="s">
        <v>23</v>
      </c>
      <c r="F220" s="1">
        <v>34177</v>
      </c>
      <c r="G220" t="s">
        <v>24</v>
      </c>
      <c r="H220">
        <v>1</v>
      </c>
      <c r="I220">
        <f t="shared" si="6"/>
        <v>34177</v>
      </c>
      <c r="J220">
        <v>0.50009999999999999</v>
      </c>
      <c r="K220" s="2">
        <f t="shared" si="7"/>
        <v>17091.917699999998</v>
      </c>
    </row>
    <row r="221" spans="1:11" x14ac:dyDescent="0.35">
      <c r="A221">
        <v>6986</v>
      </c>
      <c r="B221" t="s">
        <v>1962</v>
      </c>
      <c r="C221" t="s">
        <v>1963</v>
      </c>
      <c r="D221">
        <v>851</v>
      </c>
      <c r="E221" t="s">
        <v>23</v>
      </c>
      <c r="F221" s="1">
        <v>19973</v>
      </c>
      <c r="G221" t="s">
        <v>24</v>
      </c>
      <c r="H221">
        <v>1</v>
      </c>
      <c r="I221">
        <f t="shared" si="6"/>
        <v>19973</v>
      </c>
      <c r="J221">
        <v>0.49719999999999998</v>
      </c>
      <c r="K221" s="2">
        <f t="shared" si="7"/>
        <v>9930.5756000000001</v>
      </c>
    </row>
    <row r="222" spans="1:11" x14ac:dyDescent="0.35">
      <c r="A222">
        <v>6993</v>
      </c>
      <c r="B222" t="s">
        <v>1964</v>
      </c>
      <c r="C222" t="s">
        <v>1965</v>
      </c>
      <c r="D222">
        <v>851</v>
      </c>
      <c r="E222" t="s">
        <v>23</v>
      </c>
      <c r="F222" s="1">
        <v>4763</v>
      </c>
      <c r="G222" t="s">
        <v>24</v>
      </c>
      <c r="H222">
        <v>1</v>
      </c>
      <c r="I222">
        <f t="shared" si="6"/>
        <v>4763</v>
      </c>
      <c r="J222">
        <v>0.55830000000000002</v>
      </c>
      <c r="K222" s="2">
        <f t="shared" si="7"/>
        <v>2659.1829000000002</v>
      </c>
    </row>
    <row r="223" spans="1:11" x14ac:dyDescent="0.35">
      <c r="A223">
        <v>7000</v>
      </c>
      <c r="B223" t="s">
        <v>1966</v>
      </c>
      <c r="D223">
        <v>855</v>
      </c>
      <c r="E223" t="s">
        <v>23</v>
      </c>
      <c r="F223">
        <v>154</v>
      </c>
      <c r="G223" t="s">
        <v>24</v>
      </c>
      <c r="H223">
        <v>1</v>
      </c>
      <c r="I223">
        <f t="shared" si="6"/>
        <v>154</v>
      </c>
      <c r="J223">
        <v>3.7917000000000001</v>
      </c>
      <c r="K223" s="2">
        <f t="shared" si="7"/>
        <v>583.92179999999996</v>
      </c>
    </row>
    <row r="224" spans="1:11" x14ac:dyDescent="0.35">
      <c r="A224">
        <v>7804</v>
      </c>
      <c r="B224" t="s">
        <v>1970</v>
      </c>
      <c r="D224">
        <v>852</v>
      </c>
      <c r="E224" t="s">
        <v>27</v>
      </c>
      <c r="F224" s="1">
        <v>3500</v>
      </c>
      <c r="G224" t="s">
        <v>24</v>
      </c>
      <c r="H224">
        <v>1</v>
      </c>
      <c r="I224">
        <f t="shared" si="6"/>
        <v>3500</v>
      </c>
      <c r="J224">
        <v>0.36309999999999998</v>
      </c>
      <c r="K224" s="2">
        <f t="shared" si="7"/>
        <v>1270.8499999999999</v>
      </c>
    </row>
    <row r="225" spans="1:11" x14ac:dyDescent="0.35">
      <c r="A225">
        <v>7818</v>
      </c>
      <c r="B225" t="s">
        <v>1971</v>
      </c>
      <c r="D225">
        <v>852</v>
      </c>
      <c r="E225" t="s">
        <v>27</v>
      </c>
      <c r="F225" s="1">
        <v>16100</v>
      </c>
      <c r="G225" t="s">
        <v>24</v>
      </c>
      <c r="H225">
        <v>1</v>
      </c>
      <c r="I225">
        <f t="shared" si="6"/>
        <v>16100</v>
      </c>
      <c r="J225">
        <v>0.4451</v>
      </c>
      <c r="K225" s="2">
        <f t="shared" si="7"/>
        <v>7166.11</v>
      </c>
    </row>
    <row r="226" spans="1:11" x14ac:dyDescent="0.35">
      <c r="A226">
        <v>7819</v>
      </c>
      <c r="B226" t="s">
        <v>1972</v>
      </c>
      <c r="D226">
        <v>852</v>
      </c>
      <c r="E226" t="s">
        <v>27</v>
      </c>
      <c r="F226" s="1">
        <v>6500</v>
      </c>
      <c r="G226" t="s">
        <v>24</v>
      </c>
      <c r="H226">
        <v>1</v>
      </c>
      <c r="I226">
        <f t="shared" si="6"/>
        <v>6500</v>
      </c>
      <c r="J226">
        <v>0.48809999999999998</v>
      </c>
      <c r="K226" s="2">
        <f t="shared" si="7"/>
        <v>3172.6499999999996</v>
      </c>
    </row>
    <row r="227" spans="1:11" x14ac:dyDescent="0.35">
      <c r="A227">
        <v>7820</v>
      </c>
      <c r="B227" t="s">
        <v>1973</v>
      </c>
      <c r="D227">
        <v>852</v>
      </c>
      <c r="E227" t="s">
        <v>27</v>
      </c>
      <c r="F227" s="1">
        <v>10500</v>
      </c>
      <c r="G227" t="s">
        <v>24</v>
      </c>
      <c r="H227">
        <v>1</v>
      </c>
      <c r="I227">
        <f t="shared" si="6"/>
        <v>10500</v>
      </c>
      <c r="J227">
        <v>0.3619</v>
      </c>
      <c r="K227" s="2">
        <f t="shared" si="7"/>
        <v>3799.95</v>
      </c>
    </row>
    <row r="228" spans="1:11" x14ac:dyDescent="0.35">
      <c r="A228">
        <v>7824</v>
      </c>
      <c r="B228" t="s">
        <v>1974</v>
      </c>
      <c r="C228" t="s">
        <v>293</v>
      </c>
      <c r="D228">
        <v>851</v>
      </c>
      <c r="E228" t="s">
        <v>23</v>
      </c>
      <c r="F228" s="2">
        <v>81168.498999999996</v>
      </c>
      <c r="G228" t="s">
        <v>24</v>
      </c>
      <c r="H228">
        <v>1</v>
      </c>
      <c r="I228">
        <f t="shared" si="6"/>
        <v>81168.498999999996</v>
      </c>
      <c r="J228">
        <v>0.26340000000000002</v>
      </c>
      <c r="K228" s="2">
        <f t="shared" si="7"/>
        <v>21379.782636600001</v>
      </c>
    </row>
    <row r="229" spans="1:11" x14ac:dyDescent="0.35">
      <c r="A229">
        <v>7833</v>
      </c>
      <c r="B229" t="s">
        <v>1975</v>
      </c>
      <c r="C229" t="s">
        <v>1976</v>
      </c>
      <c r="D229">
        <v>851</v>
      </c>
      <c r="E229" t="s">
        <v>23</v>
      </c>
      <c r="F229" s="1">
        <v>6684</v>
      </c>
      <c r="G229" t="s">
        <v>24</v>
      </c>
      <c r="H229">
        <v>1</v>
      </c>
      <c r="I229">
        <f t="shared" si="6"/>
        <v>6684</v>
      </c>
      <c r="J229">
        <v>0.36549999999999999</v>
      </c>
      <c r="K229" s="2">
        <f t="shared" si="7"/>
        <v>2443.002</v>
      </c>
    </row>
    <row r="230" spans="1:11" x14ac:dyDescent="0.35">
      <c r="A230">
        <v>7907</v>
      </c>
      <c r="B230" t="s">
        <v>1977</v>
      </c>
      <c r="C230" t="s">
        <v>974</v>
      </c>
      <c r="D230">
        <v>853</v>
      </c>
      <c r="E230" t="s">
        <v>294</v>
      </c>
      <c r="F230">
        <v>450</v>
      </c>
      <c r="G230" t="s">
        <v>24</v>
      </c>
      <c r="H230">
        <v>1</v>
      </c>
      <c r="I230">
        <f t="shared" si="6"/>
        <v>450</v>
      </c>
      <c r="J230">
        <v>0.38169999999999998</v>
      </c>
      <c r="K230" s="2">
        <f t="shared" si="7"/>
        <v>171.76499999999999</v>
      </c>
    </row>
    <row r="231" spans="1:11" x14ac:dyDescent="0.35">
      <c r="A231">
        <v>7911</v>
      </c>
      <c r="B231" t="s">
        <v>1983</v>
      </c>
      <c r="D231">
        <v>851</v>
      </c>
      <c r="E231" t="s">
        <v>23</v>
      </c>
      <c r="F231" s="2">
        <v>10219.33</v>
      </c>
      <c r="G231" t="s">
        <v>24</v>
      </c>
      <c r="H231">
        <v>1</v>
      </c>
      <c r="I231">
        <f t="shared" si="6"/>
        <v>10219.33</v>
      </c>
      <c r="J231">
        <v>0.95369999999999999</v>
      </c>
      <c r="K231" s="2">
        <f t="shared" si="7"/>
        <v>9746.1750209999991</v>
      </c>
    </row>
    <row r="232" spans="1:11" x14ac:dyDescent="0.35">
      <c r="A232">
        <v>7913</v>
      </c>
      <c r="B232" t="s">
        <v>1984</v>
      </c>
      <c r="D232">
        <v>851</v>
      </c>
      <c r="E232" t="s">
        <v>23</v>
      </c>
      <c r="F232" s="1">
        <v>770</v>
      </c>
      <c r="G232" t="s">
        <v>24</v>
      </c>
      <c r="H232">
        <v>1</v>
      </c>
      <c r="I232">
        <f t="shared" si="6"/>
        <v>770</v>
      </c>
      <c r="J232">
        <v>0.90600000000000003</v>
      </c>
      <c r="K232" s="2">
        <f t="shared" si="7"/>
        <v>697.62</v>
      </c>
    </row>
    <row r="233" spans="1:11" x14ac:dyDescent="0.35">
      <c r="A233">
        <v>7914</v>
      </c>
      <c r="B233" t="s">
        <v>1985</v>
      </c>
      <c r="D233">
        <v>851</v>
      </c>
      <c r="E233" t="s">
        <v>23</v>
      </c>
      <c r="F233" s="1">
        <v>0</v>
      </c>
      <c r="G233" t="s">
        <v>24</v>
      </c>
      <c r="H233">
        <v>1</v>
      </c>
      <c r="I233">
        <f t="shared" si="6"/>
        <v>0</v>
      </c>
      <c r="J233">
        <v>0.67600000000000005</v>
      </c>
      <c r="K233" s="2">
        <f t="shared" si="7"/>
        <v>0</v>
      </c>
    </row>
    <row r="234" spans="1:11" x14ac:dyDescent="0.35">
      <c r="A234">
        <v>7916</v>
      </c>
      <c r="B234" t="s">
        <v>1986</v>
      </c>
      <c r="D234">
        <v>851</v>
      </c>
      <c r="E234" t="s">
        <v>23</v>
      </c>
      <c r="F234">
        <v>51</v>
      </c>
      <c r="G234" t="s">
        <v>24</v>
      </c>
      <c r="H234">
        <v>1</v>
      </c>
      <c r="I234">
        <f t="shared" si="6"/>
        <v>51</v>
      </c>
      <c r="J234">
        <v>1.7007000000000001</v>
      </c>
      <c r="K234" s="2">
        <f t="shared" si="7"/>
        <v>86.735700000000008</v>
      </c>
    </row>
    <row r="235" spans="1:11" x14ac:dyDescent="0.35">
      <c r="A235">
        <v>7928</v>
      </c>
      <c r="B235" t="s">
        <v>1987</v>
      </c>
      <c r="C235" t="s">
        <v>1988</v>
      </c>
      <c r="D235">
        <v>851</v>
      </c>
      <c r="E235" t="s">
        <v>23</v>
      </c>
      <c r="F235" s="2">
        <v>27646.85</v>
      </c>
      <c r="G235" t="s">
        <v>24</v>
      </c>
      <c r="H235">
        <v>1</v>
      </c>
      <c r="I235">
        <f t="shared" si="6"/>
        <v>27646.85</v>
      </c>
      <c r="J235">
        <v>0.64680000000000004</v>
      </c>
      <c r="K235" s="2">
        <f t="shared" si="7"/>
        <v>17881.98258</v>
      </c>
    </row>
    <row r="236" spans="1:11" x14ac:dyDescent="0.35">
      <c r="A236">
        <v>7949</v>
      </c>
      <c r="B236" t="s">
        <v>1989</v>
      </c>
      <c r="C236" t="s">
        <v>553</v>
      </c>
      <c r="D236">
        <v>851</v>
      </c>
      <c r="E236" t="s">
        <v>23</v>
      </c>
      <c r="F236" s="2">
        <v>40407.800000000003</v>
      </c>
      <c r="G236" t="s">
        <v>24</v>
      </c>
      <c r="H236">
        <v>1</v>
      </c>
      <c r="I236">
        <f t="shared" si="6"/>
        <v>40407.800000000003</v>
      </c>
      <c r="J236">
        <v>0.2767</v>
      </c>
      <c r="K236" s="2">
        <f t="shared" si="7"/>
        <v>11180.83826</v>
      </c>
    </row>
    <row r="237" spans="1:11" x14ac:dyDescent="0.35">
      <c r="A237">
        <v>7953</v>
      </c>
      <c r="B237" t="s">
        <v>1991</v>
      </c>
      <c r="D237">
        <v>851</v>
      </c>
      <c r="E237" t="s">
        <v>23</v>
      </c>
      <c r="F237" s="1">
        <v>0</v>
      </c>
      <c r="G237" t="s">
        <v>24</v>
      </c>
      <c r="H237">
        <v>1</v>
      </c>
      <c r="I237">
        <f t="shared" si="6"/>
        <v>0</v>
      </c>
      <c r="J237">
        <v>1.0683</v>
      </c>
      <c r="K237" s="2">
        <f t="shared" si="7"/>
        <v>0</v>
      </c>
    </row>
    <row r="238" spans="1:11" x14ac:dyDescent="0.35">
      <c r="A238">
        <v>7954</v>
      </c>
      <c r="B238" t="s">
        <v>1992</v>
      </c>
      <c r="C238" t="s">
        <v>1993</v>
      </c>
      <c r="D238">
        <v>851</v>
      </c>
      <c r="E238" t="s">
        <v>23</v>
      </c>
      <c r="F238" s="1">
        <v>7050</v>
      </c>
      <c r="G238" t="s">
        <v>24</v>
      </c>
      <c r="H238">
        <v>1</v>
      </c>
      <c r="I238">
        <f t="shared" si="6"/>
        <v>7050</v>
      </c>
      <c r="J238">
        <v>0.33929999999999999</v>
      </c>
      <c r="K238" s="2">
        <f t="shared" si="7"/>
        <v>2392.0650000000001</v>
      </c>
    </row>
    <row r="239" spans="1:11" x14ac:dyDescent="0.35">
      <c r="A239">
        <v>7957</v>
      </c>
      <c r="B239" t="s">
        <v>1994</v>
      </c>
      <c r="D239">
        <v>851</v>
      </c>
      <c r="E239" t="s">
        <v>23</v>
      </c>
      <c r="F239" s="1">
        <v>0</v>
      </c>
      <c r="G239" t="s">
        <v>24</v>
      </c>
      <c r="H239">
        <v>1</v>
      </c>
      <c r="I239">
        <f t="shared" si="6"/>
        <v>0</v>
      </c>
      <c r="J239">
        <v>1.0054000000000001</v>
      </c>
      <c r="K239" s="2">
        <f t="shared" si="7"/>
        <v>0</v>
      </c>
    </row>
    <row r="240" spans="1:11" x14ac:dyDescent="0.35">
      <c r="A240">
        <v>7971</v>
      </c>
      <c r="B240" t="s">
        <v>1996</v>
      </c>
      <c r="C240" t="s">
        <v>974</v>
      </c>
      <c r="D240">
        <v>853</v>
      </c>
      <c r="E240" t="s">
        <v>294</v>
      </c>
      <c r="F240" s="2">
        <v>11559.43</v>
      </c>
      <c r="G240" t="s">
        <v>24</v>
      </c>
      <c r="H240">
        <v>1</v>
      </c>
      <c r="I240">
        <f t="shared" si="6"/>
        <v>11559.43</v>
      </c>
      <c r="J240">
        <v>0.43609999999999999</v>
      </c>
      <c r="K240" s="2">
        <f t="shared" si="7"/>
        <v>5041.0674230000004</v>
      </c>
    </row>
    <row r="241" spans="1:11" x14ac:dyDescent="0.35">
      <c r="A241">
        <v>7973</v>
      </c>
      <c r="B241" t="s">
        <v>1997</v>
      </c>
      <c r="C241" t="s">
        <v>587</v>
      </c>
      <c r="D241">
        <v>853</v>
      </c>
      <c r="E241" t="s">
        <v>294</v>
      </c>
      <c r="F241" s="2">
        <v>19631.93</v>
      </c>
      <c r="G241" t="s">
        <v>24</v>
      </c>
      <c r="H241">
        <v>1</v>
      </c>
      <c r="I241">
        <f t="shared" si="6"/>
        <v>19631.93</v>
      </c>
      <c r="J241">
        <v>0.34760000000000002</v>
      </c>
      <c r="K241" s="2">
        <f t="shared" si="7"/>
        <v>6824.0588680000001</v>
      </c>
    </row>
    <row r="242" spans="1:11" x14ac:dyDescent="0.35">
      <c r="A242">
        <v>7977</v>
      </c>
      <c r="B242" t="s">
        <v>1999</v>
      </c>
      <c r="C242" t="s">
        <v>2000</v>
      </c>
      <c r="D242">
        <v>851</v>
      </c>
      <c r="E242" t="s">
        <v>23</v>
      </c>
      <c r="F242" s="2">
        <v>20679.599999999999</v>
      </c>
      <c r="G242" t="s">
        <v>24</v>
      </c>
      <c r="H242">
        <v>1</v>
      </c>
      <c r="I242">
        <f t="shared" si="6"/>
        <v>20679.599999999999</v>
      </c>
      <c r="J242">
        <v>0.24199999999999999</v>
      </c>
      <c r="K242" s="2">
        <f t="shared" si="7"/>
        <v>5004.4631999999992</v>
      </c>
    </row>
    <row r="243" spans="1:11" x14ac:dyDescent="0.35">
      <c r="A243">
        <v>7979</v>
      </c>
      <c r="B243" t="s">
        <v>2001</v>
      </c>
      <c r="C243" t="s">
        <v>2002</v>
      </c>
      <c r="D243">
        <v>851</v>
      </c>
      <c r="E243" t="s">
        <v>23</v>
      </c>
      <c r="F243" s="2">
        <v>85439.7</v>
      </c>
      <c r="G243" t="s">
        <v>24</v>
      </c>
      <c r="H243">
        <v>1</v>
      </c>
      <c r="I243">
        <f t="shared" si="6"/>
        <v>85439.7</v>
      </c>
      <c r="J243">
        <v>0.25469999999999998</v>
      </c>
      <c r="K243" s="2">
        <f t="shared" si="7"/>
        <v>21761.491589999998</v>
      </c>
    </row>
    <row r="244" spans="1:11" x14ac:dyDescent="0.35">
      <c r="A244">
        <v>7981</v>
      </c>
      <c r="B244" t="s">
        <v>2003</v>
      </c>
      <c r="C244" t="s">
        <v>2004</v>
      </c>
      <c r="D244">
        <v>851</v>
      </c>
      <c r="E244" t="s">
        <v>23</v>
      </c>
      <c r="F244" s="1">
        <v>8120</v>
      </c>
      <c r="G244" t="s">
        <v>24</v>
      </c>
      <c r="H244">
        <v>1</v>
      </c>
      <c r="I244">
        <f t="shared" si="6"/>
        <v>8120</v>
      </c>
      <c r="J244">
        <v>0.36969999999999997</v>
      </c>
      <c r="K244" s="2">
        <f t="shared" si="7"/>
        <v>3001.9639999999999</v>
      </c>
    </row>
    <row r="245" spans="1:11" x14ac:dyDescent="0.35">
      <c r="A245">
        <v>7989</v>
      </c>
      <c r="B245" t="s">
        <v>2005</v>
      </c>
      <c r="C245" t="s">
        <v>2006</v>
      </c>
      <c r="D245">
        <v>851</v>
      </c>
      <c r="E245" t="s">
        <v>23</v>
      </c>
      <c r="F245" s="2">
        <v>16425.75</v>
      </c>
      <c r="G245" t="s">
        <v>24</v>
      </c>
      <c r="H245">
        <v>1</v>
      </c>
      <c r="I245">
        <f t="shared" si="6"/>
        <v>16425.75</v>
      </c>
      <c r="J245">
        <v>0.3009</v>
      </c>
      <c r="K245" s="2">
        <f t="shared" si="7"/>
        <v>4942.5081749999999</v>
      </c>
    </row>
    <row r="246" spans="1:11" x14ac:dyDescent="0.35">
      <c r="A246">
        <v>8004</v>
      </c>
      <c r="B246" t="s">
        <v>2007</v>
      </c>
      <c r="C246" t="s">
        <v>2008</v>
      </c>
      <c r="D246">
        <v>853</v>
      </c>
      <c r="E246" t="s">
        <v>294</v>
      </c>
      <c r="F246" s="2">
        <v>16771.099999999999</v>
      </c>
      <c r="G246" t="s">
        <v>24</v>
      </c>
      <c r="H246">
        <v>1</v>
      </c>
      <c r="I246">
        <f t="shared" si="6"/>
        <v>16771.099999999999</v>
      </c>
      <c r="J246">
        <v>0.53620000000000001</v>
      </c>
      <c r="K246" s="2">
        <f t="shared" si="7"/>
        <v>8992.6638199999998</v>
      </c>
    </row>
    <row r="247" spans="1:11" x14ac:dyDescent="0.35">
      <c r="A247">
        <v>8028</v>
      </c>
      <c r="B247" t="s">
        <v>2029</v>
      </c>
      <c r="C247" t="s">
        <v>325</v>
      </c>
      <c r="D247">
        <v>853</v>
      </c>
      <c r="E247" t="s">
        <v>294</v>
      </c>
      <c r="F247">
        <v>700</v>
      </c>
      <c r="G247" t="s">
        <v>24</v>
      </c>
      <c r="H247">
        <v>1</v>
      </c>
      <c r="I247">
        <f t="shared" si="6"/>
        <v>700</v>
      </c>
      <c r="J247">
        <v>1.6411</v>
      </c>
      <c r="K247" s="2">
        <f t="shared" si="7"/>
        <v>1148.77</v>
      </c>
    </row>
    <row r="248" spans="1:11" x14ac:dyDescent="0.35">
      <c r="A248">
        <v>8035</v>
      </c>
      <c r="B248" t="s">
        <v>2034</v>
      </c>
      <c r="C248" t="s">
        <v>1071</v>
      </c>
      <c r="D248">
        <v>853</v>
      </c>
      <c r="E248" t="s">
        <v>294</v>
      </c>
      <c r="F248" s="2">
        <v>0</v>
      </c>
      <c r="G248" t="s">
        <v>24</v>
      </c>
      <c r="H248">
        <v>1</v>
      </c>
      <c r="I248">
        <f t="shared" si="6"/>
        <v>0</v>
      </c>
      <c r="J248">
        <v>1.0785</v>
      </c>
      <c r="K248" s="2">
        <f t="shared" si="7"/>
        <v>0</v>
      </c>
    </row>
    <row r="249" spans="1:11" x14ac:dyDescent="0.35">
      <c r="A249">
        <v>8036</v>
      </c>
      <c r="B249" t="s">
        <v>2037</v>
      </c>
      <c r="C249" t="s">
        <v>1071</v>
      </c>
      <c r="D249">
        <v>853</v>
      </c>
      <c r="E249" t="s">
        <v>294</v>
      </c>
      <c r="F249" s="2">
        <v>0</v>
      </c>
      <c r="G249" t="s">
        <v>24</v>
      </c>
      <c r="H249">
        <v>1</v>
      </c>
      <c r="I249">
        <f t="shared" si="6"/>
        <v>0</v>
      </c>
      <c r="J249">
        <v>1.3509</v>
      </c>
      <c r="K249" s="2">
        <f t="shared" si="7"/>
        <v>0</v>
      </c>
    </row>
    <row r="250" spans="1:11" x14ac:dyDescent="0.35">
      <c r="A250">
        <v>8037</v>
      </c>
      <c r="B250" t="s">
        <v>2039</v>
      </c>
      <c r="C250" t="s">
        <v>1071</v>
      </c>
      <c r="D250">
        <v>853</v>
      </c>
      <c r="E250" t="s">
        <v>294</v>
      </c>
      <c r="F250" s="2">
        <v>0</v>
      </c>
      <c r="G250" t="s">
        <v>24</v>
      </c>
      <c r="H250">
        <v>1</v>
      </c>
      <c r="I250">
        <f t="shared" si="6"/>
        <v>0</v>
      </c>
      <c r="J250">
        <v>1.2071000000000001</v>
      </c>
      <c r="K250" s="2">
        <f t="shared" si="7"/>
        <v>0</v>
      </c>
    </row>
    <row r="251" spans="1:11" x14ac:dyDescent="0.35">
      <c r="A251">
        <v>8039</v>
      </c>
      <c r="B251" t="s">
        <v>2043</v>
      </c>
      <c r="C251" t="s">
        <v>2044</v>
      </c>
      <c r="D251">
        <v>853</v>
      </c>
      <c r="E251" t="s">
        <v>294</v>
      </c>
      <c r="F251" s="2">
        <v>16685.75</v>
      </c>
      <c r="G251" t="s">
        <v>24</v>
      </c>
      <c r="H251">
        <v>1</v>
      </c>
      <c r="I251">
        <f t="shared" si="6"/>
        <v>16685.75</v>
      </c>
      <c r="J251">
        <v>1.1561999999999999</v>
      </c>
      <c r="K251" s="2">
        <f t="shared" si="7"/>
        <v>19292.064149999998</v>
      </c>
    </row>
    <row r="252" spans="1:11" x14ac:dyDescent="0.35">
      <c r="A252">
        <v>8064</v>
      </c>
      <c r="B252" t="s">
        <v>2056</v>
      </c>
      <c r="C252" t="s">
        <v>336</v>
      </c>
      <c r="D252">
        <v>853</v>
      </c>
      <c r="E252" t="s">
        <v>294</v>
      </c>
      <c r="F252" s="2">
        <v>9624.1790000000001</v>
      </c>
      <c r="G252" t="s">
        <v>24</v>
      </c>
      <c r="H252">
        <v>1</v>
      </c>
      <c r="I252">
        <f t="shared" si="6"/>
        <v>9624.1790000000001</v>
      </c>
      <c r="J252">
        <v>1.3266</v>
      </c>
      <c r="K252" s="2">
        <f t="shared" si="7"/>
        <v>12767.435861399999</v>
      </c>
    </row>
    <row r="253" spans="1:11" x14ac:dyDescent="0.35">
      <c r="A253">
        <v>8069</v>
      </c>
      <c r="B253" t="s">
        <v>2058</v>
      </c>
      <c r="C253" t="s">
        <v>1344</v>
      </c>
      <c r="D253">
        <v>853</v>
      </c>
      <c r="E253" t="s">
        <v>294</v>
      </c>
      <c r="F253" s="1">
        <v>4200</v>
      </c>
      <c r="G253" t="s">
        <v>24</v>
      </c>
      <c r="H253">
        <v>1</v>
      </c>
      <c r="I253">
        <f t="shared" si="6"/>
        <v>4200</v>
      </c>
      <c r="J253">
        <v>1.5367</v>
      </c>
      <c r="K253" s="2">
        <f t="shared" si="7"/>
        <v>6454.1399999999994</v>
      </c>
    </row>
    <row r="254" spans="1:11" x14ac:dyDescent="0.35">
      <c r="A254">
        <v>8072</v>
      </c>
      <c r="B254" t="s">
        <v>2062</v>
      </c>
      <c r="C254" t="s">
        <v>325</v>
      </c>
      <c r="D254">
        <v>853</v>
      </c>
      <c r="E254" t="s">
        <v>294</v>
      </c>
      <c r="F254" s="2">
        <v>2518.5</v>
      </c>
      <c r="G254" t="s">
        <v>24</v>
      </c>
      <c r="H254">
        <v>1</v>
      </c>
      <c r="I254">
        <f t="shared" si="6"/>
        <v>2518.5</v>
      </c>
      <c r="J254">
        <v>0.64629999999999999</v>
      </c>
      <c r="K254" s="2">
        <f t="shared" si="7"/>
        <v>1627.7065499999999</v>
      </c>
    </row>
    <row r="255" spans="1:11" x14ac:dyDescent="0.35">
      <c r="A255">
        <v>8073</v>
      </c>
      <c r="B255" t="s">
        <v>2064</v>
      </c>
      <c r="C255" t="s">
        <v>2008</v>
      </c>
      <c r="D255">
        <v>853</v>
      </c>
      <c r="E255" t="s">
        <v>294</v>
      </c>
      <c r="F255" s="1">
        <v>1800</v>
      </c>
      <c r="G255" t="s">
        <v>24</v>
      </c>
      <c r="H255">
        <v>1</v>
      </c>
      <c r="I255">
        <f t="shared" si="6"/>
        <v>1800</v>
      </c>
      <c r="J255">
        <v>0.92310000000000003</v>
      </c>
      <c r="K255" s="2">
        <f t="shared" si="7"/>
        <v>1661.5800000000002</v>
      </c>
    </row>
    <row r="256" spans="1:11" x14ac:dyDescent="0.35">
      <c r="A256">
        <v>8074</v>
      </c>
      <c r="B256" t="s">
        <v>2066</v>
      </c>
      <c r="C256" t="s">
        <v>960</v>
      </c>
      <c r="D256">
        <v>853</v>
      </c>
      <c r="E256" t="s">
        <v>294</v>
      </c>
      <c r="F256">
        <v>700</v>
      </c>
      <c r="G256" t="s">
        <v>24</v>
      </c>
      <c r="H256">
        <v>1</v>
      </c>
      <c r="I256">
        <f t="shared" si="6"/>
        <v>700</v>
      </c>
      <c r="J256">
        <v>0.68630000000000002</v>
      </c>
      <c r="K256" s="2">
        <f t="shared" si="7"/>
        <v>480.41</v>
      </c>
    </row>
    <row r="257" spans="1:11" x14ac:dyDescent="0.35">
      <c r="A257">
        <v>8075</v>
      </c>
      <c r="B257" t="s">
        <v>2068</v>
      </c>
      <c r="C257" t="s">
        <v>1066</v>
      </c>
      <c r="D257">
        <v>853</v>
      </c>
      <c r="E257" t="s">
        <v>294</v>
      </c>
      <c r="F257">
        <v>700</v>
      </c>
      <c r="G257" t="s">
        <v>24</v>
      </c>
      <c r="H257">
        <v>1</v>
      </c>
      <c r="I257">
        <f t="shared" si="6"/>
        <v>700</v>
      </c>
      <c r="J257">
        <v>0.72560000000000002</v>
      </c>
      <c r="K257" s="2">
        <f t="shared" si="7"/>
        <v>507.92</v>
      </c>
    </row>
    <row r="258" spans="1:11" x14ac:dyDescent="0.35">
      <c r="A258">
        <v>8076</v>
      </c>
      <c r="B258" t="s">
        <v>2071</v>
      </c>
      <c r="C258" t="s">
        <v>974</v>
      </c>
      <c r="D258">
        <v>853</v>
      </c>
      <c r="E258" t="s">
        <v>294</v>
      </c>
      <c r="F258" s="1">
        <v>3500</v>
      </c>
      <c r="G258" t="s">
        <v>24</v>
      </c>
      <c r="H258">
        <v>1</v>
      </c>
      <c r="I258">
        <f t="shared" si="6"/>
        <v>3500</v>
      </c>
      <c r="J258">
        <v>0.79349999999999998</v>
      </c>
      <c r="K258" s="2">
        <f t="shared" si="7"/>
        <v>2777.25</v>
      </c>
    </row>
    <row r="259" spans="1:11" x14ac:dyDescent="0.35">
      <c r="A259">
        <v>8077</v>
      </c>
      <c r="B259" t="s">
        <v>2073</v>
      </c>
      <c r="C259" t="s">
        <v>1066</v>
      </c>
      <c r="D259">
        <v>853</v>
      </c>
      <c r="E259" t="s">
        <v>294</v>
      </c>
      <c r="F259" s="2">
        <v>7182.9</v>
      </c>
      <c r="G259" t="s">
        <v>24</v>
      </c>
      <c r="H259">
        <v>1</v>
      </c>
      <c r="I259">
        <f t="shared" si="6"/>
        <v>7182.9</v>
      </c>
      <c r="J259">
        <v>0.75280000000000002</v>
      </c>
      <c r="K259" s="2">
        <f t="shared" si="7"/>
        <v>5407.28712</v>
      </c>
    </row>
    <row r="260" spans="1:11" x14ac:dyDescent="0.35">
      <c r="A260">
        <v>8091</v>
      </c>
      <c r="B260" t="s">
        <v>2082</v>
      </c>
      <c r="C260" t="s">
        <v>1171</v>
      </c>
      <c r="D260">
        <v>853</v>
      </c>
      <c r="E260" t="s">
        <v>294</v>
      </c>
      <c r="F260">
        <v>700</v>
      </c>
      <c r="G260" t="s">
        <v>24</v>
      </c>
      <c r="H260">
        <v>1</v>
      </c>
      <c r="I260">
        <f t="shared" si="6"/>
        <v>700</v>
      </c>
      <c r="J260">
        <v>0.41889999999999999</v>
      </c>
      <c r="K260" s="2">
        <f t="shared" si="7"/>
        <v>293.23</v>
      </c>
    </row>
    <row r="261" spans="1:11" x14ac:dyDescent="0.35">
      <c r="A261">
        <v>8093</v>
      </c>
      <c r="B261" t="s">
        <v>2085</v>
      </c>
      <c r="C261" t="s">
        <v>695</v>
      </c>
      <c r="D261">
        <v>851</v>
      </c>
      <c r="E261" t="s">
        <v>23</v>
      </c>
      <c r="F261" s="1">
        <v>33825</v>
      </c>
      <c r="G261" t="s">
        <v>24</v>
      </c>
      <c r="H261">
        <v>1</v>
      </c>
      <c r="I261">
        <f t="shared" ref="I261:I324" si="8">H261*F261</f>
        <v>33825</v>
      </c>
      <c r="J261">
        <v>0.29720000000000002</v>
      </c>
      <c r="K261" s="2">
        <f t="shared" ref="K261:K324" si="9">F261*J261</f>
        <v>10052.790000000001</v>
      </c>
    </row>
    <row r="262" spans="1:11" x14ac:dyDescent="0.35">
      <c r="A262">
        <v>8095</v>
      </c>
      <c r="B262" t="s">
        <v>2086</v>
      </c>
      <c r="C262" t="s">
        <v>2087</v>
      </c>
      <c r="D262">
        <v>853</v>
      </c>
      <c r="E262" t="s">
        <v>294</v>
      </c>
      <c r="F262">
        <v>935.45</v>
      </c>
      <c r="G262" t="s">
        <v>24</v>
      </c>
      <c r="H262">
        <v>1</v>
      </c>
      <c r="I262">
        <f t="shared" si="8"/>
        <v>935.45</v>
      </c>
      <c r="J262">
        <v>1.4144000000000001</v>
      </c>
      <c r="K262" s="2">
        <f t="shared" si="9"/>
        <v>1323.1004800000001</v>
      </c>
    </row>
    <row r="263" spans="1:11" x14ac:dyDescent="0.35">
      <c r="A263">
        <v>8105</v>
      </c>
      <c r="B263" t="s">
        <v>2089</v>
      </c>
      <c r="C263" t="s">
        <v>587</v>
      </c>
      <c r="D263">
        <v>853</v>
      </c>
      <c r="E263" t="s">
        <v>294</v>
      </c>
      <c r="F263" s="2">
        <v>18156.099999999999</v>
      </c>
      <c r="G263" t="s">
        <v>24</v>
      </c>
      <c r="H263">
        <v>1</v>
      </c>
      <c r="I263">
        <f t="shared" si="8"/>
        <v>18156.099999999999</v>
      </c>
      <c r="J263">
        <v>0.58760000000000001</v>
      </c>
      <c r="K263" s="2">
        <f t="shared" si="9"/>
        <v>10668.524359999999</v>
      </c>
    </row>
    <row r="264" spans="1:11" x14ac:dyDescent="0.35">
      <c r="A264">
        <v>8108</v>
      </c>
      <c r="B264" t="s">
        <v>2095</v>
      </c>
      <c r="C264" t="s">
        <v>2008</v>
      </c>
      <c r="D264">
        <v>853</v>
      </c>
      <c r="E264" t="s">
        <v>294</v>
      </c>
      <c r="F264" s="2">
        <v>1851.6</v>
      </c>
      <c r="G264" t="s">
        <v>24</v>
      </c>
      <c r="H264">
        <v>1</v>
      </c>
      <c r="I264">
        <f t="shared" si="8"/>
        <v>1851.6</v>
      </c>
      <c r="J264">
        <v>0.90749999999999997</v>
      </c>
      <c r="K264" s="2">
        <f t="shared" si="9"/>
        <v>1680.3269999999998</v>
      </c>
    </row>
    <row r="265" spans="1:11" x14ac:dyDescent="0.35">
      <c r="A265">
        <v>8110</v>
      </c>
      <c r="B265" t="s">
        <v>2098</v>
      </c>
      <c r="C265" t="s">
        <v>2099</v>
      </c>
      <c r="D265">
        <v>853</v>
      </c>
      <c r="E265" t="s">
        <v>294</v>
      </c>
      <c r="F265" s="2">
        <v>26700.05</v>
      </c>
      <c r="G265" t="s">
        <v>24</v>
      </c>
      <c r="H265">
        <v>1</v>
      </c>
      <c r="I265">
        <f t="shared" si="8"/>
        <v>26700.05</v>
      </c>
      <c r="J265">
        <v>1.0390999999999999</v>
      </c>
      <c r="K265" s="2">
        <f t="shared" si="9"/>
        <v>27744.021954999997</v>
      </c>
    </row>
    <row r="266" spans="1:11" x14ac:dyDescent="0.35">
      <c r="A266">
        <v>8112</v>
      </c>
      <c r="B266" t="s">
        <v>2101</v>
      </c>
      <c r="C266" t="s">
        <v>960</v>
      </c>
      <c r="D266">
        <v>853</v>
      </c>
      <c r="E266" t="s">
        <v>294</v>
      </c>
      <c r="F266" s="1">
        <v>1750</v>
      </c>
      <c r="G266" t="s">
        <v>24</v>
      </c>
      <c r="H266">
        <v>1</v>
      </c>
      <c r="I266">
        <f t="shared" si="8"/>
        <v>1750</v>
      </c>
      <c r="J266">
        <v>1.0224</v>
      </c>
      <c r="K266" s="2">
        <f t="shared" si="9"/>
        <v>1789.2</v>
      </c>
    </row>
    <row r="267" spans="1:11" x14ac:dyDescent="0.35">
      <c r="A267">
        <v>8114</v>
      </c>
      <c r="B267" t="s">
        <v>2103</v>
      </c>
      <c r="C267" t="s">
        <v>695</v>
      </c>
      <c r="D267">
        <v>853</v>
      </c>
      <c r="E267" t="s">
        <v>294</v>
      </c>
      <c r="F267" s="2">
        <v>19891.330999999998</v>
      </c>
      <c r="G267" t="s">
        <v>24</v>
      </c>
      <c r="H267">
        <v>1</v>
      </c>
      <c r="I267">
        <f t="shared" si="8"/>
        <v>19891.330999999998</v>
      </c>
      <c r="J267">
        <v>0.27950000000000003</v>
      </c>
      <c r="K267" s="2">
        <f t="shared" si="9"/>
        <v>5559.6270144999999</v>
      </c>
    </row>
    <row r="268" spans="1:11" x14ac:dyDescent="0.35">
      <c r="A268">
        <v>8115</v>
      </c>
      <c r="B268" t="s">
        <v>2105</v>
      </c>
      <c r="C268" t="s">
        <v>2106</v>
      </c>
      <c r="D268">
        <v>853</v>
      </c>
      <c r="E268" t="s">
        <v>294</v>
      </c>
      <c r="F268" s="1">
        <v>64000</v>
      </c>
      <c r="G268" t="s">
        <v>24</v>
      </c>
      <c r="H268">
        <v>1</v>
      </c>
      <c r="I268">
        <f t="shared" si="8"/>
        <v>64000</v>
      </c>
      <c r="J268">
        <v>0.26079999999999998</v>
      </c>
      <c r="K268" s="2">
        <f t="shared" si="9"/>
        <v>16691.199999999997</v>
      </c>
    </row>
    <row r="269" spans="1:11" x14ac:dyDescent="0.35">
      <c r="A269">
        <v>8122</v>
      </c>
      <c r="B269" t="s">
        <v>2114</v>
      </c>
      <c r="C269" t="s">
        <v>960</v>
      </c>
      <c r="D269">
        <v>853</v>
      </c>
      <c r="E269" t="s">
        <v>294</v>
      </c>
      <c r="F269" s="1">
        <v>15903</v>
      </c>
      <c r="G269" t="s">
        <v>24</v>
      </c>
      <c r="H269">
        <v>1</v>
      </c>
      <c r="I269">
        <f t="shared" si="8"/>
        <v>15903</v>
      </c>
      <c r="J269">
        <v>1.3861000000000001</v>
      </c>
      <c r="K269" s="2">
        <f t="shared" si="9"/>
        <v>22043.148300000001</v>
      </c>
    </row>
    <row r="270" spans="1:11" x14ac:dyDescent="0.35">
      <c r="A270">
        <v>8124</v>
      </c>
      <c r="B270" t="s">
        <v>2120</v>
      </c>
      <c r="C270" t="s">
        <v>960</v>
      </c>
      <c r="D270">
        <v>853</v>
      </c>
      <c r="E270" t="s">
        <v>294</v>
      </c>
      <c r="F270" s="2">
        <v>45413.1</v>
      </c>
      <c r="G270" t="s">
        <v>24</v>
      </c>
      <c r="H270">
        <v>1</v>
      </c>
      <c r="I270">
        <f t="shared" si="8"/>
        <v>45413.1</v>
      </c>
      <c r="J270">
        <v>1.6472</v>
      </c>
      <c r="K270" s="2">
        <f t="shared" si="9"/>
        <v>74804.458319999991</v>
      </c>
    </row>
    <row r="271" spans="1:11" x14ac:dyDescent="0.35">
      <c r="A271">
        <v>8127</v>
      </c>
      <c r="B271" t="s">
        <v>2129</v>
      </c>
      <c r="C271" t="s">
        <v>448</v>
      </c>
      <c r="D271">
        <v>853</v>
      </c>
      <c r="E271" t="s">
        <v>294</v>
      </c>
      <c r="F271" s="1">
        <v>8000</v>
      </c>
      <c r="G271" t="s">
        <v>24</v>
      </c>
      <c r="H271">
        <v>1</v>
      </c>
      <c r="I271">
        <f t="shared" si="8"/>
        <v>8000</v>
      </c>
      <c r="J271">
        <v>1.0044</v>
      </c>
      <c r="K271" s="2">
        <f t="shared" si="9"/>
        <v>8035.2</v>
      </c>
    </row>
    <row r="272" spans="1:11" x14ac:dyDescent="0.35">
      <c r="A272">
        <v>8130</v>
      </c>
      <c r="B272" t="s">
        <v>2136</v>
      </c>
      <c r="C272" t="s">
        <v>2137</v>
      </c>
      <c r="D272">
        <v>853</v>
      </c>
      <c r="E272" t="s">
        <v>294</v>
      </c>
      <c r="F272" s="2">
        <v>2338.46</v>
      </c>
      <c r="G272" t="s">
        <v>24</v>
      </c>
      <c r="H272">
        <v>1</v>
      </c>
      <c r="I272">
        <f t="shared" si="8"/>
        <v>2338.46</v>
      </c>
      <c r="J272">
        <v>1.6840999999999999</v>
      </c>
      <c r="K272" s="2">
        <f t="shared" si="9"/>
        <v>3938.2004859999997</v>
      </c>
    </row>
    <row r="273" spans="1:11" x14ac:dyDescent="0.35">
      <c r="A273">
        <v>8137</v>
      </c>
      <c r="B273" t="s">
        <v>2148</v>
      </c>
      <c r="C273" t="s">
        <v>960</v>
      </c>
      <c r="D273">
        <v>853</v>
      </c>
      <c r="E273" t="s">
        <v>294</v>
      </c>
      <c r="F273" s="2">
        <v>13314.8</v>
      </c>
      <c r="G273" t="s">
        <v>24</v>
      </c>
      <c r="H273">
        <v>1</v>
      </c>
      <c r="I273">
        <f t="shared" si="8"/>
        <v>13314.8</v>
      </c>
      <c r="J273">
        <v>0.64</v>
      </c>
      <c r="K273" s="2">
        <f t="shared" si="9"/>
        <v>8521.4719999999998</v>
      </c>
    </row>
    <row r="274" spans="1:11" x14ac:dyDescent="0.35">
      <c r="A274">
        <v>8164</v>
      </c>
      <c r="B274" t="s">
        <v>2173</v>
      </c>
      <c r="C274" t="s">
        <v>960</v>
      </c>
      <c r="D274">
        <v>853</v>
      </c>
      <c r="E274" t="s">
        <v>294</v>
      </c>
      <c r="F274" s="2">
        <v>14937.3</v>
      </c>
      <c r="G274" t="s">
        <v>24</v>
      </c>
      <c r="H274">
        <v>1</v>
      </c>
      <c r="I274">
        <f t="shared" si="8"/>
        <v>14937.3</v>
      </c>
      <c r="J274">
        <v>1.1835</v>
      </c>
      <c r="K274" s="2">
        <f t="shared" si="9"/>
        <v>17678.294549999999</v>
      </c>
    </row>
    <row r="275" spans="1:11" x14ac:dyDescent="0.35">
      <c r="A275">
        <v>8171</v>
      </c>
      <c r="B275" t="s">
        <v>2178</v>
      </c>
      <c r="C275" t="s">
        <v>2179</v>
      </c>
      <c r="D275">
        <v>853</v>
      </c>
      <c r="E275" t="s">
        <v>294</v>
      </c>
      <c r="F275" s="1">
        <v>0</v>
      </c>
      <c r="G275" t="s">
        <v>24</v>
      </c>
      <c r="H275">
        <v>1</v>
      </c>
      <c r="I275">
        <f t="shared" si="8"/>
        <v>0</v>
      </c>
      <c r="J275">
        <v>0.56710000000000005</v>
      </c>
      <c r="K275" s="2">
        <f t="shared" si="9"/>
        <v>0</v>
      </c>
    </row>
    <row r="276" spans="1:11" x14ac:dyDescent="0.35">
      <c r="A276">
        <v>8194</v>
      </c>
      <c r="B276" t="s">
        <v>2186</v>
      </c>
      <c r="C276" t="s">
        <v>325</v>
      </c>
      <c r="D276">
        <v>853</v>
      </c>
      <c r="E276" t="s">
        <v>294</v>
      </c>
      <c r="F276" s="1">
        <v>1400</v>
      </c>
      <c r="G276" t="s">
        <v>24</v>
      </c>
      <c r="H276">
        <v>1</v>
      </c>
      <c r="I276">
        <f t="shared" si="8"/>
        <v>1400</v>
      </c>
      <c r="J276">
        <v>1.1024</v>
      </c>
      <c r="K276" s="2">
        <f t="shared" si="9"/>
        <v>1543.3600000000001</v>
      </c>
    </row>
    <row r="277" spans="1:11" x14ac:dyDescent="0.35">
      <c r="A277">
        <v>8210</v>
      </c>
      <c r="B277" t="s">
        <v>2191</v>
      </c>
      <c r="C277" t="s">
        <v>448</v>
      </c>
      <c r="D277">
        <v>853</v>
      </c>
      <c r="E277" t="s">
        <v>294</v>
      </c>
      <c r="F277" s="1">
        <v>16000</v>
      </c>
      <c r="G277" t="s">
        <v>24</v>
      </c>
      <c r="H277">
        <v>1</v>
      </c>
      <c r="I277">
        <f t="shared" si="8"/>
        <v>16000</v>
      </c>
      <c r="J277">
        <v>1.0731999999999999</v>
      </c>
      <c r="K277" s="2">
        <f t="shared" si="9"/>
        <v>17171.199999999997</v>
      </c>
    </row>
    <row r="278" spans="1:11" x14ac:dyDescent="0.35">
      <c r="A278">
        <v>8213</v>
      </c>
      <c r="B278" t="s">
        <v>2193</v>
      </c>
      <c r="C278" t="s">
        <v>960</v>
      </c>
      <c r="D278">
        <v>853</v>
      </c>
      <c r="E278" t="s">
        <v>294</v>
      </c>
      <c r="F278" s="2">
        <v>20806.238000000001</v>
      </c>
      <c r="G278" t="s">
        <v>24</v>
      </c>
      <c r="H278">
        <v>1</v>
      </c>
      <c r="I278">
        <f t="shared" si="8"/>
        <v>20806.238000000001</v>
      </c>
      <c r="J278">
        <v>0.56359999999999999</v>
      </c>
      <c r="K278" s="2">
        <f t="shared" si="9"/>
        <v>11726.395736800001</v>
      </c>
    </row>
    <row r="279" spans="1:11" x14ac:dyDescent="0.35">
      <c r="A279">
        <v>8231</v>
      </c>
      <c r="B279" t="s">
        <v>2198</v>
      </c>
      <c r="C279" t="s">
        <v>385</v>
      </c>
      <c r="D279">
        <v>853</v>
      </c>
      <c r="E279" t="s">
        <v>294</v>
      </c>
      <c r="F279" s="1">
        <v>4450</v>
      </c>
      <c r="G279" t="s">
        <v>24</v>
      </c>
      <c r="H279">
        <v>1</v>
      </c>
      <c r="I279">
        <f t="shared" si="8"/>
        <v>4450</v>
      </c>
      <c r="J279">
        <v>1.0154000000000001</v>
      </c>
      <c r="K279" s="2">
        <f t="shared" si="9"/>
        <v>4518.5300000000007</v>
      </c>
    </row>
    <row r="280" spans="1:11" x14ac:dyDescent="0.35">
      <c r="A280">
        <v>8239</v>
      </c>
      <c r="B280" t="s">
        <v>2205</v>
      </c>
      <c r="C280" t="s">
        <v>2206</v>
      </c>
      <c r="D280">
        <v>853</v>
      </c>
      <c r="E280" t="s">
        <v>294</v>
      </c>
      <c r="F280" s="2">
        <v>0</v>
      </c>
      <c r="G280" t="s">
        <v>24</v>
      </c>
      <c r="H280">
        <v>1</v>
      </c>
      <c r="I280">
        <f t="shared" si="8"/>
        <v>0</v>
      </c>
      <c r="J280">
        <v>0.57730000000000004</v>
      </c>
      <c r="K280" s="2">
        <f t="shared" si="9"/>
        <v>0</v>
      </c>
    </row>
    <row r="281" spans="1:11" x14ac:dyDescent="0.35">
      <c r="A281">
        <v>8256</v>
      </c>
      <c r="B281" t="s">
        <v>2210</v>
      </c>
      <c r="C281" t="s">
        <v>448</v>
      </c>
      <c r="D281">
        <v>853</v>
      </c>
      <c r="E281" t="s">
        <v>294</v>
      </c>
      <c r="F281" s="2">
        <v>6341.1</v>
      </c>
      <c r="G281" t="s">
        <v>24</v>
      </c>
      <c r="H281">
        <v>1</v>
      </c>
      <c r="I281">
        <f t="shared" si="8"/>
        <v>6341.1</v>
      </c>
      <c r="J281">
        <v>1.0128999999999999</v>
      </c>
      <c r="K281" s="2">
        <f t="shared" si="9"/>
        <v>6422.9001899999994</v>
      </c>
    </row>
    <row r="282" spans="1:11" x14ac:dyDescent="0.35">
      <c r="A282">
        <v>8280</v>
      </c>
      <c r="B282" t="s">
        <v>2213</v>
      </c>
      <c r="C282" t="s">
        <v>1349</v>
      </c>
      <c r="D282">
        <v>853</v>
      </c>
      <c r="E282" t="s">
        <v>294</v>
      </c>
      <c r="F282" s="1">
        <v>7000</v>
      </c>
      <c r="G282" t="s">
        <v>24</v>
      </c>
      <c r="H282">
        <v>1</v>
      </c>
      <c r="I282">
        <f t="shared" si="8"/>
        <v>7000</v>
      </c>
      <c r="J282">
        <v>0.57569999999999999</v>
      </c>
      <c r="K282" s="2">
        <f t="shared" si="9"/>
        <v>4029.9</v>
      </c>
    </row>
    <row r="283" spans="1:11" x14ac:dyDescent="0.35">
      <c r="A283">
        <v>8290</v>
      </c>
      <c r="B283" t="s">
        <v>2223</v>
      </c>
      <c r="C283" t="s">
        <v>2224</v>
      </c>
      <c r="D283">
        <v>853</v>
      </c>
      <c r="E283" t="s">
        <v>294</v>
      </c>
      <c r="F283" s="1">
        <v>16000</v>
      </c>
      <c r="G283" t="s">
        <v>24</v>
      </c>
      <c r="H283">
        <v>1</v>
      </c>
      <c r="I283">
        <f t="shared" si="8"/>
        <v>16000</v>
      </c>
      <c r="J283">
        <v>0.56769999999999998</v>
      </c>
      <c r="K283" s="2">
        <f t="shared" si="9"/>
        <v>9083.1999999999989</v>
      </c>
    </row>
    <row r="284" spans="1:11" x14ac:dyDescent="0.35">
      <c r="A284">
        <v>8293</v>
      </c>
      <c r="B284" t="s">
        <v>2228</v>
      </c>
      <c r="C284" t="s">
        <v>2229</v>
      </c>
      <c r="D284">
        <v>853</v>
      </c>
      <c r="E284" t="s">
        <v>294</v>
      </c>
      <c r="F284" s="2">
        <v>29584.785</v>
      </c>
      <c r="G284" t="s">
        <v>24</v>
      </c>
      <c r="H284">
        <v>1</v>
      </c>
      <c r="I284">
        <f t="shared" si="8"/>
        <v>29584.785</v>
      </c>
      <c r="J284">
        <v>0.78200000000000003</v>
      </c>
      <c r="K284" s="2">
        <f t="shared" si="9"/>
        <v>23135.301869999999</v>
      </c>
    </row>
    <row r="285" spans="1:11" x14ac:dyDescent="0.35">
      <c r="A285">
        <v>8306</v>
      </c>
      <c r="B285" t="s">
        <v>2240</v>
      </c>
      <c r="C285" t="s">
        <v>2241</v>
      </c>
      <c r="D285">
        <v>853</v>
      </c>
      <c r="E285" t="s">
        <v>294</v>
      </c>
      <c r="F285">
        <v>700</v>
      </c>
      <c r="G285" t="s">
        <v>24</v>
      </c>
      <c r="H285">
        <v>1</v>
      </c>
      <c r="I285">
        <f t="shared" si="8"/>
        <v>700</v>
      </c>
      <c r="J285">
        <v>0.67720000000000002</v>
      </c>
      <c r="K285" s="2">
        <f t="shared" si="9"/>
        <v>474.04</v>
      </c>
    </row>
    <row r="286" spans="1:11" x14ac:dyDescent="0.35">
      <c r="A286">
        <v>8329</v>
      </c>
      <c r="B286" t="s">
        <v>2255</v>
      </c>
      <c r="C286" t="s">
        <v>2256</v>
      </c>
      <c r="D286">
        <v>853</v>
      </c>
      <c r="E286" t="s">
        <v>294</v>
      </c>
      <c r="F286" s="1">
        <v>1400</v>
      </c>
      <c r="G286" t="s">
        <v>24</v>
      </c>
      <c r="H286">
        <v>1</v>
      </c>
      <c r="I286">
        <f t="shared" si="8"/>
        <v>1400</v>
      </c>
      <c r="J286">
        <v>1.587</v>
      </c>
      <c r="K286" s="2">
        <f t="shared" si="9"/>
        <v>2221.7999999999997</v>
      </c>
    </row>
    <row r="287" spans="1:11" x14ac:dyDescent="0.35">
      <c r="A287">
        <v>8336</v>
      </c>
      <c r="B287" t="s">
        <v>2269</v>
      </c>
      <c r="C287" t="s">
        <v>854</v>
      </c>
      <c r="D287">
        <v>853</v>
      </c>
      <c r="E287" t="s">
        <v>294</v>
      </c>
      <c r="F287">
        <v>200</v>
      </c>
      <c r="G287" t="s">
        <v>24</v>
      </c>
      <c r="H287">
        <v>1</v>
      </c>
      <c r="I287">
        <f t="shared" si="8"/>
        <v>200</v>
      </c>
      <c r="J287">
        <v>1.5703</v>
      </c>
      <c r="K287" s="2">
        <f t="shared" si="9"/>
        <v>314.06</v>
      </c>
    </row>
    <row r="288" spans="1:11" x14ac:dyDescent="0.35">
      <c r="A288">
        <v>8339</v>
      </c>
      <c r="B288" t="s">
        <v>2280</v>
      </c>
      <c r="C288" t="s">
        <v>854</v>
      </c>
      <c r="D288">
        <v>853</v>
      </c>
      <c r="E288" t="s">
        <v>294</v>
      </c>
      <c r="F288" s="1">
        <v>9800</v>
      </c>
      <c r="G288" t="s">
        <v>24</v>
      </c>
      <c r="H288">
        <v>1</v>
      </c>
      <c r="I288">
        <f t="shared" si="8"/>
        <v>9800</v>
      </c>
      <c r="J288">
        <v>1.6091</v>
      </c>
      <c r="K288" s="2">
        <f t="shared" si="9"/>
        <v>15769.18</v>
      </c>
    </row>
    <row r="289" spans="1:11" x14ac:dyDescent="0.35">
      <c r="A289">
        <v>8344</v>
      </c>
      <c r="B289" t="s">
        <v>2296</v>
      </c>
      <c r="C289" t="s">
        <v>2297</v>
      </c>
      <c r="D289">
        <v>853</v>
      </c>
      <c r="E289" t="s">
        <v>294</v>
      </c>
      <c r="F289" s="1">
        <v>7700</v>
      </c>
      <c r="G289" t="s">
        <v>24</v>
      </c>
      <c r="H289">
        <v>1</v>
      </c>
      <c r="I289">
        <f t="shared" si="8"/>
        <v>7700</v>
      </c>
      <c r="J289">
        <v>1.5942000000000001</v>
      </c>
      <c r="K289" s="2">
        <f t="shared" si="9"/>
        <v>12275.34</v>
      </c>
    </row>
    <row r="290" spans="1:11" x14ac:dyDescent="0.35">
      <c r="A290">
        <v>8353</v>
      </c>
      <c r="B290" t="s">
        <v>2315</v>
      </c>
      <c r="C290" t="s">
        <v>1042</v>
      </c>
      <c r="D290">
        <v>853</v>
      </c>
      <c r="E290" t="s">
        <v>294</v>
      </c>
      <c r="F290" s="1">
        <v>1050</v>
      </c>
      <c r="G290" t="s">
        <v>24</v>
      </c>
      <c r="H290">
        <v>1</v>
      </c>
      <c r="I290">
        <f t="shared" si="8"/>
        <v>1050</v>
      </c>
      <c r="J290">
        <v>0.62739999999999996</v>
      </c>
      <c r="K290" s="2">
        <f t="shared" si="9"/>
        <v>658.77</v>
      </c>
    </row>
    <row r="291" spans="1:11" x14ac:dyDescent="0.35">
      <c r="A291">
        <v>8356</v>
      </c>
      <c r="B291" t="s">
        <v>2317</v>
      </c>
      <c r="C291" t="s">
        <v>854</v>
      </c>
      <c r="D291">
        <v>853</v>
      </c>
      <c r="E291" t="s">
        <v>294</v>
      </c>
      <c r="F291" s="1">
        <v>4900</v>
      </c>
      <c r="G291" t="s">
        <v>24</v>
      </c>
      <c r="H291">
        <v>1</v>
      </c>
      <c r="I291">
        <f t="shared" si="8"/>
        <v>4900</v>
      </c>
      <c r="J291">
        <v>1.0920000000000001</v>
      </c>
      <c r="K291" s="2">
        <f t="shared" si="9"/>
        <v>5350.8</v>
      </c>
    </row>
    <row r="292" spans="1:11" x14ac:dyDescent="0.35">
      <c r="A292">
        <v>8357</v>
      </c>
      <c r="B292" t="s">
        <v>2319</v>
      </c>
      <c r="C292" t="s">
        <v>960</v>
      </c>
      <c r="D292">
        <v>853</v>
      </c>
      <c r="E292" t="s">
        <v>294</v>
      </c>
      <c r="F292" s="2">
        <v>35663.625</v>
      </c>
      <c r="G292" t="s">
        <v>24</v>
      </c>
      <c r="H292">
        <v>1</v>
      </c>
      <c r="I292">
        <f t="shared" si="8"/>
        <v>35663.625</v>
      </c>
      <c r="J292">
        <v>0.99360000000000004</v>
      </c>
      <c r="K292" s="2">
        <f t="shared" si="9"/>
        <v>35435.377800000002</v>
      </c>
    </row>
    <row r="293" spans="1:11" x14ac:dyDescent="0.35">
      <c r="A293">
        <v>8359</v>
      </c>
      <c r="B293" t="s">
        <v>2327</v>
      </c>
      <c r="C293" t="s">
        <v>2328</v>
      </c>
      <c r="D293">
        <v>853</v>
      </c>
      <c r="E293" t="s">
        <v>294</v>
      </c>
      <c r="F293" s="2">
        <v>22542.75</v>
      </c>
      <c r="G293" t="s">
        <v>24</v>
      </c>
      <c r="H293">
        <v>1</v>
      </c>
      <c r="I293">
        <f t="shared" si="8"/>
        <v>22542.75</v>
      </c>
      <c r="J293">
        <v>2.0188999999999999</v>
      </c>
      <c r="K293" s="2">
        <f t="shared" si="9"/>
        <v>45511.557974999996</v>
      </c>
    </row>
    <row r="294" spans="1:11" x14ac:dyDescent="0.35">
      <c r="A294">
        <v>8360</v>
      </c>
      <c r="B294" t="s">
        <v>2334</v>
      </c>
      <c r="C294" t="s">
        <v>960</v>
      </c>
      <c r="D294">
        <v>853</v>
      </c>
      <c r="E294" t="s">
        <v>294</v>
      </c>
      <c r="F294" s="2">
        <v>48108.4</v>
      </c>
      <c r="G294" t="s">
        <v>24</v>
      </c>
      <c r="H294">
        <v>1</v>
      </c>
      <c r="I294">
        <f t="shared" si="8"/>
        <v>48108.4</v>
      </c>
      <c r="J294">
        <v>1.5653999999999999</v>
      </c>
      <c r="K294" s="2">
        <f t="shared" si="9"/>
        <v>75308.889360000001</v>
      </c>
    </row>
    <row r="295" spans="1:11" x14ac:dyDescent="0.35">
      <c r="A295">
        <v>8361</v>
      </c>
      <c r="B295" t="s">
        <v>2337</v>
      </c>
      <c r="C295" t="s">
        <v>2338</v>
      </c>
      <c r="D295">
        <v>853</v>
      </c>
      <c r="E295" t="s">
        <v>294</v>
      </c>
      <c r="F295" s="2">
        <v>22604.400000000001</v>
      </c>
      <c r="G295" t="s">
        <v>24</v>
      </c>
      <c r="H295">
        <v>1</v>
      </c>
      <c r="I295">
        <f t="shared" si="8"/>
        <v>22604.400000000001</v>
      </c>
      <c r="J295">
        <v>0.9325</v>
      </c>
      <c r="K295" s="2">
        <f t="shared" si="9"/>
        <v>21078.603000000003</v>
      </c>
    </row>
    <row r="296" spans="1:11" x14ac:dyDescent="0.35">
      <c r="A296">
        <v>8362</v>
      </c>
      <c r="B296" t="s">
        <v>2339</v>
      </c>
      <c r="C296" t="s">
        <v>960</v>
      </c>
      <c r="D296">
        <v>853</v>
      </c>
      <c r="E296" t="s">
        <v>294</v>
      </c>
      <c r="F296" s="2">
        <v>2973.83</v>
      </c>
      <c r="G296" t="s">
        <v>24</v>
      </c>
      <c r="H296">
        <v>1</v>
      </c>
      <c r="I296">
        <f t="shared" si="8"/>
        <v>2973.83</v>
      </c>
      <c r="J296">
        <v>1.3667</v>
      </c>
      <c r="K296" s="2">
        <f t="shared" si="9"/>
        <v>4064.3334610000002</v>
      </c>
    </row>
    <row r="297" spans="1:11" x14ac:dyDescent="0.35">
      <c r="A297">
        <v>8363</v>
      </c>
      <c r="B297" t="s">
        <v>2342</v>
      </c>
      <c r="C297" t="s">
        <v>960</v>
      </c>
      <c r="D297">
        <v>853</v>
      </c>
      <c r="E297" t="s">
        <v>294</v>
      </c>
      <c r="F297">
        <v>0</v>
      </c>
      <c r="G297" t="s">
        <v>24</v>
      </c>
      <c r="H297">
        <v>1</v>
      </c>
      <c r="I297">
        <f t="shared" si="8"/>
        <v>0</v>
      </c>
      <c r="J297">
        <v>2.3287</v>
      </c>
      <c r="K297" s="2">
        <f t="shared" si="9"/>
        <v>0</v>
      </c>
    </row>
    <row r="298" spans="1:11" x14ac:dyDescent="0.35">
      <c r="A298">
        <v>8370</v>
      </c>
      <c r="B298" t="s">
        <v>2350</v>
      </c>
      <c r="C298" t="s">
        <v>2351</v>
      </c>
      <c r="D298">
        <v>853</v>
      </c>
      <c r="E298" t="s">
        <v>294</v>
      </c>
      <c r="F298" s="1">
        <v>20300</v>
      </c>
      <c r="G298" t="s">
        <v>24</v>
      </c>
      <c r="H298">
        <v>1</v>
      </c>
      <c r="I298">
        <f t="shared" si="8"/>
        <v>20300</v>
      </c>
      <c r="J298">
        <v>0.96379999999999999</v>
      </c>
      <c r="K298" s="2">
        <f t="shared" si="9"/>
        <v>19565.14</v>
      </c>
    </row>
    <row r="299" spans="1:11" x14ac:dyDescent="0.35">
      <c r="A299">
        <v>8391</v>
      </c>
      <c r="B299" t="s">
        <v>2360</v>
      </c>
      <c r="C299" t="s">
        <v>974</v>
      </c>
      <c r="D299">
        <v>853</v>
      </c>
      <c r="E299" t="s">
        <v>294</v>
      </c>
      <c r="F299" s="2">
        <v>13981.572</v>
      </c>
      <c r="G299" t="s">
        <v>24</v>
      </c>
      <c r="H299">
        <v>1</v>
      </c>
      <c r="I299">
        <f t="shared" si="8"/>
        <v>13981.572</v>
      </c>
      <c r="J299">
        <v>0.57399999999999995</v>
      </c>
      <c r="K299" s="2">
        <f t="shared" si="9"/>
        <v>8025.4223279999997</v>
      </c>
    </row>
    <row r="300" spans="1:11" x14ac:dyDescent="0.35">
      <c r="A300">
        <v>8392</v>
      </c>
      <c r="B300" t="s">
        <v>2361</v>
      </c>
      <c r="C300" t="s">
        <v>2351</v>
      </c>
      <c r="D300">
        <v>853</v>
      </c>
      <c r="E300" t="s">
        <v>294</v>
      </c>
      <c r="F300" s="1">
        <v>4950</v>
      </c>
      <c r="G300" t="s">
        <v>24</v>
      </c>
      <c r="H300">
        <v>1</v>
      </c>
      <c r="I300">
        <f t="shared" si="8"/>
        <v>4950</v>
      </c>
      <c r="J300">
        <v>0.55630000000000002</v>
      </c>
      <c r="K300" s="2">
        <f t="shared" si="9"/>
        <v>2753.6849999999999</v>
      </c>
    </row>
    <row r="301" spans="1:11" x14ac:dyDescent="0.35">
      <c r="A301">
        <v>8402</v>
      </c>
      <c r="B301" t="s">
        <v>2370</v>
      </c>
      <c r="C301" t="s">
        <v>960</v>
      </c>
      <c r="D301">
        <v>853</v>
      </c>
      <c r="E301" t="s">
        <v>294</v>
      </c>
      <c r="F301" s="2">
        <v>7138.85</v>
      </c>
      <c r="G301" t="s">
        <v>24</v>
      </c>
      <c r="H301">
        <v>1</v>
      </c>
      <c r="I301">
        <f t="shared" si="8"/>
        <v>7138.85</v>
      </c>
      <c r="J301">
        <v>0.80579999999999996</v>
      </c>
      <c r="K301" s="2">
        <f t="shared" si="9"/>
        <v>5752.4853300000004</v>
      </c>
    </row>
    <row r="302" spans="1:11" x14ac:dyDescent="0.35">
      <c r="A302">
        <v>8417</v>
      </c>
      <c r="B302" t="s">
        <v>2372</v>
      </c>
      <c r="C302" t="s">
        <v>730</v>
      </c>
      <c r="D302">
        <v>853</v>
      </c>
      <c r="E302" t="s">
        <v>294</v>
      </c>
      <c r="F302" s="1">
        <v>2450</v>
      </c>
      <c r="G302" t="s">
        <v>24</v>
      </c>
      <c r="H302">
        <v>1</v>
      </c>
      <c r="I302">
        <f t="shared" si="8"/>
        <v>2450</v>
      </c>
      <c r="J302">
        <v>1.5673999999999999</v>
      </c>
      <c r="K302" s="2">
        <f t="shared" si="9"/>
        <v>3840.1299999999997</v>
      </c>
    </row>
    <row r="303" spans="1:11" x14ac:dyDescent="0.35">
      <c r="A303">
        <v>8418</v>
      </c>
      <c r="B303" t="s">
        <v>2373</v>
      </c>
      <c r="C303" t="s">
        <v>730</v>
      </c>
      <c r="D303">
        <v>853</v>
      </c>
      <c r="E303" t="s">
        <v>294</v>
      </c>
      <c r="F303" s="1">
        <v>4200</v>
      </c>
      <c r="G303" t="s">
        <v>24</v>
      </c>
      <c r="H303">
        <v>1</v>
      </c>
      <c r="I303">
        <f t="shared" si="8"/>
        <v>4200</v>
      </c>
      <c r="J303">
        <v>1.4622999999999999</v>
      </c>
      <c r="K303" s="2">
        <f t="shared" si="9"/>
        <v>6141.66</v>
      </c>
    </row>
    <row r="304" spans="1:11" x14ac:dyDescent="0.35">
      <c r="A304">
        <v>8419</v>
      </c>
      <c r="B304" t="s">
        <v>2374</v>
      </c>
      <c r="C304" t="s">
        <v>969</v>
      </c>
      <c r="D304">
        <v>853</v>
      </c>
      <c r="E304" t="s">
        <v>294</v>
      </c>
      <c r="F304">
        <v>900</v>
      </c>
      <c r="G304" t="s">
        <v>24</v>
      </c>
      <c r="H304">
        <v>1</v>
      </c>
      <c r="I304">
        <f t="shared" si="8"/>
        <v>900</v>
      </c>
      <c r="J304">
        <v>1.7116</v>
      </c>
      <c r="K304" s="2">
        <f t="shared" si="9"/>
        <v>1540.44</v>
      </c>
    </row>
    <row r="305" spans="1:11" x14ac:dyDescent="0.35">
      <c r="A305">
        <v>8420</v>
      </c>
      <c r="B305" t="s">
        <v>2375</v>
      </c>
      <c r="C305" t="s">
        <v>969</v>
      </c>
      <c r="D305">
        <v>853</v>
      </c>
      <c r="E305" t="s">
        <v>294</v>
      </c>
      <c r="F305" s="2">
        <v>3174.13</v>
      </c>
      <c r="G305" t="s">
        <v>24</v>
      </c>
      <c r="H305">
        <v>1</v>
      </c>
      <c r="I305">
        <f t="shared" si="8"/>
        <v>3174.13</v>
      </c>
      <c r="J305">
        <v>1.5707</v>
      </c>
      <c r="K305" s="2">
        <f t="shared" si="9"/>
        <v>4985.6059910000004</v>
      </c>
    </row>
    <row r="306" spans="1:11" x14ac:dyDescent="0.35">
      <c r="A306">
        <v>8426</v>
      </c>
      <c r="B306" t="s">
        <v>2376</v>
      </c>
      <c r="C306" t="s">
        <v>960</v>
      </c>
      <c r="D306">
        <v>853</v>
      </c>
      <c r="E306" t="s">
        <v>294</v>
      </c>
      <c r="F306" s="1">
        <v>4200</v>
      </c>
      <c r="G306" t="s">
        <v>24</v>
      </c>
      <c r="H306">
        <v>1</v>
      </c>
      <c r="I306">
        <f t="shared" si="8"/>
        <v>4200</v>
      </c>
      <c r="J306">
        <v>1.5770999999999999</v>
      </c>
      <c r="K306" s="2">
        <f t="shared" si="9"/>
        <v>6623.82</v>
      </c>
    </row>
    <row r="307" spans="1:11" x14ac:dyDescent="0.35">
      <c r="A307">
        <v>9010</v>
      </c>
      <c r="B307" t="s">
        <v>2383</v>
      </c>
      <c r="D307">
        <v>855</v>
      </c>
      <c r="E307" t="s">
        <v>23</v>
      </c>
      <c r="F307">
        <v>400</v>
      </c>
      <c r="G307" t="s">
        <v>24</v>
      </c>
      <c r="H307">
        <v>1</v>
      </c>
      <c r="I307">
        <f t="shared" si="8"/>
        <v>400</v>
      </c>
      <c r="J307">
        <v>1.4794</v>
      </c>
      <c r="K307" s="2">
        <f t="shared" si="9"/>
        <v>591.76</v>
      </c>
    </row>
    <row r="308" spans="1:11" x14ac:dyDescent="0.35">
      <c r="A308">
        <v>9013</v>
      </c>
      <c r="B308" t="s">
        <v>2384</v>
      </c>
      <c r="D308">
        <v>855</v>
      </c>
      <c r="E308" t="s">
        <v>23</v>
      </c>
      <c r="F308">
        <v>0</v>
      </c>
      <c r="G308" t="s">
        <v>24</v>
      </c>
      <c r="H308">
        <v>1</v>
      </c>
      <c r="I308">
        <f t="shared" si="8"/>
        <v>0</v>
      </c>
      <c r="J308">
        <v>3.5089000000000001</v>
      </c>
      <c r="K308" s="2">
        <f t="shared" si="9"/>
        <v>0</v>
      </c>
    </row>
    <row r="309" spans="1:11" x14ac:dyDescent="0.35">
      <c r="A309">
        <v>9022</v>
      </c>
      <c r="B309" t="s">
        <v>2385</v>
      </c>
      <c r="D309">
        <v>855</v>
      </c>
      <c r="E309" t="s">
        <v>23</v>
      </c>
      <c r="F309">
        <v>300</v>
      </c>
      <c r="G309" t="s">
        <v>24</v>
      </c>
      <c r="H309">
        <v>1</v>
      </c>
      <c r="I309">
        <f t="shared" si="8"/>
        <v>300</v>
      </c>
      <c r="J309">
        <v>9.0499999999999997E-2</v>
      </c>
      <c r="K309" s="2">
        <f t="shared" si="9"/>
        <v>27.15</v>
      </c>
    </row>
    <row r="310" spans="1:11" x14ac:dyDescent="0.35">
      <c r="A310">
        <v>9023</v>
      </c>
      <c r="B310" t="s">
        <v>2386</v>
      </c>
      <c r="D310">
        <v>855</v>
      </c>
      <c r="E310" t="s">
        <v>23</v>
      </c>
      <c r="F310">
        <v>60</v>
      </c>
      <c r="G310" t="s">
        <v>24</v>
      </c>
      <c r="H310">
        <v>1</v>
      </c>
      <c r="I310">
        <f t="shared" si="8"/>
        <v>60</v>
      </c>
      <c r="J310">
        <v>0.1128</v>
      </c>
      <c r="K310" s="2">
        <f t="shared" si="9"/>
        <v>6.7679999999999998</v>
      </c>
    </row>
    <row r="311" spans="1:11" x14ac:dyDescent="0.35">
      <c r="A311">
        <v>9026</v>
      </c>
      <c r="B311" t="s">
        <v>2387</v>
      </c>
      <c r="C311" t="s">
        <v>2008</v>
      </c>
      <c r="D311">
        <v>853</v>
      </c>
      <c r="E311" t="s">
        <v>294</v>
      </c>
      <c r="F311">
        <v>700</v>
      </c>
      <c r="G311" t="s">
        <v>24</v>
      </c>
      <c r="H311">
        <v>1</v>
      </c>
      <c r="I311">
        <f t="shared" si="8"/>
        <v>700</v>
      </c>
      <c r="J311">
        <v>1.0359</v>
      </c>
      <c r="K311" s="2">
        <f t="shared" si="9"/>
        <v>725.13</v>
      </c>
    </row>
    <row r="312" spans="1:11" x14ac:dyDescent="0.35">
      <c r="A312">
        <v>9030</v>
      </c>
      <c r="B312" t="s">
        <v>2395</v>
      </c>
      <c r="D312">
        <v>855</v>
      </c>
      <c r="E312" t="s">
        <v>23</v>
      </c>
      <c r="F312" s="2">
        <v>1081.6590000000001</v>
      </c>
      <c r="G312" t="s">
        <v>24</v>
      </c>
      <c r="H312">
        <v>1</v>
      </c>
      <c r="I312">
        <f t="shared" si="8"/>
        <v>1081.6590000000001</v>
      </c>
      <c r="J312">
        <v>2.6905000000000001</v>
      </c>
      <c r="K312" s="2">
        <f t="shared" si="9"/>
        <v>2910.2035395000003</v>
      </c>
    </row>
    <row r="313" spans="1:11" x14ac:dyDescent="0.35">
      <c r="A313">
        <v>9035</v>
      </c>
      <c r="B313" t="s">
        <v>2397</v>
      </c>
      <c r="D313">
        <v>855</v>
      </c>
      <c r="E313" t="s">
        <v>23</v>
      </c>
      <c r="F313">
        <v>159.99600000000001</v>
      </c>
      <c r="G313" t="s">
        <v>24</v>
      </c>
      <c r="H313">
        <v>1</v>
      </c>
      <c r="I313">
        <f t="shared" si="8"/>
        <v>159.99600000000001</v>
      </c>
      <c r="J313">
        <v>3.4967000000000001</v>
      </c>
      <c r="K313" s="2">
        <f t="shared" si="9"/>
        <v>559.4580132000001</v>
      </c>
    </row>
    <row r="314" spans="1:11" x14ac:dyDescent="0.35">
      <c r="A314">
        <v>9038</v>
      </c>
      <c r="B314" t="s">
        <v>2398</v>
      </c>
      <c r="D314">
        <v>855</v>
      </c>
      <c r="E314" t="s">
        <v>23</v>
      </c>
      <c r="F314">
        <v>850</v>
      </c>
      <c r="G314" t="s">
        <v>24</v>
      </c>
      <c r="H314">
        <v>1</v>
      </c>
      <c r="I314">
        <f t="shared" si="8"/>
        <v>850</v>
      </c>
      <c r="J314">
        <v>0.872</v>
      </c>
      <c r="K314" s="2">
        <f t="shared" si="9"/>
        <v>741.2</v>
      </c>
    </row>
    <row r="315" spans="1:11" x14ac:dyDescent="0.35">
      <c r="A315">
        <v>9039</v>
      </c>
      <c r="B315" t="s">
        <v>2399</v>
      </c>
      <c r="D315">
        <v>855</v>
      </c>
      <c r="E315" t="s">
        <v>23</v>
      </c>
      <c r="F315">
        <v>500</v>
      </c>
      <c r="G315" t="s">
        <v>24</v>
      </c>
      <c r="H315">
        <v>1</v>
      </c>
      <c r="I315">
        <f t="shared" si="8"/>
        <v>500</v>
      </c>
      <c r="J315">
        <v>2.0737999999999999</v>
      </c>
      <c r="K315" s="2">
        <f t="shared" si="9"/>
        <v>1036.8999999999999</v>
      </c>
    </row>
    <row r="316" spans="1:11" x14ac:dyDescent="0.35">
      <c r="A316">
        <v>9047</v>
      </c>
      <c r="B316" t="s">
        <v>2400</v>
      </c>
      <c r="C316" t="s">
        <v>2401</v>
      </c>
      <c r="D316">
        <v>848</v>
      </c>
      <c r="E316" t="s">
        <v>27</v>
      </c>
      <c r="F316">
        <v>0</v>
      </c>
      <c r="G316" t="s">
        <v>24</v>
      </c>
      <c r="H316">
        <v>1</v>
      </c>
      <c r="I316">
        <f t="shared" si="8"/>
        <v>0</v>
      </c>
      <c r="J316">
        <v>1.0450999999999999</v>
      </c>
      <c r="K316" s="2">
        <f t="shared" si="9"/>
        <v>0</v>
      </c>
    </row>
    <row r="317" spans="1:11" x14ac:dyDescent="0.35">
      <c r="A317">
        <v>9053</v>
      </c>
      <c r="B317" t="s">
        <v>2402</v>
      </c>
      <c r="D317">
        <v>848</v>
      </c>
      <c r="E317" t="s">
        <v>27</v>
      </c>
      <c r="F317" s="2">
        <v>2213.4964599999998</v>
      </c>
      <c r="G317" t="s">
        <v>24</v>
      </c>
      <c r="H317">
        <v>1</v>
      </c>
      <c r="I317">
        <f t="shared" si="8"/>
        <v>2213.4964599999998</v>
      </c>
      <c r="J317">
        <v>0.48299999999999998</v>
      </c>
      <c r="K317" s="2">
        <f t="shared" si="9"/>
        <v>1069.1187901799999</v>
      </c>
    </row>
    <row r="318" spans="1:11" x14ac:dyDescent="0.35">
      <c r="A318">
        <v>9054</v>
      </c>
      <c r="B318" t="s">
        <v>2403</v>
      </c>
      <c r="D318">
        <v>848</v>
      </c>
      <c r="E318" t="s">
        <v>27</v>
      </c>
      <c r="F318" s="2">
        <v>4726.7788300000002</v>
      </c>
      <c r="G318" t="s">
        <v>24</v>
      </c>
      <c r="H318">
        <v>1</v>
      </c>
      <c r="I318">
        <f t="shared" si="8"/>
        <v>4726.7788300000002</v>
      </c>
      <c r="J318">
        <v>0.51429999999999998</v>
      </c>
      <c r="K318" s="2">
        <f t="shared" si="9"/>
        <v>2430.9823522689999</v>
      </c>
    </row>
    <row r="319" spans="1:11" x14ac:dyDescent="0.35">
      <c r="A319">
        <v>9058</v>
      </c>
      <c r="B319" t="s">
        <v>2404</v>
      </c>
      <c r="D319">
        <v>851</v>
      </c>
      <c r="E319" t="s">
        <v>23</v>
      </c>
      <c r="F319">
        <v>221</v>
      </c>
      <c r="G319" t="s">
        <v>24</v>
      </c>
      <c r="H319">
        <v>1</v>
      </c>
      <c r="I319">
        <f t="shared" si="8"/>
        <v>221</v>
      </c>
      <c r="J319">
        <v>1.1597</v>
      </c>
      <c r="K319" s="2">
        <f t="shared" si="9"/>
        <v>256.2937</v>
      </c>
    </row>
    <row r="320" spans="1:11" x14ac:dyDescent="0.35">
      <c r="A320">
        <v>9059</v>
      </c>
      <c r="B320" t="s">
        <v>2405</v>
      </c>
      <c r="D320">
        <v>855</v>
      </c>
      <c r="E320" t="s">
        <v>23</v>
      </c>
      <c r="F320">
        <v>0</v>
      </c>
      <c r="G320" t="s">
        <v>24</v>
      </c>
      <c r="H320">
        <v>1</v>
      </c>
      <c r="I320">
        <f t="shared" si="8"/>
        <v>0</v>
      </c>
      <c r="J320">
        <v>7.2518000000000002</v>
      </c>
      <c r="K320" s="2">
        <f t="shared" si="9"/>
        <v>0</v>
      </c>
    </row>
    <row r="321" spans="1:11" x14ac:dyDescent="0.35">
      <c r="A321">
        <v>9062</v>
      </c>
      <c r="B321" t="s">
        <v>2406</v>
      </c>
      <c r="D321">
        <v>855</v>
      </c>
      <c r="E321" t="s">
        <v>23</v>
      </c>
      <c r="F321" s="1">
        <v>1800</v>
      </c>
      <c r="G321" t="s">
        <v>24</v>
      </c>
      <c r="H321">
        <v>1</v>
      </c>
      <c r="I321">
        <f t="shared" si="8"/>
        <v>1800</v>
      </c>
      <c r="J321">
        <v>2.5152000000000001</v>
      </c>
      <c r="K321" s="2">
        <f t="shared" si="9"/>
        <v>4527.3600000000006</v>
      </c>
    </row>
    <row r="322" spans="1:11" x14ac:dyDescent="0.35">
      <c r="A322">
        <v>9068</v>
      </c>
      <c r="B322" t="s">
        <v>2407</v>
      </c>
      <c r="C322" t="s">
        <v>2408</v>
      </c>
      <c r="D322">
        <v>855</v>
      </c>
      <c r="E322" t="s">
        <v>23</v>
      </c>
      <c r="F322">
        <v>360</v>
      </c>
      <c r="G322" t="s">
        <v>24</v>
      </c>
      <c r="H322">
        <v>1</v>
      </c>
      <c r="I322">
        <f t="shared" si="8"/>
        <v>360</v>
      </c>
      <c r="J322">
        <v>0.97960000000000003</v>
      </c>
      <c r="K322" s="2">
        <f t="shared" si="9"/>
        <v>352.65600000000001</v>
      </c>
    </row>
    <row r="323" spans="1:11" x14ac:dyDescent="0.35">
      <c r="A323">
        <v>9107</v>
      </c>
      <c r="B323" t="s">
        <v>2409</v>
      </c>
      <c r="D323">
        <v>857</v>
      </c>
      <c r="E323" t="s">
        <v>23</v>
      </c>
      <c r="F323">
        <v>872.71</v>
      </c>
      <c r="G323" t="s">
        <v>24</v>
      </c>
      <c r="H323">
        <v>1</v>
      </c>
      <c r="I323">
        <f t="shared" si="8"/>
        <v>872.71</v>
      </c>
      <c r="J323">
        <v>5.4100000000000002E-2</v>
      </c>
      <c r="K323" s="2">
        <f t="shared" si="9"/>
        <v>47.213611000000007</v>
      </c>
    </row>
    <row r="324" spans="1:11" x14ac:dyDescent="0.35">
      <c r="A324">
        <v>9201</v>
      </c>
      <c r="B324" t="s">
        <v>2410</v>
      </c>
      <c r="D324">
        <v>856</v>
      </c>
      <c r="E324" t="s">
        <v>23</v>
      </c>
      <c r="F324" s="2">
        <v>0</v>
      </c>
      <c r="G324" t="s">
        <v>24</v>
      </c>
      <c r="H324">
        <v>1</v>
      </c>
      <c r="I324">
        <f t="shared" si="8"/>
        <v>0</v>
      </c>
      <c r="J324">
        <v>0.60040000000000004</v>
      </c>
      <c r="K324" s="2">
        <f t="shared" si="9"/>
        <v>0</v>
      </c>
    </row>
    <row r="325" spans="1:11" x14ac:dyDescent="0.35">
      <c r="A325">
        <v>9205</v>
      </c>
      <c r="B325" t="s">
        <v>2411</v>
      </c>
      <c r="D325">
        <v>856</v>
      </c>
      <c r="E325" t="s">
        <v>23</v>
      </c>
      <c r="F325" s="1">
        <v>13190</v>
      </c>
      <c r="G325" t="s">
        <v>24</v>
      </c>
      <c r="H325">
        <v>1</v>
      </c>
      <c r="I325">
        <f t="shared" ref="I325:I388" si="10">H325*F325</f>
        <v>13190</v>
      </c>
      <c r="J325">
        <v>0.88519999999999999</v>
      </c>
      <c r="K325" s="2">
        <f t="shared" ref="K325:K388" si="11">F325*J325</f>
        <v>11675.788</v>
      </c>
    </row>
    <row r="326" spans="1:11" x14ac:dyDescent="0.35">
      <c r="A326">
        <v>9241</v>
      </c>
      <c r="B326" t="s">
        <v>2412</v>
      </c>
      <c r="D326">
        <v>856</v>
      </c>
      <c r="E326" t="s">
        <v>23</v>
      </c>
      <c r="F326" s="2">
        <v>32578</v>
      </c>
      <c r="G326" t="s">
        <v>24</v>
      </c>
      <c r="H326">
        <v>1</v>
      </c>
      <c r="I326">
        <f t="shared" si="10"/>
        <v>32578</v>
      </c>
      <c r="J326">
        <v>0.46179999999999999</v>
      </c>
      <c r="K326" s="2">
        <f t="shared" si="11"/>
        <v>15044.520399999999</v>
      </c>
    </row>
    <row r="327" spans="1:11" x14ac:dyDescent="0.35">
      <c r="A327">
        <v>9250</v>
      </c>
      <c r="B327" t="s">
        <v>2413</v>
      </c>
      <c r="D327">
        <v>856</v>
      </c>
      <c r="E327" t="s">
        <v>23</v>
      </c>
      <c r="F327" s="2">
        <v>1335.35</v>
      </c>
      <c r="G327" t="s">
        <v>24</v>
      </c>
      <c r="H327">
        <v>1</v>
      </c>
      <c r="I327">
        <f t="shared" si="10"/>
        <v>1335.35</v>
      </c>
      <c r="J327">
        <v>0.47</v>
      </c>
      <c r="K327" s="2">
        <f t="shared" si="11"/>
        <v>627.61449999999991</v>
      </c>
    </row>
    <row r="328" spans="1:11" x14ac:dyDescent="0.35">
      <c r="A328">
        <v>9253</v>
      </c>
      <c r="B328" t="s">
        <v>2414</v>
      </c>
      <c r="D328">
        <v>856</v>
      </c>
      <c r="E328" t="s">
        <v>23</v>
      </c>
      <c r="F328" s="2">
        <v>5163.9380000000001</v>
      </c>
      <c r="G328" t="s">
        <v>24</v>
      </c>
      <c r="H328">
        <v>1</v>
      </c>
      <c r="I328">
        <f t="shared" si="10"/>
        <v>5163.9380000000001</v>
      </c>
      <c r="J328">
        <v>1.2154</v>
      </c>
      <c r="K328" s="2">
        <f t="shared" si="11"/>
        <v>6276.2502451999999</v>
      </c>
    </row>
    <row r="329" spans="1:11" x14ac:dyDescent="0.35">
      <c r="A329">
        <v>9278</v>
      </c>
      <c r="B329" t="s">
        <v>2415</v>
      </c>
      <c r="D329">
        <v>856</v>
      </c>
      <c r="E329" t="s">
        <v>23</v>
      </c>
      <c r="F329">
        <v>0</v>
      </c>
      <c r="G329" t="s">
        <v>24</v>
      </c>
      <c r="H329">
        <v>1</v>
      </c>
      <c r="I329">
        <f t="shared" si="10"/>
        <v>0</v>
      </c>
      <c r="J329">
        <v>0.80769999999999997</v>
      </c>
      <c r="K329" s="2">
        <f t="shared" si="11"/>
        <v>0</v>
      </c>
    </row>
    <row r="330" spans="1:11" x14ac:dyDescent="0.35">
      <c r="A330">
        <v>9304</v>
      </c>
      <c r="B330" t="s">
        <v>2423</v>
      </c>
      <c r="C330" t="s">
        <v>325</v>
      </c>
      <c r="D330">
        <v>853</v>
      </c>
      <c r="E330" t="s">
        <v>294</v>
      </c>
      <c r="F330" s="1">
        <v>35000</v>
      </c>
      <c r="G330" t="s">
        <v>24</v>
      </c>
      <c r="H330">
        <v>1</v>
      </c>
      <c r="I330">
        <f t="shared" si="10"/>
        <v>35000</v>
      </c>
      <c r="J330">
        <v>0.49020000000000002</v>
      </c>
      <c r="K330" s="2">
        <f t="shared" si="11"/>
        <v>17157</v>
      </c>
    </row>
    <row r="331" spans="1:11" x14ac:dyDescent="0.35">
      <c r="A331">
        <v>9343</v>
      </c>
      <c r="B331" t="s">
        <v>2441</v>
      </c>
      <c r="C331" t="s">
        <v>2442</v>
      </c>
      <c r="D331">
        <v>855</v>
      </c>
      <c r="E331" t="s">
        <v>23</v>
      </c>
      <c r="F331">
        <v>696.23099999999999</v>
      </c>
      <c r="G331" t="s">
        <v>24</v>
      </c>
      <c r="H331">
        <v>1</v>
      </c>
      <c r="I331">
        <f t="shared" si="10"/>
        <v>696.23099999999999</v>
      </c>
      <c r="J331">
        <v>9.1294000000000004</v>
      </c>
      <c r="K331" s="2">
        <f t="shared" si="11"/>
        <v>6356.1712914</v>
      </c>
    </row>
    <row r="332" spans="1:11" x14ac:dyDescent="0.35">
      <c r="A332">
        <v>9345</v>
      </c>
      <c r="B332" t="s">
        <v>2443</v>
      </c>
      <c r="D332">
        <v>855</v>
      </c>
      <c r="E332" t="s">
        <v>23</v>
      </c>
      <c r="F332" s="2">
        <v>1056.752</v>
      </c>
      <c r="G332" t="s">
        <v>24</v>
      </c>
      <c r="H332">
        <v>1</v>
      </c>
      <c r="I332">
        <f t="shared" si="10"/>
        <v>1056.752</v>
      </c>
      <c r="J332">
        <v>4.0636000000000001</v>
      </c>
      <c r="K332" s="2">
        <f t="shared" si="11"/>
        <v>4294.2174272000002</v>
      </c>
    </row>
    <row r="333" spans="1:11" x14ac:dyDescent="0.35">
      <c r="A333">
        <v>9348</v>
      </c>
      <c r="B333" t="s">
        <v>2444</v>
      </c>
      <c r="D333">
        <v>855</v>
      </c>
      <c r="E333" t="s">
        <v>23</v>
      </c>
      <c r="F333">
        <v>200</v>
      </c>
      <c r="G333" t="s">
        <v>24</v>
      </c>
      <c r="H333">
        <v>1</v>
      </c>
      <c r="I333">
        <f t="shared" si="10"/>
        <v>200</v>
      </c>
      <c r="J333">
        <v>18.602499999999999</v>
      </c>
      <c r="K333" s="2">
        <f t="shared" si="11"/>
        <v>3720.5</v>
      </c>
    </row>
    <row r="334" spans="1:11" x14ac:dyDescent="0.35">
      <c r="A334">
        <v>9350</v>
      </c>
      <c r="B334" t="s">
        <v>2445</v>
      </c>
      <c r="D334">
        <v>855</v>
      </c>
      <c r="E334" t="s">
        <v>23</v>
      </c>
      <c r="F334">
        <v>270.54899999999998</v>
      </c>
      <c r="G334" t="s">
        <v>24</v>
      </c>
      <c r="H334">
        <v>1</v>
      </c>
      <c r="I334">
        <f t="shared" si="10"/>
        <v>270.54899999999998</v>
      </c>
      <c r="J334">
        <v>11.682</v>
      </c>
      <c r="K334" s="2">
        <f t="shared" si="11"/>
        <v>3160.553418</v>
      </c>
    </row>
    <row r="335" spans="1:11" x14ac:dyDescent="0.35">
      <c r="A335">
        <v>9368</v>
      </c>
      <c r="B335" t="s">
        <v>2457</v>
      </c>
      <c r="D335">
        <v>856</v>
      </c>
      <c r="E335" t="s">
        <v>23</v>
      </c>
      <c r="F335" s="2">
        <v>8251</v>
      </c>
      <c r="G335" t="s">
        <v>24</v>
      </c>
      <c r="H335">
        <v>1</v>
      </c>
      <c r="I335">
        <f t="shared" si="10"/>
        <v>8251</v>
      </c>
      <c r="J335">
        <v>0.80920000000000003</v>
      </c>
      <c r="K335" s="2">
        <f t="shared" si="11"/>
        <v>6676.7092000000002</v>
      </c>
    </row>
    <row r="336" spans="1:11" x14ac:dyDescent="0.35">
      <c r="A336">
        <v>9372</v>
      </c>
      <c r="B336" t="s">
        <v>2461</v>
      </c>
      <c r="D336">
        <v>856</v>
      </c>
      <c r="E336" t="s">
        <v>23</v>
      </c>
      <c r="F336" s="1">
        <v>8015</v>
      </c>
      <c r="G336" t="s">
        <v>24</v>
      </c>
      <c r="H336">
        <v>1</v>
      </c>
      <c r="I336">
        <f t="shared" si="10"/>
        <v>8015</v>
      </c>
      <c r="J336">
        <v>1.8058000000000001</v>
      </c>
      <c r="K336" s="2">
        <f t="shared" si="11"/>
        <v>14473.487000000001</v>
      </c>
    </row>
    <row r="337" spans="1:11" x14ac:dyDescent="0.35">
      <c r="A337">
        <v>9377</v>
      </c>
      <c r="B337" t="s">
        <v>2463</v>
      </c>
      <c r="D337">
        <v>856</v>
      </c>
      <c r="E337" t="s">
        <v>23</v>
      </c>
      <c r="F337" s="1">
        <v>4683</v>
      </c>
      <c r="G337" t="s">
        <v>24</v>
      </c>
      <c r="H337">
        <v>1</v>
      </c>
      <c r="I337">
        <f t="shared" si="10"/>
        <v>4683</v>
      </c>
      <c r="J337">
        <v>1.1758999999999999</v>
      </c>
      <c r="K337" s="2">
        <f t="shared" si="11"/>
        <v>5506.7397000000001</v>
      </c>
    </row>
    <row r="338" spans="1:11" x14ac:dyDescent="0.35">
      <c r="A338">
        <v>9378</v>
      </c>
      <c r="B338" t="s">
        <v>2464</v>
      </c>
      <c r="D338">
        <v>855</v>
      </c>
      <c r="E338" t="s">
        <v>23</v>
      </c>
      <c r="F338">
        <v>460</v>
      </c>
      <c r="G338" t="s">
        <v>24</v>
      </c>
      <c r="H338">
        <v>1</v>
      </c>
      <c r="I338">
        <f t="shared" si="10"/>
        <v>460</v>
      </c>
      <c r="J338">
        <v>1.9746999999999999</v>
      </c>
      <c r="K338" s="2">
        <f t="shared" si="11"/>
        <v>908.36199999999997</v>
      </c>
    </row>
    <row r="339" spans="1:11" x14ac:dyDescent="0.35">
      <c r="A339">
        <v>9381</v>
      </c>
      <c r="B339" t="s">
        <v>2465</v>
      </c>
      <c r="D339">
        <v>855</v>
      </c>
      <c r="E339" t="s">
        <v>23</v>
      </c>
      <c r="F339" s="2">
        <v>8908.4599999999991</v>
      </c>
      <c r="G339" t="s">
        <v>24</v>
      </c>
      <c r="H339">
        <v>1</v>
      </c>
      <c r="I339">
        <f t="shared" si="10"/>
        <v>8908.4599999999991</v>
      </c>
      <c r="J339">
        <v>1.5330999999999999</v>
      </c>
      <c r="K339" s="2">
        <f t="shared" si="11"/>
        <v>13657.560025999997</v>
      </c>
    </row>
    <row r="340" spans="1:11" x14ac:dyDescent="0.35">
      <c r="A340">
        <v>9382</v>
      </c>
      <c r="B340" t="s">
        <v>2466</v>
      </c>
      <c r="D340">
        <v>855</v>
      </c>
      <c r="E340" t="s">
        <v>23</v>
      </c>
      <c r="F340" s="2">
        <v>3804.44</v>
      </c>
      <c r="G340" t="s">
        <v>24</v>
      </c>
      <c r="H340">
        <v>1</v>
      </c>
      <c r="I340">
        <f t="shared" si="10"/>
        <v>3804.44</v>
      </c>
      <c r="J340">
        <v>1.4009</v>
      </c>
      <c r="K340" s="2">
        <f t="shared" si="11"/>
        <v>5329.6399959999999</v>
      </c>
    </row>
    <row r="341" spans="1:11" x14ac:dyDescent="0.35">
      <c r="A341">
        <v>9383</v>
      </c>
      <c r="B341" t="s">
        <v>2467</v>
      </c>
      <c r="D341">
        <v>855</v>
      </c>
      <c r="E341" t="s">
        <v>23</v>
      </c>
      <c r="F341" s="2">
        <v>8956.19</v>
      </c>
      <c r="G341" t="s">
        <v>24</v>
      </c>
      <c r="H341">
        <v>1</v>
      </c>
      <c r="I341">
        <f t="shared" si="10"/>
        <v>8956.19</v>
      </c>
      <c r="J341">
        <v>1.9371</v>
      </c>
      <c r="K341" s="2">
        <f t="shared" si="11"/>
        <v>17349.035649000001</v>
      </c>
    </row>
    <row r="342" spans="1:11" x14ac:dyDescent="0.35">
      <c r="A342">
        <v>9386</v>
      </c>
      <c r="B342" t="s">
        <v>2468</v>
      </c>
      <c r="D342">
        <v>855</v>
      </c>
      <c r="E342" t="s">
        <v>23</v>
      </c>
      <c r="F342" s="2">
        <v>4192.59</v>
      </c>
      <c r="G342" t="s">
        <v>24</v>
      </c>
      <c r="H342">
        <v>1</v>
      </c>
      <c r="I342">
        <f t="shared" si="10"/>
        <v>4192.59</v>
      </c>
      <c r="J342">
        <v>2.7742</v>
      </c>
      <c r="K342" s="2">
        <f t="shared" si="11"/>
        <v>11631.083178000001</v>
      </c>
    </row>
    <row r="343" spans="1:11" x14ac:dyDescent="0.35">
      <c r="A343">
        <v>9387</v>
      </c>
      <c r="B343" t="s">
        <v>2469</v>
      </c>
      <c r="C343" t="s">
        <v>2470</v>
      </c>
      <c r="D343">
        <v>855</v>
      </c>
      <c r="E343" t="s">
        <v>23</v>
      </c>
      <c r="F343">
        <v>0</v>
      </c>
      <c r="G343" t="s">
        <v>24</v>
      </c>
      <c r="H343">
        <v>1</v>
      </c>
      <c r="I343">
        <f t="shared" si="10"/>
        <v>0</v>
      </c>
      <c r="J343">
        <v>3.3519999999999999</v>
      </c>
      <c r="K343" s="2">
        <f t="shared" si="11"/>
        <v>0</v>
      </c>
    </row>
    <row r="344" spans="1:11" x14ac:dyDescent="0.35">
      <c r="A344">
        <v>9389</v>
      </c>
      <c r="B344" t="s">
        <v>2471</v>
      </c>
      <c r="D344">
        <v>855</v>
      </c>
      <c r="E344" t="s">
        <v>23</v>
      </c>
      <c r="F344" s="2">
        <v>2586.0500000000002</v>
      </c>
      <c r="G344" t="s">
        <v>24</v>
      </c>
      <c r="H344">
        <v>1</v>
      </c>
      <c r="I344">
        <f t="shared" si="10"/>
        <v>2586.0500000000002</v>
      </c>
      <c r="J344">
        <v>1.8827</v>
      </c>
      <c r="K344" s="2">
        <f t="shared" si="11"/>
        <v>4868.756335</v>
      </c>
    </row>
    <row r="345" spans="1:11" x14ac:dyDescent="0.35">
      <c r="A345">
        <v>9394</v>
      </c>
      <c r="B345" t="s">
        <v>2472</v>
      </c>
      <c r="D345">
        <v>855</v>
      </c>
      <c r="E345" t="s">
        <v>23</v>
      </c>
      <c r="F345">
        <v>100</v>
      </c>
      <c r="G345" t="s">
        <v>24</v>
      </c>
      <c r="H345">
        <v>1</v>
      </c>
      <c r="I345">
        <f t="shared" si="10"/>
        <v>100</v>
      </c>
      <c r="J345">
        <v>6.0030999999999999</v>
      </c>
      <c r="K345" s="2">
        <f t="shared" si="11"/>
        <v>600.30999999999995</v>
      </c>
    </row>
    <row r="346" spans="1:11" x14ac:dyDescent="0.35">
      <c r="A346">
        <v>9396</v>
      </c>
      <c r="B346" t="s">
        <v>2473</v>
      </c>
      <c r="D346">
        <v>857</v>
      </c>
      <c r="E346" t="s">
        <v>23</v>
      </c>
      <c r="F346" s="2">
        <v>10130.200000000001</v>
      </c>
      <c r="G346" t="s">
        <v>24</v>
      </c>
      <c r="H346">
        <v>1</v>
      </c>
      <c r="I346">
        <f t="shared" si="10"/>
        <v>10130.200000000001</v>
      </c>
      <c r="J346">
        <v>1.0736000000000001</v>
      </c>
      <c r="K346" s="2">
        <f t="shared" si="11"/>
        <v>10875.782720000001</v>
      </c>
    </row>
    <row r="347" spans="1:11" x14ac:dyDescent="0.35">
      <c r="A347">
        <v>9397</v>
      </c>
      <c r="B347" t="s">
        <v>2474</v>
      </c>
      <c r="D347">
        <v>857</v>
      </c>
      <c r="E347" t="s">
        <v>23</v>
      </c>
      <c r="F347">
        <v>0</v>
      </c>
      <c r="G347" t="s">
        <v>24</v>
      </c>
      <c r="H347">
        <v>1</v>
      </c>
      <c r="I347">
        <f t="shared" si="10"/>
        <v>0</v>
      </c>
      <c r="J347">
        <v>2.1496</v>
      </c>
      <c r="K347" s="2">
        <f t="shared" si="11"/>
        <v>0</v>
      </c>
    </row>
    <row r="348" spans="1:11" x14ac:dyDescent="0.35">
      <c r="A348">
        <v>9399</v>
      </c>
      <c r="B348" t="s">
        <v>2475</v>
      </c>
      <c r="D348">
        <v>857</v>
      </c>
      <c r="E348" t="s">
        <v>23</v>
      </c>
      <c r="F348" s="2">
        <v>81593.978000000003</v>
      </c>
      <c r="G348" t="s">
        <v>24</v>
      </c>
      <c r="H348">
        <v>1</v>
      </c>
      <c r="I348">
        <f t="shared" si="10"/>
        <v>81593.978000000003</v>
      </c>
      <c r="J348">
        <v>0.95499999999999996</v>
      </c>
      <c r="K348" s="2">
        <f t="shared" si="11"/>
        <v>77922.248989999993</v>
      </c>
    </row>
    <row r="349" spans="1:11" x14ac:dyDescent="0.35">
      <c r="A349">
        <v>9405</v>
      </c>
      <c r="B349" t="s">
        <v>2476</v>
      </c>
      <c r="D349">
        <v>851</v>
      </c>
      <c r="E349" t="s">
        <v>23</v>
      </c>
      <c r="F349" s="1">
        <v>2800</v>
      </c>
      <c r="G349" t="s">
        <v>24</v>
      </c>
      <c r="H349">
        <v>1</v>
      </c>
      <c r="I349">
        <f t="shared" si="10"/>
        <v>2800</v>
      </c>
      <c r="J349">
        <v>0.18</v>
      </c>
      <c r="K349" s="2">
        <f t="shared" si="11"/>
        <v>504</v>
      </c>
    </row>
    <row r="350" spans="1:11" x14ac:dyDescent="0.35">
      <c r="A350">
        <v>9406</v>
      </c>
      <c r="B350" t="s">
        <v>2477</v>
      </c>
      <c r="D350">
        <v>851</v>
      </c>
      <c r="E350" t="s">
        <v>23</v>
      </c>
      <c r="F350" s="1">
        <v>28188</v>
      </c>
      <c r="G350" t="s">
        <v>24</v>
      </c>
      <c r="H350">
        <v>1</v>
      </c>
      <c r="I350">
        <f t="shared" si="10"/>
        <v>28188</v>
      </c>
      <c r="J350">
        <v>0.27</v>
      </c>
      <c r="K350" s="2">
        <f t="shared" si="11"/>
        <v>7610.76</v>
      </c>
    </row>
    <row r="351" spans="1:11" x14ac:dyDescent="0.35">
      <c r="A351">
        <v>9409</v>
      </c>
      <c r="B351" t="s">
        <v>2478</v>
      </c>
      <c r="D351">
        <v>857</v>
      </c>
      <c r="E351" t="s">
        <v>23</v>
      </c>
      <c r="F351" s="1">
        <v>97000</v>
      </c>
      <c r="G351" t="s">
        <v>24</v>
      </c>
      <c r="H351">
        <v>1</v>
      </c>
      <c r="I351">
        <f t="shared" si="10"/>
        <v>97000</v>
      </c>
      <c r="J351">
        <v>0.70340000000000003</v>
      </c>
      <c r="K351" s="2">
        <f t="shared" si="11"/>
        <v>68229.8</v>
      </c>
    </row>
    <row r="352" spans="1:11" x14ac:dyDescent="0.35">
      <c r="A352">
        <v>9410</v>
      </c>
      <c r="B352" t="s">
        <v>2479</v>
      </c>
      <c r="D352">
        <v>857</v>
      </c>
      <c r="E352" t="s">
        <v>23</v>
      </c>
      <c r="F352" s="2">
        <v>9848.7649999999994</v>
      </c>
      <c r="G352" t="s">
        <v>24</v>
      </c>
      <c r="H352">
        <v>1</v>
      </c>
      <c r="I352">
        <f t="shared" si="10"/>
        <v>9848.7649999999994</v>
      </c>
      <c r="J352">
        <v>0.71960000000000002</v>
      </c>
      <c r="K352" s="2">
        <f t="shared" si="11"/>
        <v>7087.1712939999998</v>
      </c>
    </row>
    <row r="353" spans="1:11" x14ac:dyDescent="0.35">
      <c r="A353">
        <v>9420</v>
      </c>
      <c r="B353" t="s">
        <v>2480</v>
      </c>
      <c r="C353" t="s">
        <v>2481</v>
      </c>
      <c r="D353">
        <v>851</v>
      </c>
      <c r="E353" t="s">
        <v>23</v>
      </c>
      <c r="F353" s="1">
        <v>2800</v>
      </c>
      <c r="G353" t="s">
        <v>24</v>
      </c>
      <c r="H353">
        <v>1</v>
      </c>
      <c r="I353">
        <f t="shared" si="10"/>
        <v>2800</v>
      </c>
      <c r="J353">
        <v>0.3962</v>
      </c>
      <c r="K353" s="2">
        <f t="shared" si="11"/>
        <v>1109.3599999999999</v>
      </c>
    </row>
    <row r="354" spans="1:11" x14ac:dyDescent="0.35">
      <c r="A354">
        <v>9426</v>
      </c>
      <c r="B354" t="s">
        <v>2482</v>
      </c>
      <c r="D354">
        <v>856</v>
      </c>
      <c r="E354" t="s">
        <v>23</v>
      </c>
      <c r="F354">
        <v>0</v>
      </c>
      <c r="G354" t="s">
        <v>24</v>
      </c>
      <c r="H354">
        <v>1</v>
      </c>
      <c r="I354">
        <f t="shared" si="10"/>
        <v>0</v>
      </c>
      <c r="J354">
        <v>0.53300000000000003</v>
      </c>
      <c r="K354" s="2">
        <f t="shared" si="11"/>
        <v>0</v>
      </c>
    </row>
    <row r="355" spans="1:11" x14ac:dyDescent="0.35">
      <c r="A355">
        <v>9431</v>
      </c>
      <c r="B355" t="s">
        <v>2483</v>
      </c>
      <c r="C355" t="s">
        <v>2328</v>
      </c>
      <c r="D355">
        <v>851</v>
      </c>
      <c r="E355" t="s">
        <v>23</v>
      </c>
      <c r="F355" s="2">
        <v>53769.1</v>
      </c>
      <c r="G355" t="s">
        <v>24</v>
      </c>
      <c r="H355">
        <v>1</v>
      </c>
      <c r="I355">
        <f t="shared" si="10"/>
        <v>53769.1</v>
      </c>
      <c r="J355">
        <v>0.40989999999999999</v>
      </c>
      <c r="K355" s="2">
        <f t="shared" si="11"/>
        <v>22039.954089999999</v>
      </c>
    </row>
    <row r="356" spans="1:11" x14ac:dyDescent="0.35">
      <c r="A356">
        <v>9432</v>
      </c>
      <c r="B356" t="s">
        <v>2484</v>
      </c>
      <c r="C356" t="s">
        <v>293</v>
      </c>
      <c r="D356">
        <v>851</v>
      </c>
      <c r="E356" t="s">
        <v>23</v>
      </c>
      <c r="F356" s="2">
        <v>28794.799999999999</v>
      </c>
      <c r="G356" t="s">
        <v>24</v>
      </c>
      <c r="H356">
        <v>1</v>
      </c>
      <c r="I356">
        <f t="shared" si="10"/>
        <v>28794.799999999999</v>
      </c>
      <c r="J356">
        <v>0.29110000000000003</v>
      </c>
      <c r="K356" s="2">
        <f t="shared" si="11"/>
        <v>8382.1662800000013</v>
      </c>
    </row>
    <row r="357" spans="1:11" x14ac:dyDescent="0.35">
      <c r="A357">
        <v>9459</v>
      </c>
      <c r="B357" t="s">
        <v>2487</v>
      </c>
      <c r="D357">
        <v>856</v>
      </c>
      <c r="E357" t="s">
        <v>23</v>
      </c>
      <c r="F357" s="2">
        <v>0</v>
      </c>
      <c r="G357" t="s">
        <v>24</v>
      </c>
      <c r="H357">
        <v>1</v>
      </c>
      <c r="I357">
        <f t="shared" si="10"/>
        <v>0</v>
      </c>
      <c r="J357">
        <v>0.63319999999999999</v>
      </c>
      <c r="K357" s="2">
        <f t="shared" si="11"/>
        <v>0</v>
      </c>
    </row>
    <row r="358" spans="1:11" x14ac:dyDescent="0.35">
      <c r="A358">
        <v>9467</v>
      </c>
      <c r="B358" t="s">
        <v>2488</v>
      </c>
      <c r="D358">
        <v>856</v>
      </c>
      <c r="E358" t="s">
        <v>23</v>
      </c>
      <c r="F358" s="1">
        <v>13552</v>
      </c>
      <c r="G358" t="s">
        <v>24</v>
      </c>
      <c r="H358">
        <v>1</v>
      </c>
      <c r="I358">
        <f t="shared" si="10"/>
        <v>13552</v>
      </c>
      <c r="J358">
        <v>1.6120000000000001</v>
      </c>
      <c r="K358" s="2">
        <f t="shared" si="11"/>
        <v>21845.824000000001</v>
      </c>
    </row>
    <row r="359" spans="1:11" x14ac:dyDescent="0.35">
      <c r="A359">
        <v>9476</v>
      </c>
      <c r="B359" t="s">
        <v>2497</v>
      </c>
      <c r="C359" t="s">
        <v>2498</v>
      </c>
      <c r="D359">
        <v>851</v>
      </c>
      <c r="E359" t="s">
        <v>23</v>
      </c>
      <c r="F359" s="1">
        <v>27810</v>
      </c>
      <c r="G359" t="s">
        <v>24</v>
      </c>
      <c r="H359">
        <v>1</v>
      </c>
      <c r="I359">
        <f t="shared" si="10"/>
        <v>27810</v>
      </c>
      <c r="J359">
        <v>0.42059999999999997</v>
      </c>
      <c r="K359" s="2">
        <f t="shared" si="11"/>
        <v>11696.885999999999</v>
      </c>
    </row>
    <row r="360" spans="1:11" x14ac:dyDescent="0.35">
      <c r="A360">
        <v>9479</v>
      </c>
      <c r="B360" t="s">
        <v>2499</v>
      </c>
      <c r="D360">
        <v>856</v>
      </c>
      <c r="E360" t="s">
        <v>23</v>
      </c>
      <c r="F360" s="2">
        <v>15968</v>
      </c>
      <c r="G360" t="s">
        <v>24</v>
      </c>
      <c r="H360">
        <v>1</v>
      </c>
      <c r="I360">
        <f t="shared" si="10"/>
        <v>15968</v>
      </c>
      <c r="J360">
        <v>0.56689999999999996</v>
      </c>
      <c r="K360" s="2">
        <f t="shared" si="11"/>
        <v>9052.2591999999986</v>
      </c>
    </row>
    <row r="361" spans="1:11" x14ac:dyDescent="0.35">
      <c r="A361">
        <v>9489</v>
      </c>
      <c r="B361" t="s">
        <v>2503</v>
      </c>
      <c r="C361" t="s">
        <v>2504</v>
      </c>
      <c r="D361">
        <v>851</v>
      </c>
      <c r="E361" t="s">
        <v>23</v>
      </c>
      <c r="F361" s="1">
        <v>7720</v>
      </c>
      <c r="G361" t="s">
        <v>24</v>
      </c>
      <c r="H361">
        <v>1</v>
      </c>
      <c r="I361">
        <f t="shared" si="10"/>
        <v>7720</v>
      </c>
      <c r="J361">
        <v>0.51919999999999999</v>
      </c>
      <c r="K361" s="2">
        <f t="shared" si="11"/>
        <v>4008.2240000000002</v>
      </c>
    </row>
    <row r="362" spans="1:11" x14ac:dyDescent="0.35">
      <c r="A362">
        <v>9500</v>
      </c>
      <c r="B362" t="s">
        <v>2505</v>
      </c>
      <c r="D362">
        <v>857</v>
      </c>
      <c r="E362" t="s">
        <v>23</v>
      </c>
      <c r="F362" s="2">
        <v>32405.398000000001</v>
      </c>
      <c r="G362" t="s">
        <v>24</v>
      </c>
      <c r="H362">
        <v>1</v>
      </c>
      <c r="I362">
        <f t="shared" si="10"/>
        <v>32405.398000000001</v>
      </c>
      <c r="J362">
        <v>1.1234</v>
      </c>
      <c r="K362" s="2">
        <f t="shared" si="11"/>
        <v>36404.224113199998</v>
      </c>
    </row>
    <row r="363" spans="1:11" x14ac:dyDescent="0.35">
      <c r="A363">
        <v>9506</v>
      </c>
      <c r="B363" t="s">
        <v>2506</v>
      </c>
      <c r="D363">
        <v>855</v>
      </c>
      <c r="E363" t="s">
        <v>23</v>
      </c>
      <c r="F363" s="1">
        <v>4683</v>
      </c>
      <c r="G363" t="s">
        <v>24</v>
      </c>
      <c r="H363">
        <v>1</v>
      </c>
      <c r="I363">
        <f t="shared" si="10"/>
        <v>4683</v>
      </c>
      <c r="J363">
        <v>2.3887999999999998</v>
      </c>
      <c r="K363" s="2">
        <f t="shared" si="11"/>
        <v>11186.750399999999</v>
      </c>
    </row>
    <row r="364" spans="1:11" x14ac:dyDescent="0.35">
      <c r="A364">
        <v>9508</v>
      </c>
      <c r="B364" t="s">
        <v>2507</v>
      </c>
      <c r="D364">
        <v>855</v>
      </c>
      <c r="E364" t="s">
        <v>23</v>
      </c>
      <c r="F364" s="2">
        <v>1613.02</v>
      </c>
      <c r="G364" t="s">
        <v>24</v>
      </c>
      <c r="H364">
        <v>1</v>
      </c>
      <c r="I364">
        <f t="shared" si="10"/>
        <v>1613.02</v>
      </c>
      <c r="J364">
        <v>1.5015000000000001</v>
      </c>
      <c r="K364" s="2">
        <f t="shared" si="11"/>
        <v>2421.9495299999999</v>
      </c>
    </row>
    <row r="365" spans="1:11" x14ac:dyDescent="0.35">
      <c r="A365">
        <v>9509</v>
      </c>
      <c r="B365" t="s">
        <v>2508</v>
      </c>
      <c r="D365">
        <v>855</v>
      </c>
      <c r="E365" t="s">
        <v>23</v>
      </c>
      <c r="F365" s="2">
        <v>3568.2</v>
      </c>
      <c r="G365" t="s">
        <v>24</v>
      </c>
      <c r="H365">
        <v>1</v>
      </c>
      <c r="I365">
        <f t="shared" si="10"/>
        <v>3568.2</v>
      </c>
      <c r="J365">
        <v>0.81299999999999994</v>
      </c>
      <c r="K365" s="2">
        <f t="shared" si="11"/>
        <v>2900.9465999999998</v>
      </c>
    </row>
    <row r="366" spans="1:11" x14ac:dyDescent="0.35">
      <c r="A366">
        <v>9514</v>
      </c>
      <c r="B366" t="s">
        <v>2509</v>
      </c>
      <c r="D366">
        <v>855</v>
      </c>
      <c r="E366" t="s">
        <v>23</v>
      </c>
      <c r="F366">
        <v>376.84500000000003</v>
      </c>
      <c r="G366" t="s">
        <v>24</v>
      </c>
      <c r="H366">
        <v>1</v>
      </c>
      <c r="I366">
        <f t="shared" si="10"/>
        <v>376.84500000000003</v>
      </c>
      <c r="J366">
        <v>2.6364999999999998</v>
      </c>
      <c r="K366" s="2">
        <f t="shared" si="11"/>
        <v>993.55184250000002</v>
      </c>
    </row>
    <row r="367" spans="1:11" x14ac:dyDescent="0.35">
      <c r="A367">
        <v>9516</v>
      </c>
      <c r="B367" t="s">
        <v>2510</v>
      </c>
      <c r="D367">
        <v>855</v>
      </c>
      <c r="E367" t="s">
        <v>23</v>
      </c>
      <c r="F367" s="2">
        <v>1753.5619999999999</v>
      </c>
      <c r="G367" t="s">
        <v>24</v>
      </c>
      <c r="H367">
        <v>1</v>
      </c>
      <c r="I367">
        <f t="shared" si="10"/>
        <v>1753.5619999999999</v>
      </c>
      <c r="J367">
        <v>0.70450000000000002</v>
      </c>
      <c r="K367" s="2">
        <f t="shared" si="11"/>
        <v>1235.384429</v>
      </c>
    </row>
    <row r="368" spans="1:11" x14ac:dyDescent="0.35">
      <c r="A368">
        <v>9520</v>
      </c>
      <c r="B368" t="s">
        <v>2511</v>
      </c>
      <c r="D368">
        <v>855</v>
      </c>
      <c r="E368" t="s">
        <v>23</v>
      </c>
      <c r="F368">
        <v>576.39300000000003</v>
      </c>
      <c r="G368" t="s">
        <v>24</v>
      </c>
      <c r="H368">
        <v>1</v>
      </c>
      <c r="I368">
        <f t="shared" si="10"/>
        <v>576.39300000000003</v>
      </c>
      <c r="J368">
        <v>0</v>
      </c>
      <c r="K368" s="2">
        <f t="shared" si="11"/>
        <v>0</v>
      </c>
    </row>
    <row r="369" spans="1:11" x14ac:dyDescent="0.35">
      <c r="A369">
        <v>9522</v>
      </c>
      <c r="B369" t="s">
        <v>2512</v>
      </c>
      <c r="D369">
        <v>855</v>
      </c>
      <c r="E369" t="s">
        <v>23</v>
      </c>
      <c r="F369">
        <v>516.76199999999994</v>
      </c>
      <c r="G369" t="s">
        <v>24</v>
      </c>
      <c r="H369">
        <v>1</v>
      </c>
      <c r="I369">
        <f t="shared" si="10"/>
        <v>516.76199999999994</v>
      </c>
      <c r="J369">
        <v>6.8970000000000002</v>
      </c>
      <c r="K369" s="2">
        <f t="shared" si="11"/>
        <v>3564.1075139999998</v>
      </c>
    </row>
    <row r="370" spans="1:11" x14ac:dyDescent="0.35">
      <c r="A370">
        <v>9523</v>
      </c>
      <c r="B370" t="s">
        <v>2513</v>
      </c>
      <c r="D370">
        <v>855</v>
      </c>
      <c r="E370" t="s">
        <v>23</v>
      </c>
      <c r="F370">
        <v>620.89300000000003</v>
      </c>
      <c r="G370" t="s">
        <v>24</v>
      </c>
      <c r="H370">
        <v>1</v>
      </c>
      <c r="I370">
        <f t="shared" si="10"/>
        <v>620.89300000000003</v>
      </c>
      <c r="J370">
        <v>3.4215</v>
      </c>
      <c r="K370" s="2">
        <f t="shared" si="11"/>
        <v>2124.3853994999999</v>
      </c>
    </row>
    <row r="371" spans="1:11" x14ac:dyDescent="0.35">
      <c r="A371">
        <v>9525</v>
      </c>
      <c r="B371" t="s">
        <v>2514</v>
      </c>
      <c r="D371">
        <v>855</v>
      </c>
      <c r="E371" t="s">
        <v>23</v>
      </c>
      <c r="F371">
        <v>384.81900000000002</v>
      </c>
      <c r="G371" t="s">
        <v>24</v>
      </c>
      <c r="H371">
        <v>1</v>
      </c>
      <c r="I371">
        <f t="shared" si="10"/>
        <v>384.81900000000002</v>
      </c>
      <c r="J371">
        <v>2.0049999999999999</v>
      </c>
      <c r="K371" s="2">
        <f t="shared" si="11"/>
        <v>771.562095</v>
      </c>
    </row>
    <row r="372" spans="1:11" x14ac:dyDescent="0.35">
      <c r="A372">
        <v>9526</v>
      </c>
      <c r="B372" t="s">
        <v>2515</v>
      </c>
      <c r="C372" t="s">
        <v>2516</v>
      </c>
      <c r="D372">
        <v>855</v>
      </c>
      <c r="E372" t="s">
        <v>23</v>
      </c>
      <c r="F372" s="1">
        <v>1070</v>
      </c>
      <c r="G372" t="s">
        <v>24</v>
      </c>
      <c r="H372">
        <v>1</v>
      </c>
      <c r="I372">
        <f t="shared" si="10"/>
        <v>1070</v>
      </c>
      <c r="J372">
        <v>8.8714999999999993</v>
      </c>
      <c r="K372" s="2">
        <f t="shared" si="11"/>
        <v>9492.5049999999992</v>
      </c>
    </row>
    <row r="373" spans="1:11" x14ac:dyDescent="0.35">
      <c r="A373">
        <v>9527</v>
      </c>
      <c r="B373" t="s">
        <v>2517</v>
      </c>
      <c r="D373">
        <v>855</v>
      </c>
      <c r="E373" t="s">
        <v>23</v>
      </c>
      <c r="F373">
        <v>0</v>
      </c>
      <c r="G373" t="s">
        <v>24</v>
      </c>
      <c r="H373">
        <v>1</v>
      </c>
      <c r="I373">
        <f t="shared" si="10"/>
        <v>0</v>
      </c>
      <c r="J373">
        <v>95.162000000000006</v>
      </c>
      <c r="K373" s="2">
        <f t="shared" si="11"/>
        <v>0</v>
      </c>
    </row>
    <row r="374" spans="1:11" x14ac:dyDescent="0.35">
      <c r="A374">
        <v>9529</v>
      </c>
      <c r="B374" t="s">
        <v>2518</v>
      </c>
      <c r="D374">
        <v>851</v>
      </c>
      <c r="E374" t="s">
        <v>23</v>
      </c>
      <c r="F374" s="1">
        <v>12396</v>
      </c>
      <c r="G374" t="s">
        <v>24</v>
      </c>
      <c r="H374">
        <v>1</v>
      </c>
      <c r="I374">
        <f t="shared" si="10"/>
        <v>12396</v>
      </c>
      <c r="J374">
        <v>0.70499999999999996</v>
      </c>
      <c r="K374" s="2">
        <f t="shared" si="11"/>
        <v>8739.18</v>
      </c>
    </row>
    <row r="375" spans="1:11" x14ac:dyDescent="0.35">
      <c r="A375">
        <v>9532</v>
      </c>
      <c r="B375" t="s">
        <v>2519</v>
      </c>
      <c r="D375">
        <v>855</v>
      </c>
      <c r="E375" t="s">
        <v>23</v>
      </c>
      <c r="F375">
        <v>510</v>
      </c>
      <c r="G375" t="s">
        <v>24</v>
      </c>
      <c r="H375">
        <v>1</v>
      </c>
      <c r="I375">
        <f t="shared" si="10"/>
        <v>510</v>
      </c>
      <c r="J375">
        <v>6.6580000000000004</v>
      </c>
      <c r="K375" s="2">
        <f t="shared" si="11"/>
        <v>3395.5800000000004</v>
      </c>
    </row>
    <row r="376" spans="1:11" x14ac:dyDescent="0.35">
      <c r="A376">
        <v>9533</v>
      </c>
      <c r="B376" t="s">
        <v>2520</v>
      </c>
      <c r="D376">
        <v>855</v>
      </c>
      <c r="E376" t="s">
        <v>23</v>
      </c>
      <c r="F376">
        <v>65.099999999999994</v>
      </c>
      <c r="G376" t="s">
        <v>24</v>
      </c>
      <c r="H376">
        <v>1</v>
      </c>
      <c r="I376">
        <f t="shared" si="10"/>
        <v>65.099999999999994</v>
      </c>
      <c r="J376">
        <v>8.1603999999999992</v>
      </c>
      <c r="K376" s="2">
        <f t="shared" si="11"/>
        <v>531.24203999999986</v>
      </c>
    </row>
    <row r="377" spans="1:11" x14ac:dyDescent="0.35">
      <c r="A377">
        <v>9535</v>
      </c>
      <c r="B377" t="s">
        <v>2521</v>
      </c>
      <c r="D377">
        <v>855</v>
      </c>
      <c r="E377" t="s">
        <v>23</v>
      </c>
      <c r="F377" s="2">
        <v>2264.8000000000002</v>
      </c>
      <c r="G377" t="s">
        <v>24</v>
      </c>
      <c r="H377">
        <v>1</v>
      </c>
      <c r="I377">
        <f t="shared" si="10"/>
        <v>2264.8000000000002</v>
      </c>
      <c r="J377">
        <v>5.6647999999999996</v>
      </c>
      <c r="K377" s="2">
        <f t="shared" si="11"/>
        <v>12829.63904</v>
      </c>
    </row>
    <row r="378" spans="1:11" x14ac:dyDescent="0.35">
      <c r="A378">
        <v>9536</v>
      </c>
      <c r="B378" t="s">
        <v>2522</v>
      </c>
      <c r="D378">
        <v>855</v>
      </c>
      <c r="E378" t="s">
        <v>23</v>
      </c>
      <c r="F378" s="2">
        <v>1267.806</v>
      </c>
      <c r="G378" t="s">
        <v>24</v>
      </c>
      <c r="H378">
        <v>1</v>
      </c>
      <c r="I378">
        <f t="shared" si="10"/>
        <v>1267.806</v>
      </c>
      <c r="J378">
        <v>4.6718000000000002</v>
      </c>
      <c r="K378" s="2">
        <f t="shared" si="11"/>
        <v>5922.9360708000004</v>
      </c>
    </row>
    <row r="379" spans="1:11" x14ac:dyDescent="0.35">
      <c r="A379">
        <v>9537</v>
      </c>
      <c r="B379" t="s">
        <v>2523</v>
      </c>
      <c r="D379">
        <v>855</v>
      </c>
      <c r="E379" t="s">
        <v>23</v>
      </c>
      <c r="F379" s="1">
        <v>1800</v>
      </c>
      <c r="G379" t="s">
        <v>24</v>
      </c>
      <c r="H379">
        <v>1</v>
      </c>
      <c r="I379">
        <f t="shared" si="10"/>
        <v>1800</v>
      </c>
      <c r="J379">
        <v>4.9428999999999998</v>
      </c>
      <c r="K379" s="2">
        <f t="shared" si="11"/>
        <v>8897.2199999999993</v>
      </c>
    </row>
    <row r="380" spans="1:11" x14ac:dyDescent="0.35">
      <c r="A380">
        <v>9540</v>
      </c>
      <c r="B380" t="s">
        <v>2524</v>
      </c>
      <c r="D380">
        <v>855</v>
      </c>
      <c r="E380" t="s">
        <v>23</v>
      </c>
      <c r="F380">
        <v>200</v>
      </c>
      <c r="G380" t="s">
        <v>24</v>
      </c>
      <c r="H380">
        <v>1</v>
      </c>
      <c r="I380">
        <f t="shared" si="10"/>
        <v>200</v>
      </c>
      <c r="J380">
        <v>7.22</v>
      </c>
      <c r="K380" s="2">
        <f t="shared" si="11"/>
        <v>1444</v>
      </c>
    </row>
    <row r="381" spans="1:11" x14ac:dyDescent="0.35">
      <c r="A381">
        <v>9541</v>
      </c>
      <c r="B381" t="s">
        <v>2525</v>
      </c>
      <c r="D381">
        <v>855</v>
      </c>
      <c r="E381" t="s">
        <v>23</v>
      </c>
      <c r="F381">
        <v>140</v>
      </c>
      <c r="G381" t="s">
        <v>24</v>
      </c>
      <c r="H381">
        <v>1</v>
      </c>
      <c r="I381">
        <f t="shared" si="10"/>
        <v>140</v>
      </c>
      <c r="J381">
        <v>3.59</v>
      </c>
      <c r="K381" s="2">
        <f t="shared" si="11"/>
        <v>502.59999999999997</v>
      </c>
    </row>
    <row r="382" spans="1:11" x14ac:dyDescent="0.35">
      <c r="A382">
        <v>9542</v>
      </c>
      <c r="B382" t="s">
        <v>2526</v>
      </c>
      <c r="D382">
        <v>855</v>
      </c>
      <c r="E382" t="s">
        <v>23</v>
      </c>
      <c r="F382" s="1">
        <v>1508</v>
      </c>
      <c r="G382" t="s">
        <v>24</v>
      </c>
      <c r="H382">
        <v>1</v>
      </c>
      <c r="I382">
        <f t="shared" si="10"/>
        <v>1508</v>
      </c>
      <c r="J382">
        <v>1.988</v>
      </c>
      <c r="K382" s="2">
        <f t="shared" si="11"/>
        <v>2997.904</v>
      </c>
    </row>
    <row r="383" spans="1:11" x14ac:dyDescent="0.35">
      <c r="A383">
        <v>9545</v>
      </c>
      <c r="B383" t="s">
        <v>2527</v>
      </c>
      <c r="D383">
        <v>855</v>
      </c>
      <c r="E383" t="s">
        <v>23</v>
      </c>
      <c r="F383">
        <v>836.61199999999997</v>
      </c>
      <c r="G383" t="s">
        <v>24</v>
      </c>
      <c r="H383">
        <v>1</v>
      </c>
      <c r="I383">
        <f t="shared" si="10"/>
        <v>836.61199999999997</v>
      </c>
      <c r="J383">
        <v>0.4677</v>
      </c>
      <c r="K383" s="2">
        <f t="shared" si="11"/>
        <v>391.28343239999998</v>
      </c>
    </row>
    <row r="384" spans="1:11" x14ac:dyDescent="0.35">
      <c r="A384">
        <v>9546</v>
      </c>
      <c r="B384" t="s">
        <v>2528</v>
      </c>
      <c r="D384">
        <v>855</v>
      </c>
      <c r="E384" t="s">
        <v>23</v>
      </c>
      <c r="F384">
        <v>540.601</v>
      </c>
      <c r="G384" t="s">
        <v>24</v>
      </c>
      <c r="H384">
        <v>1</v>
      </c>
      <c r="I384">
        <f t="shared" si="10"/>
        <v>540.601</v>
      </c>
      <c r="J384">
        <v>0.83460000000000001</v>
      </c>
      <c r="K384" s="2">
        <f t="shared" si="11"/>
        <v>451.1855946</v>
      </c>
    </row>
    <row r="385" spans="1:11" x14ac:dyDescent="0.35">
      <c r="A385">
        <v>9548</v>
      </c>
      <c r="B385" t="s">
        <v>2529</v>
      </c>
      <c r="C385" t="s">
        <v>2530</v>
      </c>
      <c r="D385">
        <v>857</v>
      </c>
      <c r="E385" t="s">
        <v>23</v>
      </c>
      <c r="F385" s="2">
        <v>23100.799999999999</v>
      </c>
      <c r="G385" t="s">
        <v>24</v>
      </c>
      <c r="H385">
        <v>1</v>
      </c>
      <c r="I385">
        <f t="shared" si="10"/>
        <v>23100.799999999999</v>
      </c>
      <c r="J385">
        <v>0.29699999999999999</v>
      </c>
      <c r="K385" s="2">
        <f t="shared" si="11"/>
        <v>6860.9375999999993</v>
      </c>
    </row>
    <row r="386" spans="1:11" x14ac:dyDescent="0.35">
      <c r="A386">
        <v>9550</v>
      </c>
      <c r="B386" t="s">
        <v>2531</v>
      </c>
      <c r="D386">
        <v>855</v>
      </c>
      <c r="E386" t="s">
        <v>23</v>
      </c>
      <c r="F386">
        <v>0</v>
      </c>
      <c r="G386" t="s">
        <v>24</v>
      </c>
      <c r="H386">
        <v>1</v>
      </c>
      <c r="I386">
        <f t="shared" si="10"/>
        <v>0</v>
      </c>
      <c r="J386">
        <v>9.2062000000000008</v>
      </c>
      <c r="K386" s="2">
        <f t="shared" si="11"/>
        <v>0</v>
      </c>
    </row>
    <row r="387" spans="1:11" x14ac:dyDescent="0.35">
      <c r="A387">
        <v>9575</v>
      </c>
      <c r="B387" t="s">
        <v>2532</v>
      </c>
      <c r="D387">
        <v>855</v>
      </c>
      <c r="E387" t="s">
        <v>23</v>
      </c>
      <c r="F387">
        <v>67.56</v>
      </c>
      <c r="G387" t="s">
        <v>24</v>
      </c>
      <c r="H387">
        <v>1</v>
      </c>
      <c r="I387">
        <f t="shared" si="10"/>
        <v>67.56</v>
      </c>
      <c r="J387">
        <v>24.437799999999999</v>
      </c>
      <c r="K387" s="2">
        <f t="shared" si="11"/>
        <v>1651.0177679999999</v>
      </c>
    </row>
    <row r="388" spans="1:11" x14ac:dyDescent="0.35">
      <c r="A388">
        <v>9576</v>
      </c>
      <c r="B388" t="s">
        <v>2533</v>
      </c>
      <c r="D388">
        <v>855</v>
      </c>
      <c r="E388" t="s">
        <v>23</v>
      </c>
      <c r="F388">
        <v>0</v>
      </c>
      <c r="G388" t="s">
        <v>24</v>
      </c>
      <c r="H388">
        <v>1</v>
      </c>
      <c r="I388">
        <f t="shared" si="10"/>
        <v>0</v>
      </c>
      <c r="J388">
        <v>19.145900000000001</v>
      </c>
      <c r="K388" s="2">
        <f t="shared" si="11"/>
        <v>0</v>
      </c>
    </row>
    <row r="389" spans="1:11" x14ac:dyDescent="0.35">
      <c r="A389">
        <v>9577</v>
      </c>
      <c r="B389" t="s">
        <v>2534</v>
      </c>
      <c r="D389">
        <v>855</v>
      </c>
      <c r="E389" t="s">
        <v>23</v>
      </c>
      <c r="F389">
        <v>91.8</v>
      </c>
      <c r="G389" t="s">
        <v>24</v>
      </c>
      <c r="H389">
        <v>1</v>
      </c>
      <c r="I389">
        <f t="shared" ref="I389:I452" si="12">H389*F389</f>
        <v>91.8</v>
      </c>
      <c r="J389">
        <v>17.582699999999999</v>
      </c>
      <c r="K389" s="2">
        <f t="shared" ref="K389:K452" si="13">F389*J389</f>
        <v>1614.0918599999998</v>
      </c>
    </row>
    <row r="390" spans="1:11" x14ac:dyDescent="0.35">
      <c r="A390">
        <v>9578</v>
      </c>
      <c r="B390" t="s">
        <v>2535</v>
      </c>
      <c r="D390">
        <v>855</v>
      </c>
      <c r="E390" t="s">
        <v>23</v>
      </c>
      <c r="F390">
        <v>0</v>
      </c>
      <c r="G390" t="s">
        <v>24</v>
      </c>
      <c r="H390">
        <v>1</v>
      </c>
      <c r="I390">
        <f t="shared" si="12"/>
        <v>0</v>
      </c>
      <c r="J390">
        <v>17.208400000000001</v>
      </c>
      <c r="K390" s="2">
        <f t="shared" si="13"/>
        <v>0</v>
      </c>
    </row>
    <row r="391" spans="1:11" x14ac:dyDescent="0.35">
      <c r="A391">
        <v>9579</v>
      </c>
      <c r="B391" t="s">
        <v>2536</v>
      </c>
      <c r="D391">
        <v>855</v>
      </c>
      <c r="E391" t="s">
        <v>23</v>
      </c>
      <c r="F391">
        <v>69.45</v>
      </c>
      <c r="G391" t="s">
        <v>24</v>
      </c>
      <c r="H391">
        <v>1</v>
      </c>
      <c r="I391">
        <f t="shared" si="12"/>
        <v>69.45</v>
      </c>
      <c r="J391">
        <v>20.672499999999999</v>
      </c>
      <c r="K391" s="2">
        <f t="shared" si="13"/>
        <v>1435.705125</v>
      </c>
    </row>
    <row r="392" spans="1:11" x14ac:dyDescent="0.35">
      <c r="A392">
        <v>9581</v>
      </c>
      <c r="B392" t="s">
        <v>2537</v>
      </c>
      <c r="D392">
        <v>855</v>
      </c>
      <c r="E392" t="s">
        <v>23</v>
      </c>
      <c r="F392" s="2">
        <v>441.57</v>
      </c>
      <c r="G392" t="s">
        <v>24</v>
      </c>
      <c r="H392">
        <v>1</v>
      </c>
      <c r="I392">
        <f t="shared" si="12"/>
        <v>441.57</v>
      </c>
      <c r="J392">
        <v>18.324300000000001</v>
      </c>
      <c r="K392" s="2">
        <f t="shared" si="13"/>
        <v>8091.4611510000004</v>
      </c>
    </row>
    <row r="393" spans="1:11" x14ac:dyDescent="0.35">
      <c r="A393">
        <v>9593</v>
      </c>
      <c r="B393" t="s">
        <v>2538</v>
      </c>
      <c r="D393">
        <v>857</v>
      </c>
      <c r="E393" t="s">
        <v>23</v>
      </c>
      <c r="F393" s="2">
        <v>58704.481</v>
      </c>
      <c r="G393" t="s">
        <v>24</v>
      </c>
      <c r="H393">
        <v>1</v>
      </c>
      <c r="I393">
        <f t="shared" si="12"/>
        <v>58704.481</v>
      </c>
      <c r="J393">
        <v>0.70140000000000002</v>
      </c>
      <c r="K393" s="2">
        <f t="shared" si="13"/>
        <v>41175.322973399998</v>
      </c>
    </row>
    <row r="394" spans="1:11" x14ac:dyDescent="0.35">
      <c r="A394">
        <v>9598</v>
      </c>
      <c r="B394" t="s">
        <v>2539</v>
      </c>
      <c r="D394">
        <v>855</v>
      </c>
      <c r="E394" t="s">
        <v>23</v>
      </c>
      <c r="F394">
        <v>391.59300000000002</v>
      </c>
      <c r="G394" t="s">
        <v>24</v>
      </c>
      <c r="H394">
        <v>1</v>
      </c>
      <c r="I394">
        <f t="shared" si="12"/>
        <v>391.59300000000002</v>
      </c>
      <c r="J394">
        <v>1.9054</v>
      </c>
      <c r="K394" s="2">
        <f t="shared" si="13"/>
        <v>746.14130220000004</v>
      </c>
    </row>
    <row r="395" spans="1:11" x14ac:dyDescent="0.35">
      <c r="A395">
        <v>9599</v>
      </c>
      <c r="B395" t="s">
        <v>2540</v>
      </c>
      <c r="D395">
        <v>851</v>
      </c>
      <c r="E395" t="s">
        <v>23</v>
      </c>
      <c r="F395" s="2">
        <v>1000.8</v>
      </c>
      <c r="G395" t="s">
        <v>24</v>
      </c>
      <c r="H395">
        <v>1</v>
      </c>
      <c r="I395">
        <f t="shared" si="12"/>
        <v>1000.8</v>
      </c>
      <c r="J395">
        <v>1.7755000000000001</v>
      </c>
      <c r="K395" s="2">
        <f t="shared" si="13"/>
        <v>1776.9204</v>
      </c>
    </row>
    <row r="396" spans="1:11" x14ac:dyDescent="0.35">
      <c r="A396">
        <v>9600</v>
      </c>
      <c r="B396" t="s">
        <v>2541</v>
      </c>
      <c r="C396" t="s">
        <v>2542</v>
      </c>
      <c r="D396">
        <v>851</v>
      </c>
      <c r="E396" t="s">
        <v>23</v>
      </c>
      <c r="F396">
        <v>999.65</v>
      </c>
      <c r="G396" t="s">
        <v>24</v>
      </c>
      <c r="H396">
        <v>1</v>
      </c>
      <c r="I396">
        <f t="shared" si="12"/>
        <v>999.65</v>
      </c>
      <c r="J396">
        <v>1.7565999999999999</v>
      </c>
      <c r="K396" s="2">
        <f t="shared" si="13"/>
        <v>1755.9851899999999</v>
      </c>
    </row>
    <row r="397" spans="1:11" x14ac:dyDescent="0.35">
      <c r="A397">
        <v>9602</v>
      </c>
      <c r="B397" t="s">
        <v>2543</v>
      </c>
      <c r="D397">
        <v>855</v>
      </c>
      <c r="E397" t="s">
        <v>23</v>
      </c>
      <c r="F397">
        <v>601.31700000000001</v>
      </c>
      <c r="G397" t="s">
        <v>24</v>
      </c>
      <c r="H397">
        <v>1</v>
      </c>
      <c r="I397">
        <f t="shared" si="12"/>
        <v>601.31700000000001</v>
      </c>
      <c r="J397">
        <v>0.39229999999999998</v>
      </c>
      <c r="K397" s="2">
        <f t="shared" si="13"/>
        <v>235.89665909999999</v>
      </c>
    </row>
    <row r="398" spans="1:11" x14ac:dyDescent="0.35">
      <c r="A398">
        <v>9612</v>
      </c>
      <c r="B398" t="s">
        <v>2545</v>
      </c>
      <c r="D398">
        <v>855</v>
      </c>
      <c r="E398" t="s">
        <v>23</v>
      </c>
      <c r="F398" s="1">
        <v>1300</v>
      </c>
      <c r="G398" t="s">
        <v>24</v>
      </c>
      <c r="H398">
        <v>1</v>
      </c>
      <c r="I398">
        <f t="shared" si="12"/>
        <v>1300</v>
      </c>
      <c r="J398">
        <v>3.3992</v>
      </c>
      <c r="K398" s="2">
        <f t="shared" si="13"/>
        <v>4418.96</v>
      </c>
    </row>
    <row r="399" spans="1:11" x14ac:dyDescent="0.35">
      <c r="A399">
        <v>9613</v>
      </c>
      <c r="B399" t="s">
        <v>2546</v>
      </c>
      <c r="D399">
        <v>855</v>
      </c>
      <c r="E399" t="s">
        <v>23</v>
      </c>
      <c r="F399">
        <v>120</v>
      </c>
      <c r="G399" t="s">
        <v>24</v>
      </c>
      <c r="H399">
        <v>1</v>
      </c>
      <c r="I399">
        <f t="shared" si="12"/>
        <v>120</v>
      </c>
      <c r="J399">
        <v>2.1572</v>
      </c>
      <c r="K399" s="2">
        <f t="shared" si="13"/>
        <v>258.86399999999998</v>
      </c>
    </row>
    <row r="400" spans="1:11" x14ac:dyDescent="0.35">
      <c r="A400">
        <v>9616</v>
      </c>
      <c r="B400" t="s">
        <v>2547</v>
      </c>
      <c r="D400">
        <v>855</v>
      </c>
      <c r="E400" t="s">
        <v>23</v>
      </c>
      <c r="F400">
        <v>100</v>
      </c>
      <c r="G400" t="s">
        <v>24</v>
      </c>
      <c r="H400">
        <v>1</v>
      </c>
      <c r="I400">
        <f t="shared" si="12"/>
        <v>100</v>
      </c>
      <c r="J400">
        <v>3.1659000000000002</v>
      </c>
      <c r="K400" s="2">
        <f t="shared" si="13"/>
        <v>316.59000000000003</v>
      </c>
    </row>
    <row r="401" spans="1:11" x14ac:dyDescent="0.35">
      <c r="A401">
        <v>9619</v>
      </c>
      <c r="B401" t="s">
        <v>2548</v>
      </c>
      <c r="C401" t="s">
        <v>2549</v>
      </c>
      <c r="D401">
        <v>855</v>
      </c>
      <c r="E401" t="s">
        <v>23</v>
      </c>
      <c r="F401" s="2">
        <v>1570.3779999999999</v>
      </c>
      <c r="G401" t="s">
        <v>24</v>
      </c>
      <c r="H401">
        <v>1</v>
      </c>
      <c r="I401">
        <f t="shared" si="12"/>
        <v>1570.3779999999999</v>
      </c>
      <c r="J401">
        <v>2.1488999999999998</v>
      </c>
      <c r="K401" s="2">
        <f t="shared" si="13"/>
        <v>3374.5852841999995</v>
      </c>
    </row>
    <row r="402" spans="1:11" x14ac:dyDescent="0.35">
      <c r="A402">
        <v>9620</v>
      </c>
      <c r="B402" t="s">
        <v>2550</v>
      </c>
      <c r="D402">
        <v>855</v>
      </c>
      <c r="E402" t="s">
        <v>23</v>
      </c>
      <c r="F402">
        <v>350</v>
      </c>
      <c r="G402" t="s">
        <v>24</v>
      </c>
      <c r="H402">
        <v>1</v>
      </c>
      <c r="I402">
        <f t="shared" si="12"/>
        <v>350</v>
      </c>
      <c r="J402">
        <v>1.8124</v>
      </c>
      <c r="K402" s="2">
        <f t="shared" si="13"/>
        <v>634.34</v>
      </c>
    </row>
    <row r="403" spans="1:11" x14ac:dyDescent="0.35">
      <c r="A403">
        <v>9622</v>
      </c>
      <c r="B403" t="s">
        <v>2551</v>
      </c>
      <c r="D403">
        <v>855</v>
      </c>
      <c r="E403" t="s">
        <v>23</v>
      </c>
      <c r="F403" s="1">
        <v>1200</v>
      </c>
      <c r="G403" t="s">
        <v>24</v>
      </c>
      <c r="H403">
        <v>1</v>
      </c>
      <c r="I403">
        <f t="shared" si="12"/>
        <v>1200</v>
      </c>
      <c r="J403">
        <v>2.0379</v>
      </c>
      <c r="K403" s="2">
        <f t="shared" si="13"/>
        <v>2445.48</v>
      </c>
    </row>
    <row r="404" spans="1:11" x14ac:dyDescent="0.35">
      <c r="A404">
        <v>9625</v>
      </c>
      <c r="B404" t="s">
        <v>2552</v>
      </c>
      <c r="D404">
        <v>855</v>
      </c>
      <c r="E404" t="s">
        <v>23</v>
      </c>
      <c r="F404">
        <v>200</v>
      </c>
      <c r="G404" t="s">
        <v>24</v>
      </c>
      <c r="H404">
        <v>1</v>
      </c>
      <c r="I404">
        <f t="shared" si="12"/>
        <v>200</v>
      </c>
      <c r="J404">
        <v>2.3874</v>
      </c>
      <c r="K404" s="2">
        <f t="shared" si="13"/>
        <v>477.48</v>
      </c>
    </row>
    <row r="405" spans="1:11" x14ac:dyDescent="0.35">
      <c r="A405">
        <v>9626</v>
      </c>
      <c r="B405" t="s">
        <v>2553</v>
      </c>
      <c r="D405">
        <v>855</v>
      </c>
      <c r="E405" t="s">
        <v>23</v>
      </c>
      <c r="F405">
        <v>300</v>
      </c>
      <c r="G405" t="s">
        <v>24</v>
      </c>
      <c r="H405">
        <v>1</v>
      </c>
      <c r="I405">
        <f t="shared" si="12"/>
        <v>300</v>
      </c>
      <c r="J405">
        <v>1.5837000000000001</v>
      </c>
      <c r="K405" s="2">
        <f t="shared" si="13"/>
        <v>475.11</v>
      </c>
    </row>
    <row r="406" spans="1:11" x14ac:dyDescent="0.35">
      <c r="A406">
        <v>9627</v>
      </c>
      <c r="B406" t="s">
        <v>2554</v>
      </c>
      <c r="D406">
        <v>855</v>
      </c>
      <c r="E406" t="s">
        <v>23</v>
      </c>
      <c r="F406">
        <v>400</v>
      </c>
      <c r="G406" t="s">
        <v>24</v>
      </c>
      <c r="H406">
        <v>1</v>
      </c>
      <c r="I406">
        <f t="shared" si="12"/>
        <v>400</v>
      </c>
      <c r="J406">
        <v>1.716</v>
      </c>
      <c r="K406" s="2">
        <f t="shared" si="13"/>
        <v>686.4</v>
      </c>
    </row>
    <row r="407" spans="1:11" x14ac:dyDescent="0.35">
      <c r="A407">
        <v>9628</v>
      </c>
      <c r="B407" t="s">
        <v>2555</v>
      </c>
      <c r="D407">
        <v>855</v>
      </c>
      <c r="E407" t="s">
        <v>23</v>
      </c>
      <c r="F407" s="1">
        <v>1000</v>
      </c>
      <c r="G407" t="s">
        <v>24</v>
      </c>
      <c r="H407">
        <v>1</v>
      </c>
      <c r="I407">
        <f t="shared" si="12"/>
        <v>1000</v>
      </c>
      <c r="J407">
        <v>3.4224000000000001</v>
      </c>
      <c r="K407" s="2">
        <f t="shared" si="13"/>
        <v>3422.4</v>
      </c>
    </row>
    <row r="408" spans="1:11" x14ac:dyDescent="0.35">
      <c r="A408">
        <v>9629</v>
      </c>
      <c r="B408" t="s">
        <v>2556</v>
      </c>
      <c r="D408">
        <v>855</v>
      </c>
      <c r="E408" t="s">
        <v>23</v>
      </c>
      <c r="F408" s="2">
        <v>2995.72</v>
      </c>
      <c r="G408" t="s">
        <v>24</v>
      </c>
      <c r="H408">
        <v>1</v>
      </c>
      <c r="I408">
        <f t="shared" si="12"/>
        <v>2995.72</v>
      </c>
      <c r="J408">
        <v>0.34799999999999998</v>
      </c>
      <c r="K408" s="2">
        <f t="shared" si="13"/>
        <v>1042.5105599999999</v>
      </c>
    </row>
    <row r="409" spans="1:11" x14ac:dyDescent="0.35">
      <c r="A409">
        <v>9630</v>
      </c>
      <c r="B409" t="s">
        <v>2557</v>
      </c>
      <c r="D409">
        <v>855</v>
      </c>
      <c r="E409" t="s">
        <v>23</v>
      </c>
      <c r="F409" s="2">
        <v>1372.308</v>
      </c>
      <c r="G409" t="s">
        <v>24</v>
      </c>
      <c r="H409">
        <v>1</v>
      </c>
      <c r="I409">
        <f t="shared" si="12"/>
        <v>1372.308</v>
      </c>
      <c r="J409">
        <v>0.79979999999999996</v>
      </c>
      <c r="K409" s="2">
        <f t="shared" si="13"/>
        <v>1097.5719383999999</v>
      </c>
    </row>
    <row r="410" spans="1:11" x14ac:dyDescent="0.35">
      <c r="A410">
        <v>9632</v>
      </c>
      <c r="B410" t="s">
        <v>2558</v>
      </c>
      <c r="D410">
        <v>855</v>
      </c>
      <c r="E410" t="s">
        <v>23</v>
      </c>
      <c r="F410">
        <v>500</v>
      </c>
      <c r="G410" t="s">
        <v>24</v>
      </c>
      <c r="H410">
        <v>1</v>
      </c>
      <c r="I410">
        <f t="shared" si="12"/>
        <v>500</v>
      </c>
      <c r="J410">
        <v>13.449</v>
      </c>
      <c r="K410" s="2">
        <f t="shared" si="13"/>
        <v>6724.5</v>
      </c>
    </row>
    <row r="411" spans="1:11" x14ac:dyDescent="0.35">
      <c r="A411">
        <v>9636</v>
      </c>
      <c r="B411" t="s">
        <v>2559</v>
      </c>
      <c r="C411" t="s">
        <v>2560</v>
      </c>
      <c r="D411">
        <v>855</v>
      </c>
      <c r="E411" t="s">
        <v>23</v>
      </c>
      <c r="F411" s="1">
        <v>1100</v>
      </c>
      <c r="G411" t="s">
        <v>24</v>
      </c>
      <c r="H411">
        <v>1</v>
      </c>
      <c r="I411">
        <f t="shared" si="12"/>
        <v>1100</v>
      </c>
      <c r="J411">
        <v>3.4449999999999998</v>
      </c>
      <c r="K411" s="2">
        <f t="shared" si="13"/>
        <v>3789.5</v>
      </c>
    </row>
    <row r="412" spans="1:11" x14ac:dyDescent="0.35">
      <c r="A412">
        <v>9643</v>
      </c>
      <c r="B412" t="s">
        <v>2561</v>
      </c>
      <c r="D412">
        <v>855</v>
      </c>
      <c r="E412" t="s">
        <v>23</v>
      </c>
      <c r="F412" s="2">
        <v>1212.606</v>
      </c>
      <c r="G412" t="s">
        <v>24</v>
      </c>
      <c r="H412">
        <v>1</v>
      </c>
      <c r="I412">
        <f t="shared" si="12"/>
        <v>1212.606</v>
      </c>
      <c r="J412">
        <v>5.1437999999999997</v>
      </c>
      <c r="K412" s="2">
        <f t="shared" si="13"/>
        <v>6237.4027427999999</v>
      </c>
    </row>
    <row r="413" spans="1:11" x14ac:dyDescent="0.35">
      <c r="A413">
        <v>9645</v>
      </c>
      <c r="B413" t="s">
        <v>2562</v>
      </c>
      <c r="D413">
        <v>855</v>
      </c>
      <c r="E413" t="s">
        <v>23</v>
      </c>
      <c r="F413">
        <v>293.108</v>
      </c>
      <c r="G413" t="s">
        <v>24</v>
      </c>
      <c r="H413">
        <v>1</v>
      </c>
      <c r="I413">
        <f t="shared" si="12"/>
        <v>293.108</v>
      </c>
      <c r="J413">
        <v>4.1502999999999997</v>
      </c>
      <c r="K413" s="2">
        <f t="shared" si="13"/>
        <v>1216.4861323999999</v>
      </c>
    </row>
    <row r="414" spans="1:11" x14ac:dyDescent="0.35">
      <c r="A414">
        <v>9646</v>
      </c>
      <c r="B414" t="s">
        <v>2563</v>
      </c>
      <c r="D414">
        <v>855</v>
      </c>
      <c r="E414" t="s">
        <v>23</v>
      </c>
      <c r="F414" s="1">
        <v>1000</v>
      </c>
      <c r="G414" t="s">
        <v>24</v>
      </c>
      <c r="H414">
        <v>1</v>
      </c>
      <c r="I414">
        <f t="shared" si="12"/>
        <v>1000</v>
      </c>
      <c r="J414">
        <v>1.4749000000000001</v>
      </c>
      <c r="K414" s="2">
        <f t="shared" si="13"/>
        <v>1474.9</v>
      </c>
    </row>
    <row r="415" spans="1:11" x14ac:dyDescent="0.35">
      <c r="A415">
        <v>9647</v>
      </c>
      <c r="B415" t="s">
        <v>2564</v>
      </c>
      <c r="D415">
        <v>855</v>
      </c>
      <c r="E415" t="s">
        <v>23</v>
      </c>
      <c r="F415" s="1">
        <v>1000</v>
      </c>
      <c r="G415" t="s">
        <v>24</v>
      </c>
      <c r="H415">
        <v>1</v>
      </c>
      <c r="I415">
        <f t="shared" si="12"/>
        <v>1000</v>
      </c>
      <c r="J415">
        <v>1.4294</v>
      </c>
      <c r="K415" s="2">
        <f t="shared" si="13"/>
        <v>1429.4</v>
      </c>
    </row>
    <row r="416" spans="1:11" x14ac:dyDescent="0.35">
      <c r="A416">
        <v>9648</v>
      </c>
      <c r="B416" t="s">
        <v>2565</v>
      </c>
      <c r="D416">
        <v>855</v>
      </c>
      <c r="E416" t="s">
        <v>23</v>
      </c>
      <c r="F416">
        <v>300</v>
      </c>
      <c r="G416" t="s">
        <v>24</v>
      </c>
      <c r="H416">
        <v>1</v>
      </c>
      <c r="I416">
        <f t="shared" si="12"/>
        <v>300</v>
      </c>
      <c r="J416">
        <v>1.8495999999999999</v>
      </c>
      <c r="K416" s="2">
        <f t="shared" si="13"/>
        <v>554.88</v>
      </c>
    </row>
    <row r="417" spans="1:11" x14ac:dyDescent="0.35">
      <c r="A417">
        <v>9651</v>
      </c>
      <c r="B417" t="s">
        <v>2566</v>
      </c>
      <c r="D417">
        <v>855</v>
      </c>
      <c r="E417" t="s">
        <v>23</v>
      </c>
      <c r="F417">
        <v>450</v>
      </c>
      <c r="G417" t="s">
        <v>24</v>
      </c>
      <c r="H417">
        <v>1</v>
      </c>
      <c r="I417">
        <f t="shared" si="12"/>
        <v>450</v>
      </c>
      <c r="J417">
        <v>1.3244</v>
      </c>
      <c r="K417" s="2">
        <f t="shared" si="13"/>
        <v>595.98</v>
      </c>
    </row>
    <row r="418" spans="1:11" x14ac:dyDescent="0.35">
      <c r="A418">
        <v>9652</v>
      </c>
      <c r="B418" t="s">
        <v>2567</v>
      </c>
      <c r="D418">
        <v>855</v>
      </c>
      <c r="E418" t="s">
        <v>23</v>
      </c>
      <c r="F418">
        <v>250</v>
      </c>
      <c r="G418" t="s">
        <v>24</v>
      </c>
      <c r="H418">
        <v>1</v>
      </c>
      <c r="I418">
        <f t="shared" si="12"/>
        <v>250</v>
      </c>
      <c r="J418">
        <v>1.3399000000000001</v>
      </c>
      <c r="K418" s="2">
        <f t="shared" si="13"/>
        <v>334.97500000000002</v>
      </c>
    </row>
    <row r="419" spans="1:11" x14ac:dyDescent="0.35">
      <c r="A419">
        <v>9655</v>
      </c>
      <c r="B419" t="s">
        <v>2568</v>
      </c>
      <c r="D419">
        <v>855</v>
      </c>
      <c r="E419" t="s">
        <v>23</v>
      </c>
      <c r="F419">
        <v>728.11699999999996</v>
      </c>
      <c r="G419" t="s">
        <v>24</v>
      </c>
      <c r="H419">
        <v>1</v>
      </c>
      <c r="I419">
        <f t="shared" si="12"/>
        <v>728.11699999999996</v>
      </c>
      <c r="J419">
        <v>1.8674999999999999</v>
      </c>
      <c r="K419" s="2">
        <f t="shared" si="13"/>
        <v>1359.7584975</v>
      </c>
    </row>
    <row r="420" spans="1:11" x14ac:dyDescent="0.35">
      <c r="A420">
        <v>9660</v>
      </c>
      <c r="B420" t="s">
        <v>2569</v>
      </c>
      <c r="D420">
        <v>855</v>
      </c>
      <c r="E420" t="s">
        <v>23</v>
      </c>
      <c r="F420">
        <v>92.031000000000006</v>
      </c>
      <c r="G420" t="s">
        <v>24</v>
      </c>
      <c r="H420">
        <v>1</v>
      </c>
      <c r="I420">
        <f t="shared" si="12"/>
        <v>92.031000000000006</v>
      </c>
      <c r="J420">
        <v>3.0375999999999999</v>
      </c>
      <c r="K420" s="2">
        <f t="shared" si="13"/>
        <v>279.55336560000001</v>
      </c>
    </row>
    <row r="421" spans="1:11" x14ac:dyDescent="0.35">
      <c r="A421">
        <v>9661</v>
      </c>
      <c r="B421" t="s">
        <v>2570</v>
      </c>
      <c r="D421">
        <v>855</v>
      </c>
      <c r="E421" t="s">
        <v>23</v>
      </c>
      <c r="F421">
        <v>500</v>
      </c>
      <c r="G421" t="s">
        <v>24</v>
      </c>
      <c r="H421">
        <v>1</v>
      </c>
      <c r="I421">
        <f t="shared" si="12"/>
        <v>500</v>
      </c>
      <c r="J421">
        <v>4.8030999999999997</v>
      </c>
      <c r="K421" s="2">
        <f t="shared" si="13"/>
        <v>2401.5499999999997</v>
      </c>
    </row>
    <row r="422" spans="1:11" x14ac:dyDescent="0.35">
      <c r="A422">
        <v>9663</v>
      </c>
      <c r="B422" t="s">
        <v>2571</v>
      </c>
      <c r="C422" t="s">
        <v>2572</v>
      </c>
      <c r="D422">
        <v>855</v>
      </c>
      <c r="E422" t="s">
        <v>23</v>
      </c>
      <c r="F422" s="1">
        <v>4950</v>
      </c>
      <c r="G422" t="s">
        <v>24</v>
      </c>
      <c r="H422">
        <v>1</v>
      </c>
      <c r="I422">
        <f t="shared" si="12"/>
        <v>4950</v>
      </c>
      <c r="J422">
        <v>2.5150000000000001</v>
      </c>
      <c r="K422" s="2">
        <f t="shared" si="13"/>
        <v>12449.25</v>
      </c>
    </row>
    <row r="423" spans="1:11" x14ac:dyDescent="0.35">
      <c r="A423">
        <v>9664</v>
      </c>
      <c r="B423" t="s">
        <v>2573</v>
      </c>
      <c r="C423" t="s">
        <v>2572</v>
      </c>
      <c r="D423">
        <v>855</v>
      </c>
      <c r="E423" t="s">
        <v>23</v>
      </c>
      <c r="F423">
        <v>653.971</v>
      </c>
      <c r="G423" t="s">
        <v>24</v>
      </c>
      <c r="H423">
        <v>1</v>
      </c>
      <c r="I423">
        <f t="shared" si="12"/>
        <v>653.971</v>
      </c>
      <c r="J423">
        <v>2.9022000000000001</v>
      </c>
      <c r="K423" s="2">
        <f t="shared" si="13"/>
        <v>1897.9546362000001</v>
      </c>
    </row>
    <row r="424" spans="1:11" x14ac:dyDescent="0.35">
      <c r="A424">
        <v>9667</v>
      </c>
      <c r="B424" t="s">
        <v>2574</v>
      </c>
      <c r="D424">
        <v>857</v>
      </c>
      <c r="E424" t="s">
        <v>23</v>
      </c>
      <c r="F424" s="2">
        <v>19431.026999999998</v>
      </c>
      <c r="G424" t="s">
        <v>24</v>
      </c>
      <c r="H424">
        <v>1</v>
      </c>
      <c r="I424">
        <f t="shared" si="12"/>
        <v>19431.026999999998</v>
      </c>
      <c r="J424">
        <v>0</v>
      </c>
      <c r="K424" s="2">
        <f t="shared" si="13"/>
        <v>0</v>
      </c>
    </row>
    <row r="425" spans="1:11" x14ac:dyDescent="0.35">
      <c r="A425">
        <v>9668</v>
      </c>
      <c r="B425" t="s">
        <v>2575</v>
      </c>
      <c r="D425">
        <v>855</v>
      </c>
      <c r="E425" t="s">
        <v>23</v>
      </c>
      <c r="F425">
        <v>650</v>
      </c>
      <c r="G425" t="s">
        <v>24</v>
      </c>
      <c r="H425">
        <v>1</v>
      </c>
      <c r="I425">
        <f t="shared" si="12"/>
        <v>650</v>
      </c>
      <c r="J425">
        <v>0.74729999999999996</v>
      </c>
      <c r="K425" s="2">
        <f t="shared" si="13"/>
        <v>485.745</v>
      </c>
    </row>
    <row r="426" spans="1:11" x14ac:dyDescent="0.35">
      <c r="A426">
        <v>9675</v>
      </c>
      <c r="B426" t="s">
        <v>2576</v>
      </c>
      <c r="D426">
        <v>855</v>
      </c>
      <c r="E426" t="s">
        <v>23</v>
      </c>
      <c r="F426">
        <v>0</v>
      </c>
      <c r="G426" t="s">
        <v>24</v>
      </c>
      <c r="H426">
        <v>1</v>
      </c>
      <c r="I426">
        <f t="shared" si="12"/>
        <v>0</v>
      </c>
      <c r="J426">
        <v>3.0487000000000002</v>
      </c>
      <c r="K426" s="2">
        <f t="shared" si="13"/>
        <v>0</v>
      </c>
    </row>
    <row r="427" spans="1:11" x14ac:dyDescent="0.35">
      <c r="A427">
        <v>9694</v>
      </c>
      <c r="B427" t="s">
        <v>2577</v>
      </c>
      <c r="D427">
        <v>855</v>
      </c>
      <c r="E427" t="s">
        <v>23</v>
      </c>
      <c r="F427">
        <v>883.25199999999995</v>
      </c>
      <c r="G427" t="s">
        <v>24</v>
      </c>
      <c r="H427">
        <v>1</v>
      </c>
      <c r="I427">
        <f t="shared" si="12"/>
        <v>883.25199999999995</v>
      </c>
      <c r="J427">
        <v>1.6623000000000001</v>
      </c>
      <c r="K427" s="2">
        <f t="shared" si="13"/>
        <v>1468.2297996</v>
      </c>
    </row>
    <row r="428" spans="1:11" x14ac:dyDescent="0.35">
      <c r="A428">
        <v>9698</v>
      </c>
      <c r="B428" t="s">
        <v>2578</v>
      </c>
      <c r="D428">
        <v>855</v>
      </c>
      <c r="E428" t="s">
        <v>23</v>
      </c>
      <c r="F428">
        <v>292.19799999999998</v>
      </c>
      <c r="G428" t="s">
        <v>24</v>
      </c>
      <c r="H428">
        <v>1</v>
      </c>
      <c r="I428">
        <f t="shared" si="12"/>
        <v>292.19799999999998</v>
      </c>
      <c r="J428">
        <v>2.6448</v>
      </c>
      <c r="K428" s="2">
        <f t="shared" si="13"/>
        <v>772.80527039999993</v>
      </c>
    </row>
    <row r="429" spans="1:11" x14ac:dyDescent="0.35">
      <c r="A429">
        <v>9701</v>
      </c>
      <c r="B429" t="s">
        <v>2579</v>
      </c>
      <c r="D429">
        <v>855</v>
      </c>
      <c r="E429" t="s">
        <v>23</v>
      </c>
      <c r="F429">
        <v>486</v>
      </c>
      <c r="G429" t="s">
        <v>24</v>
      </c>
      <c r="H429">
        <v>1</v>
      </c>
      <c r="I429">
        <f t="shared" si="12"/>
        <v>486</v>
      </c>
      <c r="J429">
        <v>1.9423999999999999</v>
      </c>
      <c r="K429" s="2">
        <f t="shared" si="13"/>
        <v>944.00639999999999</v>
      </c>
    </row>
    <row r="430" spans="1:11" x14ac:dyDescent="0.35">
      <c r="A430">
        <v>9706</v>
      </c>
      <c r="B430" t="s">
        <v>2580</v>
      </c>
      <c r="D430">
        <v>855</v>
      </c>
      <c r="E430" t="s">
        <v>23</v>
      </c>
      <c r="F430">
        <v>120</v>
      </c>
      <c r="G430" t="s">
        <v>24</v>
      </c>
      <c r="H430">
        <v>1</v>
      </c>
      <c r="I430">
        <f t="shared" si="12"/>
        <v>120</v>
      </c>
      <c r="J430">
        <v>1.6304000000000001</v>
      </c>
      <c r="K430" s="2">
        <f t="shared" si="13"/>
        <v>195.648</v>
      </c>
    </row>
    <row r="431" spans="1:11" x14ac:dyDescent="0.35">
      <c r="A431">
        <v>9707</v>
      </c>
      <c r="B431" t="s">
        <v>2581</v>
      </c>
      <c r="D431">
        <v>855</v>
      </c>
      <c r="E431" t="s">
        <v>23</v>
      </c>
      <c r="F431">
        <v>787.2</v>
      </c>
      <c r="G431" t="s">
        <v>24</v>
      </c>
      <c r="H431">
        <v>1</v>
      </c>
      <c r="I431">
        <f t="shared" si="12"/>
        <v>787.2</v>
      </c>
      <c r="J431">
        <v>1.1850000000000001</v>
      </c>
      <c r="K431" s="2">
        <f t="shared" si="13"/>
        <v>932.83200000000011</v>
      </c>
    </row>
    <row r="432" spans="1:11" x14ac:dyDescent="0.35">
      <c r="A432">
        <v>9710</v>
      </c>
      <c r="B432" t="s">
        <v>2582</v>
      </c>
      <c r="C432" t="s">
        <v>2583</v>
      </c>
      <c r="D432">
        <v>855</v>
      </c>
      <c r="E432" t="s">
        <v>23</v>
      </c>
      <c r="F432">
        <v>699.03300000000002</v>
      </c>
      <c r="G432" t="s">
        <v>24</v>
      </c>
      <c r="H432">
        <v>1</v>
      </c>
      <c r="I432">
        <f t="shared" si="12"/>
        <v>699.03300000000002</v>
      </c>
      <c r="J432">
        <v>2.8673000000000002</v>
      </c>
      <c r="K432" s="2">
        <f t="shared" si="13"/>
        <v>2004.3373209000001</v>
      </c>
    </row>
    <row r="433" spans="1:11" x14ac:dyDescent="0.35">
      <c r="A433">
        <v>9711</v>
      </c>
      <c r="B433" t="s">
        <v>2584</v>
      </c>
      <c r="D433">
        <v>855</v>
      </c>
      <c r="E433" t="s">
        <v>23</v>
      </c>
      <c r="F433">
        <v>150</v>
      </c>
      <c r="G433" t="s">
        <v>24</v>
      </c>
      <c r="H433">
        <v>1</v>
      </c>
      <c r="I433">
        <f t="shared" si="12"/>
        <v>150</v>
      </c>
      <c r="J433">
        <v>1.3683000000000001</v>
      </c>
      <c r="K433" s="2">
        <f t="shared" si="13"/>
        <v>205.245</v>
      </c>
    </row>
    <row r="434" spans="1:11" x14ac:dyDescent="0.35">
      <c r="A434">
        <v>9712</v>
      </c>
      <c r="B434" t="s">
        <v>2585</v>
      </c>
      <c r="D434">
        <v>855</v>
      </c>
      <c r="E434" t="s">
        <v>23</v>
      </c>
      <c r="F434" s="1">
        <v>1700</v>
      </c>
      <c r="G434" t="s">
        <v>24</v>
      </c>
      <c r="H434">
        <v>1</v>
      </c>
      <c r="I434">
        <f t="shared" si="12"/>
        <v>1700</v>
      </c>
      <c r="J434">
        <v>5.9725000000000001</v>
      </c>
      <c r="K434" s="2">
        <f t="shared" si="13"/>
        <v>10153.25</v>
      </c>
    </row>
    <row r="435" spans="1:11" x14ac:dyDescent="0.35">
      <c r="A435">
        <v>9713</v>
      </c>
      <c r="B435" t="s">
        <v>2586</v>
      </c>
      <c r="D435">
        <v>855</v>
      </c>
      <c r="E435" t="s">
        <v>23</v>
      </c>
      <c r="F435">
        <v>278</v>
      </c>
      <c r="G435" t="s">
        <v>24</v>
      </c>
      <c r="H435">
        <v>1</v>
      </c>
      <c r="I435">
        <f t="shared" si="12"/>
        <v>278</v>
      </c>
      <c r="J435">
        <v>6.3735999999999997</v>
      </c>
      <c r="K435" s="2">
        <f t="shared" si="13"/>
        <v>1771.8607999999999</v>
      </c>
    </row>
    <row r="436" spans="1:11" x14ac:dyDescent="0.35">
      <c r="A436">
        <v>9715</v>
      </c>
      <c r="B436" t="s">
        <v>2587</v>
      </c>
      <c r="D436">
        <v>855</v>
      </c>
      <c r="E436" t="s">
        <v>23</v>
      </c>
      <c r="F436">
        <v>782.96799999999996</v>
      </c>
      <c r="G436" t="s">
        <v>24</v>
      </c>
      <c r="H436">
        <v>1</v>
      </c>
      <c r="I436">
        <f t="shared" si="12"/>
        <v>782.96799999999996</v>
      </c>
      <c r="J436">
        <v>2.1463000000000001</v>
      </c>
      <c r="K436" s="2">
        <f t="shared" si="13"/>
        <v>1680.4842183999999</v>
      </c>
    </row>
    <row r="437" spans="1:11" x14ac:dyDescent="0.35">
      <c r="A437">
        <v>9716</v>
      </c>
      <c r="B437" t="s">
        <v>2588</v>
      </c>
      <c r="D437">
        <v>855</v>
      </c>
      <c r="E437" t="s">
        <v>23</v>
      </c>
      <c r="F437" s="1">
        <v>1700</v>
      </c>
      <c r="G437" t="s">
        <v>24</v>
      </c>
      <c r="H437">
        <v>1</v>
      </c>
      <c r="I437">
        <f t="shared" si="12"/>
        <v>1700</v>
      </c>
      <c r="J437">
        <v>1.3110999999999999</v>
      </c>
      <c r="K437" s="2">
        <f t="shared" si="13"/>
        <v>2228.87</v>
      </c>
    </row>
    <row r="438" spans="1:11" x14ac:dyDescent="0.35">
      <c r="A438">
        <v>9718</v>
      </c>
      <c r="B438" t="s">
        <v>2589</v>
      </c>
      <c r="C438" t="s">
        <v>2590</v>
      </c>
      <c r="D438">
        <v>855</v>
      </c>
      <c r="E438" t="s">
        <v>23</v>
      </c>
      <c r="F438" s="1">
        <v>6650</v>
      </c>
      <c r="G438" t="s">
        <v>24</v>
      </c>
      <c r="H438">
        <v>1</v>
      </c>
      <c r="I438">
        <f t="shared" si="12"/>
        <v>6650</v>
      </c>
      <c r="J438">
        <v>2.4544999999999999</v>
      </c>
      <c r="K438" s="2">
        <f t="shared" si="13"/>
        <v>16322.424999999999</v>
      </c>
    </row>
    <row r="439" spans="1:11" x14ac:dyDescent="0.35">
      <c r="A439">
        <v>9722</v>
      </c>
      <c r="B439" t="s">
        <v>2591</v>
      </c>
      <c r="D439">
        <v>855</v>
      </c>
      <c r="E439" t="s">
        <v>23</v>
      </c>
      <c r="F439">
        <v>329.76100000000002</v>
      </c>
      <c r="G439" t="s">
        <v>24</v>
      </c>
      <c r="H439">
        <v>1</v>
      </c>
      <c r="I439">
        <f t="shared" si="12"/>
        <v>329.76100000000002</v>
      </c>
      <c r="J439">
        <v>1.8471</v>
      </c>
      <c r="K439" s="2">
        <f t="shared" si="13"/>
        <v>609.10154310000007</v>
      </c>
    </row>
    <row r="440" spans="1:11" x14ac:dyDescent="0.35">
      <c r="A440">
        <v>9723</v>
      </c>
      <c r="B440" t="s">
        <v>2592</v>
      </c>
      <c r="D440">
        <v>855</v>
      </c>
      <c r="E440" t="s">
        <v>23</v>
      </c>
      <c r="F440">
        <v>116.776</v>
      </c>
      <c r="G440" t="s">
        <v>24</v>
      </c>
      <c r="H440">
        <v>1</v>
      </c>
      <c r="I440">
        <f t="shared" si="12"/>
        <v>116.776</v>
      </c>
      <c r="J440">
        <v>4.5457000000000001</v>
      </c>
      <c r="K440" s="2">
        <f t="shared" si="13"/>
        <v>530.82866319999994</v>
      </c>
    </row>
    <row r="441" spans="1:11" x14ac:dyDescent="0.35">
      <c r="A441">
        <v>9725</v>
      </c>
      <c r="B441" t="s">
        <v>2593</v>
      </c>
      <c r="D441">
        <v>855</v>
      </c>
      <c r="E441" t="s">
        <v>23</v>
      </c>
      <c r="F441" s="1">
        <v>1703</v>
      </c>
      <c r="G441" t="s">
        <v>24</v>
      </c>
      <c r="H441">
        <v>1</v>
      </c>
      <c r="I441">
        <f t="shared" si="12"/>
        <v>1703</v>
      </c>
      <c r="J441">
        <v>8.6635000000000009</v>
      </c>
      <c r="K441" s="2">
        <f t="shared" si="13"/>
        <v>14753.940500000001</v>
      </c>
    </row>
    <row r="442" spans="1:11" x14ac:dyDescent="0.35">
      <c r="A442">
        <v>9726</v>
      </c>
      <c r="B442" t="s">
        <v>2594</v>
      </c>
      <c r="D442">
        <v>855</v>
      </c>
      <c r="E442" t="s">
        <v>23</v>
      </c>
      <c r="F442" s="1">
        <v>1000</v>
      </c>
      <c r="G442" t="s">
        <v>24</v>
      </c>
      <c r="H442">
        <v>1</v>
      </c>
      <c r="I442">
        <f t="shared" si="12"/>
        <v>1000</v>
      </c>
      <c r="J442">
        <v>1.9216</v>
      </c>
      <c r="K442" s="2">
        <f t="shared" si="13"/>
        <v>1921.6</v>
      </c>
    </row>
    <row r="443" spans="1:11" x14ac:dyDescent="0.35">
      <c r="A443">
        <v>9728</v>
      </c>
      <c r="B443" t="s">
        <v>2595</v>
      </c>
      <c r="D443">
        <v>855</v>
      </c>
      <c r="E443" t="s">
        <v>23</v>
      </c>
      <c r="F443">
        <v>775.33600000000001</v>
      </c>
      <c r="G443" t="s">
        <v>24</v>
      </c>
      <c r="H443">
        <v>1</v>
      </c>
      <c r="I443">
        <f t="shared" si="12"/>
        <v>775.33600000000001</v>
      </c>
      <c r="J443">
        <v>6.0656999999999996</v>
      </c>
      <c r="K443" s="2">
        <f t="shared" si="13"/>
        <v>4702.9555751999997</v>
      </c>
    </row>
    <row r="444" spans="1:11" x14ac:dyDescent="0.35">
      <c r="A444">
        <v>9730</v>
      </c>
      <c r="B444" t="s">
        <v>2596</v>
      </c>
      <c r="D444">
        <v>855</v>
      </c>
      <c r="E444" t="s">
        <v>23</v>
      </c>
      <c r="F444" s="1">
        <v>6636</v>
      </c>
      <c r="G444" t="s">
        <v>24</v>
      </c>
      <c r="H444">
        <v>1</v>
      </c>
      <c r="I444">
        <f t="shared" si="12"/>
        <v>6636</v>
      </c>
      <c r="J444">
        <v>9.0123999999999995</v>
      </c>
      <c r="K444" s="2">
        <f t="shared" si="13"/>
        <v>59806.286399999997</v>
      </c>
    </row>
    <row r="445" spans="1:11" x14ac:dyDescent="0.35">
      <c r="A445">
        <v>9732</v>
      </c>
      <c r="B445" t="s">
        <v>2597</v>
      </c>
      <c r="D445">
        <v>855</v>
      </c>
      <c r="E445" t="s">
        <v>23</v>
      </c>
      <c r="F445" s="1">
        <v>1600</v>
      </c>
      <c r="G445" t="s">
        <v>24</v>
      </c>
      <c r="H445">
        <v>1</v>
      </c>
      <c r="I445">
        <f t="shared" si="12"/>
        <v>1600</v>
      </c>
      <c r="J445">
        <v>2.1358000000000001</v>
      </c>
      <c r="K445" s="2">
        <f t="shared" si="13"/>
        <v>3417.28</v>
      </c>
    </row>
    <row r="446" spans="1:11" x14ac:dyDescent="0.35">
      <c r="A446">
        <v>9735</v>
      </c>
      <c r="B446" t="s">
        <v>2598</v>
      </c>
      <c r="D446">
        <v>855</v>
      </c>
      <c r="E446" t="s">
        <v>23</v>
      </c>
      <c r="F446" s="1">
        <v>2200</v>
      </c>
      <c r="G446" t="s">
        <v>24</v>
      </c>
      <c r="H446">
        <v>1</v>
      </c>
      <c r="I446">
        <f t="shared" si="12"/>
        <v>2200</v>
      </c>
      <c r="J446">
        <v>1.0426</v>
      </c>
      <c r="K446" s="2">
        <f t="shared" si="13"/>
        <v>2293.7199999999998</v>
      </c>
    </row>
    <row r="447" spans="1:11" x14ac:dyDescent="0.35">
      <c r="A447">
        <v>9738</v>
      </c>
      <c r="B447" t="s">
        <v>2599</v>
      </c>
      <c r="D447">
        <v>855</v>
      </c>
      <c r="E447" t="s">
        <v>23</v>
      </c>
      <c r="F447" s="1">
        <v>1200</v>
      </c>
      <c r="G447" t="s">
        <v>24</v>
      </c>
      <c r="H447">
        <v>1</v>
      </c>
      <c r="I447">
        <f t="shared" si="12"/>
        <v>1200</v>
      </c>
      <c r="J447">
        <v>1.1426000000000001</v>
      </c>
      <c r="K447" s="2">
        <f t="shared" si="13"/>
        <v>1371.1200000000001</v>
      </c>
    </row>
    <row r="448" spans="1:11" x14ac:dyDescent="0.35">
      <c r="A448">
        <v>9739</v>
      </c>
      <c r="B448" t="s">
        <v>2600</v>
      </c>
      <c r="D448">
        <v>855</v>
      </c>
      <c r="E448" t="s">
        <v>23</v>
      </c>
      <c r="F448" s="1">
        <v>1600</v>
      </c>
      <c r="G448" t="s">
        <v>24</v>
      </c>
      <c r="H448">
        <v>1</v>
      </c>
      <c r="I448">
        <f t="shared" si="12"/>
        <v>1600</v>
      </c>
      <c r="J448">
        <v>0.98729999999999996</v>
      </c>
      <c r="K448" s="2">
        <f t="shared" si="13"/>
        <v>1579.6799999999998</v>
      </c>
    </row>
    <row r="449" spans="1:11" x14ac:dyDescent="0.35">
      <c r="A449">
        <v>9741</v>
      </c>
      <c r="B449" t="s">
        <v>2601</v>
      </c>
      <c r="D449">
        <v>855</v>
      </c>
      <c r="E449" t="s">
        <v>23</v>
      </c>
      <c r="F449">
        <v>150</v>
      </c>
      <c r="G449" t="s">
        <v>24</v>
      </c>
      <c r="H449">
        <v>1</v>
      </c>
      <c r="I449">
        <f t="shared" si="12"/>
        <v>150</v>
      </c>
      <c r="J449">
        <v>2.1903000000000001</v>
      </c>
      <c r="K449" s="2">
        <f t="shared" si="13"/>
        <v>328.54500000000002</v>
      </c>
    </row>
    <row r="450" spans="1:11" x14ac:dyDescent="0.35">
      <c r="A450">
        <v>9742</v>
      </c>
      <c r="B450" t="s">
        <v>2602</v>
      </c>
      <c r="D450">
        <v>855</v>
      </c>
      <c r="E450" t="s">
        <v>23</v>
      </c>
      <c r="F450">
        <v>200</v>
      </c>
      <c r="G450" t="s">
        <v>24</v>
      </c>
      <c r="H450">
        <v>1</v>
      </c>
      <c r="I450">
        <f t="shared" si="12"/>
        <v>200</v>
      </c>
      <c r="J450">
        <v>2.1124000000000001</v>
      </c>
      <c r="K450" s="2">
        <f t="shared" si="13"/>
        <v>422.48</v>
      </c>
    </row>
    <row r="451" spans="1:11" x14ac:dyDescent="0.35">
      <c r="A451">
        <v>9743</v>
      </c>
      <c r="B451" t="s">
        <v>2603</v>
      </c>
      <c r="D451">
        <v>855</v>
      </c>
      <c r="E451" t="s">
        <v>23</v>
      </c>
      <c r="F451" s="1">
        <v>1100</v>
      </c>
      <c r="G451" t="s">
        <v>24</v>
      </c>
      <c r="H451">
        <v>1</v>
      </c>
      <c r="I451">
        <f t="shared" si="12"/>
        <v>1100</v>
      </c>
      <c r="J451">
        <v>1.3355999999999999</v>
      </c>
      <c r="K451" s="2">
        <f t="shared" si="13"/>
        <v>1469.1599999999999</v>
      </c>
    </row>
    <row r="452" spans="1:11" x14ac:dyDescent="0.35">
      <c r="A452">
        <v>9746</v>
      </c>
      <c r="B452" t="s">
        <v>2604</v>
      </c>
      <c r="D452">
        <v>855</v>
      </c>
      <c r="E452" t="s">
        <v>23</v>
      </c>
      <c r="F452" s="1">
        <v>1100</v>
      </c>
      <c r="G452" t="s">
        <v>24</v>
      </c>
      <c r="H452">
        <v>1</v>
      </c>
      <c r="I452">
        <f t="shared" si="12"/>
        <v>1100</v>
      </c>
      <c r="J452">
        <v>1.1131</v>
      </c>
      <c r="K452" s="2">
        <f t="shared" si="13"/>
        <v>1224.4100000000001</v>
      </c>
    </row>
    <row r="453" spans="1:11" x14ac:dyDescent="0.35">
      <c r="A453">
        <v>9748</v>
      </c>
      <c r="B453" t="s">
        <v>2605</v>
      </c>
      <c r="D453">
        <v>855</v>
      </c>
      <c r="E453" t="s">
        <v>23</v>
      </c>
      <c r="F453">
        <v>400</v>
      </c>
      <c r="G453" t="s">
        <v>24</v>
      </c>
      <c r="H453">
        <v>1</v>
      </c>
      <c r="I453">
        <f t="shared" ref="I453:I516" si="14">H453*F453</f>
        <v>400</v>
      </c>
      <c r="J453">
        <v>3.2759</v>
      </c>
      <c r="K453" s="2">
        <f t="shared" ref="K453:K516" si="15">F453*J453</f>
        <v>1310.3600000000001</v>
      </c>
    </row>
    <row r="454" spans="1:11" x14ac:dyDescent="0.35">
      <c r="A454">
        <v>9751</v>
      </c>
      <c r="B454" t="s">
        <v>2606</v>
      </c>
      <c r="D454">
        <v>855</v>
      </c>
      <c r="E454" t="s">
        <v>23</v>
      </c>
      <c r="F454" s="1">
        <v>1300</v>
      </c>
      <c r="G454" t="s">
        <v>24</v>
      </c>
      <c r="H454">
        <v>1</v>
      </c>
      <c r="I454">
        <f t="shared" si="14"/>
        <v>1300</v>
      </c>
      <c r="J454">
        <v>1.1003000000000001</v>
      </c>
      <c r="K454" s="2">
        <f t="shared" si="15"/>
        <v>1430.39</v>
      </c>
    </row>
    <row r="455" spans="1:11" x14ac:dyDescent="0.35">
      <c r="A455">
        <v>9753</v>
      </c>
      <c r="B455" t="s">
        <v>2607</v>
      </c>
      <c r="D455">
        <v>855</v>
      </c>
      <c r="E455" t="s">
        <v>23</v>
      </c>
      <c r="F455" s="1">
        <v>4500</v>
      </c>
      <c r="G455" t="s">
        <v>24</v>
      </c>
      <c r="H455">
        <v>1</v>
      </c>
      <c r="I455">
        <f t="shared" si="14"/>
        <v>4500</v>
      </c>
      <c r="J455">
        <v>0.84919999999999995</v>
      </c>
      <c r="K455" s="2">
        <f t="shared" si="15"/>
        <v>3821.3999999999996</v>
      </c>
    </row>
    <row r="456" spans="1:11" x14ac:dyDescent="0.35">
      <c r="A456">
        <v>9754</v>
      </c>
      <c r="B456" t="s">
        <v>2608</v>
      </c>
      <c r="D456">
        <v>855</v>
      </c>
      <c r="E456" t="s">
        <v>23</v>
      </c>
      <c r="F456">
        <v>100</v>
      </c>
      <c r="G456" t="s">
        <v>24</v>
      </c>
      <c r="H456">
        <v>1</v>
      </c>
      <c r="I456">
        <f t="shared" si="14"/>
        <v>100</v>
      </c>
      <c r="J456">
        <v>0.89070000000000005</v>
      </c>
      <c r="K456" s="2">
        <f t="shared" si="15"/>
        <v>89.070000000000007</v>
      </c>
    </row>
    <row r="457" spans="1:11" x14ac:dyDescent="0.35">
      <c r="A457">
        <v>9755</v>
      </c>
      <c r="B457" t="s">
        <v>2609</v>
      </c>
      <c r="D457">
        <v>855</v>
      </c>
      <c r="E457" t="s">
        <v>23</v>
      </c>
      <c r="F457">
        <v>80</v>
      </c>
      <c r="G457" t="s">
        <v>24</v>
      </c>
      <c r="H457">
        <v>1</v>
      </c>
      <c r="I457">
        <f t="shared" si="14"/>
        <v>80</v>
      </c>
      <c r="J457">
        <v>0.86040000000000005</v>
      </c>
      <c r="K457" s="2">
        <f t="shared" si="15"/>
        <v>68.832000000000008</v>
      </c>
    </row>
    <row r="458" spans="1:11" x14ac:dyDescent="0.35">
      <c r="A458">
        <v>9760</v>
      </c>
      <c r="B458" t="s">
        <v>2610</v>
      </c>
      <c r="D458">
        <v>855</v>
      </c>
      <c r="E458" t="s">
        <v>23</v>
      </c>
      <c r="F458" s="1">
        <v>2600</v>
      </c>
      <c r="G458" t="s">
        <v>24</v>
      </c>
      <c r="H458">
        <v>1</v>
      </c>
      <c r="I458">
        <f t="shared" si="14"/>
        <v>2600</v>
      </c>
      <c r="J458">
        <v>1.4155</v>
      </c>
      <c r="K458" s="2">
        <f t="shared" si="15"/>
        <v>3680.2999999999997</v>
      </c>
    </row>
    <row r="459" spans="1:11" x14ac:dyDescent="0.35">
      <c r="A459">
        <v>9761</v>
      </c>
      <c r="B459" t="s">
        <v>2611</v>
      </c>
      <c r="D459">
        <v>855</v>
      </c>
      <c r="E459" t="s">
        <v>23</v>
      </c>
      <c r="F459">
        <v>500</v>
      </c>
      <c r="G459" t="s">
        <v>24</v>
      </c>
      <c r="H459">
        <v>1</v>
      </c>
      <c r="I459">
        <f t="shared" si="14"/>
        <v>500</v>
      </c>
      <c r="J459">
        <v>0.95389999999999997</v>
      </c>
      <c r="K459" s="2">
        <f t="shared" si="15"/>
        <v>476.95</v>
      </c>
    </row>
    <row r="460" spans="1:11" x14ac:dyDescent="0.35">
      <c r="A460">
        <v>9763</v>
      </c>
      <c r="B460" t="s">
        <v>2612</v>
      </c>
      <c r="D460">
        <v>855</v>
      </c>
      <c r="E460" t="s">
        <v>23</v>
      </c>
      <c r="F460">
        <v>1.018</v>
      </c>
      <c r="G460" t="s">
        <v>24</v>
      </c>
      <c r="H460">
        <v>1</v>
      </c>
      <c r="I460">
        <f t="shared" si="14"/>
        <v>1.018</v>
      </c>
      <c r="J460">
        <v>3.367</v>
      </c>
      <c r="K460" s="2">
        <f t="shared" si="15"/>
        <v>3.4276059999999999</v>
      </c>
    </row>
    <row r="461" spans="1:11" x14ac:dyDescent="0.35">
      <c r="A461">
        <v>9773</v>
      </c>
      <c r="B461" t="s">
        <v>2613</v>
      </c>
      <c r="D461">
        <v>856</v>
      </c>
      <c r="E461" t="s">
        <v>23</v>
      </c>
      <c r="F461">
        <v>1.8620000000000001</v>
      </c>
      <c r="G461" t="s">
        <v>24</v>
      </c>
      <c r="H461">
        <v>1</v>
      </c>
      <c r="I461">
        <f t="shared" si="14"/>
        <v>1.8620000000000001</v>
      </c>
      <c r="J461">
        <v>1.4112</v>
      </c>
      <c r="K461" s="2">
        <f t="shared" si="15"/>
        <v>2.6276543999999999</v>
      </c>
    </row>
    <row r="462" spans="1:11" x14ac:dyDescent="0.35">
      <c r="A462">
        <v>9777</v>
      </c>
      <c r="B462" t="s">
        <v>2614</v>
      </c>
      <c r="D462">
        <v>855</v>
      </c>
      <c r="E462" t="s">
        <v>23</v>
      </c>
      <c r="F462" s="1">
        <v>2500</v>
      </c>
      <c r="G462" t="s">
        <v>24</v>
      </c>
      <c r="H462">
        <v>1</v>
      </c>
      <c r="I462">
        <f t="shared" si="14"/>
        <v>2500</v>
      </c>
      <c r="J462">
        <v>1.1122000000000001</v>
      </c>
      <c r="K462" s="2">
        <f t="shared" si="15"/>
        <v>2780.5</v>
      </c>
    </row>
    <row r="463" spans="1:11" x14ac:dyDescent="0.35">
      <c r="A463">
        <v>9778</v>
      </c>
      <c r="B463" t="s">
        <v>2615</v>
      </c>
      <c r="D463">
        <v>855</v>
      </c>
      <c r="E463" t="s">
        <v>23</v>
      </c>
      <c r="F463">
        <v>490</v>
      </c>
      <c r="G463" t="s">
        <v>24</v>
      </c>
      <c r="H463">
        <v>1</v>
      </c>
      <c r="I463">
        <f t="shared" si="14"/>
        <v>490</v>
      </c>
      <c r="J463">
        <v>2.2187999999999999</v>
      </c>
      <c r="K463" s="2">
        <f t="shared" si="15"/>
        <v>1087.212</v>
      </c>
    </row>
    <row r="464" spans="1:11" x14ac:dyDescent="0.35">
      <c r="A464">
        <v>9779</v>
      </c>
      <c r="B464" t="s">
        <v>2616</v>
      </c>
      <c r="D464">
        <v>855</v>
      </c>
      <c r="E464" t="s">
        <v>23</v>
      </c>
      <c r="F464">
        <v>66</v>
      </c>
      <c r="G464" t="s">
        <v>24</v>
      </c>
      <c r="H464">
        <v>1</v>
      </c>
      <c r="I464">
        <f t="shared" si="14"/>
        <v>66</v>
      </c>
      <c r="J464">
        <v>1.6318999999999999</v>
      </c>
      <c r="K464" s="2">
        <f t="shared" si="15"/>
        <v>107.7054</v>
      </c>
    </row>
    <row r="465" spans="1:11" x14ac:dyDescent="0.35">
      <c r="A465">
        <v>9780</v>
      </c>
      <c r="B465" t="s">
        <v>2617</v>
      </c>
      <c r="D465">
        <v>851</v>
      </c>
      <c r="E465" t="s">
        <v>23</v>
      </c>
      <c r="F465" s="2">
        <v>0</v>
      </c>
      <c r="G465" t="s">
        <v>24</v>
      </c>
      <c r="H465">
        <v>1</v>
      </c>
      <c r="I465">
        <f t="shared" si="14"/>
        <v>0</v>
      </c>
      <c r="J465">
        <v>1.6725000000000001</v>
      </c>
      <c r="K465" s="2">
        <f t="shared" si="15"/>
        <v>0</v>
      </c>
    </row>
    <row r="466" spans="1:11" x14ac:dyDescent="0.35">
      <c r="A466">
        <v>9781</v>
      </c>
      <c r="B466" t="s">
        <v>2618</v>
      </c>
      <c r="D466">
        <v>855</v>
      </c>
      <c r="E466" t="s">
        <v>23</v>
      </c>
      <c r="F466">
        <v>250</v>
      </c>
      <c r="G466" t="s">
        <v>24</v>
      </c>
      <c r="H466">
        <v>1</v>
      </c>
      <c r="I466">
        <f t="shared" si="14"/>
        <v>250</v>
      </c>
      <c r="J466">
        <v>0.97660000000000002</v>
      </c>
      <c r="K466" s="2">
        <f t="shared" si="15"/>
        <v>244.15</v>
      </c>
    </row>
    <row r="467" spans="1:11" x14ac:dyDescent="0.35">
      <c r="A467">
        <v>9782</v>
      </c>
      <c r="B467" t="s">
        <v>2619</v>
      </c>
      <c r="D467">
        <v>855</v>
      </c>
      <c r="E467" t="s">
        <v>23</v>
      </c>
      <c r="F467">
        <v>100</v>
      </c>
      <c r="G467" t="s">
        <v>24</v>
      </c>
      <c r="H467">
        <v>1</v>
      </c>
      <c r="I467">
        <f t="shared" si="14"/>
        <v>100</v>
      </c>
      <c r="J467">
        <v>0.98860000000000003</v>
      </c>
      <c r="K467" s="2">
        <f t="shared" si="15"/>
        <v>98.86</v>
      </c>
    </row>
    <row r="468" spans="1:11" x14ac:dyDescent="0.35">
      <c r="A468">
        <v>9784</v>
      </c>
      <c r="B468" t="s">
        <v>2620</v>
      </c>
      <c r="D468">
        <v>855</v>
      </c>
      <c r="E468" t="s">
        <v>23</v>
      </c>
      <c r="F468">
        <v>200</v>
      </c>
      <c r="G468" t="s">
        <v>24</v>
      </c>
      <c r="H468">
        <v>1</v>
      </c>
      <c r="I468">
        <f t="shared" si="14"/>
        <v>200</v>
      </c>
      <c r="J468">
        <v>1.0955999999999999</v>
      </c>
      <c r="K468" s="2">
        <f t="shared" si="15"/>
        <v>219.11999999999998</v>
      </c>
    </row>
    <row r="469" spans="1:11" x14ac:dyDescent="0.35">
      <c r="A469">
        <v>9787</v>
      </c>
      <c r="B469" t="s">
        <v>2621</v>
      </c>
      <c r="D469">
        <v>855</v>
      </c>
      <c r="E469" t="s">
        <v>23</v>
      </c>
      <c r="F469">
        <v>250</v>
      </c>
      <c r="G469" t="s">
        <v>24</v>
      </c>
      <c r="H469">
        <v>1</v>
      </c>
      <c r="I469">
        <f t="shared" si="14"/>
        <v>250</v>
      </c>
      <c r="J469">
        <v>1.3371</v>
      </c>
      <c r="K469" s="2">
        <f t="shared" si="15"/>
        <v>334.27499999999998</v>
      </c>
    </row>
    <row r="470" spans="1:11" x14ac:dyDescent="0.35">
      <c r="A470">
        <v>9788</v>
      </c>
      <c r="B470" t="s">
        <v>2622</v>
      </c>
      <c r="D470">
        <v>855</v>
      </c>
      <c r="E470" t="s">
        <v>23</v>
      </c>
      <c r="F470">
        <v>700</v>
      </c>
      <c r="G470" t="s">
        <v>24</v>
      </c>
      <c r="H470">
        <v>1</v>
      </c>
      <c r="I470">
        <f t="shared" si="14"/>
        <v>700</v>
      </c>
      <c r="J470">
        <v>1.6912</v>
      </c>
      <c r="K470" s="2">
        <f t="shared" si="15"/>
        <v>1183.8399999999999</v>
      </c>
    </row>
    <row r="471" spans="1:11" x14ac:dyDescent="0.35">
      <c r="A471">
        <v>9921</v>
      </c>
      <c r="B471" t="s">
        <v>2642</v>
      </c>
      <c r="D471">
        <v>855</v>
      </c>
      <c r="E471" t="s">
        <v>23</v>
      </c>
      <c r="F471" s="1">
        <v>3000</v>
      </c>
      <c r="G471" t="s">
        <v>24</v>
      </c>
      <c r="H471">
        <v>1</v>
      </c>
      <c r="I471">
        <f t="shared" si="14"/>
        <v>3000</v>
      </c>
      <c r="J471">
        <v>5.3646000000000003</v>
      </c>
      <c r="K471" s="2">
        <f t="shared" si="15"/>
        <v>16093.800000000001</v>
      </c>
    </row>
    <row r="472" spans="1:11" x14ac:dyDescent="0.35">
      <c r="A472">
        <v>9924</v>
      </c>
      <c r="B472" t="s">
        <v>2643</v>
      </c>
      <c r="D472">
        <v>855</v>
      </c>
      <c r="E472" t="s">
        <v>23</v>
      </c>
      <c r="F472" s="1">
        <v>3000</v>
      </c>
      <c r="G472" t="s">
        <v>24</v>
      </c>
      <c r="H472">
        <v>1</v>
      </c>
      <c r="I472">
        <f t="shared" si="14"/>
        <v>3000</v>
      </c>
      <c r="J472">
        <v>2.5739999999999998</v>
      </c>
      <c r="K472" s="2">
        <f t="shared" si="15"/>
        <v>7721.9999999999991</v>
      </c>
    </row>
    <row r="473" spans="1:11" x14ac:dyDescent="0.35">
      <c r="A473">
        <v>9926</v>
      </c>
      <c r="B473" t="s">
        <v>2644</v>
      </c>
      <c r="D473">
        <v>855</v>
      </c>
      <c r="E473" t="s">
        <v>23</v>
      </c>
      <c r="F473" s="1">
        <v>2000</v>
      </c>
      <c r="G473" t="s">
        <v>24</v>
      </c>
      <c r="H473">
        <v>1</v>
      </c>
      <c r="I473">
        <f t="shared" si="14"/>
        <v>2000</v>
      </c>
      <c r="J473">
        <v>4.7477999999999998</v>
      </c>
      <c r="K473" s="2">
        <f t="shared" si="15"/>
        <v>9495.6</v>
      </c>
    </row>
    <row r="474" spans="1:11" x14ac:dyDescent="0.35">
      <c r="A474">
        <v>9928</v>
      </c>
      <c r="B474" t="s">
        <v>2645</v>
      </c>
      <c r="D474">
        <v>855</v>
      </c>
      <c r="E474" t="s">
        <v>23</v>
      </c>
      <c r="F474" s="1">
        <v>2000</v>
      </c>
      <c r="G474" t="s">
        <v>24</v>
      </c>
      <c r="H474">
        <v>1</v>
      </c>
      <c r="I474">
        <f t="shared" si="14"/>
        <v>2000</v>
      </c>
      <c r="J474">
        <v>5.1143000000000001</v>
      </c>
      <c r="K474" s="2">
        <f t="shared" si="15"/>
        <v>10228.6</v>
      </c>
    </row>
    <row r="475" spans="1:11" x14ac:dyDescent="0.35">
      <c r="A475">
        <v>9936</v>
      </c>
      <c r="B475" t="s">
        <v>2646</v>
      </c>
      <c r="D475">
        <v>855</v>
      </c>
      <c r="E475" t="s">
        <v>23</v>
      </c>
      <c r="F475">
        <v>20</v>
      </c>
      <c r="G475" t="s">
        <v>24</v>
      </c>
      <c r="H475">
        <v>1</v>
      </c>
      <c r="I475">
        <f t="shared" si="14"/>
        <v>20</v>
      </c>
      <c r="J475">
        <v>36.689700000000002</v>
      </c>
      <c r="K475" s="2">
        <f t="shared" si="15"/>
        <v>733.7940000000001</v>
      </c>
    </row>
    <row r="476" spans="1:11" x14ac:dyDescent="0.35">
      <c r="A476">
        <v>9938</v>
      </c>
      <c r="B476" t="s">
        <v>2647</v>
      </c>
      <c r="D476">
        <v>855</v>
      </c>
      <c r="E476" t="s">
        <v>23</v>
      </c>
      <c r="F476" s="1">
        <v>3000</v>
      </c>
      <c r="G476" t="s">
        <v>24</v>
      </c>
      <c r="H476">
        <v>1</v>
      </c>
      <c r="I476">
        <f t="shared" si="14"/>
        <v>3000</v>
      </c>
      <c r="J476">
        <v>3.4304999999999999</v>
      </c>
      <c r="K476" s="2">
        <f t="shared" si="15"/>
        <v>10291.5</v>
      </c>
    </row>
    <row r="477" spans="1:11" x14ac:dyDescent="0.35">
      <c r="A477">
        <v>9940</v>
      </c>
      <c r="B477" t="s">
        <v>2648</v>
      </c>
      <c r="D477">
        <v>855</v>
      </c>
      <c r="E477" t="s">
        <v>23</v>
      </c>
      <c r="F477" s="1">
        <v>3500</v>
      </c>
      <c r="G477" t="s">
        <v>24</v>
      </c>
      <c r="H477">
        <v>1</v>
      </c>
      <c r="I477">
        <f t="shared" si="14"/>
        <v>3500</v>
      </c>
      <c r="J477">
        <v>4.2461000000000002</v>
      </c>
      <c r="K477" s="2">
        <f t="shared" si="15"/>
        <v>14861.35</v>
      </c>
    </row>
    <row r="478" spans="1:11" x14ac:dyDescent="0.35">
      <c r="A478">
        <v>16804</v>
      </c>
      <c r="B478" t="s">
        <v>21</v>
      </c>
      <c r="C478" t="s">
        <v>22</v>
      </c>
      <c r="D478">
        <v>851</v>
      </c>
      <c r="E478" t="s">
        <v>23</v>
      </c>
      <c r="F478" s="1">
        <v>11200</v>
      </c>
      <c r="G478" t="s">
        <v>24</v>
      </c>
      <c r="H478">
        <v>1</v>
      </c>
      <c r="I478">
        <f t="shared" si="14"/>
        <v>11200</v>
      </c>
      <c r="J478">
        <v>1.1246</v>
      </c>
      <c r="K478" s="2">
        <f t="shared" si="15"/>
        <v>12595.52</v>
      </c>
    </row>
    <row r="479" spans="1:11" x14ac:dyDescent="0.35">
      <c r="A479">
        <v>16805</v>
      </c>
      <c r="B479" t="s">
        <v>28</v>
      </c>
      <c r="C479" t="s">
        <v>22</v>
      </c>
      <c r="D479">
        <v>851</v>
      </c>
      <c r="E479" t="s">
        <v>23</v>
      </c>
      <c r="F479" s="1">
        <v>13650</v>
      </c>
      <c r="G479" t="s">
        <v>24</v>
      </c>
      <c r="H479">
        <v>1</v>
      </c>
      <c r="I479">
        <f t="shared" si="14"/>
        <v>13650</v>
      </c>
      <c r="J479">
        <v>1.0164</v>
      </c>
      <c r="K479" s="2">
        <f t="shared" si="15"/>
        <v>13873.859999999999</v>
      </c>
    </row>
    <row r="480" spans="1:11" x14ac:dyDescent="0.35">
      <c r="A480">
        <v>16809</v>
      </c>
      <c r="B480" t="s">
        <v>30</v>
      </c>
      <c r="C480" t="s">
        <v>22</v>
      </c>
      <c r="D480">
        <v>851</v>
      </c>
      <c r="E480" t="s">
        <v>23</v>
      </c>
      <c r="F480" s="1">
        <v>14300</v>
      </c>
      <c r="G480" t="s">
        <v>24</v>
      </c>
      <c r="H480">
        <v>1</v>
      </c>
      <c r="I480">
        <f t="shared" si="14"/>
        <v>14300</v>
      </c>
      <c r="J480">
        <v>1.117</v>
      </c>
      <c r="K480" s="2">
        <f t="shared" si="15"/>
        <v>15973.1</v>
      </c>
    </row>
    <row r="481" spans="1:11" x14ac:dyDescent="0.35">
      <c r="A481">
        <v>50709</v>
      </c>
      <c r="B481" t="s">
        <v>372</v>
      </c>
      <c r="C481" t="s">
        <v>373</v>
      </c>
      <c r="D481">
        <v>601</v>
      </c>
      <c r="E481" t="s">
        <v>15</v>
      </c>
      <c r="F481">
        <v>1</v>
      </c>
      <c r="G481" t="s">
        <v>334</v>
      </c>
      <c r="H481">
        <v>4</v>
      </c>
      <c r="I481">
        <f t="shared" si="14"/>
        <v>4</v>
      </c>
      <c r="J481">
        <v>8.1349999999999998</v>
      </c>
      <c r="K481" s="2">
        <f t="shared" si="15"/>
        <v>8.1349999999999998</v>
      </c>
    </row>
    <row r="482" spans="1:11" x14ac:dyDescent="0.35">
      <c r="A482">
        <v>51869</v>
      </c>
      <c r="B482" t="s">
        <v>486</v>
      </c>
      <c r="C482" t="s">
        <v>487</v>
      </c>
      <c r="D482">
        <v>602</v>
      </c>
      <c r="E482" t="s">
        <v>15</v>
      </c>
      <c r="F482" s="1">
        <v>2300</v>
      </c>
      <c r="G482" t="s">
        <v>16</v>
      </c>
      <c r="H482">
        <v>0.05</v>
      </c>
      <c r="I482">
        <f t="shared" si="14"/>
        <v>115</v>
      </c>
      <c r="J482">
        <v>9.3799999999999994E-2</v>
      </c>
      <c r="K482" s="2">
        <f t="shared" si="15"/>
        <v>215.73999999999998</v>
      </c>
    </row>
    <row r="483" spans="1:11" x14ac:dyDescent="0.35">
      <c r="A483">
        <v>52629</v>
      </c>
      <c r="B483" t="s">
        <v>614</v>
      </c>
      <c r="C483" t="s">
        <v>349</v>
      </c>
      <c r="D483">
        <v>601</v>
      </c>
      <c r="E483" t="s">
        <v>15</v>
      </c>
      <c r="F483">
        <v>69</v>
      </c>
      <c r="G483" t="s">
        <v>334</v>
      </c>
      <c r="H483">
        <v>3</v>
      </c>
      <c r="I483">
        <f t="shared" si="14"/>
        <v>207</v>
      </c>
      <c r="J483">
        <v>6.1483999999999996</v>
      </c>
      <c r="K483" s="2">
        <f t="shared" si="15"/>
        <v>424.2396</v>
      </c>
    </row>
    <row r="484" spans="1:11" x14ac:dyDescent="0.35">
      <c r="A484">
        <v>53429</v>
      </c>
      <c r="B484" t="s">
        <v>761</v>
      </c>
      <c r="C484" t="s">
        <v>762</v>
      </c>
      <c r="D484">
        <v>602</v>
      </c>
      <c r="E484" t="s">
        <v>15</v>
      </c>
      <c r="F484" s="1">
        <v>10240</v>
      </c>
      <c r="G484" t="s">
        <v>16</v>
      </c>
      <c r="H484">
        <v>0.08</v>
      </c>
      <c r="I484">
        <f t="shared" si="14"/>
        <v>819.2</v>
      </c>
      <c r="J484">
        <v>0.1623</v>
      </c>
      <c r="K484" s="2">
        <f t="shared" si="15"/>
        <v>1661.952</v>
      </c>
    </row>
    <row r="485" spans="1:11" x14ac:dyDescent="0.35">
      <c r="A485">
        <v>53489</v>
      </c>
      <c r="B485" t="s">
        <v>772</v>
      </c>
      <c r="C485" t="s">
        <v>773</v>
      </c>
      <c r="D485">
        <v>602</v>
      </c>
      <c r="E485" t="s">
        <v>15</v>
      </c>
      <c r="F485" s="1">
        <v>8640</v>
      </c>
      <c r="G485" t="s">
        <v>16</v>
      </c>
      <c r="H485">
        <v>0.08</v>
      </c>
      <c r="I485">
        <f t="shared" si="14"/>
        <v>691.2</v>
      </c>
      <c r="J485">
        <v>0.13170000000000001</v>
      </c>
      <c r="K485" s="2">
        <f t="shared" si="15"/>
        <v>1137.8880000000001</v>
      </c>
    </row>
    <row r="486" spans="1:11" x14ac:dyDescent="0.35">
      <c r="A486">
        <v>53771</v>
      </c>
      <c r="B486" t="s">
        <v>826</v>
      </c>
      <c r="C486" t="s">
        <v>827</v>
      </c>
      <c r="D486">
        <v>511</v>
      </c>
      <c r="E486" t="s">
        <v>15</v>
      </c>
      <c r="F486" s="1">
        <v>20250</v>
      </c>
      <c r="G486" t="s">
        <v>24</v>
      </c>
      <c r="H486">
        <v>1</v>
      </c>
      <c r="I486">
        <f t="shared" si="14"/>
        <v>20250</v>
      </c>
      <c r="J486">
        <v>0.79</v>
      </c>
      <c r="K486" s="2">
        <f t="shared" si="15"/>
        <v>15997.5</v>
      </c>
    </row>
    <row r="487" spans="1:11" x14ac:dyDescent="0.35">
      <c r="A487">
        <v>54869</v>
      </c>
      <c r="B487" t="s">
        <v>947</v>
      </c>
      <c r="C487" t="s">
        <v>948</v>
      </c>
      <c r="D487">
        <v>602</v>
      </c>
      <c r="E487" t="s">
        <v>15</v>
      </c>
      <c r="F487" s="1">
        <v>12800</v>
      </c>
      <c r="G487" t="s">
        <v>16</v>
      </c>
      <c r="H487">
        <v>0.1</v>
      </c>
      <c r="I487">
        <f t="shared" si="14"/>
        <v>1280</v>
      </c>
      <c r="J487">
        <v>0.26679999999999998</v>
      </c>
      <c r="K487" s="2">
        <f t="shared" si="15"/>
        <v>3415.04</v>
      </c>
    </row>
    <row r="488" spans="1:11" x14ac:dyDescent="0.35">
      <c r="A488">
        <v>55779</v>
      </c>
      <c r="B488" t="s">
        <v>1030</v>
      </c>
      <c r="C488" t="s">
        <v>948</v>
      </c>
      <c r="D488">
        <v>602</v>
      </c>
      <c r="E488" t="s">
        <v>15</v>
      </c>
      <c r="F488" s="1">
        <v>9100</v>
      </c>
      <c r="G488" t="s">
        <v>16</v>
      </c>
      <c r="H488">
        <v>0.1</v>
      </c>
      <c r="I488">
        <f t="shared" si="14"/>
        <v>910</v>
      </c>
      <c r="J488">
        <v>0.41310000000000002</v>
      </c>
      <c r="K488" s="2">
        <f t="shared" si="15"/>
        <v>3759.21</v>
      </c>
    </row>
    <row r="489" spans="1:11" x14ac:dyDescent="0.35">
      <c r="A489">
        <v>56369</v>
      </c>
      <c r="B489" t="s">
        <v>1120</v>
      </c>
      <c r="C489" t="s">
        <v>1122</v>
      </c>
      <c r="D489">
        <v>602</v>
      </c>
      <c r="E489" t="s">
        <v>15</v>
      </c>
      <c r="F489" s="1">
        <v>11300</v>
      </c>
      <c r="G489" t="s">
        <v>16</v>
      </c>
      <c r="H489">
        <v>0.1</v>
      </c>
      <c r="I489">
        <f t="shared" si="14"/>
        <v>1130</v>
      </c>
      <c r="J489">
        <v>0.1862</v>
      </c>
      <c r="K489" s="2">
        <f t="shared" si="15"/>
        <v>2104.06</v>
      </c>
    </row>
    <row r="490" spans="1:11" x14ac:dyDescent="0.35">
      <c r="A490">
        <v>57409</v>
      </c>
      <c r="B490" t="s">
        <v>1243</v>
      </c>
      <c r="C490" t="s">
        <v>948</v>
      </c>
      <c r="D490">
        <v>602</v>
      </c>
      <c r="E490" t="s">
        <v>15</v>
      </c>
      <c r="F490" s="1">
        <v>7800</v>
      </c>
      <c r="G490" t="s">
        <v>16</v>
      </c>
      <c r="H490">
        <v>0.1</v>
      </c>
      <c r="I490">
        <f t="shared" si="14"/>
        <v>780</v>
      </c>
      <c r="J490">
        <v>0.32379999999999998</v>
      </c>
      <c r="K490" s="2">
        <f t="shared" si="15"/>
        <v>2525.64</v>
      </c>
    </row>
    <row r="491" spans="1:11" x14ac:dyDescent="0.35">
      <c r="A491">
        <v>59389</v>
      </c>
      <c r="B491" t="s">
        <v>1360</v>
      </c>
      <c r="C491" t="s">
        <v>1122</v>
      </c>
      <c r="D491">
        <v>602</v>
      </c>
      <c r="E491" t="s">
        <v>15</v>
      </c>
      <c r="F491" s="1">
        <v>6300</v>
      </c>
      <c r="G491" t="s">
        <v>16</v>
      </c>
      <c r="H491">
        <v>0.1</v>
      </c>
      <c r="I491">
        <f t="shared" si="14"/>
        <v>630</v>
      </c>
      <c r="J491">
        <v>0.2094</v>
      </c>
      <c r="K491" s="2">
        <f t="shared" si="15"/>
        <v>1319.22</v>
      </c>
    </row>
    <row r="492" spans="1:11" x14ac:dyDescent="0.35">
      <c r="A492">
        <v>80059</v>
      </c>
      <c r="B492" t="s">
        <v>2011</v>
      </c>
      <c r="C492" t="s">
        <v>948</v>
      </c>
      <c r="D492">
        <v>602</v>
      </c>
      <c r="E492" t="s">
        <v>15</v>
      </c>
      <c r="F492" s="1">
        <v>11880</v>
      </c>
      <c r="G492" t="s">
        <v>16</v>
      </c>
      <c r="H492">
        <v>0.1</v>
      </c>
      <c r="I492">
        <f t="shared" si="14"/>
        <v>1188</v>
      </c>
      <c r="J492">
        <v>0.1613</v>
      </c>
      <c r="K492" s="2">
        <f t="shared" si="15"/>
        <v>1916.2439999999999</v>
      </c>
    </row>
    <row r="493" spans="1:11" x14ac:dyDescent="0.35">
      <c r="A493">
        <v>80399</v>
      </c>
      <c r="B493" t="s">
        <v>2046</v>
      </c>
      <c r="C493" t="s">
        <v>948</v>
      </c>
      <c r="D493">
        <v>602</v>
      </c>
      <c r="E493" t="s">
        <v>15</v>
      </c>
      <c r="F493" s="1">
        <v>9780</v>
      </c>
      <c r="G493" t="s">
        <v>16</v>
      </c>
      <c r="H493">
        <v>0.1</v>
      </c>
      <c r="I493">
        <f t="shared" si="14"/>
        <v>978</v>
      </c>
      <c r="J493">
        <v>0.16159999999999999</v>
      </c>
      <c r="K493" s="2">
        <f t="shared" si="15"/>
        <v>1580.4479999999999</v>
      </c>
    </row>
    <row r="494" spans="1:11" x14ac:dyDescent="0.35">
      <c r="A494">
        <v>80789</v>
      </c>
      <c r="B494" t="s">
        <v>2075</v>
      </c>
      <c r="C494" t="s">
        <v>373</v>
      </c>
      <c r="D494">
        <v>601</v>
      </c>
      <c r="E494" t="s">
        <v>15</v>
      </c>
      <c r="F494">
        <v>2</v>
      </c>
      <c r="G494" t="s">
        <v>334</v>
      </c>
      <c r="H494">
        <v>10</v>
      </c>
      <c r="I494">
        <f t="shared" si="14"/>
        <v>20</v>
      </c>
      <c r="J494">
        <v>11.125999999999999</v>
      </c>
      <c r="K494" s="2">
        <f t="shared" si="15"/>
        <v>22.251999999999999</v>
      </c>
    </row>
    <row r="495" spans="1:11" x14ac:dyDescent="0.35">
      <c r="A495">
        <v>81269</v>
      </c>
      <c r="B495" t="s">
        <v>2126</v>
      </c>
      <c r="C495" t="s">
        <v>2127</v>
      </c>
      <c r="D495">
        <v>602</v>
      </c>
      <c r="E495" t="s">
        <v>15</v>
      </c>
      <c r="F495" s="1">
        <v>2280</v>
      </c>
      <c r="G495" t="s">
        <v>16</v>
      </c>
      <c r="H495">
        <v>0.08</v>
      </c>
      <c r="I495">
        <f t="shared" si="14"/>
        <v>182.4</v>
      </c>
      <c r="J495">
        <v>0.1716</v>
      </c>
      <c r="K495" s="2">
        <f t="shared" si="15"/>
        <v>391.24799999999999</v>
      </c>
    </row>
    <row r="496" spans="1:11" x14ac:dyDescent="0.35">
      <c r="A496">
        <v>81299</v>
      </c>
      <c r="B496" t="s">
        <v>2135</v>
      </c>
      <c r="C496" t="s">
        <v>349</v>
      </c>
      <c r="D496">
        <v>601</v>
      </c>
      <c r="E496" t="s">
        <v>15</v>
      </c>
      <c r="F496">
        <v>2</v>
      </c>
      <c r="G496" t="s">
        <v>334</v>
      </c>
      <c r="H496">
        <v>3</v>
      </c>
      <c r="I496">
        <f t="shared" si="14"/>
        <v>6</v>
      </c>
      <c r="J496">
        <v>5.3188000000000004</v>
      </c>
      <c r="K496" s="2">
        <f t="shared" si="15"/>
        <v>10.637600000000001</v>
      </c>
    </row>
    <row r="497" spans="1:11" x14ac:dyDescent="0.35">
      <c r="A497">
        <v>81379</v>
      </c>
      <c r="B497" t="s">
        <v>2149</v>
      </c>
      <c r="C497" t="s">
        <v>2150</v>
      </c>
      <c r="D497">
        <v>602</v>
      </c>
      <c r="E497" t="s">
        <v>15</v>
      </c>
      <c r="F497" s="1">
        <v>1440</v>
      </c>
      <c r="G497" t="s">
        <v>16</v>
      </c>
      <c r="H497">
        <v>0.08</v>
      </c>
      <c r="I497">
        <f t="shared" si="14"/>
        <v>115.2</v>
      </c>
      <c r="J497">
        <v>0</v>
      </c>
      <c r="K497" s="2">
        <f t="shared" si="15"/>
        <v>0</v>
      </c>
    </row>
    <row r="498" spans="1:11" x14ac:dyDescent="0.35">
      <c r="A498">
        <v>81419</v>
      </c>
      <c r="B498" t="s">
        <v>2158</v>
      </c>
      <c r="C498" t="s">
        <v>1122</v>
      </c>
      <c r="D498">
        <v>602</v>
      </c>
      <c r="E498" t="s">
        <v>15</v>
      </c>
      <c r="F498" s="1">
        <v>5800</v>
      </c>
      <c r="G498" t="s">
        <v>16</v>
      </c>
      <c r="H498">
        <v>0.1</v>
      </c>
      <c r="I498">
        <f t="shared" si="14"/>
        <v>580</v>
      </c>
      <c r="J498">
        <v>0.1767</v>
      </c>
      <c r="K498" s="2">
        <f t="shared" si="15"/>
        <v>1024.8599999999999</v>
      </c>
    </row>
    <row r="499" spans="1:11" x14ac:dyDescent="0.35">
      <c r="A499">
        <v>81799</v>
      </c>
      <c r="B499" t="s">
        <v>2185</v>
      </c>
      <c r="C499" t="s">
        <v>349</v>
      </c>
      <c r="D499">
        <v>601</v>
      </c>
      <c r="E499" t="s">
        <v>15</v>
      </c>
      <c r="F499">
        <v>3</v>
      </c>
      <c r="G499" t="s">
        <v>334</v>
      </c>
      <c r="H499">
        <v>3</v>
      </c>
      <c r="I499">
        <f t="shared" si="14"/>
        <v>9</v>
      </c>
      <c r="J499">
        <v>5.9808000000000003</v>
      </c>
      <c r="K499" s="2">
        <f t="shared" si="15"/>
        <v>17.942399999999999</v>
      </c>
    </row>
    <row r="500" spans="1:11" x14ac:dyDescent="0.35">
      <c r="A500">
        <v>82109</v>
      </c>
      <c r="B500" t="s">
        <v>2192</v>
      </c>
      <c r="C500" t="s">
        <v>349</v>
      </c>
      <c r="D500">
        <v>601</v>
      </c>
      <c r="E500" t="s">
        <v>15</v>
      </c>
      <c r="F500">
        <v>15</v>
      </c>
      <c r="G500" t="s">
        <v>334</v>
      </c>
      <c r="H500">
        <v>3</v>
      </c>
      <c r="I500">
        <f t="shared" si="14"/>
        <v>45</v>
      </c>
      <c r="J500">
        <v>5.4058999999999999</v>
      </c>
      <c r="K500" s="2">
        <f t="shared" si="15"/>
        <v>81.088499999999996</v>
      </c>
    </row>
    <row r="501" spans="1:11" x14ac:dyDescent="0.35">
      <c r="A501">
        <v>82879</v>
      </c>
      <c r="B501" t="s">
        <v>2219</v>
      </c>
      <c r="C501" t="s">
        <v>333</v>
      </c>
      <c r="D501">
        <v>601</v>
      </c>
      <c r="E501" t="s">
        <v>15</v>
      </c>
      <c r="F501">
        <v>31</v>
      </c>
      <c r="G501" t="s">
        <v>334</v>
      </c>
      <c r="H501">
        <v>3</v>
      </c>
      <c r="I501">
        <f t="shared" si="14"/>
        <v>93</v>
      </c>
      <c r="J501">
        <v>3.6972999999999998</v>
      </c>
      <c r="K501" s="2">
        <f t="shared" si="15"/>
        <v>114.6163</v>
      </c>
    </row>
    <row r="502" spans="1:11" x14ac:dyDescent="0.35">
      <c r="A502">
        <v>82889</v>
      </c>
      <c r="B502" t="s">
        <v>2220</v>
      </c>
      <c r="C502" t="s">
        <v>2221</v>
      </c>
      <c r="D502">
        <v>601</v>
      </c>
      <c r="E502" t="s">
        <v>15</v>
      </c>
      <c r="F502">
        <v>84</v>
      </c>
      <c r="G502" t="s">
        <v>334</v>
      </c>
      <c r="H502">
        <v>3</v>
      </c>
      <c r="I502">
        <f t="shared" si="14"/>
        <v>252</v>
      </c>
      <c r="J502">
        <v>3.3914</v>
      </c>
      <c r="K502" s="2">
        <f t="shared" si="15"/>
        <v>284.87759999999997</v>
      </c>
    </row>
    <row r="503" spans="1:11" x14ac:dyDescent="0.35">
      <c r="A503">
        <v>82899</v>
      </c>
      <c r="B503" t="s">
        <v>2222</v>
      </c>
      <c r="C503" t="s">
        <v>333</v>
      </c>
      <c r="D503">
        <v>601</v>
      </c>
      <c r="E503" t="s">
        <v>15</v>
      </c>
      <c r="F503">
        <v>67</v>
      </c>
      <c r="G503" t="s">
        <v>334</v>
      </c>
      <c r="H503">
        <v>3</v>
      </c>
      <c r="I503">
        <f t="shared" si="14"/>
        <v>201</v>
      </c>
      <c r="J503">
        <v>3.8359000000000001</v>
      </c>
      <c r="K503" s="2">
        <f t="shared" si="15"/>
        <v>257.00530000000003</v>
      </c>
    </row>
    <row r="504" spans="1:11" x14ac:dyDescent="0.35">
      <c r="A504">
        <v>82909</v>
      </c>
      <c r="B504" t="s">
        <v>2225</v>
      </c>
      <c r="C504" t="s">
        <v>333</v>
      </c>
      <c r="D504">
        <v>601</v>
      </c>
      <c r="E504" t="s">
        <v>15</v>
      </c>
      <c r="F504">
        <v>76</v>
      </c>
      <c r="G504" t="s">
        <v>334</v>
      </c>
      <c r="H504">
        <v>3</v>
      </c>
      <c r="I504">
        <f t="shared" si="14"/>
        <v>228</v>
      </c>
      <c r="J504">
        <v>3.3117999999999999</v>
      </c>
      <c r="K504" s="2">
        <f t="shared" si="15"/>
        <v>251.6968</v>
      </c>
    </row>
    <row r="505" spans="1:11" x14ac:dyDescent="0.35">
      <c r="A505">
        <v>82929</v>
      </c>
      <c r="B505" t="s">
        <v>2226</v>
      </c>
      <c r="C505" t="s">
        <v>2227</v>
      </c>
      <c r="D505">
        <v>601</v>
      </c>
      <c r="E505" t="s">
        <v>15</v>
      </c>
      <c r="F505">
        <v>89</v>
      </c>
      <c r="G505" t="s">
        <v>334</v>
      </c>
      <c r="H505">
        <v>3</v>
      </c>
      <c r="I505">
        <f t="shared" si="14"/>
        <v>267</v>
      </c>
      <c r="J505">
        <v>3.5920000000000001</v>
      </c>
      <c r="K505" s="2">
        <f t="shared" si="15"/>
        <v>319.68799999999999</v>
      </c>
    </row>
    <row r="506" spans="1:11" x14ac:dyDescent="0.35">
      <c r="A506">
        <v>82939</v>
      </c>
      <c r="B506" t="s">
        <v>2230</v>
      </c>
      <c r="C506" t="s">
        <v>2227</v>
      </c>
      <c r="D506">
        <v>601</v>
      </c>
      <c r="E506" t="s">
        <v>15</v>
      </c>
      <c r="F506">
        <v>244</v>
      </c>
      <c r="G506" t="s">
        <v>334</v>
      </c>
      <c r="H506">
        <v>3</v>
      </c>
      <c r="I506">
        <f t="shared" si="14"/>
        <v>732</v>
      </c>
      <c r="J506">
        <v>4.5124000000000004</v>
      </c>
      <c r="K506" s="2">
        <f t="shared" si="15"/>
        <v>1101.0256000000002</v>
      </c>
    </row>
    <row r="507" spans="1:11" x14ac:dyDescent="0.35">
      <c r="A507">
        <v>82959</v>
      </c>
      <c r="B507" t="s">
        <v>2233</v>
      </c>
      <c r="C507" t="s">
        <v>333</v>
      </c>
      <c r="D507">
        <v>601</v>
      </c>
      <c r="E507" t="s">
        <v>15</v>
      </c>
      <c r="F507">
        <v>120</v>
      </c>
      <c r="G507" t="s">
        <v>334</v>
      </c>
      <c r="H507">
        <v>3</v>
      </c>
      <c r="I507">
        <f t="shared" si="14"/>
        <v>360</v>
      </c>
      <c r="J507">
        <v>3.367</v>
      </c>
      <c r="K507" s="2">
        <f t="shared" si="15"/>
        <v>404.04</v>
      </c>
    </row>
    <row r="508" spans="1:11" x14ac:dyDescent="0.35">
      <c r="A508">
        <v>82969</v>
      </c>
      <c r="B508" t="s">
        <v>2234</v>
      </c>
      <c r="C508" t="s">
        <v>333</v>
      </c>
      <c r="D508">
        <v>601</v>
      </c>
      <c r="E508" t="s">
        <v>15</v>
      </c>
      <c r="F508">
        <v>1</v>
      </c>
      <c r="G508" t="s">
        <v>334</v>
      </c>
      <c r="H508">
        <v>3</v>
      </c>
      <c r="I508">
        <f t="shared" si="14"/>
        <v>3</v>
      </c>
      <c r="J508">
        <v>3.5768</v>
      </c>
      <c r="K508" s="2">
        <f t="shared" si="15"/>
        <v>3.5768</v>
      </c>
    </row>
    <row r="509" spans="1:11" x14ac:dyDescent="0.35">
      <c r="A509">
        <v>82979</v>
      </c>
      <c r="B509" t="s">
        <v>2235</v>
      </c>
      <c r="C509" t="s">
        <v>2227</v>
      </c>
      <c r="D509">
        <v>601</v>
      </c>
      <c r="E509" t="s">
        <v>15</v>
      </c>
      <c r="F509">
        <v>108</v>
      </c>
      <c r="G509" t="s">
        <v>334</v>
      </c>
      <c r="H509">
        <v>3</v>
      </c>
      <c r="I509">
        <f t="shared" si="14"/>
        <v>324</v>
      </c>
      <c r="J509">
        <v>3.5975999999999999</v>
      </c>
      <c r="K509" s="2">
        <f t="shared" si="15"/>
        <v>388.54079999999999</v>
      </c>
    </row>
    <row r="510" spans="1:11" x14ac:dyDescent="0.35">
      <c r="A510">
        <v>83459</v>
      </c>
      <c r="B510" t="s">
        <v>2301</v>
      </c>
      <c r="C510" t="s">
        <v>373</v>
      </c>
      <c r="D510">
        <v>601</v>
      </c>
      <c r="E510" t="s">
        <v>15</v>
      </c>
      <c r="F510">
        <v>4</v>
      </c>
      <c r="G510" t="s">
        <v>334</v>
      </c>
      <c r="H510">
        <v>6</v>
      </c>
      <c r="I510">
        <f t="shared" si="14"/>
        <v>24</v>
      </c>
      <c r="J510">
        <v>16.576000000000001</v>
      </c>
      <c r="K510" s="2">
        <f t="shared" si="15"/>
        <v>66.304000000000002</v>
      </c>
    </row>
    <row r="511" spans="1:11" x14ac:dyDescent="0.35">
      <c r="A511">
        <v>83469</v>
      </c>
      <c r="B511" t="s">
        <v>2306</v>
      </c>
      <c r="C511" t="s">
        <v>373</v>
      </c>
      <c r="D511">
        <v>601</v>
      </c>
      <c r="E511" t="s">
        <v>15</v>
      </c>
      <c r="F511">
        <v>1</v>
      </c>
      <c r="G511" t="s">
        <v>334</v>
      </c>
      <c r="H511">
        <v>6</v>
      </c>
      <c r="I511">
        <f t="shared" si="14"/>
        <v>6</v>
      </c>
      <c r="J511">
        <v>15.391</v>
      </c>
      <c r="K511" s="2">
        <f t="shared" si="15"/>
        <v>15.391</v>
      </c>
    </row>
    <row r="512" spans="1:11" x14ac:dyDescent="0.35">
      <c r="A512">
        <v>83489</v>
      </c>
      <c r="B512" t="s">
        <v>2310</v>
      </c>
      <c r="C512" t="s">
        <v>373</v>
      </c>
      <c r="D512">
        <v>601</v>
      </c>
      <c r="E512" t="s">
        <v>15</v>
      </c>
      <c r="F512">
        <v>1</v>
      </c>
      <c r="G512" t="s">
        <v>334</v>
      </c>
      <c r="H512">
        <v>6</v>
      </c>
      <c r="I512">
        <f t="shared" si="14"/>
        <v>6</v>
      </c>
      <c r="J512">
        <v>16.771000000000001</v>
      </c>
      <c r="K512" s="2">
        <f t="shared" si="15"/>
        <v>16.771000000000001</v>
      </c>
    </row>
    <row r="513" spans="1:11" x14ac:dyDescent="0.35">
      <c r="A513">
        <v>98021</v>
      </c>
      <c r="B513" t="s">
        <v>14</v>
      </c>
      <c r="D513">
        <v>502</v>
      </c>
      <c r="E513" t="s">
        <v>15</v>
      </c>
      <c r="F513" s="1">
        <v>1133</v>
      </c>
      <c r="G513" t="s">
        <v>16</v>
      </c>
      <c r="H513">
        <v>1</v>
      </c>
      <c r="I513">
        <f t="shared" si="14"/>
        <v>1133</v>
      </c>
      <c r="J513">
        <v>1.8640000000000001</v>
      </c>
      <c r="K513" s="2">
        <f t="shared" si="15"/>
        <v>2111.9120000000003</v>
      </c>
    </row>
    <row r="514" spans="1:11" x14ac:dyDescent="0.35">
      <c r="A514">
        <v>320010</v>
      </c>
      <c r="B514" t="s">
        <v>43</v>
      </c>
      <c r="D514">
        <v>513</v>
      </c>
      <c r="E514" t="s">
        <v>15</v>
      </c>
      <c r="F514">
        <v>251</v>
      </c>
      <c r="G514" t="s">
        <v>16</v>
      </c>
      <c r="H514">
        <v>10</v>
      </c>
      <c r="I514">
        <f t="shared" si="14"/>
        <v>2510</v>
      </c>
      <c r="J514">
        <v>5.8461999999999996</v>
      </c>
      <c r="K514" s="2">
        <f t="shared" si="15"/>
        <v>1467.3961999999999</v>
      </c>
    </row>
    <row r="515" spans="1:11" x14ac:dyDescent="0.35">
      <c r="A515">
        <v>320110</v>
      </c>
      <c r="B515" t="s">
        <v>46</v>
      </c>
      <c r="D515">
        <v>513</v>
      </c>
      <c r="E515" t="s">
        <v>15</v>
      </c>
      <c r="F515">
        <v>56</v>
      </c>
      <c r="G515" t="s">
        <v>16</v>
      </c>
      <c r="H515">
        <v>10</v>
      </c>
      <c r="I515">
        <f t="shared" si="14"/>
        <v>560</v>
      </c>
      <c r="J515">
        <v>5.8689</v>
      </c>
      <c r="K515" s="2">
        <f t="shared" si="15"/>
        <v>328.65840000000003</v>
      </c>
    </row>
    <row r="516" spans="1:11" x14ac:dyDescent="0.35">
      <c r="A516">
        <v>321110</v>
      </c>
      <c r="B516" t="s">
        <v>55</v>
      </c>
      <c r="D516">
        <v>513</v>
      </c>
      <c r="E516" t="s">
        <v>15</v>
      </c>
      <c r="F516">
        <v>144</v>
      </c>
      <c r="G516" t="s">
        <v>16</v>
      </c>
      <c r="H516">
        <v>10</v>
      </c>
      <c r="I516">
        <f t="shared" si="14"/>
        <v>1440</v>
      </c>
      <c r="J516">
        <v>6.0686999999999998</v>
      </c>
      <c r="K516" s="2">
        <f t="shared" si="15"/>
        <v>873.89279999999997</v>
      </c>
    </row>
    <row r="517" spans="1:11" x14ac:dyDescent="0.35">
      <c r="A517">
        <v>321510</v>
      </c>
      <c r="B517" t="s">
        <v>60</v>
      </c>
      <c r="D517">
        <v>513</v>
      </c>
      <c r="E517" t="s">
        <v>15</v>
      </c>
      <c r="F517">
        <v>93</v>
      </c>
      <c r="G517" t="s">
        <v>16</v>
      </c>
      <c r="H517">
        <v>10</v>
      </c>
      <c r="I517">
        <f t="shared" ref="I517:I580" si="16">H517*F517</f>
        <v>930</v>
      </c>
      <c r="J517">
        <v>5.4585999999999997</v>
      </c>
      <c r="K517" s="2">
        <f t="shared" ref="K517:K580" si="17">F517*J517</f>
        <v>507.64979999999997</v>
      </c>
    </row>
    <row r="518" spans="1:11" x14ac:dyDescent="0.35">
      <c r="A518">
        <v>322010</v>
      </c>
      <c r="B518" t="s">
        <v>68</v>
      </c>
      <c r="D518">
        <v>513</v>
      </c>
      <c r="E518" t="s">
        <v>15</v>
      </c>
      <c r="F518">
        <v>145</v>
      </c>
      <c r="G518" t="s">
        <v>16</v>
      </c>
      <c r="H518">
        <v>10</v>
      </c>
      <c r="I518">
        <f t="shared" si="16"/>
        <v>1450</v>
      </c>
      <c r="J518">
        <v>5.8436000000000003</v>
      </c>
      <c r="K518" s="2">
        <f t="shared" si="17"/>
        <v>847.322</v>
      </c>
    </row>
    <row r="519" spans="1:11" x14ac:dyDescent="0.35">
      <c r="A519">
        <v>322710</v>
      </c>
      <c r="B519" t="s">
        <v>81</v>
      </c>
      <c r="D519">
        <v>513</v>
      </c>
      <c r="E519" t="s">
        <v>15</v>
      </c>
      <c r="F519">
        <v>106</v>
      </c>
      <c r="G519" t="s">
        <v>16</v>
      </c>
      <c r="H519">
        <v>10</v>
      </c>
      <c r="I519">
        <f t="shared" si="16"/>
        <v>1060</v>
      </c>
      <c r="J519">
        <v>6.2880000000000003</v>
      </c>
      <c r="K519" s="2">
        <f t="shared" si="17"/>
        <v>666.52800000000002</v>
      </c>
    </row>
    <row r="520" spans="1:11" x14ac:dyDescent="0.35">
      <c r="A520">
        <v>322910</v>
      </c>
      <c r="B520" t="s">
        <v>83</v>
      </c>
      <c r="D520">
        <v>513</v>
      </c>
      <c r="E520" t="s">
        <v>15</v>
      </c>
      <c r="F520">
        <v>62</v>
      </c>
      <c r="G520" t="s">
        <v>16</v>
      </c>
      <c r="H520">
        <v>10</v>
      </c>
      <c r="I520">
        <f t="shared" si="16"/>
        <v>620</v>
      </c>
      <c r="J520">
        <v>6.7355</v>
      </c>
      <c r="K520" s="2">
        <f t="shared" si="17"/>
        <v>417.601</v>
      </c>
    </row>
    <row r="521" spans="1:11" x14ac:dyDescent="0.35">
      <c r="A521">
        <v>323210</v>
      </c>
      <c r="B521" t="s">
        <v>87</v>
      </c>
      <c r="D521">
        <v>513</v>
      </c>
      <c r="E521" t="s">
        <v>15</v>
      </c>
      <c r="F521">
        <v>255</v>
      </c>
      <c r="G521" t="s">
        <v>16</v>
      </c>
      <c r="H521">
        <v>10</v>
      </c>
      <c r="I521">
        <f t="shared" si="16"/>
        <v>2550</v>
      </c>
      <c r="J521">
        <v>5.8436000000000003</v>
      </c>
      <c r="K521" s="2">
        <f t="shared" si="17"/>
        <v>1490.1180000000002</v>
      </c>
    </row>
    <row r="522" spans="1:11" x14ac:dyDescent="0.35">
      <c r="A522">
        <v>323610</v>
      </c>
      <c r="B522" t="s">
        <v>88</v>
      </c>
      <c r="D522">
        <v>513</v>
      </c>
      <c r="E522" t="s">
        <v>15</v>
      </c>
      <c r="F522">
        <v>61</v>
      </c>
      <c r="G522" t="s">
        <v>16</v>
      </c>
      <c r="H522">
        <v>10</v>
      </c>
      <c r="I522">
        <f t="shared" si="16"/>
        <v>610</v>
      </c>
      <c r="J522">
        <v>5.9313000000000002</v>
      </c>
      <c r="K522" s="2">
        <f t="shared" si="17"/>
        <v>361.80930000000001</v>
      </c>
    </row>
    <row r="523" spans="1:11" x14ac:dyDescent="0.35">
      <c r="A523">
        <v>324010</v>
      </c>
      <c r="B523" t="s">
        <v>89</v>
      </c>
      <c r="D523">
        <v>513</v>
      </c>
      <c r="E523" t="s">
        <v>15</v>
      </c>
      <c r="F523">
        <v>58</v>
      </c>
      <c r="G523" t="s">
        <v>16</v>
      </c>
      <c r="H523">
        <v>10</v>
      </c>
      <c r="I523">
        <f t="shared" si="16"/>
        <v>580</v>
      </c>
      <c r="J523">
        <v>6.1710000000000003</v>
      </c>
      <c r="K523" s="2">
        <f t="shared" si="17"/>
        <v>357.91800000000001</v>
      </c>
    </row>
    <row r="524" spans="1:11" x14ac:dyDescent="0.35">
      <c r="A524">
        <v>325910</v>
      </c>
      <c r="B524" t="s">
        <v>94</v>
      </c>
      <c r="D524">
        <v>513</v>
      </c>
      <c r="E524" t="s">
        <v>15</v>
      </c>
      <c r="F524">
        <v>336</v>
      </c>
      <c r="G524" t="s">
        <v>16</v>
      </c>
      <c r="H524">
        <v>10</v>
      </c>
      <c r="I524">
        <f t="shared" si="16"/>
        <v>3360</v>
      </c>
      <c r="J524">
        <v>6.2736999999999998</v>
      </c>
      <c r="K524" s="2">
        <f t="shared" si="17"/>
        <v>2107.9632000000001</v>
      </c>
    </row>
    <row r="525" spans="1:11" x14ac:dyDescent="0.35">
      <c r="A525">
        <v>326710</v>
      </c>
      <c r="B525" t="s">
        <v>97</v>
      </c>
      <c r="D525">
        <v>513</v>
      </c>
      <c r="E525" t="s">
        <v>15</v>
      </c>
      <c r="F525">
        <v>188</v>
      </c>
      <c r="G525" t="s">
        <v>16</v>
      </c>
      <c r="H525">
        <v>10</v>
      </c>
      <c r="I525">
        <f t="shared" si="16"/>
        <v>1880</v>
      </c>
      <c r="J525">
        <v>5.6763000000000003</v>
      </c>
      <c r="K525" s="2">
        <f t="shared" si="17"/>
        <v>1067.1444000000001</v>
      </c>
    </row>
    <row r="526" spans="1:11" x14ac:dyDescent="0.35">
      <c r="A526">
        <v>326910</v>
      </c>
      <c r="B526" t="s">
        <v>104</v>
      </c>
      <c r="D526">
        <v>513</v>
      </c>
      <c r="E526" t="s">
        <v>15</v>
      </c>
      <c r="F526">
        <v>240</v>
      </c>
      <c r="G526" t="s">
        <v>16</v>
      </c>
      <c r="H526">
        <v>10</v>
      </c>
      <c r="I526">
        <f t="shared" si="16"/>
        <v>2400</v>
      </c>
      <c r="J526">
        <v>5.7274000000000003</v>
      </c>
      <c r="K526" s="2">
        <f t="shared" si="17"/>
        <v>1374.576</v>
      </c>
    </row>
    <row r="527" spans="1:11" x14ac:dyDescent="0.35">
      <c r="A527">
        <v>505319</v>
      </c>
      <c r="B527" t="s">
        <v>332</v>
      </c>
      <c r="C527" t="s">
        <v>333</v>
      </c>
      <c r="D527">
        <v>601</v>
      </c>
      <c r="E527" t="s">
        <v>15</v>
      </c>
      <c r="F527">
        <v>71</v>
      </c>
      <c r="G527" t="s">
        <v>334</v>
      </c>
      <c r="H527">
        <v>1.4</v>
      </c>
      <c r="I527">
        <f t="shared" si="16"/>
        <v>99.399999999999991</v>
      </c>
      <c r="J527">
        <v>2.9053</v>
      </c>
      <c r="K527" s="2">
        <f t="shared" si="17"/>
        <v>206.27629999999999</v>
      </c>
    </row>
    <row r="528" spans="1:11" x14ac:dyDescent="0.35">
      <c r="A528">
        <v>505929</v>
      </c>
      <c r="B528" t="s">
        <v>347</v>
      </c>
      <c r="C528" t="s">
        <v>349</v>
      </c>
      <c r="D528">
        <v>601</v>
      </c>
      <c r="E528" t="s">
        <v>15</v>
      </c>
      <c r="F528">
        <v>15</v>
      </c>
      <c r="G528" t="s">
        <v>334</v>
      </c>
      <c r="H528">
        <v>3</v>
      </c>
      <c r="I528">
        <f t="shared" si="16"/>
        <v>45</v>
      </c>
      <c r="J528">
        <v>6.1605999999999996</v>
      </c>
      <c r="K528" s="2">
        <f t="shared" si="17"/>
        <v>92.408999999999992</v>
      </c>
    </row>
    <row r="529" spans="1:11" x14ac:dyDescent="0.35">
      <c r="A529">
        <v>511239</v>
      </c>
      <c r="B529" t="s">
        <v>432</v>
      </c>
      <c r="C529" t="s">
        <v>349</v>
      </c>
      <c r="D529">
        <v>601</v>
      </c>
      <c r="E529" t="s">
        <v>15</v>
      </c>
      <c r="F529">
        <v>12</v>
      </c>
      <c r="G529" t="s">
        <v>334</v>
      </c>
      <c r="H529">
        <v>3</v>
      </c>
      <c r="I529">
        <f t="shared" si="16"/>
        <v>36</v>
      </c>
      <c r="J529">
        <v>5.8162000000000003</v>
      </c>
      <c r="K529" s="2">
        <f t="shared" si="17"/>
        <v>69.794399999999996</v>
      </c>
    </row>
    <row r="530" spans="1:11" x14ac:dyDescent="0.35">
      <c r="A530">
        <v>520131</v>
      </c>
      <c r="B530" t="s">
        <v>511</v>
      </c>
      <c r="D530">
        <v>502</v>
      </c>
      <c r="E530" t="s">
        <v>15</v>
      </c>
      <c r="F530">
        <v>170</v>
      </c>
      <c r="G530" t="s">
        <v>16</v>
      </c>
      <c r="H530">
        <v>1</v>
      </c>
      <c r="I530">
        <f t="shared" si="16"/>
        <v>170</v>
      </c>
      <c r="J530">
        <v>3.3889999999999998</v>
      </c>
      <c r="K530" s="2">
        <f t="shared" si="17"/>
        <v>576.13</v>
      </c>
    </row>
    <row r="531" spans="1:11" x14ac:dyDescent="0.35">
      <c r="A531">
        <v>520221</v>
      </c>
      <c r="B531" t="s">
        <v>516</v>
      </c>
      <c r="C531" t="s">
        <v>517</v>
      </c>
      <c r="D531">
        <v>502</v>
      </c>
      <c r="E531" t="s">
        <v>15</v>
      </c>
      <c r="F531">
        <v>50</v>
      </c>
      <c r="G531" t="s">
        <v>16</v>
      </c>
      <c r="H531">
        <v>1.3437699999999999</v>
      </c>
      <c r="I531">
        <f t="shared" si="16"/>
        <v>67.188499999999991</v>
      </c>
      <c r="J531">
        <v>2.7464</v>
      </c>
      <c r="K531" s="2">
        <f t="shared" si="17"/>
        <v>137.32</v>
      </c>
    </row>
    <row r="532" spans="1:11" x14ac:dyDescent="0.35">
      <c r="A532">
        <v>520231</v>
      </c>
      <c r="B532" t="s">
        <v>518</v>
      </c>
      <c r="D532">
        <v>502</v>
      </c>
      <c r="E532" t="s">
        <v>15</v>
      </c>
      <c r="F532">
        <v>188</v>
      </c>
      <c r="G532" t="s">
        <v>16</v>
      </c>
      <c r="H532">
        <v>1</v>
      </c>
      <c r="I532">
        <f t="shared" si="16"/>
        <v>188</v>
      </c>
      <c r="J532">
        <v>3.4018999999999999</v>
      </c>
      <c r="K532" s="2">
        <f t="shared" si="17"/>
        <v>639.55719999999997</v>
      </c>
    </row>
    <row r="533" spans="1:11" x14ac:dyDescent="0.35">
      <c r="A533">
        <v>520331</v>
      </c>
      <c r="B533" t="s">
        <v>521</v>
      </c>
      <c r="D533">
        <v>502</v>
      </c>
      <c r="E533" t="s">
        <v>15</v>
      </c>
      <c r="F533">
        <v>37</v>
      </c>
      <c r="G533" t="s">
        <v>16</v>
      </c>
      <c r="H533">
        <v>1</v>
      </c>
      <c r="I533">
        <f t="shared" si="16"/>
        <v>37</v>
      </c>
      <c r="J533">
        <v>3.3751000000000002</v>
      </c>
      <c r="K533" s="2">
        <f t="shared" si="17"/>
        <v>124.87870000000001</v>
      </c>
    </row>
    <row r="534" spans="1:11" x14ac:dyDescent="0.35">
      <c r="A534">
        <v>520421</v>
      </c>
      <c r="B534" t="s">
        <v>524</v>
      </c>
      <c r="C534" t="s">
        <v>517</v>
      </c>
      <c r="D534">
        <v>502</v>
      </c>
      <c r="E534" t="s">
        <v>15</v>
      </c>
      <c r="F534">
        <v>42</v>
      </c>
      <c r="G534" t="s">
        <v>16</v>
      </c>
      <c r="H534">
        <v>1.3437699999999999</v>
      </c>
      <c r="I534">
        <f t="shared" si="16"/>
        <v>56.438339999999997</v>
      </c>
      <c r="J534">
        <v>2.7835999999999999</v>
      </c>
      <c r="K534" s="2">
        <f t="shared" si="17"/>
        <v>116.91119999999999</v>
      </c>
    </row>
    <row r="535" spans="1:11" x14ac:dyDescent="0.35">
      <c r="A535">
        <v>520431</v>
      </c>
      <c r="B535" t="s">
        <v>525</v>
      </c>
      <c r="D535">
        <v>502</v>
      </c>
      <c r="E535" t="s">
        <v>15</v>
      </c>
      <c r="F535">
        <v>119</v>
      </c>
      <c r="G535" t="s">
        <v>16</v>
      </c>
      <c r="H535">
        <v>1</v>
      </c>
      <c r="I535">
        <f t="shared" si="16"/>
        <v>119</v>
      </c>
      <c r="J535">
        <v>3.1591</v>
      </c>
      <c r="K535" s="2">
        <f t="shared" si="17"/>
        <v>375.93290000000002</v>
      </c>
    </row>
    <row r="536" spans="1:11" x14ac:dyDescent="0.35">
      <c r="A536">
        <v>527619</v>
      </c>
      <c r="B536" t="s">
        <v>635</v>
      </c>
      <c r="C536" t="s">
        <v>333</v>
      </c>
      <c r="D536">
        <v>601</v>
      </c>
      <c r="E536" t="s">
        <v>15</v>
      </c>
      <c r="F536">
        <v>176</v>
      </c>
      <c r="G536" t="s">
        <v>334</v>
      </c>
      <c r="H536">
        <v>1.4</v>
      </c>
      <c r="I536">
        <f t="shared" si="16"/>
        <v>246.39999999999998</v>
      </c>
      <c r="J536">
        <v>2.8574999999999999</v>
      </c>
      <c r="K536" s="2">
        <f t="shared" si="17"/>
        <v>502.91999999999996</v>
      </c>
    </row>
    <row r="537" spans="1:11" x14ac:dyDescent="0.35">
      <c r="A537">
        <v>527819</v>
      </c>
      <c r="B537" t="s">
        <v>643</v>
      </c>
      <c r="C537" t="s">
        <v>333</v>
      </c>
      <c r="D537">
        <v>601</v>
      </c>
      <c r="E537" t="s">
        <v>15</v>
      </c>
      <c r="F537">
        <v>53</v>
      </c>
      <c r="G537" t="s">
        <v>334</v>
      </c>
      <c r="H537">
        <v>1.4</v>
      </c>
      <c r="I537">
        <f t="shared" si="16"/>
        <v>74.199999999999989</v>
      </c>
      <c r="J537">
        <v>2.7467999999999999</v>
      </c>
      <c r="K537" s="2">
        <f t="shared" si="17"/>
        <v>145.5804</v>
      </c>
    </row>
    <row r="538" spans="1:11" x14ac:dyDescent="0.35">
      <c r="A538">
        <v>528119</v>
      </c>
      <c r="B538" t="s">
        <v>655</v>
      </c>
      <c r="C538" t="s">
        <v>333</v>
      </c>
      <c r="D538">
        <v>601</v>
      </c>
      <c r="E538" t="s">
        <v>15</v>
      </c>
      <c r="F538">
        <v>59</v>
      </c>
      <c r="G538" t="s">
        <v>334</v>
      </c>
      <c r="H538">
        <v>1.4</v>
      </c>
      <c r="I538">
        <f t="shared" si="16"/>
        <v>82.6</v>
      </c>
      <c r="J538">
        <v>2.7002999999999999</v>
      </c>
      <c r="K538" s="2">
        <f t="shared" si="17"/>
        <v>159.3177</v>
      </c>
    </row>
    <row r="539" spans="1:11" x14ac:dyDescent="0.35">
      <c r="A539">
        <v>528319</v>
      </c>
      <c r="B539" t="s">
        <v>659</v>
      </c>
      <c r="C539" t="s">
        <v>333</v>
      </c>
      <c r="D539">
        <v>601</v>
      </c>
      <c r="E539" t="s">
        <v>15</v>
      </c>
      <c r="F539">
        <v>82</v>
      </c>
      <c r="G539" t="s">
        <v>334</v>
      </c>
      <c r="H539">
        <v>1.4</v>
      </c>
      <c r="I539">
        <f t="shared" si="16"/>
        <v>114.8</v>
      </c>
      <c r="J539">
        <v>2.9117000000000002</v>
      </c>
      <c r="K539" s="2">
        <f t="shared" si="17"/>
        <v>238.75940000000003</v>
      </c>
    </row>
    <row r="540" spans="1:11" x14ac:dyDescent="0.35">
      <c r="A540">
        <v>528909</v>
      </c>
      <c r="B540" t="s">
        <v>670</v>
      </c>
      <c r="C540" t="s">
        <v>333</v>
      </c>
      <c r="D540">
        <v>601</v>
      </c>
      <c r="E540" t="s">
        <v>15</v>
      </c>
      <c r="F540">
        <v>24</v>
      </c>
      <c r="G540" t="s">
        <v>334</v>
      </c>
      <c r="H540">
        <v>1.4</v>
      </c>
      <c r="I540">
        <f t="shared" si="16"/>
        <v>33.599999999999994</v>
      </c>
      <c r="J540">
        <v>2.1333000000000002</v>
      </c>
      <c r="K540" s="2">
        <f t="shared" si="17"/>
        <v>51.199200000000005</v>
      </c>
    </row>
    <row r="541" spans="1:11" x14ac:dyDescent="0.35">
      <c r="A541">
        <v>528919</v>
      </c>
      <c r="B541" t="s">
        <v>332</v>
      </c>
      <c r="C541" t="s">
        <v>333</v>
      </c>
      <c r="D541">
        <v>601</v>
      </c>
      <c r="E541" t="s">
        <v>15</v>
      </c>
      <c r="F541">
        <v>38</v>
      </c>
      <c r="G541" t="s">
        <v>334</v>
      </c>
      <c r="H541">
        <v>1.4</v>
      </c>
      <c r="I541">
        <f t="shared" si="16"/>
        <v>53.199999999999996</v>
      </c>
      <c r="J541">
        <v>2.3536000000000001</v>
      </c>
      <c r="K541" s="2">
        <f t="shared" si="17"/>
        <v>89.436800000000005</v>
      </c>
    </row>
    <row r="542" spans="1:11" x14ac:dyDescent="0.35">
      <c r="A542">
        <v>535939</v>
      </c>
      <c r="B542" t="s">
        <v>798</v>
      </c>
      <c r="C542" t="s">
        <v>349</v>
      </c>
      <c r="D542">
        <v>601</v>
      </c>
      <c r="E542" t="s">
        <v>15</v>
      </c>
      <c r="F542">
        <v>38</v>
      </c>
      <c r="G542" t="s">
        <v>334</v>
      </c>
      <c r="H542">
        <v>3</v>
      </c>
      <c r="I542">
        <f t="shared" si="16"/>
        <v>114</v>
      </c>
      <c r="J542">
        <v>5.6665999999999999</v>
      </c>
      <c r="K542" s="2">
        <f t="shared" si="17"/>
        <v>215.33079999999998</v>
      </c>
    </row>
    <row r="543" spans="1:11" x14ac:dyDescent="0.35">
      <c r="A543">
        <v>537819</v>
      </c>
      <c r="B543" t="s">
        <v>829</v>
      </c>
      <c r="C543" t="s">
        <v>333</v>
      </c>
      <c r="D543">
        <v>601</v>
      </c>
      <c r="E543" t="s">
        <v>15</v>
      </c>
      <c r="F543">
        <v>156</v>
      </c>
      <c r="G543" t="s">
        <v>334</v>
      </c>
      <c r="H543">
        <v>1.4</v>
      </c>
      <c r="I543">
        <f t="shared" si="16"/>
        <v>218.39999999999998</v>
      </c>
      <c r="J543">
        <v>2.6785999999999999</v>
      </c>
      <c r="K543" s="2">
        <f t="shared" si="17"/>
        <v>417.86159999999995</v>
      </c>
    </row>
    <row r="544" spans="1:11" x14ac:dyDescent="0.35">
      <c r="A544">
        <v>539604</v>
      </c>
      <c r="B544" t="s">
        <v>842</v>
      </c>
      <c r="C544" t="s">
        <v>843</v>
      </c>
      <c r="D544">
        <v>510</v>
      </c>
      <c r="E544" t="s">
        <v>15</v>
      </c>
      <c r="F544">
        <v>900</v>
      </c>
      <c r="G544" t="s">
        <v>16</v>
      </c>
      <c r="H544">
        <v>4</v>
      </c>
      <c r="I544">
        <f t="shared" si="16"/>
        <v>3600</v>
      </c>
      <c r="J544">
        <v>6.6615000000000002</v>
      </c>
      <c r="K544" s="2">
        <f t="shared" si="17"/>
        <v>5995.35</v>
      </c>
    </row>
    <row r="545" spans="1:11" x14ac:dyDescent="0.35">
      <c r="A545">
        <v>548614</v>
      </c>
      <c r="B545" t="s">
        <v>947</v>
      </c>
      <c r="D545">
        <v>510</v>
      </c>
      <c r="E545" t="s">
        <v>15</v>
      </c>
      <c r="F545" s="1">
        <v>9072</v>
      </c>
      <c r="G545" t="s">
        <v>16</v>
      </c>
      <c r="H545">
        <v>4</v>
      </c>
      <c r="I545">
        <f t="shared" si="16"/>
        <v>36288</v>
      </c>
      <c r="J545">
        <v>7.6178999999999997</v>
      </c>
      <c r="K545" s="2">
        <f t="shared" si="17"/>
        <v>69109.588799999998</v>
      </c>
    </row>
    <row r="546" spans="1:11" x14ac:dyDescent="0.35">
      <c r="A546">
        <v>557714</v>
      </c>
      <c r="B546" t="s">
        <v>1030</v>
      </c>
      <c r="D546">
        <v>510</v>
      </c>
      <c r="E546" t="s">
        <v>15</v>
      </c>
      <c r="F546" s="1">
        <v>10224</v>
      </c>
      <c r="G546" t="s">
        <v>16</v>
      </c>
      <c r="H546">
        <v>4</v>
      </c>
      <c r="I546">
        <f t="shared" si="16"/>
        <v>40896</v>
      </c>
      <c r="J546">
        <v>14.6633</v>
      </c>
      <c r="K546" s="2">
        <f t="shared" si="17"/>
        <v>149917.57920000001</v>
      </c>
    </row>
    <row r="547" spans="1:11" x14ac:dyDescent="0.35">
      <c r="A547">
        <v>563014</v>
      </c>
      <c r="B547" t="s">
        <v>1106</v>
      </c>
      <c r="C547" t="s">
        <v>1107</v>
      </c>
      <c r="D547">
        <v>510</v>
      </c>
      <c r="E547" t="s">
        <v>15</v>
      </c>
      <c r="F547" s="1">
        <v>10656</v>
      </c>
      <c r="G547" t="s">
        <v>16</v>
      </c>
      <c r="H547">
        <v>4</v>
      </c>
      <c r="I547">
        <f t="shared" si="16"/>
        <v>42624</v>
      </c>
      <c r="J547">
        <v>9.5707000000000004</v>
      </c>
      <c r="K547" s="2">
        <f t="shared" si="17"/>
        <v>101985.37920000001</v>
      </c>
    </row>
    <row r="548" spans="1:11" x14ac:dyDescent="0.35">
      <c r="A548">
        <v>565304</v>
      </c>
      <c r="B548" t="s">
        <v>1133</v>
      </c>
      <c r="D548">
        <v>510</v>
      </c>
      <c r="E548" t="s">
        <v>15</v>
      </c>
      <c r="F548" s="1">
        <v>1440</v>
      </c>
      <c r="G548" t="s">
        <v>16</v>
      </c>
      <c r="H548">
        <v>4</v>
      </c>
      <c r="I548">
        <f t="shared" si="16"/>
        <v>5760</v>
      </c>
      <c r="J548">
        <v>15.170199999999999</v>
      </c>
      <c r="K548" s="2">
        <f t="shared" si="17"/>
        <v>21845.088</v>
      </c>
    </row>
    <row r="549" spans="1:11" x14ac:dyDescent="0.35">
      <c r="A549">
        <v>574004</v>
      </c>
      <c r="B549" t="s">
        <v>1243</v>
      </c>
      <c r="D549">
        <v>510</v>
      </c>
      <c r="E549" t="s">
        <v>15</v>
      </c>
      <c r="F549" s="1">
        <v>5343</v>
      </c>
      <c r="G549" t="s">
        <v>16</v>
      </c>
      <c r="H549">
        <v>4</v>
      </c>
      <c r="I549">
        <f t="shared" si="16"/>
        <v>21372</v>
      </c>
      <c r="J549">
        <v>10.8194</v>
      </c>
      <c r="K549" s="2">
        <f t="shared" si="17"/>
        <v>57808.054199999999</v>
      </c>
    </row>
    <row r="550" spans="1:11" x14ac:dyDescent="0.35">
      <c r="A550">
        <v>577231</v>
      </c>
      <c r="B550" t="s">
        <v>1282</v>
      </c>
      <c r="C550" t="s">
        <v>1283</v>
      </c>
      <c r="D550">
        <v>519</v>
      </c>
      <c r="E550" t="s">
        <v>15</v>
      </c>
      <c r="F550">
        <v>179</v>
      </c>
      <c r="G550" t="s">
        <v>16</v>
      </c>
      <c r="H550">
        <v>1</v>
      </c>
      <c r="I550">
        <f t="shared" si="16"/>
        <v>179</v>
      </c>
      <c r="J550">
        <v>3.8439000000000001</v>
      </c>
      <c r="K550" s="2">
        <f t="shared" si="17"/>
        <v>688.05809999999997</v>
      </c>
    </row>
    <row r="551" spans="1:11" x14ac:dyDescent="0.35">
      <c r="A551">
        <v>832949</v>
      </c>
      <c r="B551" t="s">
        <v>2263</v>
      </c>
      <c r="C551" t="s">
        <v>2264</v>
      </c>
      <c r="D551">
        <v>602</v>
      </c>
      <c r="E551" t="s">
        <v>15</v>
      </c>
      <c r="F551" s="1">
        <v>5760</v>
      </c>
      <c r="G551" t="s">
        <v>16</v>
      </c>
      <c r="H551">
        <v>0.04</v>
      </c>
      <c r="I551">
        <f t="shared" si="16"/>
        <v>230.4</v>
      </c>
      <c r="J551">
        <v>9.1700000000000004E-2</v>
      </c>
      <c r="K551" s="2">
        <f t="shared" si="17"/>
        <v>528.19200000000001</v>
      </c>
    </row>
    <row r="552" spans="1:11" x14ac:dyDescent="0.35">
      <c r="A552">
        <v>832989</v>
      </c>
      <c r="B552" t="s">
        <v>2265</v>
      </c>
      <c r="C552" t="s">
        <v>349</v>
      </c>
      <c r="D552">
        <v>601</v>
      </c>
      <c r="E552" t="s">
        <v>15</v>
      </c>
      <c r="F552">
        <v>55</v>
      </c>
      <c r="G552" t="s">
        <v>334</v>
      </c>
      <c r="H552">
        <v>1.4</v>
      </c>
      <c r="I552">
        <f t="shared" si="16"/>
        <v>77</v>
      </c>
      <c r="J552">
        <v>3.4323000000000001</v>
      </c>
      <c r="K552" s="2">
        <f t="shared" si="17"/>
        <v>188.7765</v>
      </c>
    </row>
    <row r="553" spans="1:11" x14ac:dyDescent="0.35">
      <c r="A553">
        <v>833979</v>
      </c>
      <c r="B553" t="s">
        <v>2286</v>
      </c>
      <c r="C553" t="s">
        <v>349</v>
      </c>
      <c r="D553">
        <v>601</v>
      </c>
      <c r="E553" t="s">
        <v>15</v>
      </c>
      <c r="F553">
        <v>14</v>
      </c>
      <c r="G553" t="s">
        <v>334</v>
      </c>
      <c r="H553">
        <v>1.4</v>
      </c>
      <c r="I553">
        <f t="shared" si="16"/>
        <v>19.599999999999998</v>
      </c>
      <c r="J553">
        <v>3.5777000000000001</v>
      </c>
      <c r="K553" s="2">
        <f t="shared" si="17"/>
        <v>50.087800000000001</v>
      </c>
    </row>
    <row r="554" spans="1:11" x14ac:dyDescent="0.35">
      <c r="A554">
        <v>834379</v>
      </c>
      <c r="B554" t="s">
        <v>2295</v>
      </c>
      <c r="C554" t="s">
        <v>349</v>
      </c>
      <c r="D554">
        <v>601</v>
      </c>
      <c r="E554" t="s">
        <v>15</v>
      </c>
      <c r="F554">
        <v>10</v>
      </c>
      <c r="G554" t="s">
        <v>334</v>
      </c>
      <c r="H554">
        <v>1.4</v>
      </c>
      <c r="I554">
        <f t="shared" si="16"/>
        <v>14</v>
      </c>
      <c r="J554">
        <v>3.3818999999999999</v>
      </c>
      <c r="K554" s="2">
        <f t="shared" si="17"/>
        <v>33.819000000000003</v>
      </c>
    </row>
    <row r="555" spans="1:11" x14ac:dyDescent="0.35">
      <c r="A555">
        <v>834579</v>
      </c>
      <c r="B555" t="s">
        <v>2305</v>
      </c>
      <c r="C555" t="s">
        <v>349</v>
      </c>
      <c r="D555">
        <v>601</v>
      </c>
      <c r="E555" t="s">
        <v>15</v>
      </c>
      <c r="F555">
        <v>104</v>
      </c>
      <c r="G555" t="s">
        <v>334</v>
      </c>
      <c r="H555">
        <v>1.4</v>
      </c>
      <c r="I555">
        <f t="shared" si="16"/>
        <v>145.6</v>
      </c>
      <c r="J555">
        <v>3.5558999999999998</v>
      </c>
      <c r="K555" s="2">
        <f t="shared" si="17"/>
        <v>369.81360000000001</v>
      </c>
    </row>
    <row r="556" spans="1:11" x14ac:dyDescent="0.35">
      <c r="A556">
        <v>834679</v>
      </c>
      <c r="B556" t="s">
        <v>2307</v>
      </c>
      <c r="C556" t="s">
        <v>349</v>
      </c>
      <c r="D556">
        <v>601</v>
      </c>
      <c r="E556" t="s">
        <v>15</v>
      </c>
      <c r="F556">
        <v>15</v>
      </c>
      <c r="G556" t="s">
        <v>334</v>
      </c>
      <c r="H556">
        <v>1.4</v>
      </c>
      <c r="I556">
        <f t="shared" si="16"/>
        <v>21</v>
      </c>
      <c r="J556">
        <v>3.2793999999999999</v>
      </c>
      <c r="K556" s="2">
        <f t="shared" si="17"/>
        <v>49.190999999999995</v>
      </c>
    </row>
    <row r="557" spans="1:11" x14ac:dyDescent="0.35">
      <c r="A557">
        <v>930420</v>
      </c>
      <c r="B557" t="s">
        <v>2426</v>
      </c>
      <c r="D557">
        <v>505</v>
      </c>
      <c r="E557" t="s">
        <v>15</v>
      </c>
      <c r="F557">
        <v>283</v>
      </c>
      <c r="G557" t="s">
        <v>16</v>
      </c>
      <c r="H557">
        <v>20</v>
      </c>
      <c r="I557">
        <f t="shared" si="16"/>
        <v>5660</v>
      </c>
      <c r="J557">
        <v>9.9313000000000002</v>
      </c>
      <c r="K557" s="2">
        <f t="shared" si="17"/>
        <v>2810.5579000000002</v>
      </c>
    </row>
    <row r="558" spans="1:11" x14ac:dyDescent="0.35">
      <c r="A558">
        <v>932220</v>
      </c>
      <c r="B558" t="s">
        <v>2433</v>
      </c>
      <c r="D558">
        <v>505</v>
      </c>
      <c r="E558" t="s">
        <v>15</v>
      </c>
      <c r="F558" s="1">
        <v>8159</v>
      </c>
      <c r="G558" t="s">
        <v>16</v>
      </c>
      <c r="H558">
        <v>20</v>
      </c>
      <c r="I558">
        <f t="shared" si="16"/>
        <v>163180</v>
      </c>
      <c r="J558">
        <v>6.2023999999999999</v>
      </c>
      <c r="K558" s="2">
        <f t="shared" si="17"/>
        <v>50605.381600000001</v>
      </c>
    </row>
    <row r="559" spans="1:11" x14ac:dyDescent="0.35">
      <c r="A559">
        <v>934220</v>
      </c>
      <c r="B559" t="s">
        <v>2440</v>
      </c>
      <c r="D559">
        <v>505</v>
      </c>
      <c r="E559" t="s">
        <v>15</v>
      </c>
      <c r="F559">
        <v>391</v>
      </c>
      <c r="G559" t="s">
        <v>16</v>
      </c>
      <c r="H559">
        <v>20</v>
      </c>
      <c r="I559">
        <f t="shared" si="16"/>
        <v>7820</v>
      </c>
      <c r="J559">
        <v>8.1706000000000003</v>
      </c>
      <c r="K559" s="2">
        <f t="shared" si="17"/>
        <v>3194.7046</v>
      </c>
    </row>
    <row r="560" spans="1:11" x14ac:dyDescent="0.35">
      <c r="A560">
        <v>936915</v>
      </c>
      <c r="B560" t="s">
        <v>2458</v>
      </c>
      <c r="C560" t="s">
        <v>2428</v>
      </c>
      <c r="D560">
        <v>510</v>
      </c>
      <c r="E560" t="s">
        <v>15</v>
      </c>
      <c r="F560">
        <v>192</v>
      </c>
      <c r="G560" t="s">
        <v>16</v>
      </c>
      <c r="H560">
        <v>15</v>
      </c>
      <c r="I560">
        <f t="shared" si="16"/>
        <v>2880</v>
      </c>
      <c r="J560">
        <v>8.1578999999999997</v>
      </c>
      <c r="K560" s="2">
        <f t="shared" si="17"/>
        <v>1566.3168000000001</v>
      </c>
    </row>
    <row r="561" spans="1:11" x14ac:dyDescent="0.35">
      <c r="A561">
        <v>999270</v>
      </c>
      <c r="B561" t="s">
        <v>2649</v>
      </c>
      <c r="C561" t="s">
        <v>2650</v>
      </c>
      <c r="D561">
        <v>601</v>
      </c>
      <c r="E561" t="s">
        <v>15</v>
      </c>
      <c r="F561">
        <v>242</v>
      </c>
      <c r="G561" t="s">
        <v>334</v>
      </c>
      <c r="H561">
        <v>10</v>
      </c>
      <c r="I561">
        <f t="shared" si="16"/>
        <v>2420</v>
      </c>
      <c r="J561">
        <v>13.491</v>
      </c>
      <c r="K561" s="2">
        <f t="shared" si="17"/>
        <v>3264.8220000000001</v>
      </c>
    </row>
    <row r="562" spans="1:11" x14ac:dyDescent="0.35">
      <c r="A562">
        <v>999292</v>
      </c>
      <c r="B562" t="s">
        <v>2652</v>
      </c>
      <c r="C562" t="s">
        <v>2650</v>
      </c>
      <c r="D562">
        <v>601</v>
      </c>
      <c r="E562" t="s">
        <v>15</v>
      </c>
      <c r="F562">
        <v>100</v>
      </c>
      <c r="G562" t="s">
        <v>334</v>
      </c>
      <c r="H562">
        <v>7.6</v>
      </c>
      <c r="I562">
        <f t="shared" si="16"/>
        <v>760</v>
      </c>
      <c r="J562">
        <v>17.414000000000001</v>
      </c>
      <c r="K562" s="2">
        <f t="shared" si="17"/>
        <v>1741.4</v>
      </c>
    </row>
    <row r="563" spans="1:11" x14ac:dyDescent="0.35">
      <c r="A563">
        <v>999293</v>
      </c>
      <c r="B563" t="s">
        <v>2653</v>
      </c>
      <c r="D563">
        <v>601</v>
      </c>
      <c r="E563" t="s">
        <v>15</v>
      </c>
      <c r="F563">
        <v>144</v>
      </c>
      <c r="G563" t="s">
        <v>334</v>
      </c>
      <c r="H563">
        <v>6</v>
      </c>
      <c r="I563">
        <f t="shared" si="16"/>
        <v>864</v>
      </c>
      <c r="J563">
        <v>17.302499999999998</v>
      </c>
      <c r="K563" s="2">
        <f t="shared" si="17"/>
        <v>2491.56</v>
      </c>
    </row>
    <row r="564" spans="1:11" x14ac:dyDescent="0.35">
      <c r="A564">
        <v>999294</v>
      </c>
      <c r="B564" t="s">
        <v>2654</v>
      </c>
      <c r="C564" t="s">
        <v>2650</v>
      </c>
      <c r="D564">
        <v>601</v>
      </c>
      <c r="E564" t="s">
        <v>15</v>
      </c>
      <c r="F564">
        <v>221</v>
      </c>
      <c r="G564" t="s">
        <v>334</v>
      </c>
      <c r="H564">
        <v>4</v>
      </c>
      <c r="I564">
        <f t="shared" si="16"/>
        <v>884</v>
      </c>
      <c r="J564">
        <v>11.103</v>
      </c>
      <c r="K564" s="2">
        <f t="shared" si="17"/>
        <v>2453.7629999999999</v>
      </c>
    </row>
    <row r="565" spans="1:11" x14ac:dyDescent="0.35">
      <c r="A565">
        <v>999295</v>
      </c>
      <c r="B565" t="s">
        <v>2655</v>
      </c>
      <c r="D565">
        <v>601</v>
      </c>
      <c r="E565" t="s">
        <v>15</v>
      </c>
      <c r="F565">
        <v>253</v>
      </c>
      <c r="G565" t="s">
        <v>334</v>
      </c>
      <c r="H565">
        <v>10</v>
      </c>
      <c r="I565">
        <f t="shared" si="16"/>
        <v>2530</v>
      </c>
      <c r="J565">
        <v>20.828499999999998</v>
      </c>
      <c r="K565" s="2">
        <f t="shared" si="17"/>
        <v>5269.6104999999998</v>
      </c>
    </row>
    <row r="566" spans="1:11" x14ac:dyDescent="0.35">
      <c r="A566">
        <v>999297</v>
      </c>
      <c r="B566" t="s">
        <v>2656</v>
      </c>
      <c r="D566">
        <v>551</v>
      </c>
      <c r="E566" t="s">
        <v>15</v>
      </c>
      <c r="F566">
        <v>106</v>
      </c>
      <c r="G566" t="s">
        <v>334</v>
      </c>
      <c r="H566">
        <v>4.5359999999999996</v>
      </c>
      <c r="I566">
        <f t="shared" si="16"/>
        <v>480.81599999999997</v>
      </c>
      <c r="J566">
        <v>0</v>
      </c>
      <c r="K566" s="2">
        <f t="shared" si="17"/>
        <v>0</v>
      </c>
    </row>
    <row r="567" spans="1:11" x14ac:dyDescent="0.35">
      <c r="A567">
        <v>3200001</v>
      </c>
      <c r="B567" t="s">
        <v>41</v>
      </c>
      <c r="D567">
        <v>513</v>
      </c>
      <c r="E567" t="s">
        <v>15</v>
      </c>
      <c r="F567">
        <v>760</v>
      </c>
      <c r="G567" t="s">
        <v>16</v>
      </c>
      <c r="H567">
        <v>1</v>
      </c>
      <c r="I567">
        <f t="shared" si="16"/>
        <v>760</v>
      </c>
      <c r="J567">
        <v>0.65449999999999997</v>
      </c>
      <c r="K567" s="2">
        <f t="shared" si="17"/>
        <v>497.41999999999996</v>
      </c>
    </row>
    <row r="568" spans="1:11" x14ac:dyDescent="0.35">
      <c r="A568">
        <v>3200015</v>
      </c>
      <c r="B568" t="s">
        <v>42</v>
      </c>
      <c r="D568">
        <v>513</v>
      </c>
      <c r="E568" t="s">
        <v>15</v>
      </c>
      <c r="F568" s="1">
        <v>4092</v>
      </c>
      <c r="G568" t="s">
        <v>16</v>
      </c>
      <c r="H568">
        <v>1.5</v>
      </c>
      <c r="I568">
        <f t="shared" si="16"/>
        <v>6138</v>
      </c>
      <c r="J568">
        <v>1.1423000000000001</v>
      </c>
      <c r="K568" s="2">
        <f t="shared" si="17"/>
        <v>4674.2916000000005</v>
      </c>
    </row>
    <row r="569" spans="1:11" x14ac:dyDescent="0.35">
      <c r="A569">
        <v>3200101</v>
      </c>
      <c r="B569" t="s">
        <v>44</v>
      </c>
      <c r="D569">
        <v>513</v>
      </c>
      <c r="E569" t="s">
        <v>15</v>
      </c>
      <c r="F569" s="1">
        <v>4704</v>
      </c>
      <c r="G569" t="s">
        <v>16</v>
      </c>
      <c r="H569">
        <v>1</v>
      </c>
      <c r="I569">
        <f t="shared" si="16"/>
        <v>4704</v>
      </c>
      <c r="J569">
        <v>1.1923999999999999</v>
      </c>
      <c r="K569" s="2">
        <f t="shared" si="17"/>
        <v>5609.0495999999994</v>
      </c>
    </row>
    <row r="570" spans="1:11" x14ac:dyDescent="0.35">
      <c r="A570">
        <v>3200804</v>
      </c>
      <c r="B570" t="s">
        <v>45</v>
      </c>
      <c r="D570">
        <v>513</v>
      </c>
      <c r="E570" t="s">
        <v>15</v>
      </c>
      <c r="F570" s="1">
        <v>3840</v>
      </c>
      <c r="G570" t="s">
        <v>16</v>
      </c>
      <c r="H570">
        <v>0.4</v>
      </c>
      <c r="I570">
        <f t="shared" si="16"/>
        <v>1536</v>
      </c>
      <c r="J570">
        <v>0.34420000000000001</v>
      </c>
      <c r="K570" s="2">
        <f t="shared" si="17"/>
        <v>1321.7280000000001</v>
      </c>
    </row>
    <row r="571" spans="1:11" x14ac:dyDescent="0.35">
      <c r="A571">
        <v>3202008</v>
      </c>
      <c r="B571" t="s">
        <v>47</v>
      </c>
      <c r="D571">
        <v>513</v>
      </c>
      <c r="E571" t="s">
        <v>15</v>
      </c>
      <c r="F571" s="1">
        <v>6048</v>
      </c>
      <c r="G571" t="s">
        <v>16</v>
      </c>
      <c r="H571">
        <v>0.8</v>
      </c>
      <c r="I571">
        <f t="shared" si="16"/>
        <v>4838.4000000000005</v>
      </c>
      <c r="J571">
        <v>0.77739999999999998</v>
      </c>
      <c r="K571" s="2">
        <f t="shared" si="17"/>
        <v>4701.7151999999996</v>
      </c>
    </row>
    <row r="572" spans="1:11" x14ac:dyDescent="0.35">
      <c r="A572">
        <v>3203104</v>
      </c>
      <c r="B572" t="s">
        <v>48</v>
      </c>
      <c r="D572">
        <v>513</v>
      </c>
      <c r="E572" t="s">
        <v>15</v>
      </c>
      <c r="F572" s="1">
        <v>48000</v>
      </c>
      <c r="G572" t="s">
        <v>16</v>
      </c>
      <c r="H572">
        <v>0.4</v>
      </c>
      <c r="I572">
        <f t="shared" si="16"/>
        <v>19200</v>
      </c>
      <c r="J572">
        <v>0.29630000000000001</v>
      </c>
      <c r="K572" s="2">
        <f t="shared" si="17"/>
        <v>14222.4</v>
      </c>
    </row>
    <row r="573" spans="1:11" x14ac:dyDescent="0.35">
      <c r="A573">
        <v>3208008</v>
      </c>
      <c r="B573" t="s">
        <v>52</v>
      </c>
      <c r="D573">
        <v>501</v>
      </c>
      <c r="E573" t="s">
        <v>15</v>
      </c>
      <c r="F573" s="1">
        <v>1471</v>
      </c>
      <c r="G573" t="s">
        <v>16</v>
      </c>
      <c r="H573">
        <v>0.8</v>
      </c>
      <c r="I573">
        <f t="shared" si="16"/>
        <v>1176.8</v>
      </c>
      <c r="J573">
        <v>1.0195000000000001</v>
      </c>
      <c r="K573" s="2">
        <f t="shared" si="17"/>
        <v>1499.6845000000001</v>
      </c>
    </row>
    <row r="574" spans="1:11" x14ac:dyDescent="0.35">
      <c r="A574">
        <v>3209001</v>
      </c>
      <c r="B574" t="s">
        <v>53</v>
      </c>
      <c r="D574">
        <v>501</v>
      </c>
      <c r="E574" t="s">
        <v>15</v>
      </c>
      <c r="F574" s="1">
        <v>7947</v>
      </c>
      <c r="G574" t="s">
        <v>16</v>
      </c>
      <c r="H574">
        <v>1</v>
      </c>
      <c r="I574">
        <f t="shared" si="16"/>
        <v>7947</v>
      </c>
      <c r="J574">
        <v>1.1200000000000001</v>
      </c>
      <c r="K574" s="2">
        <f t="shared" si="17"/>
        <v>8900.6400000000012</v>
      </c>
    </row>
    <row r="575" spans="1:11" x14ac:dyDescent="0.35">
      <c r="A575">
        <v>3212101</v>
      </c>
      <c r="B575" t="s">
        <v>56</v>
      </c>
      <c r="D575">
        <v>513</v>
      </c>
      <c r="E575" t="s">
        <v>15</v>
      </c>
      <c r="F575" s="1">
        <v>1458</v>
      </c>
      <c r="G575" t="s">
        <v>16</v>
      </c>
      <c r="H575">
        <v>1</v>
      </c>
      <c r="I575">
        <f t="shared" si="16"/>
        <v>1458</v>
      </c>
      <c r="J575">
        <v>0.89219999999999999</v>
      </c>
      <c r="K575" s="2">
        <f t="shared" si="17"/>
        <v>1300.8276000000001</v>
      </c>
    </row>
    <row r="576" spans="1:11" x14ac:dyDescent="0.35">
      <c r="A576">
        <v>3212105</v>
      </c>
      <c r="B576" t="s">
        <v>57</v>
      </c>
      <c r="D576">
        <v>513</v>
      </c>
      <c r="E576" t="s">
        <v>15</v>
      </c>
      <c r="F576">
        <v>288</v>
      </c>
      <c r="G576" t="s">
        <v>16</v>
      </c>
      <c r="H576">
        <v>5</v>
      </c>
      <c r="I576">
        <f t="shared" si="16"/>
        <v>1440</v>
      </c>
      <c r="J576">
        <v>3.5304000000000002</v>
      </c>
      <c r="K576" s="2">
        <f t="shared" si="17"/>
        <v>1016.7552000000001</v>
      </c>
    </row>
    <row r="577" spans="1:11" x14ac:dyDescent="0.35">
      <c r="A577">
        <v>3212110</v>
      </c>
      <c r="B577" t="s">
        <v>58</v>
      </c>
      <c r="D577">
        <v>513</v>
      </c>
      <c r="E577" t="s">
        <v>15</v>
      </c>
      <c r="F577">
        <v>256</v>
      </c>
      <c r="G577" t="s">
        <v>16</v>
      </c>
      <c r="H577">
        <v>10</v>
      </c>
      <c r="I577">
        <f t="shared" si="16"/>
        <v>2560</v>
      </c>
      <c r="J577">
        <v>6.2736999999999998</v>
      </c>
      <c r="K577" s="2">
        <f t="shared" si="17"/>
        <v>1606.0672</v>
      </c>
    </row>
    <row r="578" spans="1:11" x14ac:dyDescent="0.35">
      <c r="A578">
        <v>3212305</v>
      </c>
      <c r="B578" t="s">
        <v>59</v>
      </c>
      <c r="D578">
        <v>513</v>
      </c>
      <c r="E578" t="s">
        <v>15</v>
      </c>
      <c r="F578" s="1">
        <v>4543</v>
      </c>
      <c r="G578" t="s">
        <v>16</v>
      </c>
      <c r="H578">
        <v>5</v>
      </c>
      <c r="I578">
        <f t="shared" si="16"/>
        <v>22715</v>
      </c>
      <c r="J578">
        <v>3.3216999999999999</v>
      </c>
      <c r="K578" s="2">
        <f t="shared" si="17"/>
        <v>15090.483099999999</v>
      </c>
    </row>
    <row r="579" spans="1:11" x14ac:dyDescent="0.35">
      <c r="A579">
        <v>3215103</v>
      </c>
      <c r="B579" t="s">
        <v>61</v>
      </c>
      <c r="D579">
        <v>513</v>
      </c>
      <c r="E579" t="s">
        <v>15</v>
      </c>
      <c r="F579" s="1">
        <v>24924</v>
      </c>
      <c r="G579" t="s">
        <v>16</v>
      </c>
      <c r="H579">
        <v>0.3</v>
      </c>
      <c r="I579">
        <f t="shared" si="16"/>
        <v>7477.2</v>
      </c>
      <c r="J579">
        <v>0.23669999999999999</v>
      </c>
      <c r="K579" s="2">
        <f t="shared" si="17"/>
        <v>5899.5108</v>
      </c>
    </row>
    <row r="580" spans="1:11" x14ac:dyDescent="0.35">
      <c r="A580">
        <v>3215203</v>
      </c>
      <c r="B580" t="s">
        <v>62</v>
      </c>
      <c r="D580">
        <v>513</v>
      </c>
      <c r="E580" t="s">
        <v>15</v>
      </c>
      <c r="F580" s="1">
        <v>11520</v>
      </c>
      <c r="G580" t="s">
        <v>16</v>
      </c>
      <c r="H580">
        <v>0.3</v>
      </c>
      <c r="I580">
        <f t="shared" si="16"/>
        <v>3456</v>
      </c>
      <c r="J580">
        <v>0.2344</v>
      </c>
      <c r="K580" s="2">
        <f t="shared" si="17"/>
        <v>2700.288</v>
      </c>
    </row>
    <row r="581" spans="1:11" x14ac:dyDescent="0.35">
      <c r="A581">
        <v>3215210</v>
      </c>
      <c r="B581" t="s">
        <v>63</v>
      </c>
      <c r="D581">
        <v>513</v>
      </c>
      <c r="E581" t="s">
        <v>15</v>
      </c>
      <c r="F581">
        <v>48</v>
      </c>
      <c r="G581" t="s">
        <v>16</v>
      </c>
      <c r="H581">
        <v>10</v>
      </c>
      <c r="I581">
        <f t="shared" ref="I581:I644" si="18">H581*F581</f>
        <v>480</v>
      </c>
      <c r="J581">
        <v>5.4585999999999997</v>
      </c>
      <c r="K581" s="2">
        <f t="shared" ref="K581:K644" si="19">F581*J581</f>
        <v>262.01279999999997</v>
      </c>
    </row>
    <row r="582" spans="1:11" x14ac:dyDescent="0.35">
      <c r="A582">
        <v>3215404</v>
      </c>
      <c r="B582" t="s">
        <v>64</v>
      </c>
      <c r="D582">
        <v>513</v>
      </c>
      <c r="E582" t="s">
        <v>15</v>
      </c>
      <c r="F582" s="1">
        <v>1800</v>
      </c>
      <c r="G582" t="s">
        <v>16</v>
      </c>
      <c r="H582">
        <v>0.4</v>
      </c>
      <c r="I582">
        <f t="shared" si="18"/>
        <v>720</v>
      </c>
      <c r="J582">
        <v>0.31080000000000002</v>
      </c>
      <c r="K582" s="2">
        <f t="shared" si="19"/>
        <v>559.44000000000005</v>
      </c>
    </row>
    <row r="583" spans="1:11" x14ac:dyDescent="0.35">
      <c r="A583">
        <v>3221001</v>
      </c>
      <c r="B583" t="s">
        <v>69</v>
      </c>
      <c r="D583">
        <v>513</v>
      </c>
      <c r="E583" t="s">
        <v>15</v>
      </c>
      <c r="F583" s="1">
        <v>18151</v>
      </c>
      <c r="G583" t="s">
        <v>16</v>
      </c>
      <c r="H583">
        <v>1</v>
      </c>
      <c r="I583">
        <f t="shared" si="18"/>
        <v>18151</v>
      </c>
      <c r="J583">
        <v>1.2090000000000001</v>
      </c>
      <c r="K583" s="2">
        <f t="shared" si="19"/>
        <v>21944.559000000001</v>
      </c>
    </row>
    <row r="584" spans="1:11" x14ac:dyDescent="0.35">
      <c r="A584">
        <v>3221010</v>
      </c>
      <c r="B584" t="s">
        <v>70</v>
      </c>
      <c r="D584">
        <v>513</v>
      </c>
      <c r="E584" t="s">
        <v>15</v>
      </c>
      <c r="F584">
        <v>474</v>
      </c>
      <c r="G584" t="s">
        <v>16</v>
      </c>
      <c r="H584">
        <v>10</v>
      </c>
      <c r="I584">
        <f t="shared" si="18"/>
        <v>4740</v>
      </c>
      <c r="J584">
        <v>6.0125999999999999</v>
      </c>
      <c r="K584" s="2">
        <f t="shared" si="19"/>
        <v>2849.9724000000001</v>
      </c>
    </row>
    <row r="585" spans="1:11" x14ac:dyDescent="0.35">
      <c r="A585">
        <v>3221015</v>
      </c>
      <c r="B585" t="s">
        <v>71</v>
      </c>
      <c r="D585">
        <v>513</v>
      </c>
      <c r="E585" t="s">
        <v>15</v>
      </c>
      <c r="F585" s="1">
        <v>1320</v>
      </c>
      <c r="G585" t="s">
        <v>16</v>
      </c>
      <c r="H585">
        <v>1.5</v>
      </c>
      <c r="I585">
        <f t="shared" si="18"/>
        <v>1980</v>
      </c>
      <c r="J585">
        <v>1.2255</v>
      </c>
      <c r="K585" s="2">
        <f t="shared" si="19"/>
        <v>1617.66</v>
      </c>
    </row>
    <row r="586" spans="1:11" x14ac:dyDescent="0.35">
      <c r="A586">
        <v>3221110</v>
      </c>
      <c r="B586" t="s">
        <v>72</v>
      </c>
      <c r="C586" t="s">
        <v>73</v>
      </c>
      <c r="D586">
        <v>513</v>
      </c>
      <c r="E586" t="s">
        <v>15</v>
      </c>
      <c r="F586">
        <v>88</v>
      </c>
      <c r="G586" t="s">
        <v>16</v>
      </c>
      <c r="H586">
        <v>10</v>
      </c>
      <c r="I586">
        <f t="shared" si="18"/>
        <v>880</v>
      </c>
      <c r="J586">
        <v>6.7637</v>
      </c>
      <c r="K586" s="2">
        <f t="shared" si="19"/>
        <v>595.2056</v>
      </c>
    </row>
    <row r="587" spans="1:11" x14ac:dyDescent="0.35">
      <c r="A587">
        <v>3224110</v>
      </c>
      <c r="B587" t="s">
        <v>76</v>
      </c>
      <c r="D587">
        <v>513</v>
      </c>
      <c r="E587" t="s">
        <v>15</v>
      </c>
      <c r="F587">
        <v>198</v>
      </c>
      <c r="G587" t="s">
        <v>16</v>
      </c>
      <c r="H587">
        <v>10</v>
      </c>
      <c r="I587">
        <f t="shared" si="18"/>
        <v>1980</v>
      </c>
      <c r="J587">
        <v>5.2392000000000003</v>
      </c>
      <c r="K587" s="2">
        <f t="shared" si="19"/>
        <v>1037.3616</v>
      </c>
    </row>
    <row r="588" spans="1:11" x14ac:dyDescent="0.35">
      <c r="A588">
        <v>3224310</v>
      </c>
      <c r="B588" t="s">
        <v>77</v>
      </c>
      <c r="D588">
        <v>513</v>
      </c>
      <c r="E588" t="s">
        <v>15</v>
      </c>
      <c r="F588">
        <v>96</v>
      </c>
      <c r="G588" t="s">
        <v>16</v>
      </c>
      <c r="H588">
        <v>10</v>
      </c>
      <c r="I588">
        <f t="shared" si="18"/>
        <v>960</v>
      </c>
      <c r="J588">
        <v>5.2392000000000003</v>
      </c>
      <c r="K588" s="2">
        <f t="shared" si="19"/>
        <v>502.96320000000003</v>
      </c>
    </row>
    <row r="589" spans="1:11" x14ac:dyDescent="0.35">
      <c r="A589">
        <v>3224410</v>
      </c>
      <c r="B589" t="s">
        <v>78</v>
      </c>
      <c r="C589" t="s">
        <v>79</v>
      </c>
      <c r="D589">
        <v>513</v>
      </c>
      <c r="E589" t="s">
        <v>15</v>
      </c>
      <c r="F589">
        <v>48</v>
      </c>
      <c r="G589" t="s">
        <v>16</v>
      </c>
      <c r="H589">
        <v>10</v>
      </c>
      <c r="I589">
        <f t="shared" si="18"/>
        <v>480</v>
      </c>
      <c r="J589">
        <v>5.2392000000000003</v>
      </c>
      <c r="K589" s="2">
        <f t="shared" si="19"/>
        <v>251.48160000000001</v>
      </c>
    </row>
    <row r="590" spans="1:11" x14ac:dyDescent="0.35">
      <c r="A590">
        <v>3226010</v>
      </c>
      <c r="B590" t="s">
        <v>80</v>
      </c>
      <c r="D590">
        <v>513</v>
      </c>
      <c r="E590" t="s">
        <v>15</v>
      </c>
      <c r="F590" s="1">
        <v>1005</v>
      </c>
      <c r="G590" t="s">
        <v>16</v>
      </c>
      <c r="H590">
        <v>10</v>
      </c>
      <c r="I590">
        <f t="shared" si="18"/>
        <v>10050</v>
      </c>
      <c r="J590">
        <v>5.7957999999999998</v>
      </c>
      <c r="K590" s="2">
        <f t="shared" si="19"/>
        <v>5824.7789999999995</v>
      </c>
    </row>
    <row r="591" spans="1:11" x14ac:dyDescent="0.35">
      <c r="A591">
        <v>3228010</v>
      </c>
      <c r="B591" t="s">
        <v>82</v>
      </c>
      <c r="D591">
        <v>513</v>
      </c>
      <c r="E591" t="s">
        <v>15</v>
      </c>
      <c r="F591">
        <v>300</v>
      </c>
      <c r="G591" t="s">
        <v>16</v>
      </c>
      <c r="H591">
        <v>10</v>
      </c>
      <c r="I591">
        <f t="shared" si="18"/>
        <v>3000</v>
      </c>
      <c r="J591">
        <v>6.2880000000000003</v>
      </c>
      <c r="K591" s="2">
        <f t="shared" si="19"/>
        <v>1886.4</v>
      </c>
    </row>
    <row r="592" spans="1:11" x14ac:dyDescent="0.35">
      <c r="A592">
        <v>3232005</v>
      </c>
      <c r="B592" t="s">
        <v>86</v>
      </c>
      <c r="D592">
        <v>513</v>
      </c>
      <c r="E592" t="s">
        <v>15</v>
      </c>
      <c r="F592" s="1">
        <v>1632</v>
      </c>
      <c r="G592" t="s">
        <v>16</v>
      </c>
      <c r="H592">
        <v>0.5</v>
      </c>
      <c r="I592">
        <f t="shared" si="18"/>
        <v>816</v>
      </c>
      <c r="J592">
        <v>0.3498</v>
      </c>
      <c r="K592" s="2">
        <f t="shared" si="19"/>
        <v>570.87360000000001</v>
      </c>
    </row>
    <row r="593" spans="1:11" x14ac:dyDescent="0.35">
      <c r="A593">
        <v>3254210</v>
      </c>
      <c r="B593" t="s">
        <v>89</v>
      </c>
      <c r="C593" t="s">
        <v>90</v>
      </c>
      <c r="D593">
        <v>513</v>
      </c>
      <c r="E593" t="s">
        <v>15</v>
      </c>
      <c r="F593">
        <v>269</v>
      </c>
      <c r="G593" t="s">
        <v>16</v>
      </c>
      <c r="H593">
        <v>10</v>
      </c>
      <c r="I593">
        <f t="shared" si="18"/>
        <v>2690</v>
      </c>
      <c r="J593">
        <v>6.1710000000000003</v>
      </c>
      <c r="K593" s="2">
        <f t="shared" si="19"/>
        <v>1659.999</v>
      </c>
    </row>
    <row r="594" spans="1:11" x14ac:dyDescent="0.35">
      <c r="A594">
        <v>3256010</v>
      </c>
      <c r="B594" t="s">
        <v>91</v>
      </c>
      <c r="D594">
        <v>513</v>
      </c>
      <c r="E594" t="s">
        <v>15</v>
      </c>
      <c r="F594">
        <v>101</v>
      </c>
      <c r="G594" t="s">
        <v>16</v>
      </c>
      <c r="H594">
        <v>10</v>
      </c>
      <c r="I594">
        <f t="shared" si="18"/>
        <v>1010</v>
      </c>
      <c r="J594">
        <v>5.2392000000000003</v>
      </c>
      <c r="K594" s="2">
        <f t="shared" si="19"/>
        <v>529.15920000000006</v>
      </c>
    </row>
    <row r="595" spans="1:11" x14ac:dyDescent="0.35">
      <c r="A595">
        <v>3256110</v>
      </c>
      <c r="B595" t="s">
        <v>92</v>
      </c>
      <c r="D595">
        <v>513</v>
      </c>
      <c r="E595" t="s">
        <v>15</v>
      </c>
      <c r="F595">
        <v>96</v>
      </c>
      <c r="G595" t="s">
        <v>16</v>
      </c>
      <c r="H595">
        <v>10</v>
      </c>
      <c r="I595">
        <f t="shared" si="18"/>
        <v>960</v>
      </c>
      <c r="J595">
        <v>5.2392000000000003</v>
      </c>
      <c r="K595" s="2">
        <f t="shared" si="19"/>
        <v>502.96320000000003</v>
      </c>
    </row>
    <row r="596" spans="1:11" x14ac:dyDescent="0.35">
      <c r="A596">
        <v>3256410</v>
      </c>
      <c r="B596" t="s">
        <v>93</v>
      </c>
      <c r="D596">
        <v>513</v>
      </c>
      <c r="E596" t="s">
        <v>15</v>
      </c>
      <c r="F596">
        <v>48</v>
      </c>
      <c r="G596" t="s">
        <v>16</v>
      </c>
      <c r="H596">
        <v>10</v>
      </c>
      <c r="I596">
        <f t="shared" si="18"/>
        <v>480</v>
      </c>
      <c r="J596">
        <v>5.2392000000000003</v>
      </c>
      <c r="K596" s="2">
        <f t="shared" si="19"/>
        <v>251.48160000000001</v>
      </c>
    </row>
    <row r="597" spans="1:11" x14ac:dyDescent="0.35">
      <c r="A597">
        <v>3261010</v>
      </c>
      <c r="B597" t="s">
        <v>95</v>
      </c>
      <c r="D597">
        <v>513</v>
      </c>
      <c r="E597" t="s">
        <v>15</v>
      </c>
      <c r="F597">
        <v>52</v>
      </c>
      <c r="G597" t="s">
        <v>16</v>
      </c>
      <c r="H597">
        <v>10</v>
      </c>
      <c r="I597">
        <f t="shared" si="18"/>
        <v>520</v>
      </c>
      <c r="J597">
        <v>5.5392999999999999</v>
      </c>
      <c r="K597" s="2">
        <f t="shared" si="19"/>
        <v>288.04359999999997</v>
      </c>
    </row>
    <row r="598" spans="1:11" x14ac:dyDescent="0.35">
      <c r="A598">
        <v>3267210</v>
      </c>
      <c r="B598" t="s">
        <v>98</v>
      </c>
      <c r="D598">
        <v>513</v>
      </c>
      <c r="E598" t="s">
        <v>15</v>
      </c>
      <c r="F598">
        <v>48</v>
      </c>
      <c r="G598" t="s">
        <v>16</v>
      </c>
      <c r="H598">
        <v>10</v>
      </c>
      <c r="I598">
        <f t="shared" si="18"/>
        <v>480</v>
      </c>
      <c r="J598">
        <v>5.6763000000000003</v>
      </c>
      <c r="K598" s="2">
        <f t="shared" si="19"/>
        <v>272.4624</v>
      </c>
    </row>
    <row r="599" spans="1:11" x14ac:dyDescent="0.35">
      <c r="A599">
        <v>3267304</v>
      </c>
      <c r="B599" t="s">
        <v>99</v>
      </c>
      <c r="D599">
        <v>513</v>
      </c>
      <c r="E599" t="s">
        <v>15</v>
      </c>
      <c r="F599" s="1">
        <v>1944</v>
      </c>
      <c r="G599" t="s">
        <v>16</v>
      </c>
      <c r="H599">
        <v>0.4</v>
      </c>
      <c r="I599">
        <f t="shared" si="18"/>
        <v>777.6</v>
      </c>
      <c r="J599">
        <v>0.33739999999999998</v>
      </c>
      <c r="K599" s="2">
        <f t="shared" si="19"/>
        <v>655.90559999999994</v>
      </c>
    </row>
    <row r="600" spans="1:11" x14ac:dyDescent="0.35">
      <c r="A600">
        <v>3267510</v>
      </c>
      <c r="B600" t="s">
        <v>100</v>
      </c>
      <c r="C600" t="s">
        <v>97</v>
      </c>
      <c r="D600">
        <v>513</v>
      </c>
      <c r="E600" t="s">
        <v>15</v>
      </c>
      <c r="F600" s="1">
        <v>1846</v>
      </c>
      <c r="G600" t="s">
        <v>16</v>
      </c>
      <c r="H600">
        <v>10</v>
      </c>
      <c r="I600">
        <f t="shared" si="18"/>
        <v>18460</v>
      </c>
      <c r="J600">
        <v>5.8231999999999999</v>
      </c>
      <c r="K600" s="2">
        <f t="shared" si="19"/>
        <v>10749.627199999999</v>
      </c>
    </row>
    <row r="601" spans="1:11" x14ac:dyDescent="0.35">
      <c r="A601">
        <v>3269010</v>
      </c>
      <c r="B601" t="s">
        <v>103</v>
      </c>
      <c r="D601">
        <v>513</v>
      </c>
      <c r="E601" t="s">
        <v>15</v>
      </c>
      <c r="F601">
        <v>17</v>
      </c>
      <c r="G601" t="s">
        <v>16</v>
      </c>
      <c r="H601">
        <v>10</v>
      </c>
      <c r="I601">
        <f t="shared" si="18"/>
        <v>170</v>
      </c>
      <c r="J601">
        <v>6.2035999999999998</v>
      </c>
      <c r="K601" s="2">
        <f t="shared" si="19"/>
        <v>105.46119999999999</v>
      </c>
    </row>
    <row r="602" spans="1:11" x14ac:dyDescent="0.35">
      <c r="A602">
        <v>3269110</v>
      </c>
      <c r="B602" t="s">
        <v>105</v>
      </c>
      <c r="D602">
        <v>513</v>
      </c>
      <c r="E602" t="s">
        <v>15</v>
      </c>
      <c r="F602">
        <v>48</v>
      </c>
      <c r="G602" t="s">
        <v>16</v>
      </c>
      <c r="H602">
        <v>10</v>
      </c>
      <c r="I602">
        <f t="shared" si="18"/>
        <v>480</v>
      </c>
      <c r="J602">
        <v>5.7274000000000003</v>
      </c>
      <c r="K602" s="2">
        <f t="shared" si="19"/>
        <v>274.91520000000003</v>
      </c>
    </row>
    <row r="603" spans="1:11" x14ac:dyDescent="0.35">
      <c r="A603">
        <v>3269604</v>
      </c>
      <c r="B603" t="s">
        <v>106</v>
      </c>
      <c r="D603">
        <v>513</v>
      </c>
      <c r="E603" t="s">
        <v>15</v>
      </c>
      <c r="F603" s="1">
        <v>4500</v>
      </c>
      <c r="G603" t="s">
        <v>16</v>
      </c>
      <c r="H603">
        <v>0.4</v>
      </c>
      <c r="I603">
        <f t="shared" si="18"/>
        <v>1800</v>
      </c>
      <c r="J603">
        <v>0.34920000000000001</v>
      </c>
      <c r="K603" s="2">
        <f t="shared" si="19"/>
        <v>1571.4</v>
      </c>
    </row>
    <row r="604" spans="1:11" x14ac:dyDescent="0.35">
      <c r="A604">
        <v>3270010</v>
      </c>
      <c r="B604" t="s">
        <v>107</v>
      </c>
      <c r="D604">
        <v>513</v>
      </c>
      <c r="E604" t="s">
        <v>15</v>
      </c>
      <c r="F604">
        <v>93</v>
      </c>
      <c r="G604" t="s">
        <v>16</v>
      </c>
      <c r="H604">
        <v>10</v>
      </c>
      <c r="I604">
        <f t="shared" si="18"/>
        <v>930</v>
      </c>
      <c r="J604">
        <v>6.1710000000000003</v>
      </c>
      <c r="K604" s="2">
        <f t="shared" si="19"/>
        <v>573.90300000000002</v>
      </c>
    </row>
    <row r="605" spans="1:11" x14ac:dyDescent="0.35">
      <c r="A605">
        <v>3270110</v>
      </c>
      <c r="B605" t="s">
        <v>108</v>
      </c>
      <c r="D605">
        <v>513</v>
      </c>
      <c r="E605" t="s">
        <v>15</v>
      </c>
      <c r="F605">
        <v>48</v>
      </c>
      <c r="G605" t="s">
        <v>16</v>
      </c>
      <c r="H605">
        <v>10</v>
      </c>
      <c r="I605">
        <f t="shared" si="18"/>
        <v>480</v>
      </c>
      <c r="J605">
        <v>6.1710000000000003</v>
      </c>
      <c r="K605" s="2">
        <f t="shared" si="19"/>
        <v>296.20800000000003</v>
      </c>
    </row>
    <row r="606" spans="1:11" x14ac:dyDescent="0.35">
      <c r="A606">
        <v>3278010</v>
      </c>
      <c r="B606" t="s">
        <v>109</v>
      </c>
      <c r="C606" t="s">
        <v>110</v>
      </c>
      <c r="D606">
        <v>513</v>
      </c>
      <c r="E606" t="s">
        <v>15</v>
      </c>
      <c r="F606">
        <v>19</v>
      </c>
      <c r="G606" t="s">
        <v>16</v>
      </c>
      <c r="H606">
        <v>10</v>
      </c>
      <c r="I606">
        <f t="shared" si="18"/>
        <v>190</v>
      </c>
      <c r="J606">
        <v>5.8719999999999999</v>
      </c>
      <c r="K606" s="2">
        <f t="shared" si="19"/>
        <v>111.568</v>
      </c>
    </row>
    <row r="607" spans="1:11" x14ac:dyDescent="0.35">
      <c r="A607">
        <v>3278110</v>
      </c>
      <c r="B607" t="s">
        <v>111</v>
      </c>
      <c r="C607" t="s">
        <v>112</v>
      </c>
      <c r="D607">
        <v>513</v>
      </c>
      <c r="E607" t="s">
        <v>15</v>
      </c>
      <c r="F607">
        <v>935</v>
      </c>
      <c r="G607" t="s">
        <v>16</v>
      </c>
      <c r="H607">
        <v>10</v>
      </c>
      <c r="I607">
        <f t="shared" si="18"/>
        <v>9350</v>
      </c>
      <c r="J607">
        <v>6.0187999999999997</v>
      </c>
      <c r="K607" s="2">
        <f t="shared" si="19"/>
        <v>5627.5779999999995</v>
      </c>
    </row>
    <row r="608" spans="1:11" x14ac:dyDescent="0.35">
      <c r="A608">
        <v>3316005</v>
      </c>
      <c r="B608" t="s">
        <v>114</v>
      </c>
      <c r="D608">
        <v>513</v>
      </c>
      <c r="E608" t="s">
        <v>15</v>
      </c>
      <c r="F608" s="1">
        <v>1152</v>
      </c>
      <c r="G608" t="s">
        <v>16</v>
      </c>
      <c r="H608">
        <v>0.5</v>
      </c>
      <c r="I608">
        <f t="shared" si="18"/>
        <v>576</v>
      </c>
      <c r="J608">
        <v>0.35630000000000001</v>
      </c>
      <c r="K608" s="2">
        <f t="shared" si="19"/>
        <v>410.45760000000001</v>
      </c>
    </row>
    <row r="609" spans="1:11" x14ac:dyDescent="0.35">
      <c r="A609">
        <v>3330008</v>
      </c>
      <c r="B609" t="s">
        <v>115</v>
      </c>
      <c r="D609">
        <v>513</v>
      </c>
      <c r="E609" t="s">
        <v>15</v>
      </c>
      <c r="F609">
        <v>288</v>
      </c>
      <c r="G609" t="s">
        <v>16</v>
      </c>
      <c r="H609">
        <v>0.8</v>
      </c>
      <c r="I609">
        <f t="shared" si="18"/>
        <v>230.4</v>
      </c>
      <c r="J609">
        <v>0.62109999999999999</v>
      </c>
      <c r="K609" s="2">
        <f t="shared" si="19"/>
        <v>178.8768</v>
      </c>
    </row>
    <row r="610" spans="1:11" x14ac:dyDescent="0.35">
      <c r="A610">
        <v>3330404</v>
      </c>
      <c r="B610" t="s">
        <v>116</v>
      </c>
      <c r="D610">
        <v>513</v>
      </c>
      <c r="E610" t="s">
        <v>15</v>
      </c>
      <c r="F610" s="1">
        <v>20730</v>
      </c>
      <c r="G610" t="s">
        <v>16</v>
      </c>
      <c r="H610">
        <v>0.4</v>
      </c>
      <c r="I610">
        <f t="shared" si="18"/>
        <v>8292</v>
      </c>
      <c r="J610">
        <v>0.30690000000000001</v>
      </c>
      <c r="K610" s="2">
        <f t="shared" si="19"/>
        <v>6362.0370000000003</v>
      </c>
    </row>
    <row r="611" spans="1:11" x14ac:dyDescent="0.35">
      <c r="A611">
        <v>3331404</v>
      </c>
      <c r="B611" t="s">
        <v>117</v>
      </c>
      <c r="D611">
        <v>513</v>
      </c>
      <c r="E611" t="s">
        <v>15</v>
      </c>
      <c r="F611" s="1">
        <v>35724</v>
      </c>
      <c r="G611" t="s">
        <v>16</v>
      </c>
      <c r="H611">
        <v>0.4</v>
      </c>
      <c r="I611">
        <f t="shared" si="18"/>
        <v>14289.6</v>
      </c>
      <c r="J611">
        <v>0.2918</v>
      </c>
      <c r="K611" s="2">
        <f t="shared" si="19"/>
        <v>10424.263199999999</v>
      </c>
    </row>
    <row r="612" spans="1:11" x14ac:dyDescent="0.35">
      <c r="A612">
        <v>3342010</v>
      </c>
      <c r="B612" t="s">
        <v>119</v>
      </c>
      <c r="C612" t="s">
        <v>120</v>
      </c>
      <c r="D612">
        <v>513</v>
      </c>
      <c r="E612" t="s">
        <v>15</v>
      </c>
      <c r="F612">
        <v>336</v>
      </c>
      <c r="G612" t="s">
        <v>16</v>
      </c>
      <c r="H612">
        <v>10</v>
      </c>
      <c r="I612">
        <f t="shared" si="18"/>
        <v>3360</v>
      </c>
      <c r="J612">
        <v>12.6266</v>
      </c>
      <c r="K612" s="2">
        <f t="shared" si="19"/>
        <v>4242.5375999999997</v>
      </c>
    </row>
    <row r="613" spans="1:11" x14ac:dyDescent="0.35">
      <c r="A613">
        <v>3358002</v>
      </c>
      <c r="B613" t="s">
        <v>121</v>
      </c>
      <c r="D613">
        <v>513</v>
      </c>
      <c r="E613" t="s">
        <v>15</v>
      </c>
      <c r="F613" s="1">
        <v>13818</v>
      </c>
      <c r="G613" t="s">
        <v>16</v>
      </c>
      <c r="H613">
        <v>2</v>
      </c>
      <c r="I613">
        <f t="shared" si="18"/>
        <v>27636</v>
      </c>
      <c r="J613">
        <v>1.3220000000000001</v>
      </c>
      <c r="K613" s="2">
        <f t="shared" si="19"/>
        <v>18267.396000000001</v>
      </c>
    </row>
    <row r="614" spans="1:11" x14ac:dyDescent="0.35">
      <c r="A614">
        <v>3359010</v>
      </c>
      <c r="B614" t="s">
        <v>122</v>
      </c>
      <c r="C614" t="s">
        <v>123</v>
      </c>
      <c r="D614">
        <v>513</v>
      </c>
      <c r="E614" t="s">
        <v>15</v>
      </c>
      <c r="F614">
        <v>546</v>
      </c>
      <c r="G614" t="s">
        <v>16</v>
      </c>
      <c r="H614">
        <v>10</v>
      </c>
      <c r="I614">
        <f t="shared" si="18"/>
        <v>5460</v>
      </c>
      <c r="J614">
        <v>11.629200000000001</v>
      </c>
      <c r="K614" s="2">
        <f t="shared" si="19"/>
        <v>6349.5432000000001</v>
      </c>
    </row>
    <row r="615" spans="1:11" x14ac:dyDescent="0.35">
      <c r="A615">
        <v>3363108</v>
      </c>
      <c r="B615" t="s">
        <v>124</v>
      </c>
      <c r="D615">
        <v>513</v>
      </c>
      <c r="E615" t="s">
        <v>15</v>
      </c>
      <c r="F615" s="1">
        <v>5432</v>
      </c>
      <c r="G615" t="s">
        <v>16</v>
      </c>
      <c r="H615">
        <v>0.8</v>
      </c>
      <c r="I615">
        <f t="shared" si="18"/>
        <v>4345.6000000000004</v>
      </c>
      <c r="J615">
        <v>0.66739999999999999</v>
      </c>
      <c r="K615" s="2">
        <f t="shared" si="19"/>
        <v>3625.3168000000001</v>
      </c>
    </row>
    <row r="616" spans="1:11" x14ac:dyDescent="0.35">
      <c r="A616">
        <v>3375208</v>
      </c>
      <c r="B616" t="s">
        <v>128</v>
      </c>
      <c r="D616">
        <v>513</v>
      </c>
      <c r="E616" t="s">
        <v>15</v>
      </c>
      <c r="F616" s="1">
        <v>2584</v>
      </c>
      <c r="G616" t="s">
        <v>16</v>
      </c>
      <c r="H616">
        <v>0.8</v>
      </c>
      <c r="I616">
        <f t="shared" si="18"/>
        <v>2067.2000000000003</v>
      </c>
      <c r="J616">
        <v>0.67449999999999999</v>
      </c>
      <c r="K616" s="2">
        <f t="shared" si="19"/>
        <v>1742.9079999999999</v>
      </c>
    </row>
    <row r="617" spans="1:11" x14ac:dyDescent="0.35">
      <c r="A617">
        <v>3381104</v>
      </c>
      <c r="B617" t="s">
        <v>129</v>
      </c>
      <c r="C617" t="s">
        <v>130</v>
      </c>
      <c r="D617">
        <v>513</v>
      </c>
      <c r="E617" t="s">
        <v>15</v>
      </c>
      <c r="F617" s="1">
        <v>8294</v>
      </c>
      <c r="G617" t="s">
        <v>16</v>
      </c>
      <c r="H617">
        <v>0.4</v>
      </c>
      <c r="I617">
        <f t="shared" si="18"/>
        <v>3317.6000000000004</v>
      </c>
      <c r="J617">
        <v>0.45629999999999998</v>
      </c>
      <c r="K617" s="2">
        <f t="shared" si="19"/>
        <v>3784.5522000000001</v>
      </c>
    </row>
    <row r="618" spans="1:11" x14ac:dyDescent="0.35">
      <c r="A618">
        <v>3386104</v>
      </c>
      <c r="B618" t="s">
        <v>134</v>
      </c>
      <c r="C618" t="s">
        <v>130</v>
      </c>
      <c r="D618">
        <v>513</v>
      </c>
      <c r="E618" t="s">
        <v>15</v>
      </c>
      <c r="F618" s="1">
        <v>10472</v>
      </c>
      <c r="G618" t="s">
        <v>16</v>
      </c>
      <c r="H618">
        <v>0.4</v>
      </c>
      <c r="I618">
        <f t="shared" si="18"/>
        <v>4188.8</v>
      </c>
      <c r="J618">
        <v>0.43840000000000001</v>
      </c>
      <c r="K618" s="2">
        <f t="shared" si="19"/>
        <v>4590.9247999999998</v>
      </c>
    </row>
    <row r="619" spans="1:11" x14ac:dyDescent="0.35">
      <c r="A619">
        <v>3390010</v>
      </c>
      <c r="B619" t="s">
        <v>137</v>
      </c>
      <c r="C619" t="s">
        <v>138</v>
      </c>
      <c r="D619">
        <v>513</v>
      </c>
      <c r="E619" t="s">
        <v>15</v>
      </c>
      <c r="F619">
        <v>624</v>
      </c>
      <c r="G619" t="s">
        <v>16</v>
      </c>
      <c r="H619">
        <v>10</v>
      </c>
      <c r="I619">
        <f t="shared" si="18"/>
        <v>6240</v>
      </c>
      <c r="J619">
        <v>14.8598</v>
      </c>
      <c r="K619" s="2">
        <f t="shared" si="19"/>
        <v>9272.5151999999998</v>
      </c>
    </row>
    <row r="620" spans="1:11" x14ac:dyDescent="0.35">
      <c r="A620">
        <v>3391005</v>
      </c>
      <c r="B620" t="s">
        <v>139</v>
      </c>
      <c r="D620">
        <v>513</v>
      </c>
      <c r="E620" t="s">
        <v>15</v>
      </c>
      <c r="F620" s="1">
        <v>1152</v>
      </c>
      <c r="G620" t="s">
        <v>16</v>
      </c>
      <c r="H620">
        <v>5</v>
      </c>
      <c r="I620">
        <f t="shared" si="18"/>
        <v>5760</v>
      </c>
      <c r="J620">
        <v>3.9634</v>
      </c>
      <c r="K620" s="2">
        <f t="shared" si="19"/>
        <v>4565.8368</v>
      </c>
    </row>
    <row r="621" spans="1:11" x14ac:dyDescent="0.35">
      <c r="A621">
        <v>3394008</v>
      </c>
      <c r="B621" t="s">
        <v>140</v>
      </c>
      <c r="D621">
        <v>527</v>
      </c>
      <c r="E621" t="s">
        <v>15</v>
      </c>
      <c r="F621" s="1">
        <v>1001</v>
      </c>
      <c r="G621" t="s">
        <v>16</v>
      </c>
      <c r="H621">
        <v>0.8</v>
      </c>
      <c r="I621">
        <f t="shared" si="18"/>
        <v>800.80000000000007</v>
      </c>
      <c r="J621">
        <v>2.2662</v>
      </c>
      <c r="K621" s="2">
        <f t="shared" si="19"/>
        <v>2268.4661999999998</v>
      </c>
    </row>
    <row r="622" spans="1:11" x14ac:dyDescent="0.35">
      <c r="A622">
        <v>3394025</v>
      </c>
      <c r="B622" t="s">
        <v>140</v>
      </c>
      <c r="D622">
        <v>527</v>
      </c>
      <c r="E622" t="s">
        <v>15</v>
      </c>
      <c r="F622">
        <v>32</v>
      </c>
      <c r="G622" t="s">
        <v>16</v>
      </c>
      <c r="H622">
        <v>2.5</v>
      </c>
      <c r="I622">
        <f t="shared" si="18"/>
        <v>80</v>
      </c>
      <c r="J622">
        <v>5.3513000000000002</v>
      </c>
      <c r="K622" s="2">
        <f t="shared" si="19"/>
        <v>171.24160000000001</v>
      </c>
    </row>
    <row r="623" spans="1:11" x14ac:dyDescent="0.35">
      <c r="A623">
        <v>3395008</v>
      </c>
      <c r="B623" t="s">
        <v>141</v>
      </c>
      <c r="D623">
        <v>527</v>
      </c>
      <c r="E623" t="s">
        <v>15</v>
      </c>
      <c r="F623" s="1">
        <v>1764</v>
      </c>
      <c r="G623" t="s">
        <v>16</v>
      </c>
      <c r="H623">
        <v>0.8</v>
      </c>
      <c r="I623">
        <f t="shared" si="18"/>
        <v>1411.2</v>
      </c>
      <c r="J623">
        <v>2.4645000000000001</v>
      </c>
      <c r="K623" s="2">
        <f t="shared" si="19"/>
        <v>4347.3780000000006</v>
      </c>
    </row>
    <row r="624" spans="1:11" x14ac:dyDescent="0.35">
      <c r="A624">
        <v>3395025</v>
      </c>
      <c r="B624" t="s">
        <v>141</v>
      </c>
      <c r="D624">
        <v>527</v>
      </c>
      <c r="E624" t="s">
        <v>15</v>
      </c>
      <c r="F624">
        <v>684</v>
      </c>
      <c r="G624" t="s">
        <v>16</v>
      </c>
      <c r="H624">
        <v>2.5</v>
      </c>
      <c r="I624">
        <f t="shared" si="18"/>
        <v>1710</v>
      </c>
      <c r="J624">
        <v>6.8023999999999996</v>
      </c>
      <c r="K624" s="2">
        <f t="shared" si="19"/>
        <v>4652.8415999999997</v>
      </c>
    </row>
    <row r="625" spans="1:11" x14ac:dyDescent="0.35">
      <c r="A625">
        <v>3407008</v>
      </c>
      <c r="B625" t="s">
        <v>167</v>
      </c>
      <c r="D625">
        <v>501</v>
      </c>
      <c r="E625" t="s">
        <v>15</v>
      </c>
      <c r="F625" s="1">
        <v>5069</v>
      </c>
      <c r="G625" t="s">
        <v>16</v>
      </c>
      <c r="H625">
        <v>0.8</v>
      </c>
      <c r="I625">
        <f t="shared" si="18"/>
        <v>4055.2000000000003</v>
      </c>
      <c r="J625">
        <v>1.2257</v>
      </c>
      <c r="K625" s="2">
        <f t="shared" si="19"/>
        <v>6213.0733</v>
      </c>
    </row>
    <row r="626" spans="1:11" x14ac:dyDescent="0.35">
      <c r="A626">
        <v>3429001</v>
      </c>
      <c r="B626" t="s">
        <v>198</v>
      </c>
      <c r="D626">
        <v>501</v>
      </c>
      <c r="E626" t="s">
        <v>15</v>
      </c>
      <c r="F626" s="1">
        <v>4689</v>
      </c>
      <c r="G626" t="s">
        <v>16</v>
      </c>
      <c r="H626">
        <v>1</v>
      </c>
      <c r="I626">
        <f t="shared" si="18"/>
        <v>4689</v>
      </c>
      <c r="J626">
        <v>1.2210000000000001</v>
      </c>
      <c r="K626" s="2">
        <f t="shared" si="19"/>
        <v>5725.2690000000002</v>
      </c>
    </row>
    <row r="627" spans="1:11" x14ac:dyDescent="0.35">
      <c r="A627">
        <v>3429005</v>
      </c>
      <c r="B627" t="s">
        <v>198</v>
      </c>
      <c r="D627">
        <v>501</v>
      </c>
      <c r="E627" t="s">
        <v>15</v>
      </c>
      <c r="F627">
        <v>329</v>
      </c>
      <c r="G627" t="s">
        <v>16</v>
      </c>
      <c r="H627">
        <v>5</v>
      </c>
      <c r="I627">
        <f t="shared" si="18"/>
        <v>1645</v>
      </c>
      <c r="J627">
        <v>4.4318999999999997</v>
      </c>
      <c r="K627" s="2">
        <f t="shared" si="19"/>
        <v>1458.0951</v>
      </c>
    </row>
    <row r="628" spans="1:11" x14ac:dyDescent="0.35">
      <c r="A628">
        <v>3432001</v>
      </c>
      <c r="B628" t="s">
        <v>201</v>
      </c>
      <c r="D628">
        <v>501</v>
      </c>
      <c r="E628" t="s">
        <v>15</v>
      </c>
      <c r="F628" s="1">
        <v>2231</v>
      </c>
      <c r="G628" t="s">
        <v>16</v>
      </c>
      <c r="H628">
        <v>1</v>
      </c>
      <c r="I628">
        <f t="shared" si="18"/>
        <v>2231</v>
      </c>
      <c r="J628">
        <v>1.1735</v>
      </c>
      <c r="K628" s="2">
        <f t="shared" si="19"/>
        <v>2618.0785000000001</v>
      </c>
    </row>
    <row r="629" spans="1:11" x14ac:dyDescent="0.35">
      <c r="A629">
        <v>3432005</v>
      </c>
      <c r="B629" t="s">
        <v>201</v>
      </c>
      <c r="D629">
        <v>501</v>
      </c>
      <c r="E629" t="s">
        <v>15</v>
      </c>
      <c r="F629">
        <v>394</v>
      </c>
      <c r="G629" t="s">
        <v>16</v>
      </c>
      <c r="H629">
        <v>5</v>
      </c>
      <c r="I629">
        <f t="shared" si="18"/>
        <v>1970</v>
      </c>
      <c r="J629">
        <v>4.1943999999999999</v>
      </c>
      <c r="K629" s="2">
        <f t="shared" si="19"/>
        <v>1652.5935999999999</v>
      </c>
    </row>
    <row r="630" spans="1:11" x14ac:dyDescent="0.35">
      <c r="A630">
        <v>3462004</v>
      </c>
      <c r="B630" t="s">
        <v>222</v>
      </c>
      <c r="C630" t="s">
        <v>223</v>
      </c>
      <c r="D630">
        <v>513</v>
      </c>
      <c r="E630" t="s">
        <v>15</v>
      </c>
      <c r="F630">
        <v>160</v>
      </c>
      <c r="G630" t="s">
        <v>16</v>
      </c>
      <c r="H630">
        <v>0.4</v>
      </c>
      <c r="I630">
        <f t="shared" si="18"/>
        <v>64</v>
      </c>
      <c r="J630">
        <v>0.78720000000000001</v>
      </c>
      <c r="K630" s="2">
        <f t="shared" si="19"/>
        <v>125.952</v>
      </c>
    </row>
    <row r="631" spans="1:11" x14ac:dyDescent="0.35">
      <c r="A631">
        <v>3463004</v>
      </c>
      <c r="B631" t="s">
        <v>224</v>
      </c>
      <c r="C631" t="s">
        <v>223</v>
      </c>
      <c r="D631">
        <v>513</v>
      </c>
      <c r="E631" t="s">
        <v>15</v>
      </c>
      <c r="F631" s="1">
        <v>28154</v>
      </c>
      <c r="G631" t="s">
        <v>16</v>
      </c>
      <c r="H631">
        <v>0.4</v>
      </c>
      <c r="I631">
        <f t="shared" si="18"/>
        <v>11261.6</v>
      </c>
      <c r="J631">
        <v>0.7208</v>
      </c>
      <c r="K631" s="2">
        <f t="shared" si="19"/>
        <v>20293.403200000001</v>
      </c>
    </row>
    <row r="632" spans="1:11" x14ac:dyDescent="0.35">
      <c r="A632">
        <v>3463104</v>
      </c>
      <c r="B632" t="s">
        <v>225</v>
      </c>
      <c r="C632" t="s">
        <v>226</v>
      </c>
      <c r="D632">
        <v>513</v>
      </c>
      <c r="E632" t="s">
        <v>15</v>
      </c>
      <c r="F632" s="1">
        <v>2870</v>
      </c>
      <c r="G632" t="s">
        <v>16</v>
      </c>
      <c r="H632">
        <v>0.4</v>
      </c>
      <c r="I632">
        <f t="shared" si="18"/>
        <v>1148</v>
      </c>
      <c r="J632">
        <v>0.67679999999999996</v>
      </c>
      <c r="K632" s="2">
        <f t="shared" si="19"/>
        <v>1942.4159999999999</v>
      </c>
    </row>
    <row r="633" spans="1:11" x14ac:dyDescent="0.35">
      <c r="A633">
        <v>5000104</v>
      </c>
      <c r="B633" t="s">
        <v>261</v>
      </c>
      <c r="C633" t="s">
        <v>262</v>
      </c>
      <c r="D633">
        <v>510</v>
      </c>
      <c r="E633" t="s">
        <v>15</v>
      </c>
      <c r="F633" s="1">
        <v>2160</v>
      </c>
      <c r="G633" t="s">
        <v>16</v>
      </c>
      <c r="H633">
        <v>4</v>
      </c>
      <c r="I633">
        <f t="shared" si="18"/>
        <v>8640</v>
      </c>
      <c r="J633">
        <v>4.1384999999999996</v>
      </c>
      <c r="K633" s="2">
        <f t="shared" si="19"/>
        <v>8939.16</v>
      </c>
    </row>
    <row r="634" spans="1:11" x14ac:dyDescent="0.35">
      <c r="A634">
        <v>5000303</v>
      </c>
      <c r="B634" t="s">
        <v>263</v>
      </c>
      <c r="C634" t="s">
        <v>264</v>
      </c>
      <c r="D634">
        <v>510</v>
      </c>
      <c r="E634" t="s">
        <v>15</v>
      </c>
      <c r="F634">
        <v>160</v>
      </c>
      <c r="G634" t="s">
        <v>16</v>
      </c>
      <c r="H634">
        <v>3</v>
      </c>
      <c r="I634">
        <f t="shared" si="18"/>
        <v>480</v>
      </c>
      <c r="J634">
        <v>4.3102999999999998</v>
      </c>
      <c r="K634" s="2">
        <f t="shared" si="19"/>
        <v>689.64799999999991</v>
      </c>
    </row>
    <row r="635" spans="1:11" x14ac:dyDescent="0.35">
      <c r="A635">
        <v>5000401</v>
      </c>
      <c r="B635" t="s">
        <v>265</v>
      </c>
      <c r="C635" t="s">
        <v>266</v>
      </c>
      <c r="D635">
        <v>510</v>
      </c>
      <c r="E635" t="s">
        <v>15</v>
      </c>
      <c r="F635" s="1">
        <v>1615</v>
      </c>
      <c r="G635" t="s">
        <v>16</v>
      </c>
      <c r="H635">
        <v>1</v>
      </c>
      <c r="I635">
        <f t="shared" si="18"/>
        <v>1615</v>
      </c>
      <c r="J635">
        <v>1.7665</v>
      </c>
      <c r="K635" s="2">
        <f t="shared" si="19"/>
        <v>2852.8975</v>
      </c>
    </row>
    <row r="636" spans="1:11" x14ac:dyDescent="0.35">
      <c r="A636">
        <v>5001012</v>
      </c>
      <c r="B636" t="s">
        <v>269</v>
      </c>
      <c r="C636" t="s">
        <v>271</v>
      </c>
      <c r="D636">
        <v>510</v>
      </c>
      <c r="E636" t="s">
        <v>15</v>
      </c>
      <c r="F636">
        <v>6</v>
      </c>
      <c r="G636" t="s">
        <v>16</v>
      </c>
      <c r="H636">
        <v>12</v>
      </c>
      <c r="I636">
        <f t="shared" si="18"/>
        <v>72</v>
      </c>
      <c r="J636">
        <v>0</v>
      </c>
      <c r="K636" s="2">
        <f t="shared" si="19"/>
        <v>0</v>
      </c>
    </row>
    <row r="637" spans="1:11" x14ac:dyDescent="0.35">
      <c r="A637">
        <v>5004303</v>
      </c>
      <c r="B637" t="s">
        <v>280</v>
      </c>
      <c r="C637" t="s">
        <v>281</v>
      </c>
      <c r="D637">
        <v>510</v>
      </c>
      <c r="E637" t="s">
        <v>15</v>
      </c>
      <c r="F637" s="1">
        <v>1300</v>
      </c>
      <c r="G637" t="s">
        <v>16</v>
      </c>
      <c r="H637">
        <v>3</v>
      </c>
      <c r="I637">
        <f t="shared" si="18"/>
        <v>3900</v>
      </c>
      <c r="J637">
        <v>3.0964</v>
      </c>
      <c r="K637" s="2">
        <f t="shared" si="19"/>
        <v>4025.32</v>
      </c>
    </row>
    <row r="638" spans="1:11" x14ac:dyDescent="0.35">
      <c r="A638">
        <v>5004312</v>
      </c>
      <c r="B638" t="s">
        <v>282</v>
      </c>
      <c r="C638" t="s">
        <v>281</v>
      </c>
      <c r="D638">
        <v>510</v>
      </c>
      <c r="E638" t="s">
        <v>15</v>
      </c>
      <c r="F638">
        <v>504</v>
      </c>
      <c r="G638" t="s">
        <v>16</v>
      </c>
      <c r="H638">
        <v>12</v>
      </c>
      <c r="I638">
        <f t="shared" si="18"/>
        <v>6048</v>
      </c>
      <c r="J638">
        <v>11.0716</v>
      </c>
      <c r="K638" s="2">
        <f t="shared" si="19"/>
        <v>5580.0864000000001</v>
      </c>
    </row>
    <row r="639" spans="1:11" x14ac:dyDescent="0.35">
      <c r="A639">
        <v>5006203</v>
      </c>
      <c r="B639" t="s">
        <v>288</v>
      </c>
      <c r="C639" t="s">
        <v>264</v>
      </c>
      <c r="D639">
        <v>510</v>
      </c>
      <c r="E639" t="s">
        <v>15</v>
      </c>
      <c r="F639" s="1">
        <v>1120</v>
      </c>
      <c r="G639" t="s">
        <v>16</v>
      </c>
      <c r="H639">
        <v>3</v>
      </c>
      <c r="I639">
        <f t="shared" si="18"/>
        <v>3360</v>
      </c>
      <c r="J639">
        <v>3.5911</v>
      </c>
      <c r="K639" s="2">
        <f t="shared" si="19"/>
        <v>4022.0320000000002</v>
      </c>
    </row>
    <row r="640" spans="1:11" x14ac:dyDescent="0.35">
      <c r="A640">
        <v>5006304</v>
      </c>
      <c r="B640" t="s">
        <v>283</v>
      </c>
      <c r="C640" t="s">
        <v>286</v>
      </c>
      <c r="D640">
        <v>510</v>
      </c>
      <c r="E640" t="s">
        <v>15</v>
      </c>
      <c r="F640">
        <v>240</v>
      </c>
      <c r="G640" t="s">
        <v>16</v>
      </c>
      <c r="H640">
        <v>4</v>
      </c>
      <c r="I640">
        <f t="shared" si="18"/>
        <v>960</v>
      </c>
      <c r="J640">
        <v>0</v>
      </c>
      <c r="K640" s="2">
        <f t="shared" si="19"/>
        <v>0</v>
      </c>
    </row>
    <row r="641" spans="1:11" x14ac:dyDescent="0.35">
      <c r="A641">
        <v>5011102</v>
      </c>
      <c r="B641" t="s">
        <v>291</v>
      </c>
      <c r="D641">
        <v>510</v>
      </c>
      <c r="E641" t="s">
        <v>15</v>
      </c>
      <c r="F641">
        <v>480</v>
      </c>
      <c r="G641" t="s">
        <v>16</v>
      </c>
      <c r="H641">
        <v>2</v>
      </c>
      <c r="I641">
        <f t="shared" si="18"/>
        <v>960</v>
      </c>
      <c r="J641">
        <v>3.0522999999999998</v>
      </c>
      <c r="K641" s="2">
        <f t="shared" si="19"/>
        <v>1465.1039999999998</v>
      </c>
    </row>
    <row r="642" spans="1:11" x14ac:dyDescent="0.35">
      <c r="A642">
        <v>5015101</v>
      </c>
      <c r="B642" t="s">
        <v>295</v>
      </c>
      <c r="C642" t="s">
        <v>296</v>
      </c>
      <c r="D642">
        <v>510</v>
      </c>
      <c r="E642" t="s">
        <v>15</v>
      </c>
      <c r="F642" s="1">
        <v>14425</v>
      </c>
      <c r="G642" t="s">
        <v>16</v>
      </c>
      <c r="H642">
        <v>1</v>
      </c>
      <c r="I642">
        <f t="shared" si="18"/>
        <v>14425</v>
      </c>
      <c r="J642">
        <v>1.0219</v>
      </c>
      <c r="K642" s="2">
        <f t="shared" si="19"/>
        <v>14740.907500000001</v>
      </c>
    </row>
    <row r="643" spans="1:11" x14ac:dyDescent="0.35">
      <c r="A643">
        <v>5015104</v>
      </c>
      <c r="B643" t="s">
        <v>295</v>
      </c>
      <c r="C643" t="s">
        <v>296</v>
      </c>
      <c r="D643">
        <v>510</v>
      </c>
      <c r="E643" t="s">
        <v>15</v>
      </c>
      <c r="F643" s="1">
        <v>10530</v>
      </c>
      <c r="G643" t="s">
        <v>16</v>
      </c>
      <c r="H643">
        <v>4</v>
      </c>
      <c r="I643">
        <f t="shared" si="18"/>
        <v>42120</v>
      </c>
      <c r="J643">
        <v>3.7770999999999999</v>
      </c>
      <c r="K643" s="2">
        <f t="shared" si="19"/>
        <v>39772.862999999998</v>
      </c>
    </row>
    <row r="644" spans="1:11" x14ac:dyDescent="0.35">
      <c r="A644">
        <v>5017101</v>
      </c>
      <c r="B644" t="s">
        <v>301</v>
      </c>
      <c r="C644" t="s">
        <v>296</v>
      </c>
      <c r="D644">
        <v>510</v>
      </c>
      <c r="E644" t="s">
        <v>15</v>
      </c>
      <c r="F644" s="1">
        <v>4010</v>
      </c>
      <c r="G644" t="s">
        <v>16</v>
      </c>
      <c r="H644">
        <v>1</v>
      </c>
      <c r="I644">
        <f t="shared" si="18"/>
        <v>4010</v>
      </c>
      <c r="J644">
        <v>1.2674000000000001</v>
      </c>
      <c r="K644" s="2">
        <f t="shared" si="19"/>
        <v>5082.2740000000003</v>
      </c>
    </row>
    <row r="645" spans="1:11" x14ac:dyDescent="0.35">
      <c r="A645">
        <v>5017104</v>
      </c>
      <c r="B645" t="s">
        <v>301</v>
      </c>
      <c r="C645" t="s">
        <v>296</v>
      </c>
      <c r="D645">
        <v>510</v>
      </c>
      <c r="E645" t="s">
        <v>15</v>
      </c>
      <c r="F645" s="1">
        <v>4140</v>
      </c>
      <c r="G645" t="s">
        <v>16</v>
      </c>
      <c r="H645">
        <v>4</v>
      </c>
      <c r="I645">
        <f t="shared" ref="I645:I708" si="20">H645*F645</f>
        <v>16560</v>
      </c>
      <c r="J645">
        <v>4.4173</v>
      </c>
      <c r="K645" s="2">
        <f t="shared" ref="K645:K708" si="21">F645*J645</f>
        <v>18287.621999999999</v>
      </c>
    </row>
    <row r="646" spans="1:11" x14ac:dyDescent="0.35">
      <c r="A646">
        <v>5020004</v>
      </c>
      <c r="B646" t="s">
        <v>302</v>
      </c>
      <c r="D646">
        <v>511</v>
      </c>
      <c r="E646" t="s">
        <v>15</v>
      </c>
      <c r="F646" s="1">
        <v>9192</v>
      </c>
      <c r="G646" t="s">
        <v>16</v>
      </c>
      <c r="H646">
        <v>0.4</v>
      </c>
      <c r="I646">
        <f t="shared" si="20"/>
        <v>3676.8</v>
      </c>
      <c r="J646">
        <v>0.56859999999999999</v>
      </c>
      <c r="K646" s="2">
        <f t="shared" si="21"/>
        <v>5226.5712000000003</v>
      </c>
    </row>
    <row r="647" spans="1:11" x14ac:dyDescent="0.35">
      <c r="A647">
        <v>5025102</v>
      </c>
      <c r="B647" t="s">
        <v>307</v>
      </c>
      <c r="D647">
        <v>510</v>
      </c>
      <c r="E647" t="s">
        <v>15</v>
      </c>
      <c r="F647" s="1">
        <v>1680</v>
      </c>
      <c r="G647" t="s">
        <v>16</v>
      </c>
      <c r="H647">
        <v>2</v>
      </c>
      <c r="I647">
        <f t="shared" si="20"/>
        <v>3360</v>
      </c>
      <c r="J647">
        <v>3.3580999999999999</v>
      </c>
      <c r="K647" s="2">
        <f t="shared" si="21"/>
        <v>5641.6080000000002</v>
      </c>
    </row>
    <row r="648" spans="1:11" x14ac:dyDescent="0.35">
      <c r="A648">
        <v>5026102</v>
      </c>
      <c r="B648" t="s">
        <v>310</v>
      </c>
      <c r="D648">
        <v>510</v>
      </c>
      <c r="E648" t="s">
        <v>15</v>
      </c>
      <c r="F648" s="1">
        <v>3360</v>
      </c>
      <c r="G648" t="s">
        <v>16</v>
      </c>
      <c r="H648">
        <v>2</v>
      </c>
      <c r="I648">
        <f t="shared" si="20"/>
        <v>6720</v>
      </c>
      <c r="J648">
        <v>3.0461999999999998</v>
      </c>
      <c r="K648" s="2">
        <f t="shared" si="21"/>
        <v>10235.232</v>
      </c>
    </row>
    <row r="649" spans="1:11" x14ac:dyDescent="0.35">
      <c r="A649">
        <v>5042004</v>
      </c>
      <c r="B649" t="s">
        <v>313</v>
      </c>
      <c r="D649">
        <v>510</v>
      </c>
      <c r="E649" t="s">
        <v>15</v>
      </c>
      <c r="F649">
        <v>642</v>
      </c>
      <c r="G649" t="s">
        <v>16</v>
      </c>
      <c r="H649">
        <v>4</v>
      </c>
      <c r="I649">
        <f t="shared" si="20"/>
        <v>2568</v>
      </c>
      <c r="J649">
        <v>4.8288000000000002</v>
      </c>
      <c r="K649" s="2">
        <f t="shared" si="21"/>
        <v>3100.0896000000002</v>
      </c>
    </row>
    <row r="650" spans="1:11" x14ac:dyDescent="0.35">
      <c r="A650">
        <v>5042202</v>
      </c>
      <c r="B650" t="s">
        <v>314</v>
      </c>
      <c r="D650">
        <v>510</v>
      </c>
      <c r="E650" t="s">
        <v>15</v>
      </c>
      <c r="F650" s="1">
        <v>1563</v>
      </c>
      <c r="G650" t="s">
        <v>16</v>
      </c>
      <c r="H650">
        <v>2</v>
      </c>
      <c r="I650">
        <f t="shared" si="20"/>
        <v>3126</v>
      </c>
      <c r="J650">
        <v>2.2534000000000001</v>
      </c>
      <c r="K650" s="2">
        <f t="shared" si="21"/>
        <v>3522.0642000000003</v>
      </c>
    </row>
    <row r="651" spans="1:11" x14ac:dyDescent="0.35">
      <c r="A651">
        <v>5042208</v>
      </c>
      <c r="B651" t="s">
        <v>314</v>
      </c>
      <c r="D651">
        <v>510</v>
      </c>
      <c r="E651" t="s">
        <v>15</v>
      </c>
      <c r="F651" s="1">
        <v>1035</v>
      </c>
      <c r="G651" t="s">
        <v>16</v>
      </c>
      <c r="H651">
        <v>8</v>
      </c>
      <c r="I651">
        <f t="shared" si="20"/>
        <v>8280</v>
      </c>
      <c r="J651">
        <v>8.4951000000000008</v>
      </c>
      <c r="K651" s="2">
        <f t="shared" si="21"/>
        <v>8792.4285</v>
      </c>
    </row>
    <row r="652" spans="1:11" x14ac:dyDescent="0.35">
      <c r="A652">
        <v>5043102</v>
      </c>
      <c r="B652" t="s">
        <v>315</v>
      </c>
      <c r="D652">
        <v>510</v>
      </c>
      <c r="E652" t="s">
        <v>15</v>
      </c>
      <c r="F652" s="1">
        <v>1728</v>
      </c>
      <c r="G652" t="s">
        <v>16</v>
      </c>
      <c r="H652">
        <v>2</v>
      </c>
      <c r="I652">
        <f t="shared" si="20"/>
        <v>3456</v>
      </c>
      <c r="J652">
        <v>2.1410999999999998</v>
      </c>
      <c r="K652" s="2">
        <f t="shared" si="21"/>
        <v>3699.8207999999995</v>
      </c>
    </row>
    <row r="653" spans="1:11" x14ac:dyDescent="0.35">
      <c r="A653">
        <v>5043108</v>
      </c>
      <c r="B653" t="s">
        <v>315</v>
      </c>
      <c r="D653">
        <v>510</v>
      </c>
      <c r="E653" t="s">
        <v>15</v>
      </c>
      <c r="F653">
        <v>997</v>
      </c>
      <c r="G653" t="s">
        <v>16</v>
      </c>
      <c r="H653">
        <v>8</v>
      </c>
      <c r="I653">
        <f t="shared" si="20"/>
        <v>7976</v>
      </c>
      <c r="J653">
        <v>7.9843000000000002</v>
      </c>
      <c r="K653" s="2">
        <f t="shared" si="21"/>
        <v>7960.3471</v>
      </c>
    </row>
    <row r="654" spans="1:11" x14ac:dyDescent="0.35">
      <c r="A654">
        <v>5044005</v>
      </c>
      <c r="B654" t="s">
        <v>320</v>
      </c>
      <c r="C654" t="s">
        <v>321</v>
      </c>
      <c r="D654">
        <v>510</v>
      </c>
      <c r="E654" t="s">
        <v>15</v>
      </c>
      <c r="F654" s="1">
        <v>1172</v>
      </c>
      <c r="G654" t="s">
        <v>16</v>
      </c>
      <c r="H654">
        <v>5</v>
      </c>
      <c r="I654">
        <f t="shared" si="20"/>
        <v>5860</v>
      </c>
      <c r="J654">
        <v>8.2205999999999992</v>
      </c>
      <c r="K654" s="2">
        <f t="shared" si="21"/>
        <v>9634.5431999999983</v>
      </c>
    </row>
    <row r="655" spans="1:11" x14ac:dyDescent="0.35">
      <c r="A655">
        <v>5044015</v>
      </c>
      <c r="B655" t="s">
        <v>320</v>
      </c>
      <c r="C655" t="s">
        <v>321</v>
      </c>
      <c r="D655">
        <v>510</v>
      </c>
      <c r="E655" t="s">
        <v>15</v>
      </c>
      <c r="F655" s="1">
        <v>1785</v>
      </c>
      <c r="G655" t="s">
        <v>16</v>
      </c>
      <c r="H655">
        <v>1.5</v>
      </c>
      <c r="I655">
        <f t="shared" si="20"/>
        <v>2677.5</v>
      </c>
      <c r="J655">
        <v>3.1116999999999999</v>
      </c>
      <c r="K655" s="2">
        <f t="shared" si="21"/>
        <v>5554.3845000000001</v>
      </c>
    </row>
    <row r="656" spans="1:11" x14ac:dyDescent="0.35">
      <c r="A656">
        <v>5048203</v>
      </c>
      <c r="B656" t="s">
        <v>328</v>
      </c>
      <c r="C656" t="s">
        <v>329</v>
      </c>
      <c r="D656">
        <v>510</v>
      </c>
      <c r="E656" t="s">
        <v>15</v>
      </c>
      <c r="F656" s="1">
        <v>21216</v>
      </c>
      <c r="G656" t="s">
        <v>16</v>
      </c>
      <c r="H656">
        <v>3</v>
      </c>
      <c r="I656">
        <f t="shared" si="20"/>
        <v>63648</v>
      </c>
      <c r="J656">
        <v>1.9852000000000001</v>
      </c>
      <c r="K656" s="2">
        <f t="shared" si="21"/>
        <v>42118.003199999999</v>
      </c>
    </row>
    <row r="657" spans="1:11" x14ac:dyDescent="0.35">
      <c r="A657">
        <v>5054002</v>
      </c>
      <c r="B657" t="s">
        <v>337</v>
      </c>
      <c r="D657">
        <v>511</v>
      </c>
      <c r="E657" t="s">
        <v>15</v>
      </c>
      <c r="F657" s="1">
        <v>1124</v>
      </c>
      <c r="G657" t="s">
        <v>16</v>
      </c>
      <c r="H657">
        <v>2</v>
      </c>
      <c r="I657">
        <f t="shared" si="20"/>
        <v>2248</v>
      </c>
      <c r="J657">
        <v>3.5785999999999998</v>
      </c>
      <c r="K657" s="2">
        <f t="shared" si="21"/>
        <v>4022.3463999999999</v>
      </c>
    </row>
    <row r="658" spans="1:11" x14ac:dyDescent="0.35">
      <c r="A658">
        <v>5059001</v>
      </c>
      <c r="B658" t="s">
        <v>345</v>
      </c>
      <c r="D658">
        <v>519</v>
      </c>
      <c r="E658" t="s">
        <v>15</v>
      </c>
      <c r="F658" s="1">
        <v>2135</v>
      </c>
      <c r="G658" t="s">
        <v>16</v>
      </c>
      <c r="H658">
        <v>1</v>
      </c>
      <c r="I658">
        <f t="shared" si="20"/>
        <v>2135</v>
      </c>
      <c r="J658">
        <v>1.7673000000000001</v>
      </c>
      <c r="K658" s="2">
        <f t="shared" si="21"/>
        <v>3773.1855</v>
      </c>
    </row>
    <row r="659" spans="1:11" x14ac:dyDescent="0.35">
      <c r="A659">
        <v>5059025</v>
      </c>
      <c r="B659" t="s">
        <v>345</v>
      </c>
      <c r="D659">
        <v>519</v>
      </c>
      <c r="E659" t="s">
        <v>15</v>
      </c>
      <c r="F659" s="1">
        <v>3938</v>
      </c>
      <c r="G659" t="s">
        <v>16</v>
      </c>
      <c r="H659">
        <v>2.5</v>
      </c>
      <c r="I659">
        <f t="shared" si="20"/>
        <v>9845</v>
      </c>
      <c r="J659">
        <v>3.7658999999999998</v>
      </c>
      <c r="K659" s="2">
        <f t="shared" si="21"/>
        <v>14830.1142</v>
      </c>
    </row>
    <row r="660" spans="1:11" x14ac:dyDescent="0.35">
      <c r="A660">
        <v>5059202</v>
      </c>
      <c r="B660" t="s">
        <v>347</v>
      </c>
      <c r="C660" t="s">
        <v>348</v>
      </c>
      <c r="D660">
        <v>560</v>
      </c>
      <c r="E660" t="s">
        <v>15</v>
      </c>
      <c r="F660" s="1">
        <v>1640</v>
      </c>
      <c r="G660" t="s">
        <v>16</v>
      </c>
      <c r="H660">
        <v>2</v>
      </c>
      <c r="I660">
        <f t="shared" si="20"/>
        <v>3280</v>
      </c>
      <c r="J660">
        <v>3.5463</v>
      </c>
      <c r="K660" s="2">
        <f t="shared" si="21"/>
        <v>5815.9319999999998</v>
      </c>
    </row>
    <row r="661" spans="1:11" x14ac:dyDescent="0.35">
      <c r="A661">
        <v>5060001</v>
      </c>
      <c r="B661" t="s">
        <v>350</v>
      </c>
      <c r="C661">
        <v>2021</v>
      </c>
      <c r="D661">
        <v>510</v>
      </c>
      <c r="E661" t="s">
        <v>15</v>
      </c>
      <c r="F661" s="1">
        <v>6600</v>
      </c>
      <c r="G661" t="s">
        <v>16</v>
      </c>
      <c r="H661">
        <v>1</v>
      </c>
      <c r="I661">
        <f t="shared" si="20"/>
        <v>6600</v>
      </c>
      <c r="J661">
        <v>1.1057999999999999</v>
      </c>
      <c r="K661" s="2">
        <f t="shared" si="21"/>
        <v>7298.28</v>
      </c>
    </row>
    <row r="662" spans="1:11" x14ac:dyDescent="0.35">
      <c r="A662">
        <v>5061001</v>
      </c>
      <c r="B662" t="s">
        <v>351</v>
      </c>
      <c r="C662">
        <v>2021</v>
      </c>
      <c r="D662">
        <v>510</v>
      </c>
      <c r="E662" t="s">
        <v>15</v>
      </c>
      <c r="F662" s="1">
        <v>2420</v>
      </c>
      <c r="G662" t="s">
        <v>16</v>
      </c>
      <c r="H662">
        <v>1</v>
      </c>
      <c r="I662">
        <f t="shared" si="20"/>
        <v>2420</v>
      </c>
      <c r="J662">
        <v>0.83279999999999998</v>
      </c>
      <c r="K662" s="2">
        <f t="shared" si="21"/>
        <v>2015.376</v>
      </c>
    </row>
    <row r="663" spans="1:11" x14ac:dyDescent="0.35">
      <c r="A663">
        <v>5062001</v>
      </c>
      <c r="B663" t="s">
        <v>352</v>
      </c>
      <c r="C663">
        <v>2021</v>
      </c>
      <c r="D663">
        <v>510</v>
      </c>
      <c r="E663" t="s">
        <v>15</v>
      </c>
      <c r="F663" s="1">
        <v>19800</v>
      </c>
      <c r="G663" t="s">
        <v>16</v>
      </c>
      <c r="H663">
        <v>1</v>
      </c>
      <c r="I663">
        <f t="shared" si="20"/>
        <v>19800</v>
      </c>
      <c r="J663">
        <v>0.9677</v>
      </c>
      <c r="K663" s="2">
        <f t="shared" si="21"/>
        <v>19160.46</v>
      </c>
    </row>
    <row r="664" spans="1:11" x14ac:dyDescent="0.35">
      <c r="A664">
        <v>5063001</v>
      </c>
      <c r="B664" t="s">
        <v>356</v>
      </c>
      <c r="C664">
        <v>2021</v>
      </c>
      <c r="D664">
        <v>510</v>
      </c>
      <c r="E664" t="s">
        <v>15</v>
      </c>
      <c r="F664" s="1">
        <v>2020</v>
      </c>
      <c r="G664" t="s">
        <v>16</v>
      </c>
      <c r="H664">
        <v>1</v>
      </c>
      <c r="I664">
        <f t="shared" si="20"/>
        <v>2020</v>
      </c>
      <c r="J664">
        <v>0.93620000000000003</v>
      </c>
      <c r="K664" s="2">
        <f t="shared" si="21"/>
        <v>1891.124</v>
      </c>
    </row>
    <row r="665" spans="1:11" x14ac:dyDescent="0.35">
      <c r="A665">
        <v>5064001</v>
      </c>
      <c r="B665" t="s">
        <v>357</v>
      </c>
      <c r="C665">
        <v>2021</v>
      </c>
      <c r="D665">
        <v>510</v>
      </c>
      <c r="E665" t="s">
        <v>15</v>
      </c>
      <c r="F665">
        <v>360</v>
      </c>
      <c r="G665" t="s">
        <v>16</v>
      </c>
      <c r="H665">
        <v>1</v>
      </c>
      <c r="I665">
        <f t="shared" si="20"/>
        <v>360</v>
      </c>
      <c r="J665">
        <v>0.85799999999999998</v>
      </c>
      <c r="K665" s="2">
        <f t="shared" si="21"/>
        <v>308.88</v>
      </c>
    </row>
    <row r="666" spans="1:11" x14ac:dyDescent="0.35">
      <c r="A666">
        <v>5065001</v>
      </c>
      <c r="B666" t="s">
        <v>358</v>
      </c>
      <c r="C666">
        <v>2021</v>
      </c>
      <c r="D666">
        <v>510</v>
      </c>
      <c r="E666" t="s">
        <v>15</v>
      </c>
      <c r="F666" s="1">
        <v>4060</v>
      </c>
      <c r="G666" t="s">
        <v>16</v>
      </c>
      <c r="H666">
        <v>1</v>
      </c>
      <c r="I666">
        <f t="shared" si="20"/>
        <v>4060</v>
      </c>
      <c r="J666">
        <v>0.96919999999999995</v>
      </c>
      <c r="K666" s="2">
        <f t="shared" si="21"/>
        <v>3934.9519999999998</v>
      </c>
    </row>
    <row r="667" spans="1:11" x14ac:dyDescent="0.35">
      <c r="A667">
        <v>5067001</v>
      </c>
      <c r="B667" t="s">
        <v>365</v>
      </c>
      <c r="C667">
        <v>2021</v>
      </c>
      <c r="D667">
        <v>510</v>
      </c>
      <c r="E667" t="s">
        <v>15</v>
      </c>
      <c r="F667">
        <v>690</v>
      </c>
      <c r="G667" t="s">
        <v>16</v>
      </c>
      <c r="H667">
        <v>1</v>
      </c>
      <c r="I667">
        <f t="shared" si="20"/>
        <v>690</v>
      </c>
      <c r="J667">
        <v>0.94499999999999995</v>
      </c>
      <c r="K667" s="2">
        <f t="shared" si="21"/>
        <v>652.04999999999995</v>
      </c>
    </row>
    <row r="668" spans="1:11" x14ac:dyDescent="0.35">
      <c r="A668">
        <v>5068001</v>
      </c>
      <c r="B668" t="s">
        <v>366</v>
      </c>
      <c r="C668">
        <v>2021</v>
      </c>
      <c r="D668">
        <v>510</v>
      </c>
      <c r="E668" t="s">
        <v>15</v>
      </c>
      <c r="F668" s="1">
        <v>8280</v>
      </c>
      <c r="G668" t="s">
        <v>16</v>
      </c>
      <c r="H668">
        <v>1</v>
      </c>
      <c r="I668">
        <f t="shared" si="20"/>
        <v>8280</v>
      </c>
      <c r="J668">
        <v>0</v>
      </c>
      <c r="K668" s="2">
        <f t="shared" si="21"/>
        <v>0</v>
      </c>
    </row>
    <row r="669" spans="1:11" x14ac:dyDescent="0.35">
      <c r="A669">
        <v>5069375</v>
      </c>
      <c r="B669" t="s">
        <v>367</v>
      </c>
      <c r="C669" t="s">
        <v>368</v>
      </c>
      <c r="D669">
        <v>511</v>
      </c>
      <c r="E669" t="s">
        <v>15</v>
      </c>
      <c r="F669" s="1">
        <v>70838</v>
      </c>
      <c r="G669" t="s">
        <v>16</v>
      </c>
      <c r="H669">
        <v>0.75</v>
      </c>
      <c r="I669">
        <f t="shared" si="20"/>
        <v>53128.5</v>
      </c>
      <c r="J669">
        <v>0.75609999999999999</v>
      </c>
      <c r="K669" s="2">
        <f t="shared" si="21"/>
        <v>53560.611799999999</v>
      </c>
    </row>
    <row r="670" spans="1:11" x14ac:dyDescent="0.35">
      <c r="A670">
        <v>5069475</v>
      </c>
      <c r="B670" t="s">
        <v>369</v>
      </c>
      <c r="C670" t="s">
        <v>370</v>
      </c>
      <c r="D670">
        <v>511</v>
      </c>
      <c r="E670" t="s">
        <v>15</v>
      </c>
      <c r="F670" s="1">
        <v>53183</v>
      </c>
      <c r="G670" t="s">
        <v>16</v>
      </c>
      <c r="H670">
        <v>0.75</v>
      </c>
      <c r="I670">
        <f t="shared" si="20"/>
        <v>39887.25</v>
      </c>
      <c r="J670">
        <v>0.74419999999999997</v>
      </c>
      <c r="K670" s="2">
        <f t="shared" si="21"/>
        <v>39578.7886</v>
      </c>
    </row>
    <row r="671" spans="1:11" x14ac:dyDescent="0.35">
      <c r="A671">
        <v>5070001</v>
      </c>
      <c r="B671" t="s">
        <v>372</v>
      </c>
      <c r="D671">
        <v>519</v>
      </c>
      <c r="E671" t="s">
        <v>15</v>
      </c>
      <c r="F671" s="1">
        <v>9110</v>
      </c>
      <c r="G671" t="s">
        <v>16</v>
      </c>
      <c r="H671">
        <v>1</v>
      </c>
      <c r="I671">
        <f t="shared" si="20"/>
        <v>9110</v>
      </c>
      <c r="J671">
        <v>1.7721</v>
      </c>
      <c r="K671" s="2">
        <f t="shared" si="21"/>
        <v>16143.831</v>
      </c>
    </row>
    <row r="672" spans="1:11" x14ac:dyDescent="0.35">
      <c r="A672">
        <v>5070025</v>
      </c>
      <c r="B672" t="s">
        <v>372</v>
      </c>
      <c r="D672">
        <v>519</v>
      </c>
      <c r="E672" t="s">
        <v>15</v>
      </c>
      <c r="F672" s="1">
        <v>9834</v>
      </c>
      <c r="G672" t="s">
        <v>16</v>
      </c>
      <c r="H672">
        <v>2.5</v>
      </c>
      <c r="I672">
        <f t="shared" si="20"/>
        <v>24585</v>
      </c>
      <c r="J672">
        <v>4.1835000000000004</v>
      </c>
      <c r="K672" s="2">
        <f t="shared" si="21"/>
        <v>41140.539000000004</v>
      </c>
    </row>
    <row r="673" spans="1:11" x14ac:dyDescent="0.35">
      <c r="A673">
        <v>5071001</v>
      </c>
      <c r="B673" t="s">
        <v>374</v>
      </c>
      <c r="D673">
        <v>511</v>
      </c>
      <c r="E673" t="s">
        <v>15</v>
      </c>
      <c r="F673">
        <v>520</v>
      </c>
      <c r="G673" t="s">
        <v>16</v>
      </c>
      <c r="H673">
        <v>1</v>
      </c>
      <c r="I673">
        <f t="shared" si="20"/>
        <v>520</v>
      </c>
      <c r="J673">
        <v>1.1214999999999999</v>
      </c>
      <c r="K673" s="2">
        <f t="shared" si="21"/>
        <v>583.17999999999995</v>
      </c>
    </row>
    <row r="674" spans="1:11" x14ac:dyDescent="0.35">
      <c r="A674">
        <v>5071003</v>
      </c>
      <c r="B674" t="s">
        <v>375</v>
      </c>
      <c r="D674">
        <v>511</v>
      </c>
      <c r="E674" t="s">
        <v>15</v>
      </c>
      <c r="F674">
        <v>800</v>
      </c>
      <c r="G674" t="s">
        <v>16</v>
      </c>
      <c r="H674">
        <v>3</v>
      </c>
      <c r="I674">
        <f t="shared" si="20"/>
        <v>2400</v>
      </c>
      <c r="J674">
        <v>2.8294000000000001</v>
      </c>
      <c r="K674" s="2">
        <f t="shared" si="21"/>
        <v>2263.52</v>
      </c>
    </row>
    <row r="675" spans="1:11" x14ac:dyDescent="0.35">
      <c r="A675">
        <v>5071004</v>
      </c>
      <c r="B675" t="s">
        <v>374</v>
      </c>
      <c r="D675">
        <v>511</v>
      </c>
      <c r="E675" t="s">
        <v>15</v>
      </c>
      <c r="F675" s="1">
        <v>1408</v>
      </c>
      <c r="G675" t="s">
        <v>16</v>
      </c>
      <c r="H675">
        <v>4</v>
      </c>
      <c r="I675">
        <f t="shared" si="20"/>
        <v>5632</v>
      </c>
      <c r="J675">
        <v>3.4927000000000001</v>
      </c>
      <c r="K675" s="2">
        <f t="shared" si="21"/>
        <v>4917.7215999999999</v>
      </c>
    </row>
    <row r="676" spans="1:11" x14ac:dyDescent="0.35">
      <c r="A676">
        <v>5071010</v>
      </c>
      <c r="B676" t="s">
        <v>376</v>
      </c>
      <c r="D676">
        <v>506</v>
      </c>
      <c r="E676" t="s">
        <v>15</v>
      </c>
      <c r="F676" s="1">
        <v>1690</v>
      </c>
      <c r="G676" t="s">
        <v>16</v>
      </c>
      <c r="H676">
        <v>10</v>
      </c>
      <c r="I676">
        <f t="shared" si="20"/>
        <v>16900</v>
      </c>
      <c r="J676">
        <v>7.8158000000000003</v>
      </c>
      <c r="K676" s="2">
        <f t="shared" si="21"/>
        <v>13208.702000000001</v>
      </c>
    </row>
    <row r="677" spans="1:11" x14ac:dyDescent="0.35">
      <c r="A677">
        <v>5072015</v>
      </c>
      <c r="B677" t="s">
        <v>377</v>
      </c>
      <c r="D677">
        <v>510</v>
      </c>
      <c r="E677" t="s">
        <v>15</v>
      </c>
      <c r="F677" s="1">
        <v>12420</v>
      </c>
      <c r="G677" t="s">
        <v>16</v>
      </c>
      <c r="H677">
        <v>1.5</v>
      </c>
      <c r="I677">
        <f t="shared" si="20"/>
        <v>18630</v>
      </c>
      <c r="J677">
        <v>1.2685</v>
      </c>
      <c r="K677" s="2">
        <f t="shared" si="21"/>
        <v>15754.769999999999</v>
      </c>
    </row>
    <row r="678" spans="1:11" x14ac:dyDescent="0.35">
      <c r="A678">
        <v>5075025</v>
      </c>
      <c r="B678" t="s">
        <v>381</v>
      </c>
      <c r="C678" t="s">
        <v>382</v>
      </c>
      <c r="D678">
        <v>510</v>
      </c>
      <c r="E678" t="s">
        <v>15</v>
      </c>
      <c r="F678" s="1">
        <v>1316</v>
      </c>
      <c r="G678" t="s">
        <v>16</v>
      </c>
      <c r="H678">
        <v>2.5</v>
      </c>
      <c r="I678">
        <f t="shared" si="20"/>
        <v>3290</v>
      </c>
      <c r="J678">
        <v>4.2484999999999999</v>
      </c>
      <c r="K678" s="2">
        <f t="shared" si="21"/>
        <v>5591.0259999999998</v>
      </c>
    </row>
    <row r="679" spans="1:11" x14ac:dyDescent="0.35">
      <c r="A679">
        <v>5076001</v>
      </c>
      <c r="B679" t="s">
        <v>383</v>
      </c>
      <c r="D679">
        <v>510</v>
      </c>
      <c r="E679" t="s">
        <v>15</v>
      </c>
      <c r="F679" s="1">
        <v>16560</v>
      </c>
      <c r="G679" t="s">
        <v>16</v>
      </c>
      <c r="H679">
        <v>1</v>
      </c>
      <c r="I679">
        <f t="shared" si="20"/>
        <v>16560</v>
      </c>
      <c r="J679">
        <v>0</v>
      </c>
      <c r="K679" s="2">
        <f t="shared" si="21"/>
        <v>0</v>
      </c>
    </row>
    <row r="680" spans="1:11" x14ac:dyDescent="0.35">
      <c r="A680">
        <v>5077102</v>
      </c>
      <c r="B680" t="s">
        <v>386</v>
      </c>
      <c r="D680">
        <v>510</v>
      </c>
      <c r="E680" t="s">
        <v>15</v>
      </c>
      <c r="F680" s="1">
        <v>1158</v>
      </c>
      <c r="G680" t="s">
        <v>16</v>
      </c>
      <c r="H680">
        <v>2</v>
      </c>
      <c r="I680">
        <f t="shared" si="20"/>
        <v>2316</v>
      </c>
      <c r="J680">
        <v>1.1616</v>
      </c>
      <c r="K680" s="2">
        <f t="shared" si="21"/>
        <v>1345.1327999999999</v>
      </c>
    </row>
    <row r="681" spans="1:11" x14ac:dyDescent="0.35">
      <c r="A681">
        <v>5077125</v>
      </c>
      <c r="B681" t="s">
        <v>386</v>
      </c>
      <c r="D681">
        <v>510</v>
      </c>
      <c r="E681" t="s">
        <v>15</v>
      </c>
      <c r="F681" s="1">
        <v>1355</v>
      </c>
      <c r="G681" t="s">
        <v>16</v>
      </c>
      <c r="H681">
        <v>12.5</v>
      </c>
      <c r="I681">
        <f t="shared" si="20"/>
        <v>16937.5</v>
      </c>
      <c r="J681">
        <v>7.2023000000000001</v>
      </c>
      <c r="K681" s="2">
        <f t="shared" si="21"/>
        <v>9759.1165000000001</v>
      </c>
    </row>
    <row r="682" spans="1:11" x14ac:dyDescent="0.35">
      <c r="A682">
        <v>5078015</v>
      </c>
      <c r="B682" t="s">
        <v>389</v>
      </c>
      <c r="D682">
        <v>510</v>
      </c>
      <c r="E682" t="s">
        <v>15</v>
      </c>
      <c r="F682" s="1">
        <v>9665</v>
      </c>
      <c r="G682" t="s">
        <v>16</v>
      </c>
      <c r="H682">
        <v>1.5</v>
      </c>
      <c r="I682">
        <f t="shared" si="20"/>
        <v>14497.5</v>
      </c>
      <c r="J682">
        <v>1.2132000000000001</v>
      </c>
      <c r="K682" s="2">
        <f t="shared" si="21"/>
        <v>11725.578000000001</v>
      </c>
    </row>
    <row r="683" spans="1:11" x14ac:dyDescent="0.35">
      <c r="A683">
        <v>5081001</v>
      </c>
      <c r="B683" t="s">
        <v>392</v>
      </c>
      <c r="D683">
        <v>510</v>
      </c>
      <c r="E683" t="s">
        <v>15</v>
      </c>
      <c r="F683" s="1">
        <v>17260</v>
      </c>
      <c r="G683" t="s">
        <v>16</v>
      </c>
      <c r="H683">
        <v>1</v>
      </c>
      <c r="I683">
        <f t="shared" si="20"/>
        <v>17260</v>
      </c>
      <c r="J683">
        <v>0.90620000000000001</v>
      </c>
      <c r="K683" s="2">
        <f t="shared" si="21"/>
        <v>15641.012000000001</v>
      </c>
    </row>
    <row r="684" spans="1:11" x14ac:dyDescent="0.35">
      <c r="A684">
        <v>5086004</v>
      </c>
      <c r="B684" t="s">
        <v>393</v>
      </c>
      <c r="D684">
        <v>510</v>
      </c>
      <c r="E684" t="s">
        <v>15</v>
      </c>
      <c r="F684">
        <v>520</v>
      </c>
      <c r="G684" t="s">
        <v>16</v>
      </c>
      <c r="H684">
        <v>0.4</v>
      </c>
      <c r="I684">
        <f t="shared" si="20"/>
        <v>208</v>
      </c>
      <c r="J684">
        <v>1.0703</v>
      </c>
      <c r="K684" s="2">
        <f t="shared" si="21"/>
        <v>556.55600000000004</v>
      </c>
    </row>
    <row r="685" spans="1:11" x14ac:dyDescent="0.35">
      <c r="A685">
        <v>5086104</v>
      </c>
      <c r="B685" t="s">
        <v>394</v>
      </c>
      <c r="D685">
        <v>510</v>
      </c>
      <c r="E685" t="s">
        <v>15</v>
      </c>
      <c r="F685" s="1">
        <v>1280</v>
      </c>
      <c r="G685" t="s">
        <v>16</v>
      </c>
      <c r="H685">
        <v>0.4</v>
      </c>
      <c r="I685">
        <f t="shared" si="20"/>
        <v>512</v>
      </c>
      <c r="J685">
        <v>1.0381</v>
      </c>
      <c r="K685" s="2">
        <f t="shared" si="21"/>
        <v>1328.768</v>
      </c>
    </row>
    <row r="686" spans="1:11" x14ac:dyDescent="0.35">
      <c r="A686">
        <v>5086112</v>
      </c>
      <c r="B686" t="s">
        <v>393</v>
      </c>
      <c r="D686">
        <v>510</v>
      </c>
      <c r="E686" t="s">
        <v>15</v>
      </c>
      <c r="F686">
        <v>96</v>
      </c>
      <c r="G686" t="s">
        <v>16</v>
      </c>
      <c r="H686">
        <v>2</v>
      </c>
      <c r="I686">
        <f t="shared" si="20"/>
        <v>192</v>
      </c>
      <c r="J686">
        <v>3.5752999999999999</v>
      </c>
      <c r="K686" s="2">
        <f t="shared" si="21"/>
        <v>343.22879999999998</v>
      </c>
    </row>
    <row r="687" spans="1:11" x14ac:dyDescent="0.35">
      <c r="A687">
        <v>5087004</v>
      </c>
      <c r="B687" t="s">
        <v>397</v>
      </c>
      <c r="D687">
        <v>510</v>
      </c>
      <c r="E687" t="s">
        <v>15</v>
      </c>
      <c r="F687" s="1">
        <v>2304</v>
      </c>
      <c r="G687" t="s">
        <v>16</v>
      </c>
      <c r="H687">
        <v>0.4</v>
      </c>
      <c r="I687">
        <f t="shared" si="20"/>
        <v>921.6</v>
      </c>
      <c r="J687">
        <v>0.66059999999999997</v>
      </c>
      <c r="K687" s="2">
        <f t="shared" si="21"/>
        <v>1522.0223999999998</v>
      </c>
    </row>
    <row r="688" spans="1:11" x14ac:dyDescent="0.35">
      <c r="A688">
        <v>5087102</v>
      </c>
      <c r="B688" t="s">
        <v>397</v>
      </c>
      <c r="D688">
        <v>510</v>
      </c>
      <c r="E688" t="s">
        <v>15</v>
      </c>
      <c r="F688">
        <v>768</v>
      </c>
      <c r="G688" t="s">
        <v>16</v>
      </c>
      <c r="H688">
        <v>2</v>
      </c>
      <c r="I688">
        <f t="shared" si="20"/>
        <v>1536</v>
      </c>
      <c r="J688">
        <v>3.8281000000000001</v>
      </c>
      <c r="K688" s="2">
        <f t="shared" si="21"/>
        <v>2939.9808000000003</v>
      </c>
    </row>
    <row r="689" spans="1:11" x14ac:dyDescent="0.35">
      <c r="A689">
        <v>5087202</v>
      </c>
      <c r="B689" t="s">
        <v>398</v>
      </c>
      <c r="C689" t="s">
        <v>399</v>
      </c>
      <c r="D689">
        <v>510</v>
      </c>
      <c r="E689" t="s">
        <v>15</v>
      </c>
      <c r="F689" s="1">
        <v>1872</v>
      </c>
      <c r="G689" t="s">
        <v>16</v>
      </c>
      <c r="H689">
        <v>2</v>
      </c>
      <c r="I689">
        <f t="shared" si="20"/>
        <v>3744</v>
      </c>
      <c r="J689">
        <v>3.2726000000000002</v>
      </c>
      <c r="K689" s="2">
        <f t="shared" si="21"/>
        <v>6126.3072000000002</v>
      </c>
    </row>
    <row r="690" spans="1:11" x14ac:dyDescent="0.35">
      <c r="A690">
        <v>5087208</v>
      </c>
      <c r="B690" t="s">
        <v>400</v>
      </c>
      <c r="C690" t="s">
        <v>401</v>
      </c>
      <c r="D690">
        <v>510</v>
      </c>
      <c r="E690" t="s">
        <v>15</v>
      </c>
      <c r="F690" s="1">
        <v>1785</v>
      </c>
      <c r="G690" t="s">
        <v>16</v>
      </c>
      <c r="H690">
        <v>8</v>
      </c>
      <c r="I690">
        <f t="shared" si="20"/>
        <v>14280</v>
      </c>
      <c r="J690">
        <v>12.117800000000001</v>
      </c>
      <c r="K690" s="2">
        <f t="shared" si="21"/>
        <v>21630.273000000001</v>
      </c>
    </row>
    <row r="691" spans="1:11" x14ac:dyDescent="0.35">
      <c r="A691">
        <v>5088004</v>
      </c>
      <c r="B691" t="s">
        <v>402</v>
      </c>
      <c r="D691">
        <v>510</v>
      </c>
      <c r="E691" t="s">
        <v>15</v>
      </c>
      <c r="F691" s="1">
        <v>2472</v>
      </c>
      <c r="G691" t="s">
        <v>16</v>
      </c>
      <c r="H691">
        <v>0.4</v>
      </c>
      <c r="I691">
        <f t="shared" si="20"/>
        <v>988.80000000000007</v>
      </c>
      <c r="J691">
        <v>0.62549999999999994</v>
      </c>
      <c r="K691" s="2">
        <f t="shared" si="21"/>
        <v>1546.2359999999999</v>
      </c>
    </row>
    <row r="692" spans="1:11" x14ac:dyDescent="0.35">
      <c r="A692">
        <v>5088202</v>
      </c>
      <c r="B692" t="s">
        <v>402</v>
      </c>
      <c r="D692">
        <v>510</v>
      </c>
      <c r="E692" t="s">
        <v>15</v>
      </c>
      <c r="F692" s="1">
        <v>1032</v>
      </c>
      <c r="G692" t="s">
        <v>16</v>
      </c>
      <c r="H692">
        <v>2</v>
      </c>
      <c r="I692">
        <f t="shared" si="20"/>
        <v>2064</v>
      </c>
      <c r="J692">
        <v>3.6926999999999999</v>
      </c>
      <c r="K692" s="2">
        <f t="shared" si="21"/>
        <v>3810.8663999999999</v>
      </c>
    </row>
    <row r="693" spans="1:11" x14ac:dyDescent="0.35">
      <c r="A693">
        <v>5089004</v>
      </c>
      <c r="B693" t="s">
        <v>405</v>
      </c>
      <c r="D693">
        <v>510</v>
      </c>
      <c r="E693" t="s">
        <v>15</v>
      </c>
      <c r="F693" s="1">
        <v>1580</v>
      </c>
      <c r="G693" t="s">
        <v>16</v>
      </c>
      <c r="H693">
        <v>0.4</v>
      </c>
      <c r="I693">
        <f t="shared" si="20"/>
        <v>632</v>
      </c>
      <c r="J693">
        <v>1.0544</v>
      </c>
      <c r="K693" s="2">
        <f t="shared" si="21"/>
        <v>1665.952</v>
      </c>
    </row>
    <row r="694" spans="1:11" x14ac:dyDescent="0.35">
      <c r="A694">
        <v>5089125</v>
      </c>
      <c r="B694" t="s">
        <v>407</v>
      </c>
      <c r="C694" t="s">
        <v>382</v>
      </c>
      <c r="D694">
        <v>510</v>
      </c>
      <c r="E694" t="s">
        <v>15</v>
      </c>
      <c r="F694">
        <v>436</v>
      </c>
      <c r="G694" t="s">
        <v>16</v>
      </c>
      <c r="H694">
        <v>2.5</v>
      </c>
      <c r="I694">
        <f t="shared" si="20"/>
        <v>1090</v>
      </c>
      <c r="J694">
        <v>3.9102999999999999</v>
      </c>
      <c r="K694" s="2">
        <f t="shared" si="21"/>
        <v>1704.8907999999999</v>
      </c>
    </row>
    <row r="695" spans="1:11" x14ac:dyDescent="0.35">
      <c r="A695">
        <v>5089201</v>
      </c>
      <c r="B695" t="s">
        <v>408</v>
      </c>
      <c r="D695">
        <v>510</v>
      </c>
      <c r="E695" t="s">
        <v>15</v>
      </c>
      <c r="F695">
        <v>150</v>
      </c>
      <c r="G695" t="s">
        <v>16</v>
      </c>
      <c r="H695">
        <v>1</v>
      </c>
      <c r="I695">
        <f t="shared" si="20"/>
        <v>150</v>
      </c>
      <c r="J695">
        <v>1.8986000000000001</v>
      </c>
      <c r="K695" s="2">
        <f t="shared" si="21"/>
        <v>284.79000000000002</v>
      </c>
    </row>
    <row r="696" spans="1:11" x14ac:dyDescent="0.35">
      <c r="A696">
        <v>5089403</v>
      </c>
      <c r="B696" t="s">
        <v>409</v>
      </c>
      <c r="C696" t="s">
        <v>264</v>
      </c>
      <c r="D696">
        <v>510</v>
      </c>
      <c r="E696" t="s">
        <v>15</v>
      </c>
      <c r="F696" s="1">
        <v>1664</v>
      </c>
      <c r="G696" t="s">
        <v>16</v>
      </c>
      <c r="H696">
        <v>3</v>
      </c>
      <c r="I696">
        <f t="shared" si="20"/>
        <v>4992</v>
      </c>
      <c r="J696">
        <v>4.7712000000000003</v>
      </c>
      <c r="K696" s="2">
        <f t="shared" si="21"/>
        <v>7939.2768000000005</v>
      </c>
    </row>
    <row r="697" spans="1:11" x14ac:dyDescent="0.35">
      <c r="A697">
        <v>5089602</v>
      </c>
      <c r="B697" t="s">
        <v>405</v>
      </c>
      <c r="D697">
        <v>510</v>
      </c>
      <c r="E697" t="s">
        <v>15</v>
      </c>
      <c r="F697" s="1">
        <v>1524</v>
      </c>
      <c r="G697" t="s">
        <v>16</v>
      </c>
      <c r="H697">
        <v>2</v>
      </c>
      <c r="I697">
        <f t="shared" si="20"/>
        <v>3048</v>
      </c>
      <c r="J697">
        <v>3.6564999999999999</v>
      </c>
      <c r="K697" s="2">
        <f t="shared" si="21"/>
        <v>5572.5059999999994</v>
      </c>
    </row>
    <row r="698" spans="1:11" x14ac:dyDescent="0.35">
      <c r="A698">
        <v>5089605</v>
      </c>
      <c r="B698" t="s">
        <v>405</v>
      </c>
      <c r="D698">
        <v>510</v>
      </c>
      <c r="E698" t="s">
        <v>15</v>
      </c>
      <c r="F698">
        <v>760</v>
      </c>
      <c r="G698" t="s">
        <v>16</v>
      </c>
      <c r="H698">
        <v>0.5</v>
      </c>
      <c r="I698">
        <f t="shared" si="20"/>
        <v>380</v>
      </c>
      <c r="J698">
        <v>1.2158</v>
      </c>
      <c r="K698" s="2">
        <f t="shared" si="21"/>
        <v>924.00800000000004</v>
      </c>
    </row>
    <row r="699" spans="1:11" x14ac:dyDescent="0.35">
      <c r="A699">
        <v>5095004</v>
      </c>
      <c r="B699" t="s">
        <v>412</v>
      </c>
      <c r="C699" t="s">
        <v>413</v>
      </c>
      <c r="D699">
        <v>510</v>
      </c>
      <c r="E699" t="s">
        <v>15</v>
      </c>
      <c r="F699">
        <v>128</v>
      </c>
      <c r="G699" t="s">
        <v>16</v>
      </c>
      <c r="H699">
        <v>4</v>
      </c>
      <c r="I699">
        <f t="shared" si="20"/>
        <v>512</v>
      </c>
      <c r="J699">
        <v>0</v>
      </c>
      <c r="K699" s="2">
        <f t="shared" si="21"/>
        <v>0</v>
      </c>
    </row>
    <row r="700" spans="1:11" x14ac:dyDescent="0.35">
      <c r="A700">
        <v>5100001</v>
      </c>
      <c r="B700" t="s">
        <v>414</v>
      </c>
      <c r="D700">
        <v>510</v>
      </c>
      <c r="E700" t="s">
        <v>15</v>
      </c>
      <c r="F700">
        <v>985</v>
      </c>
      <c r="G700" t="s">
        <v>16</v>
      </c>
      <c r="H700">
        <v>1</v>
      </c>
      <c r="I700">
        <f t="shared" si="20"/>
        <v>985</v>
      </c>
      <c r="J700">
        <v>2.5341</v>
      </c>
      <c r="K700" s="2">
        <f t="shared" si="21"/>
        <v>2496.0884999999998</v>
      </c>
    </row>
    <row r="701" spans="1:11" x14ac:dyDescent="0.35">
      <c r="A701">
        <v>5102125</v>
      </c>
      <c r="B701" t="s">
        <v>418</v>
      </c>
      <c r="D701">
        <v>510</v>
      </c>
      <c r="E701" t="s">
        <v>15</v>
      </c>
      <c r="F701" s="1">
        <v>1754</v>
      </c>
      <c r="G701" t="s">
        <v>16</v>
      </c>
      <c r="H701">
        <v>12.5</v>
      </c>
      <c r="I701">
        <f t="shared" si="20"/>
        <v>21925</v>
      </c>
      <c r="J701">
        <v>8.8468</v>
      </c>
      <c r="K701" s="2">
        <f t="shared" si="21"/>
        <v>15517.287200000001</v>
      </c>
    </row>
    <row r="702" spans="1:11" x14ac:dyDescent="0.35">
      <c r="A702">
        <v>5109005</v>
      </c>
      <c r="B702" t="s">
        <v>421</v>
      </c>
      <c r="D702">
        <v>510</v>
      </c>
      <c r="E702" t="s">
        <v>15</v>
      </c>
      <c r="F702" s="1">
        <v>1276</v>
      </c>
      <c r="G702" t="s">
        <v>16</v>
      </c>
      <c r="H702">
        <v>5</v>
      </c>
      <c r="I702">
        <f t="shared" si="20"/>
        <v>6380</v>
      </c>
      <c r="J702">
        <v>5.9032999999999998</v>
      </c>
      <c r="K702" s="2">
        <f t="shared" si="21"/>
        <v>7532.6107999999995</v>
      </c>
    </row>
    <row r="703" spans="1:11" x14ac:dyDescent="0.35">
      <c r="A703">
        <v>5110004</v>
      </c>
      <c r="B703" t="s">
        <v>424</v>
      </c>
      <c r="D703">
        <v>510</v>
      </c>
      <c r="E703" t="s">
        <v>15</v>
      </c>
      <c r="F703" s="1">
        <v>1160</v>
      </c>
      <c r="G703" t="s">
        <v>16</v>
      </c>
      <c r="H703">
        <v>0.4</v>
      </c>
      <c r="I703">
        <f t="shared" si="20"/>
        <v>464</v>
      </c>
      <c r="J703">
        <v>1.1700999999999999</v>
      </c>
      <c r="K703" s="2">
        <f t="shared" si="21"/>
        <v>1357.3159999999998</v>
      </c>
    </row>
    <row r="704" spans="1:11" x14ac:dyDescent="0.35">
      <c r="A704">
        <v>5112001</v>
      </c>
      <c r="B704" t="s">
        <v>428</v>
      </c>
      <c r="D704">
        <v>510</v>
      </c>
      <c r="E704" t="s">
        <v>15</v>
      </c>
      <c r="F704" s="1">
        <v>1080</v>
      </c>
      <c r="G704" t="s">
        <v>16</v>
      </c>
      <c r="H704">
        <v>1</v>
      </c>
      <c r="I704">
        <f t="shared" si="20"/>
        <v>1080</v>
      </c>
      <c r="J704">
        <v>2.2139000000000002</v>
      </c>
      <c r="K704" s="2">
        <f t="shared" si="21"/>
        <v>2391.0120000000002</v>
      </c>
    </row>
    <row r="705" spans="1:11" x14ac:dyDescent="0.35">
      <c r="A705">
        <v>5112004</v>
      </c>
      <c r="B705" t="s">
        <v>430</v>
      </c>
      <c r="D705">
        <v>510</v>
      </c>
      <c r="E705" t="s">
        <v>15</v>
      </c>
      <c r="F705">
        <v>640</v>
      </c>
      <c r="G705" t="s">
        <v>16</v>
      </c>
      <c r="H705">
        <v>0.4</v>
      </c>
      <c r="I705">
        <f t="shared" si="20"/>
        <v>256</v>
      </c>
      <c r="J705">
        <v>1.1145</v>
      </c>
      <c r="K705" s="2">
        <f t="shared" si="21"/>
        <v>713.28</v>
      </c>
    </row>
    <row r="706" spans="1:11" x14ac:dyDescent="0.35">
      <c r="A706">
        <v>5112125</v>
      </c>
      <c r="B706" t="s">
        <v>431</v>
      </c>
      <c r="C706" t="s">
        <v>382</v>
      </c>
      <c r="D706">
        <v>510</v>
      </c>
      <c r="E706" t="s">
        <v>15</v>
      </c>
      <c r="F706">
        <v>296</v>
      </c>
      <c r="G706" t="s">
        <v>16</v>
      </c>
      <c r="H706">
        <v>2.5</v>
      </c>
      <c r="I706">
        <f t="shared" si="20"/>
        <v>740</v>
      </c>
      <c r="J706">
        <v>4.2862</v>
      </c>
      <c r="K706" s="2">
        <f t="shared" si="21"/>
        <v>1268.7152000000001</v>
      </c>
    </row>
    <row r="707" spans="1:11" x14ac:dyDescent="0.35">
      <c r="A707">
        <v>5112302</v>
      </c>
      <c r="B707" t="s">
        <v>432</v>
      </c>
      <c r="C707" t="s">
        <v>348</v>
      </c>
      <c r="D707">
        <v>560</v>
      </c>
      <c r="E707" t="s">
        <v>15</v>
      </c>
      <c r="F707" s="1">
        <v>1776</v>
      </c>
      <c r="G707" t="s">
        <v>16</v>
      </c>
      <c r="H707">
        <v>2</v>
      </c>
      <c r="I707">
        <f t="shared" si="20"/>
        <v>3552</v>
      </c>
      <c r="J707">
        <v>3.6429</v>
      </c>
      <c r="K707" s="2">
        <f t="shared" si="21"/>
        <v>6469.7903999999999</v>
      </c>
    </row>
    <row r="708" spans="1:11" x14ac:dyDescent="0.35">
      <c r="A708">
        <v>5112312</v>
      </c>
      <c r="B708" t="s">
        <v>432</v>
      </c>
      <c r="C708" t="s">
        <v>348</v>
      </c>
      <c r="D708">
        <v>560</v>
      </c>
      <c r="E708" t="s">
        <v>15</v>
      </c>
      <c r="F708">
        <v>605</v>
      </c>
      <c r="G708" t="s">
        <v>16</v>
      </c>
      <c r="H708">
        <v>12</v>
      </c>
      <c r="I708">
        <f t="shared" si="20"/>
        <v>7260</v>
      </c>
      <c r="J708">
        <v>19.3367</v>
      </c>
      <c r="K708" s="2">
        <f t="shared" si="21"/>
        <v>11698.7035</v>
      </c>
    </row>
    <row r="709" spans="1:11" x14ac:dyDescent="0.35">
      <c r="A709">
        <v>5112802</v>
      </c>
      <c r="B709" t="s">
        <v>430</v>
      </c>
      <c r="D709">
        <v>510</v>
      </c>
      <c r="E709" t="s">
        <v>15</v>
      </c>
      <c r="F709">
        <v>576</v>
      </c>
      <c r="G709" t="s">
        <v>16</v>
      </c>
      <c r="H709">
        <v>2</v>
      </c>
      <c r="I709">
        <f t="shared" ref="I709:I772" si="22">H709*F709</f>
        <v>1152</v>
      </c>
      <c r="J709">
        <v>3.9571999999999998</v>
      </c>
      <c r="K709" s="2">
        <f t="shared" ref="K709:K772" si="23">F709*J709</f>
        <v>2279.3471999999997</v>
      </c>
    </row>
    <row r="710" spans="1:11" x14ac:dyDescent="0.35">
      <c r="A710">
        <v>5113102</v>
      </c>
      <c r="B710" t="s">
        <v>434</v>
      </c>
      <c r="D710">
        <v>510</v>
      </c>
      <c r="E710" t="s">
        <v>15</v>
      </c>
      <c r="F710" s="1">
        <v>1152</v>
      </c>
      <c r="G710" t="s">
        <v>16</v>
      </c>
      <c r="H710">
        <v>2</v>
      </c>
      <c r="I710">
        <f t="shared" si="22"/>
        <v>2304</v>
      </c>
      <c r="J710">
        <v>3.0249000000000001</v>
      </c>
      <c r="K710" s="2">
        <f t="shared" si="23"/>
        <v>3484.6848</v>
      </c>
    </row>
    <row r="711" spans="1:11" x14ac:dyDescent="0.35">
      <c r="A711">
        <v>5114005</v>
      </c>
      <c r="B711" t="s">
        <v>435</v>
      </c>
      <c r="D711">
        <v>510</v>
      </c>
      <c r="E711" t="s">
        <v>15</v>
      </c>
      <c r="F711" s="1">
        <v>16128</v>
      </c>
      <c r="G711" t="s">
        <v>16</v>
      </c>
      <c r="H711">
        <v>0.5</v>
      </c>
      <c r="I711">
        <f t="shared" si="22"/>
        <v>8064</v>
      </c>
      <c r="J711">
        <v>0.3029</v>
      </c>
      <c r="K711" s="2">
        <f t="shared" si="23"/>
        <v>4885.1711999999998</v>
      </c>
    </row>
    <row r="712" spans="1:11" x14ac:dyDescent="0.35">
      <c r="A712">
        <v>5115202</v>
      </c>
      <c r="B712" t="s">
        <v>442</v>
      </c>
      <c r="C712" t="s">
        <v>443</v>
      </c>
      <c r="D712">
        <v>511</v>
      </c>
      <c r="E712" t="s">
        <v>15</v>
      </c>
      <c r="F712">
        <v>858</v>
      </c>
      <c r="G712" t="s">
        <v>16</v>
      </c>
      <c r="H712">
        <v>2</v>
      </c>
      <c r="I712">
        <f t="shared" si="22"/>
        <v>1716</v>
      </c>
      <c r="J712">
        <v>5.5514000000000001</v>
      </c>
      <c r="K712" s="2">
        <f t="shared" si="23"/>
        <v>4763.1012000000001</v>
      </c>
    </row>
    <row r="713" spans="1:11" x14ac:dyDescent="0.35">
      <c r="A713">
        <v>5123125</v>
      </c>
      <c r="B713" t="s">
        <v>447</v>
      </c>
      <c r="D713">
        <v>510</v>
      </c>
      <c r="E713" t="s">
        <v>15</v>
      </c>
      <c r="F713" s="1">
        <v>1000</v>
      </c>
      <c r="G713" t="s">
        <v>16</v>
      </c>
      <c r="H713">
        <v>12.5</v>
      </c>
      <c r="I713">
        <f t="shared" si="22"/>
        <v>12500</v>
      </c>
      <c r="J713">
        <v>14.4719</v>
      </c>
      <c r="K713" s="2">
        <f t="shared" si="23"/>
        <v>14471.9</v>
      </c>
    </row>
    <row r="714" spans="1:11" x14ac:dyDescent="0.35">
      <c r="A714">
        <v>5125004</v>
      </c>
      <c r="B714" t="s">
        <v>450</v>
      </c>
      <c r="D714">
        <v>510</v>
      </c>
      <c r="E714" t="s">
        <v>15</v>
      </c>
      <c r="F714" s="1">
        <v>1680</v>
      </c>
      <c r="G714" t="s">
        <v>16</v>
      </c>
      <c r="H714">
        <v>0.4</v>
      </c>
      <c r="I714">
        <f t="shared" si="22"/>
        <v>672</v>
      </c>
      <c r="J714">
        <v>1.1468</v>
      </c>
      <c r="K714" s="2">
        <f t="shared" si="23"/>
        <v>1926.624</v>
      </c>
    </row>
    <row r="715" spans="1:11" x14ac:dyDescent="0.35">
      <c r="A715">
        <v>5125202</v>
      </c>
      <c r="B715" t="s">
        <v>450</v>
      </c>
      <c r="D715">
        <v>510</v>
      </c>
      <c r="E715" t="s">
        <v>15</v>
      </c>
      <c r="F715">
        <v>576</v>
      </c>
      <c r="G715" t="s">
        <v>16</v>
      </c>
      <c r="H715">
        <v>2</v>
      </c>
      <c r="I715">
        <f t="shared" si="22"/>
        <v>1152</v>
      </c>
      <c r="J715">
        <v>4.0484</v>
      </c>
      <c r="K715" s="2">
        <f t="shared" si="23"/>
        <v>2331.8784000000001</v>
      </c>
    </row>
    <row r="716" spans="1:11" x14ac:dyDescent="0.35">
      <c r="A716">
        <v>5129115</v>
      </c>
      <c r="B716" t="s">
        <v>451</v>
      </c>
      <c r="D716">
        <v>510</v>
      </c>
      <c r="E716" t="s">
        <v>15</v>
      </c>
      <c r="F716">
        <v>8</v>
      </c>
      <c r="G716" t="s">
        <v>16</v>
      </c>
      <c r="H716">
        <v>15</v>
      </c>
      <c r="I716">
        <f t="shared" si="22"/>
        <v>120</v>
      </c>
      <c r="J716">
        <v>12.833600000000001</v>
      </c>
      <c r="K716" s="2">
        <f t="shared" si="23"/>
        <v>102.6688</v>
      </c>
    </row>
    <row r="717" spans="1:11" x14ac:dyDescent="0.35">
      <c r="A717">
        <v>5129125</v>
      </c>
      <c r="B717" t="s">
        <v>452</v>
      </c>
      <c r="D717">
        <v>510</v>
      </c>
      <c r="E717" t="s">
        <v>15</v>
      </c>
      <c r="F717">
        <v>42</v>
      </c>
      <c r="G717" t="s">
        <v>16</v>
      </c>
      <c r="H717">
        <v>12.5</v>
      </c>
      <c r="I717">
        <f t="shared" si="22"/>
        <v>525</v>
      </c>
      <c r="J717">
        <v>10.4445</v>
      </c>
      <c r="K717" s="2">
        <f t="shared" si="23"/>
        <v>438.66899999999998</v>
      </c>
    </row>
    <row r="718" spans="1:11" x14ac:dyDescent="0.35">
      <c r="A718">
        <v>5143008</v>
      </c>
      <c r="B718" t="s">
        <v>453</v>
      </c>
      <c r="C718" t="s">
        <v>454</v>
      </c>
      <c r="D718">
        <v>510</v>
      </c>
      <c r="E718" t="s">
        <v>15</v>
      </c>
      <c r="F718">
        <v>81</v>
      </c>
      <c r="G718" t="s">
        <v>16</v>
      </c>
      <c r="H718">
        <v>8</v>
      </c>
      <c r="I718">
        <f t="shared" si="22"/>
        <v>648</v>
      </c>
      <c r="J718">
        <v>8.8393999999999995</v>
      </c>
      <c r="K718" s="2">
        <f t="shared" si="23"/>
        <v>715.9914</v>
      </c>
    </row>
    <row r="719" spans="1:11" x14ac:dyDescent="0.35">
      <c r="A719">
        <v>5144002</v>
      </c>
      <c r="B719" t="s">
        <v>455</v>
      </c>
      <c r="C719" t="s">
        <v>456</v>
      </c>
      <c r="D719">
        <v>511</v>
      </c>
      <c r="E719" t="s">
        <v>15</v>
      </c>
      <c r="F719" s="1">
        <v>1124</v>
      </c>
      <c r="G719" t="s">
        <v>16</v>
      </c>
      <c r="H719">
        <v>2</v>
      </c>
      <c r="I719">
        <f t="shared" si="22"/>
        <v>2248</v>
      </c>
      <c r="J719">
        <v>3.6328</v>
      </c>
      <c r="K719" s="2">
        <f t="shared" si="23"/>
        <v>4083.2672000000002</v>
      </c>
    </row>
    <row r="720" spans="1:11" x14ac:dyDescent="0.35">
      <c r="A720">
        <v>5144010</v>
      </c>
      <c r="B720" t="s">
        <v>457</v>
      </c>
      <c r="D720">
        <v>511</v>
      </c>
      <c r="E720" t="s">
        <v>15</v>
      </c>
      <c r="F720">
        <v>288</v>
      </c>
      <c r="G720" t="s">
        <v>16</v>
      </c>
      <c r="H720">
        <v>10</v>
      </c>
      <c r="I720">
        <f t="shared" si="22"/>
        <v>2880</v>
      </c>
      <c r="J720">
        <v>16.451599999999999</v>
      </c>
      <c r="K720" s="2">
        <f t="shared" si="23"/>
        <v>4738.0607999999993</v>
      </c>
    </row>
    <row r="721" spans="1:11" x14ac:dyDescent="0.35">
      <c r="A721">
        <v>5144104</v>
      </c>
      <c r="B721" t="s">
        <v>457</v>
      </c>
      <c r="D721">
        <v>511</v>
      </c>
      <c r="E721" t="s">
        <v>15</v>
      </c>
      <c r="F721">
        <v>573</v>
      </c>
      <c r="G721" t="s">
        <v>16</v>
      </c>
      <c r="H721">
        <v>4</v>
      </c>
      <c r="I721">
        <f t="shared" si="22"/>
        <v>2292</v>
      </c>
      <c r="J721">
        <v>7.0387000000000004</v>
      </c>
      <c r="K721" s="2">
        <f t="shared" si="23"/>
        <v>4033.1751000000004</v>
      </c>
    </row>
    <row r="722" spans="1:11" x14ac:dyDescent="0.35">
      <c r="A722">
        <v>5145002</v>
      </c>
      <c r="B722" t="s">
        <v>458</v>
      </c>
      <c r="C722" t="s">
        <v>456</v>
      </c>
      <c r="D722">
        <v>511</v>
      </c>
      <c r="E722" t="s">
        <v>15</v>
      </c>
      <c r="F722" s="1">
        <v>1104</v>
      </c>
      <c r="G722" t="s">
        <v>16</v>
      </c>
      <c r="H722">
        <v>2</v>
      </c>
      <c r="I722">
        <f t="shared" si="22"/>
        <v>2208</v>
      </c>
      <c r="J722">
        <v>3.8418000000000001</v>
      </c>
      <c r="K722" s="2">
        <f t="shared" si="23"/>
        <v>4241.3472000000002</v>
      </c>
    </row>
    <row r="723" spans="1:11" x14ac:dyDescent="0.35">
      <c r="A723">
        <v>5145066</v>
      </c>
      <c r="B723" t="s">
        <v>458</v>
      </c>
      <c r="C723" t="s">
        <v>456</v>
      </c>
      <c r="D723">
        <v>511</v>
      </c>
      <c r="E723" t="s">
        <v>15</v>
      </c>
      <c r="F723">
        <v>576</v>
      </c>
      <c r="G723" t="s">
        <v>16</v>
      </c>
      <c r="H723">
        <v>6.6</v>
      </c>
      <c r="I723">
        <f t="shared" si="22"/>
        <v>3801.6</v>
      </c>
      <c r="J723">
        <v>9.6631</v>
      </c>
      <c r="K723" s="2">
        <f t="shared" si="23"/>
        <v>5565.9456</v>
      </c>
    </row>
    <row r="724" spans="1:11" x14ac:dyDescent="0.35">
      <c r="A724">
        <v>5146002</v>
      </c>
      <c r="B724" t="s">
        <v>459</v>
      </c>
      <c r="C724" t="s">
        <v>460</v>
      </c>
      <c r="D724">
        <v>511</v>
      </c>
      <c r="E724" t="s">
        <v>15</v>
      </c>
      <c r="F724" s="1">
        <v>1728</v>
      </c>
      <c r="G724" t="s">
        <v>16</v>
      </c>
      <c r="H724">
        <v>2</v>
      </c>
      <c r="I724">
        <f t="shared" si="22"/>
        <v>3456</v>
      </c>
      <c r="J724">
        <v>3.9022999999999999</v>
      </c>
      <c r="K724" s="2">
        <f t="shared" si="23"/>
        <v>6743.1743999999999</v>
      </c>
    </row>
    <row r="725" spans="1:11" x14ac:dyDescent="0.35">
      <c r="A725">
        <v>5148004</v>
      </c>
      <c r="B725" t="s">
        <v>462</v>
      </c>
      <c r="D725">
        <v>510</v>
      </c>
      <c r="E725" t="s">
        <v>15</v>
      </c>
      <c r="F725">
        <v>704</v>
      </c>
      <c r="G725" t="s">
        <v>16</v>
      </c>
      <c r="H725">
        <v>4</v>
      </c>
      <c r="I725">
        <f t="shared" si="22"/>
        <v>2816</v>
      </c>
      <c r="J725">
        <v>9.9467999999999996</v>
      </c>
      <c r="K725" s="2">
        <f t="shared" si="23"/>
        <v>7002.5472</v>
      </c>
    </row>
    <row r="726" spans="1:11" x14ac:dyDescent="0.35">
      <c r="A726">
        <v>5148201</v>
      </c>
      <c r="B726" t="s">
        <v>463</v>
      </c>
      <c r="D726">
        <v>510</v>
      </c>
      <c r="E726" t="s">
        <v>15</v>
      </c>
      <c r="F726" s="1">
        <v>4504</v>
      </c>
      <c r="G726" t="s">
        <v>16</v>
      </c>
      <c r="H726">
        <v>1</v>
      </c>
      <c r="I726">
        <f t="shared" si="22"/>
        <v>4504</v>
      </c>
      <c r="J726">
        <v>2.5514000000000001</v>
      </c>
      <c r="K726" s="2">
        <f t="shared" si="23"/>
        <v>11491.5056</v>
      </c>
    </row>
    <row r="727" spans="1:11" x14ac:dyDescent="0.35">
      <c r="A727">
        <v>5148204</v>
      </c>
      <c r="B727" t="s">
        <v>463</v>
      </c>
      <c r="D727">
        <v>510</v>
      </c>
      <c r="E727" t="s">
        <v>15</v>
      </c>
      <c r="F727">
        <v>786</v>
      </c>
      <c r="G727" t="s">
        <v>16</v>
      </c>
      <c r="H727">
        <v>4</v>
      </c>
      <c r="I727">
        <f t="shared" si="22"/>
        <v>3144</v>
      </c>
      <c r="J727">
        <v>9.9449000000000005</v>
      </c>
      <c r="K727" s="2">
        <f t="shared" si="23"/>
        <v>7816.6914000000006</v>
      </c>
    </row>
    <row r="728" spans="1:11" x14ac:dyDescent="0.35">
      <c r="A728">
        <v>5170002</v>
      </c>
      <c r="B728" t="s">
        <v>468</v>
      </c>
      <c r="D728">
        <v>511</v>
      </c>
      <c r="E728" t="s">
        <v>15</v>
      </c>
      <c r="F728" s="1">
        <v>41184</v>
      </c>
      <c r="G728" t="s">
        <v>16</v>
      </c>
      <c r="H728">
        <v>2</v>
      </c>
      <c r="I728">
        <f t="shared" si="22"/>
        <v>82368</v>
      </c>
      <c r="J728">
        <v>1.0879000000000001</v>
      </c>
      <c r="K728" s="2">
        <f t="shared" si="23"/>
        <v>44804.073600000003</v>
      </c>
    </row>
    <row r="729" spans="1:11" x14ac:dyDescent="0.35">
      <c r="A729">
        <v>5171006</v>
      </c>
      <c r="B729" t="s">
        <v>470</v>
      </c>
      <c r="D729">
        <v>511</v>
      </c>
      <c r="E729" t="s">
        <v>15</v>
      </c>
      <c r="F729" s="1">
        <v>1536</v>
      </c>
      <c r="G729" t="s">
        <v>16</v>
      </c>
      <c r="H729">
        <v>0.6</v>
      </c>
      <c r="I729">
        <f t="shared" si="22"/>
        <v>921.59999999999991</v>
      </c>
      <c r="J729">
        <v>0</v>
      </c>
      <c r="K729" s="2">
        <f t="shared" si="23"/>
        <v>0</v>
      </c>
    </row>
    <row r="730" spans="1:11" x14ac:dyDescent="0.35">
      <c r="A730">
        <v>5171206</v>
      </c>
      <c r="B730" t="s">
        <v>470</v>
      </c>
      <c r="C730" t="s">
        <v>471</v>
      </c>
      <c r="D730">
        <v>511</v>
      </c>
      <c r="E730" t="s">
        <v>15</v>
      </c>
      <c r="F730" s="1">
        <v>6144</v>
      </c>
      <c r="G730" t="s">
        <v>16</v>
      </c>
      <c r="H730">
        <v>0.6</v>
      </c>
      <c r="I730">
        <f t="shared" si="22"/>
        <v>3686.3999999999996</v>
      </c>
      <c r="J730">
        <v>1.0967</v>
      </c>
      <c r="K730" s="2">
        <f t="shared" si="23"/>
        <v>6738.1247999999996</v>
      </c>
    </row>
    <row r="731" spans="1:11" x14ac:dyDescent="0.35">
      <c r="A731">
        <v>5173002</v>
      </c>
      <c r="B731" t="s">
        <v>472</v>
      </c>
      <c r="D731">
        <v>511</v>
      </c>
      <c r="E731" t="s">
        <v>15</v>
      </c>
      <c r="F731">
        <v>756</v>
      </c>
      <c r="G731" t="s">
        <v>16</v>
      </c>
      <c r="H731">
        <v>2</v>
      </c>
      <c r="I731">
        <f t="shared" si="22"/>
        <v>1512</v>
      </c>
      <c r="J731">
        <v>5.2427999999999999</v>
      </c>
      <c r="K731" s="2">
        <f t="shared" si="23"/>
        <v>3963.5567999999998</v>
      </c>
    </row>
    <row r="732" spans="1:11" x14ac:dyDescent="0.35">
      <c r="A732">
        <v>5177002</v>
      </c>
      <c r="B732" t="s">
        <v>478</v>
      </c>
      <c r="D732">
        <v>511</v>
      </c>
      <c r="E732" t="s">
        <v>15</v>
      </c>
      <c r="F732" s="1">
        <v>40356</v>
      </c>
      <c r="G732" t="s">
        <v>16</v>
      </c>
      <c r="H732">
        <v>2</v>
      </c>
      <c r="I732">
        <f t="shared" si="22"/>
        <v>80712</v>
      </c>
      <c r="J732">
        <v>1.1029</v>
      </c>
      <c r="K732" s="2">
        <f t="shared" si="23"/>
        <v>44508.632400000002</v>
      </c>
    </row>
    <row r="733" spans="1:11" x14ac:dyDescent="0.35">
      <c r="A733">
        <v>5183002</v>
      </c>
      <c r="B733" t="s">
        <v>483</v>
      </c>
      <c r="D733">
        <v>511</v>
      </c>
      <c r="E733" t="s">
        <v>15</v>
      </c>
      <c r="F733" s="1">
        <v>3873</v>
      </c>
      <c r="G733" t="s">
        <v>16</v>
      </c>
      <c r="H733">
        <v>2</v>
      </c>
      <c r="I733">
        <f t="shared" si="22"/>
        <v>7746</v>
      </c>
      <c r="J733">
        <v>4.2016999999999998</v>
      </c>
      <c r="K733" s="2">
        <f t="shared" si="23"/>
        <v>16273.184099999999</v>
      </c>
    </row>
    <row r="734" spans="1:11" x14ac:dyDescent="0.35">
      <c r="A734">
        <v>5183003</v>
      </c>
      <c r="B734" t="s">
        <v>483</v>
      </c>
      <c r="D734">
        <v>511</v>
      </c>
      <c r="E734" t="s">
        <v>15</v>
      </c>
      <c r="F734" s="1">
        <v>18144</v>
      </c>
      <c r="G734" t="s">
        <v>16</v>
      </c>
      <c r="H734">
        <v>0.3</v>
      </c>
      <c r="I734">
        <f t="shared" si="22"/>
        <v>5443.2</v>
      </c>
      <c r="J734">
        <v>0.70840000000000003</v>
      </c>
      <c r="K734" s="2">
        <f t="shared" si="23"/>
        <v>12853.2096</v>
      </c>
    </row>
    <row r="735" spans="1:11" x14ac:dyDescent="0.35">
      <c r="A735">
        <v>5185002</v>
      </c>
      <c r="B735" t="s">
        <v>484</v>
      </c>
      <c r="D735">
        <v>511</v>
      </c>
      <c r="E735" t="s">
        <v>15</v>
      </c>
      <c r="F735">
        <v>216</v>
      </c>
      <c r="G735" t="s">
        <v>16</v>
      </c>
      <c r="H735">
        <v>2</v>
      </c>
      <c r="I735">
        <f t="shared" si="22"/>
        <v>432</v>
      </c>
      <c r="J735">
        <v>3.569</v>
      </c>
      <c r="K735" s="2">
        <f t="shared" si="23"/>
        <v>770.904</v>
      </c>
    </row>
    <row r="736" spans="1:11" x14ac:dyDescent="0.35">
      <c r="A736">
        <v>5185003</v>
      </c>
      <c r="B736" t="s">
        <v>484</v>
      </c>
      <c r="D736">
        <v>511</v>
      </c>
      <c r="E736" t="s">
        <v>15</v>
      </c>
      <c r="F736">
        <v>336</v>
      </c>
      <c r="G736" t="s">
        <v>16</v>
      </c>
      <c r="H736">
        <v>0.3</v>
      </c>
      <c r="I736">
        <f t="shared" si="22"/>
        <v>100.8</v>
      </c>
      <c r="J736">
        <v>0.61570000000000003</v>
      </c>
      <c r="K736" s="2">
        <f t="shared" si="23"/>
        <v>206.87520000000001</v>
      </c>
    </row>
    <row r="737" spans="1:11" x14ac:dyDescent="0.35">
      <c r="A737">
        <v>5186002</v>
      </c>
      <c r="B737" t="s">
        <v>485</v>
      </c>
      <c r="D737">
        <v>511</v>
      </c>
      <c r="E737" t="s">
        <v>15</v>
      </c>
      <c r="F737" s="1">
        <v>1368</v>
      </c>
      <c r="G737" t="s">
        <v>16</v>
      </c>
      <c r="H737">
        <v>2</v>
      </c>
      <c r="I737">
        <f t="shared" si="22"/>
        <v>2736</v>
      </c>
      <c r="J737">
        <v>3.1602999999999999</v>
      </c>
      <c r="K737" s="2">
        <f t="shared" si="23"/>
        <v>4323.2903999999999</v>
      </c>
    </row>
    <row r="738" spans="1:11" x14ac:dyDescent="0.35">
      <c r="A738">
        <v>5186003</v>
      </c>
      <c r="B738" t="s">
        <v>485</v>
      </c>
      <c r="D738">
        <v>511</v>
      </c>
      <c r="E738" t="s">
        <v>15</v>
      </c>
      <c r="F738">
        <v>144</v>
      </c>
      <c r="G738" t="s">
        <v>16</v>
      </c>
      <c r="H738">
        <v>0.3</v>
      </c>
      <c r="I738">
        <f t="shared" si="22"/>
        <v>43.199999999999996</v>
      </c>
      <c r="J738">
        <v>0.55249999999999999</v>
      </c>
      <c r="K738" s="2">
        <f t="shared" si="23"/>
        <v>79.56</v>
      </c>
    </row>
    <row r="739" spans="1:11" x14ac:dyDescent="0.35">
      <c r="A739">
        <v>5187002</v>
      </c>
      <c r="B739" t="s">
        <v>488</v>
      </c>
      <c r="D739">
        <v>511</v>
      </c>
      <c r="E739" t="s">
        <v>15</v>
      </c>
      <c r="F739" s="1">
        <v>1587</v>
      </c>
      <c r="G739" t="s">
        <v>16</v>
      </c>
      <c r="H739">
        <v>2</v>
      </c>
      <c r="I739">
        <f t="shared" si="22"/>
        <v>3174</v>
      </c>
      <c r="J739">
        <v>4.0799000000000003</v>
      </c>
      <c r="K739" s="2">
        <f t="shared" si="23"/>
        <v>6474.8013000000001</v>
      </c>
    </row>
    <row r="740" spans="1:11" x14ac:dyDescent="0.35">
      <c r="A740">
        <v>5187003</v>
      </c>
      <c r="B740" t="s">
        <v>488</v>
      </c>
      <c r="D740">
        <v>511</v>
      </c>
      <c r="E740" t="s">
        <v>15</v>
      </c>
      <c r="F740" s="1">
        <v>1500</v>
      </c>
      <c r="G740" t="s">
        <v>16</v>
      </c>
      <c r="H740">
        <v>0.3</v>
      </c>
      <c r="I740">
        <f t="shared" si="22"/>
        <v>450</v>
      </c>
      <c r="J740">
        <v>0.70130000000000003</v>
      </c>
      <c r="K740" s="2">
        <f t="shared" si="23"/>
        <v>1051.95</v>
      </c>
    </row>
    <row r="741" spans="1:11" x14ac:dyDescent="0.35">
      <c r="A741">
        <v>5194105</v>
      </c>
      <c r="B741" t="s">
        <v>493</v>
      </c>
      <c r="C741" t="s">
        <v>494</v>
      </c>
      <c r="D741">
        <v>510</v>
      </c>
      <c r="E741" t="s">
        <v>15</v>
      </c>
      <c r="F741" s="1">
        <v>12960</v>
      </c>
      <c r="G741" t="s">
        <v>16</v>
      </c>
      <c r="H741">
        <v>5</v>
      </c>
      <c r="I741">
        <f t="shared" si="22"/>
        <v>64800</v>
      </c>
      <c r="J741">
        <v>1.9751000000000001</v>
      </c>
      <c r="K741" s="2">
        <f t="shared" si="23"/>
        <v>25597.296000000002</v>
      </c>
    </row>
    <row r="742" spans="1:11" x14ac:dyDescent="0.35">
      <c r="A742">
        <v>5196105</v>
      </c>
      <c r="B742" t="s">
        <v>498</v>
      </c>
      <c r="C742" t="s">
        <v>494</v>
      </c>
      <c r="D742">
        <v>510</v>
      </c>
      <c r="E742" t="s">
        <v>15</v>
      </c>
      <c r="F742" s="1">
        <v>13473</v>
      </c>
      <c r="G742" t="s">
        <v>16</v>
      </c>
      <c r="H742">
        <v>5</v>
      </c>
      <c r="I742">
        <f t="shared" si="22"/>
        <v>67365</v>
      </c>
      <c r="J742">
        <v>1.7484</v>
      </c>
      <c r="K742" s="2">
        <f t="shared" si="23"/>
        <v>23556.193199999998</v>
      </c>
    </row>
    <row r="743" spans="1:11" x14ac:dyDescent="0.35">
      <c r="A743">
        <v>5199001</v>
      </c>
      <c r="B743" t="s">
        <v>503</v>
      </c>
      <c r="D743">
        <v>510</v>
      </c>
      <c r="E743" t="s">
        <v>15</v>
      </c>
      <c r="F743" s="1">
        <v>2670</v>
      </c>
      <c r="G743" t="s">
        <v>16</v>
      </c>
      <c r="H743">
        <v>1</v>
      </c>
      <c r="I743">
        <f t="shared" si="22"/>
        <v>2670</v>
      </c>
      <c r="J743">
        <v>1.4732000000000001</v>
      </c>
      <c r="K743" s="2">
        <f t="shared" si="23"/>
        <v>3933.444</v>
      </c>
    </row>
    <row r="744" spans="1:11" x14ac:dyDescent="0.35">
      <c r="A744">
        <v>5199004</v>
      </c>
      <c r="B744" t="s">
        <v>507</v>
      </c>
      <c r="C744" t="s">
        <v>506</v>
      </c>
      <c r="D744">
        <v>510</v>
      </c>
      <c r="E744" t="s">
        <v>15</v>
      </c>
      <c r="F744">
        <v>960</v>
      </c>
      <c r="G744" t="s">
        <v>16</v>
      </c>
      <c r="H744">
        <v>4</v>
      </c>
      <c r="I744">
        <f t="shared" si="22"/>
        <v>3840</v>
      </c>
      <c r="J744">
        <v>4.5991</v>
      </c>
      <c r="K744" s="2">
        <f t="shared" si="23"/>
        <v>4415.1360000000004</v>
      </c>
    </row>
    <row r="745" spans="1:11" x14ac:dyDescent="0.35">
      <c r="A745">
        <v>5200075</v>
      </c>
      <c r="B745" t="s">
        <v>508</v>
      </c>
      <c r="D745">
        <v>502</v>
      </c>
      <c r="E745" t="s">
        <v>15</v>
      </c>
      <c r="F745" s="1">
        <v>3840</v>
      </c>
      <c r="G745" t="s">
        <v>16</v>
      </c>
      <c r="H745">
        <v>7.5</v>
      </c>
      <c r="I745">
        <f t="shared" si="22"/>
        <v>28800</v>
      </c>
      <c r="J745">
        <v>8.7102000000000004</v>
      </c>
      <c r="K745" s="2">
        <f t="shared" si="23"/>
        <v>33447.168000000005</v>
      </c>
    </row>
    <row r="746" spans="1:11" x14ac:dyDescent="0.35">
      <c r="A746">
        <v>5201001</v>
      </c>
      <c r="B746" t="s">
        <v>510</v>
      </c>
      <c r="D746">
        <v>502</v>
      </c>
      <c r="E746" t="s">
        <v>15</v>
      </c>
      <c r="F746">
        <v>799</v>
      </c>
      <c r="G746" t="s">
        <v>16</v>
      </c>
      <c r="H746">
        <v>1</v>
      </c>
      <c r="I746">
        <f t="shared" si="22"/>
        <v>799</v>
      </c>
      <c r="J746">
        <v>1.3481000000000001</v>
      </c>
      <c r="K746" s="2">
        <f t="shared" si="23"/>
        <v>1077.1319000000001</v>
      </c>
    </row>
    <row r="747" spans="1:11" x14ac:dyDescent="0.35">
      <c r="A747">
        <v>5201003</v>
      </c>
      <c r="B747" t="s">
        <v>510</v>
      </c>
      <c r="D747">
        <v>502</v>
      </c>
      <c r="E747" t="s">
        <v>15</v>
      </c>
      <c r="F747" s="1">
        <v>3929</v>
      </c>
      <c r="G747" t="s">
        <v>16</v>
      </c>
      <c r="H747">
        <v>3</v>
      </c>
      <c r="I747">
        <f t="shared" si="22"/>
        <v>11787</v>
      </c>
      <c r="J747">
        <v>3.681</v>
      </c>
      <c r="K747" s="2">
        <f t="shared" si="23"/>
        <v>14462.648999999999</v>
      </c>
    </row>
    <row r="748" spans="1:11" x14ac:dyDescent="0.35">
      <c r="A748">
        <v>5202001</v>
      </c>
      <c r="B748" t="s">
        <v>514</v>
      </c>
      <c r="D748">
        <v>502</v>
      </c>
      <c r="E748" t="s">
        <v>15</v>
      </c>
      <c r="F748" s="1">
        <v>1098</v>
      </c>
      <c r="G748" t="s">
        <v>16</v>
      </c>
      <c r="H748">
        <v>1</v>
      </c>
      <c r="I748">
        <f t="shared" si="22"/>
        <v>1098</v>
      </c>
      <c r="J748">
        <v>1.081</v>
      </c>
      <c r="K748" s="2">
        <f t="shared" si="23"/>
        <v>1186.9379999999999</v>
      </c>
    </row>
    <row r="749" spans="1:11" x14ac:dyDescent="0.35">
      <c r="A749">
        <v>5203001</v>
      </c>
      <c r="B749" t="s">
        <v>519</v>
      </c>
      <c r="D749">
        <v>502</v>
      </c>
      <c r="E749" t="s">
        <v>15</v>
      </c>
      <c r="F749">
        <v>614</v>
      </c>
      <c r="G749" t="s">
        <v>16</v>
      </c>
      <c r="H749">
        <v>1</v>
      </c>
      <c r="I749">
        <f t="shared" si="22"/>
        <v>614</v>
      </c>
      <c r="J749">
        <v>1.0542</v>
      </c>
      <c r="K749" s="2">
        <f t="shared" si="23"/>
        <v>647.27880000000005</v>
      </c>
    </row>
    <row r="750" spans="1:11" x14ac:dyDescent="0.35">
      <c r="A750">
        <v>5203003</v>
      </c>
      <c r="B750" t="s">
        <v>519</v>
      </c>
      <c r="D750">
        <v>502</v>
      </c>
      <c r="E750" t="s">
        <v>15</v>
      </c>
      <c r="F750" s="1">
        <v>6204</v>
      </c>
      <c r="G750" t="s">
        <v>16</v>
      </c>
      <c r="H750">
        <v>3</v>
      </c>
      <c r="I750">
        <f t="shared" si="22"/>
        <v>18612</v>
      </c>
      <c r="J750">
        <v>2.6743999999999999</v>
      </c>
      <c r="K750" s="2">
        <f t="shared" si="23"/>
        <v>16591.977599999998</v>
      </c>
    </row>
    <row r="751" spans="1:11" x14ac:dyDescent="0.35">
      <c r="A751">
        <v>5204001</v>
      </c>
      <c r="B751" t="s">
        <v>523</v>
      </c>
      <c r="D751">
        <v>502</v>
      </c>
      <c r="E751" t="s">
        <v>15</v>
      </c>
      <c r="F751" s="1">
        <v>7019</v>
      </c>
      <c r="G751" t="s">
        <v>16</v>
      </c>
      <c r="H751">
        <v>1</v>
      </c>
      <c r="I751">
        <f t="shared" si="22"/>
        <v>7019</v>
      </c>
      <c r="J751">
        <v>1.1182000000000001</v>
      </c>
      <c r="K751" s="2">
        <f t="shared" si="23"/>
        <v>7848.6458000000002</v>
      </c>
    </row>
    <row r="752" spans="1:11" x14ac:dyDescent="0.35">
      <c r="A752">
        <v>5204003</v>
      </c>
      <c r="B752" t="s">
        <v>523</v>
      </c>
      <c r="D752">
        <v>502</v>
      </c>
      <c r="E752" t="s">
        <v>15</v>
      </c>
      <c r="F752" s="1">
        <v>1907</v>
      </c>
      <c r="G752" t="s">
        <v>16</v>
      </c>
      <c r="H752">
        <v>3</v>
      </c>
      <c r="I752">
        <f t="shared" si="22"/>
        <v>5721</v>
      </c>
      <c r="J752">
        <v>3.0017</v>
      </c>
      <c r="K752" s="2">
        <f t="shared" si="23"/>
        <v>5724.2419</v>
      </c>
    </row>
    <row r="753" spans="1:11" x14ac:dyDescent="0.35">
      <c r="A753">
        <v>5204601</v>
      </c>
      <c r="B753" t="s">
        <v>526</v>
      </c>
      <c r="C753" t="s">
        <v>527</v>
      </c>
      <c r="D753">
        <v>510</v>
      </c>
      <c r="E753" t="s">
        <v>15</v>
      </c>
      <c r="F753" s="1">
        <v>1344</v>
      </c>
      <c r="G753" t="s">
        <v>16</v>
      </c>
      <c r="H753">
        <v>1</v>
      </c>
      <c r="I753">
        <f t="shared" si="22"/>
        <v>1344</v>
      </c>
      <c r="J753">
        <v>1.2112000000000001</v>
      </c>
      <c r="K753" s="2">
        <f t="shared" si="23"/>
        <v>1627.8528000000001</v>
      </c>
    </row>
    <row r="754" spans="1:11" x14ac:dyDescent="0.35">
      <c r="A754">
        <v>5205001</v>
      </c>
      <c r="B754" t="s">
        <v>530</v>
      </c>
      <c r="D754">
        <v>502</v>
      </c>
      <c r="E754" t="s">
        <v>15</v>
      </c>
      <c r="F754" s="1">
        <v>13275</v>
      </c>
      <c r="G754" t="s">
        <v>16</v>
      </c>
      <c r="H754">
        <v>1</v>
      </c>
      <c r="I754">
        <f t="shared" si="22"/>
        <v>13275</v>
      </c>
      <c r="J754">
        <v>1.1051</v>
      </c>
      <c r="K754" s="2">
        <f t="shared" si="23"/>
        <v>14670.202499999999</v>
      </c>
    </row>
    <row r="755" spans="1:11" x14ac:dyDescent="0.35">
      <c r="A755">
        <v>5205003</v>
      </c>
      <c r="B755" t="s">
        <v>530</v>
      </c>
      <c r="D755">
        <v>502</v>
      </c>
      <c r="E755" t="s">
        <v>15</v>
      </c>
      <c r="F755" s="1">
        <v>1173</v>
      </c>
      <c r="G755" t="s">
        <v>16</v>
      </c>
      <c r="H755">
        <v>3</v>
      </c>
      <c r="I755">
        <f t="shared" si="22"/>
        <v>3519</v>
      </c>
      <c r="J755">
        <v>3.0306999999999999</v>
      </c>
      <c r="K755" s="2">
        <f t="shared" si="23"/>
        <v>3555.0110999999997</v>
      </c>
    </row>
    <row r="756" spans="1:11" x14ac:dyDescent="0.35">
      <c r="A756">
        <v>5206001</v>
      </c>
      <c r="B756" t="s">
        <v>532</v>
      </c>
      <c r="D756">
        <v>502</v>
      </c>
      <c r="E756" t="s">
        <v>15</v>
      </c>
      <c r="F756" s="1">
        <v>6713</v>
      </c>
      <c r="G756" t="s">
        <v>16</v>
      </c>
      <c r="H756">
        <v>1</v>
      </c>
      <c r="I756">
        <f t="shared" si="22"/>
        <v>6713</v>
      </c>
      <c r="J756">
        <v>1.0746</v>
      </c>
      <c r="K756" s="2">
        <f t="shared" si="23"/>
        <v>7213.7897999999996</v>
      </c>
    </row>
    <row r="757" spans="1:11" x14ac:dyDescent="0.35">
      <c r="A757">
        <v>5206003</v>
      </c>
      <c r="B757" t="s">
        <v>532</v>
      </c>
      <c r="D757">
        <v>502</v>
      </c>
      <c r="E757" t="s">
        <v>15</v>
      </c>
      <c r="F757" s="1">
        <v>4228</v>
      </c>
      <c r="G757" t="s">
        <v>16</v>
      </c>
      <c r="H757">
        <v>3</v>
      </c>
      <c r="I757">
        <f t="shared" si="22"/>
        <v>12684</v>
      </c>
      <c r="J757">
        <v>2.7281</v>
      </c>
      <c r="K757" s="2">
        <f t="shared" si="23"/>
        <v>11534.406800000001</v>
      </c>
    </row>
    <row r="758" spans="1:11" x14ac:dyDescent="0.35">
      <c r="A758">
        <v>5206301</v>
      </c>
      <c r="B758" t="s">
        <v>533</v>
      </c>
      <c r="C758" t="s">
        <v>527</v>
      </c>
      <c r="D758">
        <v>510</v>
      </c>
      <c r="E758" t="s">
        <v>15</v>
      </c>
      <c r="F758" s="1">
        <v>1536</v>
      </c>
      <c r="G758" t="s">
        <v>16</v>
      </c>
      <c r="H758">
        <v>1</v>
      </c>
      <c r="I758">
        <f t="shared" si="22"/>
        <v>1536</v>
      </c>
      <c r="J758">
        <v>1.1102000000000001</v>
      </c>
      <c r="K758" s="2">
        <f t="shared" si="23"/>
        <v>1705.2672000000002</v>
      </c>
    </row>
    <row r="759" spans="1:11" x14ac:dyDescent="0.35">
      <c r="A759">
        <v>5206303</v>
      </c>
      <c r="B759" t="s">
        <v>533</v>
      </c>
      <c r="C759" t="s">
        <v>281</v>
      </c>
      <c r="D759">
        <v>510</v>
      </c>
      <c r="E759" t="s">
        <v>15</v>
      </c>
      <c r="F759">
        <v>933</v>
      </c>
      <c r="G759" t="s">
        <v>16</v>
      </c>
      <c r="H759">
        <v>3</v>
      </c>
      <c r="I759">
        <f t="shared" si="22"/>
        <v>2799</v>
      </c>
      <c r="J759">
        <v>3.0230999999999999</v>
      </c>
      <c r="K759" s="2">
        <f t="shared" si="23"/>
        <v>2820.5522999999998</v>
      </c>
    </row>
    <row r="760" spans="1:11" x14ac:dyDescent="0.35">
      <c r="A760">
        <v>5206401</v>
      </c>
      <c r="B760" t="s">
        <v>534</v>
      </c>
      <c r="C760" t="s">
        <v>535</v>
      </c>
      <c r="D760">
        <v>510</v>
      </c>
      <c r="E760" t="s">
        <v>15</v>
      </c>
      <c r="F760">
        <v>240</v>
      </c>
      <c r="G760" t="s">
        <v>16</v>
      </c>
      <c r="H760">
        <v>1</v>
      </c>
      <c r="I760">
        <f t="shared" si="22"/>
        <v>240</v>
      </c>
      <c r="J760">
        <v>1.0524</v>
      </c>
      <c r="K760" s="2">
        <f t="shared" si="23"/>
        <v>252.57599999999999</v>
      </c>
    </row>
    <row r="761" spans="1:11" x14ac:dyDescent="0.35">
      <c r="A761">
        <v>5207001</v>
      </c>
      <c r="B761" t="s">
        <v>537</v>
      </c>
      <c r="D761">
        <v>502</v>
      </c>
      <c r="E761" t="s">
        <v>15</v>
      </c>
      <c r="F761" s="1">
        <v>4141</v>
      </c>
      <c r="G761" t="s">
        <v>16</v>
      </c>
      <c r="H761">
        <v>1</v>
      </c>
      <c r="I761">
        <f t="shared" si="22"/>
        <v>4141</v>
      </c>
      <c r="J761">
        <v>0.95399999999999996</v>
      </c>
      <c r="K761" s="2">
        <f t="shared" si="23"/>
        <v>3950.5139999999997</v>
      </c>
    </row>
    <row r="762" spans="1:11" x14ac:dyDescent="0.35">
      <c r="A762">
        <v>5207003</v>
      </c>
      <c r="B762" t="s">
        <v>537</v>
      </c>
      <c r="D762">
        <v>502</v>
      </c>
      <c r="E762" t="s">
        <v>15</v>
      </c>
      <c r="F762" s="1">
        <v>2065</v>
      </c>
      <c r="G762" t="s">
        <v>16</v>
      </c>
      <c r="H762">
        <v>3</v>
      </c>
      <c r="I762">
        <f t="shared" si="22"/>
        <v>6195</v>
      </c>
      <c r="J762">
        <v>2.4260000000000002</v>
      </c>
      <c r="K762" s="2">
        <f t="shared" si="23"/>
        <v>5009.6900000000005</v>
      </c>
    </row>
    <row r="763" spans="1:11" x14ac:dyDescent="0.35">
      <c r="A763">
        <v>5208001</v>
      </c>
      <c r="B763" t="s">
        <v>542</v>
      </c>
      <c r="D763">
        <v>502</v>
      </c>
      <c r="E763" t="s">
        <v>15</v>
      </c>
      <c r="F763" s="1">
        <v>5364</v>
      </c>
      <c r="G763" t="s">
        <v>16</v>
      </c>
      <c r="H763">
        <v>1</v>
      </c>
      <c r="I763">
        <f t="shared" si="22"/>
        <v>5364</v>
      </c>
      <c r="J763">
        <v>0.86860000000000004</v>
      </c>
      <c r="K763" s="2">
        <f t="shared" si="23"/>
        <v>4659.1704</v>
      </c>
    </row>
    <row r="764" spans="1:11" x14ac:dyDescent="0.35">
      <c r="A764">
        <v>5208003</v>
      </c>
      <c r="B764" t="s">
        <v>542</v>
      </c>
      <c r="D764">
        <v>502</v>
      </c>
      <c r="E764" t="s">
        <v>15</v>
      </c>
      <c r="F764" s="1">
        <v>22980</v>
      </c>
      <c r="G764" t="s">
        <v>16</v>
      </c>
      <c r="H764">
        <v>3</v>
      </c>
      <c r="I764">
        <f t="shared" si="22"/>
        <v>68940</v>
      </c>
      <c r="J764">
        <v>2.2223999999999999</v>
      </c>
      <c r="K764" s="2">
        <f t="shared" si="23"/>
        <v>51070.752</v>
      </c>
    </row>
    <row r="765" spans="1:11" x14ac:dyDescent="0.35">
      <c r="A765">
        <v>5209001</v>
      </c>
      <c r="B765" t="s">
        <v>551</v>
      </c>
      <c r="D765">
        <v>502</v>
      </c>
      <c r="E765" t="s">
        <v>15</v>
      </c>
      <c r="F765" s="1">
        <v>2884</v>
      </c>
      <c r="G765" t="s">
        <v>16</v>
      </c>
      <c r="H765">
        <v>1</v>
      </c>
      <c r="I765">
        <f t="shared" si="22"/>
        <v>2884</v>
      </c>
      <c r="J765">
        <v>1.0798000000000001</v>
      </c>
      <c r="K765" s="2">
        <f t="shared" si="23"/>
        <v>3114.1432000000004</v>
      </c>
    </row>
    <row r="766" spans="1:11" x14ac:dyDescent="0.35">
      <c r="A766">
        <v>5209003</v>
      </c>
      <c r="B766" t="s">
        <v>551</v>
      </c>
      <c r="D766">
        <v>502</v>
      </c>
      <c r="E766" t="s">
        <v>15</v>
      </c>
      <c r="F766" s="1">
        <v>8892</v>
      </c>
      <c r="G766" t="s">
        <v>16</v>
      </c>
      <c r="H766">
        <v>3</v>
      </c>
      <c r="I766">
        <f t="shared" si="22"/>
        <v>26676</v>
      </c>
      <c r="J766">
        <v>2.8161999999999998</v>
      </c>
      <c r="K766" s="2">
        <f t="shared" si="23"/>
        <v>25041.650399999999</v>
      </c>
    </row>
    <row r="767" spans="1:11" x14ac:dyDescent="0.35">
      <c r="A767">
        <v>5210003</v>
      </c>
      <c r="B767" t="s">
        <v>554</v>
      </c>
      <c r="D767">
        <v>502</v>
      </c>
      <c r="E767" t="s">
        <v>15</v>
      </c>
      <c r="F767" s="1">
        <v>6879</v>
      </c>
      <c r="G767" t="s">
        <v>16</v>
      </c>
      <c r="H767">
        <v>3</v>
      </c>
      <c r="I767">
        <f t="shared" si="22"/>
        <v>20637</v>
      </c>
      <c r="J767">
        <v>2.1775000000000002</v>
      </c>
      <c r="K767" s="2">
        <f t="shared" si="23"/>
        <v>14979.022500000001</v>
      </c>
    </row>
    <row r="768" spans="1:11" x14ac:dyDescent="0.35">
      <c r="A768">
        <v>5211001</v>
      </c>
      <c r="B768" t="s">
        <v>555</v>
      </c>
      <c r="D768">
        <v>502</v>
      </c>
      <c r="E768" t="s">
        <v>15</v>
      </c>
      <c r="F768">
        <v>937</v>
      </c>
      <c r="G768" t="s">
        <v>16</v>
      </c>
      <c r="H768">
        <v>1</v>
      </c>
      <c r="I768">
        <f t="shared" si="22"/>
        <v>937</v>
      </c>
      <c r="J768">
        <v>0.97709999999999997</v>
      </c>
      <c r="K768" s="2">
        <f t="shared" si="23"/>
        <v>915.54269999999997</v>
      </c>
    </row>
    <row r="769" spans="1:11" x14ac:dyDescent="0.35">
      <c r="A769">
        <v>5211003</v>
      </c>
      <c r="B769" t="s">
        <v>555</v>
      </c>
      <c r="D769">
        <v>502</v>
      </c>
      <c r="E769" t="s">
        <v>15</v>
      </c>
      <c r="F769">
        <v>549</v>
      </c>
      <c r="G769" t="s">
        <v>16</v>
      </c>
      <c r="H769">
        <v>3</v>
      </c>
      <c r="I769">
        <f t="shared" si="22"/>
        <v>1647</v>
      </c>
      <c r="J769">
        <v>2.5186000000000002</v>
      </c>
      <c r="K769" s="2">
        <f t="shared" si="23"/>
        <v>1382.7114000000001</v>
      </c>
    </row>
    <row r="770" spans="1:11" x14ac:dyDescent="0.35">
      <c r="A770">
        <v>5212001</v>
      </c>
      <c r="B770" t="s">
        <v>556</v>
      </c>
      <c r="D770">
        <v>502</v>
      </c>
      <c r="E770" t="s">
        <v>15</v>
      </c>
      <c r="F770">
        <v>496</v>
      </c>
      <c r="G770" t="s">
        <v>16</v>
      </c>
      <c r="H770">
        <v>1</v>
      </c>
      <c r="I770">
        <f t="shared" si="22"/>
        <v>496</v>
      </c>
      <c r="J770">
        <v>1.1053999999999999</v>
      </c>
      <c r="K770" s="2">
        <f t="shared" si="23"/>
        <v>548.27839999999992</v>
      </c>
    </row>
    <row r="771" spans="1:11" x14ac:dyDescent="0.35">
      <c r="A771">
        <v>5212402</v>
      </c>
      <c r="B771" t="s">
        <v>560</v>
      </c>
      <c r="D771">
        <v>510</v>
      </c>
      <c r="E771" t="s">
        <v>15</v>
      </c>
      <c r="F771" s="1">
        <v>4032</v>
      </c>
      <c r="G771" t="s">
        <v>16</v>
      </c>
      <c r="H771">
        <v>2</v>
      </c>
      <c r="I771">
        <f t="shared" si="22"/>
        <v>8064</v>
      </c>
      <c r="J771">
        <v>2.1977000000000002</v>
      </c>
      <c r="K771" s="2">
        <f t="shared" si="23"/>
        <v>8861.126400000001</v>
      </c>
    </row>
    <row r="772" spans="1:11" x14ac:dyDescent="0.35">
      <c r="A772">
        <v>5212408</v>
      </c>
      <c r="B772" t="s">
        <v>560</v>
      </c>
      <c r="D772">
        <v>510</v>
      </c>
      <c r="E772" t="s">
        <v>15</v>
      </c>
      <c r="F772" s="1">
        <v>1845</v>
      </c>
      <c r="G772" t="s">
        <v>16</v>
      </c>
      <c r="H772">
        <v>8</v>
      </c>
      <c r="I772">
        <f t="shared" si="22"/>
        <v>14760</v>
      </c>
      <c r="J772">
        <v>8.2109000000000005</v>
      </c>
      <c r="K772" s="2">
        <f t="shared" si="23"/>
        <v>15149.110500000001</v>
      </c>
    </row>
    <row r="773" spans="1:11" x14ac:dyDescent="0.35">
      <c r="A773">
        <v>5213001</v>
      </c>
      <c r="B773" t="s">
        <v>561</v>
      </c>
      <c r="D773">
        <v>502</v>
      </c>
      <c r="E773" t="s">
        <v>15</v>
      </c>
      <c r="F773" s="1">
        <v>4667</v>
      </c>
      <c r="G773" t="s">
        <v>16</v>
      </c>
      <c r="H773">
        <v>1</v>
      </c>
      <c r="I773">
        <f t="shared" ref="I773:I836" si="24">H773*F773</f>
        <v>4667</v>
      </c>
      <c r="J773">
        <v>1.0276000000000001</v>
      </c>
      <c r="K773" s="2">
        <f t="shared" ref="K773:K836" si="25">F773*J773</f>
        <v>4795.8092000000006</v>
      </c>
    </row>
    <row r="774" spans="1:11" x14ac:dyDescent="0.35">
      <c r="A774">
        <v>5213025</v>
      </c>
      <c r="B774" t="s">
        <v>561</v>
      </c>
      <c r="D774">
        <v>502</v>
      </c>
      <c r="E774" t="s">
        <v>15</v>
      </c>
      <c r="F774" s="1">
        <v>11151</v>
      </c>
      <c r="G774" t="s">
        <v>16</v>
      </c>
      <c r="H774">
        <v>2.5</v>
      </c>
      <c r="I774">
        <f t="shared" si="24"/>
        <v>27877.5</v>
      </c>
      <c r="J774">
        <v>2.2888000000000002</v>
      </c>
      <c r="K774" s="2">
        <f t="shared" si="25"/>
        <v>25522.408800000001</v>
      </c>
    </row>
    <row r="775" spans="1:11" x14ac:dyDescent="0.35">
      <c r="A775">
        <v>5214001</v>
      </c>
      <c r="B775" t="s">
        <v>562</v>
      </c>
      <c r="D775">
        <v>502</v>
      </c>
      <c r="E775" t="s">
        <v>15</v>
      </c>
      <c r="F775" s="1">
        <v>1350</v>
      </c>
      <c r="G775" t="s">
        <v>16</v>
      </c>
      <c r="H775">
        <v>1</v>
      </c>
      <c r="I775">
        <f t="shared" si="24"/>
        <v>1350</v>
      </c>
      <c r="J775">
        <v>0.83530000000000004</v>
      </c>
      <c r="K775" s="2">
        <f t="shared" si="25"/>
        <v>1127.655</v>
      </c>
    </row>
    <row r="776" spans="1:11" x14ac:dyDescent="0.35">
      <c r="A776">
        <v>5214025</v>
      </c>
      <c r="B776" t="s">
        <v>562</v>
      </c>
      <c r="D776">
        <v>502</v>
      </c>
      <c r="E776" t="s">
        <v>15</v>
      </c>
      <c r="F776" s="1">
        <v>16219</v>
      </c>
      <c r="G776" t="s">
        <v>16</v>
      </c>
      <c r="H776">
        <v>2.5</v>
      </c>
      <c r="I776">
        <f t="shared" si="24"/>
        <v>40547.5</v>
      </c>
      <c r="J776">
        <v>1.8532</v>
      </c>
      <c r="K776" s="2">
        <f t="shared" si="25"/>
        <v>30057.050800000001</v>
      </c>
    </row>
    <row r="777" spans="1:11" x14ac:dyDescent="0.35">
      <c r="A777">
        <v>5215001</v>
      </c>
      <c r="B777" t="s">
        <v>563</v>
      </c>
      <c r="D777">
        <v>502</v>
      </c>
      <c r="E777" t="s">
        <v>15</v>
      </c>
      <c r="F777" s="1">
        <v>6407</v>
      </c>
      <c r="G777" t="s">
        <v>16</v>
      </c>
      <c r="H777">
        <v>1</v>
      </c>
      <c r="I777">
        <f t="shared" si="24"/>
        <v>6407</v>
      </c>
      <c r="J777">
        <v>0.95350000000000001</v>
      </c>
      <c r="K777" s="2">
        <f t="shared" si="25"/>
        <v>6109.0744999999997</v>
      </c>
    </row>
    <row r="778" spans="1:11" x14ac:dyDescent="0.35">
      <c r="A778">
        <v>5215025</v>
      </c>
      <c r="B778" t="s">
        <v>563</v>
      </c>
      <c r="D778">
        <v>502</v>
      </c>
      <c r="E778" t="s">
        <v>15</v>
      </c>
      <c r="F778" s="1">
        <v>17668</v>
      </c>
      <c r="G778" t="s">
        <v>16</v>
      </c>
      <c r="H778">
        <v>2.5</v>
      </c>
      <c r="I778">
        <f t="shared" si="24"/>
        <v>44170</v>
      </c>
      <c r="J778">
        <v>2.1945000000000001</v>
      </c>
      <c r="K778" s="2">
        <f t="shared" si="25"/>
        <v>38772.425999999999</v>
      </c>
    </row>
    <row r="779" spans="1:11" x14ac:dyDescent="0.35">
      <c r="A779">
        <v>5215101</v>
      </c>
      <c r="B779" t="s">
        <v>564</v>
      </c>
      <c r="C779" t="s">
        <v>527</v>
      </c>
      <c r="D779">
        <v>510</v>
      </c>
      <c r="E779" t="s">
        <v>15</v>
      </c>
      <c r="F779" s="1">
        <v>1536</v>
      </c>
      <c r="G779" t="s">
        <v>16</v>
      </c>
      <c r="H779">
        <v>1</v>
      </c>
      <c r="I779">
        <f t="shared" si="24"/>
        <v>1536</v>
      </c>
      <c r="J779">
        <v>1.0591999999999999</v>
      </c>
      <c r="K779" s="2">
        <f t="shared" si="25"/>
        <v>1626.9312</v>
      </c>
    </row>
    <row r="780" spans="1:11" x14ac:dyDescent="0.35">
      <c r="A780">
        <v>5216001</v>
      </c>
      <c r="B780" t="s">
        <v>566</v>
      </c>
      <c r="D780">
        <v>502</v>
      </c>
      <c r="E780" t="s">
        <v>15</v>
      </c>
      <c r="F780" s="1">
        <v>7966</v>
      </c>
      <c r="G780" t="s">
        <v>16</v>
      </c>
      <c r="H780">
        <v>1</v>
      </c>
      <c r="I780">
        <f t="shared" si="24"/>
        <v>7966</v>
      </c>
      <c r="J780">
        <v>0.88619999999999999</v>
      </c>
      <c r="K780" s="2">
        <f t="shared" si="25"/>
        <v>7059.4691999999995</v>
      </c>
    </row>
    <row r="781" spans="1:11" x14ac:dyDescent="0.35">
      <c r="A781">
        <v>5216025</v>
      </c>
      <c r="B781" t="s">
        <v>566</v>
      </c>
      <c r="D781">
        <v>502</v>
      </c>
      <c r="E781" t="s">
        <v>15</v>
      </c>
      <c r="F781" s="1">
        <v>7886</v>
      </c>
      <c r="G781" t="s">
        <v>16</v>
      </c>
      <c r="H781">
        <v>2.5</v>
      </c>
      <c r="I781">
        <f t="shared" si="24"/>
        <v>19715</v>
      </c>
      <c r="J781">
        <v>1.9260999999999999</v>
      </c>
      <c r="K781" s="2">
        <f t="shared" si="25"/>
        <v>15189.2246</v>
      </c>
    </row>
    <row r="782" spans="1:11" x14ac:dyDescent="0.35">
      <c r="A782">
        <v>5217025</v>
      </c>
      <c r="B782" t="s">
        <v>568</v>
      </c>
      <c r="D782">
        <v>502</v>
      </c>
      <c r="E782" t="s">
        <v>15</v>
      </c>
      <c r="F782" s="1">
        <v>4182</v>
      </c>
      <c r="G782" t="s">
        <v>16</v>
      </c>
      <c r="H782">
        <v>2.5</v>
      </c>
      <c r="I782">
        <f t="shared" si="24"/>
        <v>10455</v>
      </c>
      <c r="J782">
        <v>2.0605000000000002</v>
      </c>
      <c r="K782" s="2">
        <f t="shared" si="25"/>
        <v>8617.0110000000004</v>
      </c>
    </row>
    <row r="783" spans="1:11" x14ac:dyDescent="0.35">
      <c r="A783">
        <v>5218003</v>
      </c>
      <c r="B783" t="s">
        <v>569</v>
      </c>
      <c r="D783">
        <v>502</v>
      </c>
      <c r="E783" t="s">
        <v>15</v>
      </c>
      <c r="F783" s="1">
        <v>5339</v>
      </c>
      <c r="G783" t="s">
        <v>16</v>
      </c>
      <c r="H783">
        <v>3</v>
      </c>
      <c r="I783">
        <f t="shared" si="24"/>
        <v>16017</v>
      </c>
      <c r="J783">
        <v>2.2517</v>
      </c>
      <c r="K783" s="2">
        <f t="shared" si="25"/>
        <v>12021.826300000001</v>
      </c>
    </row>
    <row r="784" spans="1:11" x14ac:dyDescent="0.35">
      <c r="A784">
        <v>5219001</v>
      </c>
      <c r="B784" t="s">
        <v>571</v>
      </c>
      <c r="D784">
        <v>502</v>
      </c>
      <c r="E784" t="s">
        <v>15</v>
      </c>
      <c r="F784">
        <v>975</v>
      </c>
      <c r="G784" t="s">
        <v>16</v>
      </c>
      <c r="H784">
        <v>1</v>
      </c>
      <c r="I784">
        <f t="shared" si="24"/>
        <v>975</v>
      </c>
      <c r="J784">
        <v>1.3342000000000001</v>
      </c>
      <c r="K784" s="2">
        <f t="shared" si="25"/>
        <v>1300.845</v>
      </c>
    </row>
    <row r="785" spans="1:11" x14ac:dyDescent="0.35">
      <c r="A785">
        <v>5219003</v>
      </c>
      <c r="B785" t="s">
        <v>571</v>
      </c>
      <c r="D785">
        <v>502</v>
      </c>
      <c r="E785" t="s">
        <v>15</v>
      </c>
      <c r="F785" s="1">
        <v>5580</v>
      </c>
      <c r="G785" t="s">
        <v>16</v>
      </c>
      <c r="H785">
        <v>3</v>
      </c>
      <c r="I785">
        <f t="shared" si="24"/>
        <v>16740</v>
      </c>
      <c r="J785">
        <v>3.5714999999999999</v>
      </c>
      <c r="K785" s="2">
        <f t="shared" si="25"/>
        <v>19928.97</v>
      </c>
    </row>
    <row r="786" spans="1:11" x14ac:dyDescent="0.35">
      <c r="A786">
        <v>5220075</v>
      </c>
      <c r="B786" t="s">
        <v>573</v>
      </c>
      <c r="D786">
        <v>502</v>
      </c>
      <c r="E786" t="s">
        <v>15</v>
      </c>
      <c r="F786" s="1">
        <v>1633</v>
      </c>
      <c r="G786" t="s">
        <v>16</v>
      </c>
      <c r="H786">
        <v>7.5</v>
      </c>
      <c r="I786">
        <f t="shared" si="24"/>
        <v>12247.5</v>
      </c>
      <c r="J786">
        <v>6.4640000000000004</v>
      </c>
      <c r="K786" s="2">
        <f t="shared" si="25"/>
        <v>10555.712000000001</v>
      </c>
    </row>
    <row r="787" spans="1:11" x14ac:dyDescent="0.35">
      <c r="A787">
        <v>5221001</v>
      </c>
      <c r="B787" t="s">
        <v>575</v>
      </c>
      <c r="D787">
        <v>502</v>
      </c>
      <c r="E787" t="s">
        <v>15</v>
      </c>
      <c r="F787" s="1">
        <v>1365</v>
      </c>
      <c r="G787" t="s">
        <v>16</v>
      </c>
      <c r="H787">
        <v>1</v>
      </c>
      <c r="I787">
        <f t="shared" si="24"/>
        <v>1365</v>
      </c>
      <c r="J787">
        <v>0.96650000000000003</v>
      </c>
      <c r="K787" s="2">
        <f t="shared" si="25"/>
        <v>1319.2725</v>
      </c>
    </row>
    <row r="788" spans="1:11" x14ac:dyDescent="0.35">
      <c r="A788">
        <v>5221025</v>
      </c>
      <c r="B788" t="s">
        <v>575</v>
      </c>
      <c r="D788">
        <v>502</v>
      </c>
      <c r="E788" t="s">
        <v>15</v>
      </c>
      <c r="F788" s="1">
        <v>2892</v>
      </c>
      <c r="G788" t="s">
        <v>16</v>
      </c>
      <c r="H788">
        <v>2.5</v>
      </c>
      <c r="I788">
        <f t="shared" si="24"/>
        <v>7230</v>
      </c>
      <c r="J788">
        <v>2.1488</v>
      </c>
      <c r="K788" s="2">
        <f t="shared" si="25"/>
        <v>6214.3296</v>
      </c>
    </row>
    <row r="789" spans="1:11" x14ac:dyDescent="0.35">
      <c r="A789">
        <v>5222001</v>
      </c>
      <c r="B789" t="s">
        <v>576</v>
      </c>
      <c r="D789">
        <v>502</v>
      </c>
      <c r="E789" t="s">
        <v>15</v>
      </c>
      <c r="F789" s="1">
        <v>3046</v>
      </c>
      <c r="G789" t="s">
        <v>16</v>
      </c>
      <c r="H789">
        <v>1</v>
      </c>
      <c r="I789">
        <f t="shared" si="24"/>
        <v>3046</v>
      </c>
      <c r="J789">
        <v>0.93010000000000004</v>
      </c>
      <c r="K789" s="2">
        <f t="shared" si="25"/>
        <v>2833.0846000000001</v>
      </c>
    </row>
    <row r="790" spans="1:11" x14ac:dyDescent="0.35">
      <c r="A790">
        <v>5222003</v>
      </c>
      <c r="B790" t="s">
        <v>576</v>
      </c>
      <c r="D790">
        <v>502</v>
      </c>
      <c r="E790" t="s">
        <v>15</v>
      </c>
      <c r="F790" s="1">
        <v>2668</v>
      </c>
      <c r="G790" t="s">
        <v>16</v>
      </c>
      <c r="H790">
        <v>3</v>
      </c>
      <c r="I790">
        <f t="shared" si="24"/>
        <v>8004</v>
      </c>
      <c r="J790">
        <v>2.3371</v>
      </c>
      <c r="K790" s="2">
        <f t="shared" si="25"/>
        <v>6235.3828000000003</v>
      </c>
    </row>
    <row r="791" spans="1:11" x14ac:dyDescent="0.35">
      <c r="A791">
        <v>5233102</v>
      </c>
      <c r="B791" t="s">
        <v>585</v>
      </c>
      <c r="D791">
        <v>510</v>
      </c>
      <c r="E791" t="s">
        <v>15</v>
      </c>
      <c r="F791" s="1">
        <v>8352</v>
      </c>
      <c r="G791" t="s">
        <v>16</v>
      </c>
      <c r="H791">
        <v>2</v>
      </c>
      <c r="I791">
        <f t="shared" si="24"/>
        <v>16704</v>
      </c>
      <c r="J791">
        <v>2.5438000000000001</v>
      </c>
      <c r="K791" s="2">
        <f t="shared" si="25"/>
        <v>21245.817600000002</v>
      </c>
    </row>
    <row r="792" spans="1:11" x14ac:dyDescent="0.35">
      <c r="A792">
        <v>5234101</v>
      </c>
      <c r="B792" t="s">
        <v>588</v>
      </c>
      <c r="C792" t="s">
        <v>589</v>
      </c>
      <c r="D792">
        <v>510</v>
      </c>
      <c r="E792" t="s">
        <v>15</v>
      </c>
      <c r="F792">
        <v>360</v>
      </c>
      <c r="G792" t="s">
        <v>16</v>
      </c>
      <c r="H792">
        <v>1</v>
      </c>
      <c r="I792">
        <f t="shared" si="24"/>
        <v>360</v>
      </c>
      <c r="J792">
        <v>2.2921999999999998</v>
      </c>
      <c r="K792" s="2">
        <f t="shared" si="25"/>
        <v>825.19199999999989</v>
      </c>
    </row>
    <row r="793" spans="1:11" x14ac:dyDescent="0.35">
      <c r="A793">
        <v>5235101</v>
      </c>
      <c r="B793" t="s">
        <v>592</v>
      </c>
      <c r="C793" t="s">
        <v>591</v>
      </c>
      <c r="D793">
        <v>510</v>
      </c>
      <c r="E793" t="s">
        <v>15</v>
      </c>
      <c r="F793">
        <v>130</v>
      </c>
      <c r="G793" t="s">
        <v>16</v>
      </c>
      <c r="H793">
        <v>1</v>
      </c>
      <c r="I793">
        <f t="shared" si="24"/>
        <v>130</v>
      </c>
      <c r="J793">
        <v>2.1959</v>
      </c>
      <c r="K793" s="2">
        <f t="shared" si="25"/>
        <v>285.46699999999998</v>
      </c>
    </row>
    <row r="794" spans="1:11" x14ac:dyDescent="0.35">
      <c r="A794">
        <v>5236101</v>
      </c>
      <c r="B794" t="s">
        <v>593</v>
      </c>
      <c r="C794" t="s">
        <v>591</v>
      </c>
      <c r="D794">
        <v>510</v>
      </c>
      <c r="E794" t="s">
        <v>15</v>
      </c>
      <c r="F794">
        <v>230</v>
      </c>
      <c r="G794" t="s">
        <v>16</v>
      </c>
      <c r="H794">
        <v>1</v>
      </c>
      <c r="I794">
        <f t="shared" si="24"/>
        <v>230</v>
      </c>
      <c r="J794">
        <v>2.3963999999999999</v>
      </c>
      <c r="K794" s="2">
        <f t="shared" si="25"/>
        <v>551.17200000000003</v>
      </c>
    </row>
    <row r="795" spans="1:11" x14ac:dyDescent="0.35">
      <c r="A795">
        <v>5241115</v>
      </c>
      <c r="B795" t="s">
        <v>597</v>
      </c>
      <c r="D795">
        <v>510</v>
      </c>
      <c r="E795" t="s">
        <v>15</v>
      </c>
      <c r="F795" s="1">
        <v>7276</v>
      </c>
      <c r="G795" t="s">
        <v>16</v>
      </c>
      <c r="H795">
        <v>1.5</v>
      </c>
      <c r="I795">
        <f t="shared" si="24"/>
        <v>10914</v>
      </c>
      <c r="J795">
        <v>1.4104000000000001</v>
      </c>
      <c r="K795" s="2">
        <f t="shared" si="25"/>
        <v>10262.070400000001</v>
      </c>
    </row>
    <row r="796" spans="1:11" x14ac:dyDescent="0.35">
      <c r="A796">
        <v>5243104</v>
      </c>
      <c r="B796" t="s">
        <v>602</v>
      </c>
      <c r="C796" t="s">
        <v>286</v>
      </c>
      <c r="D796">
        <v>510</v>
      </c>
      <c r="E796" t="s">
        <v>15</v>
      </c>
      <c r="F796">
        <v>672</v>
      </c>
      <c r="G796" t="s">
        <v>16</v>
      </c>
      <c r="H796">
        <v>4</v>
      </c>
      <c r="I796">
        <f t="shared" si="24"/>
        <v>2688</v>
      </c>
      <c r="J796">
        <v>5.5618999999999996</v>
      </c>
      <c r="K796" s="2">
        <f t="shared" si="25"/>
        <v>3737.5967999999998</v>
      </c>
    </row>
    <row r="797" spans="1:11" x14ac:dyDescent="0.35">
      <c r="A797">
        <v>5244004</v>
      </c>
      <c r="B797" t="s">
        <v>605</v>
      </c>
      <c r="C797" t="s">
        <v>606</v>
      </c>
      <c r="D797">
        <v>510</v>
      </c>
      <c r="E797" t="s">
        <v>15</v>
      </c>
      <c r="F797">
        <v>576</v>
      </c>
      <c r="G797" t="s">
        <v>16</v>
      </c>
      <c r="H797">
        <v>4</v>
      </c>
      <c r="I797">
        <f t="shared" si="24"/>
        <v>2304</v>
      </c>
      <c r="J797">
        <v>7.1132</v>
      </c>
      <c r="K797" s="2">
        <f t="shared" si="25"/>
        <v>4097.2031999999999</v>
      </c>
    </row>
    <row r="798" spans="1:11" x14ac:dyDescent="0.35">
      <c r="A798">
        <v>5245102</v>
      </c>
      <c r="B798" t="s">
        <v>607</v>
      </c>
      <c r="C798" t="s">
        <v>608</v>
      </c>
      <c r="D798">
        <v>511</v>
      </c>
      <c r="E798" t="s">
        <v>15</v>
      </c>
      <c r="F798" s="1">
        <v>6795</v>
      </c>
      <c r="G798" t="s">
        <v>16</v>
      </c>
      <c r="H798">
        <v>2</v>
      </c>
      <c r="I798">
        <f t="shared" si="24"/>
        <v>13590</v>
      </c>
      <c r="J798">
        <v>1.1459999999999999</v>
      </c>
      <c r="K798" s="2">
        <f t="shared" si="25"/>
        <v>7787.07</v>
      </c>
    </row>
    <row r="799" spans="1:11" x14ac:dyDescent="0.35">
      <c r="A799">
        <v>5257001</v>
      </c>
      <c r="B799" t="s">
        <v>612</v>
      </c>
      <c r="D799">
        <v>510</v>
      </c>
      <c r="E799" t="s">
        <v>15</v>
      </c>
      <c r="F799" s="1">
        <v>1204</v>
      </c>
      <c r="G799" t="s">
        <v>16</v>
      </c>
      <c r="H799">
        <v>1</v>
      </c>
      <c r="I799">
        <f t="shared" si="24"/>
        <v>1204</v>
      </c>
      <c r="J799">
        <v>2.6139000000000001</v>
      </c>
      <c r="K799" s="2">
        <f t="shared" si="25"/>
        <v>3147.1356000000001</v>
      </c>
    </row>
    <row r="800" spans="1:11" x14ac:dyDescent="0.35">
      <c r="A800">
        <v>5257004</v>
      </c>
      <c r="B800" t="s">
        <v>612</v>
      </c>
      <c r="D800">
        <v>510</v>
      </c>
      <c r="E800" t="s">
        <v>15</v>
      </c>
      <c r="F800" s="1">
        <v>1728</v>
      </c>
      <c r="G800" t="s">
        <v>16</v>
      </c>
      <c r="H800">
        <v>4</v>
      </c>
      <c r="I800">
        <f t="shared" si="24"/>
        <v>6912</v>
      </c>
      <c r="J800">
        <v>10.165100000000001</v>
      </c>
      <c r="K800" s="2">
        <f t="shared" si="25"/>
        <v>17565.292800000003</v>
      </c>
    </row>
    <row r="801" spans="1:11" x14ac:dyDescent="0.35">
      <c r="A801">
        <v>5261002</v>
      </c>
      <c r="B801" t="s">
        <v>613</v>
      </c>
      <c r="D801">
        <v>510</v>
      </c>
      <c r="E801" t="s">
        <v>15</v>
      </c>
      <c r="F801">
        <v>224</v>
      </c>
      <c r="G801" t="s">
        <v>16</v>
      </c>
      <c r="H801">
        <v>2</v>
      </c>
      <c r="I801">
        <f t="shared" si="24"/>
        <v>448</v>
      </c>
      <c r="J801">
        <v>3.5013999999999998</v>
      </c>
      <c r="K801" s="2">
        <f t="shared" si="25"/>
        <v>784.31359999999995</v>
      </c>
    </row>
    <row r="802" spans="1:11" x14ac:dyDescent="0.35">
      <c r="A802">
        <v>5262002</v>
      </c>
      <c r="B802" t="s">
        <v>614</v>
      </c>
      <c r="C802" t="s">
        <v>348</v>
      </c>
      <c r="D802">
        <v>560</v>
      </c>
      <c r="E802" t="s">
        <v>15</v>
      </c>
      <c r="F802">
        <v>811</v>
      </c>
      <c r="G802" t="s">
        <v>16</v>
      </c>
      <c r="H802">
        <v>2</v>
      </c>
      <c r="I802">
        <f t="shared" si="24"/>
        <v>1622</v>
      </c>
      <c r="J802">
        <v>3.6381999999999999</v>
      </c>
      <c r="K802" s="2">
        <f t="shared" si="25"/>
        <v>2950.5801999999999</v>
      </c>
    </row>
    <row r="803" spans="1:11" x14ac:dyDescent="0.35">
      <c r="A803">
        <v>5262012</v>
      </c>
      <c r="B803" t="s">
        <v>614</v>
      </c>
      <c r="C803" t="s">
        <v>348</v>
      </c>
      <c r="D803">
        <v>560</v>
      </c>
      <c r="E803" t="s">
        <v>15</v>
      </c>
      <c r="F803">
        <v>486</v>
      </c>
      <c r="G803" t="s">
        <v>16</v>
      </c>
      <c r="H803">
        <v>12</v>
      </c>
      <c r="I803">
        <f t="shared" si="24"/>
        <v>5832</v>
      </c>
      <c r="J803">
        <v>17.7499</v>
      </c>
      <c r="K803" s="2">
        <f t="shared" si="25"/>
        <v>8626.4513999999999</v>
      </c>
    </row>
    <row r="804" spans="1:11" x14ac:dyDescent="0.35">
      <c r="A804">
        <v>5262125</v>
      </c>
      <c r="B804" t="s">
        <v>615</v>
      </c>
      <c r="C804" t="s">
        <v>382</v>
      </c>
      <c r="D804">
        <v>510</v>
      </c>
      <c r="E804" t="s">
        <v>15</v>
      </c>
      <c r="F804" s="1">
        <v>1256</v>
      </c>
      <c r="G804" t="s">
        <v>16</v>
      </c>
      <c r="H804">
        <v>2.5</v>
      </c>
      <c r="I804">
        <f t="shared" si="24"/>
        <v>3140</v>
      </c>
      <c r="J804">
        <v>3.1427999999999998</v>
      </c>
      <c r="K804" s="2">
        <f t="shared" si="25"/>
        <v>3947.3567999999996</v>
      </c>
    </row>
    <row r="805" spans="1:11" x14ac:dyDescent="0.35">
      <c r="A805">
        <v>5264204</v>
      </c>
      <c r="B805" t="s">
        <v>616</v>
      </c>
      <c r="C805" t="s">
        <v>617</v>
      </c>
      <c r="D805">
        <v>510</v>
      </c>
      <c r="E805" t="s">
        <v>15</v>
      </c>
      <c r="F805" s="1">
        <v>13432</v>
      </c>
      <c r="G805" t="s">
        <v>16</v>
      </c>
      <c r="H805">
        <v>4</v>
      </c>
      <c r="I805">
        <f t="shared" si="24"/>
        <v>53728</v>
      </c>
      <c r="J805">
        <v>1.4678</v>
      </c>
      <c r="K805" s="2">
        <f t="shared" si="25"/>
        <v>19715.489600000001</v>
      </c>
    </row>
    <row r="806" spans="1:11" x14ac:dyDescent="0.35">
      <c r="A806">
        <v>5264705</v>
      </c>
      <c r="B806" t="s">
        <v>618</v>
      </c>
      <c r="C806" t="s">
        <v>621</v>
      </c>
      <c r="D806">
        <v>510</v>
      </c>
      <c r="E806" t="s">
        <v>15</v>
      </c>
      <c r="F806" s="1">
        <v>27106</v>
      </c>
      <c r="G806" t="s">
        <v>16</v>
      </c>
      <c r="H806">
        <v>5</v>
      </c>
      <c r="I806">
        <f t="shared" si="24"/>
        <v>135530</v>
      </c>
      <c r="J806">
        <v>1.8077000000000001</v>
      </c>
      <c r="K806" s="2">
        <f t="shared" si="25"/>
        <v>48999.516200000005</v>
      </c>
    </row>
    <row r="807" spans="1:11" x14ac:dyDescent="0.35">
      <c r="A807">
        <v>5265104</v>
      </c>
      <c r="B807" t="s">
        <v>616</v>
      </c>
      <c r="C807" t="s">
        <v>622</v>
      </c>
      <c r="D807">
        <v>510</v>
      </c>
      <c r="E807" t="s">
        <v>15</v>
      </c>
      <c r="F807" s="1">
        <v>16323</v>
      </c>
      <c r="G807" t="s">
        <v>16</v>
      </c>
      <c r="H807">
        <v>4</v>
      </c>
      <c r="I807">
        <f t="shared" si="24"/>
        <v>65292</v>
      </c>
      <c r="J807">
        <v>1.5127999999999999</v>
      </c>
      <c r="K807" s="2">
        <f t="shared" si="25"/>
        <v>24693.434399999998</v>
      </c>
    </row>
    <row r="808" spans="1:11" x14ac:dyDescent="0.35">
      <c r="A808">
        <v>5265204</v>
      </c>
      <c r="B808" t="s">
        <v>623</v>
      </c>
      <c r="D808">
        <v>510</v>
      </c>
      <c r="E808" t="s">
        <v>15</v>
      </c>
      <c r="F808">
        <v>72</v>
      </c>
      <c r="G808" t="s">
        <v>16</v>
      </c>
      <c r="H808">
        <v>4</v>
      </c>
      <c r="I808">
        <f t="shared" si="24"/>
        <v>288</v>
      </c>
      <c r="J808">
        <v>1.5576000000000001</v>
      </c>
      <c r="K808" s="2">
        <f t="shared" si="25"/>
        <v>112.14720000000001</v>
      </c>
    </row>
    <row r="809" spans="1:11" x14ac:dyDescent="0.35">
      <c r="A809">
        <v>5274202</v>
      </c>
      <c r="B809" t="s">
        <v>629</v>
      </c>
      <c r="C809" t="s">
        <v>494</v>
      </c>
      <c r="D809">
        <v>511</v>
      </c>
      <c r="E809" t="s">
        <v>15</v>
      </c>
      <c r="F809" s="1">
        <v>18288</v>
      </c>
      <c r="G809" t="s">
        <v>16</v>
      </c>
      <c r="H809">
        <v>2</v>
      </c>
      <c r="I809">
        <f t="shared" si="24"/>
        <v>36576</v>
      </c>
      <c r="J809">
        <v>1.0928</v>
      </c>
      <c r="K809" s="2">
        <f t="shared" si="25"/>
        <v>19985.126400000001</v>
      </c>
    </row>
    <row r="810" spans="1:11" x14ac:dyDescent="0.35">
      <c r="A810">
        <v>5274275</v>
      </c>
      <c r="B810" t="s">
        <v>629</v>
      </c>
      <c r="C810" t="s">
        <v>630</v>
      </c>
      <c r="D810">
        <v>511</v>
      </c>
      <c r="E810" t="s">
        <v>15</v>
      </c>
      <c r="F810" s="1">
        <v>15690</v>
      </c>
      <c r="G810" t="s">
        <v>16</v>
      </c>
      <c r="H810">
        <v>0.75</v>
      </c>
      <c r="I810">
        <f t="shared" si="24"/>
        <v>11767.5</v>
      </c>
      <c r="J810">
        <v>0.50109999999999999</v>
      </c>
      <c r="K810" s="2">
        <f t="shared" si="25"/>
        <v>7862.259</v>
      </c>
    </row>
    <row r="811" spans="1:11" x14ac:dyDescent="0.35">
      <c r="A811">
        <v>5275102</v>
      </c>
      <c r="B811" t="s">
        <v>631</v>
      </c>
      <c r="C811" t="s">
        <v>494</v>
      </c>
      <c r="D811">
        <v>511</v>
      </c>
      <c r="E811" t="s">
        <v>15</v>
      </c>
      <c r="F811" s="1">
        <v>39000</v>
      </c>
      <c r="G811" t="s">
        <v>16</v>
      </c>
      <c r="H811">
        <v>2</v>
      </c>
      <c r="I811">
        <f t="shared" si="24"/>
        <v>78000</v>
      </c>
      <c r="J811">
        <v>1.0878000000000001</v>
      </c>
      <c r="K811" s="2">
        <f t="shared" si="25"/>
        <v>42424.200000000004</v>
      </c>
    </row>
    <row r="812" spans="1:11" x14ac:dyDescent="0.35">
      <c r="A812">
        <v>5276014</v>
      </c>
      <c r="B812" t="s">
        <v>632</v>
      </c>
      <c r="D812">
        <v>511</v>
      </c>
      <c r="E812" t="s">
        <v>15</v>
      </c>
      <c r="F812" s="1">
        <v>1132</v>
      </c>
      <c r="G812" t="s">
        <v>16</v>
      </c>
      <c r="H812">
        <v>1.4</v>
      </c>
      <c r="I812">
        <f t="shared" si="24"/>
        <v>1584.8</v>
      </c>
      <c r="J812">
        <v>1.7841</v>
      </c>
      <c r="K812" s="2">
        <f t="shared" si="25"/>
        <v>2019.6012000000001</v>
      </c>
    </row>
    <row r="813" spans="1:11" x14ac:dyDescent="0.35">
      <c r="A813">
        <v>5276115</v>
      </c>
      <c r="B813" t="s">
        <v>633</v>
      </c>
      <c r="C813" t="s">
        <v>634</v>
      </c>
      <c r="D813">
        <v>560</v>
      </c>
      <c r="E813" t="s">
        <v>15</v>
      </c>
      <c r="F813">
        <v>487</v>
      </c>
      <c r="G813" t="s">
        <v>16</v>
      </c>
      <c r="H813">
        <v>15</v>
      </c>
      <c r="I813">
        <f t="shared" si="24"/>
        <v>7305</v>
      </c>
      <c r="J813">
        <v>16.246700000000001</v>
      </c>
      <c r="K813" s="2">
        <f t="shared" si="25"/>
        <v>7912.1429000000007</v>
      </c>
    </row>
    <row r="814" spans="1:11" x14ac:dyDescent="0.35">
      <c r="A814">
        <v>5277014</v>
      </c>
      <c r="B814" t="s">
        <v>636</v>
      </c>
      <c r="D814">
        <v>511</v>
      </c>
      <c r="E814" t="s">
        <v>15</v>
      </c>
      <c r="F814">
        <v>660</v>
      </c>
      <c r="G814" t="s">
        <v>16</v>
      </c>
      <c r="H814">
        <v>1.4</v>
      </c>
      <c r="I814">
        <f t="shared" si="24"/>
        <v>923.99999999999989</v>
      </c>
      <c r="J814">
        <v>1.7862</v>
      </c>
      <c r="K814" s="2">
        <f t="shared" si="25"/>
        <v>1178.8920000000001</v>
      </c>
    </row>
    <row r="815" spans="1:11" x14ac:dyDescent="0.35">
      <c r="A815">
        <v>5277075</v>
      </c>
      <c r="B815" t="s">
        <v>636</v>
      </c>
      <c r="D815">
        <v>511</v>
      </c>
      <c r="E815" t="s">
        <v>15</v>
      </c>
      <c r="F815">
        <v>606</v>
      </c>
      <c r="G815" t="s">
        <v>16</v>
      </c>
      <c r="H815">
        <v>0.75</v>
      </c>
      <c r="I815">
        <f t="shared" si="24"/>
        <v>454.5</v>
      </c>
      <c r="J815">
        <v>1.008</v>
      </c>
      <c r="K815" s="2">
        <f t="shared" si="25"/>
        <v>610.84799999999996</v>
      </c>
    </row>
    <row r="816" spans="1:11" x14ac:dyDescent="0.35">
      <c r="A816">
        <v>5278075</v>
      </c>
      <c r="B816" t="s">
        <v>639</v>
      </c>
      <c r="D816">
        <v>511</v>
      </c>
      <c r="E816" t="s">
        <v>15</v>
      </c>
      <c r="F816">
        <v>718</v>
      </c>
      <c r="G816" t="s">
        <v>16</v>
      </c>
      <c r="H816">
        <v>0.75</v>
      </c>
      <c r="I816">
        <f t="shared" si="24"/>
        <v>538.5</v>
      </c>
      <c r="J816">
        <v>1.0417000000000001</v>
      </c>
      <c r="K816" s="2">
        <f t="shared" si="25"/>
        <v>747.94060000000002</v>
      </c>
    </row>
    <row r="817" spans="1:11" x14ac:dyDescent="0.35">
      <c r="A817">
        <v>5278115</v>
      </c>
      <c r="B817" t="s">
        <v>644</v>
      </c>
      <c r="C817" t="s">
        <v>634</v>
      </c>
      <c r="D817">
        <v>560</v>
      </c>
      <c r="E817" t="s">
        <v>15</v>
      </c>
      <c r="F817">
        <v>457</v>
      </c>
      <c r="G817" t="s">
        <v>16</v>
      </c>
      <c r="H817">
        <v>15</v>
      </c>
      <c r="I817">
        <f t="shared" si="24"/>
        <v>6855</v>
      </c>
      <c r="J817">
        <v>14.8546</v>
      </c>
      <c r="K817" s="2">
        <f t="shared" si="25"/>
        <v>6788.5522000000001</v>
      </c>
    </row>
    <row r="818" spans="1:11" x14ac:dyDescent="0.35">
      <c r="A818">
        <v>5279014</v>
      </c>
      <c r="B818" t="s">
        <v>645</v>
      </c>
      <c r="D818">
        <v>511</v>
      </c>
      <c r="E818" t="s">
        <v>15</v>
      </c>
      <c r="F818">
        <v>164</v>
      </c>
      <c r="G818" t="s">
        <v>16</v>
      </c>
      <c r="H818">
        <v>1.4</v>
      </c>
      <c r="I818">
        <f t="shared" si="24"/>
        <v>229.6</v>
      </c>
      <c r="J818">
        <v>1.6841999999999999</v>
      </c>
      <c r="K818" s="2">
        <f t="shared" si="25"/>
        <v>276.2088</v>
      </c>
    </row>
    <row r="819" spans="1:11" x14ac:dyDescent="0.35">
      <c r="A819">
        <v>5279075</v>
      </c>
      <c r="B819" t="s">
        <v>645</v>
      </c>
      <c r="D819">
        <v>511</v>
      </c>
      <c r="E819" t="s">
        <v>15</v>
      </c>
      <c r="F819" s="1">
        <v>1044</v>
      </c>
      <c r="G819" t="s">
        <v>16</v>
      </c>
      <c r="H819">
        <v>0.75</v>
      </c>
      <c r="I819">
        <f t="shared" si="24"/>
        <v>783</v>
      </c>
      <c r="J819">
        <v>0.98880000000000001</v>
      </c>
      <c r="K819" s="2">
        <f t="shared" si="25"/>
        <v>1032.3072</v>
      </c>
    </row>
    <row r="820" spans="1:11" x14ac:dyDescent="0.35">
      <c r="A820">
        <v>5280014</v>
      </c>
      <c r="B820" t="s">
        <v>647</v>
      </c>
      <c r="D820">
        <v>511</v>
      </c>
      <c r="E820" t="s">
        <v>15</v>
      </c>
      <c r="F820">
        <v>940</v>
      </c>
      <c r="G820" t="s">
        <v>16</v>
      </c>
      <c r="H820">
        <v>1.4</v>
      </c>
      <c r="I820">
        <f t="shared" si="24"/>
        <v>1316</v>
      </c>
      <c r="J820">
        <v>1.6500999999999999</v>
      </c>
      <c r="K820" s="2">
        <f t="shared" si="25"/>
        <v>1551.0939999999998</v>
      </c>
    </row>
    <row r="821" spans="1:11" x14ac:dyDescent="0.35">
      <c r="A821">
        <v>5280075</v>
      </c>
      <c r="B821" t="s">
        <v>647</v>
      </c>
      <c r="D821">
        <v>511</v>
      </c>
      <c r="E821" t="s">
        <v>15</v>
      </c>
      <c r="F821">
        <v>576</v>
      </c>
      <c r="G821" t="s">
        <v>16</v>
      </c>
      <c r="H821">
        <v>0.75</v>
      </c>
      <c r="I821">
        <f t="shared" si="24"/>
        <v>432</v>
      </c>
      <c r="J821">
        <v>0.90600000000000003</v>
      </c>
      <c r="K821" s="2">
        <f t="shared" si="25"/>
        <v>521.85599999999999</v>
      </c>
    </row>
    <row r="822" spans="1:11" x14ac:dyDescent="0.35">
      <c r="A822">
        <v>5281014</v>
      </c>
      <c r="B822" t="s">
        <v>651</v>
      </c>
      <c r="D822">
        <v>511</v>
      </c>
      <c r="E822" t="s">
        <v>15</v>
      </c>
      <c r="F822">
        <v>308</v>
      </c>
      <c r="G822" t="s">
        <v>16</v>
      </c>
      <c r="H822">
        <v>1.4</v>
      </c>
      <c r="I822">
        <f t="shared" si="24"/>
        <v>431.2</v>
      </c>
      <c r="J822">
        <v>1.669</v>
      </c>
      <c r="K822" s="2">
        <f t="shared" si="25"/>
        <v>514.05200000000002</v>
      </c>
    </row>
    <row r="823" spans="1:11" x14ac:dyDescent="0.35">
      <c r="A823">
        <v>5281075</v>
      </c>
      <c r="B823" t="s">
        <v>651</v>
      </c>
      <c r="D823">
        <v>511</v>
      </c>
      <c r="E823" t="s">
        <v>15</v>
      </c>
      <c r="F823">
        <v>726</v>
      </c>
      <c r="G823" t="s">
        <v>16</v>
      </c>
      <c r="H823">
        <v>0.75</v>
      </c>
      <c r="I823">
        <f t="shared" si="24"/>
        <v>544.5</v>
      </c>
      <c r="J823">
        <v>0.94679999999999997</v>
      </c>
      <c r="K823" s="2">
        <f t="shared" si="25"/>
        <v>687.3768</v>
      </c>
    </row>
    <row r="824" spans="1:11" x14ac:dyDescent="0.35">
      <c r="A824">
        <v>5281115</v>
      </c>
      <c r="B824" t="s">
        <v>654</v>
      </c>
      <c r="C824" t="s">
        <v>634</v>
      </c>
      <c r="D824">
        <v>560</v>
      </c>
      <c r="E824" t="s">
        <v>15</v>
      </c>
      <c r="F824">
        <v>368</v>
      </c>
      <c r="G824" t="s">
        <v>16</v>
      </c>
      <c r="H824">
        <v>15</v>
      </c>
      <c r="I824">
        <f t="shared" si="24"/>
        <v>5520</v>
      </c>
      <c r="J824">
        <v>14.356299999999999</v>
      </c>
      <c r="K824" s="2">
        <f t="shared" si="25"/>
        <v>5283.1183999999994</v>
      </c>
    </row>
    <row r="825" spans="1:11" x14ac:dyDescent="0.35">
      <c r="A825">
        <v>5282075</v>
      </c>
      <c r="B825" t="s">
        <v>657</v>
      </c>
      <c r="D825">
        <v>511</v>
      </c>
      <c r="E825" t="s">
        <v>15</v>
      </c>
      <c r="F825" s="1">
        <v>1512</v>
      </c>
      <c r="G825" t="s">
        <v>16</v>
      </c>
      <c r="H825">
        <v>0.75</v>
      </c>
      <c r="I825">
        <f t="shared" si="24"/>
        <v>1134</v>
      </c>
      <c r="J825">
        <v>1.026</v>
      </c>
      <c r="K825" s="2">
        <f t="shared" si="25"/>
        <v>1551.3120000000001</v>
      </c>
    </row>
    <row r="826" spans="1:11" x14ac:dyDescent="0.35">
      <c r="A826">
        <v>5283014</v>
      </c>
      <c r="B826" t="s">
        <v>658</v>
      </c>
      <c r="D826">
        <v>511</v>
      </c>
      <c r="E826" t="s">
        <v>15</v>
      </c>
      <c r="F826">
        <v>672</v>
      </c>
      <c r="G826" t="s">
        <v>16</v>
      </c>
      <c r="H826">
        <v>1.4</v>
      </c>
      <c r="I826">
        <f t="shared" si="24"/>
        <v>940.8</v>
      </c>
      <c r="J826">
        <v>1.9060999999999999</v>
      </c>
      <c r="K826" s="2">
        <f t="shared" si="25"/>
        <v>1280.8991999999998</v>
      </c>
    </row>
    <row r="827" spans="1:11" x14ac:dyDescent="0.35">
      <c r="A827">
        <v>5283115</v>
      </c>
      <c r="B827" t="s">
        <v>659</v>
      </c>
      <c r="C827" t="s">
        <v>634</v>
      </c>
      <c r="D827">
        <v>560</v>
      </c>
      <c r="E827" t="s">
        <v>15</v>
      </c>
      <c r="F827">
        <v>704</v>
      </c>
      <c r="G827" t="s">
        <v>16</v>
      </c>
      <c r="H827">
        <v>15</v>
      </c>
      <c r="I827">
        <f t="shared" si="24"/>
        <v>10560</v>
      </c>
      <c r="J827">
        <v>16.845700000000001</v>
      </c>
      <c r="K827" s="2">
        <f t="shared" si="25"/>
        <v>11859.372800000001</v>
      </c>
    </row>
    <row r="828" spans="1:11" x14ac:dyDescent="0.35">
      <c r="A828">
        <v>5288101</v>
      </c>
      <c r="B828" t="s">
        <v>669</v>
      </c>
      <c r="C828">
        <v>2022</v>
      </c>
      <c r="D828">
        <v>510</v>
      </c>
      <c r="E828" t="s">
        <v>15</v>
      </c>
      <c r="F828" s="1">
        <v>9470</v>
      </c>
      <c r="G828" t="s">
        <v>16</v>
      </c>
      <c r="H828">
        <v>1</v>
      </c>
      <c r="I828">
        <f t="shared" si="24"/>
        <v>9470</v>
      </c>
      <c r="J828">
        <v>1.9630000000000001</v>
      </c>
      <c r="K828" s="2">
        <f t="shared" si="25"/>
        <v>18589.61</v>
      </c>
    </row>
    <row r="829" spans="1:11" x14ac:dyDescent="0.35">
      <c r="A829">
        <v>5289015</v>
      </c>
      <c r="B829" t="s">
        <v>670</v>
      </c>
      <c r="C829" t="s">
        <v>634</v>
      </c>
      <c r="D829">
        <v>560</v>
      </c>
      <c r="E829" t="s">
        <v>15</v>
      </c>
      <c r="F829">
        <v>526</v>
      </c>
      <c r="G829" t="s">
        <v>16</v>
      </c>
      <c r="H829">
        <v>15</v>
      </c>
      <c r="I829">
        <f t="shared" si="24"/>
        <v>7890</v>
      </c>
      <c r="J829">
        <v>10.896000000000001</v>
      </c>
      <c r="K829" s="2">
        <f t="shared" si="25"/>
        <v>5731.2960000000003</v>
      </c>
    </row>
    <row r="830" spans="1:11" x14ac:dyDescent="0.35">
      <c r="A830">
        <v>5289115</v>
      </c>
      <c r="B830" t="s">
        <v>332</v>
      </c>
      <c r="C830" t="s">
        <v>634</v>
      </c>
      <c r="D830">
        <v>560</v>
      </c>
      <c r="E830" t="s">
        <v>15</v>
      </c>
      <c r="F830">
        <v>188</v>
      </c>
      <c r="G830" t="s">
        <v>16</v>
      </c>
      <c r="H830">
        <v>15</v>
      </c>
      <c r="I830">
        <f t="shared" si="24"/>
        <v>2820</v>
      </c>
      <c r="J830">
        <v>10.612299999999999</v>
      </c>
      <c r="K830" s="2">
        <f t="shared" si="25"/>
        <v>1995.1124</v>
      </c>
    </row>
    <row r="831" spans="1:11" x14ac:dyDescent="0.35">
      <c r="A831">
        <v>5293302</v>
      </c>
      <c r="B831" t="s">
        <v>680</v>
      </c>
      <c r="C831" t="s">
        <v>281</v>
      </c>
      <c r="D831">
        <v>510</v>
      </c>
      <c r="E831" t="s">
        <v>15</v>
      </c>
      <c r="F831">
        <v>858</v>
      </c>
      <c r="G831" t="s">
        <v>16</v>
      </c>
      <c r="H831">
        <v>2</v>
      </c>
      <c r="I831">
        <f t="shared" si="24"/>
        <v>1716</v>
      </c>
      <c r="J831">
        <v>1.964</v>
      </c>
      <c r="K831" s="2">
        <f t="shared" si="25"/>
        <v>1685.1120000000001</v>
      </c>
    </row>
    <row r="832" spans="1:11" x14ac:dyDescent="0.35">
      <c r="A832">
        <v>5293310</v>
      </c>
      <c r="B832" t="s">
        <v>680</v>
      </c>
      <c r="C832" t="s">
        <v>281</v>
      </c>
      <c r="D832">
        <v>510</v>
      </c>
      <c r="E832" t="s">
        <v>15</v>
      </c>
      <c r="F832">
        <v>352</v>
      </c>
      <c r="G832" t="s">
        <v>16</v>
      </c>
      <c r="H832">
        <v>10</v>
      </c>
      <c r="I832">
        <f t="shared" si="24"/>
        <v>3520</v>
      </c>
      <c r="J832">
        <v>9.3705999999999996</v>
      </c>
      <c r="K832" s="2">
        <f t="shared" si="25"/>
        <v>3298.4512</v>
      </c>
    </row>
    <row r="833" spans="1:11" x14ac:dyDescent="0.35">
      <c r="A833">
        <v>5294001</v>
      </c>
      <c r="B833" t="s">
        <v>682</v>
      </c>
      <c r="D833">
        <v>510</v>
      </c>
      <c r="E833" t="s">
        <v>15</v>
      </c>
      <c r="F833" s="1">
        <v>1080</v>
      </c>
      <c r="G833" t="s">
        <v>16</v>
      </c>
      <c r="H833">
        <v>1</v>
      </c>
      <c r="I833">
        <f t="shared" si="24"/>
        <v>1080</v>
      </c>
      <c r="J833">
        <v>2.1600999999999999</v>
      </c>
      <c r="K833" s="2">
        <f t="shared" si="25"/>
        <v>2332.9079999999999</v>
      </c>
    </row>
    <row r="834" spans="1:11" x14ac:dyDescent="0.35">
      <c r="A834">
        <v>5295125</v>
      </c>
      <c r="B834" t="s">
        <v>684</v>
      </c>
      <c r="D834">
        <v>510</v>
      </c>
      <c r="E834" t="s">
        <v>15</v>
      </c>
      <c r="F834">
        <v>287</v>
      </c>
      <c r="G834" t="s">
        <v>16</v>
      </c>
      <c r="H834">
        <v>12.5</v>
      </c>
      <c r="I834">
        <f t="shared" si="24"/>
        <v>3587.5</v>
      </c>
      <c r="J834">
        <v>10.147500000000001</v>
      </c>
      <c r="K834" s="2">
        <f t="shared" si="25"/>
        <v>2912.3325000000004</v>
      </c>
    </row>
    <row r="835" spans="1:11" x14ac:dyDescent="0.35">
      <c r="A835">
        <v>5298075</v>
      </c>
      <c r="B835" t="s">
        <v>687</v>
      </c>
      <c r="D835">
        <v>510</v>
      </c>
      <c r="E835" t="s">
        <v>15</v>
      </c>
      <c r="F835">
        <v>576</v>
      </c>
      <c r="G835" t="s">
        <v>16</v>
      </c>
      <c r="H835">
        <v>7.5</v>
      </c>
      <c r="I835">
        <f t="shared" si="24"/>
        <v>4320</v>
      </c>
      <c r="J835">
        <v>6.4916</v>
      </c>
      <c r="K835" s="2">
        <f t="shared" si="25"/>
        <v>3739.1615999999999</v>
      </c>
    </row>
    <row r="836" spans="1:11" x14ac:dyDescent="0.35">
      <c r="A836">
        <v>5298125</v>
      </c>
      <c r="B836" t="s">
        <v>688</v>
      </c>
      <c r="D836">
        <v>510</v>
      </c>
      <c r="E836" t="s">
        <v>15</v>
      </c>
      <c r="F836">
        <v>48</v>
      </c>
      <c r="G836" t="s">
        <v>16</v>
      </c>
      <c r="H836">
        <v>12.5</v>
      </c>
      <c r="I836">
        <f t="shared" si="24"/>
        <v>600</v>
      </c>
      <c r="J836">
        <v>10.070499999999999</v>
      </c>
      <c r="K836" s="2">
        <f t="shared" si="25"/>
        <v>483.38399999999996</v>
      </c>
    </row>
    <row r="837" spans="1:11" x14ac:dyDescent="0.35">
      <c r="A837">
        <v>5298202</v>
      </c>
      <c r="B837" t="s">
        <v>687</v>
      </c>
      <c r="D837">
        <v>510</v>
      </c>
      <c r="E837" t="s">
        <v>15</v>
      </c>
      <c r="F837">
        <v>240</v>
      </c>
      <c r="G837" t="s">
        <v>16</v>
      </c>
      <c r="H837">
        <v>2</v>
      </c>
      <c r="I837">
        <f t="shared" ref="I837:I900" si="26">H837*F837</f>
        <v>480</v>
      </c>
      <c r="J837">
        <v>1.7901</v>
      </c>
      <c r="K837" s="2">
        <f t="shared" ref="K837:K900" si="27">F837*J837</f>
        <v>429.62400000000002</v>
      </c>
    </row>
    <row r="838" spans="1:11" x14ac:dyDescent="0.35">
      <c r="A838">
        <v>5298205</v>
      </c>
      <c r="B838" t="s">
        <v>688</v>
      </c>
      <c r="D838">
        <v>510</v>
      </c>
      <c r="E838" t="s">
        <v>15</v>
      </c>
      <c r="F838" s="1">
        <v>1680</v>
      </c>
      <c r="G838" t="s">
        <v>16</v>
      </c>
      <c r="H838">
        <v>0.5</v>
      </c>
      <c r="I838">
        <f t="shared" si="26"/>
        <v>840</v>
      </c>
      <c r="J838">
        <v>0.60709999999999997</v>
      </c>
      <c r="K838" s="2">
        <f t="shared" si="27"/>
        <v>1019.928</v>
      </c>
    </row>
    <row r="839" spans="1:11" x14ac:dyDescent="0.35">
      <c r="A839">
        <v>5299001</v>
      </c>
      <c r="B839" t="s">
        <v>689</v>
      </c>
      <c r="D839">
        <v>510</v>
      </c>
      <c r="E839" t="s">
        <v>15</v>
      </c>
      <c r="F839" s="1">
        <v>21836</v>
      </c>
      <c r="G839" t="s">
        <v>16</v>
      </c>
      <c r="H839">
        <v>1</v>
      </c>
      <c r="I839">
        <f t="shared" si="26"/>
        <v>21836</v>
      </c>
      <c r="J839">
        <v>1.0251999999999999</v>
      </c>
      <c r="K839" s="2">
        <f t="shared" si="27"/>
        <v>22386.267199999998</v>
      </c>
    </row>
    <row r="840" spans="1:11" x14ac:dyDescent="0.35">
      <c r="A840">
        <v>5299004</v>
      </c>
      <c r="B840" t="s">
        <v>689</v>
      </c>
      <c r="D840">
        <v>510</v>
      </c>
      <c r="E840" t="s">
        <v>15</v>
      </c>
      <c r="F840" s="1">
        <v>13830</v>
      </c>
      <c r="G840" t="s">
        <v>16</v>
      </c>
      <c r="H840">
        <v>4</v>
      </c>
      <c r="I840">
        <f t="shared" si="26"/>
        <v>55320</v>
      </c>
      <c r="J840">
        <v>3.8210999999999999</v>
      </c>
      <c r="K840" s="2">
        <f t="shared" si="27"/>
        <v>52845.813000000002</v>
      </c>
    </row>
    <row r="841" spans="1:11" x14ac:dyDescent="0.35">
      <c r="A841">
        <v>5301005</v>
      </c>
      <c r="B841" t="s">
        <v>690</v>
      </c>
      <c r="D841">
        <v>510</v>
      </c>
      <c r="E841" t="s">
        <v>15</v>
      </c>
      <c r="F841" s="1">
        <v>20160</v>
      </c>
      <c r="G841" t="s">
        <v>16</v>
      </c>
      <c r="H841">
        <v>0.5</v>
      </c>
      <c r="I841">
        <f t="shared" si="26"/>
        <v>10080</v>
      </c>
      <c r="J841">
        <v>0.3009</v>
      </c>
      <c r="K841" s="2">
        <f t="shared" si="27"/>
        <v>6066.1440000000002</v>
      </c>
    </row>
    <row r="842" spans="1:11" x14ac:dyDescent="0.35">
      <c r="A842">
        <v>5303102</v>
      </c>
      <c r="B842" t="s">
        <v>691</v>
      </c>
      <c r="D842">
        <v>510</v>
      </c>
      <c r="E842" t="s">
        <v>15</v>
      </c>
      <c r="F842" s="1">
        <v>1200</v>
      </c>
      <c r="G842" t="s">
        <v>16</v>
      </c>
      <c r="H842">
        <v>2</v>
      </c>
      <c r="I842">
        <f t="shared" si="26"/>
        <v>2400</v>
      </c>
      <c r="J842">
        <v>1.5128999999999999</v>
      </c>
      <c r="K842" s="2">
        <f t="shared" si="27"/>
        <v>1815.4799999999998</v>
      </c>
    </row>
    <row r="843" spans="1:11" x14ac:dyDescent="0.35">
      <c r="A843">
        <v>5303125</v>
      </c>
      <c r="B843" t="s">
        <v>691</v>
      </c>
      <c r="D843">
        <v>510</v>
      </c>
      <c r="E843" t="s">
        <v>15</v>
      </c>
      <c r="F843">
        <v>42</v>
      </c>
      <c r="G843" t="s">
        <v>16</v>
      </c>
      <c r="H843">
        <v>12.5</v>
      </c>
      <c r="I843">
        <f t="shared" si="26"/>
        <v>525</v>
      </c>
      <c r="J843">
        <v>9.3980999999999995</v>
      </c>
      <c r="K843" s="2">
        <f t="shared" si="27"/>
        <v>394.72019999999998</v>
      </c>
    </row>
    <row r="844" spans="1:11" x14ac:dyDescent="0.35">
      <c r="A844">
        <v>5304012</v>
      </c>
      <c r="B844" t="s">
        <v>692</v>
      </c>
      <c r="D844">
        <v>524</v>
      </c>
      <c r="E844" t="s">
        <v>15</v>
      </c>
      <c r="F844">
        <v>450</v>
      </c>
      <c r="G844" t="s">
        <v>16</v>
      </c>
      <c r="H844">
        <v>12</v>
      </c>
      <c r="I844">
        <f t="shared" si="26"/>
        <v>5400</v>
      </c>
      <c r="J844">
        <v>19.288399999999999</v>
      </c>
      <c r="K844" s="2">
        <f t="shared" si="27"/>
        <v>8679.7799999999988</v>
      </c>
    </row>
    <row r="845" spans="1:11" x14ac:dyDescent="0.35">
      <c r="A845">
        <v>5304024</v>
      </c>
      <c r="B845" t="s">
        <v>692</v>
      </c>
      <c r="D845">
        <v>524</v>
      </c>
      <c r="E845" t="s">
        <v>15</v>
      </c>
      <c r="F845" s="1">
        <v>1659</v>
      </c>
      <c r="G845" t="s">
        <v>16</v>
      </c>
      <c r="H845">
        <v>2.4</v>
      </c>
      <c r="I845">
        <f t="shared" si="26"/>
        <v>3981.6</v>
      </c>
      <c r="J845">
        <v>4.3967000000000001</v>
      </c>
      <c r="K845" s="2">
        <f t="shared" si="27"/>
        <v>7294.1252999999997</v>
      </c>
    </row>
    <row r="846" spans="1:11" x14ac:dyDescent="0.35">
      <c r="A846">
        <v>5304111</v>
      </c>
      <c r="B846" t="s">
        <v>692</v>
      </c>
      <c r="D846">
        <v>524</v>
      </c>
      <c r="E846" t="s">
        <v>15</v>
      </c>
      <c r="F846" s="1">
        <v>3211</v>
      </c>
      <c r="G846" t="s">
        <v>16</v>
      </c>
      <c r="H846">
        <v>1</v>
      </c>
      <c r="I846">
        <f t="shared" si="26"/>
        <v>3211</v>
      </c>
      <c r="J846">
        <v>2.2723</v>
      </c>
      <c r="K846" s="2">
        <f t="shared" si="27"/>
        <v>7296.3553000000002</v>
      </c>
    </row>
    <row r="847" spans="1:11" x14ac:dyDescent="0.35">
      <c r="A847">
        <v>5305002</v>
      </c>
      <c r="B847" t="s">
        <v>696</v>
      </c>
      <c r="D847">
        <v>510</v>
      </c>
      <c r="E847" t="s">
        <v>15</v>
      </c>
      <c r="F847" s="1">
        <v>1440</v>
      </c>
      <c r="G847" t="s">
        <v>16</v>
      </c>
      <c r="H847">
        <v>2</v>
      </c>
      <c r="I847">
        <f t="shared" si="26"/>
        <v>2880</v>
      </c>
      <c r="J847">
        <v>1.5857000000000001</v>
      </c>
      <c r="K847" s="2">
        <f t="shared" si="27"/>
        <v>2283.4080000000004</v>
      </c>
    </row>
    <row r="848" spans="1:11" x14ac:dyDescent="0.35">
      <c r="A848">
        <v>5305102</v>
      </c>
      <c r="B848" t="s">
        <v>696</v>
      </c>
      <c r="D848">
        <v>510</v>
      </c>
      <c r="E848" t="s">
        <v>15</v>
      </c>
      <c r="F848" s="1">
        <v>1125</v>
      </c>
      <c r="G848" t="s">
        <v>16</v>
      </c>
      <c r="H848">
        <v>2</v>
      </c>
      <c r="I848">
        <f t="shared" si="26"/>
        <v>2250</v>
      </c>
      <c r="J848">
        <v>1.3716999999999999</v>
      </c>
      <c r="K848" s="2">
        <f t="shared" si="27"/>
        <v>1543.1624999999999</v>
      </c>
    </row>
    <row r="849" spans="1:11" x14ac:dyDescent="0.35">
      <c r="A849">
        <v>5305105</v>
      </c>
      <c r="B849" t="s">
        <v>696</v>
      </c>
      <c r="D849">
        <v>510</v>
      </c>
      <c r="E849" t="s">
        <v>15</v>
      </c>
      <c r="F849">
        <v>560</v>
      </c>
      <c r="G849" t="s">
        <v>16</v>
      </c>
      <c r="H849">
        <v>0.5</v>
      </c>
      <c r="I849">
        <f t="shared" si="26"/>
        <v>280</v>
      </c>
      <c r="J849">
        <v>0.51790000000000003</v>
      </c>
      <c r="K849" s="2">
        <f t="shared" si="27"/>
        <v>290.024</v>
      </c>
    </row>
    <row r="850" spans="1:11" x14ac:dyDescent="0.35">
      <c r="A850">
        <v>5305125</v>
      </c>
      <c r="B850" t="s">
        <v>696</v>
      </c>
      <c r="D850">
        <v>510</v>
      </c>
      <c r="E850" t="s">
        <v>15</v>
      </c>
      <c r="F850">
        <v>457</v>
      </c>
      <c r="G850" t="s">
        <v>16</v>
      </c>
      <c r="H850">
        <v>12.5</v>
      </c>
      <c r="I850">
        <f t="shared" si="26"/>
        <v>5712.5</v>
      </c>
      <c r="J850">
        <v>8.5153999999999996</v>
      </c>
      <c r="K850" s="2">
        <f t="shared" si="27"/>
        <v>3891.5378000000001</v>
      </c>
    </row>
    <row r="851" spans="1:11" x14ac:dyDescent="0.35">
      <c r="A851">
        <v>5306102</v>
      </c>
      <c r="B851" t="s">
        <v>697</v>
      </c>
      <c r="D851">
        <v>510</v>
      </c>
      <c r="E851" t="s">
        <v>15</v>
      </c>
      <c r="F851" s="1">
        <v>5100</v>
      </c>
      <c r="G851" t="s">
        <v>16</v>
      </c>
      <c r="H851">
        <v>2</v>
      </c>
      <c r="I851">
        <f t="shared" si="26"/>
        <v>10200</v>
      </c>
      <c r="J851">
        <v>1.4027000000000001</v>
      </c>
      <c r="K851" s="2">
        <f t="shared" si="27"/>
        <v>7153.77</v>
      </c>
    </row>
    <row r="852" spans="1:11" x14ac:dyDescent="0.35">
      <c r="A852">
        <v>5306125</v>
      </c>
      <c r="B852" t="s">
        <v>697</v>
      </c>
      <c r="D852">
        <v>510</v>
      </c>
      <c r="E852" t="s">
        <v>15</v>
      </c>
      <c r="F852">
        <v>107</v>
      </c>
      <c r="G852" t="s">
        <v>16</v>
      </c>
      <c r="H852">
        <v>12.5</v>
      </c>
      <c r="I852">
        <f t="shared" si="26"/>
        <v>1337.5</v>
      </c>
      <c r="J852">
        <v>8.7093000000000007</v>
      </c>
      <c r="K852" s="2">
        <f t="shared" si="27"/>
        <v>931.89510000000007</v>
      </c>
    </row>
    <row r="853" spans="1:11" x14ac:dyDescent="0.35">
      <c r="A853">
        <v>5307102</v>
      </c>
      <c r="B853" t="s">
        <v>698</v>
      </c>
      <c r="D853">
        <v>510</v>
      </c>
      <c r="E853" t="s">
        <v>15</v>
      </c>
      <c r="F853">
        <v>393</v>
      </c>
      <c r="G853" t="s">
        <v>16</v>
      </c>
      <c r="H853">
        <v>2</v>
      </c>
      <c r="I853">
        <f t="shared" si="26"/>
        <v>786</v>
      </c>
      <c r="J853">
        <v>2.8115000000000001</v>
      </c>
      <c r="K853" s="2">
        <f t="shared" si="27"/>
        <v>1104.9195</v>
      </c>
    </row>
    <row r="854" spans="1:11" x14ac:dyDescent="0.35">
      <c r="A854">
        <v>5307125</v>
      </c>
      <c r="B854" t="s">
        <v>699</v>
      </c>
      <c r="D854">
        <v>510</v>
      </c>
      <c r="E854" t="s">
        <v>15</v>
      </c>
      <c r="F854">
        <v>336</v>
      </c>
      <c r="G854" t="s">
        <v>16</v>
      </c>
      <c r="H854">
        <v>12.5</v>
      </c>
      <c r="I854">
        <f t="shared" si="26"/>
        <v>4200</v>
      </c>
      <c r="J854">
        <v>16.427099999999999</v>
      </c>
      <c r="K854" s="2">
        <f t="shared" si="27"/>
        <v>5519.5055999999995</v>
      </c>
    </row>
    <row r="855" spans="1:11" x14ac:dyDescent="0.35">
      <c r="A855">
        <v>5308007</v>
      </c>
      <c r="B855" t="s">
        <v>701</v>
      </c>
      <c r="C855" t="s">
        <v>223</v>
      </c>
      <c r="D855">
        <v>510</v>
      </c>
      <c r="E855" t="s">
        <v>15</v>
      </c>
      <c r="F855">
        <v>7</v>
      </c>
      <c r="G855" t="s">
        <v>16</v>
      </c>
      <c r="H855">
        <v>7</v>
      </c>
      <c r="I855">
        <f t="shared" si="26"/>
        <v>49</v>
      </c>
      <c r="J855">
        <v>9.3635000000000002</v>
      </c>
      <c r="K855" s="2">
        <f t="shared" si="27"/>
        <v>65.544499999999999</v>
      </c>
    </row>
    <row r="856" spans="1:11" x14ac:dyDescent="0.35">
      <c r="A856">
        <v>5308101</v>
      </c>
      <c r="B856" t="s">
        <v>701</v>
      </c>
      <c r="C856" t="s">
        <v>490</v>
      </c>
      <c r="D856">
        <v>510</v>
      </c>
      <c r="E856" t="s">
        <v>15</v>
      </c>
      <c r="F856">
        <v>648</v>
      </c>
      <c r="G856" t="s">
        <v>16</v>
      </c>
      <c r="H856">
        <v>1</v>
      </c>
      <c r="I856">
        <f t="shared" si="26"/>
        <v>648</v>
      </c>
      <c r="J856">
        <v>1.4187000000000001</v>
      </c>
      <c r="K856" s="2">
        <f t="shared" si="27"/>
        <v>919.31760000000008</v>
      </c>
    </row>
    <row r="857" spans="1:11" x14ac:dyDescent="0.35">
      <c r="A857">
        <v>5308107</v>
      </c>
      <c r="B857" t="s">
        <v>701</v>
      </c>
      <c r="C857" t="s">
        <v>226</v>
      </c>
      <c r="D857">
        <v>510</v>
      </c>
      <c r="E857" t="s">
        <v>15</v>
      </c>
      <c r="F857">
        <v>90</v>
      </c>
      <c r="G857" t="s">
        <v>16</v>
      </c>
      <c r="H857">
        <v>7</v>
      </c>
      <c r="I857">
        <f t="shared" si="26"/>
        <v>630</v>
      </c>
      <c r="J857">
        <v>9.3635000000000002</v>
      </c>
      <c r="K857" s="2">
        <f t="shared" si="27"/>
        <v>842.71500000000003</v>
      </c>
    </row>
    <row r="858" spans="1:11" x14ac:dyDescent="0.35">
      <c r="A858">
        <v>5311001</v>
      </c>
      <c r="B858" t="s">
        <v>704</v>
      </c>
      <c r="D858">
        <v>510</v>
      </c>
      <c r="E858" t="s">
        <v>15</v>
      </c>
      <c r="F858" s="1">
        <v>2780</v>
      </c>
      <c r="G858" t="s">
        <v>16</v>
      </c>
      <c r="H858">
        <v>1</v>
      </c>
      <c r="I858">
        <f t="shared" si="26"/>
        <v>2780</v>
      </c>
      <c r="J858">
        <v>1.4523999999999999</v>
      </c>
      <c r="K858" s="2">
        <f t="shared" si="27"/>
        <v>4037.6719999999996</v>
      </c>
    </row>
    <row r="859" spans="1:11" x14ac:dyDescent="0.35">
      <c r="A859">
        <v>5312001</v>
      </c>
      <c r="B859" t="s">
        <v>708</v>
      </c>
      <c r="D859">
        <v>510</v>
      </c>
      <c r="E859" t="s">
        <v>15</v>
      </c>
      <c r="F859" s="1">
        <v>11760</v>
      </c>
      <c r="G859" t="s">
        <v>16</v>
      </c>
      <c r="H859">
        <v>1</v>
      </c>
      <c r="I859">
        <f t="shared" si="26"/>
        <v>11760</v>
      </c>
      <c r="J859">
        <v>1.4312</v>
      </c>
      <c r="K859" s="2">
        <f t="shared" si="27"/>
        <v>16830.912</v>
      </c>
    </row>
    <row r="860" spans="1:11" x14ac:dyDescent="0.35">
      <c r="A860">
        <v>5313001</v>
      </c>
      <c r="B860" t="s">
        <v>710</v>
      </c>
      <c r="D860">
        <v>510</v>
      </c>
      <c r="E860" t="s">
        <v>15</v>
      </c>
      <c r="F860" s="1">
        <v>5875</v>
      </c>
      <c r="G860" t="s">
        <v>16</v>
      </c>
      <c r="H860">
        <v>1</v>
      </c>
      <c r="I860">
        <f t="shared" si="26"/>
        <v>5875</v>
      </c>
      <c r="J860">
        <v>1.3292999999999999</v>
      </c>
      <c r="K860" s="2">
        <f t="shared" si="27"/>
        <v>7809.6374999999998</v>
      </c>
    </row>
    <row r="861" spans="1:11" x14ac:dyDescent="0.35">
      <c r="A861">
        <v>5314001</v>
      </c>
      <c r="B861" t="s">
        <v>712</v>
      </c>
      <c r="D861">
        <v>510</v>
      </c>
      <c r="E861" t="s">
        <v>15</v>
      </c>
      <c r="F861">
        <v>870</v>
      </c>
      <c r="G861" t="s">
        <v>16</v>
      </c>
      <c r="H861">
        <v>1</v>
      </c>
      <c r="I861">
        <f t="shared" si="26"/>
        <v>870</v>
      </c>
      <c r="J861">
        <v>1.3717999999999999</v>
      </c>
      <c r="K861" s="2">
        <f t="shared" si="27"/>
        <v>1193.4659999999999</v>
      </c>
    </row>
    <row r="862" spans="1:11" x14ac:dyDescent="0.35">
      <c r="A862">
        <v>5315004</v>
      </c>
      <c r="B862" t="s">
        <v>716</v>
      </c>
      <c r="C862" t="s">
        <v>717</v>
      </c>
      <c r="D862">
        <v>511</v>
      </c>
      <c r="E862" t="s">
        <v>15</v>
      </c>
      <c r="F862" s="1">
        <v>62208</v>
      </c>
      <c r="G862" t="s">
        <v>16</v>
      </c>
      <c r="H862">
        <v>0.4</v>
      </c>
      <c r="I862">
        <f t="shared" si="26"/>
        <v>24883.200000000001</v>
      </c>
      <c r="J862">
        <v>0.86819999999999997</v>
      </c>
      <c r="K862" s="2">
        <f t="shared" si="27"/>
        <v>54008.9856</v>
      </c>
    </row>
    <row r="863" spans="1:11" x14ac:dyDescent="0.35">
      <c r="A863">
        <v>5316101</v>
      </c>
      <c r="B863" t="s">
        <v>718</v>
      </c>
      <c r="D863">
        <v>510</v>
      </c>
      <c r="E863" t="s">
        <v>15</v>
      </c>
      <c r="F863">
        <v>512</v>
      </c>
      <c r="G863" t="s">
        <v>16</v>
      </c>
      <c r="H863">
        <v>1</v>
      </c>
      <c r="I863">
        <f t="shared" si="26"/>
        <v>512</v>
      </c>
      <c r="J863">
        <v>0.75229999999999997</v>
      </c>
      <c r="K863" s="2">
        <f t="shared" si="27"/>
        <v>385.17759999999998</v>
      </c>
    </row>
    <row r="864" spans="1:11" x14ac:dyDescent="0.35">
      <c r="A864">
        <v>5316405</v>
      </c>
      <c r="B864" t="s">
        <v>726</v>
      </c>
      <c r="D864">
        <v>510</v>
      </c>
      <c r="E864" t="s">
        <v>15</v>
      </c>
      <c r="F864">
        <v>426</v>
      </c>
      <c r="G864" t="s">
        <v>16</v>
      </c>
      <c r="H864">
        <v>5</v>
      </c>
      <c r="I864">
        <f t="shared" si="26"/>
        <v>2130</v>
      </c>
      <c r="J864">
        <v>2.9039999999999999</v>
      </c>
      <c r="K864" s="2">
        <f t="shared" si="27"/>
        <v>1237.104</v>
      </c>
    </row>
    <row r="865" spans="1:11" x14ac:dyDescent="0.35">
      <c r="A865">
        <v>5320004</v>
      </c>
      <c r="B865" t="s">
        <v>731</v>
      </c>
      <c r="C865" t="s">
        <v>732</v>
      </c>
      <c r="D865">
        <v>511</v>
      </c>
      <c r="E865" t="s">
        <v>15</v>
      </c>
      <c r="F865" s="1">
        <v>32514</v>
      </c>
      <c r="G865" t="s">
        <v>16</v>
      </c>
      <c r="H865">
        <v>0.4</v>
      </c>
      <c r="I865">
        <f t="shared" si="26"/>
        <v>13005.6</v>
      </c>
      <c r="J865">
        <v>0.98209999999999997</v>
      </c>
      <c r="K865" s="2">
        <f t="shared" si="27"/>
        <v>31931.999400000001</v>
      </c>
    </row>
    <row r="866" spans="1:11" x14ac:dyDescent="0.35">
      <c r="A866">
        <v>5320104</v>
      </c>
      <c r="B866" t="s">
        <v>733</v>
      </c>
      <c r="C866" t="s">
        <v>734</v>
      </c>
      <c r="D866">
        <v>511</v>
      </c>
      <c r="E866" t="s">
        <v>15</v>
      </c>
      <c r="F866" s="1">
        <v>7544</v>
      </c>
      <c r="G866" t="s">
        <v>16</v>
      </c>
      <c r="H866">
        <v>0.4</v>
      </c>
      <c r="I866">
        <f t="shared" si="26"/>
        <v>3017.6000000000004</v>
      </c>
      <c r="J866">
        <v>1.3525</v>
      </c>
      <c r="K866" s="2">
        <f t="shared" si="27"/>
        <v>10203.26</v>
      </c>
    </row>
    <row r="867" spans="1:11" x14ac:dyDescent="0.35">
      <c r="A867">
        <v>5321603</v>
      </c>
      <c r="B867" t="s">
        <v>738</v>
      </c>
      <c r="D867">
        <v>510</v>
      </c>
      <c r="E867" t="s">
        <v>15</v>
      </c>
      <c r="F867" s="1">
        <v>4796</v>
      </c>
      <c r="G867" t="s">
        <v>16</v>
      </c>
      <c r="H867">
        <v>3</v>
      </c>
      <c r="I867">
        <f t="shared" si="26"/>
        <v>14388</v>
      </c>
      <c r="J867">
        <v>1.454</v>
      </c>
      <c r="K867" s="2">
        <f t="shared" si="27"/>
        <v>6973.384</v>
      </c>
    </row>
    <row r="868" spans="1:11" x14ac:dyDescent="0.35">
      <c r="A868">
        <v>5321803</v>
      </c>
      <c r="B868" t="s">
        <v>739</v>
      </c>
      <c r="D868">
        <v>510</v>
      </c>
      <c r="E868" t="s">
        <v>15</v>
      </c>
      <c r="F868" s="1">
        <v>26688</v>
      </c>
      <c r="G868" t="s">
        <v>16</v>
      </c>
      <c r="H868">
        <v>3</v>
      </c>
      <c r="I868">
        <f t="shared" si="26"/>
        <v>80064</v>
      </c>
      <c r="J868">
        <v>1.4384999999999999</v>
      </c>
      <c r="K868" s="2">
        <f t="shared" si="27"/>
        <v>38390.687999999995</v>
      </c>
    </row>
    <row r="869" spans="1:11" x14ac:dyDescent="0.35">
      <c r="A869">
        <v>5324102</v>
      </c>
      <c r="B869" t="s">
        <v>741</v>
      </c>
      <c r="D869">
        <v>510</v>
      </c>
      <c r="E869" t="s">
        <v>15</v>
      </c>
      <c r="F869">
        <v>903</v>
      </c>
      <c r="G869" t="s">
        <v>16</v>
      </c>
      <c r="H869">
        <v>2</v>
      </c>
      <c r="I869">
        <f t="shared" si="26"/>
        <v>1806</v>
      </c>
      <c r="J869">
        <v>2.2332000000000001</v>
      </c>
      <c r="K869" s="2">
        <f t="shared" si="27"/>
        <v>2016.5796</v>
      </c>
    </row>
    <row r="870" spans="1:11" x14ac:dyDescent="0.35">
      <c r="A870">
        <v>5324125</v>
      </c>
      <c r="B870" t="s">
        <v>741</v>
      </c>
      <c r="D870">
        <v>510</v>
      </c>
      <c r="E870" t="s">
        <v>15</v>
      </c>
      <c r="F870">
        <v>109</v>
      </c>
      <c r="G870" t="s">
        <v>16</v>
      </c>
      <c r="H870">
        <v>12.5</v>
      </c>
      <c r="I870">
        <f t="shared" si="26"/>
        <v>1362.5</v>
      </c>
      <c r="J870">
        <v>12.650499999999999</v>
      </c>
      <c r="K870" s="2">
        <f t="shared" si="27"/>
        <v>1378.9044999999999</v>
      </c>
    </row>
    <row r="871" spans="1:11" x14ac:dyDescent="0.35">
      <c r="A871">
        <v>5325102</v>
      </c>
      <c r="B871" t="s">
        <v>742</v>
      </c>
      <c r="D871">
        <v>510</v>
      </c>
      <c r="E871" t="s">
        <v>15</v>
      </c>
      <c r="F871" s="1">
        <v>2020</v>
      </c>
      <c r="G871" t="s">
        <v>16</v>
      </c>
      <c r="H871">
        <v>2</v>
      </c>
      <c r="I871">
        <f t="shared" si="26"/>
        <v>4040</v>
      </c>
      <c r="J871">
        <v>1.6594</v>
      </c>
      <c r="K871" s="2">
        <f t="shared" si="27"/>
        <v>3351.9879999999998</v>
      </c>
    </row>
    <row r="872" spans="1:11" x14ac:dyDescent="0.35">
      <c r="A872">
        <v>5325125</v>
      </c>
      <c r="B872" t="s">
        <v>742</v>
      </c>
      <c r="D872">
        <v>510</v>
      </c>
      <c r="E872" t="s">
        <v>15</v>
      </c>
      <c r="F872">
        <v>768</v>
      </c>
      <c r="G872" t="s">
        <v>16</v>
      </c>
      <c r="H872">
        <v>12.5</v>
      </c>
      <c r="I872">
        <f t="shared" si="26"/>
        <v>9600</v>
      </c>
      <c r="J872">
        <v>8.3229000000000006</v>
      </c>
      <c r="K872" s="2">
        <f t="shared" si="27"/>
        <v>6391.9872000000005</v>
      </c>
    </row>
    <row r="873" spans="1:11" x14ac:dyDescent="0.35">
      <c r="A873">
        <v>5326075</v>
      </c>
      <c r="B873" t="s">
        <v>743</v>
      </c>
      <c r="D873">
        <v>510</v>
      </c>
      <c r="E873" t="s">
        <v>15</v>
      </c>
      <c r="F873" s="1">
        <v>1117</v>
      </c>
      <c r="G873" t="s">
        <v>16</v>
      </c>
      <c r="H873">
        <v>7.5</v>
      </c>
      <c r="I873">
        <f t="shared" si="26"/>
        <v>8377.5</v>
      </c>
      <c r="J873">
        <v>14.1517</v>
      </c>
      <c r="K873" s="2">
        <f t="shared" si="27"/>
        <v>15807.448899999999</v>
      </c>
    </row>
    <row r="874" spans="1:11" x14ac:dyDescent="0.35">
      <c r="A874">
        <v>5326125</v>
      </c>
      <c r="B874" t="s">
        <v>744</v>
      </c>
      <c r="D874">
        <v>510</v>
      </c>
      <c r="E874" t="s">
        <v>15</v>
      </c>
      <c r="F874">
        <v>400</v>
      </c>
      <c r="G874" t="s">
        <v>16</v>
      </c>
      <c r="H874">
        <v>12.5</v>
      </c>
      <c r="I874">
        <f t="shared" si="26"/>
        <v>5000</v>
      </c>
      <c r="J874">
        <v>22.744800000000001</v>
      </c>
      <c r="K874" s="2">
        <f t="shared" si="27"/>
        <v>9097.92</v>
      </c>
    </row>
    <row r="875" spans="1:11" x14ac:dyDescent="0.35">
      <c r="A875">
        <v>5326202</v>
      </c>
      <c r="B875" t="s">
        <v>743</v>
      </c>
      <c r="D875">
        <v>510</v>
      </c>
      <c r="E875" t="s">
        <v>15</v>
      </c>
      <c r="F875" s="1">
        <v>2100</v>
      </c>
      <c r="G875" t="s">
        <v>16</v>
      </c>
      <c r="H875">
        <v>2</v>
      </c>
      <c r="I875">
        <f t="shared" si="26"/>
        <v>4200</v>
      </c>
      <c r="J875">
        <v>3.6111</v>
      </c>
      <c r="K875" s="2">
        <f t="shared" si="27"/>
        <v>7583.31</v>
      </c>
    </row>
    <row r="876" spans="1:11" x14ac:dyDescent="0.35">
      <c r="A876">
        <v>5326205</v>
      </c>
      <c r="B876" t="s">
        <v>745</v>
      </c>
      <c r="D876">
        <v>510</v>
      </c>
      <c r="E876" t="s">
        <v>15</v>
      </c>
      <c r="F876" s="1">
        <v>3920</v>
      </c>
      <c r="G876" t="s">
        <v>16</v>
      </c>
      <c r="H876">
        <v>0.5</v>
      </c>
      <c r="I876">
        <f t="shared" si="26"/>
        <v>1960</v>
      </c>
      <c r="J876">
        <v>0.99780000000000002</v>
      </c>
      <c r="K876" s="2">
        <f t="shared" si="27"/>
        <v>3911.3760000000002</v>
      </c>
    </row>
    <row r="877" spans="1:11" x14ac:dyDescent="0.35">
      <c r="A877">
        <v>5326302</v>
      </c>
      <c r="B877" t="s">
        <v>745</v>
      </c>
      <c r="D877">
        <v>510</v>
      </c>
      <c r="E877" t="s">
        <v>15</v>
      </c>
      <c r="F877" s="1">
        <v>1326</v>
      </c>
      <c r="G877" t="s">
        <v>16</v>
      </c>
      <c r="H877">
        <v>2</v>
      </c>
      <c r="I877">
        <f t="shared" si="26"/>
        <v>2652</v>
      </c>
      <c r="J877">
        <v>3.7385000000000002</v>
      </c>
      <c r="K877" s="2">
        <f t="shared" si="27"/>
        <v>4957.2510000000002</v>
      </c>
    </row>
    <row r="878" spans="1:11" x14ac:dyDescent="0.35">
      <c r="A878">
        <v>5327102</v>
      </c>
      <c r="B878" t="s">
        <v>746</v>
      </c>
      <c r="D878">
        <v>510</v>
      </c>
      <c r="E878" t="s">
        <v>15</v>
      </c>
      <c r="F878" s="1">
        <v>1119</v>
      </c>
      <c r="G878" t="s">
        <v>16</v>
      </c>
      <c r="H878">
        <v>2</v>
      </c>
      <c r="I878">
        <f t="shared" si="26"/>
        <v>2238</v>
      </c>
      <c r="J878">
        <v>1.4146000000000001</v>
      </c>
      <c r="K878" s="2">
        <f t="shared" si="27"/>
        <v>1582.9374</v>
      </c>
    </row>
    <row r="879" spans="1:11" x14ac:dyDescent="0.35">
      <c r="A879">
        <v>5327125</v>
      </c>
      <c r="B879" t="s">
        <v>746</v>
      </c>
      <c r="D879">
        <v>510</v>
      </c>
      <c r="E879" t="s">
        <v>15</v>
      </c>
      <c r="F879">
        <v>400</v>
      </c>
      <c r="G879" t="s">
        <v>16</v>
      </c>
      <c r="H879">
        <v>12.5</v>
      </c>
      <c r="I879">
        <f t="shared" si="26"/>
        <v>5000</v>
      </c>
      <c r="J879">
        <v>7.5075000000000003</v>
      </c>
      <c r="K879" s="2">
        <f t="shared" si="27"/>
        <v>3003</v>
      </c>
    </row>
    <row r="880" spans="1:11" x14ac:dyDescent="0.35">
      <c r="A880">
        <v>5328102</v>
      </c>
      <c r="B880" t="s">
        <v>747</v>
      </c>
      <c r="D880">
        <v>510</v>
      </c>
      <c r="E880" t="s">
        <v>15</v>
      </c>
      <c r="F880" s="1">
        <v>1088</v>
      </c>
      <c r="G880" t="s">
        <v>16</v>
      </c>
      <c r="H880">
        <v>2</v>
      </c>
      <c r="I880">
        <f t="shared" si="26"/>
        <v>2176</v>
      </c>
      <c r="J880">
        <v>1.3587</v>
      </c>
      <c r="K880" s="2">
        <f t="shared" si="27"/>
        <v>1478.2655999999999</v>
      </c>
    </row>
    <row r="881" spans="1:11" x14ac:dyDescent="0.35">
      <c r="A881">
        <v>5328125</v>
      </c>
      <c r="B881" t="s">
        <v>747</v>
      </c>
      <c r="D881">
        <v>510</v>
      </c>
      <c r="E881" t="s">
        <v>15</v>
      </c>
      <c r="F881">
        <v>727</v>
      </c>
      <c r="G881" t="s">
        <v>16</v>
      </c>
      <c r="H881">
        <v>12.5</v>
      </c>
      <c r="I881">
        <f t="shared" si="26"/>
        <v>9087.5</v>
      </c>
      <c r="J881">
        <v>7.5491999999999999</v>
      </c>
      <c r="K881" s="2">
        <f t="shared" si="27"/>
        <v>5488.2683999999999</v>
      </c>
    </row>
    <row r="882" spans="1:11" x14ac:dyDescent="0.35">
      <c r="A882">
        <v>5337115</v>
      </c>
      <c r="B882" t="s">
        <v>750</v>
      </c>
      <c r="D882">
        <v>510</v>
      </c>
      <c r="E882" t="s">
        <v>15</v>
      </c>
      <c r="F882">
        <v>720</v>
      </c>
      <c r="G882" t="s">
        <v>16</v>
      </c>
      <c r="H882">
        <v>1.5</v>
      </c>
      <c r="I882">
        <f t="shared" si="26"/>
        <v>1080</v>
      </c>
      <c r="J882">
        <v>2.2993999999999999</v>
      </c>
      <c r="K882" s="2">
        <f t="shared" si="27"/>
        <v>1655.568</v>
      </c>
    </row>
    <row r="883" spans="1:11" x14ac:dyDescent="0.35">
      <c r="A883">
        <v>5337305</v>
      </c>
      <c r="B883" t="s">
        <v>750</v>
      </c>
      <c r="D883">
        <v>510</v>
      </c>
      <c r="E883" t="s">
        <v>15</v>
      </c>
      <c r="F883" s="1">
        <v>1872</v>
      </c>
      <c r="G883" t="s">
        <v>16</v>
      </c>
      <c r="H883">
        <v>5</v>
      </c>
      <c r="I883">
        <f t="shared" si="26"/>
        <v>9360</v>
      </c>
      <c r="J883">
        <v>6.681</v>
      </c>
      <c r="K883" s="2">
        <f t="shared" si="27"/>
        <v>12506.832</v>
      </c>
    </row>
    <row r="884" spans="1:11" x14ac:dyDescent="0.35">
      <c r="A884">
        <v>5340002</v>
      </c>
      <c r="B884" t="s">
        <v>755</v>
      </c>
      <c r="D884">
        <v>510</v>
      </c>
      <c r="E884" t="s">
        <v>15</v>
      </c>
      <c r="F884" s="1">
        <v>1372</v>
      </c>
      <c r="G884" t="s">
        <v>16</v>
      </c>
      <c r="H884">
        <v>2</v>
      </c>
      <c r="I884">
        <f t="shared" si="26"/>
        <v>2744</v>
      </c>
      <c r="J884">
        <v>2.4437000000000002</v>
      </c>
      <c r="K884" s="2">
        <f t="shared" si="27"/>
        <v>3352.7564000000002</v>
      </c>
    </row>
    <row r="885" spans="1:11" x14ac:dyDescent="0.35">
      <c r="A885">
        <v>5340006</v>
      </c>
      <c r="B885" t="s">
        <v>755</v>
      </c>
      <c r="D885">
        <v>510</v>
      </c>
      <c r="E885" t="s">
        <v>15</v>
      </c>
      <c r="F885">
        <v>162</v>
      </c>
      <c r="G885" t="s">
        <v>16</v>
      </c>
      <c r="H885">
        <v>6</v>
      </c>
      <c r="I885">
        <f t="shared" si="26"/>
        <v>972</v>
      </c>
      <c r="J885">
        <v>7.0500999999999996</v>
      </c>
      <c r="K885" s="2">
        <f t="shared" si="27"/>
        <v>1142.1161999999999</v>
      </c>
    </row>
    <row r="886" spans="1:11" x14ac:dyDescent="0.35">
      <c r="A886">
        <v>5341006</v>
      </c>
      <c r="B886" t="s">
        <v>756</v>
      </c>
      <c r="D886">
        <v>510</v>
      </c>
      <c r="E886" t="s">
        <v>15</v>
      </c>
      <c r="F886" s="1">
        <v>4182</v>
      </c>
      <c r="G886" t="s">
        <v>16</v>
      </c>
      <c r="H886">
        <v>6</v>
      </c>
      <c r="I886">
        <f t="shared" si="26"/>
        <v>25092</v>
      </c>
      <c r="J886">
        <v>11.7279</v>
      </c>
      <c r="K886" s="2">
        <f t="shared" si="27"/>
        <v>49046.077799999999</v>
      </c>
    </row>
    <row r="887" spans="1:11" x14ac:dyDescent="0.35">
      <c r="A887">
        <v>5342201</v>
      </c>
      <c r="B887" t="s">
        <v>760</v>
      </c>
      <c r="D887">
        <v>510</v>
      </c>
      <c r="E887" t="s">
        <v>15</v>
      </c>
      <c r="F887" s="1">
        <v>12960</v>
      </c>
      <c r="G887" t="s">
        <v>16</v>
      </c>
      <c r="H887">
        <v>1</v>
      </c>
      <c r="I887">
        <f t="shared" si="26"/>
        <v>12960</v>
      </c>
      <c r="J887">
        <v>1.9661999999999999</v>
      </c>
      <c r="K887" s="2">
        <f t="shared" si="27"/>
        <v>25481.952000000001</v>
      </c>
    </row>
    <row r="888" spans="1:11" x14ac:dyDescent="0.35">
      <c r="A888">
        <v>5342204</v>
      </c>
      <c r="B888" t="s">
        <v>760</v>
      </c>
      <c r="D888">
        <v>510</v>
      </c>
      <c r="E888" t="s">
        <v>15</v>
      </c>
      <c r="F888" s="1">
        <v>3456</v>
      </c>
      <c r="G888" t="s">
        <v>16</v>
      </c>
      <c r="H888">
        <v>4</v>
      </c>
      <c r="I888">
        <f t="shared" si="26"/>
        <v>13824</v>
      </c>
      <c r="J888">
        <v>6.8028000000000004</v>
      </c>
      <c r="K888" s="2">
        <f t="shared" si="27"/>
        <v>23510.4768</v>
      </c>
    </row>
    <row r="889" spans="1:11" x14ac:dyDescent="0.35">
      <c r="A889">
        <v>5344075</v>
      </c>
      <c r="B889" t="s">
        <v>764</v>
      </c>
      <c r="D889">
        <v>510</v>
      </c>
      <c r="E889" t="s">
        <v>15</v>
      </c>
      <c r="F889">
        <v>288</v>
      </c>
      <c r="G889" t="s">
        <v>16</v>
      </c>
      <c r="H889">
        <v>7.5</v>
      </c>
      <c r="I889">
        <f t="shared" si="26"/>
        <v>2160</v>
      </c>
      <c r="J889">
        <v>6.8602999999999996</v>
      </c>
      <c r="K889" s="2">
        <f t="shared" si="27"/>
        <v>1975.7664</v>
      </c>
    </row>
    <row r="890" spans="1:11" x14ac:dyDescent="0.35">
      <c r="A890">
        <v>5344125</v>
      </c>
      <c r="B890" t="s">
        <v>765</v>
      </c>
      <c r="D890">
        <v>510</v>
      </c>
      <c r="E890" t="s">
        <v>15</v>
      </c>
      <c r="F890">
        <v>911</v>
      </c>
      <c r="G890" t="s">
        <v>16</v>
      </c>
      <c r="H890">
        <v>12.5</v>
      </c>
      <c r="I890">
        <f t="shared" si="26"/>
        <v>11387.5</v>
      </c>
      <c r="J890">
        <v>11.123100000000001</v>
      </c>
      <c r="K890" s="2">
        <f t="shared" si="27"/>
        <v>10133.144100000001</v>
      </c>
    </row>
    <row r="891" spans="1:11" x14ac:dyDescent="0.35">
      <c r="A891">
        <v>5344202</v>
      </c>
      <c r="B891" t="s">
        <v>764</v>
      </c>
      <c r="D891">
        <v>510</v>
      </c>
      <c r="E891" t="s">
        <v>15</v>
      </c>
      <c r="F891" s="1">
        <v>1137</v>
      </c>
      <c r="G891" t="s">
        <v>16</v>
      </c>
      <c r="H891">
        <v>2</v>
      </c>
      <c r="I891">
        <f t="shared" si="26"/>
        <v>2274</v>
      </c>
      <c r="J891">
        <v>1.7338</v>
      </c>
      <c r="K891" s="2">
        <f t="shared" si="27"/>
        <v>1971.3306</v>
      </c>
    </row>
    <row r="892" spans="1:11" x14ac:dyDescent="0.35">
      <c r="A892">
        <v>5344302</v>
      </c>
      <c r="B892" t="s">
        <v>766</v>
      </c>
      <c r="D892">
        <v>510</v>
      </c>
      <c r="E892" t="s">
        <v>15</v>
      </c>
      <c r="F892">
        <v>960</v>
      </c>
      <c r="G892" t="s">
        <v>16</v>
      </c>
      <c r="H892">
        <v>2</v>
      </c>
      <c r="I892">
        <f t="shared" si="26"/>
        <v>1920</v>
      </c>
      <c r="J892">
        <v>1.9271</v>
      </c>
      <c r="K892" s="2">
        <f t="shared" si="27"/>
        <v>1850.0160000000001</v>
      </c>
    </row>
    <row r="893" spans="1:11" x14ac:dyDescent="0.35">
      <c r="A893">
        <v>5348001</v>
      </c>
      <c r="B893" t="s">
        <v>768</v>
      </c>
      <c r="D893">
        <v>510</v>
      </c>
      <c r="E893" t="s">
        <v>15</v>
      </c>
      <c r="F893" s="1">
        <v>5040</v>
      </c>
      <c r="G893" t="s">
        <v>16</v>
      </c>
      <c r="H893">
        <v>1</v>
      </c>
      <c r="I893">
        <f t="shared" si="26"/>
        <v>5040</v>
      </c>
      <c r="J893">
        <v>1.4803999999999999</v>
      </c>
      <c r="K893" s="2">
        <f t="shared" si="27"/>
        <v>7461.2159999999994</v>
      </c>
    </row>
    <row r="894" spans="1:11" x14ac:dyDescent="0.35">
      <c r="A894">
        <v>5348002</v>
      </c>
      <c r="B894" t="s">
        <v>769</v>
      </c>
      <c r="D894">
        <v>510</v>
      </c>
      <c r="E894" t="s">
        <v>15</v>
      </c>
      <c r="F894">
        <v>312</v>
      </c>
      <c r="G894" t="s">
        <v>16</v>
      </c>
      <c r="H894">
        <v>2</v>
      </c>
      <c r="I894">
        <f t="shared" si="26"/>
        <v>624</v>
      </c>
      <c r="J894">
        <v>3.3102999999999998</v>
      </c>
      <c r="K894" s="2">
        <f t="shared" si="27"/>
        <v>1032.8136</v>
      </c>
    </row>
    <row r="895" spans="1:11" x14ac:dyDescent="0.35">
      <c r="A895">
        <v>5348004</v>
      </c>
      <c r="B895" t="s">
        <v>770</v>
      </c>
      <c r="D895">
        <v>510</v>
      </c>
      <c r="E895" t="s">
        <v>15</v>
      </c>
      <c r="F895" s="1">
        <v>1280</v>
      </c>
      <c r="G895" t="s">
        <v>16</v>
      </c>
      <c r="H895">
        <v>0.4</v>
      </c>
      <c r="I895">
        <f t="shared" si="26"/>
        <v>512</v>
      </c>
      <c r="J895">
        <v>0.99909999999999999</v>
      </c>
      <c r="K895" s="2">
        <f t="shared" si="27"/>
        <v>1278.848</v>
      </c>
    </row>
    <row r="896" spans="1:11" x14ac:dyDescent="0.35">
      <c r="A896">
        <v>5348301</v>
      </c>
      <c r="B896" t="s">
        <v>771</v>
      </c>
      <c r="D896">
        <v>510</v>
      </c>
      <c r="E896" t="s">
        <v>15</v>
      </c>
      <c r="F896" s="1">
        <v>3744</v>
      </c>
      <c r="G896" t="s">
        <v>16</v>
      </c>
      <c r="H896">
        <v>1</v>
      </c>
      <c r="I896">
        <f t="shared" si="26"/>
        <v>3744</v>
      </c>
      <c r="J896">
        <v>1.6424000000000001</v>
      </c>
      <c r="K896" s="2">
        <f t="shared" si="27"/>
        <v>6149.1456000000007</v>
      </c>
    </row>
    <row r="897" spans="1:11" x14ac:dyDescent="0.35">
      <c r="A897">
        <v>5348304</v>
      </c>
      <c r="B897" t="s">
        <v>771</v>
      </c>
      <c r="D897">
        <v>510</v>
      </c>
      <c r="E897" t="s">
        <v>15</v>
      </c>
      <c r="F897" s="1">
        <v>2826</v>
      </c>
      <c r="G897" t="s">
        <v>16</v>
      </c>
      <c r="H897">
        <v>4</v>
      </c>
      <c r="I897">
        <f t="shared" si="26"/>
        <v>11304</v>
      </c>
      <c r="J897">
        <v>5.5498000000000003</v>
      </c>
      <c r="K897" s="2">
        <f t="shared" si="27"/>
        <v>15683.7348</v>
      </c>
    </row>
    <row r="898" spans="1:11" x14ac:dyDescent="0.35">
      <c r="A898">
        <v>5350005</v>
      </c>
      <c r="B898" t="s">
        <v>776</v>
      </c>
      <c r="D898">
        <v>510</v>
      </c>
      <c r="E898" t="s">
        <v>15</v>
      </c>
      <c r="F898">
        <v>912</v>
      </c>
      <c r="G898" t="s">
        <v>16</v>
      </c>
      <c r="H898">
        <v>5</v>
      </c>
      <c r="I898">
        <f t="shared" si="26"/>
        <v>4560</v>
      </c>
      <c r="J898">
        <v>5.1966999999999999</v>
      </c>
      <c r="K898" s="2">
        <f t="shared" si="27"/>
        <v>4739.3904000000002</v>
      </c>
    </row>
    <row r="899" spans="1:11" x14ac:dyDescent="0.35">
      <c r="A899">
        <v>5350015</v>
      </c>
      <c r="B899" t="s">
        <v>776</v>
      </c>
      <c r="D899">
        <v>510</v>
      </c>
      <c r="E899" t="s">
        <v>15</v>
      </c>
      <c r="F899" s="1">
        <v>1965</v>
      </c>
      <c r="G899" t="s">
        <v>16</v>
      </c>
      <c r="H899">
        <v>1.5</v>
      </c>
      <c r="I899">
        <f t="shared" si="26"/>
        <v>2947.5</v>
      </c>
      <c r="J899">
        <v>2.2974000000000001</v>
      </c>
      <c r="K899" s="2">
        <f t="shared" si="27"/>
        <v>4514.3910000000005</v>
      </c>
    </row>
    <row r="900" spans="1:11" x14ac:dyDescent="0.35">
      <c r="A900">
        <v>5351002</v>
      </c>
      <c r="B900" t="s">
        <v>777</v>
      </c>
      <c r="D900">
        <v>510</v>
      </c>
      <c r="E900" t="s">
        <v>15</v>
      </c>
      <c r="F900" s="1">
        <v>2880</v>
      </c>
      <c r="G900" t="s">
        <v>16</v>
      </c>
      <c r="H900">
        <v>2</v>
      </c>
      <c r="I900">
        <f t="shared" si="26"/>
        <v>5760</v>
      </c>
      <c r="J900">
        <v>2.6122000000000001</v>
      </c>
      <c r="K900" s="2">
        <f t="shared" si="27"/>
        <v>7523.1360000000004</v>
      </c>
    </row>
    <row r="901" spans="1:11" x14ac:dyDescent="0.35">
      <c r="A901">
        <v>5352002</v>
      </c>
      <c r="B901" t="s">
        <v>778</v>
      </c>
      <c r="D901">
        <v>510</v>
      </c>
      <c r="E901" t="s">
        <v>15</v>
      </c>
      <c r="F901">
        <v>640</v>
      </c>
      <c r="G901" t="s">
        <v>16</v>
      </c>
      <c r="H901">
        <v>2</v>
      </c>
      <c r="I901">
        <f t="shared" ref="I901:I964" si="28">H901*F901</f>
        <v>1280</v>
      </c>
      <c r="J901">
        <v>3.8811</v>
      </c>
      <c r="K901" s="2">
        <f t="shared" ref="K901:K964" si="29">F901*J901</f>
        <v>2483.904</v>
      </c>
    </row>
    <row r="902" spans="1:11" x14ac:dyDescent="0.35">
      <c r="A902">
        <v>5353225</v>
      </c>
      <c r="B902" t="s">
        <v>781</v>
      </c>
      <c r="C902">
        <v>2022</v>
      </c>
      <c r="D902">
        <v>510</v>
      </c>
      <c r="E902" t="s">
        <v>15</v>
      </c>
      <c r="F902">
        <v>903</v>
      </c>
      <c r="G902" t="s">
        <v>16</v>
      </c>
      <c r="H902">
        <v>2.5</v>
      </c>
      <c r="I902">
        <f t="shared" si="28"/>
        <v>2257.5</v>
      </c>
      <c r="J902">
        <v>5.4443000000000001</v>
      </c>
      <c r="K902" s="2">
        <f t="shared" si="29"/>
        <v>4916.2029000000002</v>
      </c>
    </row>
    <row r="903" spans="1:11" x14ac:dyDescent="0.35">
      <c r="A903">
        <v>5354101</v>
      </c>
      <c r="B903" t="s">
        <v>782</v>
      </c>
      <c r="D903">
        <v>510</v>
      </c>
      <c r="E903" t="s">
        <v>15</v>
      </c>
      <c r="F903" s="1">
        <v>1544</v>
      </c>
      <c r="G903" t="s">
        <v>16</v>
      </c>
      <c r="H903">
        <v>1</v>
      </c>
      <c r="I903">
        <f t="shared" si="28"/>
        <v>1544</v>
      </c>
      <c r="J903">
        <v>1.8424</v>
      </c>
      <c r="K903" s="2">
        <f t="shared" si="29"/>
        <v>2844.6656000000003</v>
      </c>
    </row>
    <row r="904" spans="1:11" x14ac:dyDescent="0.35">
      <c r="A904">
        <v>5354201</v>
      </c>
      <c r="B904" t="s">
        <v>784</v>
      </c>
      <c r="D904">
        <v>510</v>
      </c>
      <c r="E904" t="s">
        <v>15</v>
      </c>
      <c r="F904" s="1">
        <v>3692</v>
      </c>
      <c r="G904" t="s">
        <v>16</v>
      </c>
      <c r="H904">
        <v>1</v>
      </c>
      <c r="I904">
        <f t="shared" si="28"/>
        <v>3692</v>
      </c>
      <c r="J904">
        <v>1.9698</v>
      </c>
      <c r="K904" s="2">
        <f t="shared" si="29"/>
        <v>7272.5015999999996</v>
      </c>
    </row>
    <row r="905" spans="1:11" x14ac:dyDescent="0.35">
      <c r="A905">
        <v>5354204</v>
      </c>
      <c r="B905" t="s">
        <v>784</v>
      </c>
      <c r="D905">
        <v>510</v>
      </c>
      <c r="E905" t="s">
        <v>15</v>
      </c>
      <c r="F905" s="1">
        <v>3168</v>
      </c>
      <c r="G905" t="s">
        <v>16</v>
      </c>
      <c r="H905">
        <v>4</v>
      </c>
      <c r="I905">
        <f t="shared" si="28"/>
        <v>12672</v>
      </c>
      <c r="J905">
        <v>6.8170999999999999</v>
      </c>
      <c r="K905" s="2">
        <f t="shared" si="29"/>
        <v>21596.572799999998</v>
      </c>
    </row>
    <row r="906" spans="1:11" x14ac:dyDescent="0.35">
      <c r="A906">
        <v>5355005</v>
      </c>
      <c r="B906" t="s">
        <v>787</v>
      </c>
      <c r="D906">
        <v>510</v>
      </c>
      <c r="E906" t="s">
        <v>15</v>
      </c>
      <c r="F906">
        <v>300</v>
      </c>
      <c r="G906" t="s">
        <v>16</v>
      </c>
      <c r="H906">
        <v>5</v>
      </c>
      <c r="I906">
        <f t="shared" si="28"/>
        <v>1500</v>
      </c>
      <c r="J906">
        <v>2.6633</v>
      </c>
      <c r="K906" s="2">
        <f t="shared" si="29"/>
        <v>798.99</v>
      </c>
    </row>
    <row r="907" spans="1:11" x14ac:dyDescent="0.35">
      <c r="A907">
        <v>5359001</v>
      </c>
      <c r="B907" t="s">
        <v>792</v>
      </c>
      <c r="D907">
        <v>519</v>
      </c>
      <c r="E907" t="s">
        <v>15</v>
      </c>
      <c r="F907" s="1">
        <v>1634</v>
      </c>
      <c r="G907" t="s">
        <v>16</v>
      </c>
      <c r="H907">
        <v>1</v>
      </c>
      <c r="I907">
        <f t="shared" si="28"/>
        <v>1634</v>
      </c>
      <c r="J907">
        <v>1.5008999999999999</v>
      </c>
      <c r="K907" s="2">
        <f t="shared" si="29"/>
        <v>2452.4705999999996</v>
      </c>
    </row>
    <row r="908" spans="1:11" x14ac:dyDescent="0.35">
      <c r="A908">
        <v>5359003</v>
      </c>
      <c r="B908" t="s">
        <v>795</v>
      </c>
      <c r="C908" t="s">
        <v>796</v>
      </c>
      <c r="D908">
        <v>510</v>
      </c>
      <c r="E908" t="s">
        <v>15</v>
      </c>
      <c r="F908">
        <v>320</v>
      </c>
      <c r="G908" t="s">
        <v>16</v>
      </c>
      <c r="H908">
        <v>3</v>
      </c>
      <c r="I908">
        <f t="shared" si="28"/>
        <v>960</v>
      </c>
      <c r="J908">
        <v>3.7574000000000001</v>
      </c>
      <c r="K908" s="2">
        <f t="shared" si="29"/>
        <v>1202.3679999999999</v>
      </c>
    </row>
    <row r="909" spans="1:11" x14ac:dyDescent="0.35">
      <c r="A909">
        <v>5359025</v>
      </c>
      <c r="B909" t="s">
        <v>792</v>
      </c>
      <c r="D909">
        <v>519</v>
      </c>
      <c r="E909" t="s">
        <v>15</v>
      </c>
      <c r="F909">
        <v>195</v>
      </c>
      <c r="G909" t="s">
        <v>16</v>
      </c>
      <c r="H909">
        <v>2.5</v>
      </c>
      <c r="I909">
        <f t="shared" si="28"/>
        <v>487.5</v>
      </c>
      <c r="J909">
        <v>3.5215999999999998</v>
      </c>
      <c r="K909" s="2">
        <f t="shared" si="29"/>
        <v>686.71199999999999</v>
      </c>
    </row>
    <row r="910" spans="1:11" x14ac:dyDescent="0.35">
      <c r="A910">
        <v>5359202</v>
      </c>
      <c r="B910" t="s">
        <v>797</v>
      </c>
      <c r="D910">
        <v>510</v>
      </c>
      <c r="E910" t="s">
        <v>15</v>
      </c>
      <c r="F910" s="1">
        <v>2109</v>
      </c>
      <c r="G910" t="s">
        <v>16</v>
      </c>
      <c r="H910">
        <v>2</v>
      </c>
      <c r="I910">
        <f t="shared" si="28"/>
        <v>4218</v>
      </c>
      <c r="J910">
        <v>2.9662000000000002</v>
      </c>
      <c r="K910" s="2">
        <f t="shared" si="29"/>
        <v>6255.7157999999999</v>
      </c>
    </row>
    <row r="911" spans="1:11" x14ac:dyDescent="0.35">
      <c r="A911">
        <v>5359208</v>
      </c>
      <c r="B911" t="s">
        <v>797</v>
      </c>
      <c r="D911">
        <v>510</v>
      </c>
      <c r="E911" t="s">
        <v>15</v>
      </c>
      <c r="F911">
        <v>990</v>
      </c>
      <c r="G911" t="s">
        <v>16</v>
      </c>
      <c r="H911">
        <v>8</v>
      </c>
      <c r="I911">
        <f t="shared" si="28"/>
        <v>7920</v>
      </c>
      <c r="J911">
        <v>11.284700000000001</v>
      </c>
      <c r="K911" s="2">
        <f t="shared" si="29"/>
        <v>11171.853000000001</v>
      </c>
    </row>
    <row r="912" spans="1:11" x14ac:dyDescent="0.35">
      <c r="A912">
        <v>5360001</v>
      </c>
      <c r="B912" t="s">
        <v>799</v>
      </c>
      <c r="D912">
        <v>519</v>
      </c>
      <c r="E912" t="s">
        <v>15</v>
      </c>
      <c r="F912" s="1">
        <v>1826</v>
      </c>
      <c r="G912" t="s">
        <v>16</v>
      </c>
      <c r="H912">
        <v>1</v>
      </c>
      <c r="I912">
        <f t="shared" si="28"/>
        <v>1826</v>
      </c>
      <c r="J912">
        <v>1.6108</v>
      </c>
      <c r="K912" s="2">
        <f t="shared" si="29"/>
        <v>2941.3208</v>
      </c>
    </row>
    <row r="913" spans="1:11" x14ac:dyDescent="0.35">
      <c r="A913">
        <v>5360025</v>
      </c>
      <c r="B913" t="s">
        <v>799</v>
      </c>
      <c r="D913">
        <v>519</v>
      </c>
      <c r="E913" t="s">
        <v>15</v>
      </c>
      <c r="F913" s="1">
        <v>3075</v>
      </c>
      <c r="G913" t="s">
        <v>16</v>
      </c>
      <c r="H913">
        <v>2.5</v>
      </c>
      <c r="I913">
        <f t="shared" si="28"/>
        <v>7687.5</v>
      </c>
      <c r="J913">
        <v>3.7004000000000001</v>
      </c>
      <c r="K913" s="2">
        <f t="shared" si="29"/>
        <v>11378.73</v>
      </c>
    </row>
    <row r="914" spans="1:11" x14ac:dyDescent="0.35">
      <c r="A914">
        <v>5361001</v>
      </c>
      <c r="B914" t="s">
        <v>801</v>
      </c>
      <c r="C914">
        <v>2022</v>
      </c>
      <c r="D914">
        <v>510</v>
      </c>
      <c r="E914" t="s">
        <v>15</v>
      </c>
      <c r="F914" s="1">
        <v>3080</v>
      </c>
      <c r="G914" t="s">
        <v>16</v>
      </c>
      <c r="H914">
        <v>1</v>
      </c>
      <c r="I914">
        <f t="shared" si="28"/>
        <v>3080</v>
      </c>
      <c r="J914">
        <v>1.4406000000000001</v>
      </c>
      <c r="K914" s="2">
        <f t="shared" si="29"/>
        <v>4437.0480000000007</v>
      </c>
    </row>
    <row r="915" spans="1:11" x14ac:dyDescent="0.35">
      <c r="A915">
        <v>5363115</v>
      </c>
      <c r="B915" t="s">
        <v>802</v>
      </c>
      <c r="C915" t="s">
        <v>803</v>
      </c>
      <c r="D915">
        <v>510</v>
      </c>
      <c r="E915" t="s">
        <v>15</v>
      </c>
      <c r="F915" s="1">
        <v>1152</v>
      </c>
      <c r="G915" t="s">
        <v>16</v>
      </c>
      <c r="H915">
        <v>1.5</v>
      </c>
      <c r="I915">
        <f t="shared" si="28"/>
        <v>1728</v>
      </c>
      <c r="J915">
        <v>2.4914999999999998</v>
      </c>
      <c r="K915" s="2">
        <f t="shared" si="29"/>
        <v>2870.2079999999996</v>
      </c>
    </row>
    <row r="916" spans="1:11" x14ac:dyDescent="0.35">
      <c r="A916">
        <v>5364001</v>
      </c>
      <c r="B916" t="s">
        <v>806</v>
      </c>
      <c r="D916">
        <v>519</v>
      </c>
      <c r="E916" t="s">
        <v>15</v>
      </c>
      <c r="F916" s="1">
        <v>4087</v>
      </c>
      <c r="G916" t="s">
        <v>16</v>
      </c>
      <c r="H916">
        <v>1</v>
      </c>
      <c r="I916">
        <f t="shared" si="28"/>
        <v>4087</v>
      </c>
      <c r="J916">
        <v>1.9884999999999999</v>
      </c>
      <c r="K916" s="2">
        <f t="shared" si="29"/>
        <v>8126.9994999999999</v>
      </c>
    </row>
    <row r="917" spans="1:11" x14ac:dyDescent="0.35">
      <c r="A917">
        <v>5364025</v>
      </c>
      <c r="B917" t="s">
        <v>806</v>
      </c>
      <c r="D917">
        <v>519</v>
      </c>
      <c r="E917" t="s">
        <v>15</v>
      </c>
      <c r="F917" s="1">
        <v>11461</v>
      </c>
      <c r="G917" t="s">
        <v>16</v>
      </c>
      <c r="H917">
        <v>2.5</v>
      </c>
      <c r="I917">
        <f t="shared" si="28"/>
        <v>28652.5</v>
      </c>
      <c r="J917">
        <v>4.7549000000000001</v>
      </c>
      <c r="K917" s="2">
        <f t="shared" si="29"/>
        <v>54495.908900000002</v>
      </c>
    </row>
    <row r="918" spans="1:11" x14ac:dyDescent="0.35">
      <c r="A918">
        <v>5364225</v>
      </c>
      <c r="B918" t="s">
        <v>807</v>
      </c>
      <c r="C918" t="s">
        <v>382</v>
      </c>
      <c r="D918">
        <v>510</v>
      </c>
      <c r="E918" t="s">
        <v>15</v>
      </c>
      <c r="F918">
        <v>876</v>
      </c>
      <c r="G918" t="s">
        <v>16</v>
      </c>
      <c r="H918">
        <v>2.5</v>
      </c>
      <c r="I918">
        <f t="shared" si="28"/>
        <v>2190</v>
      </c>
      <c r="J918">
        <v>4.9737999999999998</v>
      </c>
      <c r="K918" s="2">
        <f t="shared" si="29"/>
        <v>4357.0487999999996</v>
      </c>
    </row>
    <row r="919" spans="1:11" x14ac:dyDescent="0.35">
      <c r="A919">
        <v>5366204</v>
      </c>
      <c r="B919" t="s">
        <v>275</v>
      </c>
      <c r="C919" t="s">
        <v>814</v>
      </c>
      <c r="D919">
        <v>510</v>
      </c>
      <c r="E919" t="s">
        <v>15</v>
      </c>
      <c r="F919">
        <v>648</v>
      </c>
      <c r="G919" t="s">
        <v>16</v>
      </c>
      <c r="H919">
        <v>4</v>
      </c>
      <c r="I919">
        <f t="shared" si="28"/>
        <v>2592</v>
      </c>
      <c r="J919">
        <v>4.2626999999999997</v>
      </c>
      <c r="K919" s="2">
        <f t="shared" si="29"/>
        <v>2762.2295999999997</v>
      </c>
    </row>
    <row r="920" spans="1:11" x14ac:dyDescent="0.35">
      <c r="A920">
        <v>5367012</v>
      </c>
      <c r="B920" t="s">
        <v>283</v>
      </c>
      <c r="C920" t="s">
        <v>819</v>
      </c>
      <c r="D920">
        <v>510</v>
      </c>
      <c r="E920" t="s">
        <v>15</v>
      </c>
      <c r="F920">
        <v>98</v>
      </c>
      <c r="G920" t="s">
        <v>16</v>
      </c>
      <c r="H920">
        <v>12</v>
      </c>
      <c r="I920">
        <f t="shared" si="28"/>
        <v>1176</v>
      </c>
      <c r="J920">
        <v>0</v>
      </c>
      <c r="K920" s="2">
        <f t="shared" si="29"/>
        <v>0</v>
      </c>
    </row>
    <row r="921" spans="1:11" x14ac:dyDescent="0.35">
      <c r="A921">
        <v>5368102</v>
      </c>
      <c r="B921" t="s">
        <v>820</v>
      </c>
      <c r="D921">
        <v>510</v>
      </c>
      <c r="E921" t="s">
        <v>15</v>
      </c>
      <c r="F921">
        <v>636</v>
      </c>
      <c r="G921" t="s">
        <v>16</v>
      </c>
      <c r="H921">
        <v>2</v>
      </c>
      <c r="I921">
        <f t="shared" si="28"/>
        <v>1272</v>
      </c>
      <c r="J921">
        <v>2.9687000000000001</v>
      </c>
      <c r="K921" s="2">
        <f t="shared" si="29"/>
        <v>1888.0932</v>
      </c>
    </row>
    <row r="922" spans="1:11" x14ac:dyDescent="0.35">
      <c r="A922">
        <v>5368125</v>
      </c>
      <c r="B922" t="s">
        <v>820</v>
      </c>
      <c r="D922">
        <v>510</v>
      </c>
      <c r="E922" t="s">
        <v>15</v>
      </c>
      <c r="F922">
        <v>504</v>
      </c>
      <c r="G922" t="s">
        <v>16</v>
      </c>
      <c r="H922">
        <v>12.5</v>
      </c>
      <c r="I922">
        <f t="shared" si="28"/>
        <v>6300</v>
      </c>
      <c r="J922">
        <v>18.496500000000001</v>
      </c>
      <c r="K922" s="2">
        <f t="shared" si="29"/>
        <v>9322.2360000000008</v>
      </c>
    </row>
    <row r="923" spans="1:11" x14ac:dyDescent="0.35">
      <c r="A923">
        <v>5370002</v>
      </c>
      <c r="B923" t="s">
        <v>822</v>
      </c>
      <c r="D923">
        <v>510</v>
      </c>
      <c r="E923" t="s">
        <v>15</v>
      </c>
      <c r="F923">
        <v>532</v>
      </c>
      <c r="G923" t="s">
        <v>16</v>
      </c>
      <c r="H923">
        <v>2</v>
      </c>
      <c r="I923">
        <f t="shared" si="28"/>
        <v>1064</v>
      </c>
      <c r="J923">
        <v>1.7929999999999999</v>
      </c>
      <c r="K923" s="2">
        <f t="shared" si="29"/>
        <v>953.87599999999998</v>
      </c>
    </row>
    <row r="924" spans="1:11" x14ac:dyDescent="0.35">
      <c r="A924">
        <v>5370108</v>
      </c>
      <c r="B924" t="s">
        <v>823</v>
      </c>
      <c r="C924" t="s">
        <v>401</v>
      </c>
      <c r="D924">
        <v>510</v>
      </c>
      <c r="E924" t="s">
        <v>15</v>
      </c>
      <c r="F924" s="1">
        <v>1215</v>
      </c>
      <c r="G924" t="s">
        <v>16</v>
      </c>
      <c r="H924">
        <v>8</v>
      </c>
      <c r="I924">
        <f t="shared" si="28"/>
        <v>9720</v>
      </c>
      <c r="J924">
        <v>8.0694999999999997</v>
      </c>
      <c r="K924" s="2">
        <f t="shared" si="29"/>
        <v>9804.4424999999992</v>
      </c>
    </row>
    <row r="925" spans="1:11" x14ac:dyDescent="0.35">
      <c r="A925">
        <v>5373001</v>
      </c>
      <c r="B925" t="s">
        <v>824</v>
      </c>
      <c r="C925">
        <v>2022</v>
      </c>
      <c r="D925">
        <v>510</v>
      </c>
      <c r="E925" t="s">
        <v>15</v>
      </c>
      <c r="F925" s="1">
        <v>1400</v>
      </c>
      <c r="G925" t="s">
        <v>16</v>
      </c>
      <c r="H925">
        <v>1</v>
      </c>
      <c r="I925">
        <f t="shared" si="28"/>
        <v>1400</v>
      </c>
      <c r="J925">
        <v>1.5654999999999999</v>
      </c>
      <c r="K925" s="2">
        <f t="shared" si="29"/>
        <v>2191.6999999999998</v>
      </c>
    </row>
    <row r="926" spans="1:11" x14ac:dyDescent="0.35">
      <c r="A926">
        <v>5375304</v>
      </c>
      <c r="B926" t="s">
        <v>283</v>
      </c>
      <c r="C926" t="s">
        <v>825</v>
      </c>
      <c r="D926">
        <v>510</v>
      </c>
      <c r="E926" t="s">
        <v>15</v>
      </c>
      <c r="F926">
        <v>720</v>
      </c>
      <c r="G926" t="s">
        <v>16</v>
      </c>
      <c r="H926">
        <v>4</v>
      </c>
      <c r="I926">
        <f t="shared" si="28"/>
        <v>2880</v>
      </c>
      <c r="J926">
        <v>0</v>
      </c>
      <c r="K926" s="2">
        <f t="shared" si="29"/>
        <v>0</v>
      </c>
    </row>
    <row r="927" spans="1:11" x14ac:dyDescent="0.35">
      <c r="A927">
        <v>5378115</v>
      </c>
      <c r="B927" t="s">
        <v>828</v>
      </c>
      <c r="C927" t="s">
        <v>634</v>
      </c>
      <c r="D927">
        <v>560</v>
      </c>
      <c r="E927" t="s">
        <v>15</v>
      </c>
      <c r="F927">
        <v>260</v>
      </c>
      <c r="G927" t="s">
        <v>16</v>
      </c>
      <c r="H927">
        <v>15</v>
      </c>
      <c r="I927">
        <f t="shared" si="28"/>
        <v>3900</v>
      </c>
      <c r="J927">
        <v>14.0938</v>
      </c>
      <c r="K927" s="2">
        <f t="shared" si="29"/>
        <v>3664.3879999999999</v>
      </c>
    </row>
    <row r="928" spans="1:11" x14ac:dyDescent="0.35">
      <c r="A928">
        <v>5380001</v>
      </c>
      <c r="B928" t="s">
        <v>831</v>
      </c>
      <c r="C928">
        <v>2022</v>
      </c>
      <c r="D928">
        <v>510</v>
      </c>
      <c r="E928" t="s">
        <v>15</v>
      </c>
      <c r="F928" s="1">
        <v>3020</v>
      </c>
      <c r="G928" t="s">
        <v>16</v>
      </c>
      <c r="H928">
        <v>1</v>
      </c>
      <c r="I928">
        <f t="shared" si="28"/>
        <v>3020</v>
      </c>
      <c r="J928">
        <v>2.4849000000000001</v>
      </c>
      <c r="K928" s="2">
        <f t="shared" si="29"/>
        <v>7504.3980000000001</v>
      </c>
    </row>
    <row r="929" spans="1:11" x14ac:dyDescent="0.35">
      <c r="A929">
        <v>5383001</v>
      </c>
      <c r="B929" t="s">
        <v>832</v>
      </c>
      <c r="C929">
        <v>2022</v>
      </c>
      <c r="D929">
        <v>510</v>
      </c>
      <c r="E929" t="s">
        <v>15</v>
      </c>
      <c r="F929" s="1">
        <v>2470</v>
      </c>
      <c r="G929" t="s">
        <v>16</v>
      </c>
      <c r="H929">
        <v>1</v>
      </c>
      <c r="I929">
        <f t="shared" si="28"/>
        <v>2470</v>
      </c>
      <c r="J929">
        <v>3.0992000000000002</v>
      </c>
      <c r="K929" s="2">
        <f t="shared" si="29"/>
        <v>7655.0240000000003</v>
      </c>
    </row>
    <row r="930" spans="1:11" x14ac:dyDescent="0.35">
      <c r="A930">
        <v>5384102</v>
      </c>
      <c r="B930" t="s">
        <v>834</v>
      </c>
      <c r="D930">
        <v>510</v>
      </c>
      <c r="E930" t="s">
        <v>15</v>
      </c>
      <c r="F930">
        <v>716</v>
      </c>
      <c r="G930" t="s">
        <v>16</v>
      </c>
      <c r="H930">
        <v>2</v>
      </c>
      <c r="I930">
        <f t="shared" si="28"/>
        <v>1432</v>
      </c>
      <c r="J930">
        <v>3.2071999999999998</v>
      </c>
      <c r="K930" s="2">
        <f t="shared" si="29"/>
        <v>2296.3552</v>
      </c>
    </row>
    <row r="931" spans="1:11" x14ac:dyDescent="0.35">
      <c r="A931">
        <v>5387012</v>
      </c>
      <c r="B931" t="s">
        <v>836</v>
      </c>
      <c r="D931">
        <v>524</v>
      </c>
      <c r="E931" t="s">
        <v>15</v>
      </c>
      <c r="F931">
        <v>298</v>
      </c>
      <c r="G931" t="s">
        <v>16</v>
      </c>
      <c r="H931">
        <v>12</v>
      </c>
      <c r="I931">
        <f t="shared" si="28"/>
        <v>3576</v>
      </c>
      <c r="J931">
        <v>12.6037</v>
      </c>
      <c r="K931" s="2">
        <f t="shared" si="29"/>
        <v>3755.9025999999999</v>
      </c>
    </row>
    <row r="932" spans="1:11" x14ac:dyDescent="0.35">
      <c r="A932">
        <v>5387024</v>
      </c>
      <c r="B932" t="s">
        <v>836</v>
      </c>
      <c r="D932">
        <v>524</v>
      </c>
      <c r="E932" t="s">
        <v>15</v>
      </c>
      <c r="F932">
        <v>645</v>
      </c>
      <c r="G932" t="s">
        <v>16</v>
      </c>
      <c r="H932">
        <v>2.4</v>
      </c>
      <c r="I932">
        <f t="shared" si="28"/>
        <v>1548</v>
      </c>
      <c r="J932">
        <v>3.0992000000000002</v>
      </c>
      <c r="K932" s="2">
        <f t="shared" si="29"/>
        <v>1998.9840000000002</v>
      </c>
    </row>
    <row r="933" spans="1:11" x14ac:dyDescent="0.35">
      <c r="A933">
        <v>5387111</v>
      </c>
      <c r="B933" t="s">
        <v>836</v>
      </c>
      <c r="D933">
        <v>524</v>
      </c>
      <c r="E933" t="s">
        <v>15</v>
      </c>
      <c r="F933" s="1">
        <v>1261</v>
      </c>
      <c r="G933" t="s">
        <v>16</v>
      </c>
      <c r="H933">
        <v>1</v>
      </c>
      <c r="I933">
        <f t="shared" si="28"/>
        <v>1261</v>
      </c>
      <c r="J933">
        <v>1.5506</v>
      </c>
      <c r="K933" s="2">
        <f t="shared" si="29"/>
        <v>1955.3065999999999</v>
      </c>
    </row>
    <row r="934" spans="1:11" x14ac:dyDescent="0.35">
      <c r="A934">
        <v>5388012</v>
      </c>
      <c r="B934" t="s">
        <v>838</v>
      </c>
      <c r="C934" t="s">
        <v>839</v>
      </c>
      <c r="D934">
        <v>524</v>
      </c>
      <c r="E934" t="s">
        <v>15</v>
      </c>
      <c r="F934">
        <v>154</v>
      </c>
      <c r="G934" t="s">
        <v>16</v>
      </c>
      <c r="H934">
        <v>12</v>
      </c>
      <c r="I934">
        <f t="shared" si="28"/>
        <v>1848</v>
      </c>
      <c r="J934">
        <v>22.290700000000001</v>
      </c>
      <c r="K934" s="2">
        <f t="shared" si="29"/>
        <v>3432.7678000000001</v>
      </c>
    </row>
    <row r="935" spans="1:11" x14ac:dyDescent="0.35">
      <c r="A935">
        <v>5388024</v>
      </c>
      <c r="B935" t="s">
        <v>838</v>
      </c>
      <c r="C935" t="s">
        <v>839</v>
      </c>
      <c r="D935">
        <v>524</v>
      </c>
      <c r="E935" t="s">
        <v>15</v>
      </c>
      <c r="F935">
        <v>967</v>
      </c>
      <c r="G935" t="s">
        <v>16</v>
      </c>
      <c r="H935">
        <v>2.4</v>
      </c>
      <c r="I935">
        <f t="shared" si="28"/>
        <v>2320.7999999999997</v>
      </c>
      <c r="J935">
        <v>5.0382999999999996</v>
      </c>
      <c r="K935" s="2">
        <f t="shared" si="29"/>
        <v>4872.0360999999994</v>
      </c>
    </row>
    <row r="936" spans="1:11" x14ac:dyDescent="0.35">
      <c r="A936">
        <v>5388111</v>
      </c>
      <c r="B936" t="s">
        <v>838</v>
      </c>
      <c r="C936" t="s">
        <v>839</v>
      </c>
      <c r="D936">
        <v>524</v>
      </c>
      <c r="E936" t="s">
        <v>15</v>
      </c>
      <c r="F936" s="1">
        <v>1377</v>
      </c>
      <c r="G936" t="s">
        <v>16</v>
      </c>
      <c r="H936">
        <v>1</v>
      </c>
      <c r="I936">
        <f t="shared" si="28"/>
        <v>1377</v>
      </c>
      <c r="J936">
        <v>2.3578000000000001</v>
      </c>
      <c r="K936" s="2">
        <f t="shared" si="29"/>
        <v>3246.6906000000004</v>
      </c>
    </row>
    <row r="937" spans="1:11" x14ac:dyDescent="0.35">
      <c r="A937">
        <v>5396115</v>
      </c>
      <c r="B937" t="s">
        <v>845</v>
      </c>
      <c r="D937">
        <v>510</v>
      </c>
      <c r="E937" t="s">
        <v>15</v>
      </c>
      <c r="F937">
        <v>720</v>
      </c>
      <c r="G937" t="s">
        <v>16</v>
      </c>
      <c r="H937">
        <v>1.5</v>
      </c>
      <c r="I937">
        <f t="shared" si="28"/>
        <v>1080</v>
      </c>
      <c r="J937">
        <v>2.9117999999999999</v>
      </c>
      <c r="K937" s="2">
        <f t="shared" si="29"/>
        <v>2096.4960000000001</v>
      </c>
    </row>
    <row r="938" spans="1:11" x14ac:dyDescent="0.35">
      <c r="A938">
        <v>5396205</v>
      </c>
      <c r="B938" t="s">
        <v>845</v>
      </c>
      <c r="D938">
        <v>510</v>
      </c>
      <c r="E938" t="s">
        <v>15</v>
      </c>
      <c r="F938">
        <v>576</v>
      </c>
      <c r="G938" t="s">
        <v>16</v>
      </c>
      <c r="H938">
        <v>5</v>
      </c>
      <c r="I938">
        <f t="shared" si="28"/>
        <v>2880</v>
      </c>
      <c r="J938">
        <v>8.7264999999999997</v>
      </c>
      <c r="K938" s="2">
        <f t="shared" si="29"/>
        <v>5026.4639999999999</v>
      </c>
    </row>
    <row r="939" spans="1:11" x14ac:dyDescent="0.35">
      <c r="A939">
        <v>5397012</v>
      </c>
      <c r="B939" t="s">
        <v>846</v>
      </c>
      <c r="D939">
        <v>524</v>
      </c>
      <c r="E939" t="s">
        <v>15</v>
      </c>
      <c r="F939">
        <v>320</v>
      </c>
      <c r="G939" t="s">
        <v>16</v>
      </c>
      <c r="H939">
        <v>12</v>
      </c>
      <c r="I939">
        <f t="shared" si="28"/>
        <v>3840</v>
      </c>
      <c r="J939">
        <v>18.4236</v>
      </c>
      <c r="K939" s="2">
        <f t="shared" si="29"/>
        <v>5895.5519999999997</v>
      </c>
    </row>
    <row r="940" spans="1:11" x14ac:dyDescent="0.35">
      <c r="A940">
        <v>5397024</v>
      </c>
      <c r="B940" t="s">
        <v>846</v>
      </c>
      <c r="D940">
        <v>524</v>
      </c>
      <c r="E940" t="s">
        <v>15</v>
      </c>
      <c r="F940" s="1">
        <v>1392</v>
      </c>
      <c r="G940" t="s">
        <v>16</v>
      </c>
      <c r="H940">
        <v>2.4</v>
      </c>
      <c r="I940">
        <f t="shared" si="28"/>
        <v>3340.7999999999997</v>
      </c>
      <c r="J940">
        <v>4.2632000000000003</v>
      </c>
      <c r="K940" s="2">
        <f t="shared" si="29"/>
        <v>5934.3744000000006</v>
      </c>
    </row>
    <row r="941" spans="1:11" x14ac:dyDescent="0.35">
      <c r="A941">
        <v>5397111</v>
      </c>
      <c r="B941" t="s">
        <v>846</v>
      </c>
      <c r="D941">
        <v>524</v>
      </c>
      <c r="E941" t="s">
        <v>15</v>
      </c>
      <c r="F941" s="1">
        <v>3312</v>
      </c>
      <c r="G941" t="s">
        <v>16</v>
      </c>
      <c r="H941">
        <v>1</v>
      </c>
      <c r="I941">
        <f t="shared" si="28"/>
        <v>3312</v>
      </c>
      <c r="J941">
        <v>2.0356000000000001</v>
      </c>
      <c r="K941" s="2">
        <f t="shared" si="29"/>
        <v>6741.9072000000006</v>
      </c>
    </row>
    <row r="942" spans="1:11" x14ac:dyDescent="0.35">
      <c r="A942">
        <v>5399125</v>
      </c>
      <c r="B942" t="s">
        <v>848</v>
      </c>
      <c r="D942">
        <v>510</v>
      </c>
      <c r="E942" t="s">
        <v>15</v>
      </c>
      <c r="F942">
        <v>56</v>
      </c>
      <c r="G942" t="s">
        <v>16</v>
      </c>
      <c r="H942">
        <v>12.5</v>
      </c>
      <c r="I942">
        <f t="shared" si="28"/>
        <v>700</v>
      </c>
      <c r="J942">
        <v>7.5144000000000002</v>
      </c>
      <c r="K942" s="2">
        <f t="shared" si="29"/>
        <v>420.8064</v>
      </c>
    </row>
    <row r="943" spans="1:11" x14ac:dyDescent="0.35">
      <c r="A943">
        <v>5402001</v>
      </c>
      <c r="B943" t="s">
        <v>849</v>
      </c>
      <c r="C943">
        <v>2022</v>
      </c>
      <c r="D943">
        <v>510</v>
      </c>
      <c r="E943" t="s">
        <v>15</v>
      </c>
      <c r="F943" s="1">
        <v>12780</v>
      </c>
      <c r="G943" t="s">
        <v>16</v>
      </c>
      <c r="H943">
        <v>1</v>
      </c>
      <c r="I943">
        <f t="shared" si="28"/>
        <v>12780</v>
      </c>
      <c r="J943">
        <v>1.6</v>
      </c>
      <c r="K943" s="2">
        <f t="shared" si="29"/>
        <v>20448</v>
      </c>
    </row>
    <row r="944" spans="1:11" x14ac:dyDescent="0.35">
      <c r="A944">
        <v>5404102</v>
      </c>
      <c r="B944" t="s">
        <v>851</v>
      </c>
      <c r="C944" t="s">
        <v>548</v>
      </c>
      <c r="D944">
        <v>510</v>
      </c>
      <c r="E944" t="s">
        <v>15</v>
      </c>
      <c r="F944">
        <v>216</v>
      </c>
      <c r="G944" t="s">
        <v>16</v>
      </c>
      <c r="H944">
        <v>2</v>
      </c>
      <c r="I944">
        <f t="shared" si="28"/>
        <v>432</v>
      </c>
      <c r="J944">
        <v>2.4312</v>
      </c>
      <c r="K944" s="2">
        <f t="shared" si="29"/>
        <v>525.13919999999996</v>
      </c>
    </row>
    <row r="945" spans="1:11" x14ac:dyDescent="0.35">
      <c r="A945">
        <v>5404112</v>
      </c>
      <c r="B945" t="s">
        <v>852</v>
      </c>
      <c r="C945" t="s">
        <v>548</v>
      </c>
      <c r="D945">
        <v>510</v>
      </c>
      <c r="E945" t="s">
        <v>15</v>
      </c>
      <c r="F945">
        <v>23</v>
      </c>
      <c r="G945" t="s">
        <v>16</v>
      </c>
      <c r="H945">
        <v>12</v>
      </c>
      <c r="I945">
        <f t="shared" si="28"/>
        <v>276</v>
      </c>
      <c r="J945">
        <v>13.797499999999999</v>
      </c>
      <c r="K945" s="2">
        <f t="shared" si="29"/>
        <v>317.34249999999997</v>
      </c>
    </row>
    <row r="946" spans="1:11" x14ac:dyDescent="0.35">
      <c r="A946">
        <v>5405010</v>
      </c>
      <c r="B946" t="s">
        <v>855</v>
      </c>
      <c r="D946">
        <v>511</v>
      </c>
      <c r="E946" t="s">
        <v>15</v>
      </c>
      <c r="F946">
        <v>63</v>
      </c>
      <c r="G946" t="s">
        <v>16</v>
      </c>
      <c r="H946">
        <v>10</v>
      </c>
      <c r="I946">
        <f t="shared" si="28"/>
        <v>630</v>
      </c>
      <c r="J946">
        <v>15.4847</v>
      </c>
      <c r="K946" s="2">
        <f t="shared" si="29"/>
        <v>975.53610000000003</v>
      </c>
    </row>
    <row r="947" spans="1:11" x14ac:dyDescent="0.35">
      <c r="A947">
        <v>5405035</v>
      </c>
      <c r="B947" t="s">
        <v>855</v>
      </c>
      <c r="D947">
        <v>511</v>
      </c>
      <c r="E947" t="s">
        <v>15</v>
      </c>
      <c r="F947" s="1">
        <v>24150</v>
      </c>
      <c r="G947" t="s">
        <v>16</v>
      </c>
      <c r="H947">
        <v>0.35</v>
      </c>
      <c r="I947">
        <f t="shared" si="28"/>
        <v>8452.5</v>
      </c>
      <c r="J947">
        <v>0.68459999999999999</v>
      </c>
      <c r="K947" s="2">
        <f t="shared" si="29"/>
        <v>16533.09</v>
      </c>
    </row>
    <row r="948" spans="1:11" x14ac:dyDescent="0.35">
      <c r="A948">
        <v>5406035</v>
      </c>
      <c r="B948" t="s">
        <v>857</v>
      </c>
      <c r="D948">
        <v>511</v>
      </c>
      <c r="E948" t="s">
        <v>15</v>
      </c>
      <c r="F948" s="1">
        <v>24732</v>
      </c>
      <c r="G948" t="s">
        <v>16</v>
      </c>
      <c r="H948">
        <v>0.35</v>
      </c>
      <c r="I948">
        <f t="shared" si="28"/>
        <v>8656.1999999999989</v>
      </c>
      <c r="J948">
        <v>0.69779999999999998</v>
      </c>
      <c r="K948" s="2">
        <f t="shared" si="29"/>
        <v>17257.989600000001</v>
      </c>
    </row>
    <row r="949" spans="1:11" x14ac:dyDescent="0.35">
      <c r="A949">
        <v>5407010</v>
      </c>
      <c r="B949" t="s">
        <v>858</v>
      </c>
      <c r="D949">
        <v>511</v>
      </c>
      <c r="E949" t="s">
        <v>15</v>
      </c>
      <c r="F949">
        <v>509</v>
      </c>
      <c r="G949" t="s">
        <v>16</v>
      </c>
      <c r="H949">
        <v>10</v>
      </c>
      <c r="I949">
        <f t="shared" si="28"/>
        <v>5090</v>
      </c>
      <c r="J949">
        <v>15.858700000000001</v>
      </c>
      <c r="K949" s="2">
        <f t="shared" si="29"/>
        <v>8072.0783000000001</v>
      </c>
    </row>
    <row r="950" spans="1:11" x14ac:dyDescent="0.35">
      <c r="A950">
        <v>5408002</v>
      </c>
      <c r="B950" t="s">
        <v>860</v>
      </c>
      <c r="D950">
        <v>510</v>
      </c>
      <c r="E950" t="s">
        <v>15</v>
      </c>
      <c r="F950" s="1">
        <v>1826</v>
      </c>
      <c r="G950" t="s">
        <v>16</v>
      </c>
      <c r="H950">
        <v>2</v>
      </c>
      <c r="I950">
        <f t="shared" si="28"/>
        <v>3652</v>
      </c>
      <c r="J950">
        <v>2.7995000000000001</v>
      </c>
      <c r="K950" s="2">
        <f t="shared" si="29"/>
        <v>5111.8870000000006</v>
      </c>
    </row>
    <row r="951" spans="1:11" x14ac:dyDescent="0.35">
      <c r="A951">
        <v>5411004</v>
      </c>
      <c r="B951" t="s">
        <v>862</v>
      </c>
      <c r="D951">
        <v>513</v>
      </c>
      <c r="E951" t="s">
        <v>15</v>
      </c>
      <c r="F951" s="1">
        <v>69600</v>
      </c>
      <c r="G951" t="s">
        <v>16</v>
      </c>
      <c r="H951">
        <v>0.4</v>
      </c>
      <c r="I951">
        <f t="shared" si="28"/>
        <v>27840</v>
      </c>
      <c r="J951">
        <v>0.29289999999999999</v>
      </c>
      <c r="K951" s="2">
        <f t="shared" si="29"/>
        <v>20385.84</v>
      </c>
    </row>
    <row r="952" spans="1:11" x14ac:dyDescent="0.35">
      <c r="A952">
        <v>5412012</v>
      </c>
      <c r="B952" t="s">
        <v>865</v>
      </c>
      <c r="D952">
        <v>528</v>
      </c>
      <c r="E952" t="s">
        <v>15</v>
      </c>
      <c r="F952">
        <v>360</v>
      </c>
      <c r="G952" t="s">
        <v>16</v>
      </c>
      <c r="H952">
        <v>12</v>
      </c>
      <c r="I952">
        <f t="shared" si="28"/>
        <v>4320</v>
      </c>
      <c r="J952">
        <v>16.482900000000001</v>
      </c>
      <c r="K952" s="2">
        <f t="shared" si="29"/>
        <v>5933.8440000000001</v>
      </c>
    </row>
    <row r="953" spans="1:11" x14ac:dyDescent="0.35">
      <c r="A953">
        <v>5413001</v>
      </c>
      <c r="B953" t="s">
        <v>868</v>
      </c>
      <c r="D953">
        <v>528</v>
      </c>
      <c r="E953" t="s">
        <v>15</v>
      </c>
      <c r="F953" s="1">
        <v>3010</v>
      </c>
      <c r="G953" t="s">
        <v>16</v>
      </c>
      <c r="H953">
        <v>1</v>
      </c>
      <c r="I953">
        <f t="shared" si="28"/>
        <v>3010</v>
      </c>
      <c r="J953">
        <v>2.0830000000000002</v>
      </c>
      <c r="K953" s="2">
        <f t="shared" si="29"/>
        <v>6269.8300000000008</v>
      </c>
    </row>
    <row r="954" spans="1:11" x14ac:dyDescent="0.35">
      <c r="A954">
        <v>5414001</v>
      </c>
      <c r="B954" t="s">
        <v>871</v>
      </c>
      <c r="D954">
        <v>528</v>
      </c>
      <c r="E954" t="s">
        <v>15</v>
      </c>
      <c r="F954" s="1">
        <v>2795</v>
      </c>
      <c r="G954" t="s">
        <v>16</v>
      </c>
      <c r="H954">
        <v>1</v>
      </c>
      <c r="I954">
        <f t="shared" si="28"/>
        <v>2795</v>
      </c>
      <c r="J954">
        <v>1.8584000000000001</v>
      </c>
      <c r="K954" s="2">
        <f t="shared" si="29"/>
        <v>5194.2280000000001</v>
      </c>
    </row>
    <row r="955" spans="1:11" x14ac:dyDescent="0.35">
      <c r="A955">
        <v>5414012</v>
      </c>
      <c r="B955" t="s">
        <v>871</v>
      </c>
      <c r="D955">
        <v>528</v>
      </c>
      <c r="E955" t="s">
        <v>15</v>
      </c>
      <c r="F955">
        <v>240</v>
      </c>
      <c r="G955" t="s">
        <v>16</v>
      </c>
      <c r="H955">
        <v>12</v>
      </c>
      <c r="I955">
        <f t="shared" si="28"/>
        <v>2880</v>
      </c>
      <c r="J955">
        <v>15.5913</v>
      </c>
      <c r="K955" s="2">
        <f t="shared" si="29"/>
        <v>3741.9120000000003</v>
      </c>
    </row>
    <row r="956" spans="1:11" x14ac:dyDescent="0.35">
      <c r="A956">
        <v>5416001</v>
      </c>
      <c r="B956" t="s">
        <v>875</v>
      </c>
      <c r="D956">
        <v>528</v>
      </c>
      <c r="E956" t="s">
        <v>15</v>
      </c>
      <c r="F956" s="1">
        <v>2940</v>
      </c>
      <c r="G956" t="s">
        <v>16</v>
      </c>
      <c r="H956">
        <v>1</v>
      </c>
      <c r="I956">
        <f t="shared" si="28"/>
        <v>2940</v>
      </c>
      <c r="J956">
        <v>2.0419999999999998</v>
      </c>
      <c r="K956" s="2">
        <f t="shared" si="29"/>
        <v>6003.48</v>
      </c>
    </row>
    <row r="957" spans="1:11" x14ac:dyDescent="0.35">
      <c r="A957">
        <v>5416012</v>
      </c>
      <c r="B957" t="s">
        <v>875</v>
      </c>
      <c r="D957">
        <v>528</v>
      </c>
      <c r="E957" t="s">
        <v>15</v>
      </c>
      <c r="F957">
        <v>371</v>
      </c>
      <c r="G957" t="s">
        <v>16</v>
      </c>
      <c r="H957">
        <v>12</v>
      </c>
      <c r="I957">
        <f t="shared" si="28"/>
        <v>4452</v>
      </c>
      <c r="J957">
        <v>17.775400000000001</v>
      </c>
      <c r="K957" s="2">
        <f t="shared" si="29"/>
        <v>6594.6734000000006</v>
      </c>
    </row>
    <row r="958" spans="1:11" x14ac:dyDescent="0.35">
      <c r="A958">
        <v>5417012</v>
      </c>
      <c r="B958" t="s">
        <v>877</v>
      </c>
      <c r="D958">
        <v>528</v>
      </c>
      <c r="E958" t="s">
        <v>15</v>
      </c>
      <c r="F958">
        <v>542</v>
      </c>
      <c r="G958" t="s">
        <v>16</v>
      </c>
      <c r="H958">
        <v>12</v>
      </c>
      <c r="I958">
        <f t="shared" si="28"/>
        <v>6504</v>
      </c>
      <c r="J958">
        <v>17.243300000000001</v>
      </c>
      <c r="K958" s="2">
        <f t="shared" si="29"/>
        <v>9345.8686000000016</v>
      </c>
    </row>
    <row r="959" spans="1:11" x14ac:dyDescent="0.35">
      <c r="A959">
        <v>5418101</v>
      </c>
      <c r="B959" t="s">
        <v>879</v>
      </c>
      <c r="C959">
        <v>2022</v>
      </c>
      <c r="D959">
        <v>510</v>
      </c>
      <c r="E959" t="s">
        <v>15</v>
      </c>
      <c r="F959" s="1">
        <v>11880</v>
      </c>
      <c r="G959" t="s">
        <v>16</v>
      </c>
      <c r="H959">
        <v>1</v>
      </c>
      <c r="I959">
        <f t="shared" si="28"/>
        <v>11880</v>
      </c>
      <c r="J959">
        <v>1.7865</v>
      </c>
      <c r="K959" s="2">
        <f t="shared" si="29"/>
        <v>21223.62</v>
      </c>
    </row>
    <row r="960" spans="1:11" x14ac:dyDescent="0.35">
      <c r="A960">
        <v>5418102</v>
      </c>
      <c r="B960" t="s">
        <v>880</v>
      </c>
      <c r="D960">
        <v>510</v>
      </c>
      <c r="E960" t="s">
        <v>15</v>
      </c>
      <c r="F960" s="1">
        <v>22716</v>
      </c>
      <c r="G960" t="s">
        <v>16</v>
      </c>
      <c r="H960">
        <v>2</v>
      </c>
      <c r="I960">
        <f t="shared" si="28"/>
        <v>45432</v>
      </c>
      <c r="J960">
        <v>2.9582000000000002</v>
      </c>
      <c r="K960" s="2">
        <f t="shared" si="29"/>
        <v>67198.4712</v>
      </c>
    </row>
    <row r="961" spans="1:11" x14ac:dyDescent="0.35">
      <c r="A961">
        <v>5420002</v>
      </c>
      <c r="B961" t="s">
        <v>881</v>
      </c>
      <c r="C961" t="s">
        <v>790</v>
      </c>
      <c r="D961">
        <v>511</v>
      </c>
      <c r="E961" t="s">
        <v>15</v>
      </c>
      <c r="F961" s="1">
        <v>48672</v>
      </c>
      <c r="G961" t="s">
        <v>16</v>
      </c>
      <c r="H961">
        <v>2</v>
      </c>
      <c r="I961">
        <f t="shared" si="28"/>
        <v>97344</v>
      </c>
      <c r="J961">
        <v>1.113</v>
      </c>
      <c r="K961" s="2">
        <f t="shared" si="29"/>
        <v>54171.936000000002</v>
      </c>
    </row>
    <row r="962" spans="1:11" x14ac:dyDescent="0.35">
      <c r="A962">
        <v>5420101</v>
      </c>
      <c r="B962" t="s">
        <v>882</v>
      </c>
      <c r="D962">
        <v>511</v>
      </c>
      <c r="E962" t="s">
        <v>15</v>
      </c>
      <c r="F962" s="1">
        <v>3440</v>
      </c>
      <c r="G962" t="s">
        <v>16</v>
      </c>
      <c r="H962">
        <v>1</v>
      </c>
      <c r="I962">
        <f t="shared" si="28"/>
        <v>3440</v>
      </c>
      <c r="J962">
        <v>0.66269999999999996</v>
      </c>
      <c r="K962" s="2">
        <f t="shared" si="29"/>
        <v>2279.6879999999996</v>
      </c>
    </row>
    <row r="963" spans="1:11" x14ac:dyDescent="0.35">
      <c r="A963">
        <v>5420102</v>
      </c>
      <c r="B963" t="s">
        <v>883</v>
      </c>
      <c r="C963" t="s">
        <v>884</v>
      </c>
      <c r="D963">
        <v>511</v>
      </c>
      <c r="E963" t="s">
        <v>15</v>
      </c>
      <c r="F963" s="1">
        <v>13536</v>
      </c>
      <c r="G963" t="s">
        <v>16</v>
      </c>
      <c r="H963">
        <v>2</v>
      </c>
      <c r="I963">
        <f t="shared" si="28"/>
        <v>27072</v>
      </c>
      <c r="J963">
        <v>1.1294</v>
      </c>
      <c r="K963" s="2">
        <f t="shared" si="29"/>
        <v>15287.5584</v>
      </c>
    </row>
    <row r="964" spans="1:11" x14ac:dyDescent="0.35">
      <c r="A964">
        <v>5420202</v>
      </c>
      <c r="B964" t="s">
        <v>885</v>
      </c>
      <c r="C964" t="s">
        <v>884</v>
      </c>
      <c r="D964">
        <v>511</v>
      </c>
      <c r="E964" t="s">
        <v>15</v>
      </c>
      <c r="F964" s="1">
        <v>27984</v>
      </c>
      <c r="G964" t="s">
        <v>16</v>
      </c>
      <c r="H964">
        <v>2</v>
      </c>
      <c r="I964">
        <f t="shared" si="28"/>
        <v>55968</v>
      </c>
      <c r="J964">
        <v>1.1321000000000001</v>
      </c>
      <c r="K964" s="2">
        <f t="shared" si="29"/>
        <v>31680.686400000002</v>
      </c>
    </row>
    <row r="965" spans="1:11" x14ac:dyDescent="0.35">
      <c r="A965">
        <v>5420302</v>
      </c>
      <c r="B965" t="s">
        <v>886</v>
      </c>
      <c r="C965" t="s">
        <v>790</v>
      </c>
      <c r="D965">
        <v>511</v>
      </c>
      <c r="E965" t="s">
        <v>15</v>
      </c>
      <c r="F965" s="1">
        <v>25168</v>
      </c>
      <c r="G965" t="s">
        <v>16</v>
      </c>
      <c r="H965">
        <v>2</v>
      </c>
      <c r="I965">
        <f t="shared" ref="I965:I1028" si="30">H965*F965</f>
        <v>50336</v>
      </c>
      <c r="J965">
        <v>1.1245000000000001</v>
      </c>
      <c r="K965" s="2">
        <f t="shared" ref="K965:K1028" si="31">F965*J965</f>
        <v>28301.416000000001</v>
      </c>
    </row>
    <row r="966" spans="1:11" x14ac:dyDescent="0.35">
      <c r="A966">
        <v>5421102</v>
      </c>
      <c r="B966" t="s">
        <v>887</v>
      </c>
      <c r="C966" t="s">
        <v>548</v>
      </c>
      <c r="D966">
        <v>510</v>
      </c>
      <c r="E966" t="s">
        <v>15</v>
      </c>
      <c r="F966" s="1">
        <v>1088</v>
      </c>
      <c r="G966" t="s">
        <v>16</v>
      </c>
      <c r="H966">
        <v>2</v>
      </c>
      <c r="I966">
        <f t="shared" si="30"/>
        <v>2176</v>
      </c>
      <c r="J966">
        <v>2.9672999999999998</v>
      </c>
      <c r="K966" s="2">
        <f t="shared" si="31"/>
        <v>3228.4223999999999</v>
      </c>
    </row>
    <row r="967" spans="1:11" x14ac:dyDescent="0.35">
      <c r="A967">
        <v>5421112</v>
      </c>
      <c r="B967" t="s">
        <v>888</v>
      </c>
      <c r="C967" t="s">
        <v>548</v>
      </c>
      <c r="D967">
        <v>510</v>
      </c>
      <c r="E967" t="s">
        <v>15</v>
      </c>
      <c r="F967">
        <v>216</v>
      </c>
      <c r="G967" t="s">
        <v>16</v>
      </c>
      <c r="H967">
        <v>12</v>
      </c>
      <c r="I967">
        <f t="shared" si="30"/>
        <v>2592</v>
      </c>
      <c r="J967">
        <v>17.0137</v>
      </c>
      <c r="K967" s="2">
        <f t="shared" si="31"/>
        <v>3674.9592000000002</v>
      </c>
    </row>
    <row r="968" spans="1:11" x14ac:dyDescent="0.35">
      <c r="A968">
        <v>5424007</v>
      </c>
      <c r="B968" t="s">
        <v>889</v>
      </c>
      <c r="C968" t="s">
        <v>891</v>
      </c>
      <c r="D968">
        <v>510</v>
      </c>
      <c r="E968" t="s">
        <v>15</v>
      </c>
      <c r="F968" s="1">
        <v>8320</v>
      </c>
      <c r="G968" t="s">
        <v>16</v>
      </c>
      <c r="H968">
        <v>7</v>
      </c>
      <c r="I968">
        <f t="shared" si="30"/>
        <v>58240</v>
      </c>
      <c r="J968">
        <v>9.9834999999999994</v>
      </c>
      <c r="K968" s="2">
        <f t="shared" si="31"/>
        <v>83062.720000000001</v>
      </c>
    </row>
    <row r="969" spans="1:11" x14ac:dyDescent="0.35">
      <c r="A969">
        <v>5426005</v>
      </c>
      <c r="B969" t="s">
        <v>894</v>
      </c>
      <c r="D969">
        <v>510</v>
      </c>
      <c r="E969" t="s">
        <v>15</v>
      </c>
      <c r="F969">
        <v>208</v>
      </c>
      <c r="G969" t="s">
        <v>16</v>
      </c>
      <c r="H969">
        <v>5</v>
      </c>
      <c r="I969">
        <f t="shared" si="30"/>
        <v>1040</v>
      </c>
      <c r="J969">
        <v>6.0854999999999997</v>
      </c>
      <c r="K969" s="2">
        <f t="shared" si="31"/>
        <v>1265.7839999999999</v>
      </c>
    </row>
    <row r="970" spans="1:11" x14ac:dyDescent="0.35">
      <c r="A970">
        <v>5428002</v>
      </c>
      <c r="B970" t="s">
        <v>895</v>
      </c>
      <c r="C970" t="s">
        <v>896</v>
      </c>
      <c r="D970">
        <v>511</v>
      </c>
      <c r="E970" t="s">
        <v>15</v>
      </c>
      <c r="F970" s="1">
        <v>31680</v>
      </c>
      <c r="G970" t="s">
        <v>16</v>
      </c>
      <c r="H970">
        <v>2</v>
      </c>
      <c r="I970">
        <f t="shared" si="30"/>
        <v>63360</v>
      </c>
      <c r="J970">
        <v>1.2251000000000001</v>
      </c>
      <c r="K970" s="2">
        <f t="shared" si="31"/>
        <v>38811.168000000005</v>
      </c>
    </row>
    <row r="971" spans="1:11" x14ac:dyDescent="0.35">
      <c r="A971">
        <v>5428075</v>
      </c>
      <c r="B971" t="s">
        <v>897</v>
      </c>
      <c r="C971" t="s">
        <v>896</v>
      </c>
      <c r="D971">
        <v>511</v>
      </c>
      <c r="E971" t="s">
        <v>15</v>
      </c>
      <c r="F971" s="1">
        <v>9408</v>
      </c>
      <c r="G971" t="s">
        <v>16</v>
      </c>
      <c r="H971">
        <v>0.75</v>
      </c>
      <c r="I971">
        <f t="shared" si="30"/>
        <v>7056</v>
      </c>
      <c r="J971">
        <v>0.55469999999999997</v>
      </c>
      <c r="K971" s="2">
        <f t="shared" si="31"/>
        <v>5218.6175999999996</v>
      </c>
    </row>
    <row r="972" spans="1:11" x14ac:dyDescent="0.35">
      <c r="A972">
        <v>5432007</v>
      </c>
      <c r="B972" t="s">
        <v>898</v>
      </c>
      <c r="C972" t="s">
        <v>899</v>
      </c>
      <c r="D972">
        <v>510</v>
      </c>
      <c r="E972" t="s">
        <v>15</v>
      </c>
      <c r="F972">
        <v>302</v>
      </c>
      <c r="G972" t="s">
        <v>16</v>
      </c>
      <c r="H972">
        <v>7</v>
      </c>
      <c r="I972">
        <f t="shared" si="30"/>
        <v>2114</v>
      </c>
      <c r="J972">
        <v>13.8241</v>
      </c>
      <c r="K972" s="2">
        <f t="shared" si="31"/>
        <v>4174.8782000000001</v>
      </c>
    </row>
    <row r="973" spans="1:11" x14ac:dyDescent="0.35">
      <c r="A973">
        <v>5440007</v>
      </c>
      <c r="B973" t="s">
        <v>902</v>
      </c>
      <c r="C973" t="s">
        <v>899</v>
      </c>
      <c r="D973">
        <v>510</v>
      </c>
      <c r="E973" t="s">
        <v>15</v>
      </c>
      <c r="F973">
        <v>68</v>
      </c>
      <c r="G973" t="s">
        <v>16</v>
      </c>
      <c r="H973">
        <v>7</v>
      </c>
      <c r="I973">
        <f t="shared" si="30"/>
        <v>476</v>
      </c>
      <c r="J973">
        <v>11.7951</v>
      </c>
      <c r="K973" s="2">
        <f t="shared" si="31"/>
        <v>802.06679999999994</v>
      </c>
    </row>
    <row r="974" spans="1:11" x14ac:dyDescent="0.35">
      <c r="A974">
        <v>5448003</v>
      </c>
      <c r="B974" t="s">
        <v>903</v>
      </c>
      <c r="C974" t="s">
        <v>904</v>
      </c>
      <c r="D974">
        <v>510</v>
      </c>
      <c r="E974" t="s">
        <v>15</v>
      </c>
      <c r="F974">
        <v>260</v>
      </c>
      <c r="G974" t="s">
        <v>16</v>
      </c>
      <c r="H974">
        <v>3</v>
      </c>
      <c r="I974">
        <f t="shared" si="30"/>
        <v>780</v>
      </c>
      <c r="J974">
        <v>3.3986000000000001</v>
      </c>
      <c r="K974" s="2">
        <f t="shared" si="31"/>
        <v>883.63599999999997</v>
      </c>
    </row>
    <row r="975" spans="1:11" x14ac:dyDescent="0.35">
      <c r="A975">
        <v>5456004</v>
      </c>
      <c r="B975" t="s">
        <v>906</v>
      </c>
      <c r="D975">
        <v>510</v>
      </c>
      <c r="E975" t="s">
        <v>15</v>
      </c>
      <c r="F975" s="1">
        <v>3136</v>
      </c>
      <c r="G975" t="s">
        <v>16</v>
      </c>
      <c r="H975">
        <v>4</v>
      </c>
      <c r="I975">
        <f t="shared" si="30"/>
        <v>12544</v>
      </c>
      <c r="J975">
        <v>4.9645999999999999</v>
      </c>
      <c r="K975" s="2">
        <f t="shared" si="31"/>
        <v>15568.9856</v>
      </c>
    </row>
    <row r="976" spans="1:11" x14ac:dyDescent="0.35">
      <c r="A976">
        <v>5462002</v>
      </c>
      <c r="B976" t="s">
        <v>909</v>
      </c>
      <c r="D976">
        <v>510</v>
      </c>
      <c r="E976" t="s">
        <v>15</v>
      </c>
      <c r="F976" s="1">
        <v>14193</v>
      </c>
      <c r="G976" t="s">
        <v>16</v>
      </c>
      <c r="H976">
        <v>2</v>
      </c>
      <c r="I976">
        <f t="shared" si="30"/>
        <v>28386</v>
      </c>
      <c r="J976">
        <v>2.7951000000000001</v>
      </c>
      <c r="K976" s="2">
        <f t="shared" si="31"/>
        <v>39670.854299999999</v>
      </c>
    </row>
    <row r="977" spans="1:11" x14ac:dyDescent="0.35">
      <c r="A977">
        <v>5462006</v>
      </c>
      <c r="B977" t="s">
        <v>910</v>
      </c>
      <c r="D977">
        <v>510</v>
      </c>
      <c r="E977" t="s">
        <v>15</v>
      </c>
      <c r="F977" s="1">
        <v>10681</v>
      </c>
      <c r="G977" t="s">
        <v>16</v>
      </c>
      <c r="H977">
        <v>6</v>
      </c>
      <c r="I977">
        <f t="shared" si="30"/>
        <v>64086</v>
      </c>
      <c r="J977">
        <v>7.99</v>
      </c>
      <c r="K977" s="2">
        <f t="shared" si="31"/>
        <v>85341.19</v>
      </c>
    </row>
    <row r="978" spans="1:11" x14ac:dyDescent="0.35">
      <c r="A978">
        <v>5462012</v>
      </c>
      <c r="B978" t="s">
        <v>909</v>
      </c>
      <c r="D978">
        <v>510</v>
      </c>
      <c r="E978" t="s">
        <v>15</v>
      </c>
      <c r="F978" s="1">
        <v>14380</v>
      </c>
      <c r="G978" t="s">
        <v>16</v>
      </c>
      <c r="H978">
        <v>12</v>
      </c>
      <c r="I978">
        <f t="shared" si="30"/>
        <v>172560</v>
      </c>
      <c r="J978">
        <v>15.979900000000001</v>
      </c>
      <c r="K978" s="2">
        <f t="shared" si="31"/>
        <v>229790.962</v>
      </c>
    </row>
    <row r="979" spans="1:11" x14ac:dyDescent="0.35">
      <c r="A979">
        <v>5464002</v>
      </c>
      <c r="B979" t="s">
        <v>911</v>
      </c>
      <c r="D979">
        <v>510</v>
      </c>
      <c r="E979" t="s">
        <v>15</v>
      </c>
      <c r="F979" s="1">
        <v>19236</v>
      </c>
      <c r="G979" t="s">
        <v>16</v>
      </c>
      <c r="H979">
        <v>2</v>
      </c>
      <c r="I979">
        <f t="shared" si="30"/>
        <v>38472</v>
      </c>
      <c r="J979">
        <v>2.7376</v>
      </c>
      <c r="K979" s="2">
        <f t="shared" si="31"/>
        <v>52660.473599999998</v>
      </c>
    </row>
    <row r="980" spans="1:11" x14ac:dyDescent="0.35">
      <c r="A980">
        <v>5464006</v>
      </c>
      <c r="B980" t="s">
        <v>911</v>
      </c>
      <c r="D980">
        <v>510</v>
      </c>
      <c r="E980" t="s">
        <v>15</v>
      </c>
      <c r="F980" s="1">
        <v>9436</v>
      </c>
      <c r="G980" t="s">
        <v>16</v>
      </c>
      <c r="H980">
        <v>6</v>
      </c>
      <c r="I980">
        <f t="shared" si="30"/>
        <v>56616</v>
      </c>
      <c r="J980">
        <v>7.8183999999999996</v>
      </c>
      <c r="K980" s="2">
        <f t="shared" si="31"/>
        <v>73774.422399999996</v>
      </c>
    </row>
    <row r="981" spans="1:11" x14ac:dyDescent="0.35">
      <c r="A981">
        <v>5465002</v>
      </c>
      <c r="B981" t="s">
        <v>914</v>
      </c>
      <c r="D981">
        <v>510</v>
      </c>
      <c r="E981" t="s">
        <v>15</v>
      </c>
      <c r="F981" s="1">
        <v>2082</v>
      </c>
      <c r="G981" t="s">
        <v>16</v>
      </c>
      <c r="H981">
        <v>2</v>
      </c>
      <c r="I981">
        <f t="shared" si="30"/>
        <v>4164</v>
      </c>
      <c r="J981">
        <v>2.7587000000000002</v>
      </c>
      <c r="K981" s="2">
        <f t="shared" si="31"/>
        <v>5743.6134000000002</v>
      </c>
    </row>
    <row r="982" spans="1:11" x14ac:dyDescent="0.35">
      <c r="A982">
        <v>5465012</v>
      </c>
      <c r="B982" t="s">
        <v>915</v>
      </c>
      <c r="D982">
        <v>510</v>
      </c>
      <c r="E982" t="s">
        <v>15</v>
      </c>
      <c r="F982" s="1">
        <v>3915</v>
      </c>
      <c r="G982" t="s">
        <v>16</v>
      </c>
      <c r="H982">
        <v>12</v>
      </c>
      <c r="I982">
        <f t="shared" si="30"/>
        <v>46980</v>
      </c>
      <c r="J982">
        <v>15.763400000000001</v>
      </c>
      <c r="K982" s="2">
        <f t="shared" si="31"/>
        <v>61713.711000000003</v>
      </c>
    </row>
    <row r="983" spans="1:11" x14ac:dyDescent="0.35">
      <c r="A983">
        <v>5466002</v>
      </c>
      <c r="B983" t="s">
        <v>918</v>
      </c>
      <c r="D983">
        <v>510</v>
      </c>
      <c r="E983" t="s">
        <v>15</v>
      </c>
      <c r="F983" s="1">
        <v>6822</v>
      </c>
      <c r="G983" t="s">
        <v>16</v>
      </c>
      <c r="H983">
        <v>2</v>
      </c>
      <c r="I983">
        <f t="shared" si="30"/>
        <v>13644</v>
      </c>
      <c r="J983">
        <v>2.8576000000000001</v>
      </c>
      <c r="K983" s="2">
        <f t="shared" si="31"/>
        <v>19494.547200000001</v>
      </c>
    </row>
    <row r="984" spans="1:11" x14ac:dyDescent="0.35">
      <c r="A984">
        <v>5466006</v>
      </c>
      <c r="B984" t="s">
        <v>918</v>
      </c>
      <c r="D984">
        <v>510</v>
      </c>
      <c r="E984" t="s">
        <v>15</v>
      </c>
      <c r="F984" s="1">
        <v>4961</v>
      </c>
      <c r="G984" t="s">
        <v>16</v>
      </c>
      <c r="H984">
        <v>6</v>
      </c>
      <c r="I984">
        <f t="shared" si="30"/>
        <v>29766</v>
      </c>
      <c r="J984">
        <v>8.1774000000000004</v>
      </c>
      <c r="K984" s="2">
        <f t="shared" si="31"/>
        <v>40568.081400000003</v>
      </c>
    </row>
    <row r="985" spans="1:11" x14ac:dyDescent="0.35">
      <c r="A985">
        <v>5466012</v>
      </c>
      <c r="B985" t="s">
        <v>919</v>
      </c>
      <c r="D985">
        <v>510</v>
      </c>
      <c r="E985" t="s">
        <v>15</v>
      </c>
      <c r="F985" s="1">
        <v>3424</v>
      </c>
      <c r="G985" t="s">
        <v>16</v>
      </c>
      <c r="H985">
        <v>12</v>
      </c>
      <c r="I985">
        <f t="shared" si="30"/>
        <v>41088</v>
      </c>
      <c r="J985">
        <v>16.354800000000001</v>
      </c>
      <c r="K985" s="2">
        <f t="shared" si="31"/>
        <v>55998.835200000001</v>
      </c>
    </row>
    <row r="986" spans="1:11" x14ac:dyDescent="0.35">
      <c r="A986">
        <v>5467025</v>
      </c>
      <c r="B986" t="s">
        <v>920</v>
      </c>
      <c r="C986" t="s">
        <v>921</v>
      </c>
      <c r="D986">
        <v>510</v>
      </c>
      <c r="E986" t="s">
        <v>15</v>
      </c>
      <c r="F986" s="1">
        <v>10896</v>
      </c>
      <c r="G986" t="s">
        <v>16</v>
      </c>
      <c r="H986">
        <v>2.5</v>
      </c>
      <c r="I986">
        <f t="shared" si="30"/>
        <v>27240</v>
      </c>
      <c r="J986">
        <v>1.4681999999999999</v>
      </c>
      <c r="K986" s="2">
        <f t="shared" si="31"/>
        <v>15997.5072</v>
      </c>
    </row>
    <row r="987" spans="1:11" x14ac:dyDescent="0.35">
      <c r="A987">
        <v>5468002</v>
      </c>
      <c r="B987" t="s">
        <v>922</v>
      </c>
      <c r="D987">
        <v>510</v>
      </c>
      <c r="E987" t="s">
        <v>15</v>
      </c>
      <c r="F987" s="1">
        <v>4080</v>
      </c>
      <c r="G987" t="s">
        <v>16</v>
      </c>
      <c r="H987">
        <v>2</v>
      </c>
      <c r="I987">
        <f t="shared" si="30"/>
        <v>8160</v>
      </c>
      <c r="J987">
        <v>2.3041999999999998</v>
      </c>
      <c r="K987" s="2">
        <f t="shared" si="31"/>
        <v>9401.1359999999986</v>
      </c>
    </row>
    <row r="988" spans="1:11" x14ac:dyDescent="0.35">
      <c r="A988">
        <v>5468006</v>
      </c>
      <c r="B988" t="s">
        <v>922</v>
      </c>
      <c r="D988">
        <v>510</v>
      </c>
      <c r="E988" t="s">
        <v>15</v>
      </c>
      <c r="F988" s="1">
        <v>4170</v>
      </c>
      <c r="G988" t="s">
        <v>16</v>
      </c>
      <c r="H988">
        <v>6</v>
      </c>
      <c r="I988">
        <f t="shared" si="30"/>
        <v>25020</v>
      </c>
      <c r="J988">
        <v>6.6136999999999997</v>
      </c>
      <c r="K988" s="2">
        <f t="shared" si="31"/>
        <v>27579.128999999997</v>
      </c>
    </row>
    <row r="989" spans="1:11" x14ac:dyDescent="0.35">
      <c r="A989">
        <v>5471004</v>
      </c>
      <c r="B989" t="s">
        <v>924</v>
      </c>
      <c r="D989">
        <v>511</v>
      </c>
      <c r="E989" t="s">
        <v>15</v>
      </c>
      <c r="F989" s="1">
        <v>6447</v>
      </c>
      <c r="G989" t="s">
        <v>16</v>
      </c>
      <c r="H989">
        <v>4</v>
      </c>
      <c r="I989">
        <f t="shared" si="30"/>
        <v>25788</v>
      </c>
      <c r="J989">
        <v>6.4988000000000001</v>
      </c>
      <c r="K989" s="2">
        <f t="shared" si="31"/>
        <v>41897.763599999998</v>
      </c>
    </row>
    <row r="990" spans="1:11" x14ac:dyDescent="0.35">
      <c r="A990">
        <v>5471008</v>
      </c>
      <c r="B990" t="s">
        <v>924</v>
      </c>
      <c r="D990">
        <v>511</v>
      </c>
      <c r="E990" t="s">
        <v>15</v>
      </c>
      <c r="F990">
        <v>538</v>
      </c>
      <c r="G990" t="s">
        <v>16</v>
      </c>
      <c r="H990">
        <v>8</v>
      </c>
      <c r="I990">
        <f t="shared" si="30"/>
        <v>4304</v>
      </c>
      <c r="J990">
        <v>12.4115</v>
      </c>
      <c r="K990" s="2">
        <f t="shared" si="31"/>
        <v>6677.3869999999997</v>
      </c>
    </row>
    <row r="991" spans="1:11" x14ac:dyDescent="0.35">
      <c r="A991">
        <v>5471015</v>
      </c>
      <c r="B991" t="s">
        <v>924</v>
      </c>
      <c r="D991">
        <v>511</v>
      </c>
      <c r="E991" t="s">
        <v>15</v>
      </c>
      <c r="F991" s="1">
        <v>8116</v>
      </c>
      <c r="G991" t="s">
        <v>16</v>
      </c>
      <c r="H991">
        <v>1.5</v>
      </c>
      <c r="I991">
        <f t="shared" si="30"/>
        <v>12174</v>
      </c>
      <c r="J991">
        <v>2.4592000000000001</v>
      </c>
      <c r="K991" s="2">
        <f t="shared" si="31"/>
        <v>19958.867200000001</v>
      </c>
    </row>
    <row r="992" spans="1:11" x14ac:dyDescent="0.35">
      <c r="A992">
        <v>5471375</v>
      </c>
      <c r="B992" t="s">
        <v>924</v>
      </c>
      <c r="D992">
        <v>511</v>
      </c>
      <c r="E992" t="s">
        <v>15</v>
      </c>
      <c r="F992" s="1">
        <v>8288</v>
      </c>
      <c r="G992" t="s">
        <v>16</v>
      </c>
      <c r="H992">
        <v>0.375</v>
      </c>
      <c r="I992">
        <f t="shared" si="30"/>
        <v>3108</v>
      </c>
      <c r="J992">
        <v>0.62080000000000002</v>
      </c>
      <c r="K992" s="2">
        <f t="shared" si="31"/>
        <v>5145.1904000000004</v>
      </c>
    </row>
    <row r="993" spans="1:11" x14ac:dyDescent="0.35">
      <c r="A993">
        <v>5472002</v>
      </c>
      <c r="B993" t="s">
        <v>927</v>
      </c>
      <c r="D993">
        <v>510</v>
      </c>
      <c r="E993" t="s">
        <v>15</v>
      </c>
      <c r="F993" s="1">
        <v>6282</v>
      </c>
      <c r="G993" t="s">
        <v>16</v>
      </c>
      <c r="H993">
        <v>2</v>
      </c>
      <c r="I993">
        <f t="shared" si="30"/>
        <v>12564</v>
      </c>
      <c r="J993">
        <v>3.5579999999999998</v>
      </c>
      <c r="K993" s="2">
        <f t="shared" si="31"/>
        <v>22351.356</v>
      </c>
    </row>
    <row r="994" spans="1:11" x14ac:dyDescent="0.35">
      <c r="A994">
        <v>5472006</v>
      </c>
      <c r="B994" t="s">
        <v>927</v>
      </c>
      <c r="D994">
        <v>510</v>
      </c>
      <c r="E994" t="s">
        <v>15</v>
      </c>
      <c r="F994" s="1">
        <v>1408</v>
      </c>
      <c r="G994" t="s">
        <v>16</v>
      </c>
      <c r="H994">
        <v>6</v>
      </c>
      <c r="I994">
        <f t="shared" si="30"/>
        <v>8448</v>
      </c>
      <c r="J994">
        <v>10.279500000000001</v>
      </c>
      <c r="K994" s="2">
        <f t="shared" si="31"/>
        <v>14473.536</v>
      </c>
    </row>
    <row r="995" spans="1:11" x14ac:dyDescent="0.35">
      <c r="A995">
        <v>5472012</v>
      </c>
      <c r="B995" t="s">
        <v>927</v>
      </c>
      <c r="D995">
        <v>510</v>
      </c>
      <c r="E995" t="s">
        <v>15</v>
      </c>
      <c r="F995" s="1">
        <v>2475</v>
      </c>
      <c r="G995" t="s">
        <v>16</v>
      </c>
      <c r="H995">
        <v>12</v>
      </c>
      <c r="I995">
        <f t="shared" si="30"/>
        <v>29700</v>
      </c>
      <c r="J995">
        <v>20.559000000000001</v>
      </c>
      <c r="K995" s="2">
        <f t="shared" si="31"/>
        <v>50883.525000000001</v>
      </c>
    </row>
    <row r="996" spans="1:11" x14ac:dyDescent="0.35">
      <c r="A996">
        <v>5474004</v>
      </c>
      <c r="B996" t="s">
        <v>930</v>
      </c>
      <c r="D996">
        <v>511</v>
      </c>
      <c r="E996" t="s">
        <v>15</v>
      </c>
      <c r="F996" s="1">
        <v>3168</v>
      </c>
      <c r="G996" t="s">
        <v>16</v>
      </c>
      <c r="H996">
        <v>4</v>
      </c>
      <c r="I996">
        <f t="shared" si="30"/>
        <v>12672</v>
      </c>
      <c r="J996">
        <v>8.2636000000000003</v>
      </c>
      <c r="K996" s="2">
        <f t="shared" si="31"/>
        <v>26179.084800000001</v>
      </c>
    </row>
    <row r="997" spans="1:11" x14ac:dyDescent="0.35">
      <c r="A997">
        <v>5474015</v>
      </c>
      <c r="B997" t="s">
        <v>931</v>
      </c>
      <c r="D997">
        <v>511</v>
      </c>
      <c r="E997" t="s">
        <v>15</v>
      </c>
      <c r="F997" s="1">
        <v>3292</v>
      </c>
      <c r="G997" t="s">
        <v>16</v>
      </c>
      <c r="H997">
        <v>1.5</v>
      </c>
      <c r="I997">
        <f t="shared" si="30"/>
        <v>4938</v>
      </c>
      <c r="J997">
        <v>3.1101999999999999</v>
      </c>
      <c r="K997" s="2">
        <f t="shared" si="31"/>
        <v>10238.778399999999</v>
      </c>
    </row>
    <row r="998" spans="1:11" x14ac:dyDescent="0.35">
      <c r="A998">
        <v>5474375</v>
      </c>
      <c r="B998" t="s">
        <v>931</v>
      </c>
      <c r="D998">
        <v>511</v>
      </c>
      <c r="E998" t="s">
        <v>15</v>
      </c>
      <c r="F998" s="1">
        <v>8328</v>
      </c>
      <c r="G998" t="s">
        <v>16</v>
      </c>
      <c r="H998">
        <v>0.375</v>
      </c>
      <c r="I998">
        <f t="shared" si="30"/>
        <v>3123</v>
      </c>
      <c r="J998">
        <v>0.78620000000000001</v>
      </c>
      <c r="K998" s="2">
        <f t="shared" si="31"/>
        <v>6547.4736000000003</v>
      </c>
    </row>
    <row r="999" spans="1:11" x14ac:dyDescent="0.35">
      <c r="A999">
        <v>5475004</v>
      </c>
      <c r="B999" t="s">
        <v>932</v>
      </c>
      <c r="D999">
        <v>511</v>
      </c>
      <c r="E999" t="s">
        <v>15</v>
      </c>
      <c r="F999">
        <v>960</v>
      </c>
      <c r="G999" t="s">
        <v>16</v>
      </c>
      <c r="H999">
        <v>4</v>
      </c>
      <c r="I999">
        <f t="shared" si="30"/>
        <v>3840</v>
      </c>
      <c r="J999">
        <v>8.3767999999999994</v>
      </c>
      <c r="K999" s="2">
        <f t="shared" si="31"/>
        <v>8041.7279999999992</v>
      </c>
    </row>
    <row r="1000" spans="1:11" x14ac:dyDescent="0.35">
      <c r="A1000">
        <v>5475008</v>
      </c>
      <c r="B1000" t="s">
        <v>932</v>
      </c>
      <c r="D1000">
        <v>511</v>
      </c>
      <c r="E1000" t="s">
        <v>15</v>
      </c>
      <c r="F1000">
        <v>240</v>
      </c>
      <c r="G1000" t="s">
        <v>16</v>
      </c>
      <c r="H1000">
        <v>8</v>
      </c>
      <c r="I1000">
        <f t="shared" si="30"/>
        <v>1920</v>
      </c>
      <c r="J1000">
        <v>16.180900000000001</v>
      </c>
      <c r="K1000" s="2">
        <f t="shared" si="31"/>
        <v>3883.4160000000002</v>
      </c>
    </row>
    <row r="1001" spans="1:11" x14ac:dyDescent="0.35">
      <c r="A1001">
        <v>5475015</v>
      </c>
      <c r="B1001" t="s">
        <v>932</v>
      </c>
      <c r="D1001">
        <v>511</v>
      </c>
      <c r="E1001" t="s">
        <v>15</v>
      </c>
      <c r="F1001" s="1">
        <v>5400</v>
      </c>
      <c r="G1001" t="s">
        <v>16</v>
      </c>
      <c r="H1001">
        <v>1.5</v>
      </c>
      <c r="I1001">
        <f t="shared" si="30"/>
        <v>8100</v>
      </c>
      <c r="J1001">
        <v>3.1566000000000001</v>
      </c>
      <c r="K1001" s="2">
        <f t="shared" si="31"/>
        <v>17045.64</v>
      </c>
    </row>
    <row r="1002" spans="1:11" x14ac:dyDescent="0.35">
      <c r="A1002">
        <v>5475375</v>
      </c>
      <c r="B1002" t="s">
        <v>932</v>
      </c>
      <c r="D1002">
        <v>511</v>
      </c>
      <c r="E1002" t="s">
        <v>15</v>
      </c>
      <c r="F1002" s="1">
        <v>8480</v>
      </c>
      <c r="G1002" t="s">
        <v>16</v>
      </c>
      <c r="H1002">
        <v>0.375</v>
      </c>
      <c r="I1002">
        <f t="shared" si="30"/>
        <v>3180</v>
      </c>
      <c r="J1002">
        <v>0.79630000000000001</v>
      </c>
      <c r="K1002" s="2">
        <f t="shared" si="31"/>
        <v>6752.6239999999998</v>
      </c>
    </row>
    <row r="1003" spans="1:11" x14ac:dyDescent="0.35">
      <c r="A1003">
        <v>5476015</v>
      </c>
      <c r="B1003" t="s">
        <v>933</v>
      </c>
      <c r="D1003">
        <v>511</v>
      </c>
      <c r="E1003" t="s">
        <v>15</v>
      </c>
      <c r="F1003" s="1">
        <v>4028</v>
      </c>
      <c r="G1003" t="s">
        <v>16</v>
      </c>
      <c r="H1003">
        <v>1.5</v>
      </c>
      <c r="I1003">
        <f t="shared" si="30"/>
        <v>6042</v>
      </c>
      <c r="J1003">
        <v>2.7833999999999999</v>
      </c>
      <c r="K1003" s="2">
        <f t="shared" si="31"/>
        <v>11211.5352</v>
      </c>
    </row>
    <row r="1004" spans="1:11" x14ac:dyDescent="0.35">
      <c r="A1004">
        <v>5476204</v>
      </c>
      <c r="B1004" t="s">
        <v>934</v>
      </c>
      <c r="D1004">
        <v>511</v>
      </c>
      <c r="E1004" t="s">
        <v>15</v>
      </c>
      <c r="F1004" s="1">
        <v>2325</v>
      </c>
      <c r="G1004" t="s">
        <v>16</v>
      </c>
      <c r="H1004">
        <v>4</v>
      </c>
      <c r="I1004">
        <f t="shared" si="30"/>
        <v>9300</v>
      </c>
      <c r="J1004">
        <v>7.3634000000000004</v>
      </c>
      <c r="K1004" s="2">
        <f t="shared" si="31"/>
        <v>17119.905000000002</v>
      </c>
    </row>
    <row r="1005" spans="1:11" x14ac:dyDescent="0.35">
      <c r="A1005">
        <v>5476375</v>
      </c>
      <c r="B1005" t="s">
        <v>933</v>
      </c>
      <c r="D1005">
        <v>511</v>
      </c>
      <c r="E1005" t="s">
        <v>15</v>
      </c>
      <c r="F1005" s="1">
        <v>3456</v>
      </c>
      <c r="G1005" t="s">
        <v>16</v>
      </c>
      <c r="H1005">
        <v>0.375</v>
      </c>
      <c r="I1005">
        <f t="shared" si="30"/>
        <v>1296</v>
      </c>
      <c r="J1005">
        <v>0.70189999999999997</v>
      </c>
      <c r="K1005" s="2">
        <f t="shared" si="31"/>
        <v>2425.7664</v>
      </c>
    </row>
    <row r="1006" spans="1:11" x14ac:dyDescent="0.35">
      <c r="A1006">
        <v>5477015</v>
      </c>
      <c r="B1006" t="s">
        <v>935</v>
      </c>
      <c r="D1006">
        <v>511</v>
      </c>
      <c r="E1006" t="s">
        <v>15</v>
      </c>
      <c r="F1006" s="1">
        <v>1920</v>
      </c>
      <c r="G1006" t="s">
        <v>16</v>
      </c>
      <c r="H1006">
        <v>1.5</v>
      </c>
      <c r="I1006">
        <f t="shared" si="30"/>
        <v>2880</v>
      </c>
      <c r="J1006">
        <v>2.2778</v>
      </c>
      <c r="K1006" s="2">
        <f t="shared" si="31"/>
        <v>4373.3760000000002</v>
      </c>
    </row>
    <row r="1007" spans="1:11" x14ac:dyDescent="0.35">
      <c r="A1007">
        <v>5477204</v>
      </c>
      <c r="B1007" t="s">
        <v>935</v>
      </c>
      <c r="D1007">
        <v>511</v>
      </c>
      <c r="E1007" t="s">
        <v>15</v>
      </c>
      <c r="F1007">
        <v>192</v>
      </c>
      <c r="G1007" t="s">
        <v>16</v>
      </c>
      <c r="H1007">
        <v>4</v>
      </c>
      <c r="I1007">
        <f t="shared" si="30"/>
        <v>768</v>
      </c>
      <c r="J1007">
        <v>6.0148999999999999</v>
      </c>
      <c r="K1007" s="2">
        <f t="shared" si="31"/>
        <v>1154.8607999999999</v>
      </c>
    </row>
    <row r="1008" spans="1:11" x14ac:dyDescent="0.35">
      <c r="A1008">
        <v>5477375</v>
      </c>
      <c r="B1008" t="s">
        <v>935</v>
      </c>
      <c r="D1008">
        <v>511</v>
      </c>
      <c r="E1008" t="s">
        <v>15</v>
      </c>
      <c r="F1008" s="1">
        <v>2536</v>
      </c>
      <c r="G1008" t="s">
        <v>16</v>
      </c>
      <c r="H1008">
        <v>0.375</v>
      </c>
      <c r="I1008">
        <f t="shared" si="30"/>
        <v>951</v>
      </c>
      <c r="J1008">
        <v>0.57540000000000002</v>
      </c>
      <c r="K1008" s="2">
        <f t="shared" si="31"/>
        <v>1459.2144000000001</v>
      </c>
    </row>
    <row r="1009" spans="1:11" x14ac:dyDescent="0.35">
      <c r="A1009">
        <v>5478001</v>
      </c>
      <c r="B1009" t="s">
        <v>937</v>
      </c>
      <c r="D1009">
        <v>510</v>
      </c>
      <c r="E1009" t="s">
        <v>15</v>
      </c>
      <c r="F1009" s="1">
        <v>12240</v>
      </c>
      <c r="G1009" t="s">
        <v>16</v>
      </c>
      <c r="H1009">
        <v>1</v>
      </c>
      <c r="I1009">
        <f t="shared" si="30"/>
        <v>12240</v>
      </c>
      <c r="J1009">
        <v>1.8667</v>
      </c>
      <c r="K1009" s="2">
        <f t="shared" si="31"/>
        <v>22848.407999999999</v>
      </c>
    </row>
    <row r="1010" spans="1:11" x14ac:dyDescent="0.35">
      <c r="A1010">
        <v>5478004</v>
      </c>
      <c r="B1010" t="s">
        <v>937</v>
      </c>
      <c r="D1010">
        <v>510</v>
      </c>
      <c r="E1010" t="s">
        <v>15</v>
      </c>
      <c r="F1010" s="1">
        <v>3744</v>
      </c>
      <c r="G1010" t="s">
        <v>16</v>
      </c>
      <c r="H1010">
        <v>4</v>
      </c>
      <c r="I1010">
        <f t="shared" si="30"/>
        <v>14976</v>
      </c>
      <c r="J1010">
        <v>6.4048999999999996</v>
      </c>
      <c r="K1010" s="2">
        <f t="shared" si="31"/>
        <v>23979.945599999999</v>
      </c>
    </row>
    <row r="1011" spans="1:11" x14ac:dyDescent="0.35">
      <c r="A1011">
        <v>5484012</v>
      </c>
      <c r="B1011" t="s">
        <v>943</v>
      </c>
      <c r="D1011">
        <v>505</v>
      </c>
      <c r="E1011" t="s">
        <v>15</v>
      </c>
      <c r="F1011" s="1">
        <v>3715</v>
      </c>
      <c r="G1011" t="s">
        <v>16</v>
      </c>
      <c r="H1011">
        <v>12</v>
      </c>
      <c r="I1011">
        <f t="shared" si="30"/>
        <v>44580</v>
      </c>
      <c r="J1011">
        <v>4.9050000000000002</v>
      </c>
      <c r="K1011" s="2">
        <f t="shared" si="31"/>
        <v>18222.075000000001</v>
      </c>
    </row>
    <row r="1012" spans="1:11" x14ac:dyDescent="0.35">
      <c r="A1012">
        <v>5486015</v>
      </c>
      <c r="B1012" t="s">
        <v>947</v>
      </c>
      <c r="D1012">
        <v>510</v>
      </c>
      <c r="E1012" t="s">
        <v>15</v>
      </c>
      <c r="F1012" s="1">
        <v>1800</v>
      </c>
      <c r="G1012" t="s">
        <v>16</v>
      </c>
      <c r="H1012">
        <v>1.5</v>
      </c>
      <c r="I1012">
        <f t="shared" si="30"/>
        <v>2700</v>
      </c>
      <c r="J1012">
        <v>3.1486000000000001</v>
      </c>
      <c r="K1012" s="2">
        <f t="shared" si="31"/>
        <v>5667.4800000000005</v>
      </c>
    </row>
    <row r="1013" spans="1:11" x14ac:dyDescent="0.35">
      <c r="A1013">
        <v>5488006</v>
      </c>
      <c r="B1013" t="s">
        <v>950</v>
      </c>
      <c r="D1013">
        <v>510</v>
      </c>
      <c r="E1013" t="s">
        <v>15</v>
      </c>
      <c r="F1013" s="1">
        <v>1386</v>
      </c>
      <c r="G1013" t="s">
        <v>16</v>
      </c>
      <c r="H1013">
        <v>6</v>
      </c>
      <c r="I1013">
        <f t="shared" si="30"/>
        <v>8316</v>
      </c>
      <c r="J1013">
        <v>12.2258</v>
      </c>
      <c r="K1013" s="2">
        <f t="shared" si="31"/>
        <v>16944.9588</v>
      </c>
    </row>
    <row r="1014" spans="1:11" x14ac:dyDescent="0.35">
      <c r="A1014">
        <v>5489002</v>
      </c>
      <c r="B1014" t="s">
        <v>951</v>
      </c>
      <c r="D1014">
        <v>510</v>
      </c>
      <c r="E1014" t="s">
        <v>15</v>
      </c>
      <c r="F1014" s="1">
        <v>1584</v>
      </c>
      <c r="G1014" t="s">
        <v>16</v>
      </c>
      <c r="H1014">
        <v>2</v>
      </c>
      <c r="I1014">
        <f t="shared" si="30"/>
        <v>3168</v>
      </c>
      <c r="J1014">
        <v>3.2412999999999998</v>
      </c>
      <c r="K1014" s="2">
        <f t="shared" si="31"/>
        <v>5134.2191999999995</v>
      </c>
    </row>
    <row r="1015" spans="1:11" x14ac:dyDescent="0.35">
      <c r="A1015">
        <v>5489006</v>
      </c>
      <c r="B1015" t="s">
        <v>951</v>
      </c>
      <c r="D1015">
        <v>510</v>
      </c>
      <c r="E1015" t="s">
        <v>15</v>
      </c>
      <c r="F1015" s="1">
        <v>2376</v>
      </c>
      <c r="G1015" t="s">
        <v>16</v>
      </c>
      <c r="H1015">
        <v>6</v>
      </c>
      <c r="I1015">
        <f t="shared" si="30"/>
        <v>14256</v>
      </c>
      <c r="J1015">
        <v>9.1971000000000007</v>
      </c>
      <c r="K1015" s="2">
        <f t="shared" si="31"/>
        <v>21852.309600000001</v>
      </c>
    </row>
    <row r="1016" spans="1:11" x14ac:dyDescent="0.35">
      <c r="A1016">
        <v>5494325</v>
      </c>
      <c r="B1016" t="s">
        <v>953</v>
      </c>
      <c r="C1016" t="s">
        <v>954</v>
      </c>
      <c r="D1016">
        <v>510</v>
      </c>
      <c r="E1016" t="s">
        <v>15</v>
      </c>
      <c r="F1016">
        <v>192</v>
      </c>
      <c r="G1016" t="s">
        <v>16</v>
      </c>
      <c r="H1016">
        <v>2.5</v>
      </c>
      <c r="I1016">
        <f t="shared" si="30"/>
        <v>480</v>
      </c>
      <c r="J1016">
        <v>0</v>
      </c>
      <c r="K1016" s="2">
        <f t="shared" si="31"/>
        <v>0</v>
      </c>
    </row>
    <row r="1017" spans="1:11" x14ac:dyDescent="0.35">
      <c r="A1017">
        <v>5502201</v>
      </c>
      <c r="B1017" t="s">
        <v>958</v>
      </c>
      <c r="D1017">
        <v>510</v>
      </c>
      <c r="E1017" t="s">
        <v>15</v>
      </c>
      <c r="F1017" s="1">
        <v>4320</v>
      </c>
      <c r="G1017" t="s">
        <v>16</v>
      </c>
      <c r="H1017">
        <v>1</v>
      </c>
      <c r="I1017">
        <f t="shared" si="30"/>
        <v>4320</v>
      </c>
      <c r="J1017">
        <v>2.3997999999999999</v>
      </c>
      <c r="K1017" s="2">
        <f t="shared" si="31"/>
        <v>10367.136</v>
      </c>
    </row>
    <row r="1018" spans="1:11" x14ac:dyDescent="0.35">
      <c r="A1018">
        <v>5503012</v>
      </c>
      <c r="B1018" t="s">
        <v>961</v>
      </c>
      <c r="D1018">
        <v>524</v>
      </c>
      <c r="E1018" t="s">
        <v>15</v>
      </c>
      <c r="F1018" s="1">
        <v>1239</v>
      </c>
      <c r="G1018" t="s">
        <v>16</v>
      </c>
      <c r="H1018">
        <v>12</v>
      </c>
      <c r="I1018">
        <f t="shared" si="30"/>
        <v>14868</v>
      </c>
      <c r="J1018">
        <v>14.7</v>
      </c>
      <c r="K1018" s="2">
        <f t="shared" si="31"/>
        <v>18213.3</v>
      </c>
    </row>
    <row r="1019" spans="1:11" x14ac:dyDescent="0.35">
      <c r="A1019">
        <v>5503024</v>
      </c>
      <c r="B1019" t="s">
        <v>961</v>
      </c>
      <c r="D1019">
        <v>524</v>
      </c>
      <c r="E1019" t="s">
        <v>15</v>
      </c>
      <c r="F1019">
        <v>511</v>
      </c>
      <c r="G1019" t="s">
        <v>16</v>
      </c>
      <c r="H1019">
        <v>2.4</v>
      </c>
      <c r="I1019">
        <f t="shared" si="30"/>
        <v>1226.3999999999999</v>
      </c>
      <c r="J1019">
        <v>3.7128999999999999</v>
      </c>
      <c r="K1019" s="2">
        <f t="shared" si="31"/>
        <v>1897.2918999999999</v>
      </c>
    </row>
    <row r="1020" spans="1:11" x14ac:dyDescent="0.35">
      <c r="A1020">
        <v>5503111</v>
      </c>
      <c r="B1020" t="s">
        <v>961</v>
      </c>
      <c r="D1020">
        <v>524</v>
      </c>
      <c r="E1020" t="s">
        <v>15</v>
      </c>
      <c r="F1020" s="1">
        <v>1133</v>
      </c>
      <c r="G1020" t="s">
        <v>16</v>
      </c>
      <c r="H1020">
        <v>1</v>
      </c>
      <c r="I1020">
        <f t="shared" si="30"/>
        <v>1133</v>
      </c>
      <c r="J1020">
        <v>1.8929</v>
      </c>
      <c r="K1020" s="2">
        <f t="shared" si="31"/>
        <v>2144.6557000000003</v>
      </c>
    </row>
    <row r="1021" spans="1:11" x14ac:dyDescent="0.35">
      <c r="A1021">
        <v>5504012</v>
      </c>
      <c r="B1021" t="s">
        <v>964</v>
      </c>
      <c r="D1021">
        <v>524</v>
      </c>
      <c r="E1021" t="s">
        <v>15</v>
      </c>
      <c r="F1021">
        <v>289</v>
      </c>
      <c r="G1021" t="s">
        <v>16</v>
      </c>
      <c r="H1021">
        <v>12</v>
      </c>
      <c r="I1021">
        <f t="shared" si="30"/>
        <v>3468</v>
      </c>
      <c r="J1021">
        <v>16.772400000000001</v>
      </c>
      <c r="K1021" s="2">
        <f t="shared" si="31"/>
        <v>4847.2236000000003</v>
      </c>
    </row>
    <row r="1022" spans="1:11" x14ac:dyDescent="0.35">
      <c r="A1022">
        <v>5504024</v>
      </c>
      <c r="B1022" t="s">
        <v>964</v>
      </c>
      <c r="D1022">
        <v>524</v>
      </c>
      <c r="E1022" t="s">
        <v>15</v>
      </c>
      <c r="F1022">
        <v>943</v>
      </c>
      <c r="G1022" t="s">
        <v>16</v>
      </c>
      <c r="H1022">
        <v>2.4</v>
      </c>
      <c r="I1022">
        <f t="shared" si="30"/>
        <v>2263.1999999999998</v>
      </c>
      <c r="J1022">
        <v>3.8935</v>
      </c>
      <c r="K1022" s="2">
        <f t="shared" si="31"/>
        <v>3671.5704999999998</v>
      </c>
    </row>
    <row r="1023" spans="1:11" x14ac:dyDescent="0.35">
      <c r="A1023">
        <v>5504111</v>
      </c>
      <c r="B1023" t="s">
        <v>964</v>
      </c>
      <c r="D1023">
        <v>524</v>
      </c>
      <c r="E1023" t="s">
        <v>15</v>
      </c>
      <c r="F1023" s="1">
        <v>2527</v>
      </c>
      <c r="G1023" t="s">
        <v>16</v>
      </c>
      <c r="H1023">
        <v>1</v>
      </c>
      <c r="I1023">
        <f t="shared" si="30"/>
        <v>2527</v>
      </c>
      <c r="J1023">
        <v>1.8420000000000001</v>
      </c>
      <c r="K1023" s="2">
        <f t="shared" si="31"/>
        <v>4654.7340000000004</v>
      </c>
    </row>
    <row r="1024" spans="1:11" x14ac:dyDescent="0.35">
      <c r="A1024">
        <v>5505002</v>
      </c>
      <c r="B1024" t="s">
        <v>967</v>
      </c>
      <c r="D1024">
        <v>510</v>
      </c>
      <c r="E1024" t="s">
        <v>15</v>
      </c>
      <c r="F1024" s="1">
        <v>5440</v>
      </c>
      <c r="G1024" t="s">
        <v>16</v>
      </c>
      <c r="H1024">
        <v>2</v>
      </c>
      <c r="I1024">
        <f t="shared" si="30"/>
        <v>10880</v>
      </c>
      <c r="J1024">
        <v>3.6097999999999999</v>
      </c>
      <c r="K1024" s="2">
        <f t="shared" si="31"/>
        <v>19637.311999999998</v>
      </c>
    </row>
    <row r="1025" spans="1:11" x14ac:dyDescent="0.35">
      <c r="A1025">
        <v>5510004</v>
      </c>
      <c r="B1025" t="s">
        <v>975</v>
      </c>
      <c r="D1025">
        <v>525</v>
      </c>
      <c r="E1025" t="s">
        <v>15</v>
      </c>
      <c r="F1025">
        <v>666</v>
      </c>
      <c r="G1025" t="s">
        <v>16</v>
      </c>
      <c r="H1025">
        <v>0.4</v>
      </c>
      <c r="I1025">
        <f t="shared" si="30"/>
        <v>266.40000000000003</v>
      </c>
      <c r="J1025">
        <v>1.1884999999999999</v>
      </c>
      <c r="K1025" s="2">
        <f t="shared" si="31"/>
        <v>791.54099999999994</v>
      </c>
    </row>
    <row r="1026" spans="1:11" x14ac:dyDescent="0.35">
      <c r="A1026">
        <v>5510008</v>
      </c>
      <c r="B1026" t="s">
        <v>975</v>
      </c>
      <c r="D1026">
        <v>525</v>
      </c>
      <c r="E1026" t="s">
        <v>15</v>
      </c>
      <c r="F1026">
        <v>948</v>
      </c>
      <c r="G1026" t="s">
        <v>16</v>
      </c>
      <c r="H1026">
        <v>8</v>
      </c>
      <c r="I1026">
        <f t="shared" si="30"/>
        <v>7584</v>
      </c>
      <c r="J1026">
        <v>14.851100000000001</v>
      </c>
      <c r="K1026" s="2">
        <f t="shared" si="31"/>
        <v>14078.8428</v>
      </c>
    </row>
    <row r="1027" spans="1:11" x14ac:dyDescent="0.35">
      <c r="A1027">
        <v>5510102</v>
      </c>
      <c r="B1027" t="s">
        <v>975</v>
      </c>
      <c r="D1027">
        <v>525</v>
      </c>
      <c r="E1027" t="s">
        <v>15</v>
      </c>
      <c r="F1027">
        <v>645</v>
      </c>
      <c r="G1027" t="s">
        <v>16</v>
      </c>
      <c r="H1027">
        <v>2</v>
      </c>
      <c r="I1027">
        <f t="shared" si="30"/>
        <v>1290</v>
      </c>
      <c r="J1027">
        <v>4.1254</v>
      </c>
      <c r="K1027" s="2">
        <f t="shared" si="31"/>
        <v>2660.8829999999998</v>
      </c>
    </row>
    <row r="1028" spans="1:11" x14ac:dyDescent="0.35">
      <c r="A1028">
        <v>5511004</v>
      </c>
      <c r="B1028" t="s">
        <v>976</v>
      </c>
      <c r="D1028">
        <v>525</v>
      </c>
      <c r="E1028" t="s">
        <v>15</v>
      </c>
      <c r="F1028" s="1">
        <v>2546</v>
      </c>
      <c r="G1028" t="s">
        <v>16</v>
      </c>
      <c r="H1028">
        <v>0.4</v>
      </c>
      <c r="I1028">
        <f t="shared" si="30"/>
        <v>1018.4000000000001</v>
      </c>
      <c r="J1028">
        <v>1.1733</v>
      </c>
      <c r="K1028" s="2">
        <f t="shared" si="31"/>
        <v>2987.2217999999998</v>
      </c>
    </row>
    <row r="1029" spans="1:11" x14ac:dyDescent="0.35">
      <c r="A1029">
        <v>5511008</v>
      </c>
      <c r="B1029" t="s">
        <v>976</v>
      </c>
      <c r="D1029">
        <v>525</v>
      </c>
      <c r="E1029" t="s">
        <v>15</v>
      </c>
      <c r="F1029">
        <v>470</v>
      </c>
      <c r="G1029" t="s">
        <v>16</v>
      </c>
      <c r="H1029">
        <v>8</v>
      </c>
      <c r="I1029">
        <f t="shared" ref="I1029:I1092" si="32">H1029*F1029</f>
        <v>3760</v>
      </c>
      <c r="J1029">
        <v>14.5482</v>
      </c>
      <c r="K1029" s="2">
        <f t="shared" ref="K1029:K1092" si="33">F1029*J1029</f>
        <v>6837.6539999999995</v>
      </c>
    </row>
    <row r="1030" spans="1:11" x14ac:dyDescent="0.35">
      <c r="A1030">
        <v>5511102</v>
      </c>
      <c r="B1030" t="s">
        <v>976</v>
      </c>
      <c r="D1030">
        <v>525</v>
      </c>
      <c r="E1030" t="s">
        <v>15</v>
      </c>
      <c r="F1030">
        <v>991</v>
      </c>
      <c r="G1030" t="s">
        <v>16</v>
      </c>
      <c r="H1030">
        <v>2</v>
      </c>
      <c r="I1030">
        <f t="shared" si="32"/>
        <v>1982</v>
      </c>
      <c r="J1030">
        <v>4.3071999999999999</v>
      </c>
      <c r="K1030" s="2">
        <f t="shared" si="33"/>
        <v>4268.4351999999999</v>
      </c>
    </row>
    <row r="1031" spans="1:11" x14ac:dyDescent="0.35">
      <c r="A1031">
        <v>5512055</v>
      </c>
      <c r="B1031" t="s">
        <v>981</v>
      </c>
      <c r="C1031" t="s">
        <v>982</v>
      </c>
      <c r="D1031">
        <v>515</v>
      </c>
      <c r="E1031" t="s">
        <v>15</v>
      </c>
      <c r="F1031" s="1">
        <v>1568</v>
      </c>
      <c r="G1031" t="s">
        <v>16</v>
      </c>
      <c r="H1031">
        <v>5.5E-2</v>
      </c>
      <c r="I1031">
        <f t="shared" si="32"/>
        <v>86.24</v>
      </c>
      <c r="J1031">
        <v>0.186</v>
      </c>
      <c r="K1031" s="2">
        <f t="shared" si="33"/>
        <v>291.64800000000002</v>
      </c>
    </row>
    <row r="1032" spans="1:11" x14ac:dyDescent="0.35">
      <c r="A1032">
        <v>5513055</v>
      </c>
      <c r="B1032" t="s">
        <v>986</v>
      </c>
      <c r="C1032" t="s">
        <v>982</v>
      </c>
      <c r="D1032">
        <v>515</v>
      </c>
      <c r="E1032" t="s">
        <v>15</v>
      </c>
      <c r="F1032" s="1">
        <v>1344</v>
      </c>
      <c r="G1032" t="s">
        <v>16</v>
      </c>
      <c r="H1032">
        <v>5.5E-2</v>
      </c>
      <c r="I1032">
        <f t="shared" si="32"/>
        <v>73.92</v>
      </c>
      <c r="J1032">
        <v>0.1822</v>
      </c>
      <c r="K1032" s="2">
        <f t="shared" si="33"/>
        <v>244.8768</v>
      </c>
    </row>
    <row r="1033" spans="1:11" x14ac:dyDescent="0.35">
      <c r="A1033">
        <v>5519003</v>
      </c>
      <c r="B1033" t="s">
        <v>990</v>
      </c>
      <c r="C1033" t="s">
        <v>991</v>
      </c>
      <c r="D1033">
        <v>510</v>
      </c>
      <c r="E1033" t="s">
        <v>15</v>
      </c>
      <c r="F1033" s="1">
        <v>15660</v>
      </c>
      <c r="G1033" t="s">
        <v>16</v>
      </c>
      <c r="H1033">
        <v>3</v>
      </c>
      <c r="I1033">
        <f t="shared" si="32"/>
        <v>46980</v>
      </c>
      <c r="J1033">
        <v>1.8573999999999999</v>
      </c>
      <c r="K1033" s="2">
        <f t="shared" si="33"/>
        <v>29086.883999999998</v>
      </c>
    </row>
    <row r="1034" spans="1:11" x14ac:dyDescent="0.35">
      <c r="A1034">
        <v>5519103</v>
      </c>
      <c r="B1034" t="s">
        <v>990</v>
      </c>
      <c r="C1034" t="s">
        <v>992</v>
      </c>
      <c r="D1034">
        <v>510</v>
      </c>
      <c r="E1034" t="s">
        <v>15</v>
      </c>
      <c r="F1034" s="1">
        <v>51690</v>
      </c>
      <c r="G1034" t="s">
        <v>16</v>
      </c>
      <c r="H1034">
        <v>3</v>
      </c>
      <c r="I1034">
        <f t="shared" si="32"/>
        <v>155070</v>
      </c>
      <c r="J1034">
        <v>1.8317000000000001</v>
      </c>
      <c r="K1034" s="2">
        <f t="shared" si="33"/>
        <v>94680.573000000004</v>
      </c>
    </row>
    <row r="1035" spans="1:11" x14ac:dyDescent="0.35">
      <c r="A1035">
        <v>5519203</v>
      </c>
      <c r="B1035" t="s">
        <v>990</v>
      </c>
      <c r="C1035" t="s">
        <v>993</v>
      </c>
      <c r="D1035">
        <v>510</v>
      </c>
      <c r="E1035" t="s">
        <v>15</v>
      </c>
      <c r="F1035" s="1">
        <v>8016</v>
      </c>
      <c r="G1035" t="s">
        <v>16</v>
      </c>
      <c r="H1035">
        <v>3</v>
      </c>
      <c r="I1035">
        <f t="shared" si="32"/>
        <v>24048</v>
      </c>
      <c r="J1035">
        <v>1.8317000000000001</v>
      </c>
      <c r="K1035" s="2">
        <f t="shared" si="33"/>
        <v>14682.907200000001</v>
      </c>
    </row>
    <row r="1036" spans="1:11" x14ac:dyDescent="0.35">
      <c r="A1036">
        <v>5528005</v>
      </c>
      <c r="B1036" t="s">
        <v>994</v>
      </c>
      <c r="D1036">
        <v>513</v>
      </c>
      <c r="E1036" t="s">
        <v>15</v>
      </c>
      <c r="F1036" s="1">
        <v>1030</v>
      </c>
      <c r="G1036" t="s">
        <v>16</v>
      </c>
      <c r="H1036">
        <v>0.5</v>
      </c>
      <c r="I1036">
        <f t="shared" si="32"/>
        <v>515</v>
      </c>
      <c r="J1036">
        <v>0.53239999999999998</v>
      </c>
      <c r="K1036" s="2">
        <f t="shared" si="33"/>
        <v>548.37199999999996</v>
      </c>
    </row>
    <row r="1037" spans="1:11" x14ac:dyDescent="0.35">
      <c r="A1037">
        <v>5531001</v>
      </c>
      <c r="B1037" t="s">
        <v>995</v>
      </c>
      <c r="D1037">
        <v>510</v>
      </c>
      <c r="E1037" t="s">
        <v>15</v>
      </c>
      <c r="F1037" s="1">
        <v>1080</v>
      </c>
      <c r="G1037" t="s">
        <v>16</v>
      </c>
      <c r="H1037">
        <v>1</v>
      </c>
      <c r="I1037">
        <f t="shared" si="32"/>
        <v>1080</v>
      </c>
      <c r="J1037">
        <v>1.7746</v>
      </c>
      <c r="K1037" s="2">
        <f t="shared" si="33"/>
        <v>1916.568</v>
      </c>
    </row>
    <row r="1038" spans="1:11" x14ac:dyDescent="0.35">
      <c r="A1038">
        <v>5531225</v>
      </c>
      <c r="B1038" t="s">
        <v>997</v>
      </c>
      <c r="C1038">
        <v>2022</v>
      </c>
      <c r="D1038">
        <v>510</v>
      </c>
      <c r="E1038" t="s">
        <v>15</v>
      </c>
      <c r="F1038">
        <v>594</v>
      </c>
      <c r="G1038" t="s">
        <v>16</v>
      </c>
      <c r="H1038">
        <v>2.5</v>
      </c>
      <c r="I1038">
        <f t="shared" si="32"/>
        <v>1485</v>
      </c>
      <c r="J1038">
        <v>3.6560000000000001</v>
      </c>
      <c r="K1038" s="2">
        <f t="shared" si="33"/>
        <v>2171.6640000000002</v>
      </c>
    </row>
    <row r="1039" spans="1:11" x14ac:dyDescent="0.35">
      <c r="A1039">
        <v>5532225</v>
      </c>
      <c r="B1039" t="s">
        <v>999</v>
      </c>
      <c r="C1039">
        <v>2022</v>
      </c>
      <c r="D1039">
        <v>510</v>
      </c>
      <c r="E1039" t="s">
        <v>15</v>
      </c>
      <c r="F1039">
        <v>180</v>
      </c>
      <c r="G1039" t="s">
        <v>16</v>
      </c>
      <c r="H1039">
        <v>2.5</v>
      </c>
      <c r="I1039">
        <f t="shared" si="32"/>
        <v>450</v>
      </c>
      <c r="J1039">
        <v>4.0627000000000004</v>
      </c>
      <c r="K1039" s="2">
        <f t="shared" si="33"/>
        <v>731.28600000000006</v>
      </c>
    </row>
    <row r="1040" spans="1:11" x14ac:dyDescent="0.35">
      <c r="A1040">
        <v>5536102</v>
      </c>
      <c r="B1040" t="s">
        <v>1002</v>
      </c>
      <c r="C1040" t="s">
        <v>548</v>
      </c>
      <c r="D1040">
        <v>510</v>
      </c>
      <c r="E1040" t="s">
        <v>15</v>
      </c>
      <c r="F1040">
        <v>960</v>
      </c>
      <c r="G1040" t="s">
        <v>16</v>
      </c>
      <c r="H1040">
        <v>2</v>
      </c>
      <c r="I1040">
        <f t="shared" si="32"/>
        <v>1920</v>
      </c>
      <c r="J1040">
        <v>2.6606000000000001</v>
      </c>
      <c r="K1040" s="2">
        <f t="shared" si="33"/>
        <v>2554.1759999999999</v>
      </c>
    </row>
    <row r="1041" spans="1:11" x14ac:dyDescent="0.35">
      <c r="A1041">
        <v>5536112</v>
      </c>
      <c r="B1041" t="s">
        <v>1002</v>
      </c>
      <c r="C1041" t="s">
        <v>548</v>
      </c>
      <c r="D1041">
        <v>510</v>
      </c>
      <c r="E1041" t="s">
        <v>15</v>
      </c>
      <c r="F1041" s="1">
        <v>1456</v>
      </c>
      <c r="G1041" t="s">
        <v>16</v>
      </c>
      <c r="H1041">
        <v>12</v>
      </c>
      <c r="I1041">
        <f t="shared" si="32"/>
        <v>17472</v>
      </c>
      <c r="J1041">
        <v>15.1738</v>
      </c>
      <c r="K1041" s="2">
        <f t="shared" si="33"/>
        <v>22093.052800000001</v>
      </c>
    </row>
    <row r="1042" spans="1:11" x14ac:dyDescent="0.35">
      <c r="A1042">
        <v>5539102</v>
      </c>
      <c r="B1042" t="s">
        <v>1004</v>
      </c>
      <c r="C1042" t="s">
        <v>548</v>
      </c>
      <c r="D1042">
        <v>510</v>
      </c>
      <c r="E1042" t="s">
        <v>15</v>
      </c>
      <c r="F1042">
        <v>132</v>
      </c>
      <c r="G1042" t="s">
        <v>16</v>
      </c>
      <c r="H1042">
        <v>2</v>
      </c>
      <c r="I1042">
        <f t="shared" si="32"/>
        <v>264</v>
      </c>
      <c r="J1042">
        <v>2.5931999999999999</v>
      </c>
      <c r="K1042" s="2">
        <f t="shared" si="33"/>
        <v>342.30239999999998</v>
      </c>
    </row>
    <row r="1043" spans="1:11" x14ac:dyDescent="0.35">
      <c r="A1043">
        <v>5539112</v>
      </c>
      <c r="B1043" t="s">
        <v>1005</v>
      </c>
      <c r="C1043" t="s">
        <v>548</v>
      </c>
      <c r="D1043">
        <v>510</v>
      </c>
      <c r="E1043" t="s">
        <v>15</v>
      </c>
      <c r="F1043">
        <v>32</v>
      </c>
      <c r="G1043" t="s">
        <v>16</v>
      </c>
      <c r="H1043">
        <v>12</v>
      </c>
      <c r="I1043">
        <f t="shared" si="32"/>
        <v>384</v>
      </c>
      <c r="J1043">
        <v>14.769500000000001</v>
      </c>
      <c r="K1043" s="2">
        <f t="shared" si="33"/>
        <v>472.62400000000002</v>
      </c>
    </row>
    <row r="1044" spans="1:11" x14ac:dyDescent="0.35">
      <c r="A1044">
        <v>5540005</v>
      </c>
      <c r="B1044" t="s">
        <v>1006</v>
      </c>
      <c r="D1044">
        <v>510</v>
      </c>
      <c r="E1044" t="s">
        <v>15</v>
      </c>
      <c r="F1044" s="1">
        <v>1152</v>
      </c>
      <c r="G1044" t="s">
        <v>16</v>
      </c>
      <c r="H1044">
        <v>5</v>
      </c>
      <c r="I1044">
        <f t="shared" si="32"/>
        <v>5760</v>
      </c>
      <c r="J1044">
        <v>5.3724999999999996</v>
      </c>
      <c r="K1044" s="2">
        <f t="shared" si="33"/>
        <v>6189.12</v>
      </c>
    </row>
    <row r="1045" spans="1:11" x14ac:dyDescent="0.35">
      <c r="A1045">
        <v>5540015</v>
      </c>
      <c r="B1045" t="s">
        <v>1006</v>
      </c>
      <c r="D1045">
        <v>510</v>
      </c>
      <c r="E1045" t="s">
        <v>15</v>
      </c>
      <c r="F1045" s="1">
        <v>3770</v>
      </c>
      <c r="G1045" t="s">
        <v>16</v>
      </c>
      <c r="H1045">
        <v>1.5</v>
      </c>
      <c r="I1045">
        <f t="shared" si="32"/>
        <v>5655</v>
      </c>
      <c r="J1045">
        <v>2.2477999999999998</v>
      </c>
      <c r="K1045" s="2">
        <f t="shared" si="33"/>
        <v>8474.2060000000001</v>
      </c>
    </row>
    <row r="1046" spans="1:11" x14ac:dyDescent="0.35">
      <c r="A1046">
        <v>5541005</v>
      </c>
      <c r="B1046" t="s">
        <v>1008</v>
      </c>
      <c r="D1046">
        <v>510</v>
      </c>
      <c r="E1046" t="s">
        <v>15</v>
      </c>
      <c r="F1046">
        <v>327</v>
      </c>
      <c r="G1046" t="s">
        <v>16</v>
      </c>
      <c r="H1046">
        <v>5</v>
      </c>
      <c r="I1046">
        <f t="shared" si="32"/>
        <v>1635</v>
      </c>
      <c r="J1046">
        <v>5.2587000000000002</v>
      </c>
      <c r="K1046" s="2">
        <f t="shared" si="33"/>
        <v>1719.5949000000001</v>
      </c>
    </row>
    <row r="1047" spans="1:11" x14ac:dyDescent="0.35">
      <c r="A1047">
        <v>5542005</v>
      </c>
      <c r="B1047" t="s">
        <v>1009</v>
      </c>
      <c r="D1047">
        <v>510</v>
      </c>
      <c r="E1047" t="s">
        <v>15</v>
      </c>
      <c r="F1047" s="1">
        <v>1998</v>
      </c>
      <c r="G1047" t="s">
        <v>16</v>
      </c>
      <c r="H1047">
        <v>5</v>
      </c>
      <c r="I1047">
        <f t="shared" si="32"/>
        <v>9990</v>
      </c>
      <c r="J1047">
        <v>4.7957000000000001</v>
      </c>
      <c r="K1047" s="2">
        <f t="shared" si="33"/>
        <v>9581.8086000000003</v>
      </c>
    </row>
    <row r="1048" spans="1:11" x14ac:dyDescent="0.35">
      <c r="A1048">
        <v>5542015</v>
      </c>
      <c r="B1048" t="s">
        <v>1009</v>
      </c>
      <c r="D1048">
        <v>510</v>
      </c>
      <c r="E1048" t="s">
        <v>15</v>
      </c>
      <c r="F1048" s="1">
        <v>1260</v>
      </c>
      <c r="G1048" t="s">
        <v>16</v>
      </c>
      <c r="H1048">
        <v>1.5</v>
      </c>
      <c r="I1048">
        <f t="shared" si="32"/>
        <v>1890</v>
      </c>
      <c r="J1048">
        <v>2.1074000000000002</v>
      </c>
      <c r="K1048" s="2">
        <f t="shared" si="33"/>
        <v>2655.3240000000001</v>
      </c>
    </row>
    <row r="1049" spans="1:11" x14ac:dyDescent="0.35">
      <c r="A1049">
        <v>5544005</v>
      </c>
      <c r="B1049" t="s">
        <v>1010</v>
      </c>
      <c r="D1049">
        <v>510</v>
      </c>
      <c r="E1049" t="s">
        <v>15</v>
      </c>
      <c r="F1049">
        <v>480</v>
      </c>
      <c r="G1049" t="s">
        <v>16</v>
      </c>
      <c r="H1049">
        <v>5</v>
      </c>
      <c r="I1049">
        <f t="shared" si="32"/>
        <v>2400</v>
      </c>
      <c r="J1049">
        <v>4.8132999999999999</v>
      </c>
      <c r="K1049" s="2">
        <f t="shared" si="33"/>
        <v>2310.384</v>
      </c>
    </row>
    <row r="1050" spans="1:11" x14ac:dyDescent="0.35">
      <c r="A1050">
        <v>5546005</v>
      </c>
      <c r="B1050" t="s">
        <v>1012</v>
      </c>
      <c r="D1050">
        <v>510</v>
      </c>
      <c r="E1050" t="s">
        <v>15</v>
      </c>
      <c r="F1050">
        <v>288</v>
      </c>
      <c r="G1050" t="s">
        <v>16</v>
      </c>
      <c r="H1050">
        <v>5</v>
      </c>
      <c r="I1050">
        <f t="shared" si="32"/>
        <v>1440</v>
      </c>
      <c r="J1050">
        <v>4.7317999999999998</v>
      </c>
      <c r="K1050" s="2">
        <f t="shared" si="33"/>
        <v>1362.7583999999999</v>
      </c>
    </row>
    <row r="1051" spans="1:11" x14ac:dyDescent="0.35">
      <c r="A1051">
        <v>5546015</v>
      </c>
      <c r="B1051" t="s">
        <v>1012</v>
      </c>
      <c r="D1051">
        <v>510</v>
      </c>
      <c r="E1051" t="s">
        <v>15</v>
      </c>
      <c r="F1051">
        <v>320</v>
      </c>
      <c r="G1051" t="s">
        <v>16</v>
      </c>
      <c r="H1051">
        <v>1.5</v>
      </c>
      <c r="I1051">
        <f t="shared" si="32"/>
        <v>480</v>
      </c>
      <c r="J1051">
        <v>1.6575</v>
      </c>
      <c r="K1051" s="2">
        <f t="shared" si="33"/>
        <v>530.4</v>
      </c>
    </row>
    <row r="1052" spans="1:11" x14ac:dyDescent="0.35">
      <c r="A1052">
        <v>5552102</v>
      </c>
      <c r="B1052" t="s">
        <v>1013</v>
      </c>
      <c r="C1052" t="s">
        <v>548</v>
      </c>
      <c r="D1052">
        <v>510</v>
      </c>
      <c r="E1052" t="s">
        <v>15</v>
      </c>
      <c r="F1052" s="1">
        <v>1880</v>
      </c>
      <c r="G1052" t="s">
        <v>16</v>
      </c>
      <c r="H1052">
        <v>2</v>
      </c>
      <c r="I1052">
        <f t="shared" si="32"/>
        <v>3760</v>
      </c>
      <c r="J1052">
        <v>2.0716000000000001</v>
      </c>
      <c r="K1052" s="2">
        <f t="shared" si="33"/>
        <v>3894.6080000000002</v>
      </c>
    </row>
    <row r="1053" spans="1:11" x14ac:dyDescent="0.35">
      <c r="A1053">
        <v>5552112</v>
      </c>
      <c r="B1053" t="s">
        <v>1013</v>
      </c>
      <c r="C1053" t="s">
        <v>548</v>
      </c>
      <c r="D1053">
        <v>510</v>
      </c>
      <c r="E1053" t="s">
        <v>15</v>
      </c>
      <c r="F1053" s="1">
        <v>1016</v>
      </c>
      <c r="G1053" t="s">
        <v>16</v>
      </c>
      <c r="H1053">
        <v>12</v>
      </c>
      <c r="I1053">
        <f t="shared" si="32"/>
        <v>12192</v>
      </c>
      <c r="J1053">
        <v>11.639799999999999</v>
      </c>
      <c r="K1053" s="2">
        <f t="shared" si="33"/>
        <v>11826.0368</v>
      </c>
    </row>
    <row r="1054" spans="1:11" x14ac:dyDescent="0.35">
      <c r="A1054">
        <v>5553012</v>
      </c>
      <c r="B1054" t="s">
        <v>1015</v>
      </c>
      <c r="C1054" t="s">
        <v>839</v>
      </c>
      <c r="D1054">
        <v>524</v>
      </c>
      <c r="E1054" t="s">
        <v>15</v>
      </c>
      <c r="F1054">
        <v>748</v>
      </c>
      <c r="G1054" t="s">
        <v>16</v>
      </c>
      <c r="H1054">
        <v>12</v>
      </c>
      <c r="I1054">
        <f t="shared" si="32"/>
        <v>8976</v>
      </c>
      <c r="J1054">
        <v>17.9848</v>
      </c>
      <c r="K1054" s="2">
        <f t="shared" si="33"/>
        <v>13452.6304</v>
      </c>
    </row>
    <row r="1055" spans="1:11" x14ac:dyDescent="0.35">
      <c r="A1055">
        <v>5553024</v>
      </c>
      <c r="B1055" t="s">
        <v>1015</v>
      </c>
      <c r="C1055" t="s">
        <v>839</v>
      </c>
      <c r="D1055">
        <v>524</v>
      </c>
      <c r="E1055" t="s">
        <v>15</v>
      </c>
      <c r="F1055" s="1">
        <v>1312</v>
      </c>
      <c r="G1055" t="s">
        <v>16</v>
      </c>
      <c r="H1055">
        <v>2.4</v>
      </c>
      <c r="I1055">
        <f t="shared" si="32"/>
        <v>3148.7999999999997</v>
      </c>
      <c r="J1055">
        <v>4.3681000000000001</v>
      </c>
      <c r="K1055" s="2">
        <f t="shared" si="33"/>
        <v>5730.9472000000005</v>
      </c>
    </row>
    <row r="1056" spans="1:11" x14ac:dyDescent="0.35">
      <c r="A1056">
        <v>5553111</v>
      </c>
      <c r="B1056" t="s">
        <v>1015</v>
      </c>
      <c r="C1056" t="s">
        <v>839</v>
      </c>
      <c r="D1056">
        <v>524</v>
      </c>
      <c r="E1056" t="s">
        <v>15</v>
      </c>
      <c r="F1056" s="1">
        <v>1699</v>
      </c>
      <c r="G1056" t="s">
        <v>16</v>
      </c>
      <c r="H1056">
        <v>1</v>
      </c>
      <c r="I1056">
        <f t="shared" si="32"/>
        <v>1699</v>
      </c>
      <c r="J1056">
        <v>1.9417</v>
      </c>
      <c r="K1056" s="2">
        <f t="shared" si="33"/>
        <v>3298.9483</v>
      </c>
    </row>
    <row r="1057" spans="1:11" x14ac:dyDescent="0.35">
      <c r="A1057">
        <v>5554002</v>
      </c>
      <c r="B1057" t="s">
        <v>1016</v>
      </c>
      <c r="D1057">
        <v>511</v>
      </c>
      <c r="E1057" t="s">
        <v>15</v>
      </c>
      <c r="F1057" s="1">
        <v>6032</v>
      </c>
      <c r="G1057" t="s">
        <v>16</v>
      </c>
      <c r="H1057">
        <v>2</v>
      </c>
      <c r="I1057">
        <f t="shared" si="32"/>
        <v>12064</v>
      </c>
      <c r="J1057">
        <v>2.4969999999999999</v>
      </c>
      <c r="K1057" s="2">
        <f t="shared" si="33"/>
        <v>15061.903999999999</v>
      </c>
    </row>
    <row r="1058" spans="1:11" x14ac:dyDescent="0.35">
      <c r="A1058">
        <v>5554003</v>
      </c>
      <c r="B1058" t="s">
        <v>1016</v>
      </c>
      <c r="D1058">
        <v>511</v>
      </c>
      <c r="E1058" t="s">
        <v>15</v>
      </c>
      <c r="F1058" s="1">
        <v>5880</v>
      </c>
      <c r="G1058" t="s">
        <v>16</v>
      </c>
      <c r="H1058">
        <v>0.3</v>
      </c>
      <c r="I1058">
        <f t="shared" si="32"/>
        <v>1764</v>
      </c>
      <c r="J1058">
        <v>0.42980000000000002</v>
      </c>
      <c r="K1058" s="2">
        <f t="shared" si="33"/>
        <v>2527.2240000000002</v>
      </c>
    </row>
    <row r="1059" spans="1:11" x14ac:dyDescent="0.35">
      <c r="A1059">
        <v>5554004</v>
      </c>
      <c r="B1059" t="s">
        <v>1017</v>
      </c>
      <c r="D1059">
        <v>511</v>
      </c>
      <c r="E1059" t="s">
        <v>15</v>
      </c>
      <c r="F1059">
        <v>148</v>
      </c>
      <c r="G1059" t="s">
        <v>16</v>
      </c>
      <c r="H1059">
        <v>4</v>
      </c>
      <c r="I1059">
        <f t="shared" si="32"/>
        <v>592</v>
      </c>
      <c r="J1059">
        <v>4.5716999999999999</v>
      </c>
      <c r="K1059" s="2">
        <f t="shared" si="33"/>
        <v>676.61159999999995</v>
      </c>
    </row>
    <row r="1060" spans="1:11" x14ac:dyDescent="0.35">
      <c r="A1060">
        <v>5554010</v>
      </c>
      <c r="B1060" t="s">
        <v>1017</v>
      </c>
      <c r="D1060">
        <v>511</v>
      </c>
      <c r="E1060" t="s">
        <v>15</v>
      </c>
      <c r="F1060" s="1">
        <v>1108</v>
      </c>
      <c r="G1060" t="s">
        <v>16</v>
      </c>
      <c r="H1060">
        <v>10</v>
      </c>
      <c r="I1060">
        <f t="shared" si="32"/>
        <v>11080</v>
      </c>
      <c r="J1060">
        <v>9.6525999999999996</v>
      </c>
      <c r="K1060" s="2">
        <f t="shared" si="33"/>
        <v>10695.0808</v>
      </c>
    </row>
    <row r="1061" spans="1:11" x14ac:dyDescent="0.35">
      <c r="A1061">
        <v>5555002</v>
      </c>
      <c r="B1061" t="s">
        <v>1018</v>
      </c>
      <c r="D1061">
        <v>511</v>
      </c>
      <c r="E1061" t="s">
        <v>15</v>
      </c>
      <c r="F1061" s="1">
        <v>9792</v>
      </c>
      <c r="G1061" t="s">
        <v>16</v>
      </c>
      <c r="H1061">
        <v>2</v>
      </c>
      <c r="I1061">
        <f t="shared" si="32"/>
        <v>19584</v>
      </c>
      <c r="J1061">
        <v>2.5914000000000001</v>
      </c>
      <c r="K1061" s="2">
        <f t="shared" si="33"/>
        <v>25374.988800000003</v>
      </c>
    </row>
    <row r="1062" spans="1:11" x14ac:dyDescent="0.35">
      <c r="A1062">
        <v>5555003</v>
      </c>
      <c r="B1062" t="s">
        <v>1018</v>
      </c>
      <c r="D1062">
        <v>511</v>
      </c>
      <c r="E1062" t="s">
        <v>15</v>
      </c>
      <c r="F1062" s="1">
        <v>4290</v>
      </c>
      <c r="G1062" t="s">
        <v>16</v>
      </c>
      <c r="H1062">
        <v>0.3</v>
      </c>
      <c r="I1062">
        <f t="shared" si="32"/>
        <v>1287</v>
      </c>
      <c r="J1062">
        <v>0.4047</v>
      </c>
      <c r="K1062" s="2">
        <f t="shared" si="33"/>
        <v>1736.163</v>
      </c>
    </row>
    <row r="1063" spans="1:11" x14ac:dyDescent="0.35">
      <c r="A1063">
        <v>5555004</v>
      </c>
      <c r="B1063" t="s">
        <v>1018</v>
      </c>
      <c r="D1063">
        <v>511</v>
      </c>
      <c r="E1063" t="s">
        <v>15</v>
      </c>
      <c r="F1063" s="1">
        <v>5718</v>
      </c>
      <c r="G1063" t="s">
        <v>16</v>
      </c>
      <c r="H1063">
        <v>4</v>
      </c>
      <c r="I1063">
        <f t="shared" si="32"/>
        <v>22872</v>
      </c>
      <c r="J1063">
        <v>4.6327999999999996</v>
      </c>
      <c r="K1063" s="2">
        <f t="shared" si="33"/>
        <v>26490.350399999999</v>
      </c>
    </row>
    <row r="1064" spans="1:11" x14ac:dyDescent="0.35">
      <c r="A1064">
        <v>5555010</v>
      </c>
      <c r="B1064" t="s">
        <v>1018</v>
      </c>
      <c r="D1064">
        <v>511</v>
      </c>
      <c r="E1064" t="s">
        <v>15</v>
      </c>
      <c r="F1064">
        <v>360</v>
      </c>
      <c r="G1064" t="s">
        <v>16</v>
      </c>
      <c r="H1064">
        <v>10</v>
      </c>
      <c r="I1064">
        <f t="shared" si="32"/>
        <v>3600</v>
      </c>
      <c r="J1064">
        <v>10.1135</v>
      </c>
      <c r="K1064" s="2">
        <f t="shared" si="33"/>
        <v>3640.86</v>
      </c>
    </row>
    <row r="1065" spans="1:11" x14ac:dyDescent="0.35">
      <c r="A1065">
        <v>5556002</v>
      </c>
      <c r="B1065" t="s">
        <v>1020</v>
      </c>
      <c r="D1065">
        <v>511</v>
      </c>
      <c r="E1065" t="s">
        <v>15</v>
      </c>
      <c r="F1065">
        <v>864</v>
      </c>
      <c r="G1065" t="s">
        <v>16</v>
      </c>
      <c r="H1065">
        <v>2</v>
      </c>
      <c r="I1065">
        <f t="shared" si="32"/>
        <v>1728</v>
      </c>
      <c r="J1065">
        <v>2.4319999999999999</v>
      </c>
      <c r="K1065" s="2">
        <f t="shared" si="33"/>
        <v>2101.248</v>
      </c>
    </row>
    <row r="1066" spans="1:11" x14ac:dyDescent="0.35">
      <c r="A1066">
        <v>5556003</v>
      </c>
      <c r="B1066" t="s">
        <v>1021</v>
      </c>
      <c r="D1066">
        <v>511</v>
      </c>
      <c r="E1066" t="s">
        <v>15</v>
      </c>
      <c r="F1066" s="1">
        <v>13440</v>
      </c>
      <c r="G1066" t="s">
        <v>16</v>
      </c>
      <c r="H1066">
        <v>0.3</v>
      </c>
      <c r="I1066">
        <f t="shared" si="32"/>
        <v>4032</v>
      </c>
      <c r="J1066">
        <v>0.39419999999999999</v>
      </c>
      <c r="K1066" s="2">
        <f t="shared" si="33"/>
        <v>5298.0479999999998</v>
      </c>
    </row>
    <row r="1067" spans="1:11" x14ac:dyDescent="0.35">
      <c r="A1067">
        <v>5556004</v>
      </c>
      <c r="B1067" t="s">
        <v>1021</v>
      </c>
      <c r="D1067">
        <v>511</v>
      </c>
      <c r="E1067" t="s">
        <v>15</v>
      </c>
      <c r="F1067" s="1">
        <v>3506</v>
      </c>
      <c r="G1067" t="s">
        <v>16</v>
      </c>
      <c r="H1067">
        <v>4</v>
      </c>
      <c r="I1067">
        <f t="shared" si="32"/>
        <v>14024</v>
      </c>
      <c r="J1067">
        <v>4.6302000000000003</v>
      </c>
      <c r="K1067" s="2">
        <f t="shared" si="33"/>
        <v>16233.481200000002</v>
      </c>
    </row>
    <row r="1068" spans="1:11" x14ac:dyDescent="0.35">
      <c r="A1068">
        <v>5556010</v>
      </c>
      <c r="B1068" t="s">
        <v>1021</v>
      </c>
      <c r="D1068">
        <v>511</v>
      </c>
      <c r="E1068" t="s">
        <v>15</v>
      </c>
      <c r="F1068" s="1">
        <v>2009</v>
      </c>
      <c r="G1068" t="s">
        <v>16</v>
      </c>
      <c r="H1068">
        <v>10</v>
      </c>
      <c r="I1068">
        <f t="shared" si="32"/>
        <v>20090</v>
      </c>
      <c r="J1068">
        <v>10.1069</v>
      </c>
      <c r="K1068" s="2">
        <f t="shared" si="33"/>
        <v>20304.7621</v>
      </c>
    </row>
    <row r="1069" spans="1:11" x14ac:dyDescent="0.35">
      <c r="A1069">
        <v>5557002</v>
      </c>
      <c r="B1069" t="s">
        <v>1022</v>
      </c>
      <c r="D1069">
        <v>511</v>
      </c>
      <c r="E1069" t="s">
        <v>15</v>
      </c>
      <c r="F1069">
        <v>864</v>
      </c>
      <c r="G1069" t="s">
        <v>16</v>
      </c>
      <c r="H1069">
        <v>2</v>
      </c>
      <c r="I1069">
        <f t="shared" si="32"/>
        <v>1728</v>
      </c>
      <c r="J1069">
        <v>2.5678999999999998</v>
      </c>
      <c r="K1069" s="2">
        <f t="shared" si="33"/>
        <v>2218.6655999999998</v>
      </c>
    </row>
    <row r="1070" spans="1:11" x14ac:dyDescent="0.35">
      <c r="A1070">
        <v>5557003</v>
      </c>
      <c r="B1070" t="s">
        <v>1022</v>
      </c>
      <c r="D1070">
        <v>511</v>
      </c>
      <c r="E1070" t="s">
        <v>15</v>
      </c>
      <c r="F1070" s="1">
        <v>8370</v>
      </c>
      <c r="G1070" t="s">
        <v>16</v>
      </c>
      <c r="H1070">
        <v>0.3</v>
      </c>
      <c r="I1070">
        <f t="shared" si="32"/>
        <v>2511</v>
      </c>
      <c r="J1070">
        <v>0.42230000000000001</v>
      </c>
      <c r="K1070" s="2">
        <f t="shared" si="33"/>
        <v>3534.6510000000003</v>
      </c>
    </row>
    <row r="1071" spans="1:11" x14ac:dyDescent="0.35">
      <c r="A1071">
        <v>5557004</v>
      </c>
      <c r="B1071" t="s">
        <v>1022</v>
      </c>
      <c r="D1071">
        <v>511</v>
      </c>
      <c r="E1071" t="s">
        <v>15</v>
      </c>
      <c r="F1071" s="1">
        <v>1902</v>
      </c>
      <c r="G1071" t="s">
        <v>16</v>
      </c>
      <c r="H1071">
        <v>4</v>
      </c>
      <c r="I1071">
        <f t="shared" si="32"/>
        <v>7608</v>
      </c>
      <c r="J1071">
        <v>4.6304999999999996</v>
      </c>
      <c r="K1071" s="2">
        <f t="shared" si="33"/>
        <v>8807.2109999999993</v>
      </c>
    </row>
    <row r="1072" spans="1:11" x14ac:dyDescent="0.35">
      <c r="A1072">
        <v>5557010</v>
      </c>
      <c r="B1072" t="s">
        <v>1022</v>
      </c>
      <c r="D1072">
        <v>511</v>
      </c>
      <c r="E1072" t="s">
        <v>15</v>
      </c>
      <c r="F1072" s="1">
        <v>1292</v>
      </c>
      <c r="G1072" t="s">
        <v>16</v>
      </c>
      <c r="H1072">
        <v>10</v>
      </c>
      <c r="I1072">
        <f t="shared" si="32"/>
        <v>12920</v>
      </c>
      <c r="J1072">
        <v>10.0068</v>
      </c>
      <c r="K1072" s="2">
        <f t="shared" si="33"/>
        <v>12928.785600000001</v>
      </c>
    </row>
    <row r="1073" spans="1:11" x14ac:dyDescent="0.35">
      <c r="A1073">
        <v>5558112</v>
      </c>
      <c r="B1073" t="s">
        <v>1023</v>
      </c>
      <c r="C1073" t="s">
        <v>548</v>
      </c>
      <c r="D1073">
        <v>510</v>
      </c>
      <c r="E1073" t="s">
        <v>15</v>
      </c>
      <c r="F1073">
        <v>257</v>
      </c>
      <c r="G1073" t="s">
        <v>16</v>
      </c>
      <c r="H1073">
        <v>12</v>
      </c>
      <c r="I1073">
        <f t="shared" si="32"/>
        <v>3084</v>
      </c>
      <c r="J1073">
        <v>13.5892</v>
      </c>
      <c r="K1073" s="2">
        <f t="shared" si="33"/>
        <v>3492.4243999999999</v>
      </c>
    </row>
    <row r="1074" spans="1:11" x14ac:dyDescent="0.35">
      <c r="A1074">
        <v>5560001</v>
      </c>
      <c r="B1074" t="s">
        <v>1024</v>
      </c>
      <c r="C1074">
        <v>2023</v>
      </c>
      <c r="D1074">
        <v>510</v>
      </c>
      <c r="E1074" t="s">
        <v>15</v>
      </c>
      <c r="F1074" s="1">
        <v>7680</v>
      </c>
      <c r="G1074" t="s">
        <v>16</v>
      </c>
      <c r="H1074">
        <v>1</v>
      </c>
      <c r="I1074">
        <f t="shared" si="32"/>
        <v>7680</v>
      </c>
      <c r="J1074">
        <v>1.2723</v>
      </c>
      <c r="K1074" s="2">
        <f t="shared" si="33"/>
        <v>9771.2639999999992</v>
      </c>
    </row>
    <row r="1075" spans="1:11" x14ac:dyDescent="0.35">
      <c r="A1075">
        <v>5570001</v>
      </c>
      <c r="B1075" t="s">
        <v>1028</v>
      </c>
      <c r="C1075" t="s">
        <v>1029</v>
      </c>
      <c r="D1075">
        <v>510</v>
      </c>
      <c r="E1075" t="s">
        <v>15</v>
      </c>
      <c r="F1075">
        <v>245</v>
      </c>
      <c r="G1075" t="s">
        <v>16</v>
      </c>
      <c r="H1075">
        <v>1</v>
      </c>
      <c r="I1075">
        <f t="shared" si="32"/>
        <v>245</v>
      </c>
      <c r="J1075">
        <v>2.0981999999999998</v>
      </c>
      <c r="K1075" s="2">
        <f t="shared" si="33"/>
        <v>514.05899999999997</v>
      </c>
    </row>
    <row r="1076" spans="1:11" x14ac:dyDescent="0.35">
      <c r="A1076">
        <v>5577115</v>
      </c>
      <c r="B1076" t="s">
        <v>1030</v>
      </c>
      <c r="D1076">
        <v>510</v>
      </c>
      <c r="E1076" t="s">
        <v>15</v>
      </c>
      <c r="F1076" s="1">
        <v>4320</v>
      </c>
      <c r="G1076" t="s">
        <v>16</v>
      </c>
      <c r="H1076">
        <v>1.5</v>
      </c>
      <c r="I1076">
        <f t="shared" si="32"/>
        <v>6480</v>
      </c>
      <c r="J1076">
        <v>5.5419999999999998</v>
      </c>
      <c r="K1076" s="2">
        <f t="shared" si="33"/>
        <v>23941.439999999999</v>
      </c>
    </row>
    <row r="1077" spans="1:11" x14ac:dyDescent="0.35">
      <c r="A1077">
        <v>5581001</v>
      </c>
      <c r="B1077" t="s">
        <v>1031</v>
      </c>
      <c r="C1077" t="s">
        <v>223</v>
      </c>
      <c r="D1077">
        <v>510</v>
      </c>
      <c r="E1077" t="s">
        <v>15</v>
      </c>
      <c r="F1077" s="1">
        <v>1080</v>
      </c>
      <c r="G1077" t="s">
        <v>16</v>
      </c>
      <c r="H1077">
        <v>1</v>
      </c>
      <c r="I1077">
        <f t="shared" si="32"/>
        <v>1080</v>
      </c>
      <c r="J1077">
        <v>1.4187000000000001</v>
      </c>
      <c r="K1077" s="2">
        <f t="shared" si="33"/>
        <v>1532.1960000000001</v>
      </c>
    </row>
    <row r="1078" spans="1:11" x14ac:dyDescent="0.35">
      <c r="A1078">
        <v>5581101</v>
      </c>
      <c r="B1078" t="s">
        <v>1031</v>
      </c>
      <c r="C1078" t="s">
        <v>490</v>
      </c>
      <c r="D1078">
        <v>510</v>
      </c>
      <c r="E1078" t="s">
        <v>15</v>
      </c>
      <c r="F1078">
        <v>864</v>
      </c>
      <c r="G1078" t="s">
        <v>16</v>
      </c>
      <c r="H1078">
        <v>1</v>
      </c>
      <c r="I1078">
        <f t="shared" si="32"/>
        <v>864</v>
      </c>
      <c r="J1078">
        <v>1.4187000000000001</v>
      </c>
      <c r="K1078" s="2">
        <f t="shared" si="33"/>
        <v>1225.7568000000001</v>
      </c>
    </row>
    <row r="1079" spans="1:11" x14ac:dyDescent="0.35">
      <c r="A1079">
        <v>5581107</v>
      </c>
      <c r="B1079" t="s">
        <v>1031</v>
      </c>
      <c r="C1079" t="s">
        <v>490</v>
      </c>
      <c r="D1079">
        <v>510</v>
      </c>
      <c r="E1079" t="s">
        <v>15</v>
      </c>
      <c r="F1079">
        <v>100</v>
      </c>
      <c r="G1079" t="s">
        <v>16</v>
      </c>
      <c r="H1079">
        <v>7</v>
      </c>
      <c r="I1079">
        <f t="shared" si="32"/>
        <v>700</v>
      </c>
      <c r="J1079">
        <v>9.3628</v>
      </c>
      <c r="K1079" s="2">
        <f t="shared" si="33"/>
        <v>936.28</v>
      </c>
    </row>
    <row r="1080" spans="1:11" x14ac:dyDescent="0.35">
      <c r="A1080">
        <v>5581201</v>
      </c>
      <c r="B1080" t="s">
        <v>1032</v>
      </c>
      <c r="C1080" t="s">
        <v>1033</v>
      </c>
      <c r="D1080">
        <v>510</v>
      </c>
      <c r="E1080" t="s">
        <v>15</v>
      </c>
      <c r="F1080">
        <v>216</v>
      </c>
      <c r="G1080" t="s">
        <v>16</v>
      </c>
      <c r="H1080">
        <v>1</v>
      </c>
      <c r="I1080">
        <f t="shared" si="32"/>
        <v>216</v>
      </c>
      <c r="J1080">
        <v>1.4787999999999999</v>
      </c>
      <c r="K1080" s="2">
        <f t="shared" si="33"/>
        <v>319.42079999999999</v>
      </c>
    </row>
    <row r="1081" spans="1:11" x14ac:dyDescent="0.35">
      <c r="A1081">
        <v>5586004</v>
      </c>
      <c r="B1081" t="s">
        <v>1037</v>
      </c>
      <c r="D1081">
        <v>510</v>
      </c>
      <c r="E1081" t="s">
        <v>15</v>
      </c>
      <c r="F1081">
        <v>198</v>
      </c>
      <c r="G1081" t="s">
        <v>16</v>
      </c>
      <c r="H1081">
        <v>4</v>
      </c>
      <c r="I1081">
        <f t="shared" si="32"/>
        <v>792</v>
      </c>
      <c r="J1081">
        <v>4.4333</v>
      </c>
      <c r="K1081" s="2">
        <f t="shared" si="33"/>
        <v>877.79340000000002</v>
      </c>
    </row>
    <row r="1082" spans="1:11" x14ac:dyDescent="0.35">
      <c r="A1082">
        <v>5594024</v>
      </c>
      <c r="B1082" t="s">
        <v>1038</v>
      </c>
      <c r="C1082" t="s">
        <v>1039</v>
      </c>
      <c r="D1082">
        <v>516</v>
      </c>
      <c r="E1082" t="s">
        <v>15</v>
      </c>
      <c r="F1082">
        <v>519</v>
      </c>
      <c r="G1082" t="s">
        <v>334</v>
      </c>
      <c r="H1082">
        <v>2.4</v>
      </c>
      <c r="I1082">
        <f t="shared" si="32"/>
        <v>1245.5999999999999</v>
      </c>
      <c r="J1082">
        <v>5.8342000000000001</v>
      </c>
      <c r="K1082" s="2">
        <f t="shared" si="33"/>
        <v>3027.9497999999999</v>
      </c>
    </row>
    <row r="1083" spans="1:11" x14ac:dyDescent="0.35">
      <c r="A1083">
        <v>5595024</v>
      </c>
      <c r="B1083" t="s">
        <v>1040</v>
      </c>
      <c r="C1083" t="s">
        <v>1039</v>
      </c>
      <c r="D1083">
        <v>516</v>
      </c>
      <c r="E1083" t="s">
        <v>15</v>
      </c>
      <c r="F1083">
        <v>368</v>
      </c>
      <c r="G1083" t="s">
        <v>334</v>
      </c>
      <c r="H1083">
        <v>2.4</v>
      </c>
      <c r="I1083">
        <f t="shared" si="32"/>
        <v>883.19999999999993</v>
      </c>
      <c r="J1083">
        <v>5.5805999999999996</v>
      </c>
      <c r="K1083" s="2">
        <f t="shared" si="33"/>
        <v>2053.6607999999997</v>
      </c>
    </row>
    <row r="1084" spans="1:11" x14ac:dyDescent="0.35">
      <c r="A1084">
        <v>5596102</v>
      </c>
      <c r="B1084" t="s">
        <v>1043</v>
      </c>
      <c r="C1084" t="s">
        <v>1045</v>
      </c>
      <c r="D1084">
        <v>510</v>
      </c>
      <c r="E1084" t="s">
        <v>15</v>
      </c>
      <c r="F1084">
        <v>864</v>
      </c>
      <c r="G1084" t="s">
        <v>16</v>
      </c>
      <c r="H1084">
        <v>2</v>
      </c>
      <c r="I1084">
        <f t="shared" si="32"/>
        <v>1728</v>
      </c>
      <c r="J1084">
        <v>2.2019000000000002</v>
      </c>
      <c r="K1084" s="2">
        <f t="shared" si="33"/>
        <v>1902.4416000000001</v>
      </c>
    </row>
    <row r="1085" spans="1:11" x14ac:dyDescent="0.35">
      <c r="A1085">
        <v>5599005</v>
      </c>
      <c r="B1085" t="s">
        <v>1048</v>
      </c>
      <c r="C1085" t="s">
        <v>1049</v>
      </c>
      <c r="D1085">
        <v>510</v>
      </c>
      <c r="E1085" t="s">
        <v>15</v>
      </c>
      <c r="F1085">
        <v>128</v>
      </c>
      <c r="G1085" t="s">
        <v>16</v>
      </c>
      <c r="H1085">
        <v>5</v>
      </c>
      <c r="I1085">
        <f t="shared" si="32"/>
        <v>640</v>
      </c>
      <c r="J1085">
        <v>7.7855999999999996</v>
      </c>
      <c r="K1085" s="2">
        <f t="shared" si="33"/>
        <v>996.55679999999995</v>
      </c>
    </row>
    <row r="1086" spans="1:11" x14ac:dyDescent="0.35">
      <c r="A1086">
        <v>5600102</v>
      </c>
      <c r="B1086" t="s">
        <v>1051</v>
      </c>
      <c r="C1086" t="s">
        <v>548</v>
      </c>
      <c r="D1086">
        <v>510</v>
      </c>
      <c r="E1086" t="s">
        <v>15</v>
      </c>
      <c r="F1086" s="1">
        <v>1036</v>
      </c>
      <c r="G1086" t="s">
        <v>16</v>
      </c>
      <c r="H1086">
        <v>2</v>
      </c>
      <c r="I1086">
        <f t="shared" si="32"/>
        <v>2072</v>
      </c>
      <c r="J1086">
        <v>2.6865999999999999</v>
      </c>
      <c r="K1086" s="2">
        <f t="shared" si="33"/>
        <v>2783.3175999999999</v>
      </c>
    </row>
    <row r="1087" spans="1:11" x14ac:dyDescent="0.35">
      <c r="A1087">
        <v>5600112</v>
      </c>
      <c r="B1087" t="s">
        <v>1052</v>
      </c>
      <c r="C1087" t="s">
        <v>548</v>
      </c>
      <c r="D1087">
        <v>510</v>
      </c>
      <c r="E1087" t="s">
        <v>15</v>
      </c>
      <c r="F1087">
        <v>17</v>
      </c>
      <c r="G1087" t="s">
        <v>16</v>
      </c>
      <c r="H1087">
        <v>12</v>
      </c>
      <c r="I1087">
        <f t="shared" si="32"/>
        <v>204</v>
      </c>
      <c r="J1087">
        <v>15.329700000000001</v>
      </c>
      <c r="K1087" s="2">
        <f t="shared" si="33"/>
        <v>260.60489999999999</v>
      </c>
    </row>
    <row r="1088" spans="1:11" x14ac:dyDescent="0.35">
      <c r="A1088">
        <v>5608001</v>
      </c>
      <c r="B1088" t="s">
        <v>1060</v>
      </c>
      <c r="D1088">
        <v>519</v>
      </c>
      <c r="E1088" t="s">
        <v>15</v>
      </c>
      <c r="F1088">
        <v>245</v>
      </c>
      <c r="G1088" t="s">
        <v>16</v>
      </c>
      <c r="H1088">
        <v>1</v>
      </c>
      <c r="I1088">
        <f t="shared" si="32"/>
        <v>245</v>
      </c>
      <c r="J1088">
        <v>2.4666000000000001</v>
      </c>
      <c r="K1088" s="2">
        <f t="shared" si="33"/>
        <v>604.31700000000001</v>
      </c>
    </row>
    <row r="1089" spans="1:11" x14ac:dyDescent="0.35">
      <c r="A1089">
        <v>5612001</v>
      </c>
      <c r="B1089" t="s">
        <v>1072</v>
      </c>
      <c r="D1089">
        <v>519</v>
      </c>
      <c r="E1089" t="s">
        <v>15</v>
      </c>
      <c r="F1089" s="1">
        <v>2503</v>
      </c>
      <c r="G1089" t="s">
        <v>16</v>
      </c>
      <c r="H1089">
        <v>1</v>
      </c>
      <c r="I1089">
        <f t="shared" si="32"/>
        <v>2503</v>
      </c>
      <c r="J1089">
        <v>2.5337000000000001</v>
      </c>
      <c r="K1089" s="2">
        <f t="shared" si="33"/>
        <v>6341.8510999999999</v>
      </c>
    </row>
    <row r="1090" spans="1:11" x14ac:dyDescent="0.35">
      <c r="A1090">
        <v>5612025</v>
      </c>
      <c r="B1090" t="s">
        <v>1072</v>
      </c>
      <c r="D1090">
        <v>519</v>
      </c>
      <c r="E1090" t="s">
        <v>15</v>
      </c>
      <c r="F1090" s="1">
        <v>6396</v>
      </c>
      <c r="G1090" t="s">
        <v>16</v>
      </c>
      <c r="H1090">
        <v>2.5</v>
      </c>
      <c r="I1090">
        <f t="shared" si="32"/>
        <v>15990</v>
      </c>
      <c r="J1090">
        <v>5.8434999999999997</v>
      </c>
      <c r="K1090" s="2">
        <f t="shared" si="33"/>
        <v>37375.025999999998</v>
      </c>
    </row>
    <row r="1091" spans="1:11" x14ac:dyDescent="0.35">
      <c r="A1091">
        <v>5618101</v>
      </c>
      <c r="B1091" t="s">
        <v>1091</v>
      </c>
      <c r="C1091" t="s">
        <v>1093</v>
      </c>
      <c r="D1091">
        <v>510</v>
      </c>
      <c r="E1091" t="s">
        <v>15</v>
      </c>
      <c r="F1091" s="1">
        <v>11298</v>
      </c>
      <c r="G1091" t="s">
        <v>16</v>
      </c>
      <c r="H1091">
        <v>1</v>
      </c>
      <c r="I1091">
        <f t="shared" si="32"/>
        <v>11298</v>
      </c>
      <c r="J1091">
        <v>1.4802</v>
      </c>
      <c r="K1091" s="2">
        <f t="shared" si="33"/>
        <v>16723.299599999998</v>
      </c>
    </row>
    <row r="1092" spans="1:11" x14ac:dyDescent="0.35">
      <c r="A1092">
        <v>5618304</v>
      </c>
      <c r="B1092" t="s">
        <v>1094</v>
      </c>
      <c r="C1092" t="s">
        <v>1095</v>
      </c>
      <c r="D1092">
        <v>510</v>
      </c>
      <c r="E1092" t="s">
        <v>15</v>
      </c>
      <c r="F1092" s="1">
        <v>1756</v>
      </c>
      <c r="G1092" t="s">
        <v>16</v>
      </c>
      <c r="H1092">
        <v>4</v>
      </c>
      <c r="I1092">
        <f t="shared" si="32"/>
        <v>7024</v>
      </c>
      <c r="J1092">
        <v>5.3102999999999998</v>
      </c>
      <c r="K1092" s="2">
        <f t="shared" si="33"/>
        <v>9324.8868000000002</v>
      </c>
    </row>
    <row r="1093" spans="1:11" x14ac:dyDescent="0.35">
      <c r="A1093">
        <v>5619101</v>
      </c>
      <c r="B1093" t="s">
        <v>1097</v>
      </c>
      <c r="C1093" t="s">
        <v>1093</v>
      </c>
      <c r="D1093">
        <v>510</v>
      </c>
      <c r="E1093" t="s">
        <v>15</v>
      </c>
      <c r="F1093" s="1">
        <v>2289</v>
      </c>
      <c r="G1093" t="s">
        <v>16</v>
      </c>
      <c r="H1093">
        <v>1</v>
      </c>
      <c r="I1093">
        <f t="shared" ref="I1093:I1156" si="34">H1093*F1093</f>
        <v>2289</v>
      </c>
      <c r="J1093">
        <v>1.5739000000000001</v>
      </c>
      <c r="K1093" s="2">
        <f t="shared" ref="K1093:K1156" si="35">F1093*J1093</f>
        <v>3602.6571000000004</v>
      </c>
    </row>
    <row r="1094" spans="1:11" x14ac:dyDescent="0.35">
      <c r="A1094">
        <v>5619304</v>
      </c>
      <c r="B1094" t="s">
        <v>1096</v>
      </c>
      <c r="C1094" t="s">
        <v>1095</v>
      </c>
      <c r="D1094">
        <v>510</v>
      </c>
      <c r="E1094" t="s">
        <v>15</v>
      </c>
      <c r="F1094" s="1">
        <v>12600</v>
      </c>
      <c r="G1094" t="s">
        <v>16</v>
      </c>
      <c r="H1094">
        <v>4</v>
      </c>
      <c r="I1094">
        <f t="shared" si="34"/>
        <v>50400</v>
      </c>
      <c r="J1094">
        <v>6.0011000000000001</v>
      </c>
      <c r="K1094" s="2">
        <f t="shared" si="35"/>
        <v>75613.86</v>
      </c>
    </row>
    <row r="1095" spans="1:11" x14ac:dyDescent="0.35">
      <c r="A1095">
        <v>5620101</v>
      </c>
      <c r="B1095" t="s">
        <v>1099</v>
      </c>
      <c r="C1095" t="s">
        <v>1093</v>
      </c>
      <c r="D1095">
        <v>510</v>
      </c>
      <c r="E1095" t="s">
        <v>15</v>
      </c>
      <c r="F1095" s="1">
        <v>3101</v>
      </c>
      <c r="G1095" t="s">
        <v>16</v>
      </c>
      <c r="H1095">
        <v>1</v>
      </c>
      <c r="I1095">
        <f t="shared" si="34"/>
        <v>3101</v>
      </c>
      <c r="J1095">
        <v>1.4152</v>
      </c>
      <c r="K1095" s="2">
        <f t="shared" si="35"/>
        <v>4388.5352000000003</v>
      </c>
    </row>
    <row r="1096" spans="1:11" x14ac:dyDescent="0.35">
      <c r="A1096">
        <v>5620104</v>
      </c>
      <c r="B1096" t="s">
        <v>1098</v>
      </c>
      <c r="C1096" t="s">
        <v>1095</v>
      </c>
      <c r="D1096">
        <v>510</v>
      </c>
      <c r="E1096" t="s">
        <v>15</v>
      </c>
      <c r="F1096">
        <v>44</v>
      </c>
      <c r="G1096" t="s">
        <v>16</v>
      </c>
      <c r="H1096">
        <v>4</v>
      </c>
      <c r="I1096">
        <f t="shared" si="34"/>
        <v>176</v>
      </c>
      <c r="J1096">
        <v>5.3802000000000003</v>
      </c>
      <c r="K1096" s="2">
        <f t="shared" si="35"/>
        <v>236.72880000000001</v>
      </c>
    </row>
    <row r="1097" spans="1:11" x14ac:dyDescent="0.35">
      <c r="A1097">
        <v>5621101</v>
      </c>
      <c r="B1097" t="s">
        <v>1102</v>
      </c>
      <c r="C1097" t="s">
        <v>1093</v>
      </c>
      <c r="D1097">
        <v>510</v>
      </c>
      <c r="E1097" t="s">
        <v>15</v>
      </c>
      <c r="F1097">
        <v>168</v>
      </c>
      <c r="G1097" t="s">
        <v>16</v>
      </c>
      <c r="H1097">
        <v>1</v>
      </c>
      <c r="I1097">
        <f t="shared" si="34"/>
        <v>168</v>
      </c>
      <c r="J1097">
        <v>1.6164000000000001</v>
      </c>
      <c r="K1097" s="2">
        <f t="shared" si="35"/>
        <v>271.55520000000001</v>
      </c>
    </row>
    <row r="1098" spans="1:11" x14ac:dyDescent="0.35">
      <c r="A1098">
        <v>5630115</v>
      </c>
      <c r="B1098" t="s">
        <v>1106</v>
      </c>
      <c r="C1098" t="s">
        <v>1107</v>
      </c>
      <c r="D1098">
        <v>510</v>
      </c>
      <c r="E1098" t="s">
        <v>15</v>
      </c>
      <c r="F1098" s="1">
        <v>1800</v>
      </c>
      <c r="G1098" t="s">
        <v>16</v>
      </c>
      <c r="H1098">
        <v>1.5</v>
      </c>
      <c r="I1098">
        <f t="shared" si="34"/>
        <v>2700</v>
      </c>
      <c r="J1098">
        <v>3.6044999999999998</v>
      </c>
      <c r="K1098" s="2">
        <f t="shared" si="35"/>
        <v>6488.0999999999995</v>
      </c>
    </row>
    <row r="1099" spans="1:11" x14ac:dyDescent="0.35">
      <c r="A1099">
        <v>5631009</v>
      </c>
      <c r="B1099" t="s">
        <v>1109</v>
      </c>
      <c r="D1099">
        <v>510</v>
      </c>
      <c r="E1099" t="s">
        <v>15</v>
      </c>
      <c r="F1099" s="1">
        <v>1109</v>
      </c>
      <c r="G1099" t="s">
        <v>16</v>
      </c>
      <c r="H1099">
        <v>9</v>
      </c>
      <c r="I1099">
        <f t="shared" si="34"/>
        <v>9981</v>
      </c>
      <c r="J1099">
        <v>11.487</v>
      </c>
      <c r="K1099" s="2">
        <f t="shared" si="35"/>
        <v>12739.083000000001</v>
      </c>
    </row>
    <row r="1100" spans="1:11" x14ac:dyDescent="0.35">
      <c r="A1100">
        <v>5631101</v>
      </c>
      <c r="B1100" t="s">
        <v>1111</v>
      </c>
      <c r="D1100">
        <v>510</v>
      </c>
      <c r="E1100" t="s">
        <v>15</v>
      </c>
      <c r="F1100" s="1">
        <v>3456</v>
      </c>
      <c r="G1100" t="s">
        <v>16</v>
      </c>
      <c r="H1100">
        <v>1</v>
      </c>
      <c r="I1100">
        <f t="shared" si="34"/>
        <v>3456</v>
      </c>
      <c r="J1100">
        <v>1.5767</v>
      </c>
      <c r="K1100" s="2">
        <f t="shared" si="35"/>
        <v>5449.0752000000002</v>
      </c>
    </row>
    <row r="1101" spans="1:11" x14ac:dyDescent="0.35">
      <c r="A1101">
        <v>5631109</v>
      </c>
      <c r="B1101" t="s">
        <v>1112</v>
      </c>
      <c r="D1101">
        <v>510</v>
      </c>
      <c r="E1101" t="s">
        <v>15</v>
      </c>
      <c r="F1101">
        <v>710</v>
      </c>
      <c r="G1101" t="s">
        <v>16</v>
      </c>
      <c r="H1101">
        <v>9</v>
      </c>
      <c r="I1101">
        <f t="shared" si="34"/>
        <v>6390</v>
      </c>
      <c r="J1101">
        <v>13.0791</v>
      </c>
      <c r="K1101" s="2">
        <f t="shared" si="35"/>
        <v>9286.1610000000001</v>
      </c>
    </row>
    <row r="1102" spans="1:11" x14ac:dyDescent="0.35">
      <c r="A1102">
        <v>5631201</v>
      </c>
      <c r="B1102" t="s">
        <v>1113</v>
      </c>
      <c r="C1102" t="s">
        <v>1093</v>
      </c>
      <c r="D1102">
        <v>510</v>
      </c>
      <c r="E1102" t="s">
        <v>15</v>
      </c>
      <c r="F1102" s="1">
        <v>1932</v>
      </c>
      <c r="G1102" t="s">
        <v>16</v>
      </c>
      <c r="H1102">
        <v>1</v>
      </c>
      <c r="I1102">
        <f t="shared" si="34"/>
        <v>1932</v>
      </c>
      <c r="J1102">
        <v>1.4055</v>
      </c>
      <c r="K1102" s="2">
        <f t="shared" si="35"/>
        <v>2715.4259999999999</v>
      </c>
    </row>
    <row r="1103" spans="1:11" x14ac:dyDescent="0.35">
      <c r="A1103">
        <v>5631204</v>
      </c>
      <c r="B1103" t="s">
        <v>1111</v>
      </c>
      <c r="D1103">
        <v>510</v>
      </c>
      <c r="E1103" t="s">
        <v>15</v>
      </c>
      <c r="F1103" s="1">
        <v>2304</v>
      </c>
      <c r="G1103" t="s">
        <v>16</v>
      </c>
      <c r="H1103">
        <v>4</v>
      </c>
      <c r="I1103">
        <f t="shared" si="34"/>
        <v>9216</v>
      </c>
      <c r="J1103">
        <v>5.5117000000000003</v>
      </c>
      <c r="K1103" s="2">
        <f t="shared" si="35"/>
        <v>12698.9568</v>
      </c>
    </row>
    <row r="1104" spans="1:11" x14ac:dyDescent="0.35">
      <c r="A1104">
        <v>5631301</v>
      </c>
      <c r="B1104" t="s">
        <v>1114</v>
      </c>
      <c r="C1104" t="s">
        <v>1093</v>
      </c>
      <c r="D1104">
        <v>510</v>
      </c>
      <c r="E1104" t="s">
        <v>15</v>
      </c>
      <c r="F1104" s="1">
        <v>4193</v>
      </c>
      <c r="G1104" t="s">
        <v>16</v>
      </c>
      <c r="H1104">
        <v>1</v>
      </c>
      <c r="I1104">
        <f t="shared" si="34"/>
        <v>4193</v>
      </c>
      <c r="J1104">
        <v>1.5133000000000001</v>
      </c>
      <c r="K1104" s="2">
        <f t="shared" si="35"/>
        <v>6345.2669000000005</v>
      </c>
    </row>
    <row r="1105" spans="1:11" x14ac:dyDescent="0.35">
      <c r="A1105">
        <v>5631404</v>
      </c>
      <c r="B1105" t="s">
        <v>1110</v>
      </c>
      <c r="C1105" t="s">
        <v>1115</v>
      </c>
      <c r="D1105">
        <v>510</v>
      </c>
      <c r="E1105" t="s">
        <v>15</v>
      </c>
      <c r="F1105" s="1">
        <v>4666</v>
      </c>
      <c r="G1105" t="s">
        <v>16</v>
      </c>
      <c r="H1105">
        <v>4</v>
      </c>
      <c r="I1105">
        <f t="shared" si="34"/>
        <v>18664</v>
      </c>
      <c r="J1105">
        <v>5.5572999999999997</v>
      </c>
      <c r="K1105" s="2">
        <f t="shared" si="35"/>
        <v>25930.361799999999</v>
      </c>
    </row>
    <row r="1106" spans="1:11" x14ac:dyDescent="0.35">
      <c r="A1106">
        <v>5631504</v>
      </c>
      <c r="B1106" t="s">
        <v>1116</v>
      </c>
      <c r="C1106" t="s">
        <v>1095</v>
      </c>
      <c r="D1106">
        <v>510</v>
      </c>
      <c r="E1106" t="s">
        <v>15</v>
      </c>
      <c r="F1106" s="1">
        <v>2176</v>
      </c>
      <c r="G1106" t="s">
        <v>16</v>
      </c>
      <c r="H1106">
        <v>4</v>
      </c>
      <c r="I1106">
        <f t="shared" si="34"/>
        <v>8704</v>
      </c>
      <c r="J1106">
        <v>5.6151</v>
      </c>
      <c r="K1106" s="2">
        <f t="shared" si="35"/>
        <v>12218.4576</v>
      </c>
    </row>
    <row r="1107" spans="1:11" x14ac:dyDescent="0.35">
      <c r="A1107">
        <v>5634005</v>
      </c>
      <c r="B1107" t="s">
        <v>1117</v>
      </c>
      <c r="C1107" t="s">
        <v>1049</v>
      </c>
      <c r="D1107">
        <v>510</v>
      </c>
      <c r="E1107" t="s">
        <v>15</v>
      </c>
      <c r="F1107">
        <v>21</v>
      </c>
      <c r="G1107" t="s">
        <v>16</v>
      </c>
      <c r="H1107">
        <v>5</v>
      </c>
      <c r="I1107">
        <f t="shared" si="34"/>
        <v>105</v>
      </c>
      <c r="J1107">
        <v>9.8793000000000006</v>
      </c>
      <c r="K1107" s="2">
        <f t="shared" si="35"/>
        <v>207.46530000000001</v>
      </c>
    </row>
    <row r="1108" spans="1:11" x14ac:dyDescent="0.35">
      <c r="A1108">
        <v>5636001</v>
      </c>
      <c r="B1108" t="s">
        <v>1118</v>
      </c>
      <c r="C1108" t="s">
        <v>1119</v>
      </c>
      <c r="D1108">
        <v>510</v>
      </c>
      <c r="E1108" t="s">
        <v>15</v>
      </c>
      <c r="F1108" s="1">
        <v>1008</v>
      </c>
      <c r="G1108" t="s">
        <v>16</v>
      </c>
      <c r="H1108">
        <v>1</v>
      </c>
      <c r="I1108">
        <f t="shared" si="34"/>
        <v>1008</v>
      </c>
      <c r="J1108">
        <v>2.0777000000000001</v>
      </c>
      <c r="K1108" s="2">
        <f t="shared" si="35"/>
        <v>2094.3216000000002</v>
      </c>
    </row>
    <row r="1109" spans="1:11" x14ac:dyDescent="0.35">
      <c r="A1109">
        <v>5636004</v>
      </c>
      <c r="B1109" t="s">
        <v>1118</v>
      </c>
      <c r="C1109" t="s">
        <v>1119</v>
      </c>
      <c r="D1109">
        <v>510</v>
      </c>
      <c r="E1109" t="s">
        <v>15</v>
      </c>
      <c r="F1109">
        <v>880</v>
      </c>
      <c r="G1109" t="s">
        <v>16</v>
      </c>
      <c r="H1109">
        <v>4</v>
      </c>
      <c r="I1109">
        <f t="shared" si="34"/>
        <v>3520</v>
      </c>
      <c r="J1109">
        <v>7.8975</v>
      </c>
      <c r="K1109" s="2">
        <f t="shared" si="35"/>
        <v>6949.8</v>
      </c>
    </row>
    <row r="1110" spans="1:11" x14ac:dyDescent="0.35">
      <c r="A1110">
        <v>5636008</v>
      </c>
      <c r="B1110" t="s">
        <v>1118</v>
      </c>
      <c r="C1110" t="s">
        <v>1119</v>
      </c>
      <c r="D1110">
        <v>510</v>
      </c>
      <c r="E1110" t="s">
        <v>15</v>
      </c>
      <c r="F1110">
        <v>342</v>
      </c>
      <c r="G1110" t="s">
        <v>16</v>
      </c>
      <c r="H1110">
        <v>8</v>
      </c>
      <c r="I1110">
        <f t="shared" si="34"/>
        <v>2736</v>
      </c>
      <c r="J1110">
        <v>14.722899999999999</v>
      </c>
      <c r="K1110" s="2">
        <f t="shared" si="35"/>
        <v>5035.2317999999996</v>
      </c>
    </row>
    <row r="1111" spans="1:11" x14ac:dyDescent="0.35">
      <c r="A1111">
        <v>5636101</v>
      </c>
      <c r="B1111" t="s">
        <v>1120</v>
      </c>
      <c r="C1111" t="s">
        <v>1121</v>
      </c>
      <c r="D1111">
        <v>510</v>
      </c>
      <c r="E1111" t="s">
        <v>15</v>
      </c>
      <c r="F1111" s="1">
        <v>3780</v>
      </c>
      <c r="G1111" t="s">
        <v>16</v>
      </c>
      <c r="H1111">
        <v>1</v>
      </c>
      <c r="I1111">
        <f t="shared" si="34"/>
        <v>3780</v>
      </c>
      <c r="J1111">
        <v>2.0102000000000002</v>
      </c>
      <c r="K1111" s="2">
        <f t="shared" si="35"/>
        <v>7598.5560000000005</v>
      </c>
    </row>
    <row r="1112" spans="1:11" x14ac:dyDescent="0.35">
      <c r="A1112">
        <v>5638214</v>
      </c>
      <c r="B1112" t="s">
        <v>1123</v>
      </c>
      <c r="C1112" t="s">
        <v>1124</v>
      </c>
      <c r="D1112">
        <v>503</v>
      </c>
      <c r="E1112" t="s">
        <v>15</v>
      </c>
      <c r="F1112">
        <v>235</v>
      </c>
      <c r="G1112" t="s">
        <v>16</v>
      </c>
      <c r="H1112">
        <v>0.48</v>
      </c>
      <c r="I1112">
        <f t="shared" si="34"/>
        <v>112.8</v>
      </c>
      <c r="J1112">
        <v>3.4274</v>
      </c>
      <c r="K1112" s="2">
        <f t="shared" si="35"/>
        <v>805.43899999999996</v>
      </c>
    </row>
    <row r="1113" spans="1:11" x14ac:dyDescent="0.35">
      <c r="A1113">
        <v>5638314</v>
      </c>
      <c r="B1113" t="s">
        <v>1123</v>
      </c>
      <c r="C1113" t="s">
        <v>517</v>
      </c>
      <c r="D1113">
        <v>503</v>
      </c>
      <c r="E1113" t="s">
        <v>15</v>
      </c>
      <c r="F1113">
        <v>174</v>
      </c>
      <c r="G1113" t="s">
        <v>16</v>
      </c>
      <c r="H1113">
        <v>0.48099999999999998</v>
      </c>
      <c r="I1113">
        <f t="shared" si="34"/>
        <v>83.694000000000003</v>
      </c>
      <c r="J1113">
        <v>3.1739999999999999</v>
      </c>
      <c r="K1113" s="2">
        <f t="shared" si="35"/>
        <v>552.27599999999995</v>
      </c>
    </row>
    <row r="1114" spans="1:11" x14ac:dyDescent="0.35">
      <c r="A1114">
        <v>5645210</v>
      </c>
      <c r="B1114" t="s">
        <v>1126</v>
      </c>
      <c r="C1114">
        <v>2021</v>
      </c>
      <c r="D1114">
        <v>510</v>
      </c>
      <c r="E1114" t="s">
        <v>15</v>
      </c>
      <c r="F1114">
        <v>512</v>
      </c>
      <c r="G1114" t="s">
        <v>16</v>
      </c>
      <c r="H1114">
        <v>10</v>
      </c>
      <c r="I1114">
        <f t="shared" si="34"/>
        <v>5120</v>
      </c>
      <c r="J1114">
        <v>8.0609000000000002</v>
      </c>
      <c r="K1114" s="2">
        <f t="shared" si="35"/>
        <v>4127.1808000000001</v>
      </c>
    </row>
    <row r="1115" spans="1:11" x14ac:dyDescent="0.35">
      <c r="A1115">
        <v>5645325</v>
      </c>
      <c r="B1115" t="s">
        <v>1126</v>
      </c>
      <c r="C1115">
        <v>2022</v>
      </c>
      <c r="D1115">
        <v>510</v>
      </c>
      <c r="E1115" t="s">
        <v>15</v>
      </c>
      <c r="F1115">
        <v>540</v>
      </c>
      <c r="G1115" t="s">
        <v>16</v>
      </c>
      <c r="H1115">
        <v>2.5</v>
      </c>
      <c r="I1115">
        <f t="shared" si="34"/>
        <v>1350</v>
      </c>
      <c r="J1115">
        <v>2.7928000000000002</v>
      </c>
      <c r="K1115" s="2">
        <f t="shared" si="35"/>
        <v>1508.1120000000001</v>
      </c>
    </row>
    <row r="1116" spans="1:11" x14ac:dyDescent="0.35">
      <c r="A1116">
        <v>5647107</v>
      </c>
      <c r="B1116" t="s">
        <v>1127</v>
      </c>
      <c r="C1116" t="s">
        <v>226</v>
      </c>
      <c r="D1116">
        <v>510</v>
      </c>
      <c r="E1116" t="s">
        <v>15</v>
      </c>
      <c r="F1116">
        <v>410</v>
      </c>
      <c r="G1116" t="s">
        <v>16</v>
      </c>
      <c r="H1116">
        <v>7</v>
      </c>
      <c r="I1116">
        <f t="shared" si="34"/>
        <v>2870</v>
      </c>
      <c r="J1116">
        <v>9.5869</v>
      </c>
      <c r="K1116" s="2">
        <f t="shared" si="35"/>
        <v>3930.6289999999999</v>
      </c>
    </row>
    <row r="1117" spans="1:11" x14ac:dyDescent="0.35">
      <c r="A1117">
        <v>5649004</v>
      </c>
      <c r="B1117" t="s">
        <v>1129</v>
      </c>
      <c r="C1117" t="s">
        <v>1095</v>
      </c>
      <c r="D1117">
        <v>510</v>
      </c>
      <c r="E1117" t="s">
        <v>15</v>
      </c>
      <c r="F1117" s="1">
        <v>2304</v>
      </c>
      <c r="G1117" t="s">
        <v>16</v>
      </c>
      <c r="H1117">
        <v>4</v>
      </c>
      <c r="I1117">
        <f t="shared" si="34"/>
        <v>9216</v>
      </c>
      <c r="J1117">
        <v>7.1650999999999998</v>
      </c>
      <c r="K1117" s="2">
        <f t="shared" si="35"/>
        <v>16508.3904</v>
      </c>
    </row>
    <row r="1118" spans="1:11" x14ac:dyDescent="0.35">
      <c r="A1118">
        <v>5649008</v>
      </c>
      <c r="B1118" t="s">
        <v>1130</v>
      </c>
      <c r="C1118" t="s">
        <v>1131</v>
      </c>
      <c r="D1118">
        <v>510</v>
      </c>
      <c r="E1118" t="s">
        <v>15</v>
      </c>
      <c r="F1118" s="1">
        <v>9226</v>
      </c>
      <c r="G1118" t="s">
        <v>16</v>
      </c>
      <c r="H1118">
        <v>0.8</v>
      </c>
      <c r="I1118">
        <f t="shared" si="34"/>
        <v>7380.8</v>
      </c>
      <c r="J1118">
        <v>1.6284000000000001</v>
      </c>
      <c r="K1118" s="2">
        <f t="shared" si="35"/>
        <v>15023.618400000001</v>
      </c>
    </row>
    <row r="1119" spans="1:11" x14ac:dyDescent="0.35">
      <c r="A1119">
        <v>5653015</v>
      </c>
      <c r="B1119" t="s">
        <v>1133</v>
      </c>
      <c r="D1119">
        <v>510</v>
      </c>
      <c r="E1119" t="s">
        <v>15</v>
      </c>
      <c r="F1119">
        <v>350</v>
      </c>
      <c r="G1119" t="s">
        <v>16</v>
      </c>
      <c r="H1119">
        <v>1.5</v>
      </c>
      <c r="I1119">
        <f t="shared" si="34"/>
        <v>525</v>
      </c>
      <c r="J1119">
        <v>5.6988000000000003</v>
      </c>
      <c r="K1119" s="2">
        <f t="shared" si="35"/>
        <v>1994.5800000000002</v>
      </c>
    </row>
    <row r="1120" spans="1:11" x14ac:dyDescent="0.35">
      <c r="A1120">
        <v>5658004</v>
      </c>
      <c r="B1120" t="s">
        <v>1134</v>
      </c>
      <c r="D1120">
        <v>525</v>
      </c>
      <c r="E1120" t="s">
        <v>15</v>
      </c>
      <c r="F1120" s="1">
        <v>1726</v>
      </c>
      <c r="G1120" t="s">
        <v>16</v>
      </c>
      <c r="H1120">
        <v>0.4</v>
      </c>
      <c r="I1120">
        <f t="shared" si="34"/>
        <v>690.40000000000009</v>
      </c>
      <c r="J1120">
        <v>1.5241</v>
      </c>
      <c r="K1120" s="2">
        <f t="shared" si="35"/>
        <v>2630.5965999999999</v>
      </c>
    </row>
    <row r="1121" spans="1:11" x14ac:dyDescent="0.35">
      <c r="A1121">
        <v>5658008</v>
      </c>
      <c r="B1121" t="s">
        <v>1134</v>
      </c>
      <c r="D1121">
        <v>525</v>
      </c>
      <c r="E1121" t="s">
        <v>15</v>
      </c>
      <c r="F1121">
        <v>298</v>
      </c>
      <c r="G1121" t="s">
        <v>16</v>
      </c>
      <c r="H1121">
        <v>8</v>
      </c>
      <c r="I1121">
        <f t="shared" si="34"/>
        <v>2384</v>
      </c>
      <c r="J1121">
        <v>17.4056</v>
      </c>
      <c r="K1121" s="2">
        <f t="shared" si="35"/>
        <v>5186.8688000000002</v>
      </c>
    </row>
    <row r="1122" spans="1:11" x14ac:dyDescent="0.35">
      <c r="A1122">
        <v>5658102</v>
      </c>
      <c r="B1122" t="s">
        <v>1134</v>
      </c>
      <c r="D1122">
        <v>525</v>
      </c>
      <c r="E1122" t="s">
        <v>15</v>
      </c>
      <c r="F1122" s="1">
        <v>1507</v>
      </c>
      <c r="G1122" t="s">
        <v>16</v>
      </c>
      <c r="H1122">
        <v>2</v>
      </c>
      <c r="I1122">
        <f t="shared" si="34"/>
        <v>3014</v>
      </c>
      <c r="J1122">
        <v>4.8137999999999996</v>
      </c>
      <c r="K1122" s="2">
        <f t="shared" si="35"/>
        <v>7254.3965999999991</v>
      </c>
    </row>
    <row r="1123" spans="1:11" x14ac:dyDescent="0.35">
      <c r="A1123">
        <v>5662502</v>
      </c>
      <c r="B1123" t="s">
        <v>1143</v>
      </c>
      <c r="C1123" t="s">
        <v>399</v>
      </c>
      <c r="D1123">
        <v>510</v>
      </c>
      <c r="E1123" t="s">
        <v>15</v>
      </c>
      <c r="F1123" s="1">
        <v>2716</v>
      </c>
      <c r="G1123" t="s">
        <v>16</v>
      </c>
      <c r="H1123">
        <v>2</v>
      </c>
      <c r="I1123">
        <f t="shared" si="34"/>
        <v>5432</v>
      </c>
      <c r="J1123">
        <v>2.5388999999999999</v>
      </c>
      <c r="K1123" s="2">
        <f t="shared" si="35"/>
        <v>6895.6523999999999</v>
      </c>
    </row>
    <row r="1124" spans="1:11" x14ac:dyDescent="0.35">
      <c r="A1124">
        <v>5664103</v>
      </c>
      <c r="B1124" t="s">
        <v>1145</v>
      </c>
      <c r="D1124">
        <v>510</v>
      </c>
      <c r="E1124" t="s">
        <v>15</v>
      </c>
      <c r="F1124" s="1">
        <v>3888</v>
      </c>
      <c r="G1124" t="s">
        <v>16</v>
      </c>
      <c r="H1124">
        <v>3</v>
      </c>
      <c r="I1124">
        <f t="shared" si="34"/>
        <v>11664</v>
      </c>
      <c r="J1124">
        <v>1.8273999999999999</v>
      </c>
      <c r="K1124" s="2">
        <f t="shared" si="35"/>
        <v>7104.9312</v>
      </c>
    </row>
    <row r="1125" spans="1:11" x14ac:dyDescent="0.35">
      <c r="A1125">
        <v>5665103</v>
      </c>
      <c r="B1125" t="s">
        <v>1146</v>
      </c>
      <c r="D1125">
        <v>511</v>
      </c>
      <c r="E1125" t="s">
        <v>15</v>
      </c>
      <c r="F1125" s="1">
        <v>6044</v>
      </c>
      <c r="G1125" t="s">
        <v>16</v>
      </c>
      <c r="H1125">
        <v>3</v>
      </c>
      <c r="I1125">
        <f t="shared" si="34"/>
        <v>18132</v>
      </c>
      <c r="J1125">
        <v>1.4587000000000001</v>
      </c>
      <c r="K1125" s="2">
        <f t="shared" si="35"/>
        <v>8816.3828000000012</v>
      </c>
    </row>
    <row r="1126" spans="1:11" x14ac:dyDescent="0.35">
      <c r="A1126">
        <v>5667001</v>
      </c>
      <c r="B1126" t="s">
        <v>1147</v>
      </c>
      <c r="C1126">
        <v>2023</v>
      </c>
      <c r="D1126">
        <v>510</v>
      </c>
      <c r="E1126" t="s">
        <v>15</v>
      </c>
      <c r="F1126" s="1">
        <v>12800</v>
      </c>
      <c r="G1126" t="s">
        <v>16</v>
      </c>
      <c r="H1126">
        <v>1</v>
      </c>
      <c r="I1126">
        <f t="shared" si="34"/>
        <v>12800</v>
      </c>
      <c r="J1126">
        <v>1.3188</v>
      </c>
      <c r="K1126" s="2">
        <f t="shared" si="35"/>
        <v>16880.64</v>
      </c>
    </row>
    <row r="1127" spans="1:11" x14ac:dyDescent="0.35">
      <c r="A1127">
        <v>5668001</v>
      </c>
      <c r="B1127" t="s">
        <v>1150</v>
      </c>
      <c r="C1127">
        <v>2023</v>
      </c>
      <c r="D1127">
        <v>510</v>
      </c>
      <c r="E1127" t="s">
        <v>15</v>
      </c>
      <c r="F1127" s="1">
        <v>4800</v>
      </c>
      <c r="G1127" t="s">
        <v>16</v>
      </c>
      <c r="H1127">
        <v>1</v>
      </c>
      <c r="I1127">
        <f t="shared" si="34"/>
        <v>4800</v>
      </c>
      <c r="J1127">
        <v>0</v>
      </c>
      <c r="K1127" s="2">
        <f t="shared" si="35"/>
        <v>0</v>
      </c>
    </row>
    <row r="1128" spans="1:11" x14ac:dyDescent="0.35">
      <c r="A1128">
        <v>5669001</v>
      </c>
      <c r="B1128" t="s">
        <v>1152</v>
      </c>
      <c r="C1128">
        <v>2023</v>
      </c>
      <c r="D1128">
        <v>510</v>
      </c>
      <c r="E1128" t="s">
        <v>15</v>
      </c>
      <c r="F1128" s="1">
        <v>7435</v>
      </c>
      <c r="G1128" t="s">
        <v>16</v>
      </c>
      <c r="H1128">
        <v>1</v>
      </c>
      <c r="I1128">
        <f t="shared" si="34"/>
        <v>7435</v>
      </c>
      <c r="J1128">
        <v>1.3552999999999999</v>
      </c>
      <c r="K1128" s="2">
        <f t="shared" si="35"/>
        <v>10076.655499999999</v>
      </c>
    </row>
    <row r="1129" spans="1:11" x14ac:dyDescent="0.35">
      <c r="A1129">
        <v>5671203</v>
      </c>
      <c r="B1129" t="s">
        <v>1154</v>
      </c>
      <c r="C1129" t="s">
        <v>281</v>
      </c>
      <c r="D1129">
        <v>510</v>
      </c>
      <c r="E1129" t="s">
        <v>15</v>
      </c>
      <c r="F1129" s="1">
        <v>1580</v>
      </c>
      <c r="G1129" t="s">
        <v>16</v>
      </c>
      <c r="H1129">
        <v>3</v>
      </c>
      <c r="I1129">
        <f t="shared" si="34"/>
        <v>4740</v>
      </c>
      <c r="J1129">
        <v>2.8574000000000002</v>
      </c>
      <c r="K1129" s="2">
        <f t="shared" si="35"/>
        <v>4514.692</v>
      </c>
    </row>
    <row r="1130" spans="1:11" x14ac:dyDescent="0.35">
      <c r="A1130">
        <v>5671212</v>
      </c>
      <c r="B1130" t="s">
        <v>1154</v>
      </c>
      <c r="C1130" t="s">
        <v>281</v>
      </c>
      <c r="D1130">
        <v>510</v>
      </c>
      <c r="E1130" t="s">
        <v>15</v>
      </c>
      <c r="F1130">
        <v>720</v>
      </c>
      <c r="G1130" t="s">
        <v>16</v>
      </c>
      <c r="H1130">
        <v>12</v>
      </c>
      <c r="I1130">
        <f t="shared" si="34"/>
        <v>8640</v>
      </c>
      <c r="J1130">
        <v>9.6667000000000005</v>
      </c>
      <c r="K1130" s="2">
        <f t="shared" si="35"/>
        <v>6960.0240000000003</v>
      </c>
    </row>
    <row r="1131" spans="1:11" x14ac:dyDescent="0.35">
      <c r="A1131">
        <v>5673004</v>
      </c>
      <c r="B1131" t="s">
        <v>1155</v>
      </c>
      <c r="D1131">
        <v>525</v>
      </c>
      <c r="E1131" t="s">
        <v>15</v>
      </c>
      <c r="F1131">
        <v>999</v>
      </c>
      <c r="G1131" t="s">
        <v>16</v>
      </c>
      <c r="H1131">
        <v>0.4</v>
      </c>
      <c r="I1131">
        <f t="shared" si="34"/>
        <v>399.6</v>
      </c>
      <c r="J1131">
        <v>1.3004</v>
      </c>
      <c r="K1131" s="2">
        <f t="shared" si="35"/>
        <v>1299.0996</v>
      </c>
    </row>
    <row r="1132" spans="1:11" x14ac:dyDescent="0.35">
      <c r="A1132">
        <v>5673102</v>
      </c>
      <c r="B1132" t="s">
        <v>1155</v>
      </c>
      <c r="D1132">
        <v>525</v>
      </c>
      <c r="E1132" t="s">
        <v>15</v>
      </c>
      <c r="F1132" s="1">
        <v>2438</v>
      </c>
      <c r="G1132" t="s">
        <v>16</v>
      </c>
      <c r="H1132">
        <v>2</v>
      </c>
      <c r="I1132">
        <f t="shared" si="34"/>
        <v>4876</v>
      </c>
      <c r="J1132">
        <v>4.6028000000000002</v>
      </c>
      <c r="K1132" s="2">
        <f t="shared" si="35"/>
        <v>11221.626400000001</v>
      </c>
    </row>
    <row r="1133" spans="1:11" x14ac:dyDescent="0.35">
      <c r="A1133">
        <v>5674004</v>
      </c>
      <c r="B1133" t="s">
        <v>1157</v>
      </c>
      <c r="D1133">
        <v>525</v>
      </c>
      <c r="E1133" t="s">
        <v>15</v>
      </c>
      <c r="F1133">
        <v>281</v>
      </c>
      <c r="G1133" t="s">
        <v>16</v>
      </c>
      <c r="H1133">
        <v>0.4</v>
      </c>
      <c r="I1133">
        <f t="shared" si="34"/>
        <v>112.4</v>
      </c>
      <c r="J1133">
        <v>1.2423</v>
      </c>
      <c r="K1133" s="2">
        <f t="shared" si="35"/>
        <v>349.08629999999999</v>
      </c>
    </row>
    <row r="1134" spans="1:11" x14ac:dyDescent="0.35">
      <c r="A1134">
        <v>5674102</v>
      </c>
      <c r="B1134" t="s">
        <v>1157</v>
      </c>
      <c r="D1134">
        <v>525</v>
      </c>
      <c r="E1134" t="s">
        <v>15</v>
      </c>
      <c r="F1134">
        <v>885</v>
      </c>
      <c r="G1134" t="s">
        <v>16</v>
      </c>
      <c r="H1134">
        <v>2</v>
      </c>
      <c r="I1134">
        <f t="shared" si="34"/>
        <v>1770</v>
      </c>
      <c r="J1134">
        <v>4.3125</v>
      </c>
      <c r="K1134" s="2">
        <f t="shared" si="35"/>
        <v>3816.5625</v>
      </c>
    </row>
    <row r="1135" spans="1:11" x14ac:dyDescent="0.35">
      <c r="A1135">
        <v>5678005</v>
      </c>
      <c r="B1135" t="s">
        <v>1162</v>
      </c>
      <c r="C1135" t="s">
        <v>1163</v>
      </c>
      <c r="D1135">
        <v>511</v>
      </c>
      <c r="E1135" t="s">
        <v>15</v>
      </c>
      <c r="F1135" s="1">
        <v>3744</v>
      </c>
      <c r="G1135" t="s">
        <v>16</v>
      </c>
      <c r="H1135">
        <v>5</v>
      </c>
      <c r="I1135">
        <f t="shared" si="34"/>
        <v>18720</v>
      </c>
      <c r="J1135">
        <v>2.9550000000000001</v>
      </c>
      <c r="K1135" s="2">
        <f t="shared" si="35"/>
        <v>11063.52</v>
      </c>
    </row>
    <row r="1136" spans="1:11" x14ac:dyDescent="0.35">
      <c r="A1136">
        <v>5678202</v>
      </c>
      <c r="B1136" t="s">
        <v>1162</v>
      </c>
      <c r="C1136" t="s">
        <v>1164</v>
      </c>
      <c r="D1136">
        <v>511</v>
      </c>
      <c r="E1136" t="s">
        <v>15</v>
      </c>
      <c r="F1136">
        <v>72</v>
      </c>
      <c r="G1136" t="s">
        <v>16</v>
      </c>
      <c r="H1136">
        <v>2</v>
      </c>
      <c r="I1136">
        <f t="shared" si="34"/>
        <v>144</v>
      </c>
      <c r="J1136">
        <v>1.2722</v>
      </c>
      <c r="K1136" s="2">
        <f t="shared" si="35"/>
        <v>91.598399999999998</v>
      </c>
    </row>
    <row r="1137" spans="1:11" x14ac:dyDescent="0.35">
      <c r="A1137">
        <v>5679005</v>
      </c>
      <c r="B1137" t="s">
        <v>1165</v>
      </c>
      <c r="C1137" t="s">
        <v>1166</v>
      </c>
      <c r="D1137">
        <v>511</v>
      </c>
      <c r="E1137" t="s">
        <v>15</v>
      </c>
      <c r="F1137" s="1">
        <v>1952</v>
      </c>
      <c r="G1137" t="s">
        <v>16</v>
      </c>
      <c r="H1137">
        <v>5</v>
      </c>
      <c r="I1137">
        <f t="shared" si="34"/>
        <v>9760</v>
      </c>
      <c r="J1137">
        <v>3.0640000000000001</v>
      </c>
      <c r="K1137" s="2">
        <f t="shared" si="35"/>
        <v>5980.9279999999999</v>
      </c>
    </row>
    <row r="1138" spans="1:11" x14ac:dyDescent="0.35">
      <c r="A1138">
        <v>5679102</v>
      </c>
      <c r="B1138" t="s">
        <v>1167</v>
      </c>
      <c r="C1138" t="s">
        <v>1168</v>
      </c>
      <c r="D1138">
        <v>511</v>
      </c>
      <c r="E1138" t="s">
        <v>15</v>
      </c>
      <c r="F1138">
        <v>432</v>
      </c>
      <c r="G1138" t="s">
        <v>16</v>
      </c>
      <c r="H1138">
        <v>2</v>
      </c>
      <c r="I1138">
        <f t="shared" si="34"/>
        <v>864</v>
      </c>
      <c r="J1138">
        <v>1.4379999999999999</v>
      </c>
      <c r="K1138" s="2">
        <f t="shared" si="35"/>
        <v>621.21600000000001</v>
      </c>
    </row>
    <row r="1139" spans="1:11" x14ac:dyDescent="0.35">
      <c r="A1139">
        <v>5680104</v>
      </c>
      <c r="B1139" t="s">
        <v>1169</v>
      </c>
      <c r="C1139" t="s">
        <v>264</v>
      </c>
      <c r="D1139">
        <v>511</v>
      </c>
      <c r="E1139" t="s">
        <v>15</v>
      </c>
      <c r="F1139">
        <v>600</v>
      </c>
      <c r="G1139" t="s">
        <v>16</v>
      </c>
      <c r="H1139">
        <v>4</v>
      </c>
      <c r="I1139">
        <f t="shared" si="34"/>
        <v>2400</v>
      </c>
      <c r="J1139">
        <v>0</v>
      </c>
      <c r="K1139" s="2">
        <f t="shared" si="35"/>
        <v>0</v>
      </c>
    </row>
    <row r="1140" spans="1:11" x14ac:dyDescent="0.35">
      <c r="A1140">
        <v>5681204</v>
      </c>
      <c r="B1140" t="s">
        <v>1172</v>
      </c>
      <c r="C1140" t="s">
        <v>1173</v>
      </c>
      <c r="D1140">
        <v>511</v>
      </c>
      <c r="E1140" t="s">
        <v>15</v>
      </c>
      <c r="F1140" s="1">
        <v>1200</v>
      </c>
      <c r="G1140" t="s">
        <v>16</v>
      </c>
      <c r="H1140">
        <v>4</v>
      </c>
      <c r="I1140">
        <f t="shared" si="34"/>
        <v>4800</v>
      </c>
      <c r="J1140">
        <v>0</v>
      </c>
      <c r="K1140" s="2">
        <f t="shared" si="35"/>
        <v>0</v>
      </c>
    </row>
    <row r="1141" spans="1:11" x14ac:dyDescent="0.35">
      <c r="A1141">
        <v>5682008</v>
      </c>
      <c r="B1141" t="s">
        <v>1174</v>
      </c>
      <c r="C1141" t="s">
        <v>1175</v>
      </c>
      <c r="D1141">
        <v>511</v>
      </c>
      <c r="E1141" t="s">
        <v>15</v>
      </c>
      <c r="F1141" s="1">
        <v>1120</v>
      </c>
      <c r="G1141" t="s">
        <v>16</v>
      </c>
      <c r="H1141">
        <v>8</v>
      </c>
      <c r="I1141">
        <f t="shared" si="34"/>
        <v>8960</v>
      </c>
      <c r="J1141">
        <v>12.693199999999999</v>
      </c>
      <c r="K1141" s="2">
        <f t="shared" si="35"/>
        <v>14216.383999999998</v>
      </c>
    </row>
    <row r="1142" spans="1:11" x14ac:dyDescent="0.35">
      <c r="A1142">
        <v>5682102</v>
      </c>
      <c r="B1142" t="s">
        <v>1176</v>
      </c>
      <c r="C1142" t="s">
        <v>1175</v>
      </c>
      <c r="D1142">
        <v>511</v>
      </c>
      <c r="E1142" t="s">
        <v>15</v>
      </c>
      <c r="F1142" s="1">
        <v>2640</v>
      </c>
      <c r="G1142" t="s">
        <v>16</v>
      </c>
      <c r="H1142">
        <v>2</v>
      </c>
      <c r="I1142">
        <f t="shared" si="34"/>
        <v>5280</v>
      </c>
      <c r="J1142">
        <v>0</v>
      </c>
      <c r="K1142" s="2">
        <f t="shared" si="35"/>
        <v>0</v>
      </c>
    </row>
    <row r="1143" spans="1:11" x14ac:dyDescent="0.35">
      <c r="A1143">
        <v>5682108</v>
      </c>
      <c r="B1143" t="s">
        <v>1174</v>
      </c>
      <c r="C1143" t="s">
        <v>1177</v>
      </c>
      <c r="D1143">
        <v>511</v>
      </c>
      <c r="E1143" t="s">
        <v>15</v>
      </c>
      <c r="F1143">
        <v>384</v>
      </c>
      <c r="G1143" t="s">
        <v>16</v>
      </c>
      <c r="H1143">
        <v>8</v>
      </c>
      <c r="I1143">
        <f t="shared" si="34"/>
        <v>3072</v>
      </c>
      <c r="J1143">
        <v>12.5404</v>
      </c>
      <c r="K1143" s="2">
        <f t="shared" si="35"/>
        <v>4815.5136000000002</v>
      </c>
    </row>
    <row r="1144" spans="1:11" x14ac:dyDescent="0.35">
      <c r="A1144">
        <v>5683004</v>
      </c>
      <c r="B1144" t="s">
        <v>1179</v>
      </c>
      <c r="C1144" t="s">
        <v>1180</v>
      </c>
      <c r="D1144">
        <v>510</v>
      </c>
      <c r="E1144" t="s">
        <v>15</v>
      </c>
      <c r="F1144">
        <v>576</v>
      </c>
      <c r="G1144" t="s">
        <v>16</v>
      </c>
      <c r="H1144">
        <v>4</v>
      </c>
      <c r="I1144">
        <f t="shared" si="34"/>
        <v>2304</v>
      </c>
      <c r="J1144">
        <v>5.3661000000000003</v>
      </c>
      <c r="K1144" s="2">
        <f t="shared" si="35"/>
        <v>3090.8736000000004</v>
      </c>
    </row>
    <row r="1145" spans="1:11" x14ac:dyDescent="0.35">
      <c r="A1145">
        <v>5683275</v>
      </c>
      <c r="B1145" t="s">
        <v>1181</v>
      </c>
      <c r="C1145" t="s">
        <v>1182</v>
      </c>
      <c r="D1145">
        <v>510</v>
      </c>
      <c r="E1145" t="s">
        <v>15</v>
      </c>
      <c r="F1145">
        <v>70</v>
      </c>
      <c r="G1145" t="s">
        <v>16</v>
      </c>
      <c r="H1145">
        <v>7.5</v>
      </c>
      <c r="I1145">
        <f t="shared" si="34"/>
        <v>525</v>
      </c>
      <c r="J1145">
        <v>9.0869</v>
      </c>
      <c r="K1145" s="2">
        <f t="shared" si="35"/>
        <v>636.08299999999997</v>
      </c>
    </row>
    <row r="1146" spans="1:11" x14ac:dyDescent="0.35">
      <c r="A1146">
        <v>5684005</v>
      </c>
      <c r="B1146" t="s">
        <v>1183</v>
      </c>
      <c r="C1146" t="s">
        <v>1184</v>
      </c>
      <c r="D1146">
        <v>511</v>
      </c>
      <c r="E1146" t="s">
        <v>15</v>
      </c>
      <c r="F1146" s="1">
        <v>1920</v>
      </c>
      <c r="G1146" t="s">
        <v>16</v>
      </c>
      <c r="H1146">
        <v>5</v>
      </c>
      <c r="I1146">
        <f t="shared" si="34"/>
        <v>9600</v>
      </c>
      <c r="J1146">
        <v>2.9180999999999999</v>
      </c>
      <c r="K1146" s="2">
        <f t="shared" si="35"/>
        <v>5602.7519999999995</v>
      </c>
    </row>
    <row r="1147" spans="1:11" x14ac:dyDescent="0.35">
      <c r="A1147">
        <v>5684102</v>
      </c>
      <c r="B1147" t="s">
        <v>1185</v>
      </c>
      <c r="C1147" t="s">
        <v>1186</v>
      </c>
      <c r="D1147">
        <v>511</v>
      </c>
      <c r="E1147" t="s">
        <v>15</v>
      </c>
      <c r="F1147" s="1">
        <v>1374</v>
      </c>
      <c r="G1147" t="s">
        <v>16</v>
      </c>
      <c r="H1147">
        <v>2</v>
      </c>
      <c r="I1147">
        <f t="shared" si="34"/>
        <v>2748</v>
      </c>
      <c r="J1147">
        <v>1.306</v>
      </c>
      <c r="K1147" s="2">
        <f t="shared" si="35"/>
        <v>1794.444</v>
      </c>
    </row>
    <row r="1148" spans="1:11" x14ac:dyDescent="0.35">
      <c r="A1148">
        <v>5685015</v>
      </c>
      <c r="B1148" t="s">
        <v>1187</v>
      </c>
      <c r="C1148">
        <v>4324883492018</v>
      </c>
      <c r="D1148">
        <v>510</v>
      </c>
      <c r="E1148" t="s">
        <v>15</v>
      </c>
      <c r="F1148" s="1">
        <v>2864</v>
      </c>
      <c r="G1148" t="s">
        <v>16</v>
      </c>
      <c r="H1148">
        <v>15</v>
      </c>
      <c r="I1148">
        <f t="shared" si="34"/>
        <v>42960</v>
      </c>
      <c r="J1148">
        <v>6.4972000000000003</v>
      </c>
      <c r="K1148" s="2">
        <f t="shared" si="35"/>
        <v>18607.980800000001</v>
      </c>
    </row>
    <row r="1149" spans="1:11" x14ac:dyDescent="0.35">
      <c r="A1149">
        <v>5691105</v>
      </c>
      <c r="B1149" t="s">
        <v>1188</v>
      </c>
      <c r="D1149">
        <v>511</v>
      </c>
      <c r="E1149" t="s">
        <v>15</v>
      </c>
      <c r="F1149" s="1">
        <v>3306</v>
      </c>
      <c r="G1149" t="s">
        <v>16</v>
      </c>
      <c r="H1149">
        <v>5</v>
      </c>
      <c r="I1149">
        <f t="shared" si="34"/>
        <v>16530</v>
      </c>
      <c r="J1149">
        <v>2.4136000000000002</v>
      </c>
      <c r="K1149" s="2">
        <f t="shared" si="35"/>
        <v>7979.3616000000002</v>
      </c>
    </row>
    <row r="1150" spans="1:11" x14ac:dyDescent="0.35">
      <c r="A1150">
        <v>5692101</v>
      </c>
      <c r="B1150" t="s">
        <v>1189</v>
      </c>
      <c r="D1150">
        <v>511</v>
      </c>
      <c r="E1150" t="s">
        <v>15</v>
      </c>
      <c r="F1150" s="1">
        <v>15912</v>
      </c>
      <c r="G1150" t="s">
        <v>16</v>
      </c>
      <c r="H1150">
        <v>1</v>
      </c>
      <c r="I1150">
        <f t="shared" si="34"/>
        <v>15912</v>
      </c>
      <c r="J1150">
        <v>0.62780000000000002</v>
      </c>
      <c r="K1150" s="2">
        <f t="shared" si="35"/>
        <v>9989.5536000000011</v>
      </c>
    </row>
    <row r="1151" spans="1:11" x14ac:dyDescent="0.35">
      <c r="A1151">
        <v>5692105</v>
      </c>
      <c r="B1151" t="s">
        <v>1189</v>
      </c>
      <c r="D1151">
        <v>511</v>
      </c>
      <c r="E1151" t="s">
        <v>15</v>
      </c>
      <c r="F1151" s="1">
        <v>9683</v>
      </c>
      <c r="G1151" t="s">
        <v>16</v>
      </c>
      <c r="H1151">
        <v>5</v>
      </c>
      <c r="I1151">
        <f t="shared" si="34"/>
        <v>48415</v>
      </c>
      <c r="J1151">
        <v>2.4247000000000001</v>
      </c>
      <c r="K1151" s="2">
        <f t="shared" si="35"/>
        <v>23478.3701</v>
      </c>
    </row>
    <row r="1152" spans="1:11" x14ac:dyDescent="0.35">
      <c r="A1152">
        <v>5693105</v>
      </c>
      <c r="B1152" t="s">
        <v>1190</v>
      </c>
      <c r="D1152">
        <v>511</v>
      </c>
      <c r="E1152" t="s">
        <v>15</v>
      </c>
      <c r="F1152" s="1">
        <v>13630</v>
      </c>
      <c r="G1152" t="s">
        <v>16</v>
      </c>
      <c r="H1152">
        <v>5</v>
      </c>
      <c r="I1152">
        <f t="shared" si="34"/>
        <v>68150</v>
      </c>
      <c r="J1152">
        <v>2.3717000000000001</v>
      </c>
      <c r="K1152" s="2">
        <f t="shared" si="35"/>
        <v>32326.271000000001</v>
      </c>
    </row>
    <row r="1153" spans="1:11" x14ac:dyDescent="0.35">
      <c r="A1153">
        <v>5694104</v>
      </c>
      <c r="B1153" t="s">
        <v>1192</v>
      </c>
      <c r="C1153" t="s">
        <v>506</v>
      </c>
      <c r="D1153">
        <v>510</v>
      </c>
      <c r="E1153" t="s">
        <v>15</v>
      </c>
      <c r="F1153">
        <v>744</v>
      </c>
      <c r="G1153" t="s">
        <v>16</v>
      </c>
      <c r="H1153">
        <v>4</v>
      </c>
      <c r="I1153">
        <f t="shared" si="34"/>
        <v>2976</v>
      </c>
      <c r="J1153">
        <v>5.0075000000000003</v>
      </c>
      <c r="K1153" s="2">
        <f t="shared" si="35"/>
        <v>3725.5800000000004</v>
      </c>
    </row>
    <row r="1154" spans="1:11" x14ac:dyDescent="0.35">
      <c r="A1154">
        <v>5696105</v>
      </c>
      <c r="B1154" t="s">
        <v>1195</v>
      </c>
      <c r="D1154">
        <v>510</v>
      </c>
      <c r="E1154" t="s">
        <v>15</v>
      </c>
      <c r="F1154">
        <v>840</v>
      </c>
      <c r="G1154" t="s">
        <v>16</v>
      </c>
      <c r="H1154">
        <v>5</v>
      </c>
      <c r="I1154">
        <f t="shared" si="34"/>
        <v>4200</v>
      </c>
      <c r="J1154">
        <v>4.7611999999999997</v>
      </c>
      <c r="K1154" s="2">
        <f t="shared" si="35"/>
        <v>3999.4079999999999</v>
      </c>
    </row>
    <row r="1155" spans="1:11" x14ac:dyDescent="0.35">
      <c r="A1155">
        <v>5708003</v>
      </c>
      <c r="B1155" t="s">
        <v>1201</v>
      </c>
      <c r="C1155" t="s">
        <v>1202</v>
      </c>
      <c r="D1155">
        <v>510</v>
      </c>
      <c r="E1155" t="s">
        <v>15</v>
      </c>
      <c r="F1155" s="1">
        <v>56448</v>
      </c>
      <c r="G1155" t="s">
        <v>16</v>
      </c>
      <c r="H1155">
        <v>3</v>
      </c>
      <c r="I1155">
        <f t="shared" si="34"/>
        <v>169344</v>
      </c>
      <c r="J1155">
        <v>1.2494000000000001</v>
      </c>
      <c r="K1155" s="2">
        <f t="shared" si="35"/>
        <v>70526.131200000003</v>
      </c>
    </row>
    <row r="1156" spans="1:11" x14ac:dyDescent="0.35">
      <c r="A1156">
        <v>5708005</v>
      </c>
      <c r="B1156" t="s">
        <v>1203</v>
      </c>
      <c r="D1156">
        <v>510</v>
      </c>
      <c r="E1156" t="s">
        <v>15</v>
      </c>
      <c r="F1156" s="1">
        <v>45055</v>
      </c>
      <c r="G1156" t="s">
        <v>16</v>
      </c>
      <c r="H1156">
        <v>5</v>
      </c>
      <c r="I1156">
        <f t="shared" si="34"/>
        <v>225275</v>
      </c>
      <c r="J1156">
        <v>1.9308000000000001</v>
      </c>
      <c r="K1156" s="2">
        <f t="shared" si="35"/>
        <v>86992.194000000003</v>
      </c>
    </row>
    <row r="1157" spans="1:11" x14ac:dyDescent="0.35">
      <c r="A1157">
        <v>5708103</v>
      </c>
      <c r="B1157" t="s">
        <v>1201</v>
      </c>
      <c r="C1157" t="s">
        <v>1204</v>
      </c>
      <c r="D1157">
        <v>510</v>
      </c>
      <c r="E1157" t="s">
        <v>15</v>
      </c>
      <c r="F1157" s="1">
        <v>30016</v>
      </c>
      <c r="G1157" t="s">
        <v>16</v>
      </c>
      <c r="H1157">
        <v>3</v>
      </c>
      <c r="I1157">
        <f t="shared" ref="I1157:I1220" si="36">H1157*F1157</f>
        <v>90048</v>
      </c>
      <c r="J1157">
        <v>1.2430000000000001</v>
      </c>
      <c r="K1157" s="2">
        <f t="shared" ref="K1157:K1220" si="37">F1157*J1157</f>
        <v>37309.888000000006</v>
      </c>
    </row>
    <row r="1158" spans="1:11" x14ac:dyDescent="0.35">
      <c r="A1158">
        <v>5708105</v>
      </c>
      <c r="B1158" t="s">
        <v>1203</v>
      </c>
      <c r="C1158" t="s">
        <v>1205</v>
      </c>
      <c r="D1158">
        <v>510</v>
      </c>
      <c r="E1158" t="s">
        <v>15</v>
      </c>
      <c r="F1158" s="1">
        <v>7420</v>
      </c>
      <c r="G1158" t="s">
        <v>16</v>
      </c>
      <c r="H1158">
        <v>5</v>
      </c>
      <c r="I1158">
        <f t="shared" si="36"/>
        <v>37100</v>
      </c>
      <c r="J1158">
        <v>1.9545999999999999</v>
      </c>
      <c r="K1158" s="2">
        <f t="shared" si="37"/>
        <v>14503.132</v>
      </c>
    </row>
    <row r="1159" spans="1:11" x14ac:dyDescent="0.35">
      <c r="A1159">
        <v>5711102</v>
      </c>
      <c r="B1159" t="s">
        <v>1208</v>
      </c>
      <c r="D1159">
        <v>510</v>
      </c>
      <c r="E1159" t="s">
        <v>15</v>
      </c>
      <c r="F1159">
        <v>441</v>
      </c>
      <c r="G1159" t="s">
        <v>16</v>
      </c>
      <c r="H1159">
        <v>2</v>
      </c>
      <c r="I1159">
        <f t="shared" si="36"/>
        <v>882</v>
      </c>
      <c r="J1159">
        <v>1.4858</v>
      </c>
      <c r="K1159" s="2">
        <f t="shared" si="37"/>
        <v>655.23779999999999</v>
      </c>
    </row>
    <row r="1160" spans="1:11" x14ac:dyDescent="0.35">
      <c r="A1160">
        <v>5711125</v>
      </c>
      <c r="B1160" t="s">
        <v>1209</v>
      </c>
      <c r="D1160">
        <v>510</v>
      </c>
      <c r="E1160" t="s">
        <v>15</v>
      </c>
      <c r="F1160">
        <v>273</v>
      </c>
      <c r="G1160" t="s">
        <v>16</v>
      </c>
      <c r="H1160">
        <v>12.5</v>
      </c>
      <c r="I1160">
        <f t="shared" si="36"/>
        <v>3412.5</v>
      </c>
      <c r="J1160">
        <v>8.0175999999999998</v>
      </c>
      <c r="K1160" s="2">
        <f t="shared" si="37"/>
        <v>2188.8047999999999</v>
      </c>
    </row>
    <row r="1161" spans="1:11" x14ac:dyDescent="0.35">
      <c r="A1161">
        <v>5716002</v>
      </c>
      <c r="B1161" t="s">
        <v>1216</v>
      </c>
      <c r="C1161" t="s">
        <v>1217</v>
      </c>
      <c r="D1161">
        <v>511</v>
      </c>
      <c r="E1161" t="s">
        <v>15</v>
      </c>
      <c r="F1161" s="1">
        <v>93600</v>
      </c>
      <c r="G1161" t="s">
        <v>16</v>
      </c>
      <c r="H1161">
        <v>2</v>
      </c>
      <c r="I1161">
        <f t="shared" si="36"/>
        <v>187200</v>
      </c>
      <c r="J1161">
        <v>1.1114999999999999</v>
      </c>
      <c r="K1161" s="2">
        <f t="shared" si="37"/>
        <v>104036.4</v>
      </c>
    </row>
    <row r="1162" spans="1:11" x14ac:dyDescent="0.35">
      <c r="A1162">
        <v>5716102</v>
      </c>
      <c r="B1162" t="s">
        <v>1218</v>
      </c>
      <c r="D1162">
        <v>511</v>
      </c>
      <c r="E1162" t="s">
        <v>15</v>
      </c>
      <c r="F1162" s="1">
        <v>109190</v>
      </c>
      <c r="G1162" t="s">
        <v>16</v>
      </c>
      <c r="H1162">
        <v>2</v>
      </c>
      <c r="I1162">
        <f t="shared" si="36"/>
        <v>218380</v>
      </c>
      <c r="J1162">
        <v>1.0943000000000001</v>
      </c>
      <c r="K1162" s="2">
        <f t="shared" si="37"/>
        <v>119486.617</v>
      </c>
    </row>
    <row r="1163" spans="1:11" x14ac:dyDescent="0.35">
      <c r="A1163">
        <v>5716202</v>
      </c>
      <c r="B1163" t="s">
        <v>1219</v>
      </c>
      <c r="C1163" t="s">
        <v>1220</v>
      </c>
      <c r="D1163">
        <v>511</v>
      </c>
      <c r="E1163" t="s">
        <v>15</v>
      </c>
      <c r="F1163" s="1">
        <v>122544</v>
      </c>
      <c r="G1163" t="s">
        <v>16</v>
      </c>
      <c r="H1163">
        <v>2</v>
      </c>
      <c r="I1163">
        <f t="shared" si="36"/>
        <v>245088</v>
      </c>
      <c r="J1163">
        <v>1.0965</v>
      </c>
      <c r="K1163" s="2">
        <f t="shared" si="37"/>
        <v>134369.49600000001</v>
      </c>
    </row>
    <row r="1164" spans="1:11" x14ac:dyDescent="0.35">
      <c r="A1164">
        <v>5716302</v>
      </c>
      <c r="B1164" t="s">
        <v>1221</v>
      </c>
      <c r="C1164" t="s">
        <v>1222</v>
      </c>
      <c r="D1164">
        <v>511</v>
      </c>
      <c r="E1164" t="s">
        <v>15</v>
      </c>
      <c r="F1164" s="1">
        <v>51520</v>
      </c>
      <c r="G1164" t="s">
        <v>16</v>
      </c>
      <c r="H1164">
        <v>2</v>
      </c>
      <c r="I1164">
        <f t="shared" si="36"/>
        <v>103040</v>
      </c>
      <c r="J1164">
        <v>1.1172</v>
      </c>
      <c r="K1164" s="2">
        <f t="shared" si="37"/>
        <v>57558.144</v>
      </c>
    </row>
    <row r="1165" spans="1:11" x14ac:dyDescent="0.35">
      <c r="A1165">
        <v>5723002</v>
      </c>
      <c r="B1165" t="s">
        <v>1223</v>
      </c>
      <c r="C1165" t="s">
        <v>1224</v>
      </c>
      <c r="D1165">
        <v>511</v>
      </c>
      <c r="E1165" t="s">
        <v>15</v>
      </c>
      <c r="F1165">
        <v>288</v>
      </c>
      <c r="G1165" t="s">
        <v>16</v>
      </c>
      <c r="H1165">
        <v>2</v>
      </c>
      <c r="I1165">
        <f t="shared" si="36"/>
        <v>576</v>
      </c>
      <c r="J1165">
        <v>1.1335</v>
      </c>
      <c r="K1165" s="2">
        <f t="shared" si="37"/>
        <v>326.44799999999998</v>
      </c>
    </row>
    <row r="1166" spans="1:11" x14ac:dyDescent="0.35">
      <c r="A1166">
        <v>5724008</v>
      </c>
      <c r="B1166" t="s">
        <v>1225</v>
      </c>
      <c r="C1166" t="s">
        <v>790</v>
      </c>
      <c r="D1166">
        <v>511</v>
      </c>
      <c r="E1166" t="s">
        <v>15</v>
      </c>
      <c r="F1166" s="1">
        <v>18893</v>
      </c>
      <c r="G1166" t="s">
        <v>16</v>
      </c>
      <c r="H1166">
        <v>0.8</v>
      </c>
      <c r="I1166">
        <f t="shared" si="36"/>
        <v>15114.400000000001</v>
      </c>
      <c r="J1166">
        <v>0.62560000000000004</v>
      </c>
      <c r="K1166" s="2">
        <f t="shared" si="37"/>
        <v>11819.460800000001</v>
      </c>
    </row>
    <row r="1167" spans="1:11" x14ac:dyDescent="0.35">
      <c r="A1167">
        <v>5724108</v>
      </c>
      <c r="B1167" t="s">
        <v>1226</v>
      </c>
      <c r="C1167" t="s">
        <v>790</v>
      </c>
      <c r="D1167">
        <v>511</v>
      </c>
      <c r="E1167" t="s">
        <v>15</v>
      </c>
      <c r="F1167" s="1">
        <v>20776</v>
      </c>
      <c r="G1167" t="s">
        <v>16</v>
      </c>
      <c r="H1167">
        <v>0.8</v>
      </c>
      <c r="I1167">
        <f t="shared" si="36"/>
        <v>16620.8</v>
      </c>
      <c r="J1167">
        <v>0.6018</v>
      </c>
      <c r="K1167" s="2">
        <f t="shared" si="37"/>
        <v>12502.996800000001</v>
      </c>
    </row>
    <row r="1168" spans="1:11" x14ac:dyDescent="0.35">
      <c r="A1168">
        <v>5725002</v>
      </c>
      <c r="B1168" t="s">
        <v>1229</v>
      </c>
      <c r="D1168">
        <v>510</v>
      </c>
      <c r="E1168" t="s">
        <v>15</v>
      </c>
      <c r="F1168" s="1">
        <v>3789</v>
      </c>
      <c r="G1168" t="s">
        <v>16</v>
      </c>
      <c r="H1168">
        <v>2</v>
      </c>
      <c r="I1168">
        <f t="shared" si="36"/>
        <v>7578</v>
      </c>
      <c r="J1168">
        <v>3.2299000000000002</v>
      </c>
      <c r="K1168" s="2">
        <f t="shared" si="37"/>
        <v>12238.091100000001</v>
      </c>
    </row>
    <row r="1169" spans="1:11" x14ac:dyDescent="0.35">
      <c r="A1169">
        <v>5725006</v>
      </c>
      <c r="B1169" t="s">
        <v>1229</v>
      </c>
      <c r="D1169">
        <v>510</v>
      </c>
      <c r="E1169" t="s">
        <v>15</v>
      </c>
      <c r="F1169" s="1">
        <v>3957</v>
      </c>
      <c r="G1169" t="s">
        <v>16</v>
      </c>
      <c r="H1169">
        <v>6</v>
      </c>
      <c r="I1169">
        <f t="shared" si="36"/>
        <v>23742</v>
      </c>
      <c r="J1169">
        <v>9.2954000000000008</v>
      </c>
      <c r="K1169" s="2">
        <f t="shared" si="37"/>
        <v>36781.897800000006</v>
      </c>
    </row>
    <row r="1170" spans="1:11" x14ac:dyDescent="0.35">
      <c r="A1170">
        <v>5725012</v>
      </c>
      <c r="B1170" t="s">
        <v>1229</v>
      </c>
      <c r="D1170">
        <v>510</v>
      </c>
      <c r="E1170" t="s">
        <v>15</v>
      </c>
      <c r="F1170" s="1">
        <v>1937</v>
      </c>
      <c r="G1170" t="s">
        <v>16</v>
      </c>
      <c r="H1170">
        <v>12</v>
      </c>
      <c r="I1170">
        <f t="shared" si="36"/>
        <v>23244</v>
      </c>
      <c r="J1170">
        <v>16.266999999999999</v>
      </c>
      <c r="K1170" s="2">
        <f t="shared" si="37"/>
        <v>31509.179</v>
      </c>
    </row>
    <row r="1171" spans="1:11" x14ac:dyDescent="0.35">
      <c r="A1171">
        <v>5726002</v>
      </c>
      <c r="B1171" t="s">
        <v>1230</v>
      </c>
      <c r="D1171">
        <v>510</v>
      </c>
      <c r="E1171" t="s">
        <v>15</v>
      </c>
      <c r="F1171" s="1">
        <v>5280</v>
      </c>
      <c r="G1171" t="s">
        <v>16</v>
      </c>
      <c r="H1171">
        <v>2</v>
      </c>
      <c r="I1171">
        <f t="shared" si="36"/>
        <v>10560</v>
      </c>
      <c r="J1171">
        <v>4.0232999999999999</v>
      </c>
      <c r="K1171" s="2">
        <f t="shared" si="37"/>
        <v>21243.023999999998</v>
      </c>
    </row>
    <row r="1172" spans="1:11" x14ac:dyDescent="0.35">
      <c r="A1172">
        <v>5726006</v>
      </c>
      <c r="B1172" t="s">
        <v>1230</v>
      </c>
      <c r="D1172">
        <v>510</v>
      </c>
      <c r="E1172" t="s">
        <v>15</v>
      </c>
      <c r="F1172">
        <v>395</v>
      </c>
      <c r="G1172" t="s">
        <v>16</v>
      </c>
      <c r="H1172">
        <v>6</v>
      </c>
      <c r="I1172">
        <f t="shared" si="36"/>
        <v>2370</v>
      </c>
      <c r="J1172">
        <v>11.6754</v>
      </c>
      <c r="K1172" s="2">
        <f t="shared" si="37"/>
        <v>4611.7830000000004</v>
      </c>
    </row>
    <row r="1173" spans="1:11" x14ac:dyDescent="0.35">
      <c r="A1173">
        <v>5726012</v>
      </c>
      <c r="B1173" t="s">
        <v>1230</v>
      </c>
      <c r="D1173">
        <v>510</v>
      </c>
      <c r="E1173" t="s">
        <v>15</v>
      </c>
      <c r="F1173" s="1">
        <v>2680</v>
      </c>
      <c r="G1173" t="s">
        <v>16</v>
      </c>
      <c r="H1173">
        <v>12</v>
      </c>
      <c r="I1173">
        <f t="shared" si="36"/>
        <v>32160</v>
      </c>
      <c r="J1173">
        <v>23.3508</v>
      </c>
      <c r="K1173" s="2">
        <f t="shared" si="37"/>
        <v>62580.144</v>
      </c>
    </row>
    <row r="1174" spans="1:11" x14ac:dyDescent="0.35">
      <c r="A1174">
        <v>5727002</v>
      </c>
      <c r="B1174" t="s">
        <v>1231</v>
      </c>
      <c r="D1174">
        <v>510</v>
      </c>
      <c r="E1174" t="s">
        <v>15</v>
      </c>
      <c r="F1174" s="1">
        <v>5694</v>
      </c>
      <c r="G1174" t="s">
        <v>16</v>
      </c>
      <c r="H1174">
        <v>2</v>
      </c>
      <c r="I1174">
        <f t="shared" si="36"/>
        <v>11388</v>
      </c>
      <c r="J1174">
        <v>2.4626000000000001</v>
      </c>
      <c r="K1174" s="2">
        <f t="shared" si="37"/>
        <v>14022.044400000001</v>
      </c>
    </row>
    <row r="1175" spans="1:11" x14ac:dyDescent="0.35">
      <c r="A1175">
        <v>5727006</v>
      </c>
      <c r="B1175" t="s">
        <v>1231</v>
      </c>
      <c r="D1175">
        <v>510</v>
      </c>
      <c r="E1175" t="s">
        <v>15</v>
      </c>
      <c r="F1175" s="1">
        <v>3630</v>
      </c>
      <c r="G1175" t="s">
        <v>16</v>
      </c>
      <c r="H1175">
        <v>6</v>
      </c>
      <c r="I1175">
        <f t="shared" si="36"/>
        <v>21780</v>
      </c>
      <c r="J1175">
        <v>6.9934000000000003</v>
      </c>
      <c r="K1175" s="2">
        <f t="shared" si="37"/>
        <v>25386.042000000001</v>
      </c>
    </row>
    <row r="1176" spans="1:11" x14ac:dyDescent="0.35">
      <c r="A1176">
        <v>5727012</v>
      </c>
      <c r="B1176" t="s">
        <v>1231</v>
      </c>
      <c r="D1176">
        <v>510</v>
      </c>
      <c r="E1176" t="s">
        <v>15</v>
      </c>
      <c r="F1176" s="1">
        <v>3397</v>
      </c>
      <c r="G1176" t="s">
        <v>16</v>
      </c>
      <c r="H1176">
        <v>12</v>
      </c>
      <c r="I1176">
        <f t="shared" si="36"/>
        <v>40764</v>
      </c>
      <c r="J1176">
        <v>13.986700000000001</v>
      </c>
      <c r="K1176" s="2">
        <f t="shared" si="37"/>
        <v>47512.819900000002</v>
      </c>
    </row>
    <row r="1177" spans="1:11" x14ac:dyDescent="0.35">
      <c r="A1177">
        <v>5728002</v>
      </c>
      <c r="B1177" t="s">
        <v>1232</v>
      </c>
      <c r="D1177">
        <v>510</v>
      </c>
      <c r="E1177" t="s">
        <v>15</v>
      </c>
      <c r="F1177" s="1">
        <v>9072</v>
      </c>
      <c r="G1177" t="s">
        <v>16</v>
      </c>
      <c r="H1177">
        <v>2</v>
      </c>
      <c r="I1177">
        <f t="shared" si="36"/>
        <v>18144</v>
      </c>
      <c r="J1177">
        <v>2.6711</v>
      </c>
      <c r="K1177" s="2">
        <f t="shared" si="37"/>
        <v>24232.2192</v>
      </c>
    </row>
    <row r="1178" spans="1:11" x14ac:dyDescent="0.35">
      <c r="A1178">
        <v>5728006</v>
      </c>
      <c r="B1178" t="s">
        <v>1232</v>
      </c>
      <c r="D1178">
        <v>510</v>
      </c>
      <c r="E1178" t="s">
        <v>15</v>
      </c>
      <c r="F1178" s="1">
        <v>2860</v>
      </c>
      <c r="G1178" t="s">
        <v>16</v>
      </c>
      <c r="H1178">
        <v>6</v>
      </c>
      <c r="I1178">
        <f t="shared" si="36"/>
        <v>17160</v>
      </c>
      <c r="J1178">
        <v>7.6189999999999998</v>
      </c>
      <c r="K1178" s="2">
        <f t="shared" si="37"/>
        <v>21790.34</v>
      </c>
    </row>
    <row r="1179" spans="1:11" x14ac:dyDescent="0.35">
      <c r="A1179">
        <v>5729002</v>
      </c>
      <c r="B1179" t="s">
        <v>1233</v>
      </c>
      <c r="D1179">
        <v>510</v>
      </c>
      <c r="E1179" t="s">
        <v>15</v>
      </c>
      <c r="F1179" s="1">
        <v>2406</v>
      </c>
      <c r="G1179" t="s">
        <v>16</v>
      </c>
      <c r="H1179">
        <v>2</v>
      </c>
      <c r="I1179">
        <f t="shared" si="36"/>
        <v>4812</v>
      </c>
      <c r="J1179">
        <v>2.8824000000000001</v>
      </c>
      <c r="K1179" s="2">
        <f t="shared" si="37"/>
        <v>6935.0544</v>
      </c>
    </row>
    <row r="1180" spans="1:11" x14ac:dyDescent="0.35">
      <c r="A1180">
        <v>5729006</v>
      </c>
      <c r="B1180" t="s">
        <v>1233</v>
      </c>
      <c r="D1180">
        <v>510</v>
      </c>
      <c r="E1180" t="s">
        <v>15</v>
      </c>
      <c r="F1180">
        <v>176</v>
      </c>
      <c r="G1180" t="s">
        <v>16</v>
      </c>
      <c r="H1180">
        <v>6</v>
      </c>
      <c r="I1180">
        <f t="shared" si="36"/>
        <v>1056</v>
      </c>
      <c r="J1180">
        <v>9.0030999999999999</v>
      </c>
      <c r="K1180" s="2">
        <f t="shared" si="37"/>
        <v>1584.5455999999999</v>
      </c>
    </row>
    <row r="1181" spans="1:11" x14ac:dyDescent="0.35">
      <c r="A1181">
        <v>5729012</v>
      </c>
      <c r="B1181" t="s">
        <v>1234</v>
      </c>
      <c r="D1181">
        <v>510</v>
      </c>
      <c r="E1181" t="s">
        <v>15</v>
      </c>
      <c r="F1181">
        <v>698</v>
      </c>
      <c r="G1181" t="s">
        <v>16</v>
      </c>
      <c r="H1181">
        <v>12</v>
      </c>
      <c r="I1181">
        <f t="shared" si="36"/>
        <v>8376</v>
      </c>
      <c r="J1181">
        <v>16.505700000000001</v>
      </c>
      <c r="K1181" s="2">
        <f t="shared" si="37"/>
        <v>11520.9786</v>
      </c>
    </row>
    <row r="1182" spans="1:11" x14ac:dyDescent="0.35">
      <c r="A1182">
        <v>5730005</v>
      </c>
      <c r="B1182" t="s">
        <v>1235</v>
      </c>
      <c r="D1182">
        <v>510</v>
      </c>
      <c r="E1182" t="s">
        <v>15</v>
      </c>
      <c r="F1182">
        <v>782</v>
      </c>
      <c r="G1182" t="s">
        <v>16</v>
      </c>
      <c r="H1182">
        <v>5</v>
      </c>
      <c r="I1182">
        <f t="shared" si="36"/>
        <v>3910</v>
      </c>
      <c r="J1182">
        <v>11.475</v>
      </c>
      <c r="K1182" s="2">
        <f t="shared" si="37"/>
        <v>8973.4499999999989</v>
      </c>
    </row>
    <row r="1183" spans="1:11" x14ac:dyDescent="0.35">
      <c r="A1183">
        <v>5730010</v>
      </c>
      <c r="B1183" t="s">
        <v>1236</v>
      </c>
      <c r="D1183">
        <v>510</v>
      </c>
      <c r="E1183" t="s">
        <v>15</v>
      </c>
      <c r="F1183">
        <v>392</v>
      </c>
      <c r="G1183" t="s">
        <v>16</v>
      </c>
      <c r="H1183">
        <v>10</v>
      </c>
      <c r="I1183">
        <f t="shared" si="36"/>
        <v>3920</v>
      </c>
      <c r="J1183">
        <v>23.096599999999999</v>
      </c>
      <c r="K1183" s="2">
        <f t="shared" si="37"/>
        <v>9053.8671999999988</v>
      </c>
    </row>
    <row r="1184" spans="1:11" x14ac:dyDescent="0.35">
      <c r="A1184">
        <v>5730015</v>
      </c>
      <c r="B1184" t="s">
        <v>1236</v>
      </c>
      <c r="D1184">
        <v>510</v>
      </c>
      <c r="E1184" t="s">
        <v>15</v>
      </c>
      <c r="F1184" s="1">
        <v>3156</v>
      </c>
      <c r="G1184" t="s">
        <v>16</v>
      </c>
      <c r="H1184">
        <v>1.5</v>
      </c>
      <c r="I1184">
        <f t="shared" si="36"/>
        <v>4734</v>
      </c>
      <c r="J1184">
        <v>3.5739999999999998</v>
      </c>
      <c r="K1184" s="2">
        <f t="shared" si="37"/>
        <v>11279.544</v>
      </c>
    </row>
    <row r="1185" spans="1:11" x14ac:dyDescent="0.35">
      <c r="A1185">
        <v>5731002</v>
      </c>
      <c r="B1185" t="s">
        <v>1237</v>
      </c>
      <c r="D1185">
        <v>510</v>
      </c>
      <c r="E1185" t="s">
        <v>15</v>
      </c>
      <c r="F1185" s="1">
        <v>7860</v>
      </c>
      <c r="G1185" t="s">
        <v>16</v>
      </c>
      <c r="H1185">
        <v>2</v>
      </c>
      <c r="I1185">
        <f t="shared" si="36"/>
        <v>15720</v>
      </c>
      <c r="J1185">
        <v>4.1578999999999997</v>
      </c>
      <c r="K1185" s="2">
        <f t="shared" si="37"/>
        <v>32681.093999999997</v>
      </c>
    </row>
    <row r="1186" spans="1:11" x14ac:dyDescent="0.35">
      <c r="A1186">
        <v>5731006</v>
      </c>
      <c r="B1186" t="s">
        <v>1237</v>
      </c>
      <c r="D1186">
        <v>510</v>
      </c>
      <c r="E1186" t="s">
        <v>15</v>
      </c>
      <c r="F1186" s="1">
        <v>1742</v>
      </c>
      <c r="G1186" t="s">
        <v>16</v>
      </c>
      <c r="H1186">
        <v>6</v>
      </c>
      <c r="I1186">
        <f t="shared" si="36"/>
        <v>10452</v>
      </c>
      <c r="J1186">
        <v>12.0793</v>
      </c>
      <c r="K1186" s="2">
        <f t="shared" si="37"/>
        <v>21042.140599999999</v>
      </c>
    </row>
    <row r="1187" spans="1:11" x14ac:dyDescent="0.35">
      <c r="A1187">
        <v>5732002</v>
      </c>
      <c r="B1187" t="s">
        <v>1239</v>
      </c>
      <c r="D1187">
        <v>510</v>
      </c>
      <c r="E1187" t="s">
        <v>15</v>
      </c>
      <c r="F1187" s="1">
        <v>5451</v>
      </c>
      <c r="G1187" t="s">
        <v>16</v>
      </c>
      <c r="H1187">
        <v>2</v>
      </c>
      <c r="I1187">
        <f t="shared" si="36"/>
        <v>10902</v>
      </c>
      <c r="J1187">
        <v>3.6760999999999999</v>
      </c>
      <c r="K1187" s="2">
        <f t="shared" si="37"/>
        <v>20038.4211</v>
      </c>
    </row>
    <row r="1188" spans="1:11" x14ac:dyDescent="0.35">
      <c r="A1188">
        <v>5732006</v>
      </c>
      <c r="B1188" t="s">
        <v>1239</v>
      </c>
      <c r="D1188">
        <v>510</v>
      </c>
      <c r="E1188" t="s">
        <v>15</v>
      </c>
      <c r="F1188">
        <v>374</v>
      </c>
      <c r="G1188" t="s">
        <v>16</v>
      </c>
      <c r="H1188">
        <v>6</v>
      </c>
      <c r="I1188">
        <f t="shared" si="36"/>
        <v>2244</v>
      </c>
      <c r="J1188">
        <v>10.633100000000001</v>
      </c>
      <c r="K1188" s="2">
        <f t="shared" si="37"/>
        <v>3976.7794000000004</v>
      </c>
    </row>
    <row r="1189" spans="1:11" x14ac:dyDescent="0.35">
      <c r="A1189">
        <v>5735002</v>
      </c>
      <c r="B1189" t="s">
        <v>1240</v>
      </c>
      <c r="D1189">
        <v>510</v>
      </c>
      <c r="E1189" t="s">
        <v>15</v>
      </c>
      <c r="F1189" s="1">
        <v>6393</v>
      </c>
      <c r="G1189" t="s">
        <v>16</v>
      </c>
      <c r="H1189">
        <v>2</v>
      </c>
      <c r="I1189">
        <f t="shared" si="36"/>
        <v>12786</v>
      </c>
      <c r="J1189">
        <v>5.0179</v>
      </c>
      <c r="K1189" s="2">
        <f t="shared" si="37"/>
        <v>32079.434700000002</v>
      </c>
    </row>
    <row r="1190" spans="1:11" x14ac:dyDescent="0.35">
      <c r="A1190">
        <v>5735006</v>
      </c>
      <c r="B1190" t="s">
        <v>1240</v>
      </c>
      <c r="D1190">
        <v>510</v>
      </c>
      <c r="E1190" t="s">
        <v>15</v>
      </c>
      <c r="F1190" s="1">
        <v>2210</v>
      </c>
      <c r="G1190" t="s">
        <v>16</v>
      </c>
      <c r="H1190">
        <v>6</v>
      </c>
      <c r="I1190">
        <f t="shared" si="36"/>
        <v>13260</v>
      </c>
      <c r="J1190">
        <v>15.991899999999999</v>
      </c>
      <c r="K1190" s="2">
        <f t="shared" si="37"/>
        <v>35342.099000000002</v>
      </c>
    </row>
    <row r="1191" spans="1:11" x14ac:dyDescent="0.35">
      <c r="A1191">
        <v>5735012</v>
      </c>
      <c r="B1191" t="s">
        <v>1240</v>
      </c>
      <c r="D1191">
        <v>510</v>
      </c>
      <c r="E1191" t="s">
        <v>15</v>
      </c>
      <c r="F1191" s="1">
        <v>3283</v>
      </c>
      <c r="G1191" t="s">
        <v>16</v>
      </c>
      <c r="H1191">
        <v>12</v>
      </c>
      <c r="I1191">
        <f t="shared" si="36"/>
        <v>39396</v>
      </c>
      <c r="J1191">
        <v>29.3185</v>
      </c>
      <c r="K1191" s="2">
        <f t="shared" si="37"/>
        <v>96252.635500000004</v>
      </c>
    </row>
    <row r="1192" spans="1:11" x14ac:dyDescent="0.35">
      <c r="A1192">
        <v>5740005</v>
      </c>
      <c r="B1192" t="s">
        <v>1241</v>
      </c>
      <c r="C1192" t="s">
        <v>1242</v>
      </c>
      <c r="D1192">
        <v>510</v>
      </c>
      <c r="E1192" t="s">
        <v>15</v>
      </c>
      <c r="F1192">
        <v>69</v>
      </c>
      <c r="G1192" t="s">
        <v>16</v>
      </c>
      <c r="H1192">
        <v>5</v>
      </c>
      <c r="I1192">
        <f t="shared" si="36"/>
        <v>345</v>
      </c>
      <c r="J1192">
        <v>13.397</v>
      </c>
      <c r="K1192" s="2">
        <f t="shared" si="37"/>
        <v>924.39300000000003</v>
      </c>
    </row>
    <row r="1193" spans="1:11" x14ac:dyDescent="0.35">
      <c r="A1193">
        <v>5740015</v>
      </c>
      <c r="B1193" t="s">
        <v>1243</v>
      </c>
      <c r="D1193">
        <v>510</v>
      </c>
      <c r="E1193" t="s">
        <v>15</v>
      </c>
      <c r="F1193">
        <v>880</v>
      </c>
      <c r="G1193" t="s">
        <v>16</v>
      </c>
      <c r="H1193">
        <v>1.5</v>
      </c>
      <c r="I1193">
        <f t="shared" si="36"/>
        <v>1320</v>
      </c>
      <c r="J1193">
        <v>4.2446999999999999</v>
      </c>
      <c r="K1193" s="2">
        <f t="shared" si="37"/>
        <v>3735.3359999999998</v>
      </c>
    </row>
    <row r="1194" spans="1:11" x14ac:dyDescent="0.35">
      <c r="A1194">
        <v>5750001</v>
      </c>
      <c r="B1194" t="s">
        <v>1245</v>
      </c>
      <c r="D1194">
        <v>510</v>
      </c>
      <c r="E1194" t="s">
        <v>15</v>
      </c>
      <c r="F1194">
        <v>180</v>
      </c>
      <c r="G1194" t="s">
        <v>16</v>
      </c>
      <c r="H1194">
        <v>1</v>
      </c>
      <c r="I1194">
        <f t="shared" si="36"/>
        <v>180</v>
      </c>
      <c r="J1194">
        <v>1.6987000000000001</v>
      </c>
      <c r="K1194" s="2">
        <f t="shared" si="37"/>
        <v>305.76600000000002</v>
      </c>
    </row>
    <row r="1195" spans="1:11" x14ac:dyDescent="0.35">
      <c r="A1195">
        <v>5751075</v>
      </c>
      <c r="B1195" t="s">
        <v>1247</v>
      </c>
      <c r="D1195">
        <v>504</v>
      </c>
      <c r="E1195" t="s">
        <v>15</v>
      </c>
      <c r="F1195">
        <v>511</v>
      </c>
      <c r="G1195" t="s">
        <v>16</v>
      </c>
      <c r="H1195">
        <v>7.5</v>
      </c>
      <c r="I1195">
        <f t="shared" si="36"/>
        <v>3832.5</v>
      </c>
      <c r="J1195">
        <v>11.914199999999999</v>
      </c>
      <c r="K1195" s="2">
        <f t="shared" si="37"/>
        <v>6088.1561999999994</v>
      </c>
    </row>
    <row r="1196" spans="1:11" x14ac:dyDescent="0.35">
      <c r="A1196">
        <v>5754010</v>
      </c>
      <c r="B1196" t="s">
        <v>1248</v>
      </c>
      <c r="C1196" t="s">
        <v>1249</v>
      </c>
      <c r="D1196">
        <v>510</v>
      </c>
      <c r="E1196" t="s">
        <v>15</v>
      </c>
      <c r="F1196">
        <v>256</v>
      </c>
      <c r="G1196" t="s">
        <v>16</v>
      </c>
      <c r="H1196">
        <v>10</v>
      </c>
      <c r="I1196">
        <f t="shared" si="36"/>
        <v>2560</v>
      </c>
      <c r="J1196">
        <v>23.4956</v>
      </c>
      <c r="K1196" s="2">
        <f t="shared" si="37"/>
        <v>6014.8735999999999</v>
      </c>
    </row>
    <row r="1197" spans="1:11" x14ac:dyDescent="0.35">
      <c r="A1197">
        <v>5754101</v>
      </c>
      <c r="B1197" t="s">
        <v>1250</v>
      </c>
      <c r="C1197" t="s">
        <v>1251</v>
      </c>
      <c r="D1197">
        <v>507</v>
      </c>
      <c r="E1197" t="s">
        <v>15</v>
      </c>
      <c r="F1197">
        <v>210</v>
      </c>
      <c r="G1197" t="s">
        <v>16</v>
      </c>
      <c r="H1197">
        <v>1</v>
      </c>
      <c r="I1197">
        <f t="shared" si="36"/>
        <v>210</v>
      </c>
      <c r="J1197">
        <v>2.8792</v>
      </c>
      <c r="K1197" s="2">
        <f t="shared" si="37"/>
        <v>604.63199999999995</v>
      </c>
    </row>
    <row r="1198" spans="1:11" x14ac:dyDescent="0.35">
      <c r="A1198">
        <v>5754104</v>
      </c>
      <c r="B1198" t="s">
        <v>1252</v>
      </c>
      <c r="C1198" t="s">
        <v>1253</v>
      </c>
      <c r="D1198">
        <v>510</v>
      </c>
      <c r="E1198" t="s">
        <v>15</v>
      </c>
      <c r="F1198" s="1">
        <v>1680</v>
      </c>
      <c r="G1198" t="s">
        <v>16</v>
      </c>
      <c r="H1198">
        <v>4</v>
      </c>
      <c r="I1198">
        <f t="shared" si="36"/>
        <v>6720</v>
      </c>
      <c r="J1198">
        <v>0</v>
      </c>
      <c r="K1198" s="2">
        <f t="shared" si="37"/>
        <v>0</v>
      </c>
    </row>
    <row r="1199" spans="1:11" x14ac:dyDescent="0.35">
      <c r="A1199">
        <v>5754115</v>
      </c>
      <c r="B1199" t="s">
        <v>1250</v>
      </c>
      <c r="C1199" t="s">
        <v>1251</v>
      </c>
      <c r="D1199">
        <v>507</v>
      </c>
      <c r="E1199" t="s">
        <v>15</v>
      </c>
      <c r="F1199">
        <v>898</v>
      </c>
      <c r="G1199" t="s">
        <v>16</v>
      </c>
      <c r="H1199">
        <v>11.5</v>
      </c>
      <c r="I1199">
        <f t="shared" si="36"/>
        <v>10327</v>
      </c>
      <c r="J1199">
        <v>26.4556</v>
      </c>
      <c r="K1199" s="2">
        <f t="shared" si="37"/>
        <v>23757.128799999999</v>
      </c>
    </row>
    <row r="1200" spans="1:11" x14ac:dyDescent="0.35">
      <c r="A1200">
        <v>5755101</v>
      </c>
      <c r="B1200" t="s">
        <v>1254</v>
      </c>
      <c r="C1200" t="s">
        <v>1251</v>
      </c>
      <c r="D1200">
        <v>507</v>
      </c>
      <c r="E1200" t="s">
        <v>15</v>
      </c>
      <c r="F1200">
        <v>453</v>
      </c>
      <c r="G1200" t="s">
        <v>16</v>
      </c>
      <c r="H1200">
        <v>1</v>
      </c>
      <c r="I1200">
        <f t="shared" si="36"/>
        <v>453</v>
      </c>
      <c r="J1200">
        <v>2.5935999999999999</v>
      </c>
      <c r="K1200" s="2">
        <f t="shared" si="37"/>
        <v>1174.9007999999999</v>
      </c>
    </row>
    <row r="1201" spans="1:11" x14ac:dyDescent="0.35">
      <c r="A1201">
        <v>5755110</v>
      </c>
      <c r="B1201" t="s">
        <v>1255</v>
      </c>
      <c r="C1201" t="s">
        <v>1249</v>
      </c>
      <c r="D1201">
        <v>510</v>
      </c>
      <c r="E1201" t="s">
        <v>15</v>
      </c>
      <c r="F1201">
        <v>416</v>
      </c>
      <c r="G1201" t="s">
        <v>16</v>
      </c>
      <c r="H1201">
        <v>10</v>
      </c>
      <c r="I1201">
        <f t="shared" si="36"/>
        <v>4160</v>
      </c>
      <c r="J1201">
        <v>20.639399999999998</v>
      </c>
      <c r="K1201" s="2">
        <f t="shared" si="37"/>
        <v>8585.9903999999988</v>
      </c>
    </row>
    <row r="1202" spans="1:11" x14ac:dyDescent="0.35">
      <c r="A1202">
        <v>5755115</v>
      </c>
      <c r="B1202" t="s">
        <v>1254</v>
      </c>
      <c r="C1202" t="s">
        <v>1251</v>
      </c>
      <c r="D1202">
        <v>507</v>
      </c>
      <c r="E1202" t="s">
        <v>15</v>
      </c>
      <c r="F1202" s="1">
        <v>1207</v>
      </c>
      <c r="G1202" t="s">
        <v>16</v>
      </c>
      <c r="H1202">
        <v>11.5</v>
      </c>
      <c r="I1202">
        <f t="shared" si="36"/>
        <v>13880.5</v>
      </c>
      <c r="J1202">
        <v>23.170999999999999</v>
      </c>
      <c r="K1202" s="2">
        <f t="shared" si="37"/>
        <v>27967.397000000001</v>
      </c>
    </row>
    <row r="1203" spans="1:11" x14ac:dyDescent="0.35">
      <c r="A1203">
        <v>5757001</v>
      </c>
      <c r="B1203" t="s">
        <v>1258</v>
      </c>
      <c r="D1203">
        <v>519</v>
      </c>
      <c r="E1203" t="s">
        <v>15</v>
      </c>
      <c r="F1203" s="1">
        <v>2414</v>
      </c>
      <c r="G1203" t="s">
        <v>16</v>
      </c>
      <c r="H1203">
        <v>1</v>
      </c>
      <c r="I1203">
        <f t="shared" si="36"/>
        <v>2414</v>
      </c>
      <c r="J1203">
        <v>2.2526999999999999</v>
      </c>
      <c r="K1203" s="2">
        <f t="shared" si="37"/>
        <v>5438.0177999999996</v>
      </c>
    </row>
    <row r="1204" spans="1:11" x14ac:dyDescent="0.35">
      <c r="A1204">
        <v>5757025</v>
      </c>
      <c r="B1204" t="s">
        <v>1258</v>
      </c>
      <c r="D1204">
        <v>519</v>
      </c>
      <c r="E1204" t="s">
        <v>15</v>
      </c>
      <c r="F1204">
        <v>390</v>
      </c>
      <c r="G1204" t="s">
        <v>16</v>
      </c>
      <c r="H1204">
        <v>2.5</v>
      </c>
      <c r="I1204">
        <f t="shared" si="36"/>
        <v>975</v>
      </c>
      <c r="J1204">
        <v>5.4955999999999996</v>
      </c>
      <c r="K1204" s="2">
        <f t="shared" si="37"/>
        <v>2143.2839999999997</v>
      </c>
    </row>
    <row r="1205" spans="1:11" x14ac:dyDescent="0.35">
      <c r="A1205">
        <v>5758115</v>
      </c>
      <c r="B1205" t="s">
        <v>1263</v>
      </c>
      <c r="D1205">
        <v>510</v>
      </c>
      <c r="E1205" t="s">
        <v>15</v>
      </c>
      <c r="F1205" s="1">
        <v>1160</v>
      </c>
      <c r="G1205" t="s">
        <v>16</v>
      </c>
      <c r="H1205">
        <v>1.5</v>
      </c>
      <c r="I1205">
        <f t="shared" si="36"/>
        <v>1740</v>
      </c>
      <c r="J1205">
        <v>3.6219999999999999</v>
      </c>
      <c r="K1205" s="2">
        <f t="shared" si="37"/>
        <v>4201.5199999999995</v>
      </c>
    </row>
    <row r="1206" spans="1:11" x14ac:dyDescent="0.35">
      <c r="A1206">
        <v>5758405</v>
      </c>
      <c r="B1206" t="s">
        <v>1263</v>
      </c>
      <c r="D1206">
        <v>510</v>
      </c>
      <c r="E1206" t="s">
        <v>15</v>
      </c>
      <c r="F1206" s="1">
        <v>2160</v>
      </c>
      <c r="G1206" t="s">
        <v>16</v>
      </c>
      <c r="H1206">
        <v>5</v>
      </c>
      <c r="I1206">
        <f t="shared" si="36"/>
        <v>10800</v>
      </c>
      <c r="J1206">
        <v>10.436199999999999</v>
      </c>
      <c r="K1206" s="2">
        <f t="shared" si="37"/>
        <v>22542.191999999999</v>
      </c>
    </row>
    <row r="1207" spans="1:11" x14ac:dyDescent="0.35">
      <c r="A1207">
        <v>5761303</v>
      </c>
      <c r="B1207" t="s">
        <v>1266</v>
      </c>
      <c r="C1207" t="s">
        <v>281</v>
      </c>
      <c r="D1207">
        <v>510</v>
      </c>
      <c r="E1207" t="s">
        <v>15</v>
      </c>
      <c r="F1207">
        <v>738</v>
      </c>
      <c r="G1207" t="s">
        <v>16</v>
      </c>
      <c r="H1207">
        <v>3</v>
      </c>
      <c r="I1207">
        <f t="shared" si="36"/>
        <v>2214</v>
      </c>
      <c r="J1207">
        <v>2.7801999999999998</v>
      </c>
      <c r="K1207" s="2">
        <f t="shared" si="37"/>
        <v>2051.7875999999997</v>
      </c>
    </row>
    <row r="1208" spans="1:11" x14ac:dyDescent="0.35">
      <c r="A1208">
        <v>5761312</v>
      </c>
      <c r="B1208" t="s">
        <v>1266</v>
      </c>
      <c r="C1208" t="s">
        <v>281</v>
      </c>
      <c r="D1208">
        <v>510</v>
      </c>
      <c r="E1208" t="s">
        <v>15</v>
      </c>
      <c r="F1208" s="1">
        <v>1797</v>
      </c>
      <c r="G1208" t="s">
        <v>16</v>
      </c>
      <c r="H1208">
        <v>12</v>
      </c>
      <c r="I1208">
        <f t="shared" si="36"/>
        <v>21564</v>
      </c>
      <c r="J1208">
        <v>9.3693000000000008</v>
      </c>
      <c r="K1208" s="2">
        <f t="shared" si="37"/>
        <v>16836.632100000003</v>
      </c>
    </row>
    <row r="1209" spans="1:11" x14ac:dyDescent="0.35">
      <c r="A1209">
        <v>5762610</v>
      </c>
      <c r="B1209" t="s">
        <v>1267</v>
      </c>
      <c r="C1209">
        <v>2021</v>
      </c>
      <c r="D1209">
        <v>510</v>
      </c>
      <c r="E1209" t="s">
        <v>15</v>
      </c>
      <c r="F1209">
        <v>202</v>
      </c>
      <c r="G1209" t="s">
        <v>16</v>
      </c>
      <c r="H1209">
        <v>10</v>
      </c>
      <c r="I1209">
        <f t="shared" si="36"/>
        <v>2020</v>
      </c>
      <c r="J1209">
        <v>7.6759000000000004</v>
      </c>
      <c r="K1209" s="2">
        <f t="shared" si="37"/>
        <v>1550.5318</v>
      </c>
    </row>
    <row r="1210" spans="1:11" x14ac:dyDescent="0.35">
      <c r="A1210">
        <v>5766110</v>
      </c>
      <c r="B1210" t="s">
        <v>1268</v>
      </c>
      <c r="D1210">
        <v>511</v>
      </c>
      <c r="E1210" t="s">
        <v>15</v>
      </c>
      <c r="F1210">
        <v>648</v>
      </c>
      <c r="G1210" t="s">
        <v>16</v>
      </c>
      <c r="H1210">
        <v>10</v>
      </c>
      <c r="I1210">
        <f t="shared" si="36"/>
        <v>6480</v>
      </c>
      <c r="J1210">
        <v>13.113099999999999</v>
      </c>
      <c r="K1210" s="2">
        <f t="shared" si="37"/>
        <v>8497.2888000000003</v>
      </c>
    </row>
    <row r="1211" spans="1:11" x14ac:dyDescent="0.35">
      <c r="A1211">
        <v>5766115</v>
      </c>
      <c r="B1211" t="s">
        <v>1268</v>
      </c>
      <c r="D1211">
        <v>511</v>
      </c>
      <c r="E1211" t="s">
        <v>15</v>
      </c>
      <c r="F1211">
        <v>600</v>
      </c>
      <c r="G1211" t="s">
        <v>16</v>
      </c>
      <c r="H1211">
        <v>1.5</v>
      </c>
      <c r="I1211">
        <f t="shared" si="36"/>
        <v>900</v>
      </c>
      <c r="J1211">
        <v>2.3738000000000001</v>
      </c>
      <c r="K1211" s="2">
        <f t="shared" si="37"/>
        <v>1424.28</v>
      </c>
    </row>
    <row r="1212" spans="1:11" x14ac:dyDescent="0.35">
      <c r="A1212">
        <v>5766204</v>
      </c>
      <c r="B1212" t="s">
        <v>1268</v>
      </c>
      <c r="D1212">
        <v>511</v>
      </c>
      <c r="E1212" t="s">
        <v>15</v>
      </c>
      <c r="F1212" s="1">
        <v>1125</v>
      </c>
      <c r="G1212" t="s">
        <v>16</v>
      </c>
      <c r="H1212">
        <v>4</v>
      </c>
      <c r="I1212">
        <f t="shared" si="36"/>
        <v>4500</v>
      </c>
      <c r="J1212">
        <v>5.7430000000000003</v>
      </c>
      <c r="K1212" s="2">
        <f t="shared" si="37"/>
        <v>6460.875</v>
      </c>
    </row>
    <row r="1213" spans="1:11" x14ac:dyDescent="0.35">
      <c r="A1213">
        <v>5766210</v>
      </c>
      <c r="B1213" t="s">
        <v>1269</v>
      </c>
      <c r="D1213">
        <v>511</v>
      </c>
      <c r="E1213" t="s">
        <v>15</v>
      </c>
      <c r="F1213">
        <v>240</v>
      </c>
      <c r="G1213" t="s">
        <v>16</v>
      </c>
      <c r="H1213">
        <v>10</v>
      </c>
      <c r="I1213">
        <f t="shared" si="36"/>
        <v>2400</v>
      </c>
      <c r="J1213">
        <v>12.367100000000001</v>
      </c>
      <c r="K1213" s="2">
        <f t="shared" si="37"/>
        <v>2968.1040000000003</v>
      </c>
    </row>
    <row r="1214" spans="1:11" x14ac:dyDescent="0.35">
      <c r="A1214">
        <v>5772025</v>
      </c>
      <c r="B1214" t="s">
        <v>1279</v>
      </c>
      <c r="D1214">
        <v>519</v>
      </c>
      <c r="E1214" t="s">
        <v>15</v>
      </c>
      <c r="F1214" s="1">
        <v>2342</v>
      </c>
      <c r="G1214" t="s">
        <v>16</v>
      </c>
      <c r="H1214">
        <v>2.5</v>
      </c>
      <c r="I1214">
        <f t="shared" si="36"/>
        <v>5855</v>
      </c>
      <c r="J1214">
        <v>4.5945</v>
      </c>
      <c r="K1214" s="2">
        <f t="shared" si="37"/>
        <v>10760.319</v>
      </c>
    </row>
    <row r="1215" spans="1:11" x14ac:dyDescent="0.35">
      <c r="A1215">
        <v>5772101</v>
      </c>
      <c r="B1215" t="s">
        <v>1279</v>
      </c>
      <c r="D1215">
        <v>519</v>
      </c>
      <c r="E1215" t="s">
        <v>15</v>
      </c>
      <c r="F1215">
        <v>970</v>
      </c>
      <c r="G1215" t="s">
        <v>16</v>
      </c>
      <c r="H1215">
        <v>1</v>
      </c>
      <c r="I1215">
        <f t="shared" si="36"/>
        <v>970</v>
      </c>
      <c r="J1215">
        <v>1.897</v>
      </c>
      <c r="K1215" s="2">
        <f t="shared" si="37"/>
        <v>1840.09</v>
      </c>
    </row>
    <row r="1216" spans="1:11" x14ac:dyDescent="0.35">
      <c r="A1216">
        <v>5772215</v>
      </c>
      <c r="B1216" t="s">
        <v>1281</v>
      </c>
      <c r="C1216" t="s">
        <v>803</v>
      </c>
      <c r="D1216">
        <v>510</v>
      </c>
      <c r="E1216" t="s">
        <v>15</v>
      </c>
      <c r="F1216">
        <v>668</v>
      </c>
      <c r="G1216" t="s">
        <v>16</v>
      </c>
      <c r="H1216">
        <v>1.5</v>
      </c>
      <c r="I1216">
        <f t="shared" si="36"/>
        <v>1002</v>
      </c>
      <c r="J1216">
        <v>2.7639</v>
      </c>
      <c r="K1216" s="2">
        <f t="shared" si="37"/>
        <v>1846.2852</v>
      </c>
    </row>
    <row r="1217" spans="1:11" x14ac:dyDescent="0.35">
      <c r="A1217">
        <v>5790002</v>
      </c>
      <c r="B1217" t="s">
        <v>1286</v>
      </c>
      <c r="D1217">
        <v>510</v>
      </c>
      <c r="E1217" t="s">
        <v>15</v>
      </c>
      <c r="F1217" s="1">
        <v>2160</v>
      </c>
      <c r="G1217" t="s">
        <v>16</v>
      </c>
      <c r="H1217">
        <v>2</v>
      </c>
      <c r="I1217">
        <f t="shared" si="36"/>
        <v>4320</v>
      </c>
      <c r="J1217">
        <v>3.8458000000000001</v>
      </c>
      <c r="K1217" s="2">
        <f t="shared" si="37"/>
        <v>8306.9279999999999</v>
      </c>
    </row>
    <row r="1218" spans="1:11" x14ac:dyDescent="0.35">
      <c r="A1218">
        <v>5790006</v>
      </c>
      <c r="B1218" t="s">
        <v>1286</v>
      </c>
      <c r="D1218">
        <v>510</v>
      </c>
      <c r="E1218" t="s">
        <v>15</v>
      </c>
      <c r="F1218" s="1">
        <v>1386</v>
      </c>
      <c r="G1218" t="s">
        <v>16</v>
      </c>
      <c r="H1218">
        <v>6</v>
      </c>
      <c r="I1218">
        <f t="shared" si="36"/>
        <v>8316</v>
      </c>
      <c r="J1218">
        <v>11.0101</v>
      </c>
      <c r="K1218" s="2">
        <f t="shared" si="37"/>
        <v>15259.998599999999</v>
      </c>
    </row>
    <row r="1219" spans="1:11" x14ac:dyDescent="0.35">
      <c r="A1219">
        <v>5793110</v>
      </c>
      <c r="B1219" t="s">
        <v>1287</v>
      </c>
      <c r="D1219">
        <v>510</v>
      </c>
      <c r="E1219" t="s">
        <v>15</v>
      </c>
      <c r="F1219" s="1">
        <v>1378</v>
      </c>
      <c r="G1219" t="s">
        <v>16</v>
      </c>
      <c r="H1219">
        <v>10</v>
      </c>
      <c r="I1219">
        <f t="shared" si="36"/>
        <v>13780</v>
      </c>
      <c r="J1219">
        <v>9.3079000000000001</v>
      </c>
      <c r="K1219" s="2">
        <f t="shared" si="37"/>
        <v>12826.2862</v>
      </c>
    </row>
    <row r="1220" spans="1:11" x14ac:dyDescent="0.35">
      <c r="A1220">
        <v>5794004</v>
      </c>
      <c r="B1220" t="s">
        <v>1289</v>
      </c>
      <c r="D1220">
        <v>510</v>
      </c>
      <c r="E1220" t="s">
        <v>15</v>
      </c>
      <c r="F1220" s="1">
        <v>1452</v>
      </c>
      <c r="G1220" t="s">
        <v>16</v>
      </c>
      <c r="H1220">
        <v>0.4</v>
      </c>
      <c r="I1220">
        <f t="shared" si="36"/>
        <v>580.80000000000007</v>
      </c>
      <c r="J1220">
        <v>0.56940000000000002</v>
      </c>
      <c r="K1220" s="2">
        <f t="shared" si="37"/>
        <v>826.76880000000006</v>
      </c>
    </row>
    <row r="1221" spans="1:11" x14ac:dyDescent="0.35">
      <c r="A1221">
        <v>5794202</v>
      </c>
      <c r="B1221" t="s">
        <v>1289</v>
      </c>
      <c r="D1221">
        <v>510</v>
      </c>
      <c r="E1221" t="s">
        <v>15</v>
      </c>
      <c r="F1221">
        <v>480</v>
      </c>
      <c r="G1221" t="s">
        <v>16</v>
      </c>
      <c r="H1221">
        <v>2</v>
      </c>
      <c r="I1221">
        <f t="shared" ref="I1221:I1284" si="38">H1221*F1221</f>
        <v>960</v>
      </c>
      <c r="J1221">
        <v>3.3719999999999999</v>
      </c>
      <c r="K1221" s="2">
        <f t="shared" ref="K1221:K1284" si="39">F1221*J1221</f>
        <v>1618.56</v>
      </c>
    </row>
    <row r="1222" spans="1:11" x14ac:dyDescent="0.35">
      <c r="A1222">
        <v>5796302</v>
      </c>
      <c r="B1222" t="s">
        <v>1290</v>
      </c>
      <c r="C1222" t="s">
        <v>281</v>
      </c>
      <c r="D1222">
        <v>510</v>
      </c>
      <c r="E1222" t="s">
        <v>15</v>
      </c>
      <c r="F1222">
        <v>720</v>
      </c>
      <c r="G1222" t="s">
        <v>16</v>
      </c>
      <c r="H1222">
        <v>2</v>
      </c>
      <c r="I1222">
        <f t="shared" si="38"/>
        <v>1440</v>
      </c>
      <c r="J1222">
        <v>1.8335999999999999</v>
      </c>
      <c r="K1222" s="2">
        <f t="shared" si="39"/>
        <v>1320.192</v>
      </c>
    </row>
    <row r="1223" spans="1:11" x14ac:dyDescent="0.35">
      <c r="A1223">
        <v>5796310</v>
      </c>
      <c r="B1223" t="s">
        <v>1291</v>
      </c>
      <c r="C1223" t="s">
        <v>281</v>
      </c>
      <c r="D1223">
        <v>510</v>
      </c>
      <c r="E1223" t="s">
        <v>15</v>
      </c>
      <c r="F1223" s="1">
        <v>1667</v>
      </c>
      <c r="G1223" t="s">
        <v>16</v>
      </c>
      <c r="H1223">
        <v>10</v>
      </c>
      <c r="I1223">
        <f t="shared" si="38"/>
        <v>16670</v>
      </c>
      <c r="J1223">
        <v>8.0759000000000007</v>
      </c>
      <c r="K1223" s="2">
        <f t="shared" si="39"/>
        <v>13462.525300000001</v>
      </c>
    </row>
    <row r="1224" spans="1:11" x14ac:dyDescent="0.35">
      <c r="A1224">
        <v>5797110</v>
      </c>
      <c r="B1224" t="s">
        <v>1292</v>
      </c>
      <c r="D1224">
        <v>510</v>
      </c>
      <c r="E1224" t="s">
        <v>15</v>
      </c>
      <c r="F1224">
        <v>64</v>
      </c>
      <c r="G1224" t="s">
        <v>16</v>
      </c>
      <c r="H1224">
        <v>10</v>
      </c>
      <c r="I1224">
        <f t="shared" si="38"/>
        <v>640</v>
      </c>
      <c r="J1224">
        <v>4.9077999999999999</v>
      </c>
      <c r="K1224" s="2">
        <f t="shared" si="39"/>
        <v>314.0992</v>
      </c>
    </row>
    <row r="1225" spans="1:11" x14ac:dyDescent="0.35">
      <c r="A1225">
        <v>5805002</v>
      </c>
      <c r="B1225" t="s">
        <v>1297</v>
      </c>
      <c r="C1225" t="s">
        <v>1298</v>
      </c>
      <c r="D1225">
        <v>510</v>
      </c>
      <c r="E1225" t="s">
        <v>15</v>
      </c>
      <c r="F1225" s="1">
        <v>1440</v>
      </c>
      <c r="G1225" t="s">
        <v>16</v>
      </c>
      <c r="H1225">
        <v>2</v>
      </c>
      <c r="I1225">
        <f t="shared" si="38"/>
        <v>2880</v>
      </c>
      <c r="J1225">
        <v>4.6871999999999998</v>
      </c>
      <c r="K1225" s="2">
        <f t="shared" si="39"/>
        <v>6749.5679999999993</v>
      </c>
    </row>
    <row r="1226" spans="1:11" x14ac:dyDescent="0.35">
      <c r="A1226">
        <v>5811803</v>
      </c>
      <c r="B1226" t="s">
        <v>1299</v>
      </c>
      <c r="C1226" t="e">
        <f>+ Gemüse + Reis</f>
        <v>#NAME?</v>
      </c>
      <c r="D1226">
        <v>510</v>
      </c>
      <c r="E1226" t="s">
        <v>15</v>
      </c>
      <c r="F1226" s="1">
        <v>9716</v>
      </c>
      <c r="G1226" t="s">
        <v>16</v>
      </c>
      <c r="H1226">
        <v>3</v>
      </c>
      <c r="I1226">
        <f t="shared" si="38"/>
        <v>29148</v>
      </c>
      <c r="J1226">
        <v>1.2927999999999999</v>
      </c>
      <c r="K1226" s="2">
        <f t="shared" si="39"/>
        <v>12560.844799999999</v>
      </c>
    </row>
    <row r="1227" spans="1:11" x14ac:dyDescent="0.35">
      <c r="A1227">
        <v>5840205</v>
      </c>
      <c r="B1227" t="s">
        <v>1300</v>
      </c>
      <c r="D1227">
        <v>511</v>
      </c>
      <c r="E1227" t="s">
        <v>15</v>
      </c>
      <c r="F1227">
        <v>288</v>
      </c>
      <c r="G1227" t="s">
        <v>16</v>
      </c>
      <c r="H1227">
        <v>5</v>
      </c>
      <c r="I1227">
        <f t="shared" si="38"/>
        <v>1440</v>
      </c>
      <c r="J1227">
        <v>2.5831</v>
      </c>
      <c r="K1227" s="2">
        <f t="shared" si="39"/>
        <v>743.93280000000004</v>
      </c>
    </row>
    <row r="1228" spans="1:11" x14ac:dyDescent="0.35">
      <c r="A1228">
        <v>5841205</v>
      </c>
      <c r="B1228" t="s">
        <v>1301</v>
      </c>
      <c r="D1228">
        <v>511</v>
      </c>
      <c r="E1228" t="s">
        <v>15</v>
      </c>
      <c r="F1228">
        <v>288</v>
      </c>
      <c r="G1228" t="s">
        <v>16</v>
      </c>
      <c r="H1228">
        <v>5</v>
      </c>
      <c r="I1228">
        <f t="shared" si="38"/>
        <v>1440</v>
      </c>
      <c r="J1228">
        <v>0</v>
      </c>
      <c r="K1228" s="2">
        <f t="shared" si="39"/>
        <v>0</v>
      </c>
    </row>
    <row r="1229" spans="1:11" x14ac:dyDescent="0.35">
      <c r="A1229">
        <v>5851015</v>
      </c>
      <c r="B1229" t="s">
        <v>1303</v>
      </c>
      <c r="D1229">
        <v>510</v>
      </c>
      <c r="E1229" t="s">
        <v>15</v>
      </c>
      <c r="F1229" s="1">
        <v>8190</v>
      </c>
      <c r="G1229" t="s">
        <v>16</v>
      </c>
      <c r="H1229">
        <v>1.5</v>
      </c>
      <c r="I1229">
        <f t="shared" si="38"/>
        <v>12285</v>
      </c>
      <c r="J1229">
        <v>2.8828999999999998</v>
      </c>
      <c r="K1229" s="2">
        <f t="shared" si="39"/>
        <v>23610.950999999997</v>
      </c>
    </row>
    <row r="1230" spans="1:11" x14ac:dyDescent="0.35">
      <c r="A1230">
        <v>5851075</v>
      </c>
      <c r="B1230" t="s">
        <v>1304</v>
      </c>
      <c r="D1230">
        <v>510</v>
      </c>
      <c r="E1230" t="s">
        <v>15</v>
      </c>
      <c r="F1230" s="1">
        <v>3456</v>
      </c>
      <c r="G1230" t="s">
        <v>16</v>
      </c>
      <c r="H1230">
        <v>0.75</v>
      </c>
      <c r="I1230">
        <f t="shared" si="38"/>
        <v>2592</v>
      </c>
      <c r="J1230">
        <v>1.4513</v>
      </c>
      <c r="K1230" s="2">
        <f t="shared" si="39"/>
        <v>5015.6927999999998</v>
      </c>
    </row>
    <row r="1231" spans="1:11" x14ac:dyDescent="0.35">
      <c r="A1231">
        <v>5854015</v>
      </c>
      <c r="B1231" t="s">
        <v>1307</v>
      </c>
      <c r="D1231">
        <v>510</v>
      </c>
      <c r="E1231" t="s">
        <v>15</v>
      </c>
      <c r="F1231" s="1">
        <v>4329</v>
      </c>
      <c r="G1231" t="s">
        <v>16</v>
      </c>
      <c r="H1231">
        <v>1.5</v>
      </c>
      <c r="I1231">
        <f t="shared" si="38"/>
        <v>6493.5</v>
      </c>
      <c r="J1231">
        <v>2.6960000000000002</v>
      </c>
      <c r="K1231" s="2">
        <f t="shared" si="39"/>
        <v>11670.984</v>
      </c>
    </row>
    <row r="1232" spans="1:11" x14ac:dyDescent="0.35">
      <c r="A1232">
        <v>5854075</v>
      </c>
      <c r="B1232" t="s">
        <v>1308</v>
      </c>
      <c r="C1232" t="s">
        <v>2</v>
      </c>
      <c r="D1232">
        <v>510</v>
      </c>
      <c r="E1232" t="s">
        <v>15</v>
      </c>
      <c r="F1232" s="1">
        <v>2376</v>
      </c>
      <c r="G1232" t="s">
        <v>16</v>
      </c>
      <c r="H1232">
        <v>0.75</v>
      </c>
      <c r="I1232">
        <f t="shared" si="38"/>
        <v>1782</v>
      </c>
      <c r="J1232">
        <v>1.353</v>
      </c>
      <c r="K1232" s="2">
        <f t="shared" si="39"/>
        <v>3214.7280000000001</v>
      </c>
    </row>
    <row r="1233" spans="1:11" x14ac:dyDescent="0.35">
      <c r="A1233">
        <v>5860320</v>
      </c>
      <c r="B1233" t="s">
        <v>1313</v>
      </c>
      <c r="C1233" t="s">
        <v>355</v>
      </c>
      <c r="D1233">
        <v>560</v>
      </c>
      <c r="E1233" t="s">
        <v>15</v>
      </c>
      <c r="F1233">
        <v>602</v>
      </c>
      <c r="G1233" t="s">
        <v>16</v>
      </c>
      <c r="H1233">
        <v>20</v>
      </c>
      <c r="I1233">
        <f t="shared" si="38"/>
        <v>12040</v>
      </c>
      <c r="J1233">
        <v>14.051399999999999</v>
      </c>
      <c r="K1233" s="2">
        <f t="shared" si="39"/>
        <v>8458.9427999999989</v>
      </c>
    </row>
    <row r="1234" spans="1:11" x14ac:dyDescent="0.35">
      <c r="A1234">
        <v>5860420</v>
      </c>
      <c r="B1234" t="s">
        <v>1313</v>
      </c>
      <c r="C1234" t="s">
        <v>362</v>
      </c>
      <c r="D1234">
        <v>560</v>
      </c>
      <c r="E1234" t="s">
        <v>15</v>
      </c>
      <c r="F1234">
        <v>108</v>
      </c>
      <c r="G1234" t="s">
        <v>16</v>
      </c>
      <c r="H1234">
        <v>20</v>
      </c>
      <c r="I1234">
        <f t="shared" si="38"/>
        <v>2160</v>
      </c>
      <c r="J1234">
        <v>14.3203</v>
      </c>
      <c r="K1234" s="2">
        <f t="shared" si="39"/>
        <v>1546.5924</v>
      </c>
    </row>
    <row r="1235" spans="1:11" x14ac:dyDescent="0.35">
      <c r="A1235">
        <v>5862002</v>
      </c>
      <c r="B1235" t="s">
        <v>1316</v>
      </c>
      <c r="D1235">
        <v>511</v>
      </c>
      <c r="E1235" t="s">
        <v>15</v>
      </c>
      <c r="F1235" s="1">
        <v>6048</v>
      </c>
      <c r="G1235" t="s">
        <v>16</v>
      </c>
      <c r="H1235">
        <v>2</v>
      </c>
      <c r="I1235">
        <f t="shared" si="38"/>
        <v>12096</v>
      </c>
      <c r="J1235">
        <v>3.5756000000000001</v>
      </c>
      <c r="K1235" s="2">
        <f t="shared" si="39"/>
        <v>21625.228800000001</v>
      </c>
    </row>
    <row r="1236" spans="1:11" x14ac:dyDescent="0.35">
      <c r="A1236">
        <v>5862003</v>
      </c>
      <c r="B1236" t="s">
        <v>1316</v>
      </c>
      <c r="D1236">
        <v>511</v>
      </c>
      <c r="E1236" t="s">
        <v>15</v>
      </c>
      <c r="F1236" s="1">
        <v>9024</v>
      </c>
      <c r="G1236" t="s">
        <v>16</v>
      </c>
      <c r="H1236">
        <v>0.3</v>
      </c>
      <c r="I1236">
        <f t="shared" si="38"/>
        <v>2707.2</v>
      </c>
      <c r="J1236">
        <v>0.61939999999999995</v>
      </c>
      <c r="K1236" s="2">
        <f t="shared" si="39"/>
        <v>5589.4655999999995</v>
      </c>
    </row>
    <row r="1237" spans="1:11" x14ac:dyDescent="0.35">
      <c r="A1237">
        <v>5863002</v>
      </c>
      <c r="B1237" t="s">
        <v>1317</v>
      </c>
      <c r="C1237" t="s">
        <v>399</v>
      </c>
      <c r="D1237">
        <v>510</v>
      </c>
      <c r="E1237" t="s">
        <v>15</v>
      </c>
      <c r="F1237">
        <v>288</v>
      </c>
      <c r="G1237" t="s">
        <v>16</v>
      </c>
      <c r="H1237">
        <v>2</v>
      </c>
      <c r="I1237">
        <f t="shared" si="38"/>
        <v>576</v>
      </c>
      <c r="J1237">
        <v>2.452</v>
      </c>
      <c r="K1237" s="2">
        <f t="shared" si="39"/>
        <v>706.17599999999993</v>
      </c>
    </row>
    <row r="1238" spans="1:11" x14ac:dyDescent="0.35">
      <c r="A1238">
        <v>5863008</v>
      </c>
      <c r="B1238" t="s">
        <v>1317</v>
      </c>
      <c r="C1238" t="s">
        <v>401</v>
      </c>
      <c r="D1238">
        <v>510</v>
      </c>
      <c r="E1238" t="s">
        <v>15</v>
      </c>
      <c r="F1238">
        <v>864</v>
      </c>
      <c r="G1238" t="s">
        <v>16</v>
      </c>
      <c r="H1238">
        <v>8</v>
      </c>
      <c r="I1238">
        <f t="shared" si="38"/>
        <v>6912</v>
      </c>
      <c r="J1238">
        <v>9.3346999999999998</v>
      </c>
      <c r="K1238" s="2">
        <f t="shared" si="39"/>
        <v>8065.1808000000001</v>
      </c>
    </row>
    <row r="1239" spans="1:11" x14ac:dyDescent="0.35">
      <c r="A1239">
        <v>5870002</v>
      </c>
      <c r="B1239" t="s">
        <v>1318</v>
      </c>
      <c r="C1239" t="s">
        <v>1319</v>
      </c>
      <c r="D1239">
        <v>511</v>
      </c>
      <c r="E1239" t="s">
        <v>15</v>
      </c>
      <c r="F1239">
        <v>285</v>
      </c>
      <c r="G1239" t="s">
        <v>16</v>
      </c>
      <c r="H1239">
        <v>2</v>
      </c>
      <c r="I1239">
        <f t="shared" si="38"/>
        <v>570</v>
      </c>
      <c r="J1239">
        <v>1.8243</v>
      </c>
      <c r="K1239" s="2">
        <f t="shared" si="39"/>
        <v>519.92550000000006</v>
      </c>
    </row>
    <row r="1240" spans="1:11" x14ac:dyDescent="0.35">
      <c r="A1240">
        <v>5871002</v>
      </c>
      <c r="B1240" t="s">
        <v>1320</v>
      </c>
      <c r="C1240" t="s">
        <v>1321</v>
      </c>
      <c r="D1240">
        <v>511</v>
      </c>
      <c r="E1240" t="s">
        <v>15</v>
      </c>
      <c r="F1240">
        <v>900</v>
      </c>
      <c r="G1240" t="s">
        <v>16</v>
      </c>
      <c r="H1240">
        <v>2</v>
      </c>
      <c r="I1240">
        <f t="shared" si="38"/>
        <v>1800</v>
      </c>
      <c r="J1240">
        <v>1.8304</v>
      </c>
      <c r="K1240" s="2">
        <f t="shared" si="39"/>
        <v>1647.3600000000001</v>
      </c>
    </row>
    <row r="1241" spans="1:11" x14ac:dyDescent="0.35">
      <c r="A1241">
        <v>5871101</v>
      </c>
      <c r="B1241" t="s">
        <v>1322</v>
      </c>
      <c r="D1241">
        <v>511</v>
      </c>
      <c r="E1241" t="s">
        <v>15</v>
      </c>
      <c r="F1241" s="1">
        <v>1048</v>
      </c>
      <c r="G1241" t="s">
        <v>16</v>
      </c>
      <c r="H1241">
        <v>1</v>
      </c>
      <c r="I1241">
        <f t="shared" si="38"/>
        <v>1048</v>
      </c>
      <c r="J1241">
        <v>1.0185</v>
      </c>
      <c r="K1241" s="2">
        <f t="shared" si="39"/>
        <v>1067.3879999999999</v>
      </c>
    </row>
    <row r="1242" spans="1:11" x14ac:dyDescent="0.35">
      <c r="A1242">
        <v>5871204</v>
      </c>
      <c r="B1242" t="s">
        <v>1322</v>
      </c>
      <c r="D1242">
        <v>511</v>
      </c>
      <c r="E1242" t="s">
        <v>15</v>
      </c>
      <c r="F1242" s="1">
        <v>1184</v>
      </c>
      <c r="G1242" t="s">
        <v>16</v>
      </c>
      <c r="H1242">
        <v>4</v>
      </c>
      <c r="I1242">
        <f t="shared" si="38"/>
        <v>4736</v>
      </c>
      <c r="J1242">
        <v>2.8982000000000001</v>
      </c>
      <c r="K1242" s="2">
        <f t="shared" si="39"/>
        <v>3431.4688000000001</v>
      </c>
    </row>
    <row r="1243" spans="1:11" x14ac:dyDescent="0.35">
      <c r="A1243">
        <v>5872204</v>
      </c>
      <c r="B1243" t="s">
        <v>1323</v>
      </c>
      <c r="C1243" t="s">
        <v>1324</v>
      </c>
      <c r="D1243">
        <v>511</v>
      </c>
      <c r="E1243" t="s">
        <v>15</v>
      </c>
      <c r="F1243" s="1">
        <v>1914</v>
      </c>
      <c r="G1243" t="s">
        <v>16</v>
      </c>
      <c r="H1243">
        <v>0.4</v>
      </c>
      <c r="I1243">
        <f t="shared" si="38"/>
        <v>765.6</v>
      </c>
      <c r="J1243">
        <v>0.46779999999999999</v>
      </c>
      <c r="K1243" s="2">
        <f t="shared" si="39"/>
        <v>895.36919999999998</v>
      </c>
    </row>
    <row r="1244" spans="1:11" x14ac:dyDescent="0.35">
      <c r="A1244">
        <v>5873002</v>
      </c>
      <c r="B1244" t="s">
        <v>1325</v>
      </c>
      <c r="C1244" t="s">
        <v>1326</v>
      </c>
      <c r="D1244">
        <v>511</v>
      </c>
      <c r="E1244" t="s">
        <v>15</v>
      </c>
      <c r="F1244">
        <v>717</v>
      </c>
      <c r="G1244" t="s">
        <v>16</v>
      </c>
      <c r="H1244">
        <v>2</v>
      </c>
      <c r="I1244">
        <f t="shared" si="38"/>
        <v>1434</v>
      </c>
      <c r="J1244">
        <v>1.7759</v>
      </c>
      <c r="K1244" s="2">
        <f t="shared" si="39"/>
        <v>1273.3203000000001</v>
      </c>
    </row>
    <row r="1245" spans="1:11" x14ac:dyDescent="0.35">
      <c r="A1245">
        <v>5882120</v>
      </c>
      <c r="B1245" t="s">
        <v>1329</v>
      </c>
      <c r="C1245" t="s">
        <v>1330</v>
      </c>
      <c r="D1245">
        <v>511</v>
      </c>
      <c r="E1245" t="s">
        <v>15</v>
      </c>
      <c r="F1245">
        <v>78</v>
      </c>
      <c r="G1245" t="s">
        <v>16</v>
      </c>
      <c r="H1245">
        <v>20</v>
      </c>
      <c r="I1245">
        <f t="shared" si="38"/>
        <v>1560</v>
      </c>
      <c r="J1245">
        <v>9.3962000000000003</v>
      </c>
      <c r="K1245" s="2">
        <f t="shared" si="39"/>
        <v>732.90359999999998</v>
      </c>
    </row>
    <row r="1246" spans="1:11" x14ac:dyDescent="0.35">
      <c r="A1246">
        <v>5884015</v>
      </c>
      <c r="B1246" t="s">
        <v>1332</v>
      </c>
      <c r="D1246">
        <v>510</v>
      </c>
      <c r="E1246" t="s">
        <v>15</v>
      </c>
      <c r="F1246" s="1">
        <v>11412</v>
      </c>
      <c r="G1246" t="s">
        <v>16</v>
      </c>
      <c r="H1246">
        <v>1.5</v>
      </c>
      <c r="I1246">
        <f t="shared" si="38"/>
        <v>17118</v>
      </c>
      <c r="J1246">
        <v>0.89280000000000004</v>
      </c>
      <c r="K1246" s="2">
        <f t="shared" si="39"/>
        <v>10188.633600000001</v>
      </c>
    </row>
    <row r="1247" spans="1:11" x14ac:dyDescent="0.35">
      <c r="A1247">
        <v>5888002</v>
      </c>
      <c r="B1247" t="s">
        <v>1333</v>
      </c>
      <c r="D1247">
        <v>510</v>
      </c>
      <c r="E1247" t="s">
        <v>15</v>
      </c>
      <c r="F1247" s="1">
        <v>1170</v>
      </c>
      <c r="G1247" t="s">
        <v>16</v>
      </c>
      <c r="H1247">
        <v>2</v>
      </c>
      <c r="I1247">
        <f t="shared" si="38"/>
        <v>2340</v>
      </c>
      <c r="J1247">
        <v>2.0251000000000001</v>
      </c>
      <c r="K1247" s="2">
        <f t="shared" si="39"/>
        <v>2369.3670000000002</v>
      </c>
    </row>
    <row r="1248" spans="1:11" x14ac:dyDescent="0.35">
      <c r="A1248">
        <v>5888005</v>
      </c>
      <c r="B1248" t="s">
        <v>1333</v>
      </c>
      <c r="D1248">
        <v>510</v>
      </c>
      <c r="E1248" t="s">
        <v>15</v>
      </c>
      <c r="F1248" s="1">
        <v>2184</v>
      </c>
      <c r="G1248" t="s">
        <v>16</v>
      </c>
      <c r="H1248">
        <v>0.5</v>
      </c>
      <c r="I1248">
        <f t="shared" si="38"/>
        <v>1092</v>
      </c>
      <c r="J1248">
        <v>0.53979999999999995</v>
      </c>
      <c r="K1248" s="2">
        <f t="shared" si="39"/>
        <v>1178.9232</v>
      </c>
    </row>
    <row r="1249" spans="1:11" x14ac:dyDescent="0.35">
      <c r="A1249">
        <v>5888125</v>
      </c>
      <c r="B1249" t="s">
        <v>1333</v>
      </c>
      <c r="D1249">
        <v>510</v>
      </c>
      <c r="E1249" t="s">
        <v>15</v>
      </c>
      <c r="F1249">
        <v>503</v>
      </c>
      <c r="G1249" t="s">
        <v>16</v>
      </c>
      <c r="H1249">
        <v>12.5</v>
      </c>
      <c r="I1249">
        <f t="shared" si="38"/>
        <v>6287.5</v>
      </c>
      <c r="J1249">
        <v>10.581799999999999</v>
      </c>
      <c r="K1249" s="2">
        <f t="shared" si="39"/>
        <v>5322.6453999999994</v>
      </c>
    </row>
    <row r="1250" spans="1:11" x14ac:dyDescent="0.35">
      <c r="A1250">
        <v>5889002</v>
      </c>
      <c r="B1250" t="s">
        <v>1334</v>
      </c>
      <c r="D1250">
        <v>510</v>
      </c>
      <c r="E1250" t="s">
        <v>15</v>
      </c>
      <c r="F1250">
        <v>357</v>
      </c>
      <c r="G1250" t="s">
        <v>16</v>
      </c>
      <c r="H1250">
        <v>2</v>
      </c>
      <c r="I1250">
        <f t="shared" si="38"/>
        <v>714</v>
      </c>
      <c r="J1250">
        <v>1.6231</v>
      </c>
      <c r="K1250" s="2">
        <f t="shared" si="39"/>
        <v>579.44669999999996</v>
      </c>
    </row>
    <row r="1251" spans="1:11" x14ac:dyDescent="0.35">
      <c r="A1251">
        <v>5889005</v>
      </c>
      <c r="B1251" t="s">
        <v>1334</v>
      </c>
      <c r="D1251">
        <v>510</v>
      </c>
      <c r="E1251" t="s">
        <v>15</v>
      </c>
      <c r="F1251" s="1">
        <v>1020</v>
      </c>
      <c r="G1251" t="s">
        <v>16</v>
      </c>
      <c r="H1251">
        <v>0.5</v>
      </c>
      <c r="I1251">
        <f t="shared" si="38"/>
        <v>510</v>
      </c>
      <c r="J1251">
        <v>0.63070000000000004</v>
      </c>
      <c r="K1251" s="2">
        <f t="shared" si="39"/>
        <v>643.31400000000008</v>
      </c>
    </row>
    <row r="1252" spans="1:11" x14ac:dyDescent="0.35">
      <c r="A1252">
        <v>5889125</v>
      </c>
      <c r="B1252" t="s">
        <v>1334</v>
      </c>
      <c r="D1252">
        <v>510</v>
      </c>
      <c r="E1252" t="s">
        <v>15</v>
      </c>
      <c r="F1252">
        <v>120</v>
      </c>
      <c r="G1252" t="s">
        <v>16</v>
      </c>
      <c r="H1252">
        <v>12.5</v>
      </c>
      <c r="I1252">
        <f t="shared" si="38"/>
        <v>1500</v>
      </c>
      <c r="J1252">
        <v>9.0602</v>
      </c>
      <c r="K1252" s="2">
        <f t="shared" si="39"/>
        <v>1087.2239999999999</v>
      </c>
    </row>
    <row r="1253" spans="1:11" x14ac:dyDescent="0.35">
      <c r="A1253">
        <v>5892002</v>
      </c>
      <c r="B1253" t="s">
        <v>1335</v>
      </c>
      <c r="D1253">
        <v>510</v>
      </c>
      <c r="E1253" t="s">
        <v>15</v>
      </c>
      <c r="F1253">
        <v>576</v>
      </c>
      <c r="G1253" t="s">
        <v>16</v>
      </c>
      <c r="H1253">
        <v>2</v>
      </c>
      <c r="I1253">
        <f t="shared" si="38"/>
        <v>1152</v>
      </c>
      <c r="J1253">
        <v>3.3727999999999998</v>
      </c>
      <c r="K1253" s="2">
        <f t="shared" si="39"/>
        <v>1942.7327999999998</v>
      </c>
    </row>
    <row r="1254" spans="1:11" x14ac:dyDescent="0.35">
      <c r="A1254">
        <v>5892125</v>
      </c>
      <c r="B1254" t="s">
        <v>1335</v>
      </c>
      <c r="D1254">
        <v>510</v>
      </c>
      <c r="E1254" t="s">
        <v>15</v>
      </c>
      <c r="F1254">
        <v>114</v>
      </c>
      <c r="G1254" t="s">
        <v>16</v>
      </c>
      <c r="H1254">
        <v>12.5</v>
      </c>
      <c r="I1254">
        <f t="shared" si="38"/>
        <v>1425</v>
      </c>
      <c r="J1254">
        <v>18.611799999999999</v>
      </c>
      <c r="K1254" s="2">
        <f t="shared" si="39"/>
        <v>2121.7451999999998</v>
      </c>
    </row>
    <row r="1255" spans="1:11" x14ac:dyDescent="0.35">
      <c r="A1255">
        <v>5894008</v>
      </c>
      <c r="B1255" t="s">
        <v>1338</v>
      </c>
      <c r="D1255">
        <v>519</v>
      </c>
      <c r="E1255" t="s">
        <v>15</v>
      </c>
      <c r="F1255" s="1">
        <v>5530</v>
      </c>
      <c r="G1255" t="s">
        <v>16</v>
      </c>
      <c r="H1255">
        <v>0.8</v>
      </c>
      <c r="I1255">
        <f t="shared" si="38"/>
        <v>4424</v>
      </c>
      <c r="J1255">
        <v>1.885</v>
      </c>
      <c r="K1255" s="2">
        <f t="shared" si="39"/>
        <v>10424.049999999999</v>
      </c>
    </row>
    <row r="1256" spans="1:11" x14ac:dyDescent="0.35">
      <c r="A1256">
        <v>5894110</v>
      </c>
      <c r="B1256" t="s">
        <v>1338</v>
      </c>
      <c r="D1256">
        <v>519</v>
      </c>
      <c r="E1256" t="s">
        <v>15</v>
      </c>
      <c r="F1256">
        <v>554</v>
      </c>
      <c r="G1256" t="s">
        <v>16</v>
      </c>
      <c r="H1256">
        <v>10</v>
      </c>
      <c r="I1256">
        <f t="shared" si="38"/>
        <v>5540</v>
      </c>
      <c r="J1256">
        <v>16.133600000000001</v>
      </c>
      <c r="K1256" s="2">
        <f t="shared" si="39"/>
        <v>8938.0144</v>
      </c>
    </row>
    <row r="1257" spans="1:11" x14ac:dyDescent="0.35">
      <c r="A1257">
        <v>5894125</v>
      </c>
      <c r="B1257" t="s">
        <v>1338</v>
      </c>
      <c r="D1257">
        <v>519</v>
      </c>
      <c r="E1257" t="s">
        <v>15</v>
      </c>
      <c r="F1257" s="1">
        <v>3606</v>
      </c>
      <c r="G1257" t="s">
        <v>16</v>
      </c>
      <c r="H1257">
        <v>2.5</v>
      </c>
      <c r="I1257">
        <f t="shared" si="38"/>
        <v>9015</v>
      </c>
      <c r="J1257">
        <v>4.6094999999999997</v>
      </c>
      <c r="K1257" s="2">
        <f t="shared" si="39"/>
        <v>16621.857</v>
      </c>
    </row>
    <row r="1258" spans="1:11" x14ac:dyDescent="0.35">
      <c r="A1258">
        <v>5928204</v>
      </c>
      <c r="B1258" t="s">
        <v>1346</v>
      </c>
      <c r="C1258" t="s">
        <v>665</v>
      </c>
      <c r="D1258">
        <v>510</v>
      </c>
      <c r="E1258" t="s">
        <v>15</v>
      </c>
      <c r="F1258" s="1">
        <v>1794</v>
      </c>
      <c r="G1258" t="s">
        <v>16</v>
      </c>
      <c r="H1258">
        <v>4</v>
      </c>
      <c r="I1258">
        <f t="shared" si="38"/>
        <v>7176</v>
      </c>
      <c r="J1258">
        <v>5.6413000000000002</v>
      </c>
      <c r="K1258" s="2">
        <f t="shared" si="39"/>
        <v>10120.492200000001</v>
      </c>
    </row>
    <row r="1259" spans="1:11" x14ac:dyDescent="0.35">
      <c r="A1259">
        <v>5930404</v>
      </c>
      <c r="B1259" t="s">
        <v>1347</v>
      </c>
      <c r="C1259" t="s">
        <v>665</v>
      </c>
      <c r="D1259">
        <v>510</v>
      </c>
      <c r="E1259" t="s">
        <v>15</v>
      </c>
      <c r="F1259" s="1">
        <v>1632</v>
      </c>
      <c r="G1259" t="s">
        <v>16</v>
      </c>
      <c r="H1259">
        <v>4</v>
      </c>
      <c r="I1259">
        <f t="shared" si="38"/>
        <v>6528</v>
      </c>
      <c r="J1259">
        <v>6.3880999999999997</v>
      </c>
      <c r="K1259" s="2">
        <f t="shared" si="39"/>
        <v>10425.379199999999</v>
      </c>
    </row>
    <row r="1260" spans="1:11" x14ac:dyDescent="0.35">
      <c r="A1260">
        <v>5931304</v>
      </c>
      <c r="B1260" t="s">
        <v>1350</v>
      </c>
      <c r="C1260" t="s">
        <v>665</v>
      </c>
      <c r="D1260">
        <v>510</v>
      </c>
      <c r="E1260" t="s">
        <v>15</v>
      </c>
      <c r="F1260">
        <v>600</v>
      </c>
      <c r="G1260" t="s">
        <v>16</v>
      </c>
      <c r="H1260">
        <v>4</v>
      </c>
      <c r="I1260">
        <f t="shared" si="38"/>
        <v>2400</v>
      </c>
      <c r="J1260">
        <v>0</v>
      </c>
      <c r="K1260" s="2">
        <f t="shared" si="39"/>
        <v>0</v>
      </c>
    </row>
    <row r="1261" spans="1:11" x14ac:dyDescent="0.35">
      <c r="A1261">
        <v>5935004</v>
      </c>
      <c r="B1261" t="s">
        <v>1353</v>
      </c>
      <c r="C1261" t="s">
        <v>1180</v>
      </c>
      <c r="D1261">
        <v>510</v>
      </c>
      <c r="E1261" t="s">
        <v>15</v>
      </c>
      <c r="F1261">
        <v>576</v>
      </c>
      <c r="G1261" t="s">
        <v>16</v>
      </c>
      <c r="H1261">
        <v>4</v>
      </c>
      <c r="I1261">
        <f t="shared" si="38"/>
        <v>2304</v>
      </c>
      <c r="J1261">
        <v>5.0160999999999998</v>
      </c>
      <c r="K1261" s="2">
        <f t="shared" si="39"/>
        <v>2889.2736</v>
      </c>
    </row>
    <row r="1262" spans="1:11" x14ac:dyDescent="0.35">
      <c r="A1262">
        <v>5937415</v>
      </c>
      <c r="B1262" t="s">
        <v>1357</v>
      </c>
      <c r="D1262">
        <v>510</v>
      </c>
      <c r="E1262" t="s">
        <v>15</v>
      </c>
      <c r="F1262">
        <v>900</v>
      </c>
      <c r="G1262" t="s">
        <v>16</v>
      </c>
      <c r="H1262">
        <v>1.5</v>
      </c>
      <c r="I1262">
        <f t="shared" si="38"/>
        <v>1350</v>
      </c>
      <c r="J1262">
        <v>2.4493</v>
      </c>
      <c r="K1262" s="2">
        <f t="shared" si="39"/>
        <v>2204.37</v>
      </c>
    </row>
    <row r="1263" spans="1:11" x14ac:dyDescent="0.35">
      <c r="A1263">
        <v>5937705</v>
      </c>
      <c r="B1263" t="s">
        <v>1357</v>
      </c>
      <c r="D1263">
        <v>510</v>
      </c>
      <c r="E1263" t="s">
        <v>15</v>
      </c>
      <c r="F1263" s="1">
        <v>2988</v>
      </c>
      <c r="G1263" t="s">
        <v>16</v>
      </c>
      <c r="H1263">
        <v>5</v>
      </c>
      <c r="I1263">
        <f t="shared" si="38"/>
        <v>14940</v>
      </c>
      <c r="J1263">
        <v>6.3585000000000003</v>
      </c>
      <c r="K1263" s="2">
        <f t="shared" si="39"/>
        <v>18999.198</v>
      </c>
    </row>
    <row r="1264" spans="1:11" x14ac:dyDescent="0.35">
      <c r="A1264">
        <v>5938001</v>
      </c>
      <c r="B1264" t="s">
        <v>1360</v>
      </c>
      <c r="C1264" t="s">
        <v>1121</v>
      </c>
      <c r="D1264">
        <v>510</v>
      </c>
      <c r="E1264" t="s">
        <v>15</v>
      </c>
      <c r="F1264" s="1">
        <v>2385</v>
      </c>
      <c r="G1264" t="s">
        <v>16</v>
      </c>
      <c r="H1264">
        <v>1</v>
      </c>
      <c r="I1264">
        <f t="shared" si="38"/>
        <v>2385</v>
      </c>
      <c r="J1264">
        <v>2.2650999999999999</v>
      </c>
      <c r="K1264" s="2">
        <f t="shared" si="39"/>
        <v>5402.2635</v>
      </c>
    </row>
    <row r="1265" spans="1:11" x14ac:dyDescent="0.35">
      <c r="A1265">
        <v>5938004</v>
      </c>
      <c r="B1265" t="s">
        <v>1360</v>
      </c>
      <c r="C1265" t="s">
        <v>1361</v>
      </c>
      <c r="D1265">
        <v>510</v>
      </c>
      <c r="E1265" t="s">
        <v>15</v>
      </c>
      <c r="F1265">
        <v>210</v>
      </c>
      <c r="G1265" t="s">
        <v>16</v>
      </c>
      <c r="H1265">
        <v>4</v>
      </c>
      <c r="I1265">
        <f t="shared" si="38"/>
        <v>840</v>
      </c>
      <c r="J1265">
        <v>8.2977000000000007</v>
      </c>
      <c r="K1265" s="2">
        <f t="shared" si="39"/>
        <v>1742.5170000000001</v>
      </c>
    </row>
    <row r="1266" spans="1:11" x14ac:dyDescent="0.35">
      <c r="A1266">
        <v>5938415</v>
      </c>
      <c r="B1266" t="s">
        <v>1362</v>
      </c>
      <c r="D1266">
        <v>510</v>
      </c>
      <c r="E1266" t="s">
        <v>15</v>
      </c>
      <c r="F1266" s="1">
        <v>1620</v>
      </c>
      <c r="G1266" t="s">
        <v>16</v>
      </c>
      <c r="H1266">
        <v>1.5</v>
      </c>
      <c r="I1266">
        <f t="shared" si="38"/>
        <v>2430</v>
      </c>
      <c r="J1266">
        <v>3.5941999999999998</v>
      </c>
      <c r="K1266" s="2">
        <f t="shared" si="39"/>
        <v>5822.6039999999994</v>
      </c>
    </row>
    <row r="1267" spans="1:11" x14ac:dyDescent="0.35">
      <c r="A1267">
        <v>5938705</v>
      </c>
      <c r="B1267" t="s">
        <v>1362</v>
      </c>
      <c r="D1267">
        <v>510</v>
      </c>
      <c r="E1267" t="s">
        <v>15</v>
      </c>
      <c r="F1267" s="1">
        <v>2184</v>
      </c>
      <c r="G1267" t="s">
        <v>16</v>
      </c>
      <c r="H1267">
        <v>5</v>
      </c>
      <c r="I1267">
        <f t="shared" si="38"/>
        <v>10920</v>
      </c>
      <c r="J1267">
        <v>10.4217</v>
      </c>
      <c r="K1267" s="2">
        <f t="shared" si="39"/>
        <v>22760.9928</v>
      </c>
    </row>
    <row r="1268" spans="1:11" x14ac:dyDescent="0.35">
      <c r="A1268">
        <v>5939105</v>
      </c>
      <c r="B1268" t="s">
        <v>1363</v>
      </c>
      <c r="C1268" t="s">
        <v>803</v>
      </c>
      <c r="D1268">
        <v>510</v>
      </c>
      <c r="E1268" t="s">
        <v>15</v>
      </c>
      <c r="F1268" s="1">
        <v>1113</v>
      </c>
      <c r="G1268" t="s">
        <v>16</v>
      </c>
      <c r="H1268">
        <v>5</v>
      </c>
      <c r="I1268">
        <f t="shared" si="38"/>
        <v>5565</v>
      </c>
      <c r="J1268">
        <v>7.9888000000000003</v>
      </c>
      <c r="K1268" s="2">
        <f t="shared" si="39"/>
        <v>8891.5344000000005</v>
      </c>
    </row>
    <row r="1269" spans="1:11" x14ac:dyDescent="0.35">
      <c r="A1269">
        <v>5939115</v>
      </c>
      <c r="B1269" t="s">
        <v>1363</v>
      </c>
      <c r="C1269" t="s">
        <v>803</v>
      </c>
      <c r="D1269">
        <v>510</v>
      </c>
      <c r="E1269" t="s">
        <v>15</v>
      </c>
      <c r="F1269">
        <v>384</v>
      </c>
      <c r="G1269" t="s">
        <v>16</v>
      </c>
      <c r="H1269">
        <v>1.5</v>
      </c>
      <c r="I1269">
        <f t="shared" si="38"/>
        <v>576</v>
      </c>
      <c r="J1269">
        <v>2.2869000000000002</v>
      </c>
      <c r="K1269" s="2">
        <f t="shared" si="39"/>
        <v>878.16960000000006</v>
      </c>
    </row>
    <row r="1270" spans="1:11" x14ac:dyDescent="0.35">
      <c r="A1270">
        <v>5943012</v>
      </c>
      <c r="B1270" t="s">
        <v>1366</v>
      </c>
      <c r="D1270">
        <v>505</v>
      </c>
      <c r="E1270" t="s">
        <v>15</v>
      </c>
      <c r="F1270">
        <v>701</v>
      </c>
      <c r="G1270" t="s">
        <v>16</v>
      </c>
      <c r="H1270">
        <v>12</v>
      </c>
      <c r="I1270">
        <f t="shared" si="38"/>
        <v>8412</v>
      </c>
      <c r="J1270">
        <v>4.3044000000000002</v>
      </c>
      <c r="K1270" s="2">
        <f t="shared" si="39"/>
        <v>3017.3844000000004</v>
      </c>
    </row>
    <row r="1271" spans="1:11" x14ac:dyDescent="0.35">
      <c r="A1271">
        <v>5943415</v>
      </c>
      <c r="B1271" t="s">
        <v>1368</v>
      </c>
      <c r="D1271">
        <v>510</v>
      </c>
      <c r="E1271" t="s">
        <v>15</v>
      </c>
      <c r="F1271">
        <v>677</v>
      </c>
      <c r="G1271" t="s">
        <v>16</v>
      </c>
      <c r="H1271">
        <v>15</v>
      </c>
      <c r="I1271">
        <f t="shared" si="38"/>
        <v>10155</v>
      </c>
      <c r="J1271">
        <v>5.3997999999999999</v>
      </c>
      <c r="K1271" s="2">
        <f t="shared" si="39"/>
        <v>3655.6646000000001</v>
      </c>
    </row>
    <row r="1272" spans="1:11" x14ac:dyDescent="0.35">
      <c r="A1272">
        <v>5946002</v>
      </c>
      <c r="B1272" t="s">
        <v>1369</v>
      </c>
      <c r="D1272">
        <v>511</v>
      </c>
      <c r="E1272" t="s">
        <v>15</v>
      </c>
      <c r="F1272" s="1">
        <v>3352</v>
      </c>
      <c r="G1272" t="s">
        <v>16</v>
      </c>
      <c r="H1272">
        <v>2</v>
      </c>
      <c r="I1272">
        <f t="shared" si="38"/>
        <v>6704</v>
      </c>
      <c r="J1272">
        <v>3.1793999999999998</v>
      </c>
      <c r="K1272" s="2">
        <f t="shared" si="39"/>
        <v>10657.3488</v>
      </c>
    </row>
    <row r="1273" spans="1:11" x14ac:dyDescent="0.35">
      <c r="A1273">
        <v>5950105</v>
      </c>
      <c r="B1273" t="s">
        <v>1370</v>
      </c>
      <c r="D1273">
        <v>510</v>
      </c>
      <c r="E1273" t="s">
        <v>15</v>
      </c>
      <c r="F1273" s="1">
        <v>1152</v>
      </c>
      <c r="G1273" t="s">
        <v>16</v>
      </c>
      <c r="H1273">
        <v>5</v>
      </c>
      <c r="I1273">
        <f t="shared" si="38"/>
        <v>5760</v>
      </c>
      <c r="J1273">
        <v>0</v>
      </c>
      <c r="K1273" s="2">
        <f t="shared" si="39"/>
        <v>0</v>
      </c>
    </row>
    <row r="1274" spans="1:11" x14ac:dyDescent="0.35">
      <c r="A1274">
        <v>5957003</v>
      </c>
      <c r="B1274" t="s">
        <v>1371</v>
      </c>
      <c r="D1274">
        <v>510</v>
      </c>
      <c r="E1274" t="s">
        <v>15</v>
      </c>
      <c r="F1274" s="1">
        <v>5216</v>
      </c>
      <c r="G1274" t="s">
        <v>16</v>
      </c>
      <c r="H1274">
        <v>3</v>
      </c>
      <c r="I1274">
        <f t="shared" si="38"/>
        <v>15648</v>
      </c>
      <c r="J1274">
        <v>2.8532999999999999</v>
      </c>
      <c r="K1274" s="2">
        <f t="shared" si="39"/>
        <v>14882.8128</v>
      </c>
    </row>
    <row r="1275" spans="1:11" x14ac:dyDescent="0.35">
      <c r="A1275">
        <v>5958003</v>
      </c>
      <c r="B1275" t="s">
        <v>1372</v>
      </c>
      <c r="D1275">
        <v>510</v>
      </c>
      <c r="E1275" t="s">
        <v>15</v>
      </c>
      <c r="F1275" s="1">
        <v>5364</v>
      </c>
      <c r="G1275" t="s">
        <v>16</v>
      </c>
      <c r="H1275">
        <v>3</v>
      </c>
      <c r="I1275">
        <f t="shared" si="38"/>
        <v>16092</v>
      </c>
      <c r="J1275">
        <v>2.8496999999999999</v>
      </c>
      <c r="K1275" s="2">
        <f t="shared" si="39"/>
        <v>15285.790799999999</v>
      </c>
    </row>
    <row r="1276" spans="1:11" x14ac:dyDescent="0.35">
      <c r="A1276">
        <v>5960115</v>
      </c>
      <c r="B1276" t="s">
        <v>1373</v>
      </c>
      <c r="D1276">
        <v>510</v>
      </c>
      <c r="E1276" t="s">
        <v>15</v>
      </c>
      <c r="F1276" s="1">
        <v>1284</v>
      </c>
      <c r="G1276" t="s">
        <v>16</v>
      </c>
      <c r="H1276">
        <v>15</v>
      </c>
      <c r="I1276">
        <f t="shared" si="38"/>
        <v>19260</v>
      </c>
      <c r="J1276">
        <v>10.0191</v>
      </c>
      <c r="K1276" s="2">
        <f t="shared" si="39"/>
        <v>12864.5244</v>
      </c>
    </row>
    <row r="1277" spans="1:11" x14ac:dyDescent="0.35">
      <c r="A1277">
        <v>5966105</v>
      </c>
      <c r="B1277" t="s">
        <v>1377</v>
      </c>
      <c r="D1277">
        <v>510</v>
      </c>
      <c r="E1277" t="s">
        <v>15</v>
      </c>
      <c r="F1277">
        <v>256</v>
      </c>
      <c r="G1277" t="s">
        <v>16</v>
      </c>
      <c r="H1277">
        <v>5</v>
      </c>
      <c r="I1277">
        <f t="shared" si="38"/>
        <v>1280</v>
      </c>
      <c r="J1277">
        <v>0</v>
      </c>
      <c r="K1277" s="2">
        <f t="shared" si="39"/>
        <v>0</v>
      </c>
    </row>
    <row r="1278" spans="1:11" x14ac:dyDescent="0.35">
      <c r="A1278">
        <v>5980510</v>
      </c>
      <c r="B1278" t="s">
        <v>1379</v>
      </c>
      <c r="C1278" t="s">
        <v>1380</v>
      </c>
      <c r="D1278">
        <v>510</v>
      </c>
      <c r="E1278" t="s">
        <v>15</v>
      </c>
      <c r="F1278">
        <v>16</v>
      </c>
      <c r="G1278" t="s">
        <v>16</v>
      </c>
      <c r="H1278">
        <v>10</v>
      </c>
      <c r="I1278">
        <f t="shared" si="38"/>
        <v>160</v>
      </c>
      <c r="J1278">
        <v>3.7915999999999999</v>
      </c>
      <c r="K1278" s="2">
        <f t="shared" si="39"/>
        <v>60.665599999999998</v>
      </c>
    </row>
    <row r="1279" spans="1:11" x14ac:dyDescent="0.35">
      <c r="A1279">
        <v>5983002</v>
      </c>
      <c r="B1279" t="s">
        <v>1381</v>
      </c>
      <c r="C1279" t="s">
        <v>1382</v>
      </c>
      <c r="D1279">
        <v>510</v>
      </c>
      <c r="E1279" t="s">
        <v>15</v>
      </c>
      <c r="F1279">
        <v>624</v>
      </c>
      <c r="G1279" t="s">
        <v>16</v>
      </c>
      <c r="H1279">
        <v>2</v>
      </c>
      <c r="I1279">
        <f t="shared" si="38"/>
        <v>1248</v>
      </c>
      <c r="J1279">
        <v>2.3161</v>
      </c>
      <c r="K1279" s="2">
        <f t="shared" si="39"/>
        <v>1445.2464</v>
      </c>
    </row>
    <row r="1280" spans="1:11" x14ac:dyDescent="0.35">
      <c r="A1280">
        <v>5985110</v>
      </c>
      <c r="B1280" t="s">
        <v>1387</v>
      </c>
      <c r="C1280">
        <v>2021</v>
      </c>
      <c r="D1280">
        <v>510</v>
      </c>
      <c r="E1280" t="s">
        <v>15</v>
      </c>
      <c r="F1280" s="1">
        <v>1440</v>
      </c>
      <c r="G1280" t="s">
        <v>16</v>
      </c>
      <c r="H1280">
        <v>10</v>
      </c>
      <c r="I1280">
        <f t="shared" si="38"/>
        <v>14400</v>
      </c>
      <c r="J1280">
        <v>7.9813999999999998</v>
      </c>
      <c r="K1280" s="2">
        <f t="shared" si="39"/>
        <v>11493.216</v>
      </c>
    </row>
    <row r="1281" spans="1:11" x14ac:dyDescent="0.35">
      <c r="A1281">
        <v>5987002</v>
      </c>
      <c r="B1281" t="s">
        <v>1389</v>
      </c>
      <c r="C1281" t="s">
        <v>1382</v>
      </c>
      <c r="D1281">
        <v>510</v>
      </c>
      <c r="E1281" t="s">
        <v>15</v>
      </c>
      <c r="F1281">
        <v>824</v>
      </c>
      <c r="G1281" t="s">
        <v>16</v>
      </c>
      <c r="H1281">
        <v>2</v>
      </c>
      <c r="I1281">
        <f t="shared" si="38"/>
        <v>1648</v>
      </c>
      <c r="J1281">
        <v>1.9267000000000001</v>
      </c>
      <c r="K1281" s="2">
        <f t="shared" si="39"/>
        <v>1587.6008000000002</v>
      </c>
    </row>
    <row r="1282" spans="1:11" x14ac:dyDescent="0.35">
      <c r="A1282">
        <v>5987301</v>
      </c>
      <c r="B1282" t="s">
        <v>1390</v>
      </c>
      <c r="D1282">
        <v>510</v>
      </c>
      <c r="E1282" t="s">
        <v>15</v>
      </c>
      <c r="F1282" s="1">
        <v>1080</v>
      </c>
      <c r="G1282" t="s">
        <v>16</v>
      </c>
      <c r="H1282">
        <v>1</v>
      </c>
      <c r="I1282">
        <f t="shared" si="38"/>
        <v>1080</v>
      </c>
      <c r="J1282">
        <v>1.6547000000000001</v>
      </c>
      <c r="K1282" s="2">
        <f t="shared" si="39"/>
        <v>1787.076</v>
      </c>
    </row>
    <row r="1283" spans="1:11" x14ac:dyDescent="0.35">
      <c r="A1283">
        <v>5988105</v>
      </c>
      <c r="B1283" t="s">
        <v>1392</v>
      </c>
      <c r="D1283">
        <v>510</v>
      </c>
      <c r="E1283" t="s">
        <v>15</v>
      </c>
      <c r="F1283">
        <v>676</v>
      </c>
      <c r="G1283" t="s">
        <v>16</v>
      </c>
      <c r="H1283">
        <v>5</v>
      </c>
      <c r="I1283">
        <f t="shared" si="38"/>
        <v>3380</v>
      </c>
      <c r="J1283">
        <v>3.9146999999999998</v>
      </c>
      <c r="K1283" s="2">
        <f t="shared" si="39"/>
        <v>2646.3371999999999</v>
      </c>
    </row>
    <row r="1284" spans="1:11" x14ac:dyDescent="0.35">
      <c r="A1284">
        <v>5994010</v>
      </c>
      <c r="B1284" t="s">
        <v>1393</v>
      </c>
      <c r="C1284">
        <v>2021</v>
      </c>
      <c r="D1284">
        <v>510</v>
      </c>
      <c r="E1284" t="s">
        <v>15</v>
      </c>
      <c r="F1284">
        <v>575</v>
      </c>
      <c r="G1284" t="s">
        <v>16</v>
      </c>
      <c r="H1284">
        <v>10</v>
      </c>
      <c r="I1284">
        <f t="shared" si="38"/>
        <v>5750</v>
      </c>
      <c r="J1284">
        <v>6.7672999999999996</v>
      </c>
      <c r="K1284" s="2">
        <f t="shared" si="39"/>
        <v>3891.1974999999998</v>
      </c>
    </row>
    <row r="1285" spans="1:11" x14ac:dyDescent="0.35">
      <c r="A1285">
        <v>5994145</v>
      </c>
      <c r="B1285" t="s">
        <v>1394</v>
      </c>
      <c r="C1285">
        <v>2022</v>
      </c>
      <c r="D1285">
        <v>510</v>
      </c>
      <c r="E1285" t="s">
        <v>15</v>
      </c>
      <c r="F1285">
        <v>141</v>
      </c>
      <c r="G1285" t="s">
        <v>16</v>
      </c>
      <c r="H1285">
        <v>14.5</v>
      </c>
      <c r="I1285">
        <f t="shared" ref="I1285:I1348" si="40">H1285*F1285</f>
        <v>2044.5</v>
      </c>
      <c r="J1285">
        <v>9.5159000000000002</v>
      </c>
      <c r="K1285" s="2">
        <f t="shared" ref="K1285:K1348" si="41">F1285*J1285</f>
        <v>1341.7419</v>
      </c>
    </row>
    <row r="1286" spans="1:11" x14ac:dyDescent="0.35">
      <c r="A1286">
        <v>6040035</v>
      </c>
      <c r="B1286" t="s">
        <v>1474</v>
      </c>
      <c r="C1286" t="s">
        <v>1475</v>
      </c>
      <c r="D1286">
        <v>514</v>
      </c>
      <c r="E1286" t="s">
        <v>15</v>
      </c>
      <c r="F1286">
        <v>144</v>
      </c>
      <c r="G1286" t="s">
        <v>16</v>
      </c>
      <c r="H1286">
        <v>3.5</v>
      </c>
      <c r="I1286">
        <f t="shared" si="40"/>
        <v>504</v>
      </c>
      <c r="J1286">
        <v>2.5752000000000002</v>
      </c>
      <c r="K1286" s="2">
        <f t="shared" si="41"/>
        <v>370.8288</v>
      </c>
    </row>
    <row r="1287" spans="1:11" x14ac:dyDescent="0.35">
      <c r="A1287">
        <v>6118004</v>
      </c>
      <c r="B1287" t="s">
        <v>1528</v>
      </c>
      <c r="C1287" t="s">
        <v>1529</v>
      </c>
      <c r="D1287">
        <v>514</v>
      </c>
      <c r="E1287" t="s">
        <v>15</v>
      </c>
      <c r="F1287">
        <v>60</v>
      </c>
      <c r="G1287" t="s">
        <v>16</v>
      </c>
      <c r="H1287">
        <v>4</v>
      </c>
      <c r="I1287">
        <f t="shared" si="40"/>
        <v>240</v>
      </c>
      <c r="J1287">
        <v>5.4988999999999999</v>
      </c>
      <c r="K1287" s="2">
        <f t="shared" si="41"/>
        <v>329.93399999999997</v>
      </c>
    </row>
    <row r="1288" spans="1:11" x14ac:dyDescent="0.35">
      <c r="A1288">
        <v>6218055</v>
      </c>
      <c r="B1288" t="s">
        <v>1612</v>
      </c>
      <c r="C1288" t="s">
        <v>982</v>
      </c>
      <c r="D1288">
        <v>518</v>
      </c>
      <c r="E1288" t="s">
        <v>15</v>
      </c>
      <c r="F1288" s="1">
        <v>6280</v>
      </c>
      <c r="G1288" t="s">
        <v>16</v>
      </c>
      <c r="H1288">
        <v>5.5E-2</v>
      </c>
      <c r="I1288">
        <f t="shared" si="40"/>
        <v>345.4</v>
      </c>
      <c r="J1288">
        <v>0.24929999999999999</v>
      </c>
      <c r="K1288" s="2">
        <f t="shared" si="41"/>
        <v>1565.604</v>
      </c>
    </row>
    <row r="1289" spans="1:11" x14ac:dyDescent="0.35">
      <c r="A1289">
        <v>6219055</v>
      </c>
      <c r="B1289" t="s">
        <v>1615</v>
      </c>
      <c r="C1289" t="s">
        <v>982</v>
      </c>
      <c r="D1289">
        <v>518</v>
      </c>
      <c r="E1289" t="s">
        <v>15</v>
      </c>
      <c r="F1289" s="1">
        <v>6384</v>
      </c>
      <c r="G1289" t="s">
        <v>16</v>
      </c>
      <c r="H1289">
        <v>5.5E-2</v>
      </c>
      <c r="I1289">
        <f t="shared" si="40"/>
        <v>351.12</v>
      </c>
      <c r="J1289">
        <v>0.23380000000000001</v>
      </c>
      <c r="K1289" s="2">
        <f t="shared" si="41"/>
        <v>1492.5792000000001</v>
      </c>
    </row>
    <row r="1290" spans="1:11" x14ac:dyDescent="0.35">
      <c r="A1290">
        <v>6406260</v>
      </c>
      <c r="B1290" t="s">
        <v>1733</v>
      </c>
      <c r="C1290" t="s">
        <v>1734</v>
      </c>
      <c r="D1290">
        <v>523</v>
      </c>
      <c r="E1290" t="s">
        <v>15</v>
      </c>
      <c r="F1290" s="1">
        <v>11520</v>
      </c>
      <c r="G1290" t="s">
        <v>16</v>
      </c>
      <c r="H1290">
        <v>0.06</v>
      </c>
      <c r="I1290">
        <f t="shared" si="40"/>
        <v>691.19999999999993</v>
      </c>
      <c r="J1290">
        <v>0.313</v>
      </c>
      <c r="K1290" s="2">
        <f t="shared" si="41"/>
        <v>3605.76</v>
      </c>
    </row>
    <row r="1291" spans="1:11" x14ac:dyDescent="0.35">
      <c r="A1291">
        <v>6438025</v>
      </c>
      <c r="B1291" t="s">
        <v>1764</v>
      </c>
      <c r="D1291">
        <v>526</v>
      </c>
      <c r="E1291" t="s">
        <v>15</v>
      </c>
      <c r="F1291" s="1">
        <v>9546</v>
      </c>
      <c r="G1291" t="s">
        <v>16</v>
      </c>
      <c r="H1291">
        <v>2.5000000000000001E-2</v>
      </c>
      <c r="I1291">
        <f t="shared" si="40"/>
        <v>238.65</v>
      </c>
      <c r="J1291">
        <v>0.1278</v>
      </c>
      <c r="K1291" s="2">
        <f t="shared" si="41"/>
        <v>1219.9787999999999</v>
      </c>
    </row>
    <row r="1292" spans="1:11" x14ac:dyDescent="0.35">
      <c r="A1292">
        <v>6438125</v>
      </c>
      <c r="B1292" t="s">
        <v>1770</v>
      </c>
      <c r="D1292">
        <v>526</v>
      </c>
      <c r="E1292" t="s">
        <v>15</v>
      </c>
      <c r="F1292" s="1">
        <v>25197</v>
      </c>
      <c r="G1292" t="s">
        <v>16</v>
      </c>
      <c r="H1292">
        <v>2.5000000000000001E-2</v>
      </c>
      <c r="I1292">
        <f t="shared" si="40"/>
        <v>629.92500000000007</v>
      </c>
      <c r="J1292">
        <v>0.1522</v>
      </c>
      <c r="K1292" s="2">
        <f t="shared" si="41"/>
        <v>3834.9834000000001</v>
      </c>
    </row>
    <row r="1293" spans="1:11" x14ac:dyDescent="0.35">
      <c r="A1293">
        <v>6443025</v>
      </c>
      <c r="B1293" t="s">
        <v>1794</v>
      </c>
      <c r="D1293">
        <v>526</v>
      </c>
      <c r="E1293" t="s">
        <v>15</v>
      </c>
      <c r="F1293" s="1">
        <v>8286</v>
      </c>
      <c r="G1293" t="s">
        <v>16</v>
      </c>
      <c r="H1293">
        <v>2.5000000000000001E-2</v>
      </c>
      <c r="I1293">
        <f t="shared" si="40"/>
        <v>207.15</v>
      </c>
      <c r="J1293">
        <v>4.65E-2</v>
      </c>
      <c r="K1293" s="2">
        <f t="shared" si="41"/>
        <v>385.29899999999998</v>
      </c>
    </row>
    <row r="1294" spans="1:11" x14ac:dyDescent="0.35">
      <c r="A1294">
        <v>6454025</v>
      </c>
      <c r="B1294" t="s">
        <v>1819</v>
      </c>
      <c r="D1294">
        <v>526</v>
      </c>
      <c r="E1294" t="s">
        <v>15</v>
      </c>
      <c r="F1294" s="1">
        <v>25234</v>
      </c>
      <c r="G1294" t="s">
        <v>16</v>
      </c>
      <c r="H1294">
        <v>2.5000000000000001E-2</v>
      </c>
      <c r="I1294">
        <f t="shared" si="40"/>
        <v>630.85</v>
      </c>
      <c r="J1294">
        <v>0.19239999999999999</v>
      </c>
      <c r="K1294" s="2">
        <f t="shared" si="41"/>
        <v>4855.0216</v>
      </c>
    </row>
    <row r="1295" spans="1:11" x14ac:dyDescent="0.35">
      <c r="A1295">
        <v>6456180</v>
      </c>
      <c r="B1295" t="s">
        <v>1823</v>
      </c>
      <c r="C1295" t="s">
        <v>1734</v>
      </c>
      <c r="D1295">
        <v>523</v>
      </c>
      <c r="E1295" t="s">
        <v>15</v>
      </c>
      <c r="F1295" s="1">
        <v>62586</v>
      </c>
      <c r="G1295" t="s">
        <v>16</v>
      </c>
      <c r="H1295">
        <v>0.08</v>
      </c>
      <c r="I1295">
        <f t="shared" si="40"/>
        <v>5006.88</v>
      </c>
      <c r="J1295">
        <v>0.33360000000000001</v>
      </c>
      <c r="K1295" s="2">
        <f t="shared" si="41"/>
        <v>20878.689600000002</v>
      </c>
    </row>
    <row r="1296" spans="1:11" x14ac:dyDescent="0.35">
      <c r="A1296">
        <v>6914018</v>
      </c>
      <c r="B1296" t="s">
        <v>1922</v>
      </c>
      <c r="C1296" t="s">
        <v>630</v>
      </c>
      <c r="D1296">
        <v>511</v>
      </c>
      <c r="E1296" t="s">
        <v>15</v>
      </c>
      <c r="F1296" s="1">
        <v>23616</v>
      </c>
      <c r="G1296" t="s">
        <v>16</v>
      </c>
      <c r="H1296">
        <v>1.8</v>
      </c>
      <c r="I1296">
        <f t="shared" si="40"/>
        <v>42508.800000000003</v>
      </c>
      <c r="J1296">
        <v>1.1245000000000001</v>
      </c>
      <c r="K1296" s="2">
        <f t="shared" si="41"/>
        <v>26556.192000000003</v>
      </c>
    </row>
    <row r="1297" spans="1:11" x14ac:dyDescent="0.35">
      <c r="A1297">
        <v>6957055</v>
      </c>
      <c r="B1297" t="s">
        <v>1950</v>
      </c>
      <c r="C1297" t="s">
        <v>982</v>
      </c>
      <c r="D1297">
        <v>515</v>
      </c>
      <c r="E1297" t="s">
        <v>15</v>
      </c>
      <c r="F1297" s="1">
        <v>1719</v>
      </c>
      <c r="G1297" t="s">
        <v>16</v>
      </c>
      <c r="H1297">
        <v>5.5E-2</v>
      </c>
      <c r="I1297">
        <f t="shared" si="40"/>
        <v>94.545000000000002</v>
      </c>
      <c r="J1297">
        <v>0.1711</v>
      </c>
      <c r="K1297" s="2">
        <f t="shared" si="41"/>
        <v>294.12090000000001</v>
      </c>
    </row>
    <row r="1298" spans="1:11" x14ac:dyDescent="0.35">
      <c r="A1298">
        <v>7907104</v>
      </c>
      <c r="B1298" t="s">
        <v>1978</v>
      </c>
      <c r="C1298" t="s">
        <v>1980</v>
      </c>
      <c r="D1298">
        <v>510</v>
      </c>
      <c r="E1298" t="s">
        <v>15</v>
      </c>
      <c r="F1298" s="1">
        <v>15936</v>
      </c>
      <c r="G1298" t="s">
        <v>16</v>
      </c>
      <c r="H1298">
        <v>4</v>
      </c>
      <c r="I1298">
        <f t="shared" si="40"/>
        <v>63744</v>
      </c>
      <c r="J1298">
        <v>2.2172999999999998</v>
      </c>
      <c r="K1298" s="2">
        <f t="shared" si="41"/>
        <v>35334.892799999994</v>
      </c>
    </row>
    <row r="1299" spans="1:11" x14ac:dyDescent="0.35">
      <c r="A1299">
        <v>7949003</v>
      </c>
      <c r="B1299" t="s">
        <v>1990</v>
      </c>
      <c r="C1299" t="s">
        <v>323</v>
      </c>
      <c r="D1299">
        <v>510</v>
      </c>
      <c r="E1299" t="s">
        <v>15</v>
      </c>
      <c r="F1299" s="1">
        <v>7628</v>
      </c>
      <c r="G1299" t="s">
        <v>16</v>
      </c>
      <c r="H1299">
        <v>3</v>
      </c>
      <c r="I1299">
        <f t="shared" si="40"/>
        <v>22884</v>
      </c>
      <c r="J1299">
        <v>1.2390000000000001</v>
      </c>
      <c r="K1299" s="2">
        <f t="shared" si="41"/>
        <v>9451.0920000000006</v>
      </c>
    </row>
    <row r="1300" spans="1:11" x14ac:dyDescent="0.35">
      <c r="A1300">
        <v>7965003</v>
      </c>
      <c r="B1300" t="s">
        <v>1995</v>
      </c>
      <c r="D1300">
        <v>510</v>
      </c>
      <c r="E1300" t="s">
        <v>15</v>
      </c>
      <c r="F1300" s="1">
        <v>28106</v>
      </c>
      <c r="G1300" t="s">
        <v>16</v>
      </c>
      <c r="H1300">
        <v>3</v>
      </c>
      <c r="I1300">
        <f t="shared" si="40"/>
        <v>84318</v>
      </c>
      <c r="J1300">
        <v>1.4456</v>
      </c>
      <c r="K1300" s="2">
        <f t="shared" si="41"/>
        <v>40630.033600000002</v>
      </c>
    </row>
    <row r="1301" spans="1:11" x14ac:dyDescent="0.35">
      <c r="A1301">
        <v>7975012</v>
      </c>
      <c r="B1301" t="s">
        <v>1998</v>
      </c>
      <c r="D1301">
        <v>505</v>
      </c>
      <c r="E1301" t="s">
        <v>15</v>
      </c>
      <c r="F1301" s="1">
        <v>1385</v>
      </c>
      <c r="G1301" t="s">
        <v>16</v>
      </c>
      <c r="H1301">
        <v>12</v>
      </c>
      <c r="I1301">
        <f t="shared" si="40"/>
        <v>16620</v>
      </c>
      <c r="J1301">
        <v>5.3537999999999997</v>
      </c>
      <c r="K1301" s="2">
        <f t="shared" si="41"/>
        <v>7415.0129999999999</v>
      </c>
    </row>
    <row r="1302" spans="1:11" x14ac:dyDescent="0.35">
      <c r="A1302">
        <v>8004102</v>
      </c>
      <c r="B1302" t="s">
        <v>2009</v>
      </c>
      <c r="D1302">
        <v>510</v>
      </c>
      <c r="E1302" t="s">
        <v>15</v>
      </c>
      <c r="F1302" s="1">
        <v>2865</v>
      </c>
      <c r="G1302" t="s">
        <v>16</v>
      </c>
      <c r="H1302">
        <v>2</v>
      </c>
      <c r="I1302">
        <f t="shared" si="40"/>
        <v>5730</v>
      </c>
      <c r="J1302">
        <v>1.1889000000000001</v>
      </c>
      <c r="K1302" s="2">
        <f t="shared" si="41"/>
        <v>3406.1985</v>
      </c>
    </row>
    <row r="1303" spans="1:11" x14ac:dyDescent="0.35">
      <c r="A1303">
        <v>8004125</v>
      </c>
      <c r="B1303" t="s">
        <v>2009</v>
      </c>
      <c r="D1303">
        <v>510</v>
      </c>
      <c r="E1303" t="s">
        <v>15</v>
      </c>
      <c r="F1303">
        <v>909</v>
      </c>
      <c r="G1303" t="s">
        <v>16</v>
      </c>
      <c r="H1303">
        <v>12.5</v>
      </c>
      <c r="I1303">
        <f t="shared" si="40"/>
        <v>11362.5</v>
      </c>
      <c r="J1303">
        <v>7.3727999999999998</v>
      </c>
      <c r="K1303" s="2">
        <f t="shared" si="41"/>
        <v>6701.8751999999995</v>
      </c>
    </row>
    <row r="1304" spans="1:11" x14ac:dyDescent="0.35">
      <c r="A1304">
        <v>8005102</v>
      </c>
      <c r="B1304" t="s">
        <v>2010</v>
      </c>
      <c r="D1304">
        <v>510</v>
      </c>
      <c r="E1304" t="s">
        <v>15</v>
      </c>
      <c r="F1304" s="1">
        <v>8352</v>
      </c>
      <c r="G1304" t="s">
        <v>16</v>
      </c>
      <c r="H1304">
        <v>2</v>
      </c>
      <c r="I1304">
        <f t="shared" si="40"/>
        <v>16704</v>
      </c>
      <c r="J1304">
        <v>2.5985999999999998</v>
      </c>
      <c r="K1304" s="2">
        <f t="shared" si="41"/>
        <v>21703.5072</v>
      </c>
    </row>
    <row r="1305" spans="1:11" x14ac:dyDescent="0.35">
      <c r="A1305">
        <v>8005105</v>
      </c>
      <c r="B1305" t="s">
        <v>2010</v>
      </c>
      <c r="D1305">
        <v>510</v>
      </c>
      <c r="E1305" t="s">
        <v>15</v>
      </c>
      <c r="F1305" s="1">
        <v>1680</v>
      </c>
      <c r="G1305" t="s">
        <v>16</v>
      </c>
      <c r="H1305">
        <v>0.5</v>
      </c>
      <c r="I1305">
        <f t="shared" si="40"/>
        <v>840</v>
      </c>
      <c r="J1305">
        <v>0.65400000000000003</v>
      </c>
      <c r="K1305" s="2">
        <f t="shared" si="41"/>
        <v>1098.72</v>
      </c>
    </row>
    <row r="1306" spans="1:11" x14ac:dyDescent="0.35">
      <c r="A1306">
        <v>8005125</v>
      </c>
      <c r="B1306" t="s">
        <v>2010</v>
      </c>
      <c r="D1306">
        <v>510</v>
      </c>
      <c r="E1306" t="s">
        <v>15</v>
      </c>
      <c r="F1306" s="1">
        <v>14448</v>
      </c>
      <c r="G1306" t="s">
        <v>16</v>
      </c>
      <c r="H1306">
        <v>12.5</v>
      </c>
      <c r="I1306">
        <f t="shared" si="40"/>
        <v>180600</v>
      </c>
      <c r="J1306">
        <v>16.183599999999998</v>
      </c>
      <c r="K1306" s="2">
        <f t="shared" si="41"/>
        <v>233820.65279999998</v>
      </c>
    </row>
    <row r="1307" spans="1:11" x14ac:dyDescent="0.35">
      <c r="A1307">
        <v>8009002</v>
      </c>
      <c r="B1307" t="s">
        <v>2015</v>
      </c>
      <c r="C1307" t="s">
        <v>2016</v>
      </c>
      <c r="D1307">
        <v>510</v>
      </c>
      <c r="E1307" t="s">
        <v>15</v>
      </c>
      <c r="F1307">
        <v>944</v>
      </c>
      <c r="G1307" t="s">
        <v>16</v>
      </c>
      <c r="H1307">
        <v>2</v>
      </c>
      <c r="I1307">
        <f t="shared" si="40"/>
        <v>1888</v>
      </c>
      <c r="J1307">
        <v>2.3892000000000002</v>
      </c>
      <c r="K1307" s="2">
        <f t="shared" si="41"/>
        <v>2255.4048000000003</v>
      </c>
    </row>
    <row r="1308" spans="1:11" x14ac:dyDescent="0.35">
      <c r="A1308">
        <v>8019001</v>
      </c>
      <c r="B1308" t="s">
        <v>2018</v>
      </c>
      <c r="D1308">
        <v>511</v>
      </c>
      <c r="E1308" t="s">
        <v>15</v>
      </c>
      <c r="F1308">
        <v>864</v>
      </c>
      <c r="G1308" t="s">
        <v>16</v>
      </c>
      <c r="H1308">
        <v>1</v>
      </c>
      <c r="I1308">
        <f t="shared" si="40"/>
        <v>864</v>
      </c>
      <c r="J1308">
        <v>1.1432</v>
      </c>
      <c r="K1308" s="2">
        <f t="shared" si="41"/>
        <v>987.72479999999996</v>
      </c>
    </row>
    <row r="1309" spans="1:11" x14ac:dyDescent="0.35">
      <c r="A1309">
        <v>8019004</v>
      </c>
      <c r="B1309" t="s">
        <v>2018</v>
      </c>
      <c r="D1309">
        <v>511</v>
      </c>
      <c r="E1309" t="s">
        <v>15</v>
      </c>
      <c r="F1309">
        <v>768</v>
      </c>
      <c r="G1309" t="s">
        <v>16</v>
      </c>
      <c r="H1309">
        <v>4</v>
      </c>
      <c r="I1309">
        <f t="shared" si="40"/>
        <v>3072</v>
      </c>
      <c r="J1309">
        <v>3.5794999999999999</v>
      </c>
      <c r="K1309" s="2">
        <f t="shared" si="41"/>
        <v>2749.056</v>
      </c>
    </row>
    <row r="1310" spans="1:11" x14ac:dyDescent="0.35">
      <c r="A1310">
        <v>8021001</v>
      </c>
      <c r="B1310" t="s">
        <v>2019</v>
      </c>
      <c r="D1310">
        <v>510</v>
      </c>
      <c r="E1310" t="s">
        <v>15</v>
      </c>
      <c r="F1310" s="1">
        <v>1440</v>
      </c>
      <c r="G1310" t="s">
        <v>16</v>
      </c>
      <c r="H1310">
        <v>1</v>
      </c>
      <c r="I1310">
        <f t="shared" si="40"/>
        <v>1440</v>
      </c>
      <c r="J1310">
        <v>1.7323999999999999</v>
      </c>
      <c r="K1310" s="2">
        <f t="shared" si="41"/>
        <v>2494.6559999999999</v>
      </c>
    </row>
    <row r="1311" spans="1:11" x14ac:dyDescent="0.35">
      <c r="A1311">
        <v>8022002</v>
      </c>
      <c r="B1311" t="s">
        <v>2021</v>
      </c>
      <c r="D1311">
        <v>510</v>
      </c>
      <c r="E1311" t="s">
        <v>15</v>
      </c>
      <c r="F1311">
        <v>840</v>
      </c>
      <c r="G1311" t="s">
        <v>16</v>
      </c>
      <c r="H1311">
        <v>2</v>
      </c>
      <c r="I1311">
        <f t="shared" si="40"/>
        <v>1680</v>
      </c>
      <c r="J1311">
        <v>3.1415999999999999</v>
      </c>
      <c r="K1311" s="2">
        <f t="shared" si="41"/>
        <v>2638.944</v>
      </c>
    </row>
    <row r="1312" spans="1:11" x14ac:dyDescent="0.35">
      <c r="A1312">
        <v>8022005</v>
      </c>
      <c r="B1312" t="s">
        <v>2021</v>
      </c>
      <c r="D1312">
        <v>510</v>
      </c>
      <c r="E1312" t="s">
        <v>15</v>
      </c>
      <c r="F1312">
        <v>560</v>
      </c>
      <c r="G1312" t="s">
        <v>16</v>
      </c>
      <c r="H1312">
        <v>0.5</v>
      </c>
      <c r="I1312">
        <f t="shared" si="40"/>
        <v>280</v>
      </c>
      <c r="J1312">
        <v>1.0150999999999999</v>
      </c>
      <c r="K1312" s="2">
        <f t="shared" si="41"/>
        <v>568.4559999999999</v>
      </c>
    </row>
    <row r="1313" spans="1:11" x14ac:dyDescent="0.35">
      <c r="A1313">
        <v>8022125</v>
      </c>
      <c r="B1313" t="s">
        <v>2022</v>
      </c>
      <c r="D1313">
        <v>510</v>
      </c>
      <c r="E1313" t="s">
        <v>15</v>
      </c>
      <c r="F1313">
        <v>72</v>
      </c>
      <c r="G1313" t="s">
        <v>16</v>
      </c>
      <c r="H1313">
        <v>12.5</v>
      </c>
      <c r="I1313">
        <f t="shared" si="40"/>
        <v>900</v>
      </c>
      <c r="J1313">
        <v>18.788900000000002</v>
      </c>
      <c r="K1313" s="2">
        <f t="shared" si="41"/>
        <v>1352.8008000000002</v>
      </c>
    </row>
    <row r="1314" spans="1:11" x14ac:dyDescent="0.35">
      <c r="A1314">
        <v>8023002</v>
      </c>
      <c r="B1314" t="s">
        <v>2023</v>
      </c>
      <c r="D1314">
        <v>510</v>
      </c>
      <c r="E1314" t="s">
        <v>15</v>
      </c>
      <c r="F1314">
        <v>447</v>
      </c>
      <c r="G1314" t="s">
        <v>16</v>
      </c>
      <c r="H1314">
        <v>2</v>
      </c>
      <c r="I1314">
        <f t="shared" si="40"/>
        <v>894</v>
      </c>
      <c r="J1314">
        <v>3.5385</v>
      </c>
      <c r="K1314" s="2">
        <f t="shared" si="41"/>
        <v>1581.7094999999999</v>
      </c>
    </row>
    <row r="1315" spans="1:11" x14ac:dyDescent="0.35">
      <c r="A1315">
        <v>8023125</v>
      </c>
      <c r="B1315" t="s">
        <v>2023</v>
      </c>
      <c r="D1315">
        <v>510</v>
      </c>
      <c r="E1315" t="s">
        <v>15</v>
      </c>
      <c r="F1315">
        <v>96</v>
      </c>
      <c r="G1315" t="s">
        <v>16</v>
      </c>
      <c r="H1315">
        <v>12.5</v>
      </c>
      <c r="I1315">
        <f t="shared" si="40"/>
        <v>1200</v>
      </c>
      <c r="J1315">
        <v>20.350999999999999</v>
      </c>
      <c r="K1315" s="2">
        <f t="shared" si="41"/>
        <v>1953.6959999999999</v>
      </c>
    </row>
    <row r="1316" spans="1:11" x14ac:dyDescent="0.35">
      <c r="A1316">
        <v>8025002</v>
      </c>
      <c r="B1316" t="s">
        <v>2024</v>
      </c>
      <c r="D1316">
        <v>510</v>
      </c>
      <c r="E1316" t="s">
        <v>15</v>
      </c>
      <c r="F1316">
        <v>567</v>
      </c>
      <c r="G1316" t="s">
        <v>16</v>
      </c>
      <c r="H1316">
        <v>2</v>
      </c>
      <c r="I1316">
        <f t="shared" si="40"/>
        <v>1134</v>
      </c>
      <c r="J1316">
        <v>1.5443</v>
      </c>
      <c r="K1316" s="2">
        <f t="shared" si="41"/>
        <v>875.61810000000003</v>
      </c>
    </row>
    <row r="1317" spans="1:11" x14ac:dyDescent="0.35">
      <c r="A1317">
        <v>8025005</v>
      </c>
      <c r="B1317" t="s">
        <v>2025</v>
      </c>
      <c r="D1317">
        <v>510</v>
      </c>
      <c r="E1317" t="s">
        <v>15</v>
      </c>
      <c r="F1317">
        <v>560</v>
      </c>
      <c r="G1317" t="s">
        <v>16</v>
      </c>
      <c r="H1317">
        <v>0.5</v>
      </c>
      <c r="I1317">
        <f t="shared" si="40"/>
        <v>280</v>
      </c>
      <c r="J1317">
        <v>0.61939999999999995</v>
      </c>
      <c r="K1317" s="2">
        <f t="shared" si="41"/>
        <v>346.86399999999998</v>
      </c>
    </row>
    <row r="1318" spans="1:11" x14ac:dyDescent="0.35">
      <c r="A1318">
        <v>8025125</v>
      </c>
      <c r="B1318" t="s">
        <v>2024</v>
      </c>
      <c r="D1318">
        <v>510</v>
      </c>
      <c r="E1318" t="s">
        <v>15</v>
      </c>
      <c r="F1318">
        <v>456</v>
      </c>
      <c r="G1318" t="s">
        <v>16</v>
      </c>
      <c r="H1318">
        <v>12.5</v>
      </c>
      <c r="I1318">
        <f t="shared" si="40"/>
        <v>5700</v>
      </c>
      <c r="J1318">
        <v>8.8460999999999999</v>
      </c>
      <c r="K1318" s="2">
        <f t="shared" si="41"/>
        <v>4033.8215999999998</v>
      </c>
    </row>
    <row r="1319" spans="1:11" x14ac:dyDescent="0.35">
      <c r="A1319">
        <v>8026002</v>
      </c>
      <c r="B1319" t="s">
        <v>2026</v>
      </c>
      <c r="D1319">
        <v>510</v>
      </c>
      <c r="E1319" t="s">
        <v>15</v>
      </c>
      <c r="F1319">
        <v>192</v>
      </c>
      <c r="G1319" t="s">
        <v>16</v>
      </c>
      <c r="H1319">
        <v>2</v>
      </c>
      <c r="I1319">
        <f t="shared" si="40"/>
        <v>384</v>
      </c>
      <c r="J1319">
        <v>1.6067</v>
      </c>
      <c r="K1319" s="2">
        <f t="shared" si="41"/>
        <v>308.4864</v>
      </c>
    </row>
    <row r="1320" spans="1:11" x14ac:dyDescent="0.35">
      <c r="A1320">
        <v>8026005</v>
      </c>
      <c r="B1320" t="s">
        <v>2027</v>
      </c>
      <c r="D1320">
        <v>510</v>
      </c>
      <c r="E1320" t="s">
        <v>15</v>
      </c>
      <c r="F1320">
        <v>560</v>
      </c>
      <c r="G1320" t="s">
        <v>16</v>
      </c>
      <c r="H1320">
        <v>0.5</v>
      </c>
      <c r="I1320">
        <f t="shared" si="40"/>
        <v>280</v>
      </c>
      <c r="J1320">
        <v>0.48980000000000001</v>
      </c>
      <c r="K1320" s="2">
        <f t="shared" si="41"/>
        <v>274.28800000000001</v>
      </c>
    </row>
    <row r="1321" spans="1:11" x14ac:dyDescent="0.35">
      <c r="A1321">
        <v>8026075</v>
      </c>
      <c r="B1321" t="s">
        <v>2027</v>
      </c>
      <c r="D1321">
        <v>510</v>
      </c>
      <c r="E1321" t="s">
        <v>15</v>
      </c>
      <c r="F1321">
        <v>160</v>
      </c>
      <c r="G1321" t="s">
        <v>16</v>
      </c>
      <c r="H1321">
        <v>7.5</v>
      </c>
      <c r="I1321">
        <f t="shared" si="40"/>
        <v>1200</v>
      </c>
      <c r="J1321">
        <v>5.9706999999999999</v>
      </c>
      <c r="K1321" s="2">
        <f t="shared" si="41"/>
        <v>955.31200000000001</v>
      </c>
    </row>
    <row r="1322" spans="1:11" x14ac:dyDescent="0.35">
      <c r="A1322">
        <v>8027002</v>
      </c>
      <c r="B1322" t="s">
        <v>2028</v>
      </c>
      <c r="D1322">
        <v>510</v>
      </c>
      <c r="E1322" t="s">
        <v>15</v>
      </c>
      <c r="F1322">
        <v>432</v>
      </c>
      <c r="G1322" t="s">
        <v>16</v>
      </c>
      <c r="H1322">
        <v>2</v>
      </c>
      <c r="I1322">
        <f t="shared" si="40"/>
        <v>864</v>
      </c>
      <c r="J1322">
        <v>2.0171000000000001</v>
      </c>
      <c r="K1322" s="2">
        <f t="shared" si="41"/>
        <v>871.38720000000001</v>
      </c>
    </row>
    <row r="1323" spans="1:11" x14ac:dyDescent="0.35">
      <c r="A1323">
        <v>8027125</v>
      </c>
      <c r="B1323" t="s">
        <v>2028</v>
      </c>
      <c r="D1323">
        <v>510</v>
      </c>
      <c r="E1323" t="s">
        <v>15</v>
      </c>
      <c r="F1323">
        <v>192</v>
      </c>
      <c r="G1323" t="s">
        <v>16</v>
      </c>
      <c r="H1323">
        <v>12.5</v>
      </c>
      <c r="I1323">
        <f t="shared" si="40"/>
        <v>2400</v>
      </c>
      <c r="J1323">
        <v>10.1739</v>
      </c>
      <c r="K1323" s="2">
        <f t="shared" si="41"/>
        <v>1953.3887999999999</v>
      </c>
    </row>
    <row r="1324" spans="1:11" x14ac:dyDescent="0.35">
      <c r="A1324">
        <v>8028001</v>
      </c>
      <c r="B1324" t="s">
        <v>2031</v>
      </c>
      <c r="C1324">
        <v>2021</v>
      </c>
      <c r="D1324">
        <v>510</v>
      </c>
      <c r="E1324" t="s">
        <v>15</v>
      </c>
      <c r="F1324" s="1">
        <v>4320</v>
      </c>
      <c r="G1324" t="s">
        <v>16</v>
      </c>
      <c r="H1324">
        <v>1</v>
      </c>
      <c r="I1324">
        <f t="shared" si="40"/>
        <v>4320</v>
      </c>
      <c r="J1324">
        <v>2.1631</v>
      </c>
      <c r="K1324" s="2">
        <f t="shared" si="41"/>
        <v>9344.5920000000006</v>
      </c>
    </row>
    <row r="1325" spans="1:11" x14ac:dyDescent="0.35">
      <c r="A1325">
        <v>8031001</v>
      </c>
      <c r="B1325" t="s">
        <v>2032</v>
      </c>
      <c r="C1325">
        <v>2021</v>
      </c>
      <c r="D1325">
        <v>510</v>
      </c>
      <c r="E1325" t="s">
        <v>15</v>
      </c>
      <c r="F1325" s="1">
        <v>1550</v>
      </c>
      <c r="G1325" t="s">
        <v>16</v>
      </c>
      <c r="H1325">
        <v>1</v>
      </c>
      <c r="I1325">
        <f t="shared" si="40"/>
        <v>1550</v>
      </c>
      <c r="J1325">
        <v>1.474</v>
      </c>
      <c r="K1325" s="2">
        <f t="shared" si="41"/>
        <v>2284.6999999999998</v>
      </c>
    </row>
    <row r="1326" spans="1:11" x14ac:dyDescent="0.35">
      <c r="A1326">
        <v>8032005</v>
      </c>
      <c r="B1326" t="s">
        <v>2033</v>
      </c>
      <c r="D1326">
        <v>510</v>
      </c>
      <c r="E1326" t="s">
        <v>15</v>
      </c>
      <c r="F1326">
        <v>240</v>
      </c>
      <c r="G1326" t="s">
        <v>16</v>
      </c>
      <c r="H1326">
        <v>5</v>
      </c>
      <c r="I1326">
        <f t="shared" si="40"/>
        <v>1200</v>
      </c>
      <c r="J1326">
        <v>7.0829000000000004</v>
      </c>
      <c r="K1326" s="2">
        <f t="shared" si="41"/>
        <v>1699.8960000000002</v>
      </c>
    </row>
    <row r="1327" spans="1:11" x14ac:dyDescent="0.35">
      <c r="A1327">
        <v>8035101</v>
      </c>
      <c r="B1327" t="s">
        <v>2036</v>
      </c>
      <c r="C1327">
        <v>2022</v>
      </c>
      <c r="D1327">
        <v>510</v>
      </c>
      <c r="E1327" t="s">
        <v>15</v>
      </c>
      <c r="F1327" s="1">
        <v>5880</v>
      </c>
      <c r="G1327" t="s">
        <v>16</v>
      </c>
      <c r="H1327">
        <v>1</v>
      </c>
      <c r="I1327">
        <f t="shared" si="40"/>
        <v>5880</v>
      </c>
      <c r="J1327">
        <v>1.5913999999999999</v>
      </c>
      <c r="K1327" s="2">
        <f t="shared" si="41"/>
        <v>9357.4319999999989</v>
      </c>
    </row>
    <row r="1328" spans="1:11" x14ac:dyDescent="0.35">
      <c r="A1328">
        <v>8036101</v>
      </c>
      <c r="B1328" t="s">
        <v>2038</v>
      </c>
      <c r="C1328">
        <v>2022</v>
      </c>
      <c r="D1328">
        <v>510</v>
      </c>
      <c r="E1328" t="s">
        <v>15</v>
      </c>
      <c r="F1328">
        <v>720</v>
      </c>
      <c r="G1328" t="s">
        <v>16</v>
      </c>
      <c r="H1328">
        <v>1</v>
      </c>
      <c r="I1328">
        <f t="shared" si="40"/>
        <v>720</v>
      </c>
      <c r="J1328">
        <v>0</v>
      </c>
      <c r="K1328" s="2">
        <f t="shared" si="41"/>
        <v>0</v>
      </c>
    </row>
    <row r="1329" spans="1:11" x14ac:dyDescent="0.35">
      <c r="A1329">
        <v>8037101</v>
      </c>
      <c r="B1329" t="s">
        <v>2040</v>
      </c>
      <c r="C1329">
        <v>2022</v>
      </c>
      <c r="D1329">
        <v>510</v>
      </c>
      <c r="E1329" t="s">
        <v>15</v>
      </c>
      <c r="F1329" s="1">
        <v>14980</v>
      </c>
      <c r="G1329" t="s">
        <v>16</v>
      </c>
      <c r="H1329">
        <v>1</v>
      </c>
      <c r="I1329">
        <f t="shared" si="40"/>
        <v>14980</v>
      </c>
      <c r="J1329">
        <v>1.8561000000000001</v>
      </c>
      <c r="K1329" s="2">
        <f t="shared" si="41"/>
        <v>27804.378000000001</v>
      </c>
    </row>
    <row r="1330" spans="1:11" x14ac:dyDescent="0.35">
      <c r="A1330">
        <v>8039075</v>
      </c>
      <c r="B1330" t="s">
        <v>2045</v>
      </c>
      <c r="D1330">
        <v>510</v>
      </c>
      <c r="E1330" t="s">
        <v>15</v>
      </c>
      <c r="F1330">
        <v>412</v>
      </c>
      <c r="G1330" t="s">
        <v>16</v>
      </c>
      <c r="H1330">
        <v>7.5</v>
      </c>
      <c r="I1330">
        <f t="shared" si="40"/>
        <v>3090</v>
      </c>
      <c r="J1330">
        <v>9.4641999999999999</v>
      </c>
      <c r="K1330" s="2">
        <f t="shared" si="41"/>
        <v>3899.2503999999999</v>
      </c>
    </row>
    <row r="1331" spans="1:11" x14ac:dyDescent="0.35">
      <c r="A1331">
        <v>8039125</v>
      </c>
      <c r="B1331" t="s">
        <v>2046</v>
      </c>
      <c r="D1331">
        <v>510</v>
      </c>
      <c r="E1331" t="s">
        <v>15</v>
      </c>
      <c r="F1331">
        <v>192</v>
      </c>
      <c r="G1331" t="s">
        <v>16</v>
      </c>
      <c r="H1331">
        <v>12.5</v>
      </c>
      <c r="I1331">
        <f t="shared" si="40"/>
        <v>2400</v>
      </c>
      <c r="J1331">
        <v>15.262499999999999</v>
      </c>
      <c r="K1331" s="2">
        <f t="shared" si="41"/>
        <v>2930.3999999999996</v>
      </c>
    </row>
    <row r="1332" spans="1:11" x14ac:dyDescent="0.35">
      <c r="A1332">
        <v>8039145</v>
      </c>
      <c r="B1332" t="s">
        <v>2047</v>
      </c>
      <c r="C1332" t="s">
        <v>2048</v>
      </c>
      <c r="D1332">
        <v>510</v>
      </c>
      <c r="E1332" t="s">
        <v>15</v>
      </c>
      <c r="F1332">
        <v>24</v>
      </c>
      <c r="G1332" t="s">
        <v>16</v>
      </c>
      <c r="H1332">
        <v>14.5</v>
      </c>
      <c r="I1332">
        <f t="shared" si="40"/>
        <v>348</v>
      </c>
      <c r="J1332">
        <v>20.0306</v>
      </c>
      <c r="K1332" s="2">
        <f t="shared" si="41"/>
        <v>480.73439999999999</v>
      </c>
    </row>
    <row r="1333" spans="1:11" x14ac:dyDescent="0.35">
      <c r="A1333">
        <v>8039205</v>
      </c>
      <c r="B1333" t="s">
        <v>2046</v>
      </c>
      <c r="D1333">
        <v>510</v>
      </c>
      <c r="E1333" t="s">
        <v>15</v>
      </c>
      <c r="F1333" s="1">
        <v>1120</v>
      </c>
      <c r="G1333" t="s">
        <v>16</v>
      </c>
      <c r="H1333">
        <v>0.5</v>
      </c>
      <c r="I1333">
        <f t="shared" si="40"/>
        <v>560</v>
      </c>
      <c r="J1333">
        <v>0.61709999999999998</v>
      </c>
      <c r="K1333" s="2">
        <f t="shared" si="41"/>
        <v>691.15199999999993</v>
      </c>
    </row>
    <row r="1334" spans="1:11" x14ac:dyDescent="0.35">
      <c r="A1334">
        <v>8039302</v>
      </c>
      <c r="B1334" t="s">
        <v>2045</v>
      </c>
      <c r="D1334">
        <v>510</v>
      </c>
      <c r="E1334" t="s">
        <v>15</v>
      </c>
      <c r="F1334" s="1">
        <v>2400</v>
      </c>
      <c r="G1334" t="s">
        <v>16</v>
      </c>
      <c r="H1334">
        <v>2</v>
      </c>
      <c r="I1334">
        <f t="shared" si="40"/>
        <v>4800</v>
      </c>
      <c r="J1334">
        <v>2.4512</v>
      </c>
      <c r="K1334" s="2">
        <f t="shared" si="41"/>
        <v>5882.88</v>
      </c>
    </row>
    <row r="1335" spans="1:11" x14ac:dyDescent="0.35">
      <c r="A1335">
        <v>8047125</v>
      </c>
      <c r="B1335" t="s">
        <v>2049</v>
      </c>
      <c r="D1335">
        <v>510</v>
      </c>
      <c r="E1335" t="s">
        <v>15</v>
      </c>
      <c r="F1335">
        <v>82</v>
      </c>
      <c r="G1335" t="s">
        <v>16</v>
      </c>
      <c r="H1335">
        <v>12.5</v>
      </c>
      <c r="I1335">
        <f t="shared" si="40"/>
        <v>1025</v>
      </c>
      <c r="J1335">
        <v>13.0543</v>
      </c>
      <c r="K1335" s="2">
        <f t="shared" si="41"/>
        <v>1070.4526000000001</v>
      </c>
    </row>
    <row r="1336" spans="1:11" x14ac:dyDescent="0.35">
      <c r="A1336">
        <v>8053102</v>
      </c>
      <c r="B1336" t="s">
        <v>2050</v>
      </c>
      <c r="D1336">
        <v>510</v>
      </c>
      <c r="E1336" t="s">
        <v>15</v>
      </c>
      <c r="F1336" s="1">
        <v>1200</v>
      </c>
      <c r="G1336" t="s">
        <v>16</v>
      </c>
      <c r="H1336">
        <v>2</v>
      </c>
      <c r="I1336">
        <f t="shared" si="40"/>
        <v>2400</v>
      </c>
      <c r="J1336">
        <v>1.4000999999999999</v>
      </c>
      <c r="K1336" s="2">
        <f t="shared" si="41"/>
        <v>1680.12</v>
      </c>
    </row>
    <row r="1337" spans="1:11" x14ac:dyDescent="0.35">
      <c r="A1337">
        <v>8053105</v>
      </c>
      <c r="B1337" t="s">
        <v>2050</v>
      </c>
      <c r="D1337">
        <v>510</v>
      </c>
      <c r="E1337" t="s">
        <v>15</v>
      </c>
      <c r="F1337">
        <v>560</v>
      </c>
      <c r="G1337" t="s">
        <v>16</v>
      </c>
      <c r="H1337">
        <v>0.5</v>
      </c>
      <c r="I1337">
        <f t="shared" si="40"/>
        <v>280</v>
      </c>
      <c r="J1337">
        <v>0.35439999999999999</v>
      </c>
      <c r="K1337" s="2">
        <f t="shared" si="41"/>
        <v>198.464</v>
      </c>
    </row>
    <row r="1338" spans="1:11" x14ac:dyDescent="0.35">
      <c r="A1338">
        <v>8053145</v>
      </c>
      <c r="B1338" t="s">
        <v>2051</v>
      </c>
      <c r="C1338" t="s">
        <v>2048</v>
      </c>
      <c r="D1338">
        <v>510</v>
      </c>
      <c r="E1338" t="s">
        <v>15</v>
      </c>
      <c r="F1338">
        <v>24</v>
      </c>
      <c r="G1338" t="s">
        <v>16</v>
      </c>
      <c r="H1338">
        <v>14.5</v>
      </c>
      <c r="I1338">
        <f t="shared" si="40"/>
        <v>348</v>
      </c>
      <c r="J1338">
        <v>11.387</v>
      </c>
      <c r="K1338" s="2">
        <f t="shared" si="41"/>
        <v>273.28800000000001</v>
      </c>
    </row>
    <row r="1339" spans="1:11" x14ac:dyDescent="0.35">
      <c r="A1339">
        <v>8054102</v>
      </c>
      <c r="B1339" t="s">
        <v>2052</v>
      </c>
      <c r="D1339">
        <v>510</v>
      </c>
      <c r="E1339" t="s">
        <v>15</v>
      </c>
      <c r="F1339">
        <v>720</v>
      </c>
      <c r="G1339" t="s">
        <v>16</v>
      </c>
      <c r="H1339">
        <v>2</v>
      </c>
      <c r="I1339">
        <f t="shared" si="40"/>
        <v>1440</v>
      </c>
      <c r="J1339">
        <v>3.1644999999999999</v>
      </c>
      <c r="K1339" s="2">
        <f t="shared" si="41"/>
        <v>2278.44</v>
      </c>
    </row>
    <row r="1340" spans="1:11" x14ac:dyDescent="0.35">
      <c r="A1340">
        <v>8054105</v>
      </c>
      <c r="B1340" t="s">
        <v>2052</v>
      </c>
      <c r="D1340">
        <v>510</v>
      </c>
      <c r="E1340" t="s">
        <v>15</v>
      </c>
      <c r="F1340" s="1">
        <v>2080</v>
      </c>
      <c r="G1340" t="s">
        <v>16</v>
      </c>
      <c r="H1340">
        <v>0.5</v>
      </c>
      <c r="I1340">
        <f t="shared" si="40"/>
        <v>1040</v>
      </c>
      <c r="J1340">
        <v>0.79549999999999998</v>
      </c>
      <c r="K1340" s="2">
        <f t="shared" si="41"/>
        <v>1654.6399999999999</v>
      </c>
    </row>
    <row r="1341" spans="1:11" x14ac:dyDescent="0.35">
      <c r="A1341">
        <v>8054125</v>
      </c>
      <c r="B1341" t="s">
        <v>2052</v>
      </c>
      <c r="D1341">
        <v>510</v>
      </c>
      <c r="E1341" t="s">
        <v>15</v>
      </c>
      <c r="F1341">
        <v>54</v>
      </c>
      <c r="G1341" t="s">
        <v>16</v>
      </c>
      <c r="H1341">
        <v>12.5</v>
      </c>
      <c r="I1341">
        <f t="shared" si="40"/>
        <v>675</v>
      </c>
      <c r="J1341">
        <v>19.720300000000002</v>
      </c>
      <c r="K1341" s="2">
        <f t="shared" si="41"/>
        <v>1064.8962000000001</v>
      </c>
    </row>
    <row r="1342" spans="1:11" x14ac:dyDescent="0.35">
      <c r="A1342">
        <v>8064003</v>
      </c>
      <c r="B1342" t="s">
        <v>2057</v>
      </c>
      <c r="D1342">
        <v>511</v>
      </c>
      <c r="E1342" t="s">
        <v>15</v>
      </c>
      <c r="F1342" s="1">
        <v>3776</v>
      </c>
      <c r="G1342" t="s">
        <v>16</v>
      </c>
      <c r="H1342">
        <v>3</v>
      </c>
      <c r="I1342">
        <f t="shared" si="40"/>
        <v>11328</v>
      </c>
      <c r="J1342">
        <v>4.7394999999999996</v>
      </c>
      <c r="K1342" s="2">
        <f t="shared" si="41"/>
        <v>17896.351999999999</v>
      </c>
    </row>
    <row r="1343" spans="1:11" x14ac:dyDescent="0.35">
      <c r="A1343">
        <v>8069125</v>
      </c>
      <c r="B1343" t="s">
        <v>2059</v>
      </c>
      <c r="D1343">
        <v>510</v>
      </c>
      <c r="E1343" t="s">
        <v>15</v>
      </c>
      <c r="F1343">
        <v>8</v>
      </c>
      <c r="G1343" t="s">
        <v>16</v>
      </c>
      <c r="H1343">
        <v>12.5</v>
      </c>
      <c r="I1343">
        <f t="shared" si="40"/>
        <v>100</v>
      </c>
      <c r="J1343">
        <v>21.1296</v>
      </c>
      <c r="K1343" s="2">
        <f t="shared" si="41"/>
        <v>169.0368</v>
      </c>
    </row>
    <row r="1344" spans="1:11" x14ac:dyDescent="0.35">
      <c r="A1344">
        <v>8070102</v>
      </c>
      <c r="B1344" t="s">
        <v>2060</v>
      </c>
      <c r="D1344">
        <v>510</v>
      </c>
      <c r="E1344" t="s">
        <v>15</v>
      </c>
      <c r="F1344" s="1">
        <v>2640</v>
      </c>
      <c r="G1344" t="s">
        <v>16</v>
      </c>
      <c r="H1344">
        <v>2</v>
      </c>
      <c r="I1344">
        <f t="shared" si="40"/>
        <v>5280</v>
      </c>
      <c r="J1344">
        <v>2.3416999999999999</v>
      </c>
      <c r="K1344" s="2">
        <f t="shared" si="41"/>
        <v>6182.0879999999997</v>
      </c>
    </row>
    <row r="1345" spans="1:11" x14ac:dyDescent="0.35">
      <c r="A1345">
        <v>8070105</v>
      </c>
      <c r="B1345" t="s">
        <v>2060</v>
      </c>
      <c r="D1345">
        <v>510</v>
      </c>
      <c r="E1345" t="s">
        <v>15</v>
      </c>
      <c r="F1345" s="1">
        <v>1280</v>
      </c>
      <c r="G1345" t="s">
        <v>16</v>
      </c>
      <c r="H1345">
        <v>0.5</v>
      </c>
      <c r="I1345">
        <f t="shared" si="40"/>
        <v>640</v>
      </c>
      <c r="J1345">
        <v>0.58979999999999999</v>
      </c>
      <c r="K1345" s="2">
        <f t="shared" si="41"/>
        <v>754.94399999999996</v>
      </c>
    </row>
    <row r="1346" spans="1:11" x14ac:dyDescent="0.35">
      <c r="A1346">
        <v>8070125</v>
      </c>
      <c r="B1346" t="s">
        <v>2060</v>
      </c>
      <c r="D1346">
        <v>510</v>
      </c>
      <c r="E1346" t="s">
        <v>15</v>
      </c>
      <c r="F1346">
        <v>60</v>
      </c>
      <c r="G1346" t="s">
        <v>16</v>
      </c>
      <c r="H1346">
        <v>12.5</v>
      </c>
      <c r="I1346">
        <f t="shared" si="40"/>
        <v>750</v>
      </c>
      <c r="J1346">
        <v>14.5778</v>
      </c>
      <c r="K1346" s="2">
        <f t="shared" si="41"/>
        <v>874.66800000000001</v>
      </c>
    </row>
    <row r="1347" spans="1:11" x14ac:dyDescent="0.35">
      <c r="A1347">
        <v>8071102</v>
      </c>
      <c r="B1347" t="s">
        <v>2061</v>
      </c>
      <c r="D1347">
        <v>510</v>
      </c>
      <c r="E1347" t="s">
        <v>15</v>
      </c>
      <c r="F1347" s="1">
        <v>3243</v>
      </c>
      <c r="G1347" t="s">
        <v>16</v>
      </c>
      <c r="H1347">
        <v>2</v>
      </c>
      <c r="I1347">
        <f t="shared" si="40"/>
        <v>6486</v>
      </c>
      <c r="J1347">
        <v>3.0975999999999999</v>
      </c>
      <c r="K1347" s="2">
        <f t="shared" si="41"/>
        <v>10045.516799999999</v>
      </c>
    </row>
    <row r="1348" spans="1:11" x14ac:dyDescent="0.35">
      <c r="A1348">
        <v>8071105</v>
      </c>
      <c r="B1348" t="s">
        <v>2061</v>
      </c>
      <c r="D1348">
        <v>510</v>
      </c>
      <c r="E1348" t="s">
        <v>15</v>
      </c>
      <c r="F1348">
        <v>560</v>
      </c>
      <c r="G1348" t="s">
        <v>16</v>
      </c>
      <c r="H1348">
        <v>0.5</v>
      </c>
      <c r="I1348">
        <f t="shared" si="40"/>
        <v>280</v>
      </c>
      <c r="J1348">
        <v>0.77869999999999995</v>
      </c>
      <c r="K1348" s="2">
        <f t="shared" si="41"/>
        <v>436.07199999999995</v>
      </c>
    </row>
    <row r="1349" spans="1:11" x14ac:dyDescent="0.35">
      <c r="A1349">
        <v>8071125</v>
      </c>
      <c r="B1349" t="s">
        <v>2061</v>
      </c>
      <c r="D1349">
        <v>510</v>
      </c>
      <c r="E1349" t="s">
        <v>15</v>
      </c>
      <c r="F1349">
        <v>297</v>
      </c>
      <c r="G1349" t="s">
        <v>16</v>
      </c>
      <c r="H1349">
        <v>12.5</v>
      </c>
      <c r="I1349">
        <f t="shared" ref="I1349:I1412" si="42">H1349*F1349</f>
        <v>3712.5</v>
      </c>
      <c r="J1349">
        <v>19.302299999999999</v>
      </c>
      <c r="K1349" s="2">
        <f t="shared" ref="K1349:K1412" si="43">F1349*J1349</f>
        <v>5732.7830999999996</v>
      </c>
    </row>
    <row r="1350" spans="1:11" x14ac:dyDescent="0.35">
      <c r="A1350">
        <v>8072102</v>
      </c>
      <c r="B1350" t="s">
        <v>2063</v>
      </c>
      <c r="D1350">
        <v>510</v>
      </c>
      <c r="E1350" t="s">
        <v>15</v>
      </c>
      <c r="F1350" s="1">
        <v>1428</v>
      </c>
      <c r="G1350" t="s">
        <v>16</v>
      </c>
      <c r="H1350">
        <v>2</v>
      </c>
      <c r="I1350">
        <f t="shared" si="42"/>
        <v>2856</v>
      </c>
      <c r="J1350">
        <v>1.4311</v>
      </c>
      <c r="K1350" s="2">
        <f t="shared" si="43"/>
        <v>2043.6108000000002</v>
      </c>
    </row>
    <row r="1351" spans="1:11" x14ac:dyDescent="0.35">
      <c r="A1351">
        <v>8072105</v>
      </c>
      <c r="B1351" t="s">
        <v>2063</v>
      </c>
      <c r="D1351">
        <v>510</v>
      </c>
      <c r="E1351" t="s">
        <v>15</v>
      </c>
      <c r="F1351">
        <v>560</v>
      </c>
      <c r="G1351" t="s">
        <v>16</v>
      </c>
      <c r="H1351">
        <v>0.5</v>
      </c>
      <c r="I1351">
        <f t="shared" si="42"/>
        <v>280</v>
      </c>
      <c r="J1351">
        <v>0.36209999999999998</v>
      </c>
      <c r="K1351" s="2">
        <f t="shared" si="43"/>
        <v>202.77599999999998</v>
      </c>
    </row>
    <row r="1352" spans="1:11" x14ac:dyDescent="0.35">
      <c r="A1352">
        <v>8072125</v>
      </c>
      <c r="B1352" t="s">
        <v>2063</v>
      </c>
      <c r="D1352">
        <v>510</v>
      </c>
      <c r="E1352" t="s">
        <v>15</v>
      </c>
      <c r="F1352">
        <v>68</v>
      </c>
      <c r="G1352" t="s">
        <v>16</v>
      </c>
      <c r="H1352">
        <v>12.5</v>
      </c>
      <c r="I1352">
        <f t="shared" si="42"/>
        <v>850</v>
      </c>
      <c r="J1352">
        <v>8.8865999999999996</v>
      </c>
      <c r="K1352" s="2">
        <f t="shared" si="43"/>
        <v>604.28879999999992</v>
      </c>
    </row>
    <row r="1353" spans="1:11" x14ac:dyDescent="0.35">
      <c r="A1353">
        <v>8072145</v>
      </c>
      <c r="B1353" t="s">
        <v>2063</v>
      </c>
      <c r="C1353" t="s">
        <v>2048</v>
      </c>
      <c r="D1353">
        <v>510</v>
      </c>
      <c r="E1353" t="s">
        <v>15</v>
      </c>
      <c r="F1353">
        <v>70</v>
      </c>
      <c r="G1353" t="s">
        <v>16</v>
      </c>
      <c r="H1353">
        <v>14.5</v>
      </c>
      <c r="I1353">
        <f t="shared" si="42"/>
        <v>1015</v>
      </c>
      <c r="J1353">
        <v>10.6616</v>
      </c>
      <c r="K1353" s="2">
        <f t="shared" si="43"/>
        <v>746.31200000000001</v>
      </c>
    </row>
    <row r="1354" spans="1:11" x14ac:dyDescent="0.35">
      <c r="A1354">
        <v>8073102</v>
      </c>
      <c r="B1354" t="s">
        <v>2065</v>
      </c>
      <c r="D1354">
        <v>510</v>
      </c>
      <c r="E1354" t="s">
        <v>15</v>
      </c>
      <c r="F1354" s="1">
        <v>2253</v>
      </c>
      <c r="G1354" t="s">
        <v>16</v>
      </c>
      <c r="H1354">
        <v>2</v>
      </c>
      <c r="I1354">
        <f t="shared" si="42"/>
        <v>4506</v>
      </c>
      <c r="J1354">
        <v>1.954</v>
      </c>
      <c r="K1354" s="2">
        <f t="shared" si="43"/>
        <v>4402.3620000000001</v>
      </c>
    </row>
    <row r="1355" spans="1:11" x14ac:dyDescent="0.35">
      <c r="A1355">
        <v>8073125</v>
      </c>
      <c r="B1355" t="s">
        <v>2065</v>
      </c>
      <c r="D1355">
        <v>510</v>
      </c>
      <c r="E1355" t="s">
        <v>15</v>
      </c>
      <c r="F1355">
        <v>45</v>
      </c>
      <c r="G1355" t="s">
        <v>16</v>
      </c>
      <c r="H1355">
        <v>12.5</v>
      </c>
      <c r="I1355">
        <f t="shared" si="42"/>
        <v>562.5</v>
      </c>
      <c r="J1355">
        <v>12.154999999999999</v>
      </c>
      <c r="K1355" s="2">
        <f t="shared" si="43"/>
        <v>546.97500000000002</v>
      </c>
    </row>
    <row r="1356" spans="1:11" x14ac:dyDescent="0.35">
      <c r="A1356">
        <v>8074004</v>
      </c>
      <c r="B1356" t="s">
        <v>2067</v>
      </c>
      <c r="C1356">
        <v>2020</v>
      </c>
      <c r="D1356">
        <v>510</v>
      </c>
      <c r="E1356" t="s">
        <v>15</v>
      </c>
      <c r="F1356">
        <v>441</v>
      </c>
      <c r="G1356" t="s">
        <v>16</v>
      </c>
      <c r="H1356">
        <v>4</v>
      </c>
      <c r="I1356">
        <f t="shared" si="42"/>
        <v>1764</v>
      </c>
      <c r="J1356">
        <v>3.4802</v>
      </c>
      <c r="K1356" s="2">
        <f t="shared" si="43"/>
        <v>1534.7682</v>
      </c>
    </row>
    <row r="1357" spans="1:11" x14ac:dyDescent="0.35">
      <c r="A1357">
        <v>8078001</v>
      </c>
      <c r="B1357" t="s">
        <v>2075</v>
      </c>
      <c r="D1357">
        <v>502</v>
      </c>
      <c r="E1357" t="s">
        <v>15</v>
      </c>
      <c r="F1357" s="1">
        <v>1384</v>
      </c>
      <c r="G1357" t="s">
        <v>16</v>
      </c>
      <c r="H1357">
        <v>1</v>
      </c>
      <c r="I1357">
        <f t="shared" si="42"/>
        <v>1384</v>
      </c>
      <c r="J1357">
        <v>1.0404</v>
      </c>
      <c r="K1357" s="2">
        <f t="shared" si="43"/>
        <v>1439.9136000000001</v>
      </c>
    </row>
    <row r="1358" spans="1:11" x14ac:dyDescent="0.35">
      <c r="A1358">
        <v>8078003</v>
      </c>
      <c r="B1358" t="s">
        <v>2075</v>
      </c>
      <c r="D1358">
        <v>502</v>
      </c>
      <c r="E1358" t="s">
        <v>15</v>
      </c>
      <c r="F1358" s="1">
        <v>4504</v>
      </c>
      <c r="G1358" t="s">
        <v>16</v>
      </c>
      <c r="H1358">
        <v>3</v>
      </c>
      <c r="I1358">
        <f t="shared" si="42"/>
        <v>13512</v>
      </c>
      <c r="J1358">
        <v>2.7450999999999999</v>
      </c>
      <c r="K1358" s="2">
        <f t="shared" si="43"/>
        <v>12363.930399999999</v>
      </c>
    </row>
    <row r="1359" spans="1:11" x14ac:dyDescent="0.35">
      <c r="A1359">
        <v>8089001</v>
      </c>
      <c r="B1359" t="s">
        <v>2081</v>
      </c>
      <c r="D1359">
        <v>502</v>
      </c>
      <c r="E1359" t="s">
        <v>15</v>
      </c>
      <c r="F1359" s="1">
        <v>1015</v>
      </c>
      <c r="G1359" t="s">
        <v>16</v>
      </c>
      <c r="H1359">
        <v>1</v>
      </c>
      <c r="I1359">
        <f t="shared" si="42"/>
        <v>1015</v>
      </c>
      <c r="J1359">
        <v>1.6890000000000001</v>
      </c>
      <c r="K1359" s="2">
        <f t="shared" si="43"/>
        <v>1714.335</v>
      </c>
    </row>
    <row r="1360" spans="1:11" x14ac:dyDescent="0.35">
      <c r="A1360">
        <v>8089003</v>
      </c>
      <c r="B1360" t="s">
        <v>2081</v>
      </c>
      <c r="D1360">
        <v>502</v>
      </c>
      <c r="E1360" t="s">
        <v>15</v>
      </c>
      <c r="F1360" s="1">
        <v>1203</v>
      </c>
      <c r="G1360" t="s">
        <v>16</v>
      </c>
      <c r="H1360">
        <v>3</v>
      </c>
      <c r="I1360">
        <f t="shared" si="42"/>
        <v>3609</v>
      </c>
      <c r="J1360">
        <v>4.9054000000000002</v>
      </c>
      <c r="K1360" s="2">
        <f t="shared" si="43"/>
        <v>5901.1962000000003</v>
      </c>
    </row>
    <row r="1361" spans="1:11" x14ac:dyDescent="0.35">
      <c r="A1361">
        <v>8091075</v>
      </c>
      <c r="B1361" t="s">
        <v>2083</v>
      </c>
      <c r="D1361">
        <v>510</v>
      </c>
      <c r="E1361" t="s">
        <v>15</v>
      </c>
      <c r="F1361">
        <v>23</v>
      </c>
      <c r="G1361" t="s">
        <v>16</v>
      </c>
      <c r="H1361">
        <v>7.5</v>
      </c>
      <c r="I1361">
        <f t="shared" si="42"/>
        <v>172.5</v>
      </c>
      <c r="J1361">
        <v>4.9880000000000004</v>
      </c>
      <c r="K1361" s="2">
        <f t="shared" si="43"/>
        <v>114.724</v>
      </c>
    </row>
    <row r="1362" spans="1:11" x14ac:dyDescent="0.35">
      <c r="A1362">
        <v>8091125</v>
      </c>
      <c r="B1362" t="s">
        <v>2084</v>
      </c>
      <c r="D1362">
        <v>510</v>
      </c>
      <c r="E1362" t="s">
        <v>15</v>
      </c>
      <c r="F1362">
        <v>56</v>
      </c>
      <c r="G1362" t="s">
        <v>16</v>
      </c>
      <c r="H1362">
        <v>12.5</v>
      </c>
      <c r="I1362">
        <f t="shared" si="42"/>
        <v>700</v>
      </c>
      <c r="J1362">
        <v>8.3132999999999999</v>
      </c>
      <c r="K1362" s="2">
        <f t="shared" si="43"/>
        <v>465.54480000000001</v>
      </c>
    </row>
    <row r="1363" spans="1:11" x14ac:dyDescent="0.35">
      <c r="A1363">
        <v>8091202</v>
      </c>
      <c r="B1363" t="s">
        <v>2084</v>
      </c>
      <c r="D1363">
        <v>510</v>
      </c>
      <c r="E1363" t="s">
        <v>15</v>
      </c>
      <c r="F1363">
        <v>144</v>
      </c>
      <c r="G1363" t="s">
        <v>16</v>
      </c>
      <c r="H1363">
        <v>2</v>
      </c>
      <c r="I1363">
        <f t="shared" si="42"/>
        <v>288</v>
      </c>
      <c r="J1363">
        <v>1.3393999999999999</v>
      </c>
      <c r="K1363" s="2">
        <f t="shared" si="43"/>
        <v>192.87359999999998</v>
      </c>
    </row>
    <row r="1364" spans="1:11" x14ac:dyDescent="0.35">
      <c r="A1364">
        <v>8091205</v>
      </c>
      <c r="B1364" t="s">
        <v>2084</v>
      </c>
      <c r="D1364">
        <v>510</v>
      </c>
      <c r="E1364" t="s">
        <v>15</v>
      </c>
      <c r="F1364" s="1">
        <v>1624</v>
      </c>
      <c r="G1364" t="s">
        <v>16</v>
      </c>
      <c r="H1364">
        <v>0.5</v>
      </c>
      <c r="I1364">
        <f t="shared" si="42"/>
        <v>812</v>
      </c>
      <c r="J1364">
        <v>0.3392</v>
      </c>
      <c r="K1364" s="2">
        <f t="shared" si="43"/>
        <v>550.86080000000004</v>
      </c>
    </row>
    <row r="1365" spans="1:11" x14ac:dyDescent="0.35">
      <c r="A1365">
        <v>8091305</v>
      </c>
      <c r="B1365" t="s">
        <v>2083</v>
      </c>
      <c r="D1365">
        <v>510</v>
      </c>
      <c r="E1365" t="s">
        <v>15</v>
      </c>
      <c r="F1365">
        <v>892</v>
      </c>
      <c r="G1365" t="s">
        <v>16</v>
      </c>
      <c r="H1365">
        <v>0.5</v>
      </c>
      <c r="I1365">
        <f t="shared" si="42"/>
        <v>446</v>
      </c>
      <c r="J1365">
        <v>0.4612</v>
      </c>
      <c r="K1365" s="2">
        <f t="shared" si="43"/>
        <v>411.3904</v>
      </c>
    </row>
    <row r="1366" spans="1:11" x14ac:dyDescent="0.35">
      <c r="A1366">
        <v>8095102</v>
      </c>
      <c r="B1366" t="s">
        <v>2086</v>
      </c>
      <c r="D1366">
        <v>510</v>
      </c>
      <c r="E1366" t="s">
        <v>15</v>
      </c>
      <c r="F1366">
        <v>144</v>
      </c>
      <c r="G1366" t="s">
        <v>16</v>
      </c>
      <c r="H1366">
        <v>2</v>
      </c>
      <c r="I1366">
        <f t="shared" si="42"/>
        <v>288</v>
      </c>
      <c r="J1366">
        <v>2.8117999999999999</v>
      </c>
      <c r="K1366" s="2">
        <f t="shared" si="43"/>
        <v>404.89919999999995</v>
      </c>
    </row>
    <row r="1367" spans="1:11" x14ac:dyDescent="0.35">
      <c r="A1367">
        <v>8095125</v>
      </c>
      <c r="B1367" t="s">
        <v>2086</v>
      </c>
      <c r="D1367">
        <v>510</v>
      </c>
      <c r="E1367" t="s">
        <v>15</v>
      </c>
      <c r="F1367">
        <v>792</v>
      </c>
      <c r="G1367" t="s">
        <v>16</v>
      </c>
      <c r="H1367">
        <v>12.5</v>
      </c>
      <c r="I1367">
        <f t="shared" si="42"/>
        <v>9900</v>
      </c>
      <c r="J1367">
        <v>17.516100000000002</v>
      </c>
      <c r="K1367" s="2">
        <f t="shared" si="43"/>
        <v>13872.751200000001</v>
      </c>
    </row>
    <row r="1368" spans="1:11" x14ac:dyDescent="0.35">
      <c r="A1368">
        <v>8102001</v>
      </c>
      <c r="B1368" t="s">
        <v>2088</v>
      </c>
      <c r="D1368">
        <v>510</v>
      </c>
      <c r="E1368" t="s">
        <v>15</v>
      </c>
      <c r="F1368" s="1">
        <v>12110</v>
      </c>
      <c r="G1368" t="s">
        <v>16</v>
      </c>
      <c r="H1368">
        <v>1</v>
      </c>
      <c r="I1368">
        <f t="shared" si="42"/>
        <v>12110</v>
      </c>
      <c r="J1368">
        <v>1.2938000000000001</v>
      </c>
      <c r="K1368" s="2">
        <f t="shared" si="43"/>
        <v>15667.918000000001</v>
      </c>
    </row>
    <row r="1369" spans="1:11" x14ac:dyDescent="0.35">
      <c r="A1369">
        <v>8102004</v>
      </c>
      <c r="B1369" t="s">
        <v>2088</v>
      </c>
      <c r="D1369">
        <v>510</v>
      </c>
      <c r="E1369" t="s">
        <v>15</v>
      </c>
      <c r="F1369">
        <v>156</v>
      </c>
      <c r="G1369" t="s">
        <v>16</v>
      </c>
      <c r="H1369">
        <v>4</v>
      </c>
      <c r="I1369">
        <f t="shared" si="42"/>
        <v>624</v>
      </c>
      <c r="J1369">
        <v>4.8320999999999996</v>
      </c>
      <c r="K1369" s="2">
        <f t="shared" si="43"/>
        <v>753.80759999999998</v>
      </c>
    </row>
    <row r="1370" spans="1:11" x14ac:dyDescent="0.35">
      <c r="A1370">
        <v>8105075</v>
      </c>
      <c r="B1370" t="s">
        <v>2090</v>
      </c>
      <c r="D1370">
        <v>510</v>
      </c>
      <c r="E1370" t="s">
        <v>15</v>
      </c>
      <c r="F1370">
        <v>288</v>
      </c>
      <c r="G1370" t="s">
        <v>16</v>
      </c>
      <c r="H1370">
        <v>7.5</v>
      </c>
      <c r="I1370">
        <f t="shared" si="42"/>
        <v>2160</v>
      </c>
      <c r="J1370">
        <v>5.3109999999999999</v>
      </c>
      <c r="K1370" s="2">
        <f t="shared" si="43"/>
        <v>1529.568</v>
      </c>
    </row>
    <row r="1371" spans="1:11" x14ac:dyDescent="0.35">
      <c r="A1371">
        <v>8105125</v>
      </c>
      <c r="B1371" t="s">
        <v>2091</v>
      </c>
      <c r="D1371">
        <v>510</v>
      </c>
      <c r="E1371" t="s">
        <v>15</v>
      </c>
      <c r="F1371">
        <v>168</v>
      </c>
      <c r="G1371" t="s">
        <v>16</v>
      </c>
      <c r="H1371">
        <v>12.5</v>
      </c>
      <c r="I1371">
        <f t="shared" si="42"/>
        <v>2100</v>
      </c>
      <c r="J1371">
        <v>8.5731000000000002</v>
      </c>
      <c r="K1371" s="2">
        <f t="shared" si="43"/>
        <v>1440.2808</v>
      </c>
    </row>
    <row r="1372" spans="1:11" x14ac:dyDescent="0.35">
      <c r="A1372">
        <v>8105202</v>
      </c>
      <c r="B1372" t="s">
        <v>2091</v>
      </c>
      <c r="D1372">
        <v>510</v>
      </c>
      <c r="E1372" t="s">
        <v>15</v>
      </c>
      <c r="F1372" s="1">
        <v>1323</v>
      </c>
      <c r="G1372" t="s">
        <v>16</v>
      </c>
      <c r="H1372">
        <v>2</v>
      </c>
      <c r="I1372">
        <f t="shared" si="42"/>
        <v>2646</v>
      </c>
      <c r="J1372">
        <v>1.4541999999999999</v>
      </c>
      <c r="K1372" s="2">
        <f t="shared" si="43"/>
        <v>1923.9066</v>
      </c>
    </row>
    <row r="1373" spans="1:11" x14ac:dyDescent="0.35">
      <c r="A1373">
        <v>8105302</v>
      </c>
      <c r="B1373" t="s">
        <v>2092</v>
      </c>
      <c r="D1373">
        <v>510</v>
      </c>
      <c r="E1373" t="s">
        <v>15</v>
      </c>
      <c r="F1373">
        <v>960</v>
      </c>
      <c r="G1373" t="s">
        <v>16</v>
      </c>
      <c r="H1373">
        <v>2</v>
      </c>
      <c r="I1373">
        <f t="shared" si="42"/>
        <v>1920</v>
      </c>
      <c r="J1373">
        <v>1.302</v>
      </c>
      <c r="K1373" s="2">
        <f t="shared" si="43"/>
        <v>1249.92</v>
      </c>
    </row>
    <row r="1374" spans="1:11" x14ac:dyDescent="0.35">
      <c r="A1374">
        <v>8106102</v>
      </c>
      <c r="B1374" t="s">
        <v>2093</v>
      </c>
      <c r="C1374" t="s">
        <v>608</v>
      </c>
      <c r="D1374">
        <v>511</v>
      </c>
      <c r="E1374" t="s">
        <v>15</v>
      </c>
      <c r="F1374" s="1">
        <v>2984</v>
      </c>
      <c r="G1374" t="s">
        <v>16</v>
      </c>
      <c r="H1374">
        <v>2</v>
      </c>
      <c r="I1374">
        <f t="shared" si="42"/>
        <v>5968</v>
      </c>
      <c r="J1374">
        <v>1.1456999999999999</v>
      </c>
      <c r="K1374" s="2">
        <f t="shared" si="43"/>
        <v>3418.7687999999998</v>
      </c>
    </row>
    <row r="1375" spans="1:11" x14ac:dyDescent="0.35">
      <c r="A1375">
        <v>8107001</v>
      </c>
      <c r="B1375" t="s">
        <v>2094</v>
      </c>
      <c r="D1375">
        <v>510</v>
      </c>
      <c r="E1375" t="s">
        <v>15</v>
      </c>
      <c r="F1375" s="1">
        <v>11020</v>
      </c>
      <c r="G1375" t="s">
        <v>16</v>
      </c>
      <c r="H1375">
        <v>1</v>
      </c>
      <c r="I1375">
        <f t="shared" si="42"/>
        <v>11020</v>
      </c>
      <c r="J1375">
        <v>1.3003</v>
      </c>
      <c r="K1375" s="2">
        <f t="shared" si="43"/>
        <v>14329.306</v>
      </c>
    </row>
    <row r="1376" spans="1:11" x14ac:dyDescent="0.35">
      <c r="A1376">
        <v>8107004</v>
      </c>
      <c r="B1376" t="s">
        <v>2094</v>
      </c>
      <c r="D1376">
        <v>510</v>
      </c>
      <c r="E1376" t="s">
        <v>15</v>
      </c>
      <c r="F1376" s="1">
        <v>1440</v>
      </c>
      <c r="G1376" t="s">
        <v>16</v>
      </c>
      <c r="H1376">
        <v>4</v>
      </c>
      <c r="I1376">
        <f t="shared" si="42"/>
        <v>5760</v>
      </c>
      <c r="J1376">
        <v>4.8564999999999996</v>
      </c>
      <c r="K1376" s="2">
        <f t="shared" si="43"/>
        <v>6993.36</v>
      </c>
    </row>
    <row r="1377" spans="1:11" x14ac:dyDescent="0.35">
      <c r="A1377">
        <v>8108102</v>
      </c>
      <c r="B1377" t="s">
        <v>2096</v>
      </c>
      <c r="D1377">
        <v>510</v>
      </c>
      <c r="E1377" t="s">
        <v>15</v>
      </c>
      <c r="F1377" s="1">
        <v>1200</v>
      </c>
      <c r="G1377" t="s">
        <v>16</v>
      </c>
      <c r="H1377">
        <v>2</v>
      </c>
      <c r="I1377">
        <f t="shared" si="42"/>
        <v>2400</v>
      </c>
      <c r="J1377">
        <v>1.8821000000000001</v>
      </c>
      <c r="K1377" s="2">
        <f t="shared" si="43"/>
        <v>2258.52</v>
      </c>
    </row>
    <row r="1378" spans="1:11" x14ac:dyDescent="0.35">
      <c r="A1378">
        <v>8108125</v>
      </c>
      <c r="B1378" t="s">
        <v>2096</v>
      </c>
      <c r="D1378">
        <v>510</v>
      </c>
      <c r="E1378" t="s">
        <v>15</v>
      </c>
      <c r="F1378" s="1">
        <v>1260</v>
      </c>
      <c r="G1378" t="s">
        <v>16</v>
      </c>
      <c r="H1378">
        <v>12.5</v>
      </c>
      <c r="I1378">
        <f t="shared" si="42"/>
        <v>15750</v>
      </c>
      <c r="J1378">
        <v>10.3689</v>
      </c>
      <c r="K1378" s="2">
        <f t="shared" si="43"/>
        <v>13064.814</v>
      </c>
    </row>
    <row r="1379" spans="1:11" x14ac:dyDescent="0.35">
      <c r="A1379">
        <v>8110001</v>
      </c>
      <c r="B1379" t="s">
        <v>2100</v>
      </c>
      <c r="D1379">
        <v>510</v>
      </c>
      <c r="E1379" t="s">
        <v>15</v>
      </c>
      <c r="F1379" s="1">
        <v>6876</v>
      </c>
      <c r="G1379" t="s">
        <v>16</v>
      </c>
      <c r="H1379">
        <v>1</v>
      </c>
      <c r="I1379">
        <f t="shared" si="42"/>
        <v>6876</v>
      </c>
      <c r="J1379">
        <v>1.4710000000000001</v>
      </c>
      <c r="K1379" s="2">
        <f t="shared" si="43"/>
        <v>10114.596000000001</v>
      </c>
    </row>
    <row r="1380" spans="1:11" x14ac:dyDescent="0.35">
      <c r="A1380">
        <v>8110004</v>
      </c>
      <c r="B1380" t="s">
        <v>2100</v>
      </c>
      <c r="D1380">
        <v>510</v>
      </c>
      <c r="E1380" t="s">
        <v>15</v>
      </c>
      <c r="F1380" s="1">
        <v>3425</v>
      </c>
      <c r="G1380" t="s">
        <v>16</v>
      </c>
      <c r="H1380">
        <v>4</v>
      </c>
      <c r="I1380">
        <f t="shared" si="42"/>
        <v>13700</v>
      </c>
      <c r="J1380">
        <v>5.5382999999999996</v>
      </c>
      <c r="K1380" s="2">
        <f t="shared" si="43"/>
        <v>18968.677499999998</v>
      </c>
    </row>
    <row r="1381" spans="1:11" x14ac:dyDescent="0.35">
      <c r="A1381">
        <v>8112001</v>
      </c>
      <c r="B1381" t="s">
        <v>2102</v>
      </c>
      <c r="D1381">
        <v>510</v>
      </c>
      <c r="E1381" t="s">
        <v>15</v>
      </c>
      <c r="F1381">
        <v>936</v>
      </c>
      <c r="G1381" t="s">
        <v>16</v>
      </c>
      <c r="H1381">
        <v>1</v>
      </c>
      <c r="I1381">
        <f t="shared" si="42"/>
        <v>936</v>
      </c>
      <c r="J1381">
        <v>1.4739</v>
      </c>
      <c r="K1381" s="2">
        <f t="shared" si="43"/>
        <v>1379.5704000000001</v>
      </c>
    </row>
    <row r="1382" spans="1:11" x14ac:dyDescent="0.35">
      <c r="A1382">
        <v>8112004</v>
      </c>
      <c r="B1382" t="s">
        <v>2102</v>
      </c>
      <c r="D1382">
        <v>510</v>
      </c>
      <c r="E1382" t="s">
        <v>15</v>
      </c>
      <c r="F1382" s="1">
        <v>3255</v>
      </c>
      <c r="G1382" t="s">
        <v>16</v>
      </c>
      <c r="H1382">
        <v>4</v>
      </c>
      <c r="I1382">
        <f t="shared" si="42"/>
        <v>13020</v>
      </c>
      <c r="J1382">
        <v>5.391</v>
      </c>
      <c r="K1382" s="2">
        <f t="shared" si="43"/>
        <v>17547.705000000002</v>
      </c>
    </row>
    <row r="1383" spans="1:11" x14ac:dyDescent="0.35">
      <c r="A1383">
        <v>8114003</v>
      </c>
      <c r="B1383" t="s">
        <v>2104</v>
      </c>
      <c r="D1383">
        <v>510</v>
      </c>
      <c r="E1383" t="s">
        <v>15</v>
      </c>
      <c r="F1383" s="1">
        <v>9245</v>
      </c>
      <c r="G1383" t="s">
        <v>16</v>
      </c>
      <c r="H1383">
        <v>3</v>
      </c>
      <c r="I1383">
        <f t="shared" si="42"/>
        <v>27735</v>
      </c>
      <c r="J1383">
        <v>1.6105</v>
      </c>
      <c r="K1383" s="2">
        <f t="shared" si="43"/>
        <v>14889.0725</v>
      </c>
    </row>
    <row r="1384" spans="1:11" x14ac:dyDescent="0.35">
      <c r="A1384">
        <v>8121101</v>
      </c>
      <c r="B1384" t="s">
        <v>1343</v>
      </c>
      <c r="C1384" t="s">
        <v>2112</v>
      </c>
      <c r="D1384">
        <v>510</v>
      </c>
      <c r="E1384" t="s">
        <v>15</v>
      </c>
      <c r="F1384" s="1">
        <v>2880</v>
      </c>
      <c r="G1384" t="s">
        <v>16</v>
      </c>
      <c r="H1384">
        <v>1</v>
      </c>
      <c r="I1384">
        <f t="shared" si="42"/>
        <v>2880</v>
      </c>
      <c r="J1384">
        <v>2.3693</v>
      </c>
      <c r="K1384" s="2">
        <f t="shared" si="43"/>
        <v>6823.5839999999998</v>
      </c>
    </row>
    <row r="1385" spans="1:11" x14ac:dyDescent="0.35">
      <c r="A1385">
        <v>8121107</v>
      </c>
      <c r="B1385" t="s">
        <v>1343</v>
      </c>
      <c r="C1385" t="s">
        <v>2112</v>
      </c>
      <c r="D1385">
        <v>510</v>
      </c>
      <c r="E1385" t="s">
        <v>15</v>
      </c>
      <c r="F1385" s="1">
        <v>1299</v>
      </c>
      <c r="G1385" t="s">
        <v>16</v>
      </c>
      <c r="H1385">
        <v>7</v>
      </c>
      <c r="I1385">
        <f t="shared" si="42"/>
        <v>9093</v>
      </c>
      <c r="J1385">
        <v>14.649800000000001</v>
      </c>
      <c r="K1385" s="2">
        <f t="shared" si="43"/>
        <v>19030.090200000002</v>
      </c>
    </row>
    <row r="1386" spans="1:11" x14ac:dyDescent="0.35">
      <c r="A1386">
        <v>8121201</v>
      </c>
      <c r="B1386" t="s">
        <v>1343</v>
      </c>
      <c r="C1386" t="s">
        <v>2113</v>
      </c>
      <c r="D1386">
        <v>510</v>
      </c>
      <c r="E1386" t="s">
        <v>15</v>
      </c>
      <c r="F1386" s="1">
        <v>5760</v>
      </c>
      <c r="G1386" t="s">
        <v>16</v>
      </c>
      <c r="H1386">
        <v>1</v>
      </c>
      <c r="I1386">
        <f t="shared" si="42"/>
        <v>5760</v>
      </c>
      <c r="J1386">
        <v>2.3693</v>
      </c>
      <c r="K1386" s="2">
        <f t="shared" si="43"/>
        <v>13647.168</v>
      </c>
    </row>
    <row r="1387" spans="1:11" x14ac:dyDescent="0.35">
      <c r="A1387">
        <v>8121207</v>
      </c>
      <c r="B1387" t="s">
        <v>1343</v>
      </c>
      <c r="C1387" t="s">
        <v>2113</v>
      </c>
      <c r="D1387">
        <v>510</v>
      </c>
      <c r="E1387" t="s">
        <v>15</v>
      </c>
      <c r="F1387" s="1">
        <v>2700</v>
      </c>
      <c r="G1387" t="s">
        <v>16</v>
      </c>
      <c r="H1387">
        <v>7</v>
      </c>
      <c r="I1387">
        <f t="shared" si="42"/>
        <v>18900</v>
      </c>
      <c r="J1387">
        <v>14.7623</v>
      </c>
      <c r="K1387" s="2">
        <f t="shared" si="43"/>
        <v>39858.21</v>
      </c>
    </row>
    <row r="1388" spans="1:11" x14ac:dyDescent="0.35">
      <c r="A1388">
        <v>8122107</v>
      </c>
      <c r="B1388" t="s">
        <v>625</v>
      </c>
      <c r="C1388" t="s">
        <v>2115</v>
      </c>
      <c r="D1388">
        <v>510</v>
      </c>
      <c r="E1388" t="s">
        <v>15</v>
      </c>
      <c r="F1388" s="1">
        <v>2004</v>
      </c>
      <c r="G1388" t="s">
        <v>16</v>
      </c>
      <c r="H1388">
        <v>7</v>
      </c>
      <c r="I1388">
        <f t="shared" si="42"/>
        <v>14028</v>
      </c>
      <c r="J1388">
        <v>11.716100000000001</v>
      </c>
      <c r="K1388" s="2">
        <f t="shared" si="43"/>
        <v>23479.064400000003</v>
      </c>
    </row>
    <row r="1389" spans="1:11" x14ac:dyDescent="0.35">
      <c r="A1389">
        <v>8122201</v>
      </c>
      <c r="B1389" t="s">
        <v>625</v>
      </c>
      <c r="C1389" t="s">
        <v>2116</v>
      </c>
      <c r="D1389">
        <v>510</v>
      </c>
      <c r="E1389" t="s">
        <v>15</v>
      </c>
      <c r="F1389" s="1">
        <v>67680</v>
      </c>
      <c r="G1389" t="s">
        <v>16</v>
      </c>
      <c r="H1389">
        <v>1</v>
      </c>
      <c r="I1389">
        <f t="shared" si="42"/>
        <v>67680</v>
      </c>
      <c r="J1389">
        <v>0</v>
      </c>
      <c r="K1389" s="2">
        <f t="shared" si="43"/>
        <v>0</v>
      </c>
    </row>
    <row r="1390" spans="1:11" x14ac:dyDescent="0.35">
      <c r="A1390">
        <v>8122207</v>
      </c>
      <c r="B1390" t="s">
        <v>625</v>
      </c>
      <c r="C1390" t="s">
        <v>2116</v>
      </c>
      <c r="D1390">
        <v>510</v>
      </c>
      <c r="E1390" t="s">
        <v>15</v>
      </c>
      <c r="F1390" s="1">
        <v>5712</v>
      </c>
      <c r="G1390" t="s">
        <v>16</v>
      </c>
      <c r="H1390">
        <v>7</v>
      </c>
      <c r="I1390">
        <f t="shared" si="42"/>
        <v>39984</v>
      </c>
      <c r="J1390">
        <v>11.7346</v>
      </c>
      <c r="K1390" s="2">
        <f t="shared" si="43"/>
        <v>67028.035199999998</v>
      </c>
    </row>
    <row r="1391" spans="1:11" x14ac:dyDescent="0.35">
      <c r="A1391">
        <v>8122301</v>
      </c>
      <c r="B1391" t="s">
        <v>625</v>
      </c>
      <c r="C1391" t="s">
        <v>2115</v>
      </c>
      <c r="D1391">
        <v>510</v>
      </c>
      <c r="E1391" t="s">
        <v>15</v>
      </c>
      <c r="F1391" s="1">
        <v>8064</v>
      </c>
      <c r="G1391" t="s">
        <v>16</v>
      </c>
      <c r="H1391">
        <v>1</v>
      </c>
      <c r="I1391">
        <f t="shared" si="42"/>
        <v>8064</v>
      </c>
      <c r="J1391">
        <v>1.8864000000000001</v>
      </c>
      <c r="K1391" s="2">
        <f t="shared" si="43"/>
        <v>15211.929600000001</v>
      </c>
    </row>
    <row r="1392" spans="1:11" x14ac:dyDescent="0.35">
      <c r="A1392">
        <v>8123101</v>
      </c>
      <c r="B1392" t="s">
        <v>2117</v>
      </c>
      <c r="C1392" t="s">
        <v>2118</v>
      </c>
      <c r="D1392">
        <v>510</v>
      </c>
      <c r="E1392" t="s">
        <v>15</v>
      </c>
      <c r="F1392" s="1">
        <v>1440</v>
      </c>
      <c r="G1392" t="s">
        <v>16</v>
      </c>
      <c r="H1392">
        <v>1</v>
      </c>
      <c r="I1392">
        <f t="shared" si="42"/>
        <v>1440</v>
      </c>
      <c r="J1392">
        <v>2.1364999999999998</v>
      </c>
      <c r="K1392" s="2">
        <f t="shared" si="43"/>
        <v>3076.56</v>
      </c>
    </row>
    <row r="1393" spans="1:11" x14ac:dyDescent="0.35">
      <c r="A1393">
        <v>8123201</v>
      </c>
      <c r="B1393" t="s">
        <v>2117</v>
      </c>
      <c r="C1393" t="s">
        <v>2119</v>
      </c>
      <c r="D1393">
        <v>510</v>
      </c>
      <c r="E1393" t="s">
        <v>15</v>
      </c>
      <c r="F1393" s="1">
        <v>1440</v>
      </c>
      <c r="G1393" t="s">
        <v>16</v>
      </c>
      <c r="H1393">
        <v>1</v>
      </c>
      <c r="I1393">
        <f t="shared" si="42"/>
        <v>1440</v>
      </c>
      <c r="J1393">
        <v>2.0512000000000001</v>
      </c>
      <c r="K1393" s="2">
        <f t="shared" si="43"/>
        <v>2953.7280000000001</v>
      </c>
    </row>
    <row r="1394" spans="1:11" x14ac:dyDescent="0.35">
      <c r="A1394">
        <v>8123207</v>
      </c>
      <c r="B1394" t="s">
        <v>2117</v>
      </c>
      <c r="C1394" t="s">
        <v>2119</v>
      </c>
      <c r="D1394">
        <v>510</v>
      </c>
      <c r="E1394" t="s">
        <v>15</v>
      </c>
      <c r="F1394" s="1">
        <v>1080</v>
      </c>
      <c r="G1394" t="s">
        <v>16</v>
      </c>
      <c r="H1394">
        <v>7</v>
      </c>
      <c r="I1394">
        <f t="shared" si="42"/>
        <v>7560</v>
      </c>
      <c r="J1394">
        <v>0</v>
      </c>
      <c r="K1394" s="2">
        <f t="shared" si="43"/>
        <v>0</v>
      </c>
    </row>
    <row r="1395" spans="1:11" x14ac:dyDescent="0.35">
      <c r="A1395">
        <v>8124107</v>
      </c>
      <c r="B1395" t="s">
        <v>2121</v>
      </c>
      <c r="C1395" t="s">
        <v>2123</v>
      </c>
      <c r="D1395">
        <v>510</v>
      </c>
      <c r="E1395" t="s">
        <v>15</v>
      </c>
      <c r="F1395" s="1">
        <v>1755</v>
      </c>
      <c r="G1395" t="s">
        <v>16</v>
      </c>
      <c r="H1395">
        <v>7</v>
      </c>
      <c r="I1395">
        <f t="shared" si="42"/>
        <v>12285</v>
      </c>
      <c r="J1395">
        <v>13.5002</v>
      </c>
      <c r="K1395" s="2">
        <f t="shared" si="43"/>
        <v>23692.850999999999</v>
      </c>
    </row>
    <row r="1396" spans="1:11" x14ac:dyDescent="0.35">
      <c r="A1396">
        <v>8124201</v>
      </c>
      <c r="B1396" t="s">
        <v>2121</v>
      </c>
      <c r="C1396" t="s">
        <v>2124</v>
      </c>
      <c r="D1396">
        <v>510</v>
      </c>
      <c r="E1396" t="s">
        <v>15</v>
      </c>
      <c r="F1396" s="1">
        <v>13320</v>
      </c>
      <c r="G1396" t="s">
        <v>16</v>
      </c>
      <c r="H1396">
        <v>1</v>
      </c>
      <c r="I1396">
        <f t="shared" si="42"/>
        <v>13320</v>
      </c>
      <c r="J1396">
        <v>2.1964000000000001</v>
      </c>
      <c r="K1396" s="2">
        <f t="shared" si="43"/>
        <v>29256.048000000003</v>
      </c>
    </row>
    <row r="1397" spans="1:11" x14ac:dyDescent="0.35">
      <c r="A1397">
        <v>8124207</v>
      </c>
      <c r="B1397" t="s">
        <v>2121</v>
      </c>
      <c r="C1397" t="s">
        <v>2125</v>
      </c>
      <c r="D1397">
        <v>510</v>
      </c>
      <c r="E1397" t="s">
        <v>15</v>
      </c>
      <c r="F1397" s="1">
        <v>1512</v>
      </c>
      <c r="G1397" t="s">
        <v>16</v>
      </c>
      <c r="H1397">
        <v>7</v>
      </c>
      <c r="I1397">
        <f t="shared" si="42"/>
        <v>10584</v>
      </c>
      <c r="J1397">
        <v>13.544600000000001</v>
      </c>
      <c r="K1397" s="2">
        <f t="shared" si="43"/>
        <v>20479.4352</v>
      </c>
    </row>
    <row r="1398" spans="1:11" x14ac:dyDescent="0.35">
      <c r="A1398">
        <v>8126001</v>
      </c>
      <c r="B1398" t="s">
        <v>2126</v>
      </c>
      <c r="C1398" t="s">
        <v>2127</v>
      </c>
      <c r="D1398">
        <v>510</v>
      </c>
      <c r="E1398" t="s">
        <v>15</v>
      </c>
      <c r="F1398">
        <v>707</v>
      </c>
      <c r="G1398" t="s">
        <v>16</v>
      </c>
      <c r="H1398">
        <v>1</v>
      </c>
      <c r="I1398">
        <f t="shared" si="42"/>
        <v>707</v>
      </c>
      <c r="J1398">
        <v>1.8145</v>
      </c>
      <c r="K1398" s="2">
        <f t="shared" si="43"/>
        <v>1282.8515</v>
      </c>
    </row>
    <row r="1399" spans="1:11" x14ac:dyDescent="0.35">
      <c r="A1399">
        <v>8126003</v>
      </c>
      <c r="B1399" t="s">
        <v>2128</v>
      </c>
      <c r="C1399" t="s">
        <v>1361</v>
      </c>
      <c r="D1399">
        <v>510</v>
      </c>
      <c r="E1399" t="s">
        <v>15</v>
      </c>
      <c r="F1399">
        <v>704</v>
      </c>
      <c r="G1399" t="s">
        <v>16</v>
      </c>
      <c r="H1399">
        <v>3</v>
      </c>
      <c r="I1399">
        <f t="shared" si="42"/>
        <v>2112</v>
      </c>
      <c r="J1399">
        <v>5.1032999999999999</v>
      </c>
      <c r="K1399" s="2">
        <f t="shared" si="43"/>
        <v>3592.7231999999999</v>
      </c>
    </row>
    <row r="1400" spans="1:11" x14ac:dyDescent="0.35">
      <c r="A1400">
        <v>8126004</v>
      </c>
      <c r="B1400" t="s">
        <v>2126</v>
      </c>
      <c r="C1400" t="s">
        <v>2127</v>
      </c>
      <c r="D1400">
        <v>510</v>
      </c>
      <c r="E1400" t="s">
        <v>15</v>
      </c>
      <c r="F1400">
        <v>160</v>
      </c>
      <c r="G1400" t="s">
        <v>16</v>
      </c>
      <c r="H1400">
        <v>4</v>
      </c>
      <c r="I1400">
        <f t="shared" si="42"/>
        <v>640</v>
      </c>
      <c r="J1400">
        <v>7.3205999999999998</v>
      </c>
      <c r="K1400" s="2">
        <f t="shared" si="43"/>
        <v>1171.296</v>
      </c>
    </row>
    <row r="1401" spans="1:11" x14ac:dyDescent="0.35">
      <c r="A1401">
        <v>8126101</v>
      </c>
      <c r="B1401" t="s">
        <v>2128</v>
      </c>
      <c r="C1401" t="s">
        <v>1121</v>
      </c>
      <c r="D1401">
        <v>510</v>
      </c>
      <c r="E1401" t="s">
        <v>15</v>
      </c>
      <c r="F1401" s="1">
        <v>4940</v>
      </c>
      <c r="G1401" t="s">
        <v>16</v>
      </c>
      <c r="H1401">
        <v>1</v>
      </c>
      <c r="I1401">
        <f t="shared" si="42"/>
        <v>4940</v>
      </c>
      <c r="J1401">
        <v>1.8686</v>
      </c>
      <c r="K1401" s="2">
        <f t="shared" si="43"/>
        <v>9230.884</v>
      </c>
    </row>
    <row r="1402" spans="1:11" x14ac:dyDescent="0.35">
      <c r="A1402">
        <v>8127107</v>
      </c>
      <c r="B1402" t="s">
        <v>2130</v>
      </c>
      <c r="C1402" t="s">
        <v>2131</v>
      </c>
      <c r="D1402">
        <v>510</v>
      </c>
      <c r="E1402" t="s">
        <v>15</v>
      </c>
      <c r="F1402">
        <v>990</v>
      </c>
      <c r="G1402" t="s">
        <v>16</v>
      </c>
      <c r="H1402">
        <v>7</v>
      </c>
      <c r="I1402">
        <f t="shared" si="42"/>
        <v>6930</v>
      </c>
      <c r="J1402">
        <v>15.014799999999999</v>
      </c>
      <c r="K1402" s="2">
        <f t="shared" si="43"/>
        <v>14864.652</v>
      </c>
    </row>
    <row r="1403" spans="1:11" x14ac:dyDescent="0.35">
      <c r="A1403">
        <v>8127207</v>
      </c>
      <c r="B1403" t="s">
        <v>2130</v>
      </c>
      <c r="C1403" t="s">
        <v>2132</v>
      </c>
      <c r="D1403">
        <v>510</v>
      </c>
      <c r="E1403" t="s">
        <v>15</v>
      </c>
      <c r="F1403">
        <v>864</v>
      </c>
      <c r="G1403" t="s">
        <v>16</v>
      </c>
      <c r="H1403">
        <v>7</v>
      </c>
      <c r="I1403">
        <f t="shared" si="42"/>
        <v>6048</v>
      </c>
      <c r="J1403">
        <v>15.017099999999999</v>
      </c>
      <c r="K1403" s="2">
        <f t="shared" si="43"/>
        <v>12974.774399999998</v>
      </c>
    </row>
    <row r="1404" spans="1:11" x14ac:dyDescent="0.35">
      <c r="A1404">
        <v>8129002</v>
      </c>
      <c r="B1404" t="s">
        <v>2135</v>
      </c>
      <c r="C1404" t="s">
        <v>348</v>
      </c>
      <c r="D1404">
        <v>560</v>
      </c>
      <c r="E1404" t="s">
        <v>15</v>
      </c>
      <c r="F1404">
        <v>32</v>
      </c>
      <c r="G1404" t="s">
        <v>16</v>
      </c>
      <c r="H1404">
        <v>2</v>
      </c>
      <c r="I1404">
        <f t="shared" si="42"/>
        <v>64</v>
      </c>
      <c r="J1404">
        <v>3.2414999999999998</v>
      </c>
      <c r="K1404" s="2">
        <f t="shared" si="43"/>
        <v>103.72799999999999</v>
      </c>
    </row>
    <row r="1405" spans="1:11" x14ac:dyDescent="0.35">
      <c r="A1405">
        <v>8129012</v>
      </c>
      <c r="B1405" t="s">
        <v>2135</v>
      </c>
      <c r="C1405" t="s">
        <v>348</v>
      </c>
      <c r="D1405">
        <v>560</v>
      </c>
      <c r="E1405" t="s">
        <v>15</v>
      </c>
      <c r="F1405">
        <v>501</v>
      </c>
      <c r="G1405" t="s">
        <v>16</v>
      </c>
      <c r="H1405">
        <v>12</v>
      </c>
      <c r="I1405">
        <f t="shared" si="42"/>
        <v>6012</v>
      </c>
      <c r="J1405">
        <v>15.303000000000001</v>
      </c>
      <c r="K1405" s="2">
        <f t="shared" si="43"/>
        <v>7666.8030000000008</v>
      </c>
    </row>
    <row r="1406" spans="1:11" x14ac:dyDescent="0.35">
      <c r="A1406">
        <v>8130102</v>
      </c>
      <c r="B1406" t="s">
        <v>2136</v>
      </c>
      <c r="C1406" t="s">
        <v>2138</v>
      </c>
      <c r="D1406">
        <v>511</v>
      </c>
      <c r="E1406" t="s">
        <v>15</v>
      </c>
      <c r="F1406" s="1">
        <v>1384</v>
      </c>
      <c r="G1406" t="s">
        <v>16</v>
      </c>
      <c r="H1406">
        <v>2</v>
      </c>
      <c r="I1406">
        <f t="shared" si="42"/>
        <v>2768</v>
      </c>
      <c r="J1406">
        <v>3.9161999999999999</v>
      </c>
      <c r="K1406" s="2">
        <f t="shared" si="43"/>
        <v>5420.0208000000002</v>
      </c>
    </row>
    <row r="1407" spans="1:11" x14ac:dyDescent="0.35">
      <c r="A1407">
        <v>8130202</v>
      </c>
      <c r="B1407" t="s">
        <v>2136</v>
      </c>
      <c r="C1407" t="s">
        <v>2139</v>
      </c>
      <c r="D1407">
        <v>511</v>
      </c>
      <c r="E1407" t="s">
        <v>15</v>
      </c>
      <c r="F1407" s="1">
        <v>13920</v>
      </c>
      <c r="G1407" t="s">
        <v>16</v>
      </c>
      <c r="H1407">
        <v>2</v>
      </c>
      <c r="I1407">
        <f t="shared" si="42"/>
        <v>27840</v>
      </c>
      <c r="J1407">
        <v>3.9161999999999999</v>
      </c>
      <c r="K1407" s="2">
        <f t="shared" si="43"/>
        <v>54513.504000000001</v>
      </c>
    </row>
    <row r="1408" spans="1:11" x14ac:dyDescent="0.35">
      <c r="A1408">
        <v>8130204</v>
      </c>
      <c r="B1408" t="s">
        <v>2136</v>
      </c>
      <c r="C1408" t="s">
        <v>2139</v>
      </c>
      <c r="D1408">
        <v>511</v>
      </c>
      <c r="E1408" t="s">
        <v>15</v>
      </c>
      <c r="F1408">
        <v>540</v>
      </c>
      <c r="G1408" t="s">
        <v>16</v>
      </c>
      <c r="H1408">
        <v>4</v>
      </c>
      <c r="I1408">
        <f t="shared" si="42"/>
        <v>2160</v>
      </c>
      <c r="J1408">
        <v>0</v>
      </c>
      <c r="K1408" s="2">
        <f t="shared" si="43"/>
        <v>0</v>
      </c>
    </row>
    <row r="1409" spans="1:11" x14ac:dyDescent="0.35">
      <c r="A1409">
        <v>8134102</v>
      </c>
      <c r="B1409" t="s">
        <v>2140</v>
      </c>
      <c r="C1409" t="s">
        <v>2141</v>
      </c>
      <c r="D1409">
        <v>511</v>
      </c>
      <c r="E1409" t="s">
        <v>15</v>
      </c>
      <c r="F1409" s="1">
        <v>4960</v>
      </c>
      <c r="G1409" t="s">
        <v>16</v>
      </c>
      <c r="H1409">
        <v>2</v>
      </c>
      <c r="I1409">
        <f t="shared" si="42"/>
        <v>9920</v>
      </c>
      <c r="J1409">
        <v>4.4833999999999996</v>
      </c>
      <c r="K1409" s="2">
        <f t="shared" si="43"/>
        <v>22237.663999999997</v>
      </c>
    </row>
    <row r="1410" spans="1:11" x14ac:dyDescent="0.35">
      <c r="A1410">
        <v>8134202</v>
      </c>
      <c r="B1410" t="s">
        <v>2140</v>
      </c>
      <c r="C1410" t="s">
        <v>2143</v>
      </c>
      <c r="D1410">
        <v>511</v>
      </c>
      <c r="E1410" t="s">
        <v>15</v>
      </c>
      <c r="F1410" s="1">
        <v>7680</v>
      </c>
      <c r="G1410" t="s">
        <v>16</v>
      </c>
      <c r="H1410">
        <v>2</v>
      </c>
      <c r="I1410">
        <f t="shared" si="42"/>
        <v>15360</v>
      </c>
      <c r="J1410">
        <v>0</v>
      </c>
      <c r="K1410" s="2">
        <f t="shared" si="43"/>
        <v>0</v>
      </c>
    </row>
    <row r="1411" spans="1:11" x14ac:dyDescent="0.35">
      <c r="A1411">
        <v>8135101</v>
      </c>
      <c r="B1411" t="s">
        <v>2144</v>
      </c>
      <c r="C1411">
        <v>2022</v>
      </c>
      <c r="D1411">
        <v>510</v>
      </c>
      <c r="E1411" t="s">
        <v>15</v>
      </c>
      <c r="F1411">
        <v>576</v>
      </c>
      <c r="G1411" t="s">
        <v>16</v>
      </c>
      <c r="H1411">
        <v>1</v>
      </c>
      <c r="I1411">
        <f t="shared" si="42"/>
        <v>576</v>
      </c>
      <c r="J1411">
        <v>1.2585999999999999</v>
      </c>
      <c r="K1411" s="2">
        <f t="shared" si="43"/>
        <v>724.95359999999994</v>
      </c>
    </row>
    <row r="1412" spans="1:11" x14ac:dyDescent="0.35">
      <c r="A1412">
        <v>8135104</v>
      </c>
      <c r="B1412" t="s">
        <v>2144</v>
      </c>
      <c r="C1412">
        <v>2022</v>
      </c>
      <c r="D1412">
        <v>510</v>
      </c>
      <c r="E1412" t="s">
        <v>15</v>
      </c>
      <c r="F1412">
        <v>958</v>
      </c>
      <c r="G1412" t="s">
        <v>16</v>
      </c>
      <c r="H1412">
        <v>4</v>
      </c>
      <c r="I1412">
        <f t="shared" si="42"/>
        <v>3832</v>
      </c>
      <c r="J1412">
        <v>4.5260999999999996</v>
      </c>
      <c r="K1412" s="2">
        <f t="shared" si="43"/>
        <v>4336.0037999999995</v>
      </c>
    </row>
    <row r="1413" spans="1:11" x14ac:dyDescent="0.35">
      <c r="A1413">
        <v>8137001</v>
      </c>
      <c r="B1413" t="s">
        <v>2149</v>
      </c>
      <c r="C1413" t="s">
        <v>2150</v>
      </c>
      <c r="D1413">
        <v>510</v>
      </c>
      <c r="E1413" t="s">
        <v>15</v>
      </c>
      <c r="F1413" s="1">
        <v>1729</v>
      </c>
      <c r="G1413" t="s">
        <v>16</v>
      </c>
      <c r="H1413">
        <v>1</v>
      </c>
      <c r="I1413">
        <f t="shared" ref="I1413:I1476" si="44">H1413*F1413</f>
        <v>1729</v>
      </c>
      <c r="J1413">
        <v>1.6521999999999999</v>
      </c>
      <c r="K1413" s="2">
        <f t="shared" ref="K1413:K1476" si="45">F1413*J1413</f>
        <v>2856.6537999999996</v>
      </c>
    </row>
    <row r="1414" spans="1:11" x14ac:dyDescent="0.35">
      <c r="A1414">
        <v>8137003</v>
      </c>
      <c r="B1414" t="s">
        <v>2151</v>
      </c>
      <c r="C1414" t="s">
        <v>1361</v>
      </c>
      <c r="D1414">
        <v>510</v>
      </c>
      <c r="E1414" t="s">
        <v>15</v>
      </c>
      <c r="F1414" s="1">
        <v>1896</v>
      </c>
      <c r="G1414" t="s">
        <v>16</v>
      </c>
      <c r="H1414">
        <v>3</v>
      </c>
      <c r="I1414">
        <f t="shared" si="44"/>
        <v>5688</v>
      </c>
      <c r="J1414">
        <v>4.5627000000000004</v>
      </c>
      <c r="K1414" s="2">
        <f t="shared" si="45"/>
        <v>8650.8792000000012</v>
      </c>
    </row>
    <row r="1415" spans="1:11" x14ac:dyDescent="0.35">
      <c r="A1415">
        <v>8137101</v>
      </c>
      <c r="B1415" t="s">
        <v>2151</v>
      </c>
      <c r="C1415" t="s">
        <v>1361</v>
      </c>
      <c r="D1415">
        <v>510</v>
      </c>
      <c r="E1415" t="s">
        <v>15</v>
      </c>
      <c r="F1415" s="1">
        <v>2880</v>
      </c>
      <c r="G1415" t="s">
        <v>16</v>
      </c>
      <c r="H1415">
        <v>1</v>
      </c>
      <c r="I1415">
        <f t="shared" si="44"/>
        <v>2880</v>
      </c>
      <c r="J1415">
        <v>1.6886000000000001</v>
      </c>
      <c r="K1415" s="2">
        <f t="shared" si="45"/>
        <v>4863.1680000000006</v>
      </c>
    </row>
    <row r="1416" spans="1:11" x14ac:dyDescent="0.35">
      <c r="A1416">
        <v>8138101</v>
      </c>
      <c r="B1416" t="s">
        <v>2152</v>
      </c>
      <c r="C1416" t="s">
        <v>1251</v>
      </c>
      <c r="D1416">
        <v>510</v>
      </c>
      <c r="E1416" t="s">
        <v>15</v>
      </c>
      <c r="F1416" s="1">
        <v>1728</v>
      </c>
      <c r="G1416" t="s">
        <v>16</v>
      </c>
      <c r="H1416">
        <v>1</v>
      </c>
      <c r="I1416">
        <f t="shared" si="44"/>
        <v>1728</v>
      </c>
      <c r="J1416">
        <v>2.6511999999999998</v>
      </c>
      <c r="K1416" s="2">
        <f t="shared" si="45"/>
        <v>4581.2735999999995</v>
      </c>
    </row>
    <row r="1417" spans="1:11" x14ac:dyDescent="0.35">
      <c r="A1417">
        <v>8138107</v>
      </c>
      <c r="B1417" t="s">
        <v>2152</v>
      </c>
      <c r="C1417" t="s">
        <v>1251</v>
      </c>
      <c r="D1417">
        <v>510</v>
      </c>
      <c r="E1417" t="s">
        <v>15</v>
      </c>
      <c r="F1417">
        <v>540</v>
      </c>
      <c r="G1417" t="s">
        <v>16</v>
      </c>
      <c r="H1417">
        <v>7</v>
      </c>
      <c r="I1417">
        <f t="shared" si="44"/>
        <v>3780</v>
      </c>
      <c r="J1417">
        <v>16.6233</v>
      </c>
      <c r="K1417" s="2">
        <f t="shared" si="45"/>
        <v>8976.5820000000003</v>
      </c>
    </row>
    <row r="1418" spans="1:11" x14ac:dyDescent="0.35">
      <c r="A1418">
        <v>8138201</v>
      </c>
      <c r="B1418" t="s">
        <v>2152</v>
      </c>
      <c r="C1418" t="s">
        <v>2153</v>
      </c>
      <c r="D1418">
        <v>510</v>
      </c>
      <c r="E1418" t="s">
        <v>15</v>
      </c>
      <c r="F1418" s="1">
        <v>5040</v>
      </c>
      <c r="G1418" t="s">
        <v>16</v>
      </c>
      <c r="H1418">
        <v>1</v>
      </c>
      <c r="I1418">
        <f t="shared" si="44"/>
        <v>5040</v>
      </c>
      <c r="J1418">
        <v>2.5939000000000001</v>
      </c>
      <c r="K1418" s="2">
        <f t="shared" si="45"/>
        <v>13073.256000000001</v>
      </c>
    </row>
    <row r="1419" spans="1:11" x14ac:dyDescent="0.35">
      <c r="A1419">
        <v>8138207</v>
      </c>
      <c r="B1419" t="s">
        <v>2152</v>
      </c>
      <c r="C1419" t="s">
        <v>2153</v>
      </c>
      <c r="D1419">
        <v>510</v>
      </c>
      <c r="E1419" t="s">
        <v>15</v>
      </c>
      <c r="F1419" s="1">
        <v>1824</v>
      </c>
      <c r="G1419" t="s">
        <v>16</v>
      </c>
      <c r="H1419">
        <v>7</v>
      </c>
      <c r="I1419">
        <f t="shared" si="44"/>
        <v>12768</v>
      </c>
      <c r="J1419">
        <v>16.6418</v>
      </c>
      <c r="K1419" s="2">
        <f t="shared" si="45"/>
        <v>30354.643199999999</v>
      </c>
    </row>
    <row r="1420" spans="1:11" x14ac:dyDescent="0.35">
      <c r="A1420">
        <v>8139205</v>
      </c>
      <c r="B1420" t="s">
        <v>2155</v>
      </c>
      <c r="C1420">
        <v>2023</v>
      </c>
      <c r="D1420">
        <v>511</v>
      </c>
      <c r="E1420" t="s">
        <v>15</v>
      </c>
      <c r="F1420" s="1">
        <v>1833</v>
      </c>
      <c r="G1420" t="s">
        <v>16</v>
      </c>
      <c r="H1420">
        <v>5</v>
      </c>
      <c r="I1420">
        <f t="shared" si="44"/>
        <v>9165</v>
      </c>
      <c r="J1420">
        <v>2.2854000000000001</v>
      </c>
      <c r="K1420" s="2">
        <f t="shared" si="45"/>
        <v>4189.1382000000003</v>
      </c>
    </row>
    <row r="1421" spans="1:11" x14ac:dyDescent="0.35">
      <c r="A1421">
        <v>8141001</v>
      </c>
      <c r="B1421" t="s">
        <v>2156</v>
      </c>
      <c r="C1421" t="s">
        <v>2157</v>
      </c>
      <c r="D1421">
        <v>510</v>
      </c>
      <c r="E1421" t="s">
        <v>15</v>
      </c>
      <c r="F1421">
        <v>756</v>
      </c>
      <c r="G1421" t="s">
        <v>16</v>
      </c>
      <c r="H1421">
        <v>1</v>
      </c>
      <c r="I1421">
        <f t="shared" si="44"/>
        <v>756</v>
      </c>
      <c r="J1421">
        <v>1.9457</v>
      </c>
      <c r="K1421" s="2">
        <f t="shared" si="45"/>
        <v>1470.9492</v>
      </c>
    </row>
    <row r="1422" spans="1:11" x14ac:dyDescent="0.35">
      <c r="A1422">
        <v>8141003</v>
      </c>
      <c r="B1422" t="s">
        <v>2158</v>
      </c>
      <c r="C1422" t="s">
        <v>1361</v>
      </c>
      <c r="D1422">
        <v>510</v>
      </c>
      <c r="E1422" t="s">
        <v>15</v>
      </c>
      <c r="F1422" s="1">
        <v>1072</v>
      </c>
      <c r="G1422" t="s">
        <v>16</v>
      </c>
      <c r="H1422">
        <v>3</v>
      </c>
      <c r="I1422">
        <f t="shared" si="44"/>
        <v>3216</v>
      </c>
      <c r="J1422">
        <v>5.2511000000000001</v>
      </c>
      <c r="K1422" s="2">
        <f t="shared" si="45"/>
        <v>5629.1792000000005</v>
      </c>
    </row>
    <row r="1423" spans="1:11" x14ac:dyDescent="0.35">
      <c r="A1423">
        <v>8141004</v>
      </c>
      <c r="B1423" t="s">
        <v>2156</v>
      </c>
      <c r="C1423" t="s">
        <v>2157</v>
      </c>
      <c r="D1423">
        <v>510</v>
      </c>
      <c r="E1423" t="s">
        <v>15</v>
      </c>
      <c r="F1423">
        <v>220</v>
      </c>
      <c r="G1423" t="s">
        <v>16</v>
      </c>
      <c r="H1423">
        <v>4</v>
      </c>
      <c r="I1423">
        <f t="shared" si="44"/>
        <v>880</v>
      </c>
      <c r="J1423">
        <v>7.5182000000000002</v>
      </c>
      <c r="K1423" s="2">
        <f t="shared" si="45"/>
        <v>1654.0040000000001</v>
      </c>
    </row>
    <row r="1424" spans="1:11" x14ac:dyDescent="0.35">
      <c r="A1424">
        <v>8141101</v>
      </c>
      <c r="B1424" t="s">
        <v>2158</v>
      </c>
      <c r="C1424" t="s">
        <v>1121</v>
      </c>
      <c r="D1424">
        <v>510</v>
      </c>
      <c r="E1424" t="s">
        <v>15</v>
      </c>
      <c r="F1424" s="1">
        <v>2875</v>
      </c>
      <c r="G1424" t="s">
        <v>16</v>
      </c>
      <c r="H1424">
        <v>1</v>
      </c>
      <c r="I1424">
        <f t="shared" si="44"/>
        <v>2875</v>
      </c>
      <c r="J1424">
        <v>1.9179999999999999</v>
      </c>
      <c r="K1424" s="2">
        <f t="shared" si="45"/>
        <v>5514.25</v>
      </c>
    </row>
    <row r="1425" spans="1:11" x14ac:dyDescent="0.35">
      <c r="A1425">
        <v>8142001</v>
      </c>
      <c r="B1425" t="s">
        <v>2159</v>
      </c>
      <c r="C1425" t="s">
        <v>2160</v>
      </c>
      <c r="D1425">
        <v>510</v>
      </c>
      <c r="E1425" t="s">
        <v>15</v>
      </c>
      <c r="F1425">
        <v>399</v>
      </c>
      <c r="G1425" t="s">
        <v>16</v>
      </c>
      <c r="H1425">
        <v>1</v>
      </c>
      <c r="I1425">
        <f t="shared" si="44"/>
        <v>399</v>
      </c>
      <c r="J1425">
        <v>2.7183999999999999</v>
      </c>
      <c r="K1425" s="2">
        <f t="shared" si="45"/>
        <v>1084.6415999999999</v>
      </c>
    </row>
    <row r="1426" spans="1:11" x14ac:dyDescent="0.35">
      <c r="A1426">
        <v>8142003</v>
      </c>
      <c r="B1426" t="s">
        <v>2161</v>
      </c>
      <c r="C1426" t="s">
        <v>1361</v>
      </c>
      <c r="D1426">
        <v>510</v>
      </c>
      <c r="E1426" t="s">
        <v>15</v>
      </c>
      <c r="F1426" s="1">
        <v>1292</v>
      </c>
      <c r="G1426" t="s">
        <v>16</v>
      </c>
      <c r="H1426">
        <v>3</v>
      </c>
      <c r="I1426">
        <f t="shared" si="44"/>
        <v>3876</v>
      </c>
      <c r="J1426">
        <v>0</v>
      </c>
      <c r="K1426" s="2">
        <f t="shared" si="45"/>
        <v>0</v>
      </c>
    </row>
    <row r="1427" spans="1:11" x14ac:dyDescent="0.35">
      <c r="A1427">
        <v>8142101</v>
      </c>
      <c r="B1427" t="s">
        <v>2161</v>
      </c>
      <c r="C1427" t="s">
        <v>1121</v>
      </c>
      <c r="D1427">
        <v>510</v>
      </c>
      <c r="E1427" t="s">
        <v>15</v>
      </c>
      <c r="F1427" s="1">
        <v>2875</v>
      </c>
      <c r="G1427" t="s">
        <v>16</v>
      </c>
      <c r="H1427">
        <v>1</v>
      </c>
      <c r="I1427">
        <f t="shared" si="44"/>
        <v>2875</v>
      </c>
      <c r="J1427">
        <v>2.6907999999999999</v>
      </c>
      <c r="K1427" s="2">
        <f t="shared" si="45"/>
        <v>7736.0499999999993</v>
      </c>
    </row>
    <row r="1428" spans="1:11" x14ac:dyDescent="0.35">
      <c r="A1428">
        <v>8143001</v>
      </c>
      <c r="B1428" t="s">
        <v>2162</v>
      </c>
      <c r="C1428" t="s">
        <v>2163</v>
      </c>
      <c r="D1428">
        <v>510</v>
      </c>
      <c r="E1428" t="s">
        <v>15</v>
      </c>
      <c r="F1428">
        <v>756</v>
      </c>
      <c r="G1428" t="s">
        <v>16</v>
      </c>
      <c r="H1428">
        <v>1</v>
      </c>
      <c r="I1428">
        <f t="shared" si="44"/>
        <v>756</v>
      </c>
      <c r="J1428">
        <v>1.8892</v>
      </c>
      <c r="K1428" s="2">
        <f t="shared" si="45"/>
        <v>1428.2352000000001</v>
      </c>
    </row>
    <row r="1429" spans="1:11" x14ac:dyDescent="0.35">
      <c r="A1429">
        <v>8158105</v>
      </c>
      <c r="B1429" t="s">
        <v>2165</v>
      </c>
      <c r="D1429">
        <v>510</v>
      </c>
      <c r="E1429" t="s">
        <v>15</v>
      </c>
      <c r="F1429">
        <v>948</v>
      </c>
      <c r="G1429" t="s">
        <v>16</v>
      </c>
      <c r="H1429">
        <v>0.5</v>
      </c>
      <c r="I1429">
        <f t="shared" si="44"/>
        <v>474</v>
      </c>
      <c r="J1429">
        <v>0.4788</v>
      </c>
      <c r="K1429" s="2">
        <f t="shared" si="45"/>
        <v>453.9024</v>
      </c>
    </row>
    <row r="1430" spans="1:11" x14ac:dyDescent="0.35">
      <c r="A1430">
        <v>8158125</v>
      </c>
      <c r="B1430" t="s">
        <v>2165</v>
      </c>
      <c r="D1430">
        <v>510</v>
      </c>
      <c r="E1430" t="s">
        <v>15</v>
      </c>
      <c r="F1430">
        <v>336</v>
      </c>
      <c r="G1430" t="s">
        <v>16</v>
      </c>
      <c r="H1430">
        <v>12.5</v>
      </c>
      <c r="I1430">
        <f t="shared" si="44"/>
        <v>4200</v>
      </c>
      <c r="J1430">
        <v>6.9699</v>
      </c>
      <c r="K1430" s="2">
        <f t="shared" si="45"/>
        <v>2341.8863999999999</v>
      </c>
    </row>
    <row r="1431" spans="1:11" x14ac:dyDescent="0.35">
      <c r="A1431">
        <v>8159105</v>
      </c>
      <c r="B1431" t="s">
        <v>2166</v>
      </c>
      <c r="D1431">
        <v>510</v>
      </c>
      <c r="E1431" t="s">
        <v>15</v>
      </c>
      <c r="F1431" s="1">
        <v>2480</v>
      </c>
      <c r="G1431" t="s">
        <v>16</v>
      </c>
      <c r="H1431">
        <v>0.5</v>
      </c>
      <c r="I1431">
        <f t="shared" si="44"/>
        <v>1240</v>
      </c>
      <c r="J1431">
        <v>0.4803</v>
      </c>
      <c r="K1431" s="2">
        <f t="shared" si="45"/>
        <v>1191.144</v>
      </c>
    </row>
    <row r="1432" spans="1:11" x14ac:dyDescent="0.35">
      <c r="A1432">
        <v>8159125</v>
      </c>
      <c r="B1432" t="s">
        <v>2167</v>
      </c>
      <c r="D1432">
        <v>510</v>
      </c>
      <c r="E1432" t="s">
        <v>15</v>
      </c>
      <c r="F1432">
        <v>54</v>
      </c>
      <c r="G1432" t="s">
        <v>16</v>
      </c>
      <c r="H1432">
        <v>12.5</v>
      </c>
      <c r="I1432">
        <f t="shared" si="44"/>
        <v>675</v>
      </c>
      <c r="J1432">
        <v>8.2225000000000001</v>
      </c>
      <c r="K1432" s="2">
        <f t="shared" si="45"/>
        <v>444.01499999999999</v>
      </c>
    </row>
    <row r="1433" spans="1:11" x14ac:dyDescent="0.35">
      <c r="A1433">
        <v>8159145</v>
      </c>
      <c r="B1433" t="s">
        <v>2167</v>
      </c>
      <c r="C1433" t="s">
        <v>2048</v>
      </c>
      <c r="D1433">
        <v>510</v>
      </c>
      <c r="E1433" t="s">
        <v>15</v>
      </c>
      <c r="F1433">
        <v>480</v>
      </c>
      <c r="G1433" t="s">
        <v>16</v>
      </c>
      <c r="H1433">
        <v>14.5</v>
      </c>
      <c r="I1433">
        <f t="shared" si="44"/>
        <v>6960</v>
      </c>
      <c r="J1433">
        <v>9.8750999999999998</v>
      </c>
      <c r="K1433" s="2">
        <f t="shared" si="45"/>
        <v>4740.0479999999998</v>
      </c>
    </row>
    <row r="1434" spans="1:11" x14ac:dyDescent="0.35">
      <c r="A1434">
        <v>8160102</v>
      </c>
      <c r="B1434" t="s">
        <v>2168</v>
      </c>
      <c r="D1434">
        <v>510</v>
      </c>
      <c r="E1434" t="s">
        <v>15</v>
      </c>
      <c r="F1434" s="1">
        <v>1200</v>
      </c>
      <c r="G1434" t="s">
        <v>16</v>
      </c>
      <c r="H1434">
        <v>2</v>
      </c>
      <c r="I1434">
        <f t="shared" si="44"/>
        <v>2400</v>
      </c>
      <c r="J1434">
        <v>2.3001</v>
      </c>
      <c r="K1434" s="2">
        <f t="shared" si="45"/>
        <v>2760.12</v>
      </c>
    </row>
    <row r="1435" spans="1:11" x14ac:dyDescent="0.35">
      <c r="A1435">
        <v>8160125</v>
      </c>
      <c r="B1435" t="s">
        <v>2168</v>
      </c>
      <c r="D1435">
        <v>510</v>
      </c>
      <c r="E1435" t="s">
        <v>15</v>
      </c>
      <c r="F1435" s="1">
        <v>2136</v>
      </c>
      <c r="G1435" t="s">
        <v>16</v>
      </c>
      <c r="H1435">
        <v>12.5</v>
      </c>
      <c r="I1435">
        <f t="shared" si="44"/>
        <v>26700</v>
      </c>
      <c r="J1435">
        <v>14.3179</v>
      </c>
      <c r="K1435" s="2">
        <f t="shared" si="45"/>
        <v>30583.0344</v>
      </c>
    </row>
    <row r="1436" spans="1:11" x14ac:dyDescent="0.35">
      <c r="A1436">
        <v>8161102</v>
      </c>
      <c r="B1436" t="s">
        <v>2169</v>
      </c>
      <c r="D1436">
        <v>510</v>
      </c>
      <c r="E1436" t="s">
        <v>15</v>
      </c>
      <c r="F1436">
        <v>96</v>
      </c>
      <c r="G1436" t="s">
        <v>16</v>
      </c>
      <c r="H1436">
        <v>2</v>
      </c>
      <c r="I1436">
        <f t="shared" si="44"/>
        <v>192</v>
      </c>
      <c r="J1436">
        <v>1.4692000000000001</v>
      </c>
      <c r="K1436" s="2">
        <f t="shared" si="45"/>
        <v>141.04320000000001</v>
      </c>
    </row>
    <row r="1437" spans="1:11" x14ac:dyDescent="0.35">
      <c r="A1437">
        <v>8161105</v>
      </c>
      <c r="B1437" t="s">
        <v>2169</v>
      </c>
      <c r="D1437">
        <v>510</v>
      </c>
      <c r="E1437" t="s">
        <v>15</v>
      </c>
      <c r="F1437" s="1">
        <v>1680</v>
      </c>
      <c r="G1437" t="s">
        <v>16</v>
      </c>
      <c r="H1437">
        <v>0.5</v>
      </c>
      <c r="I1437">
        <f t="shared" si="44"/>
        <v>840</v>
      </c>
      <c r="J1437">
        <v>0.5423</v>
      </c>
      <c r="K1437" s="2">
        <f t="shared" si="45"/>
        <v>911.06399999999996</v>
      </c>
    </row>
    <row r="1438" spans="1:11" x14ac:dyDescent="0.35">
      <c r="A1438">
        <v>8161125</v>
      </c>
      <c r="B1438" t="s">
        <v>2170</v>
      </c>
      <c r="D1438">
        <v>510</v>
      </c>
      <c r="E1438" t="s">
        <v>15</v>
      </c>
      <c r="F1438">
        <v>144</v>
      </c>
      <c r="G1438" t="s">
        <v>16</v>
      </c>
      <c r="H1438">
        <v>12.5</v>
      </c>
      <c r="I1438">
        <f t="shared" si="44"/>
        <v>1800</v>
      </c>
      <c r="J1438">
        <v>9.1244999999999994</v>
      </c>
      <c r="K1438" s="2">
        <f t="shared" si="45"/>
        <v>1313.9279999999999</v>
      </c>
    </row>
    <row r="1439" spans="1:11" x14ac:dyDescent="0.35">
      <c r="A1439">
        <v>8162102</v>
      </c>
      <c r="B1439" t="s">
        <v>2171</v>
      </c>
      <c r="D1439">
        <v>510</v>
      </c>
      <c r="E1439" t="s">
        <v>15</v>
      </c>
      <c r="F1439" s="1">
        <v>1149</v>
      </c>
      <c r="G1439" t="s">
        <v>16</v>
      </c>
      <c r="H1439">
        <v>2</v>
      </c>
      <c r="I1439">
        <f t="shared" si="44"/>
        <v>2298</v>
      </c>
      <c r="J1439">
        <v>1.5567</v>
      </c>
      <c r="K1439" s="2">
        <f t="shared" si="45"/>
        <v>1788.6483000000001</v>
      </c>
    </row>
    <row r="1440" spans="1:11" x14ac:dyDescent="0.35">
      <c r="A1440">
        <v>8162125</v>
      </c>
      <c r="B1440" t="s">
        <v>2171</v>
      </c>
      <c r="D1440">
        <v>510</v>
      </c>
      <c r="E1440" t="s">
        <v>15</v>
      </c>
      <c r="F1440">
        <v>816</v>
      </c>
      <c r="G1440" t="s">
        <v>16</v>
      </c>
      <c r="H1440">
        <v>12.5</v>
      </c>
      <c r="I1440">
        <f t="shared" si="44"/>
        <v>10200</v>
      </c>
      <c r="J1440">
        <v>8.3421000000000003</v>
      </c>
      <c r="K1440" s="2">
        <f t="shared" si="45"/>
        <v>6807.1536000000006</v>
      </c>
    </row>
    <row r="1441" spans="1:11" x14ac:dyDescent="0.35">
      <c r="A1441">
        <v>8163102</v>
      </c>
      <c r="B1441" t="s">
        <v>2172</v>
      </c>
      <c r="D1441">
        <v>510</v>
      </c>
      <c r="E1441" t="s">
        <v>15</v>
      </c>
      <c r="F1441">
        <v>597</v>
      </c>
      <c r="G1441" t="s">
        <v>16</v>
      </c>
      <c r="H1441">
        <v>2</v>
      </c>
      <c r="I1441">
        <f t="shared" si="44"/>
        <v>1194</v>
      </c>
      <c r="J1441">
        <v>1.4654</v>
      </c>
      <c r="K1441" s="2">
        <f t="shared" si="45"/>
        <v>874.84379999999999</v>
      </c>
    </row>
    <row r="1442" spans="1:11" x14ac:dyDescent="0.35">
      <c r="A1442">
        <v>8163105</v>
      </c>
      <c r="B1442" t="s">
        <v>2172</v>
      </c>
      <c r="D1442">
        <v>510</v>
      </c>
      <c r="E1442" t="s">
        <v>15</v>
      </c>
      <c r="F1442">
        <v>560</v>
      </c>
      <c r="G1442" t="s">
        <v>16</v>
      </c>
      <c r="H1442">
        <v>0.5</v>
      </c>
      <c r="I1442">
        <f t="shared" si="44"/>
        <v>280</v>
      </c>
      <c r="J1442">
        <v>0.4803</v>
      </c>
      <c r="K1442" s="2">
        <f t="shared" si="45"/>
        <v>268.96800000000002</v>
      </c>
    </row>
    <row r="1443" spans="1:11" x14ac:dyDescent="0.35">
      <c r="A1443">
        <v>8163125</v>
      </c>
      <c r="B1443" t="s">
        <v>2172</v>
      </c>
      <c r="D1443">
        <v>510</v>
      </c>
      <c r="E1443" t="s">
        <v>15</v>
      </c>
      <c r="F1443">
        <v>11</v>
      </c>
      <c r="G1443" t="s">
        <v>16</v>
      </c>
      <c r="H1443">
        <v>12.5</v>
      </c>
      <c r="I1443">
        <f t="shared" si="44"/>
        <v>137.5</v>
      </c>
      <c r="J1443">
        <v>6.6112000000000002</v>
      </c>
      <c r="K1443" s="2">
        <f t="shared" si="45"/>
        <v>72.723200000000006</v>
      </c>
    </row>
    <row r="1444" spans="1:11" x14ac:dyDescent="0.35">
      <c r="A1444">
        <v>8164008</v>
      </c>
      <c r="B1444" t="s">
        <v>2175</v>
      </c>
      <c r="D1444">
        <v>519</v>
      </c>
      <c r="E1444" t="s">
        <v>15</v>
      </c>
      <c r="F1444" s="1">
        <v>2825</v>
      </c>
      <c r="G1444" t="s">
        <v>16</v>
      </c>
      <c r="H1444">
        <v>0.8</v>
      </c>
      <c r="I1444">
        <f t="shared" si="44"/>
        <v>2260</v>
      </c>
      <c r="J1444">
        <v>1.6939</v>
      </c>
      <c r="K1444" s="2">
        <f t="shared" si="45"/>
        <v>4785.2674999999999</v>
      </c>
    </row>
    <row r="1445" spans="1:11" x14ac:dyDescent="0.35">
      <c r="A1445">
        <v>8164010</v>
      </c>
      <c r="B1445" t="s">
        <v>2176</v>
      </c>
      <c r="C1445" t="s">
        <v>2</v>
      </c>
      <c r="D1445">
        <v>510</v>
      </c>
      <c r="E1445" t="s">
        <v>15</v>
      </c>
      <c r="F1445">
        <v>576</v>
      </c>
      <c r="G1445" t="s">
        <v>16</v>
      </c>
      <c r="H1445">
        <v>10</v>
      </c>
      <c r="I1445">
        <f t="shared" si="44"/>
        <v>5760</v>
      </c>
      <c r="J1445">
        <v>12.255699999999999</v>
      </c>
      <c r="K1445" s="2">
        <f t="shared" si="45"/>
        <v>7059.2831999999999</v>
      </c>
    </row>
    <row r="1446" spans="1:11" x14ac:dyDescent="0.35">
      <c r="A1446">
        <v>8164025</v>
      </c>
      <c r="B1446" t="s">
        <v>2177</v>
      </c>
      <c r="C1446" t="s">
        <v>382</v>
      </c>
      <c r="D1446">
        <v>510</v>
      </c>
      <c r="E1446" t="s">
        <v>15</v>
      </c>
      <c r="F1446" s="1">
        <v>1092</v>
      </c>
      <c r="G1446" t="s">
        <v>16</v>
      </c>
      <c r="H1446">
        <v>2.5</v>
      </c>
      <c r="I1446">
        <f t="shared" si="44"/>
        <v>2730</v>
      </c>
      <c r="J1446">
        <v>3.5003000000000002</v>
      </c>
      <c r="K1446" s="2">
        <f t="shared" si="45"/>
        <v>3822.3276000000001</v>
      </c>
    </row>
    <row r="1447" spans="1:11" x14ac:dyDescent="0.35">
      <c r="A1447">
        <v>8164110</v>
      </c>
      <c r="B1447" t="s">
        <v>2175</v>
      </c>
      <c r="D1447">
        <v>519</v>
      </c>
      <c r="E1447" t="s">
        <v>15</v>
      </c>
      <c r="F1447">
        <v>462</v>
      </c>
      <c r="G1447" t="s">
        <v>16</v>
      </c>
      <c r="H1447">
        <v>10</v>
      </c>
      <c r="I1447">
        <f t="shared" si="44"/>
        <v>4620</v>
      </c>
      <c r="J1447">
        <v>13.6882</v>
      </c>
      <c r="K1447" s="2">
        <f t="shared" si="45"/>
        <v>6323.9484000000002</v>
      </c>
    </row>
    <row r="1448" spans="1:11" x14ac:dyDescent="0.35">
      <c r="A1448">
        <v>8164125</v>
      </c>
      <c r="B1448" t="s">
        <v>2175</v>
      </c>
      <c r="D1448">
        <v>519</v>
      </c>
      <c r="E1448" t="s">
        <v>15</v>
      </c>
      <c r="F1448" s="1">
        <v>1651</v>
      </c>
      <c r="G1448" t="s">
        <v>16</v>
      </c>
      <c r="H1448">
        <v>2.5</v>
      </c>
      <c r="I1448">
        <f t="shared" si="44"/>
        <v>4127.5</v>
      </c>
      <c r="J1448">
        <v>4.0122</v>
      </c>
      <c r="K1448" s="2">
        <f t="shared" si="45"/>
        <v>6624.1422000000002</v>
      </c>
    </row>
    <row r="1449" spans="1:11" x14ac:dyDescent="0.35">
      <c r="A1449">
        <v>8171015</v>
      </c>
      <c r="B1449" t="s">
        <v>2180</v>
      </c>
      <c r="C1449" t="s">
        <v>535</v>
      </c>
      <c r="D1449">
        <v>510</v>
      </c>
      <c r="E1449" t="s">
        <v>15</v>
      </c>
      <c r="F1449" s="1">
        <v>12960</v>
      </c>
      <c r="G1449" t="s">
        <v>16</v>
      </c>
      <c r="H1449">
        <v>1.5</v>
      </c>
      <c r="I1449">
        <f t="shared" si="44"/>
        <v>19440</v>
      </c>
      <c r="J1449">
        <v>0.89770000000000005</v>
      </c>
      <c r="K1449" s="2">
        <f t="shared" si="45"/>
        <v>11634.192000000001</v>
      </c>
    </row>
    <row r="1450" spans="1:11" x14ac:dyDescent="0.35">
      <c r="A1450">
        <v>8171115</v>
      </c>
      <c r="B1450" t="s">
        <v>2181</v>
      </c>
      <c r="C1450" t="s">
        <v>2182</v>
      </c>
      <c r="D1450">
        <v>510</v>
      </c>
      <c r="E1450" t="s">
        <v>15</v>
      </c>
      <c r="F1450" s="1">
        <v>40320</v>
      </c>
      <c r="G1450" t="s">
        <v>16</v>
      </c>
      <c r="H1450">
        <v>1.5</v>
      </c>
      <c r="I1450">
        <f t="shared" si="44"/>
        <v>60480</v>
      </c>
      <c r="J1450">
        <v>0.89770000000000005</v>
      </c>
      <c r="K1450" s="2">
        <f t="shared" si="45"/>
        <v>36195.264000000003</v>
      </c>
    </row>
    <row r="1451" spans="1:11" x14ac:dyDescent="0.35">
      <c r="A1451">
        <v>8171215</v>
      </c>
      <c r="B1451" t="s">
        <v>2183</v>
      </c>
      <c r="D1451">
        <v>510</v>
      </c>
      <c r="E1451" t="s">
        <v>15</v>
      </c>
      <c r="F1451" s="1">
        <v>19248</v>
      </c>
      <c r="G1451" t="s">
        <v>16</v>
      </c>
      <c r="H1451">
        <v>1.5</v>
      </c>
      <c r="I1451">
        <f t="shared" si="44"/>
        <v>28872</v>
      </c>
      <c r="J1451">
        <v>0.87590000000000001</v>
      </c>
      <c r="K1451" s="2">
        <f t="shared" si="45"/>
        <v>16859.323199999999</v>
      </c>
    </row>
    <row r="1452" spans="1:11" x14ac:dyDescent="0.35">
      <c r="A1452">
        <v>8179002</v>
      </c>
      <c r="B1452" t="s">
        <v>2184</v>
      </c>
      <c r="C1452" t="s">
        <v>348</v>
      </c>
      <c r="D1452">
        <v>560</v>
      </c>
      <c r="E1452" t="s">
        <v>15</v>
      </c>
      <c r="F1452">
        <v>546</v>
      </c>
      <c r="G1452" t="s">
        <v>16</v>
      </c>
      <c r="H1452">
        <v>2</v>
      </c>
      <c r="I1452">
        <f t="shared" si="44"/>
        <v>1092</v>
      </c>
      <c r="J1452">
        <v>3.5144000000000002</v>
      </c>
      <c r="K1452" s="2">
        <f t="shared" si="45"/>
        <v>1918.8624000000002</v>
      </c>
    </row>
    <row r="1453" spans="1:11" x14ac:dyDescent="0.35">
      <c r="A1453">
        <v>8179012</v>
      </c>
      <c r="B1453" t="s">
        <v>2185</v>
      </c>
      <c r="C1453" t="s">
        <v>348</v>
      </c>
      <c r="D1453">
        <v>560</v>
      </c>
      <c r="E1453" t="s">
        <v>15</v>
      </c>
      <c r="F1453">
        <v>717</v>
      </c>
      <c r="G1453" t="s">
        <v>16</v>
      </c>
      <c r="H1453">
        <v>12</v>
      </c>
      <c r="I1453">
        <f t="shared" si="44"/>
        <v>8604</v>
      </c>
      <c r="J1453">
        <v>17.950900000000001</v>
      </c>
      <c r="K1453" s="2">
        <f t="shared" si="45"/>
        <v>12870.7953</v>
      </c>
    </row>
    <row r="1454" spans="1:11" x14ac:dyDescent="0.35">
      <c r="A1454">
        <v>8194001</v>
      </c>
      <c r="B1454" t="s">
        <v>2187</v>
      </c>
      <c r="C1454">
        <v>2021</v>
      </c>
      <c r="D1454">
        <v>510</v>
      </c>
      <c r="E1454" t="s">
        <v>15</v>
      </c>
      <c r="F1454" s="1">
        <v>1620</v>
      </c>
      <c r="G1454" t="s">
        <v>16</v>
      </c>
      <c r="H1454">
        <v>1</v>
      </c>
      <c r="I1454">
        <f t="shared" si="44"/>
        <v>1620</v>
      </c>
      <c r="J1454">
        <v>1.9698</v>
      </c>
      <c r="K1454" s="2">
        <f t="shared" si="45"/>
        <v>3191.076</v>
      </c>
    </row>
    <row r="1455" spans="1:11" x14ac:dyDescent="0.35">
      <c r="A1455">
        <v>8194101</v>
      </c>
      <c r="B1455" t="s">
        <v>2188</v>
      </c>
      <c r="D1455">
        <v>510</v>
      </c>
      <c r="E1455" t="s">
        <v>15</v>
      </c>
      <c r="F1455" s="1">
        <v>4528</v>
      </c>
      <c r="G1455" t="s">
        <v>16</v>
      </c>
      <c r="H1455">
        <v>1</v>
      </c>
      <c r="I1455">
        <f t="shared" si="44"/>
        <v>4528</v>
      </c>
      <c r="J1455">
        <v>2.1425000000000001</v>
      </c>
      <c r="K1455" s="2">
        <f t="shared" si="45"/>
        <v>9701.24</v>
      </c>
    </row>
    <row r="1456" spans="1:11" x14ac:dyDescent="0.35">
      <c r="A1456">
        <v>8194104</v>
      </c>
      <c r="B1456" t="s">
        <v>2188</v>
      </c>
      <c r="D1456">
        <v>510</v>
      </c>
      <c r="E1456" t="s">
        <v>15</v>
      </c>
      <c r="F1456" s="1">
        <v>2922</v>
      </c>
      <c r="G1456" t="s">
        <v>16</v>
      </c>
      <c r="H1456">
        <v>4</v>
      </c>
      <c r="I1456">
        <f t="shared" si="44"/>
        <v>11688</v>
      </c>
      <c r="J1456">
        <v>7.5079000000000002</v>
      </c>
      <c r="K1456" s="2">
        <f t="shared" si="45"/>
        <v>21938.0838</v>
      </c>
    </row>
    <row r="1457" spans="1:11" x14ac:dyDescent="0.35">
      <c r="A1457">
        <v>8195001</v>
      </c>
      <c r="B1457" t="s">
        <v>2190</v>
      </c>
      <c r="C1457">
        <v>2021</v>
      </c>
      <c r="D1457">
        <v>510</v>
      </c>
      <c r="E1457" t="s">
        <v>15</v>
      </c>
      <c r="F1457" s="1">
        <v>3730</v>
      </c>
      <c r="G1457" t="s">
        <v>16</v>
      </c>
      <c r="H1457">
        <v>1</v>
      </c>
      <c r="I1457">
        <f t="shared" si="44"/>
        <v>3730</v>
      </c>
      <c r="J1457">
        <v>1.6097999999999999</v>
      </c>
      <c r="K1457" s="2">
        <f t="shared" si="45"/>
        <v>6004.5539999999992</v>
      </c>
    </row>
    <row r="1458" spans="1:11" x14ac:dyDescent="0.35">
      <c r="A1458">
        <v>8210002</v>
      </c>
      <c r="B1458" t="s">
        <v>2192</v>
      </c>
      <c r="C1458" t="s">
        <v>348</v>
      </c>
      <c r="D1458">
        <v>560</v>
      </c>
      <c r="E1458" t="s">
        <v>15</v>
      </c>
      <c r="F1458">
        <v>536</v>
      </c>
      <c r="G1458" t="s">
        <v>16</v>
      </c>
      <c r="H1458">
        <v>2</v>
      </c>
      <c r="I1458">
        <f t="shared" si="44"/>
        <v>1072</v>
      </c>
      <c r="J1458">
        <v>3.2589000000000001</v>
      </c>
      <c r="K1458" s="2">
        <f t="shared" si="45"/>
        <v>1746.7704000000001</v>
      </c>
    </row>
    <row r="1459" spans="1:11" x14ac:dyDescent="0.35">
      <c r="A1459">
        <v>8210012</v>
      </c>
      <c r="B1459" t="s">
        <v>2192</v>
      </c>
      <c r="C1459" t="s">
        <v>348</v>
      </c>
      <c r="D1459">
        <v>560</v>
      </c>
      <c r="E1459" t="s">
        <v>15</v>
      </c>
      <c r="F1459">
        <v>270</v>
      </c>
      <c r="G1459" t="s">
        <v>16</v>
      </c>
      <c r="H1459">
        <v>12</v>
      </c>
      <c r="I1459">
        <f t="shared" si="44"/>
        <v>3240</v>
      </c>
      <c r="J1459">
        <v>15.5975</v>
      </c>
      <c r="K1459" s="2">
        <f t="shared" si="45"/>
        <v>4211.3249999999998</v>
      </c>
    </row>
    <row r="1460" spans="1:11" x14ac:dyDescent="0.35">
      <c r="A1460">
        <v>8213201</v>
      </c>
      <c r="B1460" t="s">
        <v>2194</v>
      </c>
      <c r="C1460">
        <v>2022</v>
      </c>
      <c r="D1460">
        <v>510</v>
      </c>
      <c r="E1460" t="s">
        <v>15</v>
      </c>
      <c r="F1460">
        <v>800</v>
      </c>
      <c r="G1460" t="s">
        <v>16</v>
      </c>
      <c r="H1460">
        <v>1</v>
      </c>
      <c r="I1460">
        <f t="shared" si="44"/>
        <v>800</v>
      </c>
      <c r="J1460">
        <v>1.3728</v>
      </c>
      <c r="K1460" s="2">
        <f t="shared" si="45"/>
        <v>1098.24</v>
      </c>
    </row>
    <row r="1461" spans="1:11" x14ac:dyDescent="0.35">
      <c r="A1461">
        <v>8213204</v>
      </c>
      <c r="B1461" t="s">
        <v>2194</v>
      </c>
      <c r="C1461">
        <v>2022</v>
      </c>
      <c r="D1461">
        <v>510</v>
      </c>
      <c r="E1461" t="s">
        <v>15</v>
      </c>
      <c r="F1461">
        <v>52</v>
      </c>
      <c r="G1461" t="s">
        <v>16</v>
      </c>
      <c r="H1461">
        <v>4</v>
      </c>
      <c r="I1461">
        <f t="shared" si="44"/>
        <v>208</v>
      </c>
      <c r="J1461">
        <v>5.3312999999999997</v>
      </c>
      <c r="K1461" s="2">
        <f t="shared" si="45"/>
        <v>277.2276</v>
      </c>
    </row>
    <row r="1462" spans="1:11" x14ac:dyDescent="0.35">
      <c r="A1462">
        <v>8231201</v>
      </c>
      <c r="B1462" t="s">
        <v>2199</v>
      </c>
      <c r="D1462">
        <v>510</v>
      </c>
      <c r="E1462" t="s">
        <v>15</v>
      </c>
      <c r="F1462">
        <v>840</v>
      </c>
      <c r="G1462" t="s">
        <v>16</v>
      </c>
      <c r="H1462">
        <v>1</v>
      </c>
      <c r="I1462">
        <f t="shared" si="44"/>
        <v>840</v>
      </c>
      <c r="J1462">
        <v>1.8149999999999999</v>
      </c>
      <c r="K1462" s="2">
        <f t="shared" si="45"/>
        <v>1524.6</v>
      </c>
    </row>
    <row r="1463" spans="1:11" x14ac:dyDescent="0.35">
      <c r="A1463">
        <v>8238001</v>
      </c>
      <c r="B1463" t="s">
        <v>2203</v>
      </c>
      <c r="C1463" t="s">
        <v>1121</v>
      </c>
      <c r="D1463">
        <v>510</v>
      </c>
      <c r="E1463" t="s">
        <v>15</v>
      </c>
      <c r="F1463" s="1">
        <v>1775</v>
      </c>
      <c r="G1463" t="s">
        <v>16</v>
      </c>
      <c r="H1463">
        <v>1</v>
      </c>
      <c r="I1463">
        <f t="shared" si="44"/>
        <v>1775</v>
      </c>
      <c r="J1463">
        <v>1.5932999999999999</v>
      </c>
      <c r="K1463" s="2">
        <f t="shared" si="45"/>
        <v>2828.1075000000001</v>
      </c>
    </row>
    <row r="1464" spans="1:11" x14ac:dyDescent="0.35">
      <c r="A1464">
        <v>8238004</v>
      </c>
      <c r="B1464" t="s">
        <v>2203</v>
      </c>
      <c r="C1464" t="s">
        <v>1361</v>
      </c>
      <c r="D1464">
        <v>510</v>
      </c>
      <c r="E1464" t="s">
        <v>15</v>
      </c>
      <c r="F1464">
        <v>972</v>
      </c>
      <c r="G1464" t="s">
        <v>16</v>
      </c>
      <c r="H1464">
        <v>4</v>
      </c>
      <c r="I1464">
        <f t="shared" si="44"/>
        <v>3888</v>
      </c>
      <c r="J1464">
        <v>5.6105999999999998</v>
      </c>
      <c r="K1464" s="2">
        <f t="shared" si="45"/>
        <v>5453.5032000000001</v>
      </c>
    </row>
    <row r="1465" spans="1:11" x14ac:dyDescent="0.35">
      <c r="A1465">
        <v>8238115</v>
      </c>
      <c r="B1465" t="s">
        <v>2204</v>
      </c>
      <c r="D1465">
        <v>510</v>
      </c>
      <c r="E1465" t="s">
        <v>15</v>
      </c>
      <c r="F1465" s="1">
        <v>1570</v>
      </c>
      <c r="G1465" t="s">
        <v>16</v>
      </c>
      <c r="H1465">
        <v>1.5</v>
      </c>
      <c r="I1465">
        <f t="shared" si="44"/>
        <v>2355</v>
      </c>
      <c r="J1465">
        <v>2.6080999999999999</v>
      </c>
      <c r="K1465" s="2">
        <f t="shared" si="45"/>
        <v>4094.7169999999996</v>
      </c>
    </row>
    <row r="1466" spans="1:11" x14ac:dyDescent="0.35">
      <c r="A1466">
        <v>8238205</v>
      </c>
      <c r="B1466" t="s">
        <v>2204</v>
      </c>
      <c r="D1466">
        <v>510</v>
      </c>
      <c r="E1466" t="s">
        <v>15</v>
      </c>
      <c r="F1466" s="1">
        <v>2145</v>
      </c>
      <c r="G1466" t="s">
        <v>16</v>
      </c>
      <c r="H1466">
        <v>5</v>
      </c>
      <c r="I1466">
        <f t="shared" si="44"/>
        <v>10725</v>
      </c>
      <c r="J1466">
        <v>7.0023</v>
      </c>
      <c r="K1466" s="2">
        <f t="shared" si="45"/>
        <v>15019.933499999999</v>
      </c>
    </row>
    <row r="1467" spans="1:11" x14ac:dyDescent="0.35">
      <c r="A1467">
        <v>8239205</v>
      </c>
      <c r="B1467" t="s">
        <v>2207</v>
      </c>
      <c r="D1467">
        <v>510</v>
      </c>
      <c r="E1467" t="s">
        <v>15</v>
      </c>
      <c r="F1467" s="1">
        <v>2460</v>
      </c>
      <c r="G1467" t="s">
        <v>16</v>
      </c>
      <c r="H1467">
        <v>5</v>
      </c>
      <c r="I1467">
        <f t="shared" si="44"/>
        <v>12300</v>
      </c>
      <c r="J1467">
        <v>6.8277000000000001</v>
      </c>
      <c r="K1467" s="2">
        <f t="shared" si="45"/>
        <v>16796.142</v>
      </c>
    </row>
    <row r="1468" spans="1:11" x14ac:dyDescent="0.35">
      <c r="A1468">
        <v>8256301</v>
      </c>
      <c r="B1468" t="s">
        <v>2211</v>
      </c>
      <c r="C1468" t="s">
        <v>2212</v>
      </c>
      <c r="D1468">
        <v>510</v>
      </c>
      <c r="E1468" t="s">
        <v>15</v>
      </c>
      <c r="F1468" s="1">
        <v>21425</v>
      </c>
      <c r="G1468" t="s">
        <v>16</v>
      </c>
      <c r="H1468">
        <v>1</v>
      </c>
      <c r="I1468">
        <f t="shared" si="44"/>
        <v>21425</v>
      </c>
      <c r="J1468">
        <v>1.2303999999999999</v>
      </c>
      <c r="K1468" s="2">
        <f t="shared" si="45"/>
        <v>26361.32</v>
      </c>
    </row>
    <row r="1469" spans="1:11" x14ac:dyDescent="0.35">
      <c r="A1469">
        <v>8283101</v>
      </c>
      <c r="B1469" t="s">
        <v>2216</v>
      </c>
      <c r="C1469" t="s">
        <v>2217</v>
      </c>
      <c r="D1469">
        <v>510</v>
      </c>
      <c r="E1469" t="s">
        <v>15</v>
      </c>
      <c r="F1469">
        <v>576</v>
      </c>
      <c r="G1469" t="s">
        <v>16</v>
      </c>
      <c r="H1469">
        <v>1</v>
      </c>
      <c r="I1469">
        <f t="shared" si="44"/>
        <v>576</v>
      </c>
      <c r="J1469">
        <v>2.1772999999999998</v>
      </c>
      <c r="K1469" s="2">
        <f t="shared" si="45"/>
        <v>1254.1247999999998</v>
      </c>
    </row>
    <row r="1470" spans="1:11" x14ac:dyDescent="0.35">
      <c r="A1470">
        <v>8283107</v>
      </c>
      <c r="B1470" t="s">
        <v>2216</v>
      </c>
      <c r="C1470" t="s">
        <v>2217</v>
      </c>
      <c r="D1470">
        <v>510</v>
      </c>
      <c r="E1470" t="s">
        <v>15</v>
      </c>
      <c r="F1470">
        <v>375</v>
      </c>
      <c r="G1470" t="s">
        <v>16</v>
      </c>
      <c r="H1470">
        <v>7</v>
      </c>
      <c r="I1470">
        <f t="shared" si="44"/>
        <v>2625</v>
      </c>
      <c r="J1470">
        <v>13.048999999999999</v>
      </c>
      <c r="K1470" s="2">
        <f t="shared" si="45"/>
        <v>4893.375</v>
      </c>
    </row>
    <row r="1471" spans="1:11" x14ac:dyDescent="0.35">
      <c r="A1471">
        <v>8283207</v>
      </c>
      <c r="B1471" t="s">
        <v>2216</v>
      </c>
      <c r="C1471" t="s">
        <v>2218</v>
      </c>
      <c r="D1471">
        <v>510</v>
      </c>
      <c r="E1471" t="s">
        <v>15</v>
      </c>
      <c r="F1471">
        <v>108</v>
      </c>
      <c r="G1471" t="s">
        <v>16</v>
      </c>
      <c r="H1471">
        <v>7</v>
      </c>
      <c r="I1471">
        <f t="shared" si="44"/>
        <v>756</v>
      </c>
      <c r="J1471">
        <v>0</v>
      </c>
      <c r="K1471" s="2">
        <f t="shared" si="45"/>
        <v>0</v>
      </c>
    </row>
    <row r="1472" spans="1:11" x14ac:dyDescent="0.35">
      <c r="A1472">
        <v>8287002</v>
      </c>
      <c r="B1472" t="s">
        <v>2219</v>
      </c>
      <c r="C1472" t="s">
        <v>634</v>
      </c>
      <c r="D1472">
        <v>560</v>
      </c>
      <c r="E1472" t="s">
        <v>15</v>
      </c>
      <c r="F1472">
        <v>598</v>
      </c>
      <c r="G1472" t="s">
        <v>16</v>
      </c>
      <c r="H1472">
        <v>2</v>
      </c>
      <c r="I1472">
        <f t="shared" si="44"/>
        <v>1196</v>
      </c>
      <c r="J1472">
        <v>2.0341999999999998</v>
      </c>
      <c r="K1472" s="2">
        <f t="shared" si="45"/>
        <v>1216.4515999999999</v>
      </c>
    </row>
    <row r="1473" spans="1:11" x14ac:dyDescent="0.35">
      <c r="A1473">
        <v>8287015</v>
      </c>
      <c r="B1473" t="s">
        <v>2219</v>
      </c>
      <c r="C1473" t="s">
        <v>634</v>
      </c>
      <c r="D1473">
        <v>560</v>
      </c>
      <c r="E1473" t="s">
        <v>15</v>
      </c>
      <c r="F1473">
        <v>400</v>
      </c>
      <c r="G1473" t="s">
        <v>16</v>
      </c>
      <c r="H1473">
        <v>15</v>
      </c>
      <c r="I1473">
        <f t="shared" si="44"/>
        <v>6000</v>
      </c>
      <c r="J1473">
        <v>11.782999999999999</v>
      </c>
      <c r="K1473" s="2">
        <f t="shared" si="45"/>
        <v>4713.2</v>
      </c>
    </row>
    <row r="1474" spans="1:11" x14ac:dyDescent="0.35">
      <c r="A1474">
        <v>8288015</v>
      </c>
      <c r="B1474" t="s">
        <v>2220</v>
      </c>
      <c r="C1474" t="s">
        <v>634</v>
      </c>
      <c r="D1474">
        <v>560</v>
      </c>
      <c r="E1474" t="s">
        <v>15</v>
      </c>
      <c r="F1474">
        <v>232</v>
      </c>
      <c r="G1474" t="s">
        <v>16</v>
      </c>
      <c r="H1474">
        <v>15</v>
      </c>
      <c r="I1474">
        <f t="shared" si="44"/>
        <v>3480</v>
      </c>
      <c r="J1474">
        <v>10.653</v>
      </c>
      <c r="K1474" s="2">
        <f t="shared" si="45"/>
        <v>2471.4960000000001</v>
      </c>
    </row>
    <row r="1475" spans="1:11" x14ac:dyDescent="0.35">
      <c r="A1475">
        <v>8289002</v>
      </c>
      <c r="B1475" t="s">
        <v>2222</v>
      </c>
      <c r="C1475" t="s">
        <v>634</v>
      </c>
      <c r="D1475">
        <v>560</v>
      </c>
      <c r="E1475" t="s">
        <v>15</v>
      </c>
      <c r="F1475" s="1">
        <v>1624</v>
      </c>
      <c r="G1475" t="s">
        <v>16</v>
      </c>
      <c r="H1475">
        <v>2</v>
      </c>
      <c r="I1475">
        <f t="shared" si="44"/>
        <v>3248</v>
      </c>
      <c r="J1475">
        <v>2.1265999999999998</v>
      </c>
      <c r="K1475" s="2">
        <f t="shared" si="45"/>
        <v>3453.5983999999999</v>
      </c>
    </row>
    <row r="1476" spans="1:11" x14ac:dyDescent="0.35">
      <c r="A1476">
        <v>8289015</v>
      </c>
      <c r="B1476" t="s">
        <v>2222</v>
      </c>
      <c r="C1476" t="s">
        <v>634</v>
      </c>
      <c r="D1476">
        <v>560</v>
      </c>
      <c r="E1476" t="s">
        <v>15</v>
      </c>
      <c r="F1476">
        <v>593</v>
      </c>
      <c r="G1476" t="s">
        <v>16</v>
      </c>
      <c r="H1476">
        <v>15</v>
      </c>
      <c r="I1476">
        <f t="shared" si="44"/>
        <v>8895</v>
      </c>
      <c r="J1476">
        <v>12.705299999999999</v>
      </c>
      <c r="K1476" s="2">
        <f t="shared" si="45"/>
        <v>7534.2428999999993</v>
      </c>
    </row>
    <row r="1477" spans="1:11" x14ac:dyDescent="0.35">
      <c r="A1477">
        <v>8290015</v>
      </c>
      <c r="B1477" t="s">
        <v>2225</v>
      </c>
      <c r="C1477" t="s">
        <v>634</v>
      </c>
      <c r="D1477">
        <v>560</v>
      </c>
      <c r="E1477" t="s">
        <v>15</v>
      </c>
      <c r="F1477">
        <v>622</v>
      </c>
      <c r="G1477" t="s">
        <v>16</v>
      </c>
      <c r="H1477">
        <v>15</v>
      </c>
      <c r="I1477">
        <f t="shared" ref="I1477:I1540" si="46">H1477*F1477</f>
        <v>9330</v>
      </c>
      <c r="J1477">
        <v>10.083399999999999</v>
      </c>
      <c r="K1477" s="2">
        <f t="shared" ref="K1477:K1540" si="47">F1477*J1477</f>
        <v>6271.8747999999996</v>
      </c>
    </row>
    <row r="1478" spans="1:11" x14ac:dyDescent="0.35">
      <c r="A1478">
        <v>8292002</v>
      </c>
      <c r="B1478" t="s">
        <v>2226</v>
      </c>
      <c r="C1478" t="s">
        <v>634</v>
      </c>
      <c r="D1478">
        <v>560</v>
      </c>
      <c r="E1478" t="s">
        <v>15</v>
      </c>
      <c r="F1478">
        <v>559</v>
      </c>
      <c r="G1478" t="s">
        <v>16</v>
      </c>
      <c r="H1478">
        <v>2</v>
      </c>
      <c r="I1478">
        <f t="shared" si="46"/>
        <v>1118</v>
      </c>
      <c r="J1478">
        <v>1.9771000000000001</v>
      </c>
      <c r="K1478" s="2">
        <f t="shared" si="47"/>
        <v>1105.1989000000001</v>
      </c>
    </row>
    <row r="1479" spans="1:11" x14ac:dyDescent="0.35">
      <c r="A1479">
        <v>8292015</v>
      </c>
      <c r="B1479" t="s">
        <v>2226</v>
      </c>
      <c r="C1479" t="s">
        <v>634</v>
      </c>
      <c r="D1479">
        <v>560</v>
      </c>
      <c r="E1479" t="s">
        <v>15</v>
      </c>
      <c r="F1479" s="1">
        <v>1162</v>
      </c>
      <c r="G1479" t="s">
        <v>16</v>
      </c>
      <c r="H1479">
        <v>15</v>
      </c>
      <c r="I1479">
        <f t="shared" si="46"/>
        <v>17430</v>
      </c>
      <c r="J1479">
        <v>11.446199999999999</v>
      </c>
      <c r="K1479" s="2">
        <f t="shared" si="47"/>
        <v>13300.484399999999</v>
      </c>
    </row>
    <row r="1480" spans="1:11" x14ac:dyDescent="0.35">
      <c r="A1480">
        <v>8293002</v>
      </c>
      <c r="B1480" t="s">
        <v>2230</v>
      </c>
      <c r="C1480" t="s">
        <v>634</v>
      </c>
      <c r="D1480">
        <v>560</v>
      </c>
      <c r="E1480" t="s">
        <v>15</v>
      </c>
      <c r="F1480" s="1">
        <v>1498</v>
      </c>
      <c r="G1480" t="s">
        <v>16</v>
      </c>
      <c r="H1480">
        <v>2</v>
      </c>
      <c r="I1480">
        <f t="shared" si="46"/>
        <v>2996</v>
      </c>
      <c r="J1480">
        <v>2.1052</v>
      </c>
      <c r="K1480" s="2">
        <f t="shared" si="47"/>
        <v>3153.5895999999998</v>
      </c>
    </row>
    <row r="1481" spans="1:11" x14ac:dyDescent="0.35">
      <c r="A1481">
        <v>8293015</v>
      </c>
      <c r="B1481" t="s">
        <v>2230</v>
      </c>
      <c r="C1481" t="s">
        <v>634</v>
      </c>
      <c r="D1481">
        <v>560</v>
      </c>
      <c r="E1481" t="s">
        <v>15</v>
      </c>
      <c r="F1481">
        <v>565</v>
      </c>
      <c r="G1481" t="s">
        <v>16</v>
      </c>
      <c r="H1481">
        <v>15</v>
      </c>
      <c r="I1481">
        <f t="shared" si="46"/>
        <v>8475</v>
      </c>
      <c r="J1481">
        <v>12.474399999999999</v>
      </c>
      <c r="K1481" s="2">
        <f t="shared" si="47"/>
        <v>7048.0359999999991</v>
      </c>
    </row>
    <row r="1482" spans="1:11" x14ac:dyDescent="0.35">
      <c r="A1482">
        <v>8294015</v>
      </c>
      <c r="B1482" t="s">
        <v>2231</v>
      </c>
      <c r="C1482" t="s">
        <v>634</v>
      </c>
      <c r="D1482">
        <v>560</v>
      </c>
      <c r="E1482" t="s">
        <v>15</v>
      </c>
      <c r="F1482">
        <v>576</v>
      </c>
      <c r="G1482" t="s">
        <v>16</v>
      </c>
      <c r="H1482">
        <v>15</v>
      </c>
      <c r="I1482">
        <f t="shared" si="46"/>
        <v>8640</v>
      </c>
      <c r="J1482">
        <v>13.545</v>
      </c>
      <c r="K1482" s="2">
        <f t="shared" si="47"/>
        <v>7801.92</v>
      </c>
    </row>
    <row r="1483" spans="1:11" x14ac:dyDescent="0.35">
      <c r="A1483">
        <v>8295015</v>
      </c>
      <c r="B1483" t="s">
        <v>2233</v>
      </c>
      <c r="C1483" t="s">
        <v>634</v>
      </c>
      <c r="D1483">
        <v>560</v>
      </c>
      <c r="E1483" t="s">
        <v>15</v>
      </c>
      <c r="F1483">
        <v>869</v>
      </c>
      <c r="G1483" t="s">
        <v>16</v>
      </c>
      <c r="H1483">
        <v>15</v>
      </c>
      <c r="I1483">
        <f t="shared" si="46"/>
        <v>13035</v>
      </c>
      <c r="J1483">
        <v>10.208299999999999</v>
      </c>
      <c r="K1483" s="2">
        <f t="shared" si="47"/>
        <v>8871.0126999999993</v>
      </c>
    </row>
    <row r="1484" spans="1:11" x14ac:dyDescent="0.35">
      <c r="A1484">
        <v>8296002</v>
      </c>
      <c r="B1484" t="s">
        <v>2234</v>
      </c>
      <c r="C1484" t="s">
        <v>634</v>
      </c>
      <c r="D1484">
        <v>560</v>
      </c>
      <c r="E1484" t="s">
        <v>15</v>
      </c>
      <c r="F1484">
        <v>544</v>
      </c>
      <c r="G1484" t="s">
        <v>16</v>
      </c>
      <c r="H1484">
        <v>2</v>
      </c>
      <c r="I1484">
        <f t="shared" si="46"/>
        <v>1088</v>
      </c>
      <c r="J1484">
        <v>2.2469000000000001</v>
      </c>
      <c r="K1484" s="2">
        <f t="shared" si="47"/>
        <v>1222.3136</v>
      </c>
    </row>
    <row r="1485" spans="1:11" x14ac:dyDescent="0.35">
      <c r="A1485">
        <v>8296015</v>
      </c>
      <c r="B1485" t="s">
        <v>2234</v>
      </c>
      <c r="C1485" t="s">
        <v>634</v>
      </c>
      <c r="D1485">
        <v>560</v>
      </c>
      <c r="E1485" t="s">
        <v>15</v>
      </c>
      <c r="F1485" s="1">
        <v>1124</v>
      </c>
      <c r="G1485" t="s">
        <v>16</v>
      </c>
      <c r="H1485">
        <v>15</v>
      </c>
      <c r="I1485">
        <f t="shared" si="46"/>
        <v>16860</v>
      </c>
      <c r="J1485">
        <v>11.3703</v>
      </c>
      <c r="K1485" s="2">
        <f t="shared" si="47"/>
        <v>12780.217200000001</v>
      </c>
    </row>
    <row r="1486" spans="1:11" x14ac:dyDescent="0.35">
      <c r="A1486">
        <v>8297002</v>
      </c>
      <c r="B1486" t="s">
        <v>2235</v>
      </c>
      <c r="C1486" t="s">
        <v>634</v>
      </c>
      <c r="D1486">
        <v>560</v>
      </c>
      <c r="E1486" t="s">
        <v>15</v>
      </c>
      <c r="F1486">
        <v>473</v>
      </c>
      <c r="G1486" t="s">
        <v>16</v>
      </c>
      <c r="H1486">
        <v>2</v>
      </c>
      <c r="I1486">
        <f t="shared" si="46"/>
        <v>946</v>
      </c>
      <c r="J1486">
        <v>2.1589999999999998</v>
      </c>
      <c r="K1486" s="2">
        <f t="shared" si="47"/>
        <v>1021.2069999999999</v>
      </c>
    </row>
    <row r="1487" spans="1:11" x14ac:dyDescent="0.35">
      <c r="A1487">
        <v>8297015</v>
      </c>
      <c r="B1487" t="s">
        <v>2235</v>
      </c>
      <c r="C1487" t="s">
        <v>634</v>
      </c>
      <c r="D1487">
        <v>560</v>
      </c>
      <c r="E1487" t="s">
        <v>15</v>
      </c>
      <c r="F1487">
        <v>221</v>
      </c>
      <c r="G1487" t="s">
        <v>16</v>
      </c>
      <c r="H1487">
        <v>15</v>
      </c>
      <c r="I1487">
        <f t="shared" si="46"/>
        <v>3315</v>
      </c>
      <c r="J1487">
        <v>10.370900000000001</v>
      </c>
      <c r="K1487" s="2">
        <f t="shared" si="47"/>
        <v>2291.9689000000003</v>
      </c>
    </row>
    <row r="1488" spans="1:11" x14ac:dyDescent="0.35">
      <c r="A1488">
        <v>8302004</v>
      </c>
      <c r="B1488" t="s">
        <v>2239</v>
      </c>
      <c r="C1488" t="s">
        <v>2238</v>
      </c>
      <c r="D1488">
        <v>510</v>
      </c>
      <c r="E1488" t="s">
        <v>15</v>
      </c>
      <c r="F1488" s="1">
        <v>2872</v>
      </c>
      <c r="G1488" t="s">
        <v>16</v>
      </c>
      <c r="H1488">
        <v>4</v>
      </c>
      <c r="I1488">
        <f t="shared" si="46"/>
        <v>11488</v>
      </c>
      <c r="J1488">
        <v>4.4414999999999996</v>
      </c>
      <c r="K1488" s="2">
        <f t="shared" si="47"/>
        <v>12755.987999999999</v>
      </c>
    </row>
    <row r="1489" spans="1:11" x14ac:dyDescent="0.35">
      <c r="A1489">
        <v>8315103</v>
      </c>
      <c r="B1489" t="s">
        <v>2247</v>
      </c>
      <c r="C1489" t="s">
        <v>2248</v>
      </c>
      <c r="D1489">
        <v>510</v>
      </c>
      <c r="E1489" t="s">
        <v>15</v>
      </c>
      <c r="F1489" s="1">
        <v>2278</v>
      </c>
      <c r="G1489" t="s">
        <v>16</v>
      </c>
      <c r="H1489">
        <v>3</v>
      </c>
      <c r="I1489">
        <f t="shared" si="46"/>
        <v>6834</v>
      </c>
      <c r="J1489">
        <v>4.3502999999999998</v>
      </c>
      <c r="K1489" s="2">
        <f t="shared" si="47"/>
        <v>9909.9833999999992</v>
      </c>
    </row>
    <row r="1490" spans="1:11" x14ac:dyDescent="0.35">
      <c r="A1490">
        <v>8318001</v>
      </c>
      <c r="B1490" t="s">
        <v>2249</v>
      </c>
      <c r="D1490">
        <v>510</v>
      </c>
      <c r="E1490" t="s">
        <v>15</v>
      </c>
      <c r="F1490">
        <v>720</v>
      </c>
      <c r="G1490" t="s">
        <v>16</v>
      </c>
      <c r="H1490">
        <v>1</v>
      </c>
      <c r="I1490">
        <f t="shared" si="46"/>
        <v>720</v>
      </c>
      <c r="J1490">
        <v>1.7815000000000001</v>
      </c>
      <c r="K1490" s="2">
        <f t="shared" si="47"/>
        <v>1282.68</v>
      </c>
    </row>
    <row r="1491" spans="1:11" x14ac:dyDescent="0.35">
      <c r="A1491">
        <v>8319015</v>
      </c>
      <c r="B1491" t="s">
        <v>2251</v>
      </c>
      <c r="D1491">
        <v>510</v>
      </c>
      <c r="E1491" t="s">
        <v>15</v>
      </c>
      <c r="F1491" s="1">
        <v>1227</v>
      </c>
      <c r="G1491" t="s">
        <v>16</v>
      </c>
      <c r="H1491">
        <v>15</v>
      </c>
      <c r="I1491">
        <f t="shared" si="46"/>
        <v>18405</v>
      </c>
      <c r="J1491">
        <v>8.7423999999999999</v>
      </c>
      <c r="K1491" s="2">
        <f t="shared" si="47"/>
        <v>10726.924800000001</v>
      </c>
    </row>
    <row r="1492" spans="1:11" x14ac:dyDescent="0.35">
      <c r="A1492">
        <v>8323201</v>
      </c>
      <c r="B1492" t="s">
        <v>2252</v>
      </c>
      <c r="C1492" t="s">
        <v>2253</v>
      </c>
      <c r="D1492">
        <v>511</v>
      </c>
      <c r="E1492" t="s">
        <v>15</v>
      </c>
      <c r="F1492" s="1">
        <v>4068</v>
      </c>
      <c r="G1492" t="s">
        <v>16</v>
      </c>
      <c r="H1492">
        <v>1</v>
      </c>
      <c r="I1492">
        <f t="shared" si="46"/>
        <v>4068</v>
      </c>
      <c r="J1492">
        <v>0.69579999999999997</v>
      </c>
      <c r="K1492" s="2">
        <f t="shared" si="47"/>
        <v>2830.5144</v>
      </c>
    </row>
    <row r="1493" spans="1:11" x14ac:dyDescent="0.35">
      <c r="A1493">
        <v>8323301</v>
      </c>
      <c r="B1493" t="s">
        <v>2252</v>
      </c>
      <c r="C1493" t="s">
        <v>2254</v>
      </c>
      <c r="D1493">
        <v>511</v>
      </c>
      <c r="E1493" t="s">
        <v>15</v>
      </c>
      <c r="F1493">
        <v>36</v>
      </c>
      <c r="G1493" t="s">
        <v>16</v>
      </c>
      <c r="H1493">
        <v>1</v>
      </c>
      <c r="I1493">
        <f t="shared" si="46"/>
        <v>36</v>
      </c>
      <c r="J1493">
        <v>0.69499999999999995</v>
      </c>
      <c r="K1493" s="2">
        <f t="shared" si="47"/>
        <v>25.02</v>
      </c>
    </row>
    <row r="1494" spans="1:11" x14ac:dyDescent="0.35">
      <c r="A1494">
        <v>8329002</v>
      </c>
      <c r="B1494" t="s">
        <v>2258</v>
      </c>
      <c r="D1494">
        <v>503</v>
      </c>
      <c r="E1494" t="s">
        <v>15</v>
      </c>
      <c r="F1494" s="1">
        <v>6211</v>
      </c>
      <c r="G1494" t="s">
        <v>16</v>
      </c>
      <c r="H1494">
        <v>2</v>
      </c>
      <c r="I1494">
        <f t="shared" si="46"/>
        <v>12422</v>
      </c>
      <c r="J1494">
        <v>3.5175999999999998</v>
      </c>
      <c r="K1494" s="2">
        <f t="shared" si="47"/>
        <v>21847.813599999998</v>
      </c>
    </row>
    <row r="1495" spans="1:11" x14ac:dyDescent="0.35">
      <c r="A1495">
        <v>8329004</v>
      </c>
      <c r="B1495" t="s">
        <v>2258</v>
      </c>
      <c r="D1495">
        <v>503</v>
      </c>
      <c r="E1495" t="s">
        <v>15</v>
      </c>
      <c r="F1495" s="1">
        <v>11328</v>
      </c>
      <c r="G1495" t="s">
        <v>16</v>
      </c>
      <c r="H1495">
        <v>0.4</v>
      </c>
      <c r="I1495">
        <f t="shared" si="46"/>
        <v>4531.2</v>
      </c>
      <c r="J1495">
        <v>0.78200000000000003</v>
      </c>
      <c r="K1495" s="2">
        <f t="shared" si="47"/>
        <v>8858.496000000001</v>
      </c>
    </row>
    <row r="1496" spans="1:11" x14ac:dyDescent="0.35">
      <c r="A1496">
        <v>8329006</v>
      </c>
      <c r="B1496" t="s">
        <v>2260</v>
      </c>
      <c r="C1496" t="s">
        <v>2261</v>
      </c>
      <c r="D1496">
        <v>511</v>
      </c>
      <c r="E1496" t="s">
        <v>15</v>
      </c>
      <c r="F1496" s="1">
        <v>1536</v>
      </c>
      <c r="G1496" t="s">
        <v>16</v>
      </c>
      <c r="H1496">
        <v>0.6</v>
      </c>
      <c r="I1496">
        <f t="shared" si="46"/>
        <v>921.59999999999991</v>
      </c>
      <c r="J1496">
        <v>1.2403999999999999</v>
      </c>
      <c r="K1496" s="2">
        <f t="shared" si="47"/>
        <v>1905.2543999999998</v>
      </c>
    </row>
    <row r="1497" spans="1:11" x14ac:dyDescent="0.35">
      <c r="A1497">
        <v>8329025</v>
      </c>
      <c r="B1497" t="s">
        <v>2260</v>
      </c>
      <c r="C1497" t="s">
        <v>2261</v>
      </c>
      <c r="D1497">
        <v>511</v>
      </c>
      <c r="E1497" t="s">
        <v>15</v>
      </c>
      <c r="F1497" s="1">
        <v>1530</v>
      </c>
      <c r="G1497" t="s">
        <v>16</v>
      </c>
      <c r="H1497">
        <v>2.5</v>
      </c>
      <c r="I1497">
        <f t="shared" si="46"/>
        <v>3825</v>
      </c>
      <c r="J1497">
        <v>4.5326000000000004</v>
      </c>
      <c r="K1497" s="2">
        <f t="shared" si="47"/>
        <v>6934.8780000000006</v>
      </c>
    </row>
    <row r="1498" spans="1:11" x14ac:dyDescent="0.35">
      <c r="A1498">
        <v>8329510</v>
      </c>
      <c r="B1498" t="s">
        <v>2263</v>
      </c>
      <c r="D1498">
        <v>511</v>
      </c>
      <c r="E1498" t="s">
        <v>15</v>
      </c>
      <c r="F1498" s="1">
        <v>1728</v>
      </c>
      <c r="G1498" t="s">
        <v>16</v>
      </c>
      <c r="H1498">
        <v>10</v>
      </c>
      <c r="I1498">
        <f t="shared" si="46"/>
        <v>17280</v>
      </c>
      <c r="J1498">
        <v>15.4946</v>
      </c>
      <c r="K1498" s="2">
        <f t="shared" si="47"/>
        <v>26774.668799999999</v>
      </c>
    </row>
    <row r="1499" spans="1:11" x14ac:dyDescent="0.35">
      <c r="A1499">
        <v>8329808</v>
      </c>
      <c r="B1499" t="s">
        <v>2265</v>
      </c>
      <c r="C1499" t="s">
        <v>348</v>
      </c>
      <c r="D1499">
        <v>560</v>
      </c>
      <c r="E1499" t="s">
        <v>15</v>
      </c>
      <c r="F1499">
        <v>348</v>
      </c>
      <c r="G1499" t="s">
        <v>16</v>
      </c>
      <c r="H1499">
        <v>8</v>
      </c>
      <c r="I1499">
        <f t="shared" si="46"/>
        <v>2784</v>
      </c>
      <c r="J1499">
        <v>13.7393</v>
      </c>
      <c r="K1499" s="2">
        <f t="shared" si="47"/>
        <v>4781.2763999999997</v>
      </c>
    </row>
    <row r="1500" spans="1:11" x14ac:dyDescent="0.35">
      <c r="A1500">
        <v>8329815</v>
      </c>
      <c r="B1500" t="s">
        <v>2265</v>
      </c>
      <c r="C1500" t="s">
        <v>348</v>
      </c>
      <c r="D1500">
        <v>560</v>
      </c>
      <c r="E1500" t="s">
        <v>15</v>
      </c>
      <c r="F1500">
        <v>488</v>
      </c>
      <c r="G1500" t="s">
        <v>16</v>
      </c>
      <c r="H1500">
        <v>1.5</v>
      </c>
      <c r="I1500">
        <f t="shared" si="46"/>
        <v>732</v>
      </c>
      <c r="J1500">
        <v>3.0116000000000001</v>
      </c>
      <c r="K1500" s="2">
        <f t="shared" si="47"/>
        <v>1469.6608000000001</v>
      </c>
    </row>
    <row r="1501" spans="1:11" x14ac:dyDescent="0.35">
      <c r="A1501">
        <v>8331002</v>
      </c>
      <c r="B1501" t="s">
        <v>2266</v>
      </c>
      <c r="D1501">
        <v>503</v>
      </c>
      <c r="E1501" t="s">
        <v>15</v>
      </c>
      <c r="F1501" s="1">
        <v>3197</v>
      </c>
      <c r="G1501" t="s">
        <v>16</v>
      </c>
      <c r="H1501">
        <v>2</v>
      </c>
      <c r="I1501">
        <f t="shared" si="46"/>
        <v>6394</v>
      </c>
      <c r="J1501">
        <v>3.5143</v>
      </c>
      <c r="K1501" s="2">
        <f t="shared" si="47"/>
        <v>11235.2171</v>
      </c>
    </row>
    <row r="1502" spans="1:11" x14ac:dyDescent="0.35">
      <c r="A1502">
        <v>8331004</v>
      </c>
      <c r="B1502" t="s">
        <v>2266</v>
      </c>
      <c r="D1502">
        <v>503</v>
      </c>
      <c r="E1502" t="s">
        <v>15</v>
      </c>
      <c r="F1502" s="1">
        <v>3749</v>
      </c>
      <c r="G1502" t="s">
        <v>16</v>
      </c>
      <c r="H1502">
        <v>0.4</v>
      </c>
      <c r="I1502">
        <f t="shared" si="46"/>
        <v>1499.6000000000001</v>
      </c>
      <c r="J1502">
        <v>0.79769999999999996</v>
      </c>
      <c r="K1502" s="2">
        <f t="shared" si="47"/>
        <v>2990.5772999999999</v>
      </c>
    </row>
    <row r="1503" spans="1:11" x14ac:dyDescent="0.35">
      <c r="A1503">
        <v>8335002</v>
      </c>
      <c r="B1503" t="s">
        <v>2267</v>
      </c>
      <c r="D1503">
        <v>503</v>
      </c>
      <c r="E1503" t="s">
        <v>15</v>
      </c>
      <c r="F1503" s="1">
        <v>5404</v>
      </c>
      <c r="G1503" t="s">
        <v>16</v>
      </c>
      <c r="H1503">
        <v>2</v>
      </c>
      <c r="I1503">
        <f t="shared" si="46"/>
        <v>10808</v>
      </c>
      <c r="J1503">
        <v>3.254</v>
      </c>
      <c r="K1503" s="2">
        <f t="shared" si="47"/>
        <v>17584.616000000002</v>
      </c>
    </row>
    <row r="1504" spans="1:11" x14ac:dyDescent="0.35">
      <c r="A1504">
        <v>8335004</v>
      </c>
      <c r="B1504" t="s">
        <v>2267</v>
      </c>
      <c r="D1504">
        <v>503</v>
      </c>
      <c r="E1504" t="s">
        <v>15</v>
      </c>
      <c r="F1504" s="1">
        <v>4998</v>
      </c>
      <c r="G1504" t="s">
        <v>16</v>
      </c>
      <c r="H1504">
        <v>0.4</v>
      </c>
      <c r="I1504">
        <f t="shared" si="46"/>
        <v>1999.2</v>
      </c>
      <c r="J1504">
        <v>0.78490000000000004</v>
      </c>
      <c r="K1504" s="2">
        <f t="shared" si="47"/>
        <v>3922.9302000000002</v>
      </c>
    </row>
    <row r="1505" spans="1:11" x14ac:dyDescent="0.35">
      <c r="A1505">
        <v>8336002</v>
      </c>
      <c r="B1505" t="s">
        <v>2270</v>
      </c>
      <c r="D1505">
        <v>503</v>
      </c>
      <c r="E1505" t="s">
        <v>15</v>
      </c>
      <c r="F1505" s="1">
        <v>5190</v>
      </c>
      <c r="G1505" t="s">
        <v>16</v>
      </c>
      <c r="H1505">
        <v>2</v>
      </c>
      <c r="I1505">
        <f t="shared" si="46"/>
        <v>10380</v>
      </c>
      <c r="J1505">
        <v>3.4251999999999998</v>
      </c>
      <c r="K1505" s="2">
        <f t="shared" si="47"/>
        <v>17776.788</v>
      </c>
    </row>
    <row r="1506" spans="1:11" x14ac:dyDescent="0.35">
      <c r="A1506">
        <v>8336004</v>
      </c>
      <c r="B1506" t="s">
        <v>2270</v>
      </c>
      <c r="D1506">
        <v>503</v>
      </c>
      <c r="E1506" t="s">
        <v>15</v>
      </c>
      <c r="F1506" s="1">
        <v>7183</v>
      </c>
      <c r="G1506" t="s">
        <v>16</v>
      </c>
      <c r="H1506">
        <v>0.4</v>
      </c>
      <c r="I1506">
        <f t="shared" si="46"/>
        <v>2873.2000000000003</v>
      </c>
      <c r="J1506">
        <v>0.8387</v>
      </c>
      <c r="K1506" s="2">
        <f t="shared" si="47"/>
        <v>6024.3820999999998</v>
      </c>
    </row>
    <row r="1507" spans="1:11" x14ac:dyDescent="0.35">
      <c r="A1507">
        <v>8336006</v>
      </c>
      <c r="B1507" t="s">
        <v>2273</v>
      </c>
      <c r="C1507" t="s">
        <v>2261</v>
      </c>
      <c r="D1507">
        <v>511</v>
      </c>
      <c r="E1507" t="s">
        <v>15</v>
      </c>
      <c r="F1507" s="1">
        <v>1920</v>
      </c>
      <c r="G1507" t="s">
        <v>16</v>
      </c>
      <c r="H1507">
        <v>0.6</v>
      </c>
      <c r="I1507">
        <f t="shared" si="46"/>
        <v>1152</v>
      </c>
      <c r="J1507">
        <v>1.2292000000000001</v>
      </c>
      <c r="K1507" s="2">
        <f t="shared" si="47"/>
        <v>2360.0640000000003</v>
      </c>
    </row>
    <row r="1508" spans="1:11" x14ac:dyDescent="0.35">
      <c r="A1508">
        <v>8336025</v>
      </c>
      <c r="B1508" t="s">
        <v>2273</v>
      </c>
      <c r="C1508" t="s">
        <v>2261</v>
      </c>
      <c r="D1508">
        <v>511</v>
      </c>
      <c r="E1508" t="s">
        <v>15</v>
      </c>
      <c r="F1508">
        <v>540</v>
      </c>
      <c r="G1508" t="s">
        <v>16</v>
      </c>
      <c r="H1508">
        <v>2.5</v>
      </c>
      <c r="I1508">
        <f t="shared" si="46"/>
        <v>1350</v>
      </c>
      <c r="J1508">
        <v>0</v>
      </c>
      <c r="K1508" s="2">
        <f t="shared" si="47"/>
        <v>0</v>
      </c>
    </row>
    <row r="1509" spans="1:11" x14ac:dyDescent="0.35">
      <c r="A1509">
        <v>8336304</v>
      </c>
      <c r="B1509" t="s">
        <v>2272</v>
      </c>
      <c r="D1509">
        <v>511</v>
      </c>
      <c r="E1509" t="s">
        <v>15</v>
      </c>
      <c r="F1509">
        <v>572</v>
      </c>
      <c r="G1509" t="s">
        <v>16</v>
      </c>
      <c r="H1509">
        <v>0.4</v>
      </c>
      <c r="I1509">
        <f t="shared" si="46"/>
        <v>228.8</v>
      </c>
      <c r="J1509">
        <v>0.90569999999999995</v>
      </c>
      <c r="K1509" s="2">
        <f t="shared" si="47"/>
        <v>518.06039999999996</v>
      </c>
    </row>
    <row r="1510" spans="1:11" x14ac:dyDescent="0.35">
      <c r="A1510">
        <v>8337002</v>
      </c>
      <c r="B1510" t="s">
        <v>2274</v>
      </c>
      <c r="D1510">
        <v>503</v>
      </c>
      <c r="E1510" t="s">
        <v>15</v>
      </c>
      <c r="F1510" s="1">
        <v>2176</v>
      </c>
      <c r="G1510" t="s">
        <v>16</v>
      </c>
      <c r="H1510">
        <v>2</v>
      </c>
      <c r="I1510">
        <f t="shared" si="46"/>
        <v>4352</v>
      </c>
      <c r="J1510">
        <v>3.6572</v>
      </c>
      <c r="K1510" s="2">
        <f t="shared" si="47"/>
        <v>7958.0672000000004</v>
      </c>
    </row>
    <row r="1511" spans="1:11" x14ac:dyDescent="0.35">
      <c r="A1511">
        <v>8337004</v>
      </c>
      <c r="B1511" t="s">
        <v>2274</v>
      </c>
      <c r="D1511">
        <v>503</v>
      </c>
      <c r="E1511" t="s">
        <v>15</v>
      </c>
      <c r="F1511" s="1">
        <v>5716</v>
      </c>
      <c r="G1511" t="s">
        <v>16</v>
      </c>
      <c r="H1511">
        <v>0.4</v>
      </c>
      <c r="I1511">
        <f t="shared" si="46"/>
        <v>2286.4</v>
      </c>
      <c r="J1511">
        <v>0.86409999999999998</v>
      </c>
      <c r="K1511" s="2">
        <f t="shared" si="47"/>
        <v>4939.1956</v>
      </c>
    </row>
    <row r="1512" spans="1:11" x14ac:dyDescent="0.35">
      <c r="A1512">
        <v>8338002</v>
      </c>
      <c r="B1512" t="s">
        <v>2275</v>
      </c>
      <c r="D1512">
        <v>503</v>
      </c>
      <c r="E1512" t="s">
        <v>15</v>
      </c>
      <c r="F1512" s="1">
        <v>10125</v>
      </c>
      <c r="G1512" t="s">
        <v>16</v>
      </c>
      <c r="H1512">
        <v>2</v>
      </c>
      <c r="I1512">
        <f t="shared" si="46"/>
        <v>20250</v>
      </c>
      <c r="J1512">
        <v>3.2728000000000002</v>
      </c>
      <c r="K1512" s="2">
        <f t="shared" si="47"/>
        <v>33137.1</v>
      </c>
    </row>
    <row r="1513" spans="1:11" x14ac:dyDescent="0.35">
      <c r="A1513">
        <v>8338004</v>
      </c>
      <c r="B1513" t="s">
        <v>2275</v>
      </c>
      <c r="D1513">
        <v>503</v>
      </c>
      <c r="E1513" t="s">
        <v>15</v>
      </c>
      <c r="F1513" s="1">
        <v>6585</v>
      </c>
      <c r="G1513" t="s">
        <v>16</v>
      </c>
      <c r="H1513">
        <v>0.4</v>
      </c>
      <c r="I1513">
        <f t="shared" si="46"/>
        <v>2634</v>
      </c>
      <c r="J1513">
        <v>0.77329999999999999</v>
      </c>
      <c r="K1513" s="2">
        <f t="shared" si="47"/>
        <v>5092.1804999999995</v>
      </c>
    </row>
    <row r="1514" spans="1:11" x14ac:dyDescent="0.35">
      <c r="A1514">
        <v>8338006</v>
      </c>
      <c r="B1514" t="s">
        <v>2276</v>
      </c>
      <c r="C1514" t="s">
        <v>2261</v>
      </c>
      <c r="D1514">
        <v>511</v>
      </c>
      <c r="E1514" t="s">
        <v>15</v>
      </c>
      <c r="F1514">
        <v>744</v>
      </c>
      <c r="G1514" t="s">
        <v>16</v>
      </c>
      <c r="H1514">
        <v>0.6</v>
      </c>
      <c r="I1514">
        <f t="shared" si="46"/>
        <v>446.4</v>
      </c>
      <c r="J1514">
        <v>1.175</v>
      </c>
      <c r="K1514" s="2">
        <f t="shared" si="47"/>
        <v>874.2</v>
      </c>
    </row>
    <row r="1515" spans="1:11" x14ac:dyDescent="0.35">
      <c r="A1515">
        <v>8338010</v>
      </c>
      <c r="B1515" t="s">
        <v>2277</v>
      </c>
      <c r="C1515">
        <v>2020</v>
      </c>
      <c r="D1515">
        <v>511</v>
      </c>
      <c r="E1515" t="s">
        <v>15</v>
      </c>
      <c r="F1515">
        <v>160</v>
      </c>
      <c r="G1515" t="s">
        <v>16</v>
      </c>
      <c r="H1515">
        <v>10</v>
      </c>
      <c r="I1515">
        <f t="shared" si="46"/>
        <v>1600</v>
      </c>
      <c r="J1515">
        <v>15.807399999999999</v>
      </c>
      <c r="K1515" s="2">
        <f t="shared" si="47"/>
        <v>2529.1839999999997</v>
      </c>
    </row>
    <row r="1516" spans="1:11" x14ac:dyDescent="0.35">
      <c r="A1516">
        <v>8338012</v>
      </c>
      <c r="B1516" t="s">
        <v>2275</v>
      </c>
      <c r="C1516" t="s">
        <v>2278</v>
      </c>
      <c r="D1516">
        <v>503</v>
      </c>
      <c r="E1516" t="s">
        <v>15</v>
      </c>
      <c r="F1516">
        <v>4</v>
      </c>
      <c r="G1516" t="s">
        <v>16</v>
      </c>
      <c r="H1516">
        <v>12</v>
      </c>
      <c r="I1516">
        <f t="shared" si="46"/>
        <v>48</v>
      </c>
      <c r="J1516">
        <v>18.728899999999999</v>
      </c>
      <c r="K1516" s="2">
        <f t="shared" si="47"/>
        <v>74.915599999999998</v>
      </c>
    </row>
    <row r="1517" spans="1:11" x14ac:dyDescent="0.35">
      <c r="A1517">
        <v>8338025</v>
      </c>
      <c r="B1517" t="s">
        <v>2276</v>
      </c>
      <c r="C1517" t="s">
        <v>2261</v>
      </c>
      <c r="D1517">
        <v>511</v>
      </c>
      <c r="E1517" t="s">
        <v>15</v>
      </c>
      <c r="F1517" s="1">
        <v>1080</v>
      </c>
      <c r="G1517" t="s">
        <v>16</v>
      </c>
      <c r="H1517">
        <v>2.5</v>
      </c>
      <c r="I1517">
        <f t="shared" si="46"/>
        <v>2700</v>
      </c>
      <c r="J1517">
        <v>4.2603999999999997</v>
      </c>
      <c r="K1517" s="2">
        <f t="shared" si="47"/>
        <v>4601.232</v>
      </c>
    </row>
    <row r="1518" spans="1:11" x14ac:dyDescent="0.35">
      <c r="A1518">
        <v>8339002</v>
      </c>
      <c r="B1518" t="s">
        <v>2281</v>
      </c>
      <c r="D1518">
        <v>503</v>
      </c>
      <c r="E1518" t="s">
        <v>15</v>
      </c>
      <c r="F1518" s="1">
        <v>4863</v>
      </c>
      <c r="G1518" t="s">
        <v>16</v>
      </c>
      <c r="H1518">
        <v>2</v>
      </c>
      <c r="I1518">
        <f t="shared" si="46"/>
        <v>9726</v>
      </c>
      <c r="J1518">
        <v>3.6589</v>
      </c>
      <c r="K1518" s="2">
        <f t="shared" si="47"/>
        <v>17793.2307</v>
      </c>
    </row>
    <row r="1519" spans="1:11" x14ac:dyDescent="0.35">
      <c r="A1519">
        <v>8339004</v>
      </c>
      <c r="B1519" t="s">
        <v>2281</v>
      </c>
      <c r="D1519">
        <v>503</v>
      </c>
      <c r="E1519" t="s">
        <v>15</v>
      </c>
      <c r="F1519" s="1">
        <v>39942</v>
      </c>
      <c r="G1519" t="s">
        <v>16</v>
      </c>
      <c r="H1519">
        <v>0.4</v>
      </c>
      <c r="I1519">
        <f t="shared" si="46"/>
        <v>15976.800000000001</v>
      </c>
      <c r="J1519">
        <v>0.83830000000000005</v>
      </c>
      <c r="K1519" s="2">
        <f t="shared" si="47"/>
        <v>33483.378600000004</v>
      </c>
    </row>
    <row r="1520" spans="1:11" x14ac:dyDescent="0.35">
      <c r="A1520">
        <v>8339404</v>
      </c>
      <c r="B1520" t="s">
        <v>2284</v>
      </c>
      <c r="C1520" t="s">
        <v>2285</v>
      </c>
      <c r="D1520">
        <v>511</v>
      </c>
      <c r="E1520" t="s">
        <v>15</v>
      </c>
      <c r="F1520" s="1">
        <v>1152</v>
      </c>
      <c r="G1520" t="s">
        <v>16</v>
      </c>
      <c r="H1520">
        <v>0.4</v>
      </c>
      <c r="I1520">
        <f t="shared" si="46"/>
        <v>460.8</v>
      </c>
      <c r="J1520">
        <v>0.70569999999999999</v>
      </c>
      <c r="K1520" s="2">
        <f t="shared" si="47"/>
        <v>812.96640000000002</v>
      </c>
    </row>
    <row r="1521" spans="1:11" x14ac:dyDescent="0.35">
      <c r="A1521">
        <v>8339708</v>
      </c>
      <c r="B1521" t="s">
        <v>2286</v>
      </c>
      <c r="C1521" t="s">
        <v>348</v>
      </c>
      <c r="D1521">
        <v>560</v>
      </c>
      <c r="E1521" t="s">
        <v>15</v>
      </c>
      <c r="F1521">
        <v>399</v>
      </c>
      <c r="G1521" t="s">
        <v>16</v>
      </c>
      <c r="H1521">
        <v>8</v>
      </c>
      <c r="I1521">
        <f t="shared" si="46"/>
        <v>3192</v>
      </c>
      <c r="J1521">
        <v>14.357799999999999</v>
      </c>
      <c r="K1521" s="2">
        <f t="shared" si="47"/>
        <v>5728.7622000000001</v>
      </c>
    </row>
    <row r="1522" spans="1:11" x14ac:dyDescent="0.35">
      <c r="A1522">
        <v>8339715</v>
      </c>
      <c r="B1522" t="s">
        <v>2286</v>
      </c>
      <c r="C1522" t="s">
        <v>348</v>
      </c>
      <c r="D1522">
        <v>560</v>
      </c>
      <c r="E1522" t="s">
        <v>15</v>
      </c>
      <c r="F1522">
        <v>853</v>
      </c>
      <c r="G1522" t="s">
        <v>16</v>
      </c>
      <c r="H1522">
        <v>1.5</v>
      </c>
      <c r="I1522">
        <f t="shared" si="46"/>
        <v>1279.5</v>
      </c>
      <c r="J1522">
        <v>3.2576999999999998</v>
      </c>
      <c r="K1522" s="2">
        <f t="shared" si="47"/>
        <v>2778.8181</v>
      </c>
    </row>
    <row r="1523" spans="1:11" x14ac:dyDescent="0.35">
      <c r="A1523">
        <v>8340002</v>
      </c>
      <c r="B1523" t="s">
        <v>2287</v>
      </c>
      <c r="D1523">
        <v>503</v>
      </c>
      <c r="E1523" t="s">
        <v>15</v>
      </c>
      <c r="F1523" s="1">
        <v>3505</v>
      </c>
      <c r="G1523" t="s">
        <v>16</v>
      </c>
      <c r="H1523">
        <v>2</v>
      </c>
      <c r="I1523">
        <f t="shared" si="46"/>
        <v>7010</v>
      </c>
      <c r="J1523">
        <v>3.4169999999999998</v>
      </c>
      <c r="K1523" s="2">
        <f t="shared" si="47"/>
        <v>11976.584999999999</v>
      </c>
    </row>
    <row r="1524" spans="1:11" x14ac:dyDescent="0.35">
      <c r="A1524">
        <v>8340004</v>
      </c>
      <c r="B1524" t="s">
        <v>2287</v>
      </c>
      <c r="D1524">
        <v>503</v>
      </c>
      <c r="E1524" t="s">
        <v>15</v>
      </c>
      <c r="F1524" s="1">
        <v>4904</v>
      </c>
      <c r="G1524" t="s">
        <v>16</v>
      </c>
      <c r="H1524">
        <v>0.4</v>
      </c>
      <c r="I1524">
        <f t="shared" si="46"/>
        <v>1961.6000000000001</v>
      </c>
      <c r="J1524">
        <v>0.79700000000000004</v>
      </c>
      <c r="K1524" s="2">
        <f t="shared" si="47"/>
        <v>3908.4880000000003</v>
      </c>
    </row>
    <row r="1525" spans="1:11" x14ac:dyDescent="0.35">
      <c r="A1525">
        <v>8340104</v>
      </c>
      <c r="B1525" t="s">
        <v>2288</v>
      </c>
      <c r="D1525">
        <v>511</v>
      </c>
      <c r="E1525" t="s">
        <v>15</v>
      </c>
      <c r="F1525">
        <v>384</v>
      </c>
      <c r="G1525" t="s">
        <v>16</v>
      </c>
      <c r="H1525">
        <v>0.4</v>
      </c>
      <c r="I1525">
        <f t="shared" si="46"/>
        <v>153.60000000000002</v>
      </c>
      <c r="J1525">
        <v>0.88160000000000005</v>
      </c>
      <c r="K1525" s="2">
        <f t="shared" si="47"/>
        <v>338.53440000000001</v>
      </c>
    </row>
    <row r="1526" spans="1:11" x14ac:dyDescent="0.35">
      <c r="A1526">
        <v>8341002</v>
      </c>
      <c r="B1526" t="s">
        <v>2289</v>
      </c>
      <c r="D1526">
        <v>503</v>
      </c>
      <c r="E1526" t="s">
        <v>15</v>
      </c>
      <c r="F1526" s="1">
        <v>2839</v>
      </c>
      <c r="G1526" t="s">
        <v>16</v>
      </c>
      <c r="H1526">
        <v>2</v>
      </c>
      <c r="I1526">
        <f t="shared" si="46"/>
        <v>5678</v>
      </c>
      <c r="J1526">
        <v>3.7134999999999998</v>
      </c>
      <c r="K1526" s="2">
        <f t="shared" si="47"/>
        <v>10542.6265</v>
      </c>
    </row>
    <row r="1527" spans="1:11" x14ac:dyDescent="0.35">
      <c r="A1527">
        <v>8341004</v>
      </c>
      <c r="B1527" t="s">
        <v>2290</v>
      </c>
      <c r="D1527">
        <v>503</v>
      </c>
      <c r="E1527" t="s">
        <v>15</v>
      </c>
      <c r="F1527" s="1">
        <v>13153</v>
      </c>
      <c r="G1527" t="s">
        <v>16</v>
      </c>
      <c r="H1527">
        <v>0.4</v>
      </c>
      <c r="I1527">
        <f t="shared" si="46"/>
        <v>5261.2000000000007</v>
      </c>
      <c r="J1527">
        <v>0.85680000000000001</v>
      </c>
      <c r="K1527" s="2">
        <f t="shared" si="47"/>
        <v>11269.490400000001</v>
      </c>
    </row>
    <row r="1528" spans="1:11" x14ac:dyDescent="0.35">
      <c r="A1528">
        <v>8342002</v>
      </c>
      <c r="B1528" t="s">
        <v>2291</v>
      </c>
      <c r="D1528">
        <v>503</v>
      </c>
      <c r="E1528" t="s">
        <v>15</v>
      </c>
      <c r="F1528" s="1">
        <v>3299</v>
      </c>
      <c r="G1528" t="s">
        <v>16</v>
      </c>
      <c r="H1528">
        <v>2</v>
      </c>
      <c r="I1528">
        <f t="shared" si="46"/>
        <v>6598</v>
      </c>
      <c r="J1528">
        <v>3.3090999999999999</v>
      </c>
      <c r="K1528" s="2">
        <f t="shared" si="47"/>
        <v>10916.7209</v>
      </c>
    </row>
    <row r="1529" spans="1:11" x14ac:dyDescent="0.35">
      <c r="A1529">
        <v>8342004</v>
      </c>
      <c r="B1529" t="s">
        <v>2291</v>
      </c>
      <c r="D1529">
        <v>503</v>
      </c>
      <c r="E1529" t="s">
        <v>15</v>
      </c>
      <c r="F1529" s="1">
        <v>7681</v>
      </c>
      <c r="G1529" t="s">
        <v>16</v>
      </c>
      <c r="H1529">
        <v>0.4</v>
      </c>
      <c r="I1529">
        <f t="shared" si="46"/>
        <v>3072.4</v>
      </c>
      <c r="J1529">
        <v>0.75939999999999996</v>
      </c>
      <c r="K1529" s="2">
        <f t="shared" si="47"/>
        <v>5832.9513999999999</v>
      </c>
    </row>
    <row r="1530" spans="1:11" x14ac:dyDescent="0.35">
      <c r="A1530">
        <v>8343002</v>
      </c>
      <c r="B1530" t="s">
        <v>2292</v>
      </c>
      <c r="D1530">
        <v>503</v>
      </c>
      <c r="E1530" t="s">
        <v>15</v>
      </c>
      <c r="F1530" s="1">
        <v>2619</v>
      </c>
      <c r="G1530" t="s">
        <v>16</v>
      </c>
      <c r="H1530">
        <v>2</v>
      </c>
      <c r="I1530">
        <f t="shared" si="46"/>
        <v>5238</v>
      </c>
      <c r="J1530">
        <v>3.3511000000000002</v>
      </c>
      <c r="K1530" s="2">
        <f t="shared" si="47"/>
        <v>8776.5308999999997</v>
      </c>
    </row>
    <row r="1531" spans="1:11" x14ac:dyDescent="0.35">
      <c r="A1531">
        <v>8343004</v>
      </c>
      <c r="B1531" t="s">
        <v>2292</v>
      </c>
      <c r="D1531">
        <v>503</v>
      </c>
      <c r="E1531" t="s">
        <v>15</v>
      </c>
      <c r="F1531" s="1">
        <v>2968</v>
      </c>
      <c r="G1531" t="s">
        <v>16</v>
      </c>
      <c r="H1531">
        <v>0.4</v>
      </c>
      <c r="I1531">
        <f t="shared" si="46"/>
        <v>1187.2</v>
      </c>
      <c r="J1531">
        <v>0.78710000000000002</v>
      </c>
      <c r="K1531" s="2">
        <f t="shared" si="47"/>
        <v>2336.1127999999999</v>
      </c>
    </row>
    <row r="1532" spans="1:11" x14ac:dyDescent="0.35">
      <c r="A1532">
        <v>8343010</v>
      </c>
      <c r="B1532" t="s">
        <v>2294</v>
      </c>
      <c r="C1532">
        <v>2020</v>
      </c>
      <c r="D1532">
        <v>511</v>
      </c>
      <c r="E1532" t="s">
        <v>15</v>
      </c>
      <c r="F1532">
        <v>512</v>
      </c>
      <c r="G1532" t="s">
        <v>16</v>
      </c>
      <c r="H1532">
        <v>10</v>
      </c>
      <c r="I1532">
        <f t="shared" si="46"/>
        <v>5120</v>
      </c>
      <c r="J1532">
        <v>16.3398</v>
      </c>
      <c r="K1532" s="2">
        <f t="shared" si="47"/>
        <v>8365.9776000000002</v>
      </c>
    </row>
    <row r="1533" spans="1:11" x14ac:dyDescent="0.35">
      <c r="A1533">
        <v>8343104</v>
      </c>
      <c r="B1533" t="s">
        <v>2293</v>
      </c>
      <c r="D1533">
        <v>511</v>
      </c>
      <c r="E1533" t="s">
        <v>15</v>
      </c>
      <c r="F1533">
        <v>282</v>
      </c>
      <c r="G1533" t="s">
        <v>16</v>
      </c>
      <c r="H1533">
        <v>0.4</v>
      </c>
      <c r="I1533">
        <f t="shared" si="46"/>
        <v>112.80000000000001</v>
      </c>
      <c r="J1533">
        <v>0.83689999999999998</v>
      </c>
      <c r="K1533" s="2">
        <f t="shared" si="47"/>
        <v>236.00579999999999</v>
      </c>
    </row>
    <row r="1534" spans="1:11" x14ac:dyDescent="0.35">
      <c r="A1534">
        <v>8343708</v>
      </c>
      <c r="B1534" t="s">
        <v>2295</v>
      </c>
      <c r="C1534" t="s">
        <v>348</v>
      </c>
      <c r="D1534">
        <v>560</v>
      </c>
      <c r="E1534" t="s">
        <v>15</v>
      </c>
      <c r="F1534">
        <v>496</v>
      </c>
      <c r="G1534" t="s">
        <v>16</v>
      </c>
      <c r="H1534">
        <v>8</v>
      </c>
      <c r="I1534">
        <f t="shared" si="46"/>
        <v>3968</v>
      </c>
      <c r="J1534">
        <v>13.6556</v>
      </c>
      <c r="K1534" s="2">
        <f t="shared" si="47"/>
        <v>6773.1776</v>
      </c>
    </row>
    <row r="1535" spans="1:11" x14ac:dyDescent="0.35">
      <c r="A1535">
        <v>8343715</v>
      </c>
      <c r="B1535" t="s">
        <v>2295</v>
      </c>
      <c r="C1535" t="s">
        <v>348</v>
      </c>
      <c r="D1535">
        <v>560</v>
      </c>
      <c r="E1535" t="s">
        <v>15</v>
      </c>
      <c r="F1535">
        <v>888</v>
      </c>
      <c r="G1535" t="s">
        <v>16</v>
      </c>
      <c r="H1535">
        <v>1.5</v>
      </c>
      <c r="I1535">
        <f t="shared" si="46"/>
        <v>1332</v>
      </c>
      <c r="J1535">
        <v>2.9729999999999999</v>
      </c>
      <c r="K1535" s="2">
        <f t="shared" si="47"/>
        <v>2640.0239999999999</v>
      </c>
    </row>
    <row r="1536" spans="1:11" x14ac:dyDescent="0.35">
      <c r="A1536">
        <v>8344002</v>
      </c>
      <c r="B1536" t="s">
        <v>2298</v>
      </c>
      <c r="D1536">
        <v>503</v>
      </c>
      <c r="E1536" t="s">
        <v>15</v>
      </c>
      <c r="F1536" s="1">
        <v>2801</v>
      </c>
      <c r="G1536" t="s">
        <v>16</v>
      </c>
      <c r="H1536">
        <v>2</v>
      </c>
      <c r="I1536">
        <f t="shared" si="46"/>
        <v>5602</v>
      </c>
      <c r="J1536">
        <v>3.5528</v>
      </c>
      <c r="K1536" s="2">
        <f t="shared" si="47"/>
        <v>9951.3927999999996</v>
      </c>
    </row>
    <row r="1537" spans="1:11" x14ac:dyDescent="0.35">
      <c r="A1537">
        <v>8344004</v>
      </c>
      <c r="B1537" t="s">
        <v>2298</v>
      </c>
      <c r="D1537">
        <v>503</v>
      </c>
      <c r="E1537" t="s">
        <v>15</v>
      </c>
      <c r="F1537" s="1">
        <v>6028</v>
      </c>
      <c r="G1537" t="s">
        <v>16</v>
      </c>
      <c r="H1537">
        <v>0.4</v>
      </c>
      <c r="I1537">
        <f t="shared" si="46"/>
        <v>2411.2000000000003</v>
      </c>
      <c r="J1537">
        <v>0.8</v>
      </c>
      <c r="K1537" s="2">
        <f t="shared" si="47"/>
        <v>4822.4000000000005</v>
      </c>
    </row>
    <row r="1538" spans="1:11" x14ac:dyDescent="0.35">
      <c r="A1538">
        <v>8345002</v>
      </c>
      <c r="B1538" t="s">
        <v>2301</v>
      </c>
      <c r="D1538">
        <v>503</v>
      </c>
      <c r="E1538" t="s">
        <v>15</v>
      </c>
      <c r="F1538" s="1">
        <v>3037</v>
      </c>
      <c r="G1538" t="s">
        <v>16</v>
      </c>
      <c r="H1538">
        <v>2</v>
      </c>
      <c r="I1538">
        <f t="shared" si="46"/>
        <v>6074</v>
      </c>
      <c r="J1538">
        <v>3.5996999999999999</v>
      </c>
      <c r="K1538" s="2">
        <f t="shared" si="47"/>
        <v>10932.2889</v>
      </c>
    </row>
    <row r="1539" spans="1:11" x14ac:dyDescent="0.35">
      <c r="A1539">
        <v>8345004</v>
      </c>
      <c r="B1539" t="s">
        <v>2301</v>
      </c>
      <c r="D1539">
        <v>503</v>
      </c>
      <c r="E1539" t="s">
        <v>15</v>
      </c>
      <c r="F1539" s="1">
        <v>11412</v>
      </c>
      <c r="G1539" t="s">
        <v>16</v>
      </c>
      <c r="H1539">
        <v>0.4</v>
      </c>
      <c r="I1539">
        <f t="shared" si="46"/>
        <v>4564.8</v>
      </c>
      <c r="J1539">
        <v>0.83360000000000001</v>
      </c>
      <c r="K1539" s="2">
        <f t="shared" si="47"/>
        <v>9513.0432000000001</v>
      </c>
    </row>
    <row r="1540" spans="1:11" x14ac:dyDescent="0.35">
      <c r="A1540">
        <v>8345006</v>
      </c>
      <c r="B1540" t="s">
        <v>2303</v>
      </c>
      <c r="C1540" t="s">
        <v>2261</v>
      </c>
      <c r="D1540">
        <v>511</v>
      </c>
      <c r="E1540" t="s">
        <v>15</v>
      </c>
      <c r="F1540">
        <v>768</v>
      </c>
      <c r="G1540" t="s">
        <v>16</v>
      </c>
      <c r="H1540">
        <v>0.6</v>
      </c>
      <c r="I1540">
        <f t="shared" si="46"/>
        <v>460.79999999999995</v>
      </c>
      <c r="J1540">
        <v>0</v>
      </c>
      <c r="K1540" s="2">
        <f t="shared" si="47"/>
        <v>0</v>
      </c>
    </row>
    <row r="1541" spans="1:11" x14ac:dyDescent="0.35">
      <c r="A1541">
        <v>8345010</v>
      </c>
      <c r="B1541" t="s">
        <v>2302</v>
      </c>
      <c r="C1541">
        <v>2020</v>
      </c>
      <c r="D1541">
        <v>511</v>
      </c>
      <c r="E1541" t="s">
        <v>15</v>
      </c>
      <c r="F1541">
        <v>95</v>
      </c>
      <c r="G1541" t="s">
        <v>16</v>
      </c>
      <c r="H1541">
        <v>10</v>
      </c>
      <c r="I1541">
        <f t="shared" ref="I1541:I1604" si="48">H1541*F1541</f>
        <v>950</v>
      </c>
      <c r="J1541">
        <v>17.582799999999999</v>
      </c>
      <c r="K1541" s="2">
        <f t="shared" ref="K1541:K1604" si="49">F1541*J1541</f>
        <v>1670.366</v>
      </c>
    </row>
    <row r="1542" spans="1:11" x14ac:dyDescent="0.35">
      <c r="A1542">
        <v>8345025</v>
      </c>
      <c r="B1542" t="s">
        <v>2303</v>
      </c>
      <c r="C1542" t="s">
        <v>2261</v>
      </c>
      <c r="D1542">
        <v>511</v>
      </c>
      <c r="E1542" t="s">
        <v>15</v>
      </c>
      <c r="F1542">
        <v>789</v>
      </c>
      <c r="G1542" t="s">
        <v>16</v>
      </c>
      <c r="H1542">
        <v>2.5</v>
      </c>
      <c r="I1542">
        <f t="shared" si="48"/>
        <v>1972.5</v>
      </c>
      <c r="J1542">
        <v>4.7042000000000002</v>
      </c>
      <c r="K1542" s="2">
        <f t="shared" si="49"/>
        <v>3711.6138000000001</v>
      </c>
    </row>
    <row r="1543" spans="1:11" x14ac:dyDescent="0.35">
      <c r="A1543">
        <v>8345708</v>
      </c>
      <c r="B1543" t="s">
        <v>2304</v>
      </c>
      <c r="C1543" t="s">
        <v>348</v>
      </c>
      <c r="D1543">
        <v>560</v>
      </c>
      <c r="E1543" t="s">
        <v>15</v>
      </c>
      <c r="F1543">
        <v>780</v>
      </c>
      <c r="G1543" t="s">
        <v>16</v>
      </c>
      <c r="H1543">
        <v>8</v>
      </c>
      <c r="I1543">
        <f t="shared" si="48"/>
        <v>6240</v>
      </c>
      <c r="J1543">
        <v>14.838900000000001</v>
      </c>
      <c r="K1543" s="2">
        <f t="shared" si="49"/>
        <v>11574.342000000001</v>
      </c>
    </row>
    <row r="1544" spans="1:11" x14ac:dyDescent="0.35">
      <c r="A1544">
        <v>8345715</v>
      </c>
      <c r="B1544" t="s">
        <v>2305</v>
      </c>
      <c r="C1544" t="s">
        <v>348</v>
      </c>
      <c r="D1544">
        <v>560</v>
      </c>
      <c r="E1544" t="s">
        <v>15</v>
      </c>
      <c r="F1544">
        <v>440</v>
      </c>
      <c r="G1544" t="s">
        <v>16</v>
      </c>
      <c r="H1544">
        <v>1.5</v>
      </c>
      <c r="I1544">
        <f t="shared" si="48"/>
        <v>660</v>
      </c>
      <c r="J1544">
        <v>3.0625</v>
      </c>
      <c r="K1544" s="2">
        <f t="shared" si="49"/>
        <v>1347.5</v>
      </c>
    </row>
    <row r="1545" spans="1:11" x14ac:dyDescent="0.35">
      <c r="A1545">
        <v>8346002</v>
      </c>
      <c r="B1545" t="s">
        <v>2306</v>
      </c>
      <c r="D1545">
        <v>503</v>
      </c>
      <c r="E1545" t="s">
        <v>15</v>
      </c>
      <c r="F1545" s="1">
        <v>4783</v>
      </c>
      <c r="G1545" t="s">
        <v>16</v>
      </c>
      <c r="H1545">
        <v>2</v>
      </c>
      <c r="I1545">
        <f t="shared" si="48"/>
        <v>9566</v>
      </c>
      <c r="J1545">
        <v>3.2288999999999999</v>
      </c>
      <c r="K1545" s="2">
        <f t="shared" si="49"/>
        <v>15443.8287</v>
      </c>
    </row>
    <row r="1546" spans="1:11" x14ac:dyDescent="0.35">
      <c r="A1546">
        <v>8346004</v>
      </c>
      <c r="B1546" t="s">
        <v>2306</v>
      </c>
      <c r="D1546">
        <v>503</v>
      </c>
      <c r="E1546" t="s">
        <v>15</v>
      </c>
      <c r="F1546" s="1">
        <v>1502</v>
      </c>
      <c r="G1546" t="s">
        <v>16</v>
      </c>
      <c r="H1546">
        <v>0.4</v>
      </c>
      <c r="I1546">
        <f t="shared" si="48"/>
        <v>600.80000000000007</v>
      </c>
      <c r="J1546">
        <v>0.76529999999999998</v>
      </c>
      <c r="K1546" s="2">
        <f t="shared" si="49"/>
        <v>1149.4805999999999</v>
      </c>
    </row>
    <row r="1547" spans="1:11" x14ac:dyDescent="0.35">
      <c r="A1547">
        <v>8346708</v>
      </c>
      <c r="B1547" t="s">
        <v>2307</v>
      </c>
      <c r="C1547" t="s">
        <v>348</v>
      </c>
      <c r="D1547">
        <v>560</v>
      </c>
      <c r="E1547" t="s">
        <v>15</v>
      </c>
      <c r="F1547">
        <v>340</v>
      </c>
      <c r="G1547" t="s">
        <v>16</v>
      </c>
      <c r="H1547">
        <v>8</v>
      </c>
      <c r="I1547">
        <f t="shared" si="48"/>
        <v>2720</v>
      </c>
      <c r="J1547">
        <v>12.719200000000001</v>
      </c>
      <c r="K1547" s="2">
        <f t="shared" si="49"/>
        <v>4324.5280000000002</v>
      </c>
    </row>
    <row r="1548" spans="1:11" x14ac:dyDescent="0.35">
      <c r="A1548">
        <v>8346715</v>
      </c>
      <c r="B1548" t="s">
        <v>2307</v>
      </c>
      <c r="C1548" t="s">
        <v>348</v>
      </c>
      <c r="D1548">
        <v>560</v>
      </c>
      <c r="E1548" t="s">
        <v>15</v>
      </c>
      <c r="F1548" s="1">
        <v>2044</v>
      </c>
      <c r="G1548" t="s">
        <v>16</v>
      </c>
      <c r="H1548">
        <v>1.5</v>
      </c>
      <c r="I1548">
        <f t="shared" si="48"/>
        <v>3066</v>
      </c>
      <c r="J1548">
        <v>2.9390999999999998</v>
      </c>
      <c r="K1548" s="2">
        <f t="shared" si="49"/>
        <v>6007.5203999999994</v>
      </c>
    </row>
    <row r="1549" spans="1:11" x14ac:dyDescent="0.35">
      <c r="A1549">
        <v>8347002</v>
      </c>
      <c r="B1549" t="s">
        <v>2308</v>
      </c>
      <c r="D1549">
        <v>503</v>
      </c>
      <c r="E1549" t="s">
        <v>15</v>
      </c>
      <c r="F1549" s="1">
        <v>2685</v>
      </c>
      <c r="G1549" t="s">
        <v>16</v>
      </c>
      <c r="H1549">
        <v>2</v>
      </c>
      <c r="I1549">
        <f t="shared" si="48"/>
        <v>5370</v>
      </c>
      <c r="J1549">
        <v>3.0194000000000001</v>
      </c>
      <c r="K1549" s="2">
        <f t="shared" si="49"/>
        <v>8107.0889999999999</v>
      </c>
    </row>
    <row r="1550" spans="1:11" x14ac:dyDescent="0.35">
      <c r="A1550">
        <v>8347004</v>
      </c>
      <c r="B1550" t="s">
        <v>2308</v>
      </c>
      <c r="D1550">
        <v>503</v>
      </c>
      <c r="E1550" t="s">
        <v>15</v>
      </c>
      <c r="F1550" s="1">
        <v>3006</v>
      </c>
      <c r="G1550" t="s">
        <v>16</v>
      </c>
      <c r="H1550">
        <v>0.4</v>
      </c>
      <c r="I1550">
        <f t="shared" si="48"/>
        <v>1202.4000000000001</v>
      </c>
      <c r="J1550">
        <v>0.70720000000000005</v>
      </c>
      <c r="K1550" s="2">
        <f t="shared" si="49"/>
        <v>2125.8432000000003</v>
      </c>
    </row>
    <row r="1551" spans="1:11" x14ac:dyDescent="0.35">
      <c r="A1551">
        <v>8347010</v>
      </c>
      <c r="B1551" t="s">
        <v>2309</v>
      </c>
      <c r="C1551">
        <v>2020</v>
      </c>
      <c r="D1551">
        <v>511</v>
      </c>
      <c r="E1551" t="s">
        <v>15</v>
      </c>
      <c r="F1551">
        <v>224</v>
      </c>
      <c r="G1551" t="s">
        <v>16</v>
      </c>
      <c r="H1551">
        <v>10</v>
      </c>
      <c r="I1551">
        <f t="shared" si="48"/>
        <v>2240</v>
      </c>
      <c r="J1551">
        <v>14.5402</v>
      </c>
      <c r="K1551" s="2">
        <f t="shared" si="49"/>
        <v>3257.0048000000002</v>
      </c>
    </row>
    <row r="1552" spans="1:11" x14ac:dyDescent="0.35">
      <c r="A1552">
        <v>8348002</v>
      </c>
      <c r="B1552" t="s">
        <v>2310</v>
      </c>
      <c r="D1552">
        <v>503</v>
      </c>
      <c r="E1552" t="s">
        <v>15</v>
      </c>
      <c r="F1552" s="1">
        <v>6550</v>
      </c>
      <c r="G1552" t="s">
        <v>16</v>
      </c>
      <c r="H1552">
        <v>2</v>
      </c>
      <c r="I1552">
        <f t="shared" si="48"/>
        <v>13100</v>
      </c>
      <c r="J1552">
        <v>3.2219000000000002</v>
      </c>
      <c r="K1552" s="2">
        <f t="shared" si="49"/>
        <v>21103.445</v>
      </c>
    </row>
    <row r="1553" spans="1:11" x14ac:dyDescent="0.35">
      <c r="A1553">
        <v>8348004</v>
      </c>
      <c r="B1553" t="s">
        <v>2310</v>
      </c>
      <c r="D1553">
        <v>503</v>
      </c>
      <c r="E1553" t="s">
        <v>15</v>
      </c>
      <c r="F1553" s="1">
        <v>14253</v>
      </c>
      <c r="G1553" t="s">
        <v>16</v>
      </c>
      <c r="H1553">
        <v>0.4</v>
      </c>
      <c r="I1553">
        <f t="shared" si="48"/>
        <v>5701.2000000000007</v>
      </c>
      <c r="J1553">
        <v>0.74780000000000002</v>
      </c>
      <c r="K1553" s="2">
        <f t="shared" si="49"/>
        <v>10658.393400000001</v>
      </c>
    </row>
    <row r="1554" spans="1:11" x14ac:dyDescent="0.35">
      <c r="A1554">
        <v>8348102</v>
      </c>
      <c r="B1554" t="s">
        <v>2312</v>
      </c>
      <c r="D1554">
        <v>511</v>
      </c>
      <c r="E1554" t="s">
        <v>15</v>
      </c>
      <c r="F1554">
        <v>192</v>
      </c>
      <c r="G1554" t="s">
        <v>16</v>
      </c>
      <c r="H1554">
        <v>2</v>
      </c>
      <c r="I1554">
        <f t="shared" si="48"/>
        <v>384</v>
      </c>
      <c r="J1554">
        <v>3.2345999999999999</v>
      </c>
      <c r="K1554" s="2">
        <f t="shared" si="49"/>
        <v>621.04319999999996</v>
      </c>
    </row>
    <row r="1555" spans="1:11" x14ac:dyDescent="0.35">
      <c r="A1555">
        <v>8352035</v>
      </c>
      <c r="B1555" t="s">
        <v>2314</v>
      </c>
      <c r="D1555">
        <v>510</v>
      </c>
      <c r="E1555" t="s">
        <v>15</v>
      </c>
      <c r="F1555">
        <v>264</v>
      </c>
      <c r="G1555" t="s">
        <v>16</v>
      </c>
      <c r="H1555">
        <v>3.5</v>
      </c>
      <c r="I1555">
        <f t="shared" si="48"/>
        <v>924</v>
      </c>
      <c r="J1555">
        <v>5.4805999999999999</v>
      </c>
      <c r="K1555" s="2">
        <f t="shared" si="49"/>
        <v>1446.8784000000001</v>
      </c>
    </row>
    <row r="1556" spans="1:11" x14ac:dyDescent="0.35">
      <c r="A1556">
        <v>8352101</v>
      </c>
      <c r="B1556" t="s">
        <v>2314</v>
      </c>
      <c r="D1556">
        <v>510</v>
      </c>
      <c r="E1556" t="s">
        <v>15</v>
      </c>
      <c r="F1556" s="1">
        <v>6692</v>
      </c>
      <c r="G1556" t="s">
        <v>16</v>
      </c>
      <c r="H1556">
        <v>1</v>
      </c>
      <c r="I1556">
        <f t="shared" si="48"/>
        <v>6692</v>
      </c>
      <c r="J1556">
        <v>1.8116000000000001</v>
      </c>
      <c r="K1556" s="2">
        <f t="shared" si="49"/>
        <v>12123.227200000001</v>
      </c>
    </row>
    <row r="1557" spans="1:11" x14ac:dyDescent="0.35">
      <c r="A1557">
        <v>8353035</v>
      </c>
      <c r="B1557" t="s">
        <v>2315</v>
      </c>
      <c r="D1557">
        <v>510</v>
      </c>
      <c r="E1557" t="s">
        <v>15</v>
      </c>
      <c r="F1557" s="1">
        <v>5820</v>
      </c>
      <c r="G1557" t="s">
        <v>16</v>
      </c>
      <c r="H1557">
        <v>3.5</v>
      </c>
      <c r="I1557">
        <f t="shared" si="48"/>
        <v>20370</v>
      </c>
      <c r="J1557">
        <v>5.2343999999999999</v>
      </c>
      <c r="K1557" s="2">
        <f t="shared" si="49"/>
        <v>30464.207999999999</v>
      </c>
    </row>
    <row r="1558" spans="1:11" x14ac:dyDescent="0.35">
      <c r="A1558">
        <v>8353101</v>
      </c>
      <c r="B1558" t="s">
        <v>2315</v>
      </c>
      <c r="D1558">
        <v>510</v>
      </c>
      <c r="E1558" t="s">
        <v>15</v>
      </c>
      <c r="F1558" s="1">
        <v>12396</v>
      </c>
      <c r="G1558" t="s">
        <v>16</v>
      </c>
      <c r="H1558">
        <v>1</v>
      </c>
      <c r="I1558">
        <f t="shared" si="48"/>
        <v>12396</v>
      </c>
      <c r="J1558">
        <v>1.7503</v>
      </c>
      <c r="K1558" s="2">
        <f t="shared" si="49"/>
        <v>21696.718799999999</v>
      </c>
    </row>
    <row r="1559" spans="1:11" x14ac:dyDescent="0.35">
      <c r="A1559">
        <v>8357007</v>
      </c>
      <c r="B1559" t="s">
        <v>2320</v>
      </c>
      <c r="D1559">
        <v>510</v>
      </c>
      <c r="E1559" t="s">
        <v>15</v>
      </c>
      <c r="F1559" s="1">
        <v>1500</v>
      </c>
      <c r="G1559" t="s">
        <v>16</v>
      </c>
      <c r="H1559">
        <v>7</v>
      </c>
      <c r="I1559">
        <f t="shared" si="48"/>
        <v>10500</v>
      </c>
      <c r="J1559">
        <v>9.3912999999999993</v>
      </c>
      <c r="K1559" s="2">
        <f t="shared" si="49"/>
        <v>14086.949999999999</v>
      </c>
    </row>
    <row r="1560" spans="1:11" x14ac:dyDescent="0.35">
      <c r="A1560">
        <v>8357107</v>
      </c>
      <c r="B1560" t="s">
        <v>2321</v>
      </c>
      <c r="D1560">
        <v>510</v>
      </c>
      <c r="E1560" t="s">
        <v>15</v>
      </c>
      <c r="F1560" s="1">
        <v>2100</v>
      </c>
      <c r="G1560" t="s">
        <v>16</v>
      </c>
      <c r="H1560">
        <v>7</v>
      </c>
      <c r="I1560">
        <f t="shared" si="48"/>
        <v>14700</v>
      </c>
      <c r="J1560">
        <v>9.3912999999999993</v>
      </c>
      <c r="K1560" s="2">
        <f t="shared" si="49"/>
        <v>19721.73</v>
      </c>
    </row>
    <row r="1561" spans="1:11" x14ac:dyDescent="0.35">
      <c r="A1561">
        <v>8357207</v>
      </c>
      <c r="B1561" t="s">
        <v>2322</v>
      </c>
      <c r="D1561">
        <v>510</v>
      </c>
      <c r="E1561" t="s">
        <v>15</v>
      </c>
      <c r="F1561">
        <v>800</v>
      </c>
      <c r="G1561" t="s">
        <v>16</v>
      </c>
      <c r="H1561">
        <v>7</v>
      </c>
      <c r="I1561">
        <f t="shared" si="48"/>
        <v>5600</v>
      </c>
      <c r="J1561">
        <v>9.3912999999999993</v>
      </c>
      <c r="K1561" s="2">
        <f t="shared" si="49"/>
        <v>7513.0399999999991</v>
      </c>
    </row>
    <row r="1562" spans="1:11" x14ac:dyDescent="0.35">
      <c r="A1562">
        <v>8358007</v>
      </c>
      <c r="B1562" t="s">
        <v>2323</v>
      </c>
      <c r="D1562">
        <v>510</v>
      </c>
      <c r="E1562" t="s">
        <v>15</v>
      </c>
      <c r="F1562">
        <v>120</v>
      </c>
      <c r="G1562" t="s">
        <v>16</v>
      </c>
      <c r="H1562">
        <v>7</v>
      </c>
      <c r="I1562">
        <f t="shared" si="48"/>
        <v>840</v>
      </c>
      <c r="J1562">
        <v>7.8829000000000002</v>
      </c>
      <c r="K1562" s="2">
        <f t="shared" si="49"/>
        <v>945.94799999999998</v>
      </c>
    </row>
    <row r="1563" spans="1:11" x14ac:dyDescent="0.35">
      <c r="A1563">
        <v>8358207</v>
      </c>
      <c r="B1563" t="s">
        <v>2324</v>
      </c>
      <c r="D1563">
        <v>510</v>
      </c>
      <c r="E1563" t="s">
        <v>15</v>
      </c>
      <c r="F1563">
        <v>497</v>
      </c>
      <c r="G1563" t="s">
        <v>16</v>
      </c>
      <c r="H1563">
        <v>7</v>
      </c>
      <c r="I1563">
        <f t="shared" si="48"/>
        <v>3479</v>
      </c>
      <c r="J1563">
        <v>7.8829000000000002</v>
      </c>
      <c r="K1563" s="2">
        <f t="shared" si="49"/>
        <v>3917.8013000000001</v>
      </c>
    </row>
    <row r="1564" spans="1:11" x14ac:dyDescent="0.35">
      <c r="A1564">
        <v>8359007</v>
      </c>
      <c r="B1564" t="s">
        <v>2329</v>
      </c>
      <c r="D1564">
        <v>510</v>
      </c>
      <c r="E1564" t="s">
        <v>15</v>
      </c>
      <c r="F1564">
        <v>154</v>
      </c>
      <c r="G1564" t="s">
        <v>16</v>
      </c>
      <c r="H1564">
        <v>7</v>
      </c>
      <c r="I1564">
        <f t="shared" si="48"/>
        <v>1078</v>
      </c>
      <c r="J1564">
        <v>13.7195</v>
      </c>
      <c r="K1564" s="2">
        <f t="shared" si="49"/>
        <v>2112.8029999999999</v>
      </c>
    </row>
    <row r="1565" spans="1:11" x14ac:dyDescent="0.35">
      <c r="A1565">
        <v>8359107</v>
      </c>
      <c r="B1565" t="s">
        <v>2330</v>
      </c>
      <c r="D1565">
        <v>510</v>
      </c>
      <c r="E1565" t="s">
        <v>15</v>
      </c>
      <c r="F1565" s="1">
        <v>1100</v>
      </c>
      <c r="G1565" t="s">
        <v>16</v>
      </c>
      <c r="H1565">
        <v>7</v>
      </c>
      <c r="I1565">
        <f t="shared" si="48"/>
        <v>7700</v>
      </c>
      <c r="J1565">
        <v>13.7195</v>
      </c>
      <c r="K1565" s="2">
        <f t="shared" si="49"/>
        <v>15091.45</v>
      </c>
    </row>
    <row r="1566" spans="1:11" x14ac:dyDescent="0.35">
      <c r="A1566">
        <v>8359201</v>
      </c>
      <c r="B1566" t="s">
        <v>2332</v>
      </c>
      <c r="C1566" t="s">
        <v>2333</v>
      </c>
      <c r="D1566">
        <v>510</v>
      </c>
      <c r="E1566" t="s">
        <v>15</v>
      </c>
      <c r="F1566" s="1">
        <v>4752</v>
      </c>
      <c r="G1566" t="s">
        <v>16</v>
      </c>
      <c r="H1566">
        <v>1</v>
      </c>
      <c r="I1566">
        <f t="shared" si="48"/>
        <v>4752</v>
      </c>
      <c r="J1566">
        <v>2.0411000000000001</v>
      </c>
      <c r="K1566" s="2">
        <f t="shared" si="49"/>
        <v>9699.3072000000011</v>
      </c>
    </row>
    <row r="1567" spans="1:11" x14ac:dyDescent="0.35">
      <c r="A1567">
        <v>8359207</v>
      </c>
      <c r="B1567" t="s">
        <v>2331</v>
      </c>
      <c r="D1567">
        <v>510</v>
      </c>
      <c r="E1567" t="s">
        <v>15</v>
      </c>
      <c r="F1567" s="1">
        <v>1149</v>
      </c>
      <c r="G1567" t="s">
        <v>16</v>
      </c>
      <c r="H1567">
        <v>7</v>
      </c>
      <c r="I1567">
        <f t="shared" si="48"/>
        <v>8043</v>
      </c>
      <c r="J1567">
        <v>13.7195</v>
      </c>
      <c r="K1567" s="2">
        <f t="shared" si="49"/>
        <v>15763.7055</v>
      </c>
    </row>
    <row r="1568" spans="1:11" x14ac:dyDescent="0.35">
      <c r="A1568">
        <v>8360007</v>
      </c>
      <c r="B1568" t="s">
        <v>2335</v>
      </c>
      <c r="D1568">
        <v>510</v>
      </c>
      <c r="E1568" t="s">
        <v>15</v>
      </c>
      <c r="F1568" s="1">
        <v>1424</v>
      </c>
      <c r="G1568" t="s">
        <v>16</v>
      </c>
      <c r="H1568">
        <v>7</v>
      </c>
      <c r="I1568">
        <f t="shared" si="48"/>
        <v>9968</v>
      </c>
      <c r="J1568">
        <v>11.598100000000001</v>
      </c>
      <c r="K1568" s="2">
        <f t="shared" si="49"/>
        <v>16515.6944</v>
      </c>
    </row>
    <row r="1569" spans="1:11" x14ac:dyDescent="0.35">
      <c r="A1569">
        <v>8360101</v>
      </c>
      <c r="B1569" t="s">
        <v>2336</v>
      </c>
      <c r="D1569">
        <v>510</v>
      </c>
      <c r="E1569" t="s">
        <v>15</v>
      </c>
      <c r="F1569">
        <v>864</v>
      </c>
      <c r="G1569" t="s">
        <v>16</v>
      </c>
      <c r="H1569">
        <v>1</v>
      </c>
      <c r="I1569">
        <f t="shared" si="48"/>
        <v>864</v>
      </c>
      <c r="J1569">
        <v>1.738</v>
      </c>
      <c r="K1569" s="2">
        <f t="shared" si="49"/>
        <v>1501.6320000000001</v>
      </c>
    </row>
    <row r="1570" spans="1:11" x14ac:dyDescent="0.35">
      <c r="A1570">
        <v>8360107</v>
      </c>
      <c r="B1570" t="s">
        <v>1080</v>
      </c>
      <c r="D1570">
        <v>510</v>
      </c>
      <c r="E1570" t="s">
        <v>15</v>
      </c>
      <c r="F1570" s="1">
        <v>1027</v>
      </c>
      <c r="G1570" t="s">
        <v>16</v>
      </c>
      <c r="H1570">
        <v>7</v>
      </c>
      <c r="I1570">
        <f t="shared" si="48"/>
        <v>7189</v>
      </c>
      <c r="J1570">
        <v>11.598100000000001</v>
      </c>
      <c r="K1570" s="2">
        <f t="shared" si="49"/>
        <v>11911.2487</v>
      </c>
    </row>
    <row r="1571" spans="1:11" x14ac:dyDescent="0.35">
      <c r="A1571">
        <v>8361007</v>
      </c>
      <c r="B1571" t="s">
        <v>1082</v>
      </c>
      <c r="C1571" t="s">
        <v>1083</v>
      </c>
      <c r="D1571">
        <v>510</v>
      </c>
      <c r="E1571" t="s">
        <v>15</v>
      </c>
      <c r="F1571">
        <v>168</v>
      </c>
      <c r="G1571" t="s">
        <v>16</v>
      </c>
      <c r="H1571">
        <v>0.7</v>
      </c>
      <c r="I1571">
        <f t="shared" si="48"/>
        <v>117.6</v>
      </c>
      <c r="J1571">
        <v>0.78759999999999997</v>
      </c>
      <c r="K1571" s="2">
        <f t="shared" si="49"/>
        <v>132.3168</v>
      </c>
    </row>
    <row r="1572" spans="1:11" x14ac:dyDescent="0.35">
      <c r="A1572">
        <v>8361107</v>
      </c>
      <c r="B1572" t="s">
        <v>1082</v>
      </c>
      <c r="C1572" t="s">
        <v>1083</v>
      </c>
      <c r="D1572">
        <v>510</v>
      </c>
      <c r="E1572" t="s">
        <v>15</v>
      </c>
      <c r="F1572" s="1">
        <v>2855</v>
      </c>
      <c r="G1572" t="s">
        <v>16</v>
      </c>
      <c r="H1572">
        <v>7</v>
      </c>
      <c r="I1572">
        <f t="shared" si="48"/>
        <v>19985</v>
      </c>
      <c r="J1572">
        <v>7.0835999999999997</v>
      </c>
      <c r="K1572" s="2">
        <f t="shared" si="49"/>
        <v>20223.678</v>
      </c>
    </row>
    <row r="1573" spans="1:11" x14ac:dyDescent="0.35">
      <c r="A1573">
        <v>8361125</v>
      </c>
      <c r="B1573" t="s">
        <v>1084</v>
      </c>
      <c r="C1573" t="s">
        <v>1083</v>
      </c>
      <c r="D1573">
        <v>510</v>
      </c>
      <c r="E1573" t="s">
        <v>15</v>
      </c>
      <c r="F1573" s="1">
        <v>1280</v>
      </c>
      <c r="G1573" t="s">
        <v>16</v>
      </c>
      <c r="H1573">
        <v>2.5</v>
      </c>
      <c r="I1573">
        <f t="shared" si="48"/>
        <v>3200</v>
      </c>
      <c r="J1573">
        <v>2.6638999999999999</v>
      </c>
      <c r="K1573" s="2">
        <f t="shared" si="49"/>
        <v>3409.7919999999999</v>
      </c>
    </row>
    <row r="1574" spans="1:11" x14ac:dyDescent="0.35">
      <c r="A1574">
        <v>8361207</v>
      </c>
      <c r="B1574" t="s">
        <v>1084</v>
      </c>
      <c r="C1574" t="s">
        <v>1083</v>
      </c>
      <c r="D1574">
        <v>510</v>
      </c>
      <c r="E1574" t="s">
        <v>15</v>
      </c>
      <c r="F1574" s="1">
        <v>3024</v>
      </c>
      <c r="G1574" t="s">
        <v>16</v>
      </c>
      <c r="H1574">
        <v>0.7</v>
      </c>
      <c r="I1574">
        <f t="shared" si="48"/>
        <v>2116.7999999999997</v>
      </c>
      <c r="J1574">
        <v>0.78759999999999997</v>
      </c>
      <c r="K1574" s="2">
        <f t="shared" si="49"/>
        <v>2381.7024000000001</v>
      </c>
    </row>
    <row r="1575" spans="1:11" x14ac:dyDescent="0.35">
      <c r="A1575">
        <v>8361225</v>
      </c>
      <c r="B1575" t="s">
        <v>1085</v>
      </c>
      <c r="C1575" t="s">
        <v>1083</v>
      </c>
      <c r="D1575">
        <v>510</v>
      </c>
      <c r="E1575" t="s">
        <v>15</v>
      </c>
      <c r="F1575">
        <v>120</v>
      </c>
      <c r="G1575" t="s">
        <v>16</v>
      </c>
      <c r="H1575">
        <v>2.5</v>
      </c>
      <c r="I1575">
        <f t="shared" si="48"/>
        <v>300</v>
      </c>
      <c r="J1575">
        <v>2.6621999999999999</v>
      </c>
      <c r="K1575" s="2">
        <f t="shared" si="49"/>
        <v>319.464</v>
      </c>
    </row>
    <row r="1576" spans="1:11" x14ac:dyDescent="0.35">
      <c r="A1576">
        <v>8361307</v>
      </c>
      <c r="B1576" t="s">
        <v>1084</v>
      </c>
      <c r="C1576" t="s">
        <v>1083</v>
      </c>
      <c r="D1576">
        <v>510</v>
      </c>
      <c r="E1576" t="s">
        <v>15</v>
      </c>
      <c r="F1576" s="1">
        <v>1362</v>
      </c>
      <c r="G1576" t="s">
        <v>16</v>
      </c>
      <c r="H1576">
        <v>7</v>
      </c>
      <c r="I1576">
        <f t="shared" si="48"/>
        <v>9534</v>
      </c>
      <c r="J1576">
        <v>7.0835999999999997</v>
      </c>
      <c r="K1576" s="2">
        <f t="shared" si="49"/>
        <v>9647.8631999999998</v>
      </c>
    </row>
    <row r="1577" spans="1:11" x14ac:dyDescent="0.35">
      <c r="A1577">
        <v>8361507</v>
      </c>
      <c r="B1577" t="s">
        <v>1085</v>
      </c>
      <c r="D1577">
        <v>510</v>
      </c>
      <c r="E1577" t="s">
        <v>15</v>
      </c>
      <c r="F1577">
        <v>200</v>
      </c>
      <c r="G1577" t="s">
        <v>16</v>
      </c>
      <c r="H1577">
        <v>7</v>
      </c>
      <c r="I1577">
        <f t="shared" si="48"/>
        <v>1400</v>
      </c>
      <c r="J1577">
        <v>7.0835999999999997</v>
      </c>
      <c r="K1577" s="2">
        <f t="shared" si="49"/>
        <v>1416.72</v>
      </c>
    </row>
    <row r="1578" spans="1:11" x14ac:dyDescent="0.35">
      <c r="A1578">
        <v>8362001</v>
      </c>
      <c r="B1578" t="s">
        <v>2340</v>
      </c>
      <c r="C1578" t="s">
        <v>2341</v>
      </c>
      <c r="D1578">
        <v>510</v>
      </c>
      <c r="E1578" t="s">
        <v>15</v>
      </c>
      <c r="F1578" s="1">
        <v>5832</v>
      </c>
      <c r="G1578" t="s">
        <v>16</v>
      </c>
      <c r="H1578">
        <v>1</v>
      </c>
      <c r="I1578">
        <f t="shared" si="48"/>
        <v>5832</v>
      </c>
      <c r="J1578">
        <v>1.5852999999999999</v>
      </c>
      <c r="K1578" s="2">
        <f t="shared" si="49"/>
        <v>9245.4696000000004</v>
      </c>
    </row>
    <row r="1579" spans="1:11" x14ac:dyDescent="0.35">
      <c r="A1579">
        <v>8362107</v>
      </c>
      <c r="B1579" t="s">
        <v>1086</v>
      </c>
      <c r="C1579" t="s">
        <v>1087</v>
      </c>
      <c r="D1579">
        <v>510</v>
      </c>
      <c r="E1579" t="s">
        <v>15</v>
      </c>
      <c r="F1579">
        <v>45</v>
      </c>
      <c r="G1579" t="s">
        <v>16</v>
      </c>
      <c r="H1579">
        <v>7</v>
      </c>
      <c r="I1579">
        <f t="shared" si="48"/>
        <v>315</v>
      </c>
      <c r="J1579">
        <v>10.529400000000001</v>
      </c>
      <c r="K1579" s="2">
        <f t="shared" si="49"/>
        <v>473.82300000000004</v>
      </c>
    </row>
    <row r="1580" spans="1:11" x14ac:dyDescent="0.35">
      <c r="A1580">
        <v>8362125</v>
      </c>
      <c r="B1580" t="s">
        <v>1088</v>
      </c>
      <c r="C1580" t="s">
        <v>1087</v>
      </c>
      <c r="D1580">
        <v>510</v>
      </c>
      <c r="E1580" t="s">
        <v>15</v>
      </c>
      <c r="F1580">
        <v>200</v>
      </c>
      <c r="G1580" t="s">
        <v>16</v>
      </c>
      <c r="H1580">
        <v>2.5</v>
      </c>
      <c r="I1580">
        <f t="shared" si="48"/>
        <v>500</v>
      </c>
      <c r="J1580">
        <v>3.8944999999999999</v>
      </c>
      <c r="K1580" s="2">
        <f t="shared" si="49"/>
        <v>778.9</v>
      </c>
    </row>
    <row r="1581" spans="1:11" x14ac:dyDescent="0.35">
      <c r="A1581">
        <v>8362207</v>
      </c>
      <c r="B1581" t="s">
        <v>1088</v>
      </c>
      <c r="C1581" t="s">
        <v>1087</v>
      </c>
      <c r="D1581">
        <v>510</v>
      </c>
      <c r="E1581" t="s">
        <v>15</v>
      </c>
      <c r="F1581">
        <v>864</v>
      </c>
      <c r="G1581" t="s">
        <v>16</v>
      </c>
      <c r="H1581">
        <v>0.7</v>
      </c>
      <c r="I1581">
        <f t="shared" si="48"/>
        <v>604.79999999999995</v>
      </c>
      <c r="J1581">
        <v>1.1322000000000001</v>
      </c>
      <c r="K1581" s="2">
        <f t="shared" si="49"/>
        <v>978.22080000000005</v>
      </c>
    </row>
    <row r="1582" spans="1:11" x14ac:dyDescent="0.35">
      <c r="A1582">
        <v>8362307</v>
      </c>
      <c r="B1582" t="s">
        <v>1088</v>
      </c>
      <c r="C1582" t="s">
        <v>1087</v>
      </c>
      <c r="D1582">
        <v>510</v>
      </c>
      <c r="E1582" t="s">
        <v>15</v>
      </c>
      <c r="F1582">
        <v>450</v>
      </c>
      <c r="G1582" t="s">
        <v>16</v>
      </c>
      <c r="H1582">
        <v>7</v>
      </c>
      <c r="I1582">
        <f t="shared" si="48"/>
        <v>3150</v>
      </c>
      <c r="J1582">
        <v>10.529400000000001</v>
      </c>
      <c r="K1582" s="2">
        <f t="shared" si="49"/>
        <v>4738.2300000000005</v>
      </c>
    </row>
    <row r="1583" spans="1:11" x14ac:dyDescent="0.35">
      <c r="A1583">
        <v>8362507</v>
      </c>
      <c r="B1583" t="s">
        <v>1089</v>
      </c>
      <c r="C1583" t="s">
        <v>1087</v>
      </c>
      <c r="D1583">
        <v>510</v>
      </c>
      <c r="E1583" t="s">
        <v>15</v>
      </c>
      <c r="F1583" s="1">
        <v>1430</v>
      </c>
      <c r="G1583" t="s">
        <v>16</v>
      </c>
      <c r="H1583">
        <v>7</v>
      </c>
      <c r="I1583">
        <f t="shared" si="48"/>
        <v>10010</v>
      </c>
      <c r="J1583">
        <v>10.529400000000001</v>
      </c>
      <c r="K1583" s="2">
        <f t="shared" si="49"/>
        <v>15057.042000000001</v>
      </c>
    </row>
    <row r="1584" spans="1:11" x14ac:dyDescent="0.35">
      <c r="A1584">
        <v>8363025</v>
      </c>
      <c r="B1584" t="s">
        <v>2343</v>
      </c>
      <c r="C1584" t="s">
        <v>2344</v>
      </c>
      <c r="D1584">
        <v>510</v>
      </c>
      <c r="E1584" t="s">
        <v>15</v>
      </c>
      <c r="F1584">
        <v>736</v>
      </c>
      <c r="G1584" t="s">
        <v>16</v>
      </c>
      <c r="H1584">
        <v>2.5</v>
      </c>
      <c r="I1584">
        <f t="shared" si="48"/>
        <v>1840</v>
      </c>
      <c r="J1584">
        <v>5.5277000000000003</v>
      </c>
      <c r="K1584" s="2">
        <f t="shared" si="49"/>
        <v>4068.3872000000001</v>
      </c>
    </row>
    <row r="1585" spans="1:11" x14ac:dyDescent="0.35">
      <c r="A1585">
        <v>8363107</v>
      </c>
      <c r="B1585" t="s">
        <v>2343</v>
      </c>
      <c r="C1585" t="s">
        <v>2344</v>
      </c>
      <c r="D1585">
        <v>510</v>
      </c>
      <c r="E1585" t="s">
        <v>15</v>
      </c>
      <c r="F1585">
        <v>350</v>
      </c>
      <c r="G1585" t="s">
        <v>16</v>
      </c>
      <c r="H1585">
        <v>7</v>
      </c>
      <c r="I1585">
        <f t="shared" si="48"/>
        <v>2450</v>
      </c>
      <c r="J1585">
        <v>15.102399999999999</v>
      </c>
      <c r="K1585" s="2">
        <f t="shared" si="49"/>
        <v>5285.84</v>
      </c>
    </row>
    <row r="1586" spans="1:11" x14ac:dyDescent="0.35">
      <c r="A1586">
        <v>8363307</v>
      </c>
      <c r="B1586" t="s">
        <v>2345</v>
      </c>
      <c r="C1586" t="s">
        <v>2344</v>
      </c>
      <c r="D1586">
        <v>510</v>
      </c>
      <c r="E1586" t="s">
        <v>15</v>
      </c>
      <c r="F1586">
        <v>300</v>
      </c>
      <c r="G1586" t="s">
        <v>16</v>
      </c>
      <c r="H1586">
        <v>7</v>
      </c>
      <c r="I1586">
        <f t="shared" si="48"/>
        <v>2100</v>
      </c>
      <c r="J1586">
        <v>15.102399999999999</v>
      </c>
      <c r="K1586" s="2">
        <f t="shared" si="49"/>
        <v>4530.72</v>
      </c>
    </row>
    <row r="1587" spans="1:11" x14ac:dyDescent="0.35">
      <c r="A1587">
        <v>8364007</v>
      </c>
      <c r="B1587" t="s">
        <v>2346</v>
      </c>
      <c r="C1587" t="s">
        <v>2347</v>
      </c>
      <c r="D1587">
        <v>510</v>
      </c>
      <c r="E1587" t="s">
        <v>15</v>
      </c>
      <c r="F1587">
        <v>216</v>
      </c>
      <c r="G1587" t="s">
        <v>16</v>
      </c>
      <c r="H1587">
        <v>0.7</v>
      </c>
      <c r="I1587">
        <f t="shared" si="48"/>
        <v>151.19999999999999</v>
      </c>
      <c r="J1587">
        <v>1.6651</v>
      </c>
      <c r="K1587" s="2">
        <f t="shared" si="49"/>
        <v>359.66160000000002</v>
      </c>
    </row>
    <row r="1588" spans="1:11" x14ac:dyDescent="0.35">
      <c r="A1588">
        <v>8364107</v>
      </c>
      <c r="B1588" t="s">
        <v>2346</v>
      </c>
      <c r="C1588" t="s">
        <v>2347</v>
      </c>
      <c r="D1588">
        <v>510</v>
      </c>
      <c r="E1588" t="s">
        <v>15</v>
      </c>
      <c r="F1588">
        <v>30</v>
      </c>
      <c r="G1588" t="s">
        <v>16</v>
      </c>
      <c r="H1588">
        <v>7</v>
      </c>
      <c r="I1588">
        <f t="shared" si="48"/>
        <v>210</v>
      </c>
      <c r="J1588">
        <v>15.858499999999999</v>
      </c>
      <c r="K1588" s="2">
        <f t="shared" si="49"/>
        <v>475.755</v>
      </c>
    </row>
    <row r="1589" spans="1:11" x14ac:dyDescent="0.35">
      <c r="A1589">
        <v>8364225</v>
      </c>
      <c r="B1589" t="s">
        <v>2348</v>
      </c>
      <c r="C1589" t="s">
        <v>2347</v>
      </c>
      <c r="D1589">
        <v>510</v>
      </c>
      <c r="E1589" t="s">
        <v>15</v>
      </c>
      <c r="F1589">
        <v>480</v>
      </c>
      <c r="G1589" t="s">
        <v>16</v>
      </c>
      <c r="H1589">
        <v>2.5</v>
      </c>
      <c r="I1589">
        <f t="shared" si="48"/>
        <v>1200</v>
      </c>
      <c r="J1589">
        <v>5.7961</v>
      </c>
      <c r="K1589" s="2">
        <f t="shared" si="49"/>
        <v>2782.1280000000002</v>
      </c>
    </row>
    <row r="1590" spans="1:11" x14ac:dyDescent="0.35">
      <c r="A1590">
        <v>8364307</v>
      </c>
      <c r="B1590" t="s">
        <v>2349</v>
      </c>
      <c r="C1590" t="s">
        <v>2347</v>
      </c>
      <c r="D1590">
        <v>510</v>
      </c>
      <c r="E1590" t="s">
        <v>15</v>
      </c>
      <c r="F1590">
        <v>20</v>
      </c>
      <c r="G1590" t="s">
        <v>16</v>
      </c>
      <c r="H1590">
        <v>7</v>
      </c>
      <c r="I1590">
        <f t="shared" si="48"/>
        <v>140</v>
      </c>
      <c r="J1590">
        <v>15.858499999999999</v>
      </c>
      <c r="K1590" s="2">
        <f t="shared" si="49"/>
        <v>317.16999999999996</v>
      </c>
    </row>
    <row r="1591" spans="1:11" x14ac:dyDescent="0.35">
      <c r="A1591">
        <v>8364507</v>
      </c>
      <c r="B1591" t="s">
        <v>2348</v>
      </c>
      <c r="C1591" t="s">
        <v>2347</v>
      </c>
      <c r="D1591">
        <v>510</v>
      </c>
      <c r="E1591" t="s">
        <v>15</v>
      </c>
      <c r="F1591">
        <v>250</v>
      </c>
      <c r="G1591" t="s">
        <v>16</v>
      </c>
      <c r="H1591">
        <v>7</v>
      </c>
      <c r="I1591">
        <f t="shared" si="48"/>
        <v>1750</v>
      </c>
      <c r="J1591">
        <v>15.858499999999999</v>
      </c>
      <c r="K1591" s="2">
        <f t="shared" si="49"/>
        <v>3964.625</v>
      </c>
    </row>
    <row r="1592" spans="1:11" x14ac:dyDescent="0.35">
      <c r="A1592">
        <v>8370015</v>
      </c>
      <c r="B1592" t="s">
        <v>2352</v>
      </c>
      <c r="D1592">
        <v>510</v>
      </c>
      <c r="E1592" t="s">
        <v>15</v>
      </c>
      <c r="F1592">
        <v>418</v>
      </c>
      <c r="G1592" t="s">
        <v>16</v>
      </c>
      <c r="H1592">
        <v>15</v>
      </c>
      <c r="I1592">
        <f t="shared" si="48"/>
        <v>6270</v>
      </c>
      <c r="J1592">
        <v>22.118300000000001</v>
      </c>
      <c r="K1592" s="2">
        <f t="shared" si="49"/>
        <v>9245.4494000000013</v>
      </c>
    </row>
    <row r="1593" spans="1:11" x14ac:dyDescent="0.35">
      <c r="A1593">
        <v>8374403</v>
      </c>
      <c r="B1593" t="s">
        <v>2353</v>
      </c>
      <c r="D1593">
        <v>510</v>
      </c>
      <c r="E1593" t="s">
        <v>15</v>
      </c>
      <c r="F1593" s="1">
        <v>7104</v>
      </c>
      <c r="G1593" t="s">
        <v>16</v>
      </c>
      <c r="H1593">
        <v>3</v>
      </c>
      <c r="I1593">
        <f t="shared" si="48"/>
        <v>21312</v>
      </c>
      <c r="J1593">
        <v>1.8874</v>
      </c>
      <c r="K1593" s="2">
        <f t="shared" si="49"/>
        <v>13408.089599999999</v>
      </c>
    </row>
    <row r="1594" spans="1:11" x14ac:dyDescent="0.35">
      <c r="A1594">
        <v>8388003</v>
      </c>
      <c r="B1594" t="s">
        <v>2356</v>
      </c>
      <c r="C1594" t="s">
        <v>2357</v>
      </c>
      <c r="D1594">
        <v>510</v>
      </c>
      <c r="E1594" t="s">
        <v>15</v>
      </c>
      <c r="F1594" s="1">
        <v>3472</v>
      </c>
      <c r="G1594" t="s">
        <v>16</v>
      </c>
      <c r="H1594">
        <v>3</v>
      </c>
      <c r="I1594">
        <f t="shared" si="48"/>
        <v>10416</v>
      </c>
      <c r="J1594">
        <v>1.4133</v>
      </c>
      <c r="K1594" s="2">
        <f t="shared" si="49"/>
        <v>4906.9776000000002</v>
      </c>
    </row>
    <row r="1595" spans="1:11" x14ac:dyDescent="0.35">
      <c r="A1595">
        <v>8391003</v>
      </c>
      <c r="B1595" t="s">
        <v>2360</v>
      </c>
      <c r="C1595" t="s">
        <v>2357</v>
      </c>
      <c r="D1595">
        <v>510</v>
      </c>
      <c r="E1595" t="s">
        <v>15</v>
      </c>
      <c r="F1595" s="1">
        <v>5675</v>
      </c>
      <c r="G1595" t="s">
        <v>16</v>
      </c>
      <c r="H1595">
        <v>3</v>
      </c>
      <c r="I1595">
        <f t="shared" si="48"/>
        <v>17025</v>
      </c>
      <c r="J1595">
        <v>1.9387000000000001</v>
      </c>
      <c r="K1595" s="2">
        <f t="shared" si="49"/>
        <v>11002.122500000001</v>
      </c>
    </row>
    <row r="1596" spans="1:11" x14ac:dyDescent="0.35">
      <c r="A1596">
        <v>8392003</v>
      </c>
      <c r="B1596" t="s">
        <v>2361</v>
      </c>
      <c r="C1596" t="s">
        <v>2357</v>
      </c>
      <c r="D1596">
        <v>510</v>
      </c>
      <c r="E1596" t="s">
        <v>15</v>
      </c>
      <c r="F1596" s="1">
        <v>15702</v>
      </c>
      <c r="G1596" t="s">
        <v>16</v>
      </c>
      <c r="H1596">
        <v>3</v>
      </c>
      <c r="I1596">
        <f t="shared" si="48"/>
        <v>47106</v>
      </c>
      <c r="J1596">
        <v>1.9578</v>
      </c>
      <c r="K1596" s="2">
        <f t="shared" si="49"/>
        <v>30741.375599999999</v>
      </c>
    </row>
    <row r="1597" spans="1:11" x14ac:dyDescent="0.35">
      <c r="A1597">
        <v>8393003</v>
      </c>
      <c r="B1597" t="s">
        <v>2362</v>
      </c>
      <c r="C1597" t="s">
        <v>2357</v>
      </c>
      <c r="D1597">
        <v>510</v>
      </c>
      <c r="E1597" t="s">
        <v>15</v>
      </c>
      <c r="F1597" s="1">
        <v>2560</v>
      </c>
      <c r="G1597" t="s">
        <v>16</v>
      </c>
      <c r="H1597">
        <v>3</v>
      </c>
      <c r="I1597">
        <f t="shared" si="48"/>
        <v>7680</v>
      </c>
      <c r="J1597">
        <v>1.6734</v>
      </c>
      <c r="K1597" s="2">
        <f t="shared" si="49"/>
        <v>4283.9040000000005</v>
      </c>
    </row>
    <row r="1598" spans="1:11" x14ac:dyDescent="0.35">
      <c r="A1598">
        <v>8395006</v>
      </c>
      <c r="B1598" t="s">
        <v>2364</v>
      </c>
      <c r="C1598" t="s">
        <v>839</v>
      </c>
      <c r="D1598">
        <v>511</v>
      </c>
      <c r="E1598" t="s">
        <v>15</v>
      </c>
      <c r="F1598" s="1">
        <v>16776</v>
      </c>
      <c r="G1598" t="s">
        <v>16</v>
      </c>
      <c r="H1598">
        <v>0.6</v>
      </c>
      <c r="I1598">
        <f t="shared" si="48"/>
        <v>10065.6</v>
      </c>
      <c r="J1598">
        <v>0.74870000000000003</v>
      </c>
      <c r="K1598" s="2">
        <f t="shared" si="49"/>
        <v>12560.191200000001</v>
      </c>
    </row>
    <row r="1599" spans="1:11" x14ac:dyDescent="0.35">
      <c r="A1599">
        <v>8395008</v>
      </c>
      <c r="B1599" t="s">
        <v>2365</v>
      </c>
      <c r="C1599" t="s">
        <v>2366</v>
      </c>
      <c r="D1599">
        <v>511</v>
      </c>
      <c r="E1599" t="s">
        <v>15</v>
      </c>
      <c r="F1599" s="1">
        <v>27840</v>
      </c>
      <c r="G1599" t="s">
        <v>16</v>
      </c>
      <c r="H1599">
        <v>0.8</v>
      </c>
      <c r="I1599">
        <f t="shared" si="48"/>
        <v>22272</v>
      </c>
      <c r="J1599">
        <v>0.98909999999999998</v>
      </c>
      <c r="K1599" s="2">
        <f t="shared" si="49"/>
        <v>27536.543999999998</v>
      </c>
    </row>
    <row r="1600" spans="1:11" x14ac:dyDescent="0.35">
      <c r="A1600">
        <v>8398006</v>
      </c>
      <c r="B1600" t="s">
        <v>2367</v>
      </c>
      <c r="C1600" t="s">
        <v>839</v>
      </c>
      <c r="D1600">
        <v>511</v>
      </c>
      <c r="E1600" t="s">
        <v>15</v>
      </c>
      <c r="F1600" s="1">
        <v>26988</v>
      </c>
      <c r="G1600" t="s">
        <v>16</v>
      </c>
      <c r="H1600">
        <v>0.6</v>
      </c>
      <c r="I1600">
        <f t="shared" si="48"/>
        <v>16192.8</v>
      </c>
      <c r="J1600">
        <v>0.81789999999999996</v>
      </c>
      <c r="K1600" s="2">
        <f t="shared" si="49"/>
        <v>22073.485199999999</v>
      </c>
    </row>
    <row r="1601" spans="1:11" x14ac:dyDescent="0.35">
      <c r="A1601">
        <v>8398008</v>
      </c>
      <c r="B1601" t="s">
        <v>2368</v>
      </c>
      <c r="C1601" t="s">
        <v>2366</v>
      </c>
      <c r="D1601">
        <v>511</v>
      </c>
      <c r="E1601" t="s">
        <v>15</v>
      </c>
      <c r="F1601" s="1">
        <v>30672</v>
      </c>
      <c r="G1601" t="s">
        <v>16</v>
      </c>
      <c r="H1601">
        <v>0.8</v>
      </c>
      <c r="I1601">
        <f t="shared" si="48"/>
        <v>24537.600000000002</v>
      </c>
      <c r="J1601">
        <v>1.0687</v>
      </c>
      <c r="K1601" s="2">
        <f t="shared" si="49"/>
        <v>32779.166400000002</v>
      </c>
    </row>
    <row r="1602" spans="1:11" x14ac:dyDescent="0.35">
      <c r="A1602">
        <v>8401004</v>
      </c>
      <c r="B1602" t="s">
        <v>2369</v>
      </c>
      <c r="D1602">
        <v>510</v>
      </c>
      <c r="E1602" t="s">
        <v>15</v>
      </c>
      <c r="F1602">
        <v>300</v>
      </c>
      <c r="G1602" t="s">
        <v>16</v>
      </c>
      <c r="H1602">
        <v>4</v>
      </c>
      <c r="I1602">
        <f t="shared" si="48"/>
        <v>1200</v>
      </c>
      <c r="J1602">
        <v>8.2841000000000005</v>
      </c>
      <c r="K1602" s="2">
        <f t="shared" si="49"/>
        <v>2485.23</v>
      </c>
    </row>
    <row r="1603" spans="1:11" x14ac:dyDescent="0.35">
      <c r="A1603">
        <v>8402001</v>
      </c>
      <c r="B1603" t="s">
        <v>2371</v>
      </c>
      <c r="D1603">
        <v>510</v>
      </c>
      <c r="E1603" t="s">
        <v>15</v>
      </c>
      <c r="F1603">
        <v>217</v>
      </c>
      <c r="G1603" t="s">
        <v>16</v>
      </c>
      <c r="H1603">
        <v>1</v>
      </c>
      <c r="I1603">
        <f t="shared" si="48"/>
        <v>217</v>
      </c>
      <c r="J1603">
        <v>2.0752000000000002</v>
      </c>
      <c r="K1603" s="2">
        <f t="shared" si="49"/>
        <v>450.31840000000005</v>
      </c>
    </row>
    <row r="1604" spans="1:11" x14ac:dyDescent="0.35">
      <c r="A1604">
        <v>8402004</v>
      </c>
      <c r="B1604" t="s">
        <v>2371</v>
      </c>
      <c r="D1604">
        <v>510</v>
      </c>
      <c r="E1604" t="s">
        <v>15</v>
      </c>
      <c r="F1604">
        <v>704</v>
      </c>
      <c r="G1604" t="s">
        <v>16</v>
      </c>
      <c r="H1604">
        <v>4</v>
      </c>
      <c r="I1604">
        <f t="shared" si="48"/>
        <v>2816</v>
      </c>
      <c r="J1604">
        <v>8.6743000000000006</v>
      </c>
      <c r="K1604" s="2">
        <f t="shared" si="49"/>
        <v>6106.7072000000007</v>
      </c>
    </row>
    <row r="1605" spans="1:11" x14ac:dyDescent="0.35">
      <c r="A1605">
        <v>9009202</v>
      </c>
      <c r="B1605" t="s">
        <v>2382</v>
      </c>
      <c r="C1605" t="s">
        <v>527</v>
      </c>
      <c r="D1605">
        <v>510</v>
      </c>
      <c r="E1605" t="s">
        <v>15</v>
      </c>
      <c r="F1605" s="1">
        <v>1323</v>
      </c>
      <c r="G1605" t="s">
        <v>16</v>
      </c>
      <c r="H1605">
        <v>2</v>
      </c>
      <c r="I1605">
        <f t="shared" ref="I1605:I1668" si="50">H1605*F1605</f>
        <v>2646</v>
      </c>
      <c r="J1605">
        <v>1.9743999999999999</v>
      </c>
      <c r="K1605" s="2">
        <f t="shared" ref="K1605:K1668" si="51">F1605*J1605</f>
        <v>2612.1311999999998</v>
      </c>
    </row>
    <row r="1606" spans="1:11" x14ac:dyDescent="0.35">
      <c r="A1606">
        <v>9009210</v>
      </c>
      <c r="B1606" t="s">
        <v>2382</v>
      </c>
      <c r="C1606" t="s">
        <v>281</v>
      </c>
      <c r="D1606">
        <v>510</v>
      </c>
      <c r="E1606" t="s">
        <v>15</v>
      </c>
      <c r="F1606" s="1">
        <v>1260</v>
      </c>
      <c r="G1606" t="s">
        <v>16</v>
      </c>
      <c r="H1606">
        <v>10</v>
      </c>
      <c r="I1606">
        <f t="shared" si="50"/>
        <v>12600</v>
      </c>
      <c r="J1606">
        <v>9.3287999999999993</v>
      </c>
      <c r="K1606" s="2">
        <f t="shared" si="51"/>
        <v>11754.287999999999</v>
      </c>
    </row>
    <row r="1607" spans="1:11" x14ac:dyDescent="0.35">
      <c r="A1607">
        <v>9026004</v>
      </c>
      <c r="B1607" t="s">
        <v>2391</v>
      </c>
      <c r="C1607" t="s">
        <v>2390</v>
      </c>
      <c r="D1607">
        <v>510</v>
      </c>
      <c r="E1607" t="s">
        <v>15</v>
      </c>
      <c r="F1607">
        <v>381</v>
      </c>
      <c r="G1607" t="s">
        <v>16</v>
      </c>
      <c r="H1607">
        <v>4</v>
      </c>
      <c r="I1607">
        <f t="shared" si="50"/>
        <v>1524</v>
      </c>
      <c r="J1607">
        <v>5.1166</v>
      </c>
      <c r="K1607" s="2">
        <f t="shared" si="51"/>
        <v>1949.4246000000001</v>
      </c>
    </row>
    <row r="1608" spans="1:11" x14ac:dyDescent="0.35">
      <c r="A1608">
        <v>9026103</v>
      </c>
      <c r="B1608" t="s">
        <v>2394</v>
      </c>
      <c r="D1608">
        <v>510</v>
      </c>
      <c r="E1608" t="s">
        <v>15</v>
      </c>
      <c r="F1608">
        <v>60</v>
      </c>
      <c r="G1608" t="s">
        <v>16</v>
      </c>
      <c r="H1608">
        <v>3</v>
      </c>
      <c r="I1608">
        <f t="shared" si="50"/>
        <v>180</v>
      </c>
      <c r="J1608">
        <v>3.7709999999999999</v>
      </c>
      <c r="K1608" s="2">
        <f t="shared" si="51"/>
        <v>226.26</v>
      </c>
    </row>
    <row r="1609" spans="1:11" x14ac:dyDescent="0.35">
      <c r="A1609">
        <v>9292615</v>
      </c>
      <c r="B1609" t="s">
        <v>2420</v>
      </c>
      <c r="C1609">
        <v>4324883492032</v>
      </c>
      <c r="D1609">
        <v>510</v>
      </c>
      <c r="E1609" t="s">
        <v>15</v>
      </c>
      <c r="F1609">
        <v>240</v>
      </c>
      <c r="G1609" t="s">
        <v>16</v>
      </c>
      <c r="H1609">
        <v>15</v>
      </c>
      <c r="I1609">
        <f t="shared" si="50"/>
        <v>3600</v>
      </c>
      <c r="J1609">
        <v>8.6982999999999997</v>
      </c>
      <c r="K1609" s="2">
        <f t="shared" si="51"/>
        <v>2087.5920000000001</v>
      </c>
    </row>
    <row r="1610" spans="1:11" x14ac:dyDescent="0.35">
      <c r="A1610">
        <v>9292715</v>
      </c>
      <c r="B1610" t="s">
        <v>2421</v>
      </c>
      <c r="D1610">
        <v>510</v>
      </c>
      <c r="E1610" t="s">
        <v>15</v>
      </c>
      <c r="F1610">
        <v>48</v>
      </c>
      <c r="G1610" t="s">
        <v>16</v>
      </c>
      <c r="H1610">
        <v>15</v>
      </c>
      <c r="I1610">
        <f t="shared" si="50"/>
        <v>720</v>
      </c>
      <c r="J1610">
        <v>8.7309999999999999</v>
      </c>
      <c r="K1610" s="2">
        <f t="shared" si="51"/>
        <v>419.08799999999997</v>
      </c>
    </row>
    <row r="1611" spans="1:11" x14ac:dyDescent="0.35">
      <c r="A1611">
        <v>9303320</v>
      </c>
      <c r="B1611" t="s">
        <v>2422</v>
      </c>
      <c r="C1611" t="s">
        <v>355</v>
      </c>
      <c r="D1611">
        <v>560</v>
      </c>
      <c r="E1611" t="s">
        <v>15</v>
      </c>
      <c r="F1611" s="1">
        <v>2894</v>
      </c>
      <c r="G1611" t="s">
        <v>16</v>
      </c>
      <c r="H1611">
        <v>20</v>
      </c>
      <c r="I1611">
        <f t="shared" si="50"/>
        <v>57880</v>
      </c>
      <c r="J1611">
        <v>10.071</v>
      </c>
      <c r="K1611" s="2">
        <f t="shared" si="51"/>
        <v>29145.473999999998</v>
      </c>
    </row>
    <row r="1612" spans="1:11" x14ac:dyDescent="0.35">
      <c r="A1612">
        <v>9304315</v>
      </c>
      <c r="B1612" t="s">
        <v>2427</v>
      </c>
      <c r="C1612" t="s">
        <v>2428</v>
      </c>
      <c r="D1612">
        <v>510</v>
      </c>
      <c r="E1612" t="s">
        <v>15</v>
      </c>
      <c r="F1612">
        <v>429</v>
      </c>
      <c r="G1612" t="s">
        <v>16</v>
      </c>
      <c r="H1612">
        <v>15</v>
      </c>
      <c r="I1612">
        <f t="shared" si="50"/>
        <v>6435</v>
      </c>
      <c r="J1612">
        <v>7.3334000000000001</v>
      </c>
      <c r="K1612" s="2">
        <f t="shared" si="51"/>
        <v>3146.0286000000001</v>
      </c>
    </row>
    <row r="1613" spans="1:11" x14ac:dyDescent="0.35">
      <c r="A1613">
        <v>9322120</v>
      </c>
      <c r="B1613" t="s">
        <v>2431</v>
      </c>
      <c r="C1613" t="s">
        <v>2432</v>
      </c>
      <c r="D1613">
        <v>505</v>
      </c>
      <c r="E1613" t="s">
        <v>15</v>
      </c>
      <c r="F1613" s="1">
        <v>2658</v>
      </c>
      <c r="G1613" t="s">
        <v>16</v>
      </c>
      <c r="H1613">
        <v>20</v>
      </c>
      <c r="I1613">
        <f t="shared" si="50"/>
        <v>53160</v>
      </c>
      <c r="J1613">
        <v>6.2023999999999999</v>
      </c>
      <c r="K1613" s="2">
        <f t="shared" si="51"/>
        <v>16485.979200000002</v>
      </c>
    </row>
    <row r="1614" spans="1:11" x14ac:dyDescent="0.35">
      <c r="A1614">
        <v>9352015</v>
      </c>
      <c r="B1614" t="s">
        <v>2446</v>
      </c>
      <c r="C1614" t="s">
        <v>2447</v>
      </c>
      <c r="D1614">
        <v>510</v>
      </c>
      <c r="E1614" t="s">
        <v>15</v>
      </c>
      <c r="F1614">
        <v>961</v>
      </c>
      <c r="G1614" t="s">
        <v>16</v>
      </c>
      <c r="H1614">
        <v>15</v>
      </c>
      <c r="I1614">
        <f t="shared" si="50"/>
        <v>14415</v>
      </c>
      <c r="J1614">
        <v>5.0976999999999997</v>
      </c>
      <c r="K1614" s="2">
        <f t="shared" si="51"/>
        <v>4898.8896999999997</v>
      </c>
    </row>
    <row r="1615" spans="1:11" x14ac:dyDescent="0.35">
      <c r="A1615">
        <v>9352020</v>
      </c>
      <c r="B1615" t="s">
        <v>2446</v>
      </c>
      <c r="C1615" t="s">
        <v>2447</v>
      </c>
      <c r="D1615">
        <v>510</v>
      </c>
      <c r="E1615" t="s">
        <v>15</v>
      </c>
      <c r="F1615">
        <v>482</v>
      </c>
      <c r="G1615" t="s">
        <v>16</v>
      </c>
      <c r="H1615">
        <v>20</v>
      </c>
      <c r="I1615">
        <f t="shared" si="50"/>
        <v>9640</v>
      </c>
      <c r="J1615">
        <v>6.4543999999999997</v>
      </c>
      <c r="K1615" s="2">
        <f t="shared" si="51"/>
        <v>3111.0207999999998</v>
      </c>
    </row>
    <row r="1616" spans="1:11" x14ac:dyDescent="0.35">
      <c r="A1616">
        <v>9352210</v>
      </c>
      <c r="B1616" t="s">
        <v>2448</v>
      </c>
      <c r="C1616">
        <v>2021</v>
      </c>
      <c r="D1616">
        <v>510</v>
      </c>
      <c r="E1616" t="s">
        <v>15</v>
      </c>
      <c r="F1616">
        <v>266</v>
      </c>
      <c r="G1616" t="s">
        <v>16</v>
      </c>
      <c r="H1616">
        <v>10</v>
      </c>
      <c r="I1616">
        <f t="shared" si="50"/>
        <v>2660</v>
      </c>
      <c r="J1616">
        <v>4.4242999999999997</v>
      </c>
      <c r="K1616" s="2">
        <f t="shared" si="51"/>
        <v>1176.8637999999999</v>
      </c>
    </row>
    <row r="1617" spans="1:11" x14ac:dyDescent="0.35">
      <c r="A1617">
        <v>9352920</v>
      </c>
      <c r="B1617" t="s">
        <v>2449</v>
      </c>
      <c r="D1617">
        <v>510</v>
      </c>
      <c r="E1617" t="s">
        <v>15</v>
      </c>
      <c r="F1617">
        <v>653</v>
      </c>
      <c r="G1617" t="s">
        <v>16</v>
      </c>
      <c r="H1617">
        <v>20</v>
      </c>
      <c r="I1617">
        <f t="shared" si="50"/>
        <v>13060</v>
      </c>
      <c r="J1617">
        <v>6.9077999999999999</v>
      </c>
      <c r="K1617" s="2">
        <f t="shared" si="51"/>
        <v>4510.7933999999996</v>
      </c>
    </row>
    <row r="1618" spans="1:11" x14ac:dyDescent="0.35">
      <c r="A1618">
        <v>9356120</v>
      </c>
      <c r="B1618" t="s">
        <v>2450</v>
      </c>
      <c r="C1618" t="s">
        <v>2451</v>
      </c>
      <c r="D1618">
        <v>510</v>
      </c>
      <c r="E1618" t="s">
        <v>15</v>
      </c>
      <c r="F1618">
        <v>304</v>
      </c>
      <c r="G1618" t="s">
        <v>16</v>
      </c>
      <c r="H1618">
        <v>20</v>
      </c>
      <c r="I1618">
        <f t="shared" si="50"/>
        <v>6080</v>
      </c>
      <c r="J1618">
        <v>10.9672</v>
      </c>
      <c r="K1618" s="2">
        <f t="shared" si="51"/>
        <v>3334.0288</v>
      </c>
    </row>
    <row r="1619" spans="1:11" x14ac:dyDescent="0.35">
      <c r="A1619">
        <v>9358001</v>
      </c>
      <c r="B1619" t="s">
        <v>2452</v>
      </c>
      <c r="D1619">
        <v>510</v>
      </c>
      <c r="E1619" t="s">
        <v>15</v>
      </c>
      <c r="F1619">
        <v>720</v>
      </c>
      <c r="G1619" t="s">
        <v>16</v>
      </c>
      <c r="H1619">
        <v>1</v>
      </c>
      <c r="I1619">
        <f t="shared" si="50"/>
        <v>720</v>
      </c>
      <c r="J1619">
        <v>2.4098999999999999</v>
      </c>
      <c r="K1619" s="2">
        <f t="shared" si="51"/>
        <v>1735.1279999999999</v>
      </c>
    </row>
    <row r="1620" spans="1:11" x14ac:dyDescent="0.35">
      <c r="A1620">
        <v>9358004</v>
      </c>
      <c r="B1620" t="s">
        <v>2453</v>
      </c>
      <c r="D1620">
        <v>510</v>
      </c>
      <c r="E1620" t="s">
        <v>15</v>
      </c>
      <c r="F1620" s="1">
        <v>1920</v>
      </c>
      <c r="G1620" t="s">
        <v>16</v>
      </c>
      <c r="H1620">
        <v>0.4</v>
      </c>
      <c r="I1620">
        <f t="shared" si="50"/>
        <v>768</v>
      </c>
      <c r="J1620">
        <v>1.1929000000000001</v>
      </c>
      <c r="K1620" s="2">
        <f t="shared" si="51"/>
        <v>2290.3679999999999</v>
      </c>
    </row>
    <row r="1621" spans="1:11" x14ac:dyDescent="0.35">
      <c r="A1621">
        <v>9358102</v>
      </c>
      <c r="B1621" t="s">
        <v>2454</v>
      </c>
      <c r="D1621">
        <v>510</v>
      </c>
      <c r="E1621" t="s">
        <v>15</v>
      </c>
      <c r="F1621">
        <v>840</v>
      </c>
      <c r="G1621" t="s">
        <v>16</v>
      </c>
      <c r="H1621">
        <v>2</v>
      </c>
      <c r="I1621">
        <f t="shared" si="50"/>
        <v>1680</v>
      </c>
      <c r="J1621">
        <v>4.2790999999999997</v>
      </c>
      <c r="K1621" s="2">
        <f t="shared" si="51"/>
        <v>3594.4439999999995</v>
      </c>
    </row>
    <row r="1622" spans="1:11" x14ac:dyDescent="0.35">
      <c r="A1622">
        <v>9358104</v>
      </c>
      <c r="B1622" t="s">
        <v>2454</v>
      </c>
      <c r="D1622">
        <v>510</v>
      </c>
      <c r="E1622" t="s">
        <v>15</v>
      </c>
      <c r="F1622" s="1">
        <v>1920</v>
      </c>
      <c r="G1622" t="s">
        <v>16</v>
      </c>
      <c r="H1622">
        <v>0.4</v>
      </c>
      <c r="I1622">
        <f t="shared" si="50"/>
        <v>768</v>
      </c>
      <c r="J1622">
        <v>1.1929000000000001</v>
      </c>
      <c r="K1622" s="2">
        <f t="shared" si="51"/>
        <v>2290.3679999999999</v>
      </c>
    </row>
    <row r="1623" spans="1:11" x14ac:dyDescent="0.35">
      <c r="A1623">
        <v>9358502</v>
      </c>
      <c r="B1623" t="s">
        <v>2453</v>
      </c>
      <c r="D1623">
        <v>510</v>
      </c>
      <c r="E1623" t="s">
        <v>15</v>
      </c>
      <c r="F1623">
        <v>192</v>
      </c>
      <c r="G1623" t="s">
        <v>16</v>
      </c>
      <c r="H1623">
        <v>2</v>
      </c>
      <c r="I1623">
        <f t="shared" si="50"/>
        <v>384</v>
      </c>
      <c r="J1623">
        <v>4.2790999999999997</v>
      </c>
      <c r="K1623" s="2">
        <f t="shared" si="51"/>
        <v>821.58719999999994</v>
      </c>
    </row>
    <row r="1624" spans="1:11" x14ac:dyDescent="0.35">
      <c r="A1624">
        <v>9360325</v>
      </c>
      <c r="B1624" t="s">
        <v>2456</v>
      </c>
      <c r="C1624">
        <v>2022</v>
      </c>
      <c r="D1624">
        <v>510</v>
      </c>
      <c r="E1624" t="s">
        <v>15</v>
      </c>
      <c r="F1624">
        <v>654</v>
      </c>
      <c r="G1624" t="s">
        <v>16</v>
      </c>
      <c r="H1624">
        <v>2.5</v>
      </c>
      <c r="I1624">
        <f t="shared" si="50"/>
        <v>1635</v>
      </c>
      <c r="J1624">
        <v>3.7462</v>
      </c>
      <c r="K1624" s="2">
        <f t="shared" si="51"/>
        <v>2450.0147999999999</v>
      </c>
    </row>
    <row r="1625" spans="1:11" x14ac:dyDescent="0.35">
      <c r="A1625">
        <v>9445324</v>
      </c>
      <c r="B1625" t="s">
        <v>2485</v>
      </c>
      <c r="C1625" t="s">
        <v>1039</v>
      </c>
      <c r="D1625">
        <v>516</v>
      </c>
      <c r="E1625" t="s">
        <v>15</v>
      </c>
      <c r="F1625">
        <v>23</v>
      </c>
      <c r="G1625" t="s">
        <v>334</v>
      </c>
      <c r="H1625">
        <v>2.4</v>
      </c>
      <c r="I1625">
        <f t="shared" si="50"/>
        <v>55.199999999999996</v>
      </c>
      <c r="J1625">
        <v>5.6924000000000001</v>
      </c>
      <c r="K1625" s="2">
        <f t="shared" si="51"/>
        <v>130.92519999999999</v>
      </c>
    </row>
    <row r="1626" spans="1:11" x14ac:dyDescent="0.35">
      <c r="A1626">
        <v>9453024</v>
      </c>
      <c r="B1626" t="s">
        <v>2486</v>
      </c>
      <c r="C1626" t="s">
        <v>1039</v>
      </c>
      <c r="D1626">
        <v>516</v>
      </c>
      <c r="E1626" t="s">
        <v>15</v>
      </c>
      <c r="F1626">
        <v>252</v>
      </c>
      <c r="G1626" t="s">
        <v>334</v>
      </c>
      <c r="H1626">
        <v>2.4</v>
      </c>
      <c r="I1626">
        <f t="shared" si="50"/>
        <v>604.79999999999995</v>
      </c>
      <c r="J1626">
        <v>5.9587000000000003</v>
      </c>
      <c r="K1626" s="2">
        <f t="shared" si="51"/>
        <v>1501.5924</v>
      </c>
    </row>
    <row r="1627" spans="1:11" x14ac:dyDescent="0.35">
      <c r="A1627">
        <v>9473005</v>
      </c>
      <c r="B1627" t="s">
        <v>2489</v>
      </c>
      <c r="C1627" t="s">
        <v>548</v>
      </c>
      <c r="D1627">
        <v>511</v>
      </c>
      <c r="E1627" t="s">
        <v>15</v>
      </c>
      <c r="F1627">
        <v>774</v>
      </c>
      <c r="G1627" t="s">
        <v>16</v>
      </c>
      <c r="H1627">
        <v>5</v>
      </c>
      <c r="I1627">
        <f t="shared" si="50"/>
        <v>3870</v>
      </c>
      <c r="J1627">
        <v>3.0419999999999998</v>
      </c>
      <c r="K1627" s="2">
        <f t="shared" si="51"/>
        <v>2354.5079999999998</v>
      </c>
    </row>
    <row r="1628" spans="1:11" x14ac:dyDescent="0.35">
      <c r="A1628">
        <v>9473110</v>
      </c>
      <c r="B1628" t="s">
        <v>2490</v>
      </c>
      <c r="C1628" t="s">
        <v>2491</v>
      </c>
      <c r="D1628">
        <v>511</v>
      </c>
      <c r="E1628" t="s">
        <v>15</v>
      </c>
      <c r="F1628">
        <v>325</v>
      </c>
      <c r="G1628" t="s">
        <v>16</v>
      </c>
      <c r="H1628">
        <v>10</v>
      </c>
      <c r="I1628">
        <f t="shared" si="50"/>
        <v>3250</v>
      </c>
      <c r="J1628">
        <v>5.2702999999999998</v>
      </c>
      <c r="K1628" s="2">
        <f t="shared" si="51"/>
        <v>1712.8474999999999</v>
      </c>
    </row>
    <row r="1629" spans="1:11" x14ac:dyDescent="0.35">
      <c r="A1629">
        <v>9473210</v>
      </c>
      <c r="B1629" t="s">
        <v>2489</v>
      </c>
      <c r="C1629" t="s">
        <v>2492</v>
      </c>
      <c r="D1629">
        <v>511</v>
      </c>
      <c r="E1629" t="s">
        <v>15</v>
      </c>
      <c r="F1629">
        <v>383</v>
      </c>
      <c r="G1629" t="s">
        <v>16</v>
      </c>
      <c r="H1629">
        <v>10</v>
      </c>
      <c r="I1629">
        <f t="shared" si="50"/>
        <v>3830</v>
      </c>
      <c r="J1629">
        <v>5.6872999999999996</v>
      </c>
      <c r="K1629" s="2">
        <f t="shared" si="51"/>
        <v>2178.2358999999997</v>
      </c>
    </row>
    <row r="1630" spans="1:11" x14ac:dyDescent="0.35">
      <c r="A1630">
        <v>9473610</v>
      </c>
      <c r="B1630" t="s">
        <v>2493</v>
      </c>
      <c r="D1630">
        <v>511</v>
      </c>
      <c r="E1630" t="s">
        <v>15</v>
      </c>
      <c r="F1630" s="1">
        <v>1172</v>
      </c>
      <c r="G1630" t="s">
        <v>16</v>
      </c>
      <c r="H1630">
        <v>10</v>
      </c>
      <c r="I1630">
        <f t="shared" si="50"/>
        <v>11720</v>
      </c>
      <c r="J1630">
        <v>5.4119000000000002</v>
      </c>
      <c r="K1630" s="2">
        <f t="shared" si="51"/>
        <v>6342.7467999999999</v>
      </c>
    </row>
    <row r="1631" spans="1:11" x14ac:dyDescent="0.35">
      <c r="A1631">
        <v>9473910</v>
      </c>
      <c r="B1631" t="s">
        <v>2494</v>
      </c>
      <c r="C1631" t="s">
        <v>2495</v>
      </c>
      <c r="D1631">
        <v>511</v>
      </c>
      <c r="E1631" t="s">
        <v>15</v>
      </c>
      <c r="F1631" s="1">
        <v>1088</v>
      </c>
      <c r="G1631" t="s">
        <v>16</v>
      </c>
      <c r="H1631">
        <v>10</v>
      </c>
      <c r="I1631">
        <f t="shared" si="50"/>
        <v>10880</v>
      </c>
      <c r="J1631">
        <v>5.4096000000000002</v>
      </c>
      <c r="K1631" s="2">
        <f t="shared" si="51"/>
        <v>5885.6448</v>
      </c>
    </row>
    <row r="1632" spans="1:11" x14ac:dyDescent="0.35">
      <c r="A1632">
        <v>9474002</v>
      </c>
      <c r="B1632" t="s">
        <v>2496</v>
      </c>
      <c r="D1632">
        <v>511</v>
      </c>
      <c r="E1632" t="s">
        <v>15</v>
      </c>
      <c r="F1632" s="1">
        <v>12240</v>
      </c>
      <c r="G1632" t="s">
        <v>16</v>
      </c>
      <c r="H1632">
        <v>2</v>
      </c>
      <c r="I1632">
        <f t="shared" si="50"/>
        <v>24480</v>
      </c>
      <c r="J1632">
        <v>1.0684</v>
      </c>
      <c r="K1632" s="2">
        <f t="shared" si="51"/>
        <v>13077.216</v>
      </c>
    </row>
    <row r="1633" spans="1:11" x14ac:dyDescent="0.35">
      <c r="A1633">
        <v>9992901</v>
      </c>
      <c r="B1633" t="s">
        <v>2651</v>
      </c>
      <c r="C1633" t="s">
        <v>2650</v>
      </c>
      <c r="D1633">
        <v>601</v>
      </c>
      <c r="E1633" t="s">
        <v>15</v>
      </c>
      <c r="F1633">
        <v>200</v>
      </c>
      <c r="G1633" t="s">
        <v>334</v>
      </c>
      <c r="H1633">
        <v>5</v>
      </c>
      <c r="I1633">
        <f t="shared" si="50"/>
        <v>1000</v>
      </c>
      <c r="J1633">
        <v>7.0910000000000002</v>
      </c>
      <c r="K1633" s="2">
        <f t="shared" si="51"/>
        <v>1418.2</v>
      </c>
    </row>
    <row r="1634" spans="1:11" x14ac:dyDescent="0.35">
      <c r="A1634">
        <v>9995004</v>
      </c>
      <c r="B1634" t="s">
        <v>2657</v>
      </c>
      <c r="C1634" t="s">
        <v>2658</v>
      </c>
      <c r="D1634">
        <v>502</v>
      </c>
      <c r="E1634" t="s">
        <v>15</v>
      </c>
      <c r="F1634">
        <v>715</v>
      </c>
      <c r="G1634" t="s">
        <v>334</v>
      </c>
      <c r="H1634">
        <v>4</v>
      </c>
      <c r="I1634">
        <f t="shared" si="50"/>
        <v>2860</v>
      </c>
      <c r="J1634">
        <v>3.8283</v>
      </c>
      <c r="K1634" s="2">
        <f t="shared" si="51"/>
        <v>2737.2345</v>
      </c>
    </row>
    <row r="1635" spans="1:11" x14ac:dyDescent="0.35">
      <c r="A1635">
        <v>32110075</v>
      </c>
      <c r="B1635" t="s">
        <v>54</v>
      </c>
      <c r="C1635">
        <v>4324883492070</v>
      </c>
      <c r="D1635">
        <v>513</v>
      </c>
      <c r="E1635" t="s">
        <v>15</v>
      </c>
      <c r="F1635" s="1">
        <v>1140</v>
      </c>
      <c r="G1635" t="s">
        <v>16</v>
      </c>
      <c r="H1635">
        <v>0.75</v>
      </c>
      <c r="I1635">
        <f t="shared" si="50"/>
        <v>855</v>
      </c>
      <c r="J1635">
        <v>0.63260000000000005</v>
      </c>
      <c r="K1635" s="2">
        <f t="shared" si="51"/>
        <v>721.1640000000001</v>
      </c>
    </row>
    <row r="1636" spans="1:11" x14ac:dyDescent="0.35">
      <c r="A1636">
        <v>32302010</v>
      </c>
      <c r="B1636" t="s">
        <v>84</v>
      </c>
      <c r="D1636">
        <v>513</v>
      </c>
      <c r="E1636" t="s">
        <v>15</v>
      </c>
      <c r="F1636">
        <v>96</v>
      </c>
      <c r="G1636" t="s">
        <v>16</v>
      </c>
      <c r="H1636">
        <v>10</v>
      </c>
      <c r="I1636">
        <f t="shared" si="50"/>
        <v>960</v>
      </c>
      <c r="J1636">
        <v>6.3411</v>
      </c>
      <c r="K1636" s="2">
        <f t="shared" si="51"/>
        <v>608.74559999999997</v>
      </c>
    </row>
    <row r="1637" spans="1:11" x14ac:dyDescent="0.35">
      <c r="A1637">
        <v>32310010</v>
      </c>
      <c r="B1637" t="s">
        <v>85</v>
      </c>
      <c r="D1637">
        <v>513</v>
      </c>
      <c r="E1637" t="s">
        <v>15</v>
      </c>
      <c r="F1637">
        <v>58</v>
      </c>
      <c r="G1637" t="s">
        <v>16</v>
      </c>
      <c r="H1637">
        <v>10</v>
      </c>
      <c r="I1637">
        <f t="shared" si="50"/>
        <v>580</v>
      </c>
      <c r="J1637">
        <v>6.3803999999999998</v>
      </c>
      <c r="K1637" s="2">
        <f t="shared" si="51"/>
        <v>370.06319999999999</v>
      </c>
    </row>
    <row r="1638" spans="1:11" x14ac:dyDescent="0.35">
      <c r="A1638">
        <v>32670075</v>
      </c>
      <c r="B1638" t="s">
        <v>96</v>
      </c>
      <c r="C1638">
        <v>4324883492117</v>
      </c>
      <c r="D1638">
        <v>513</v>
      </c>
      <c r="E1638" t="s">
        <v>15</v>
      </c>
      <c r="F1638">
        <v>900</v>
      </c>
      <c r="G1638" t="s">
        <v>16</v>
      </c>
      <c r="H1638">
        <v>0.75</v>
      </c>
      <c r="I1638">
        <f t="shared" si="50"/>
        <v>675</v>
      </c>
      <c r="J1638">
        <v>0.61080000000000001</v>
      </c>
      <c r="K1638" s="2">
        <f t="shared" si="51"/>
        <v>549.72</v>
      </c>
    </row>
    <row r="1639" spans="1:11" x14ac:dyDescent="0.35">
      <c r="A1639">
        <v>32690075</v>
      </c>
      <c r="B1639" t="s">
        <v>101</v>
      </c>
      <c r="C1639" t="s">
        <v>102</v>
      </c>
      <c r="D1639">
        <v>513</v>
      </c>
      <c r="E1639" t="s">
        <v>15</v>
      </c>
      <c r="F1639">
        <v>900</v>
      </c>
      <c r="G1639" t="s">
        <v>16</v>
      </c>
      <c r="H1639">
        <v>0.75</v>
      </c>
      <c r="I1639">
        <f t="shared" si="50"/>
        <v>675</v>
      </c>
      <c r="J1639">
        <v>0.61460000000000004</v>
      </c>
      <c r="K1639" s="2">
        <f t="shared" si="51"/>
        <v>553.14</v>
      </c>
    </row>
    <row r="1640" spans="1:11" x14ac:dyDescent="0.35">
      <c r="A1640">
        <v>33060075</v>
      </c>
      <c r="B1640" t="s">
        <v>113</v>
      </c>
      <c r="C1640">
        <v>4324883492087</v>
      </c>
      <c r="D1640">
        <v>513</v>
      </c>
      <c r="E1640" t="s">
        <v>15</v>
      </c>
      <c r="F1640" s="1">
        <v>1700</v>
      </c>
      <c r="G1640" t="s">
        <v>16</v>
      </c>
      <c r="H1640">
        <v>0.75</v>
      </c>
      <c r="I1640">
        <f t="shared" si="50"/>
        <v>1275</v>
      </c>
      <c r="J1640">
        <v>0.62439999999999996</v>
      </c>
      <c r="K1640" s="2">
        <f t="shared" si="51"/>
        <v>1061.48</v>
      </c>
    </row>
    <row r="1641" spans="1:11" x14ac:dyDescent="0.35">
      <c r="A1641">
        <v>33402010</v>
      </c>
      <c r="B1641" t="s">
        <v>118</v>
      </c>
      <c r="D1641">
        <v>513</v>
      </c>
      <c r="E1641" t="s">
        <v>15</v>
      </c>
      <c r="F1641">
        <v>336</v>
      </c>
      <c r="G1641" t="s">
        <v>16</v>
      </c>
      <c r="H1641">
        <v>10</v>
      </c>
      <c r="I1641">
        <f t="shared" si="50"/>
        <v>3360</v>
      </c>
      <c r="J1641">
        <v>6.8060999999999998</v>
      </c>
      <c r="K1641" s="2">
        <f t="shared" si="51"/>
        <v>2286.8496</v>
      </c>
    </row>
    <row r="1642" spans="1:11" x14ac:dyDescent="0.35">
      <c r="A1642">
        <v>33940010</v>
      </c>
      <c r="B1642" t="s">
        <v>140</v>
      </c>
      <c r="D1642">
        <v>527</v>
      </c>
      <c r="E1642" t="s">
        <v>15</v>
      </c>
      <c r="F1642">
        <v>5</v>
      </c>
      <c r="G1642" t="s">
        <v>16</v>
      </c>
      <c r="H1642">
        <v>10</v>
      </c>
      <c r="I1642">
        <f t="shared" si="50"/>
        <v>50</v>
      </c>
      <c r="J1642">
        <v>18.985199999999999</v>
      </c>
      <c r="K1642" s="2">
        <f t="shared" si="51"/>
        <v>94.925999999999988</v>
      </c>
    </row>
    <row r="1643" spans="1:11" x14ac:dyDescent="0.35">
      <c r="A1643">
        <v>33950010</v>
      </c>
      <c r="B1643" t="s">
        <v>141</v>
      </c>
      <c r="D1643">
        <v>527</v>
      </c>
      <c r="E1643" t="s">
        <v>15</v>
      </c>
      <c r="F1643">
        <v>87</v>
      </c>
      <c r="G1643" t="s">
        <v>16</v>
      </c>
      <c r="H1643">
        <v>10</v>
      </c>
      <c r="I1643">
        <f t="shared" si="50"/>
        <v>870</v>
      </c>
      <c r="J1643">
        <v>23.662099999999999</v>
      </c>
      <c r="K1643" s="2">
        <f t="shared" si="51"/>
        <v>2058.6026999999999</v>
      </c>
    </row>
    <row r="1644" spans="1:11" x14ac:dyDescent="0.35">
      <c r="A1644">
        <v>50003010</v>
      </c>
      <c r="B1644" t="s">
        <v>263</v>
      </c>
      <c r="C1644" t="s">
        <v>264</v>
      </c>
      <c r="D1644">
        <v>510</v>
      </c>
      <c r="E1644" t="s">
        <v>15</v>
      </c>
      <c r="F1644" s="1">
        <v>1056</v>
      </c>
      <c r="G1644" t="s">
        <v>16</v>
      </c>
      <c r="H1644">
        <v>10</v>
      </c>
      <c r="I1644">
        <f t="shared" si="50"/>
        <v>10560</v>
      </c>
      <c r="J1644">
        <v>11.2933</v>
      </c>
      <c r="K1644" s="2">
        <f t="shared" si="51"/>
        <v>11925.7248</v>
      </c>
    </row>
    <row r="1645" spans="1:11" x14ac:dyDescent="0.35">
      <c r="A1645">
        <v>50004012</v>
      </c>
      <c r="B1645" t="s">
        <v>265</v>
      </c>
      <c r="C1645" t="s">
        <v>266</v>
      </c>
      <c r="D1645">
        <v>510</v>
      </c>
      <c r="E1645" t="s">
        <v>15</v>
      </c>
      <c r="F1645">
        <v>288</v>
      </c>
      <c r="G1645" t="s">
        <v>16</v>
      </c>
      <c r="H1645">
        <v>12</v>
      </c>
      <c r="I1645">
        <f t="shared" si="50"/>
        <v>3456</v>
      </c>
      <c r="J1645">
        <v>13.508800000000001</v>
      </c>
      <c r="K1645" s="2">
        <f t="shared" si="51"/>
        <v>3890.5344000000005</v>
      </c>
    </row>
    <row r="1646" spans="1:11" x14ac:dyDescent="0.35">
      <c r="A1646">
        <v>50005012</v>
      </c>
      <c r="B1646" t="s">
        <v>267</v>
      </c>
      <c r="C1646" t="s">
        <v>268</v>
      </c>
      <c r="D1646">
        <v>510</v>
      </c>
      <c r="E1646" t="s">
        <v>15</v>
      </c>
      <c r="F1646">
        <v>824</v>
      </c>
      <c r="G1646" t="s">
        <v>16</v>
      </c>
      <c r="H1646">
        <v>12</v>
      </c>
      <c r="I1646">
        <f t="shared" si="50"/>
        <v>9888</v>
      </c>
      <c r="J1646">
        <v>0</v>
      </c>
      <c r="K1646" s="2">
        <f t="shared" si="51"/>
        <v>0</v>
      </c>
    </row>
    <row r="1647" spans="1:11" x14ac:dyDescent="0.35">
      <c r="A1647">
        <v>50010010</v>
      </c>
      <c r="B1647" t="s">
        <v>269</v>
      </c>
      <c r="C1647" t="s">
        <v>270</v>
      </c>
      <c r="D1647">
        <v>510</v>
      </c>
      <c r="E1647" t="s">
        <v>15</v>
      </c>
      <c r="F1647">
        <v>373</v>
      </c>
      <c r="G1647" t="s">
        <v>16</v>
      </c>
      <c r="H1647">
        <v>10</v>
      </c>
      <c r="I1647">
        <f t="shared" si="50"/>
        <v>3730</v>
      </c>
      <c r="J1647">
        <v>7.3281999999999998</v>
      </c>
      <c r="K1647" s="2">
        <f t="shared" si="51"/>
        <v>2733.4186</v>
      </c>
    </row>
    <row r="1648" spans="1:11" x14ac:dyDescent="0.35">
      <c r="A1648">
        <v>50020010</v>
      </c>
      <c r="B1648" t="s">
        <v>272</v>
      </c>
      <c r="C1648" t="s">
        <v>273</v>
      </c>
      <c r="D1648">
        <v>510</v>
      </c>
      <c r="E1648" t="s">
        <v>15</v>
      </c>
      <c r="F1648" s="1">
        <v>1376</v>
      </c>
      <c r="G1648" t="s">
        <v>16</v>
      </c>
      <c r="H1648">
        <v>10</v>
      </c>
      <c r="I1648">
        <f t="shared" si="50"/>
        <v>13760</v>
      </c>
      <c r="J1648">
        <v>10.256399999999999</v>
      </c>
      <c r="K1648" s="2">
        <f t="shared" si="51"/>
        <v>14112.806399999999</v>
      </c>
    </row>
    <row r="1649" spans="1:11" x14ac:dyDescent="0.35">
      <c r="A1649">
        <v>50023010</v>
      </c>
      <c r="B1649" t="s">
        <v>274</v>
      </c>
      <c r="C1649" t="s">
        <v>264</v>
      </c>
      <c r="D1649">
        <v>510</v>
      </c>
      <c r="E1649" t="s">
        <v>15</v>
      </c>
      <c r="F1649">
        <v>126</v>
      </c>
      <c r="G1649" t="s">
        <v>16</v>
      </c>
      <c r="H1649">
        <v>10</v>
      </c>
      <c r="I1649">
        <f t="shared" si="50"/>
        <v>1260</v>
      </c>
      <c r="J1649">
        <v>11.957800000000001</v>
      </c>
      <c r="K1649" s="2">
        <f t="shared" si="51"/>
        <v>1506.6828</v>
      </c>
    </row>
    <row r="1650" spans="1:11" x14ac:dyDescent="0.35">
      <c r="A1650">
        <v>50030010</v>
      </c>
      <c r="B1650" t="s">
        <v>275</v>
      </c>
      <c r="C1650" t="s">
        <v>276</v>
      </c>
      <c r="D1650">
        <v>510</v>
      </c>
      <c r="E1650" t="s">
        <v>15</v>
      </c>
      <c r="F1650" s="1">
        <v>1056</v>
      </c>
      <c r="G1650" t="s">
        <v>16</v>
      </c>
      <c r="H1650">
        <v>10</v>
      </c>
      <c r="I1650">
        <f t="shared" si="50"/>
        <v>10560</v>
      </c>
      <c r="J1650">
        <v>7.9024000000000001</v>
      </c>
      <c r="K1650" s="2">
        <f t="shared" si="51"/>
        <v>8344.9344000000001</v>
      </c>
    </row>
    <row r="1651" spans="1:11" x14ac:dyDescent="0.35">
      <c r="A1651">
        <v>50030020</v>
      </c>
      <c r="B1651" t="s">
        <v>275</v>
      </c>
      <c r="C1651" t="s">
        <v>277</v>
      </c>
      <c r="D1651">
        <v>510</v>
      </c>
      <c r="E1651" t="s">
        <v>15</v>
      </c>
      <c r="F1651">
        <v>252</v>
      </c>
      <c r="G1651" t="s">
        <v>16</v>
      </c>
      <c r="H1651">
        <v>20</v>
      </c>
      <c r="I1651">
        <f t="shared" si="50"/>
        <v>5040</v>
      </c>
      <c r="J1651">
        <v>17.151</v>
      </c>
      <c r="K1651" s="2">
        <f t="shared" si="51"/>
        <v>4322.0519999999997</v>
      </c>
    </row>
    <row r="1652" spans="1:11" x14ac:dyDescent="0.35">
      <c r="A1652">
        <v>50040010</v>
      </c>
      <c r="B1652" t="s">
        <v>278</v>
      </c>
      <c r="C1652" t="s">
        <v>279</v>
      </c>
      <c r="D1652">
        <v>510</v>
      </c>
      <c r="E1652" t="s">
        <v>15</v>
      </c>
      <c r="F1652" s="1">
        <v>1271</v>
      </c>
      <c r="G1652" t="s">
        <v>16</v>
      </c>
      <c r="H1652">
        <v>10</v>
      </c>
      <c r="I1652">
        <f t="shared" si="50"/>
        <v>12710</v>
      </c>
      <c r="J1652">
        <v>7.7099000000000002</v>
      </c>
      <c r="K1652" s="2">
        <f t="shared" si="51"/>
        <v>9799.2829000000002</v>
      </c>
    </row>
    <row r="1653" spans="1:11" x14ac:dyDescent="0.35">
      <c r="A1653">
        <v>50050020</v>
      </c>
      <c r="B1653" t="s">
        <v>283</v>
      </c>
      <c r="C1653" t="s">
        <v>284</v>
      </c>
      <c r="D1653">
        <v>510</v>
      </c>
      <c r="E1653" t="s">
        <v>15</v>
      </c>
      <c r="F1653">
        <v>227</v>
      </c>
      <c r="G1653" t="s">
        <v>16</v>
      </c>
      <c r="H1653">
        <v>20</v>
      </c>
      <c r="I1653">
        <f t="shared" si="50"/>
        <v>4540</v>
      </c>
      <c r="J1653">
        <v>16.986000000000001</v>
      </c>
      <c r="K1653" s="2">
        <f t="shared" si="51"/>
        <v>3855.8220000000001</v>
      </c>
    </row>
    <row r="1654" spans="1:11" x14ac:dyDescent="0.35">
      <c r="A1654">
        <v>50054012</v>
      </c>
      <c r="B1654" t="s">
        <v>283</v>
      </c>
      <c r="C1654" t="s">
        <v>285</v>
      </c>
      <c r="D1654">
        <v>510</v>
      </c>
      <c r="E1654" t="s">
        <v>15</v>
      </c>
      <c r="F1654">
        <v>8</v>
      </c>
      <c r="G1654" t="s">
        <v>16</v>
      </c>
      <c r="H1654">
        <v>12</v>
      </c>
      <c r="I1654">
        <f t="shared" si="50"/>
        <v>96</v>
      </c>
      <c r="J1654">
        <v>0</v>
      </c>
      <c r="K1654" s="2">
        <f t="shared" si="51"/>
        <v>0</v>
      </c>
    </row>
    <row r="1655" spans="1:11" x14ac:dyDescent="0.35">
      <c r="A1655">
        <v>50060010</v>
      </c>
      <c r="B1655" t="s">
        <v>283</v>
      </c>
      <c r="C1655" t="s">
        <v>286</v>
      </c>
      <c r="D1655">
        <v>510</v>
      </c>
      <c r="E1655" t="s">
        <v>15</v>
      </c>
      <c r="F1655" s="1">
        <v>1370</v>
      </c>
      <c r="G1655" t="s">
        <v>16</v>
      </c>
      <c r="H1655">
        <v>10</v>
      </c>
      <c r="I1655">
        <f t="shared" si="50"/>
        <v>13700</v>
      </c>
      <c r="J1655">
        <v>8.9979999999999993</v>
      </c>
      <c r="K1655" s="2">
        <f t="shared" si="51"/>
        <v>12327.259999999998</v>
      </c>
    </row>
    <row r="1656" spans="1:11" x14ac:dyDescent="0.35">
      <c r="A1656">
        <v>50061020</v>
      </c>
      <c r="B1656" t="s">
        <v>283</v>
      </c>
      <c r="C1656" t="s">
        <v>286</v>
      </c>
      <c r="D1656">
        <v>510</v>
      </c>
      <c r="E1656" t="s">
        <v>15</v>
      </c>
      <c r="F1656">
        <v>453</v>
      </c>
      <c r="G1656" t="s">
        <v>16</v>
      </c>
      <c r="H1656">
        <v>20</v>
      </c>
      <c r="I1656">
        <f t="shared" si="50"/>
        <v>9060</v>
      </c>
      <c r="J1656">
        <v>19.189900000000002</v>
      </c>
      <c r="K1656" s="2">
        <f t="shared" si="51"/>
        <v>8693.0246999999999</v>
      </c>
    </row>
    <row r="1657" spans="1:11" x14ac:dyDescent="0.35">
      <c r="A1657">
        <v>50062010</v>
      </c>
      <c r="B1657" t="s">
        <v>287</v>
      </c>
      <c r="C1657" t="s">
        <v>264</v>
      </c>
      <c r="D1657">
        <v>510</v>
      </c>
      <c r="E1657" t="s">
        <v>15</v>
      </c>
      <c r="F1657">
        <v>32</v>
      </c>
      <c r="G1657" t="s">
        <v>16</v>
      </c>
      <c r="H1657">
        <v>10</v>
      </c>
      <c r="I1657">
        <f t="shared" si="50"/>
        <v>320</v>
      </c>
      <c r="J1657">
        <v>10.472899999999999</v>
      </c>
      <c r="K1657" s="2">
        <f t="shared" si="51"/>
        <v>335.13279999999997</v>
      </c>
    </row>
    <row r="1658" spans="1:11" x14ac:dyDescent="0.35">
      <c r="A1658">
        <v>50070010</v>
      </c>
      <c r="B1658" t="s">
        <v>283</v>
      </c>
      <c r="C1658" t="s">
        <v>289</v>
      </c>
      <c r="D1658">
        <v>510</v>
      </c>
      <c r="E1658" t="s">
        <v>15</v>
      </c>
      <c r="F1658">
        <v>480</v>
      </c>
      <c r="G1658" t="s">
        <v>16</v>
      </c>
      <c r="H1658">
        <v>10</v>
      </c>
      <c r="I1658">
        <f t="shared" si="50"/>
        <v>4800</v>
      </c>
      <c r="J1658">
        <v>8.9957999999999991</v>
      </c>
      <c r="K1658" s="2">
        <f t="shared" si="51"/>
        <v>4317.9839999999995</v>
      </c>
    </row>
    <row r="1659" spans="1:11" x14ac:dyDescent="0.35">
      <c r="A1659">
        <v>50101015</v>
      </c>
      <c r="B1659" t="s">
        <v>290</v>
      </c>
      <c r="D1659">
        <v>510</v>
      </c>
      <c r="E1659" t="s">
        <v>15</v>
      </c>
      <c r="F1659">
        <v>468</v>
      </c>
      <c r="G1659" t="s">
        <v>16</v>
      </c>
      <c r="H1659">
        <v>15</v>
      </c>
      <c r="I1659">
        <f t="shared" si="50"/>
        <v>7020</v>
      </c>
      <c r="J1659">
        <v>20.882899999999999</v>
      </c>
      <c r="K1659" s="2">
        <f t="shared" si="51"/>
        <v>9773.1972000000005</v>
      </c>
    </row>
    <row r="1660" spans="1:11" x14ac:dyDescent="0.35">
      <c r="A1660">
        <v>50170075</v>
      </c>
      <c r="B1660" t="s">
        <v>299</v>
      </c>
      <c r="C1660" t="s">
        <v>300</v>
      </c>
      <c r="D1660">
        <v>510</v>
      </c>
      <c r="E1660" t="s">
        <v>15</v>
      </c>
      <c r="F1660">
        <v>320</v>
      </c>
      <c r="G1660" t="s">
        <v>16</v>
      </c>
      <c r="H1660">
        <v>7.5</v>
      </c>
      <c r="I1660">
        <f t="shared" si="50"/>
        <v>2400</v>
      </c>
      <c r="J1660">
        <v>8.0564</v>
      </c>
      <c r="K1660" s="2">
        <f t="shared" si="51"/>
        <v>2578.0479999999998</v>
      </c>
    </row>
    <row r="1661" spans="1:11" x14ac:dyDescent="0.35">
      <c r="A1661">
        <v>50250125</v>
      </c>
      <c r="B1661" t="s">
        <v>303</v>
      </c>
      <c r="C1661" t="s">
        <v>304</v>
      </c>
      <c r="D1661">
        <v>510</v>
      </c>
      <c r="E1661" t="s">
        <v>15</v>
      </c>
      <c r="F1661">
        <v>696</v>
      </c>
      <c r="G1661" t="s">
        <v>16</v>
      </c>
      <c r="H1661">
        <v>12.5</v>
      </c>
      <c r="I1661">
        <f t="shared" si="50"/>
        <v>8700</v>
      </c>
      <c r="J1661">
        <v>17.035699999999999</v>
      </c>
      <c r="K1661" s="2">
        <f t="shared" si="51"/>
        <v>11856.847199999998</v>
      </c>
    </row>
    <row r="1662" spans="1:11" x14ac:dyDescent="0.35">
      <c r="A1662">
        <v>50251001</v>
      </c>
      <c r="B1662" t="s">
        <v>305</v>
      </c>
      <c r="C1662" t="s">
        <v>306</v>
      </c>
      <c r="D1662">
        <v>510</v>
      </c>
      <c r="E1662" t="s">
        <v>15</v>
      </c>
      <c r="F1662">
        <v>350</v>
      </c>
      <c r="G1662" t="s">
        <v>16</v>
      </c>
      <c r="H1662">
        <v>1</v>
      </c>
      <c r="I1662">
        <f t="shared" si="50"/>
        <v>350</v>
      </c>
      <c r="J1662">
        <v>1.9853000000000001</v>
      </c>
      <c r="K1662" s="2">
        <f t="shared" si="51"/>
        <v>694.85500000000002</v>
      </c>
    </row>
    <row r="1663" spans="1:11" x14ac:dyDescent="0.35">
      <c r="A1663">
        <v>50251003</v>
      </c>
      <c r="B1663" t="s">
        <v>305</v>
      </c>
      <c r="C1663" t="s">
        <v>306</v>
      </c>
      <c r="D1663">
        <v>510</v>
      </c>
      <c r="E1663" t="s">
        <v>15</v>
      </c>
      <c r="F1663">
        <v>768</v>
      </c>
      <c r="G1663" t="s">
        <v>16</v>
      </c>
      <c r="H1663">
        <v>3</v>
      </c>
      <c r="I1663">
        <f t="shared" si="50"/>
        <v>2304</v>
      </c>
      <c r="J1663">
        <v>0</v>
      </c>
      <c r="K1663" s="2">
        <f t="shared" si="51"/>
        <v>0</v>
      </c>
    </row>
    <row r="1664" spans="1:11" x14ac:dyDescent="0.35">
      <c r="A1664">
        <v>50289001</v>
      </c>
      <c r="B1664" t="s">
        <v>311</v>
      </c>
      <c r="C1664" t="s">
        <v>312</v>
      </c>
      <c r="D1664">
        <v>852</v>
      </c>
      <c r="E1664" t="s">
        <v>27</v>
      </c>
      <c r="F1664">
        <v>0</v>
      </c>
      <c r="G1664" t="s">
        <v>16</v>
      </c>
      <c r="H1664">
        <v>20</v>
      </c>
      <c r="I1664">
        <f t="shared" si="50"/>
        <v>0</v>
      </c>
      <c r="J1664">
        <v>1.71061</v>
      </c>
      <c r="K1664" s="2">
        <f t="shared" si="51"/>
        <v>0</v>
      </c>
    </row>
    <row r="1665" spans="1:11" x14ac:dyDescent="0.35">
      <c r="A1665">
        <v>50440010</v>
      </c>
      <c r="B1665" t="s">
        <v>318</v>
      </c>
      <c r="D1665">
        <v>510</v>
      </c>
      <c r="E1665" t="s">
        <v>15</v>
      </c>
      <c r="F1665">
        <v>253</v>
      </c>
      <c r="G1665" t="s">
        <v>16</v>
      </c>
      <c r="H1665">
        <v>10</v>
      </c>
      <c r="I1665">
        <f t="shared" si="50"/>
        <v>2530</v>
      </c>
      <c r="J1665">
        <v>13.707599999999999</v>
      </c>
      <c r="K1665" s="2">
        <f t="shared" si="51"/>
        <v>3468.0227999999997</v>
      </c>
    </row>
    <row r="1666" spans="1:11" x14ac:dyDescent="0.35">
      <c r="A1666">
        <v>50440015</v>
      </c>
      <c r="B1666" t="s">
        <v>319</v>
      </c>
      <c r="D1666">
        <v>510</v>
      </c>
      <c r="E1666" t="s">
        <v>15</v>
      </c>
      <c r="F1666">
        <v>816</v>
      </c>
      <c r="G1666" t="s">
        <v>16</v>
      </c>
      <c r="H1666">
        <v>15</v>
      </c>
      <c r="I1666">
        <f t="shared" si="50"/>
        <v>12240</v>
      </c>
      <c r="J1666">
        <v>20.4221</v>
      </c>
      <c r="K1666" s="2">
        <f t="shared" si="51"/>
        <v>16664.4336</v>
      </c>
    </row>
    <row r="1667" spans="1:11" x14ac:dyDescent="0.35">
      <c r="A1667">
        <v>50440125</v>
      </c>
      <c r="B1667" t="s">
        <v>320</v>
      </c>
      <c r="C1667" t="s">
        <v>321</v>
      </c>
      <c r="D1667">
        <v>510</v>
      </c>
      <c r="E1667" t="s">
        <v>15</v>
      </c>
      <c r="F1667" s="1">
        <v>1700</v>
      </c>
      <c r="G1667" t="s">
        <v>16</v>
      </c>
      <c r="H1667">
        <v>12.5</v>
      </c>
      <c r="I1667">
        <f t="shared" si="50"/>
        <v>21250</v>
      </c>
      <c r="J1667">
        <v>18.3902</v>
      </c>
      <c r="K1667" s="2">
        <f t="shared" si="51"/>
        <v>31263.34</v>
      </c>
    </row>
    <row r="1668" spans="1:11" x14ac:dyDescent="0.35">
      <c r="A1668">
        <v>50441025</v>
      </c>
      <c r="B1668" t="s">
        <v>322</v>
      </c>
      <c r="C1668" t="s">
        <v>323</v>
      </c>
      <c r="D1668">
        <v>510</v>
      </c>
      <c r="E1668" t="s">
        <v>15</v>
      </c>
      <c r="F1668" s="1">
        <v>12672</v>
      </c>
      <c r="G1668" t="s">
        <v>16</v>
      </c>
      <c r="H1668">
        <v>2.5</v>
      </c>
      <c r="I1668">
        <f t="shared" si="50"/>
        <v>31680</v>
      </c>
      <c r="J1668">
        <v>3.6642000000000001</v>
      </c>
      <c r="K1668" s="2">
        <f t="shared" si="51"/>
        <v>46432.742400000003</v>
      </c>
    </row>
    <row r="1669" spans="1:11" x14ac:dyDescent="0.35">
      <c r="A1669">
        <v>50460010</v>
      </c>
      <c r="B1669" t="s">
        <v>326</v>
      </c>
      <c r="C1669" t="s">
        <v>273</v>
      </c>
      <c r="D1669">
        <v>510</v>
      </c>
      <c r="E1669" t="s">
        <v>15</v>
      </c>
      <c r="F1669">
        <v>864</v>
      </c>
      <c r="G1669" t="s">
        <v>16</v>
      </c>
      <c r="H1669">
        <v>10</v>
      </c>
      <c r="I1669">
        <f t="shared" ref="I1669:I1732" si="52">H1669*F1669</f>
        <v>8640</v>
      </c>
      <c r="J1669">
        <v>10.2971</v>
      </c>
      <c r="K1669" s="2">
        <f t="shared" ref="K1669:K1732" si="53">F1669*J1669</f>
        <v>8896.6944000000003</v>
      </c>
    </row>
    <row r="1670" spans="1:11" x14ac:dyDescent="0.35">
      <c r="A1670">
        <v>50470010</v>
      </c>
      <c r="B1670" t="s">
        <v>327</v>
      </c>
      <c r="C1670" t="s">
        <v>273</v>
      </c>
      <c r="D1670">
        <v>510</v>
      </c>
      <c r="E1670" t="s">
        <v>15</v>
      </c>
      <c r="F1670">
        <v>704</v>
      </c>
      <c r="G1670" t="s">
        <v>16</v>
      </c>
      <c r="H1670">
        <v>10</v>
      </c>
      <c r="I1670">
        <f t="shared" si="52"/>
        <v>7040</v>
      </c>
      <c r="J1670">
        <v>9.6613000000000007</v>
      </c>
      <c r="K1670" s="2">
        <f t="shared" si="53"/>
        <v>6801.5552000000007</v>
      </c>
    </row>
    <row r="1671" spans="1:11" x14ac:dyDescent="0.35">
      <c r="A1671">
        <v>50562125</v>
      </c>
      <c r="B1671" t="s">
        <v>340</v>
      </c>
      <c r="C1671">
        <v>2021</v>
      </c>
      <c r="D1671">
        <v>511</v>
      </c>
      <c r="E1671" t="s">
        <v>15</v>
      </c>
      <c r="F1671" s="1">
        <v>44928</v>
      </c>
      <c r="G1671" t="s">
        <v>16</v>
      </c>
      <c r="H1671">
        <v>0.125</v>
      </c>
      <c r="I1671">
        <f t="shared" si="52"/>
        <v>5616</v>
      </c>
      <c r="J1671">
        <v>0.39610000000000001</v>
      </c>
      <c r="K1671" s="2">
        <f t="shared" si="53"/>
        <v>17795.980800000001</v>
      </c>
    </row>
    <row r="1672" spans="1:11" x14ac:dyDescent="0.35">
      <c r="A1672">
        <v>50590010</v>
      </c>
      <c r="B1672" t="s">
        <v>346</v>
      </c>
      <c r="C1672">
        <v>2021</v>
      </c>
      <c r="D1672">
        <v>510</v>
      </c>
      <c r="E1672" t="s">
        <v>15</v>
      </c>
      <c r="F1672">
        <v>576</v>
      </c>
      <c r="G1672" t="s">
        <v>16</v>
      </c>
      <c r="H1672">
        <v>10</v>
      </c>
      <c r="I1672">
        <f t="shared" si="52"/>
        <v>5760</v>
      </c>
      <c r="J1672">
        <v>14.5261</v>
      </c>
      <c r="K1672" s="2">
        <f t="shared" si="53"/>
        <v>8367.0335999999988</v>
      </c>
    </row>
    <row r="1673" spans="1:11" x14ac:dyDescent="0.35">
      <c r="A1673">
        <v>50590125</v>
      </c>
      <c r="B1673" t="s">
        <v>345</v>
      </c>
      <c r="D1673">
        <v>519</v>
      </c>
      <c r="E1673" t="s">
        <v>15</v>
      </c>
      <c r="F1673" s="1">
        <v>1514</v>
      </c>
      <c r="G1673" t="s">
        <v>16</v>
      </c>
      <c r="H1673">
        <v>12.5</v>
      </c>
      <c r="I1673">
        <f t="shared" si="52"/>
        <v>18925</v>
      </c>
      <c r="J1673">
        <v>17.886500000000002</v>
      </c>
      <c r="K1673" s="2">
        <f t="shared" si="53"/>
        <v>27080.161000000004</v>
      </c>
    </row>
    <row r="1674" spans="1:11" x14ac:dyDescent="0.35">
      <c r="A1674">
        <v>50592012</v>
      </c>
      <c r="B1674" t="s">
        <v>347</v>
      </c>
      <c r="C1674" t="s">
        <v>348</v>
      </c>
      <c r="D1674">
        <v>560</v>
      </c>
      <c r="E1674" t="s">
        <v>15</v>
      </c>
      <c r="F1674">
        <v>910</v>
      </c>
      <c r="G1674" t="s">
        <v>16</v>
      </c>
      <c r="H1674">
        <v>12</v>
      </c>
      <c r="I1674">
        <f t="shared" si="52"/>
        <v>10920</v>
      </c>
      <c r="J1674">
        <v>17.715299999999999</v>
      </c>
      <c r="K1674" s="2">
        <f t="shared" si="53"/>
        <v>16120.922999999999</v>
      </c>
    </row>
    <row r="1675" spans="1:11" x14ac:dyDescent="0.35">
      <c r="A1675">
        <v>50600114</v>
      </c>
      <c r="B1675" t="s">
        <v>350</v>
      </c>
      <c r="C1675">
        <v>2021</v>
      </c>
      <c r="D1675">
        <v>510</v>
      </c>
      <c r="E1675" t="s">
        <v>15</v>
      </c>
      <c r="F1675">
        <v>14</v>
      </c>
      <c r="G1675" t="s">
        <v>16</v>
      </c>
      <c r="H1675">
        <v>14</v>
      </c>
      <c r="I1675">
        <f t="shared" si="52"/>
        <v>196</v>
      </c>
      <c r="J1675">
        <v>12.391400000000001</v>
      </c>
      <c r="K1675" s="2">
        <f t="shared" si="53"/>
        <v>173.4796</v>
      </c>
    </row>
    <row r="1676" spans="1:11" x14ac:dyDescent="0.35">
      <c r="A1676">
        <v>50610114</v>
      </c>
      <c r="B1676" t="s">
        <v>351</v>
      </c>
      <c r="C1676">
        <v>2021</v>
      </c>
      <c r="D1676">
        <v>510</v>
      </c>
      <c r="E1676" t="s">
        <v>15</v>
      </c>
      <c r="F1676">
        <v>397</v>
      </c>
      <c r="G1676" t="s">
        <v>16</v>
      </c>
      <c r="H1676">
        <v>14</v>
      </c>
      <c r="I1676">
        <f t="shared" si="52"/>
        <v>5558</v>
      </c>
      <c r="J1676">
        <v>8.7987000000000002</v>
      </c>
      <c r="K1676" s="2">
        <f t="shared" si="53"/>
        <v>3493.0839000000001</v>
      </c>
    </row>
    <row r="1677" spans="1:11" x14ac:dyDescent="0.35">
      <c r="A1677">
        <v>50620020</v>
      </c>
      <c r="B1677" t="s">
        <v>354</v>
      </c>
      <c r="C1677" t="s">
        <v>355</v>
      </c>
      <c r="D1677">
        <v>560</v>
      </c>
      <c r="E1677" t="s">
        <v>15</v>
      </c>
      <c r="F1677">
        <v>349</v>
      </c>
      <c r="G1677" t="s">
        <v>16</v>
      </c>
      <c r="H1677">
        <v>20</v>
      </c>
      <c r="I1677">
        <f t="shared" si="52"/>
        <v>6980</v>
      </c>
      <c r="J1677">
        <v>14.7003</v>
      </c>
      <c r="K1677" s="2">
        <f t="shared" si="53"/>
        <v>5130.4047</v>
      </c>
    </row>
    <row r="1678" spans="1:11" x14ac:dyDescent="0.35">
      <c r="A1678">
        <v>50620114</v>
      </c>
      <c r="B1678" t="s">
        <v>352</v>
      </c>
      <c r="C1678">
        <v>2021</v>
      </c>
      <c r="D1678">
        <v>510</v>
      </c>
      <c r="E1678" t="s">
        <v>15</v>
      </c>
      <c r="F1678">
        <v>205</v>
      </c>
      <c r="G1678" t="s">
        <v>16</v>
      </c>
      <c r="H1678">
        <v>14</v>
      </c>
      <c r="I1678">
        <f t="shared" si="52"/>
        <v>2870</v>
      </c>
      <c r="J1678">
        <v>9.9044000000000008</v>
      </c>
      <c r="K1678" s="2">
        <f t="shared" si="53"/>
        <v>2030.402</v>
      </c>
    </row>
    <row r="1679" spans="1:11" x14ac:dyDescent="0.35">
      <c r="A1679">
        <v>50630114</v>
      </c>
      <c r="B1679" t="s">
        <v>356</v>
      </c>
      <c r="C1679">
        <v>2021</v>
      </c>
      <c r="D1679">
        <v>510</v>
      </c>
      <c r="E1679" t="s">
        <v>15</v>
      </c>
      <c r="F1679" s="1">
        <v>4020</v>
      </c>
      <c r="G1679" t="s">
        <v>16</v>
      </c>
      <c r="H1679">
        <v>14</v>
      </c>
      <c r="I1679">
        <f t="shared" si="52"/>
        <v>56280</v>
      </c>
      <c r="J1679">
        <v>9.4598999999999993</v>
      </c>
      <c r="K1679" s="2">
        <f t="shared" si="53"/>
        <v>38028.797999999995</v>
      </c>
    </row>
    <row r="1680" spans="1:11" x14ac:dyDescent="0.35">
      <c r="A1680">
        <v>50650020</v>
      </c>
      <c r="B1680" t="s">
        <v>359</v>
      </c>
      <c r="D1680">
        <v>502</v>
      </c>
      <c r="E1680" t="s">
        <v>15</v>
      </c>
      <c r="F1680">
        <v>981</v>
      </c>
      <c r="G1680" t="s">
        <v>16</v>
      </c>
      <c r="H1680">
        <v>20</v>
      </c>
      <c r="I1680">
        <f t="shared" si="52"/>
        <v>19620</v>
      </c>
      <c r="J1680">
        <v>14.968400000000001</v>
      </c>
      <c r="K1680" s="2">
        <f t="shared" si="53"/>
        <v>14684.000400000001</v>
      </c>
    </row>
    <row r="1681" spans="1:11" x14ac:dyDescent="0.35">
      <c r="A1681">
        <v>50651020</v>
      </c>
      <c r="B1681" t="s">
        <v>360</v>
      </c>
      <c r="D1681">
        <v>502</v>
      </c>
      <c r="E1681" t="s">
        <v>15</v>
      </c>
      <c r="F1681">
        <v>911</v>
      </c>
      <c r="G1681" t="s">
        <v>16</v>
      </c>
      <c r="H1681">
        <v>20</v>
      </c>
      <c r="I1681">
        <f t="shared" si="52"/>
        <v>18220</v>
      </c>
      <c r="J1681">
        <v>15.092599999999999</v>
      </c>
      <c r="K1681" s="2">
        <f t="shared" si="53"/>
        <v>13749.3586</v>
      </c>
    </row>
    <row r="1682" spans="1:11" x14ac:dyDescent="0.35">
      <c r="A1682">
        <v>50652020</v>
      </c>
      <c r="B1682" t="s">
        <v>361</v>
      </c>
      <c r="C1682" t="s">
        <v>355</v>
      </c>
      <c r="D1682">
        <v>560</v>
      </c>
      <c r="E1682" t="s">
        <v>15</v>
      </c>
      <c r="F1682">
        <v>512</v>
      </c>
      <c r="G1682" t="s">
        <v>16</v>
      </c>
      <c r="H1682">
        <v>20</v>
      </c>
      <c r="I1682">
        <f t="shared" si="52"/>
        <v>10240</v>
      </c>
      <c r="J1682">
        <v>15.092599999999999</v>
      </c>
      <c r="K1682" s="2">
        <f t="shared" si="53"/>
        <v>7727.4111999999996</v>
      </c>
    </row>
    <row r="1683" spans="1:11" x14ac:dyDescent="0.35">
      <c r="A1683">
        <v>50654020</v>
      </c>
      <c r="B1683" t="s">
        <v>361</v>
      </c>
      <c r="C1683" t="s">
        <v>362</v>
      </c>
      <c r="D1683">
        <v>560</v>
      </c>
      <c r="E1683" t="s">
        <v>15</v>
      </c>
      <c r="F1683">
        <v>288</v>
      </c>
      <c r="G1683" t="s">
        <v>16</v>
      </c>
      <c r="H1683">
        <v>20</v>
      </c>
      <c r="I1683">
        <f t="shared" si="52"/>
        <v>5760</v>
      </c>
      <c r="J1683">
        <v>15.4533</v>
      </c>
      <c r="K1683" s="2">
        <f t="shared" si="53"/>
        <v>4450.5504000000001</v>
      </c>
    </row>
    <row r="1684" spans="1:11" x14ac:dyDescent="0.35">
      <c r="A1684">
        <v>50660114</v>
      </c>
      <c r="B1684" t="s">
        <v>363</v>
      </c>
      <c r="C1684">
        <v>2021</v>
      </c>
      <c r="D1684">
        <v>510</v>
      </c>
      <c r="E1684" t="s">
        <v>15</v>
      </c>
      <c r="F1684">
        <v>65</v>
      </c>
      <c r="G1684" t="s">
        <v>16</v>
      </c>
      <c r="H1684">
        <v>14</v>
      </c>
      <c r="I1684">
        <f t="shared" si="52"/>
        <v>910</v>
      </c>
      <c r="J1684">
        <v>10.367000000000001</v>
      </c>
      <c r="K1684" s="2">
        <f t="shared" si="53"/>
        <v>673.85500000000002</v>
      </c>
    </row>
    <row r="1685" spans="1:11" x14ac:dyDescent="0.35">
      <c r="A1685">
        <v>50670114</v>
      </c>
      <c r="B1685" t="s">
        <v>364</v>
      </c>
      <c r="C1685">
        <v>2021</v>
      </c>
      <c r="D1685">
        <v>510</v>
      </c>
      <c r="E1685" t="s">
        <v>15</v>
      </c>
      <c r="F1685" s="1">
        <v>2826</v>
      </c>
      <c r="G1685" t="s">
        <v>16</v>
      </c>
      <c r="H1685">
        <v>14</v>
      </c>
      <c r="I1685">
        <f t="shared" si="52"/>
        <v>39564</v>
      </c>
      <c r="J1685">
        <v>9.7032000000000007</v>
      </c>
      <c r="K1685" s="2">
        <f t="shared" si="53"/>
        <v>27421.243200000001</v>
      </c>
    </row>
    <row r="1686" spans="1:11" x14ac:dyDescent="0.35">
      <c r="A1686">
        <v>50680114</v>
      </c>
      <c r="B1686" t="s">
        <v>366</v>
      </c>
      <c r="C1686">
        <v>2021</v>
      </c>
      <c r="D1686">
        <v>510</v>
      </c>
      <c r="E1686" t="s">
        <v>15</v>
      </c>
      <c r="F1686" s="1">
        <v>2449</v>
      </c>
      <c r="G1686" t="s">
        <v>16</v>
      </c>
      <c r="H1686">
        <v>14</v>
      </c>
      <c r="I1686">
        <f t="shared" si="52"/>
        <v>34286</v>
      </c>
      <c r="J1686">
        <v>10.031000000000001</v>
      </c>
      <c r="K1686" s="2">
        <f t="shared" si="53"/>
        <v>24565.919000000002</v>
      </c>
    </row>
    <row r="1687" spans="1:11" x14ac:dyDescent="0.35">
      <c r="A1687">
        <v>50700125</v>
      </c>
      <c r="B1687" t="s">
        <v>372</v>
      </c>
      <c r="D1687">
        <v>519</v>
      </c>
      <c r="E1687" t="s">
        <v>15</v>
      </c>
      <c r="F1687" s="1">
        <v>4482</v>
      </c>
      <c r="G1687" t="s">
        <v>16</v>
      </c>
      <c r="H1687">
        <v>12.5</v>
      </c>
      <c r="I1687">
        <f t="shared" si="52"/>
        <v>56025</v>
      </c>
      <c r="J1687">
        <v>19.572399999999998</v>
      </c>
      <c r="K1687" s="2">
        <f t="shared" si="53"/>
        <v>87723.496799999994</v>
      </c>
    </row>
    <row r="1688" spans="1:11" x14ac:dyDescent="0.35">
      <c r="A1688">
        <v>50710010</v>
      </c>
      <c r="B1688" t="s">
        <v>375</v>
      </c>
      <c r="D1688">
        <v>511</v>
      </c>
      <c r="E1688" t="s">
        <v>15</v>
      </c>
      <c r="F1688" s="1">
        <v>4728</v>
      </c>
      <c r="G1688" t="s">
        <v>16</v>
      </c>
      <c r="H1688">
        <v>10</v>
      </c>
      <c r="I1688">
        <f t="shared" si="52"/>
        <v>47280</v>
      </c>
      <c r="J1688">
        <v>7.8893000000000004</v>
      </c>
      <c r="K1688" s="2">
        <f t="shared" si="53"/>
        <v>37300.610400000005</v>
      </c>
    </row>
    <row r="1689" spans="1:11" x14ac:dyDescent="0.35">
      <c r="A1689">
        <v>50732060</v>
      </c>
      <c r="B1689" t="s">
        <v>378</v>
      </c>
      <c r="C1689" t="s">
        <v>379</v>
      </c>
      <c r="D1689">
        <v>514</v>
      </c>
      <c r="E1689" t="s">
        <v>15</v>
      </c>
      <c r="F1689" s="1">
        <v>2184</v>
      </c>
      <c r="G1689" t="s">
        <v>16</v>
      </c>
      <c r="H1689">
        <v>0.06</v>
      </c>
      <c r="I1689">
        <f t="shared" si="52"/>
        <v>131.04</v>
      </c>
      <c r="J1689">
        <v>0.12920000000000001</v>
      </c>
      <c r="K1689" s="2">
        <f t="shared" si="53"/>
        <v>282.1728</v>
      </c>
    </row>
    <row r="1690" spans="1:11" x14ac:dyDescent="0.35">
      <c r="A1690">
        <v>50740060</v>
      </c>
      <c r="B1690" t="s">
        <v>380</v>
      </c>
      <c r="C1690" t="s">
        <v>379</v>
      </c>
      <c r="D1690">
        <v>514</v>
      </c>
      <c r="E1690" t="s">
        <v>15</v>
      </c>
      <c r="F1690" s="1">
        <v>3360</v>
      </c>
      <c r="G1690" t="s">
        <v>16</v>
      </c>
      <c r="H1690">
        <v>0.06</v>
      </c>
      <c r="I1690">
        <f t="shared" si="52"/>
        <v>201.6</v>
      </c>
      <c r="J1690">
        <v>0.13800000000000001</v>
      </c>
      <c r="K1690" s="2">
        <f t="shared" si="53"/>
        <v>463.68000000000006</v>
      </c>
    </row>
    <row r="1691" spans="1:11" x14ac:dyDescent="0.35">
      <c r="A1691">
        <v>50750010</v>
      </c>
      <c r="B1691" t="s">
        <v>381</v>
      </c>
      <c r="C1691">
        <v>2021</v>
      </c>
      <c r="D1691">
        <v>510</v>
      </c>
      <c r="E1691" t="s">
        <v>15</v>
      </c>
      <c r="F1691">
        <v>405</v>
      </c>
      <c r="G1691" t="s">
        <v>16</v>
      </c>
      <c r="H1691">
        <v>10</v>
      </c>
      <c r="I1691">
        <f t="shared" si="52"/>
        <v>4050</v>
      </c>
      <c r="J1691">
        <v>15.248699999999999</v>
      </c>
      <c r="K1691" s="2">
        <f t="shared" si="53"/>
        <v>6175.7235000000001</v>
      </c>
    </row>
    <row r="1692" spans="1:11" x14ac:dyDescent="0.35">
      <c r="A1692">
        <v>50800020</v>
      </c>
      <c r="B1692" t="s">
        <v>390</v>
      </c>
      <c r="C1692" t="s">
        <v>391</v>
      </c>
      <c r="D1692">
        <v>852</v>
      </c>
      <c r="E1692" t="s">
        <v>27</v>
      </c>
      <c r="F1692">
        <v>51</v>
      </c>
      <c r="G1692" t="s">
        <v>16</v>
      </c>
      <c r="H1692">
        <v>20</v>
      </c>
      <c r="I1692">
        <f t="shared" si="52"/>
        <v>1020</v>
      </c>
      <c r="J1692">
        <v>24.357399999999998</v>
      </c>
      <c r="K1692" s="2">
        <f t="shared" si="53"/>
        <v>1242.2274</v>
      </c>
    </row>
    <row r="1693" spans="1:11" x14ac:dyDescent="0.35">
      <c r="A1693">
        <v>50860012</v>
      </c>
      <c r="B1693" t="s">
        <v>393</v>
      </c>
      <c r="D1693">
        <v>510</v>
      </c>
      <c r="E1693" t="s">
        <v>15</v>
      </c>
      <c r="F1693">
        <v>643</v>
      </c>
      <c r="G1693" t="s">
        <v>16</v>
      </c>
      <c r="H1693">
        <v>12</v>
      </c>
      <c r="I1693">
        <f t="shared" si="52"/>
        <v>7716</v>
      </c>
      <c r="J1693">
        <v>15.6937</v>
      </c>
      <c r="K1693" s="2">
        <f t="shared" si="53"/>
        <v>10091.0491</v>
      </c>
    </row>
    <row r="1694" spans="1:11" x14ac:dyDescent="0.35">
      <c r="A1694">
        <v>50861012</v>
      </c>
      <c r="B1694" t="s">
        <v>394</v>
      </c>
      <c r="D1694">
        <v>510</v>
      </c>
      <c r="E1694" t="s">
        <v>15</v>
      </c>
      <c r="F1694">
        <v>144</v>
      </c>
      <c r="G1694" t="s">
        <v>16</v>
      </c>
      <c r="H1694">
        <v>12</v>
      </c>
      <c r="I1694">
        <f t="shared" si="52"/>
        <v>1728</v>
      </c>
      <c r="J1694">
        <v>15.6937</v>
      </c>
      <c r="K1694" s="2">
        <f t="shared" si="53"/>
        <v>2259.8928000000001</v>
      </c>
    </row>
    <row r="1695" spans="1:11" x14ac:dyDescent="0.35">
      <c r="A1695">
        <v>50870012</v>
      </c>
      <c r="B1695" t="s">
        <v>397</v>
      </c>
      <c r="D1695">
        <v>510</v>
      </c>
      <c r="E1695" t="s">
        <v>15</v>
      </c>
      <c r="F1695">
        <v>816</v>
      </c>
      <c r="G1695" t="s">
        <v>16</v>
      </c>
      <c r="H1695">
        <v>12</v>
      </c>
      <c r="I1695">
        <f t="shared" si="52"/>
        <v>9792</v>
      </c>
      <c r="J1695">
        <v>17.2104</v>
      </c>
      <c r="K1695" s="2">
        <f t="shared" si="53"/>
        <v>14043.686400000001</v>
      </c>
    </row>
    <row r="1696" spans="1:11" x14ac:dyDescent="0.35">
      <c r="A1696">
        <v>50880012</v>
      </c>
      <c r="B1696" t="s">
        <v>402</v>
      </c>
      <c r="D1696">
        <v>510</v>
      </c>
      <c r="E1696" t="s">
        <v>15</v>
      </c>
      <c r="F1696" s="1">
        <v>1388</v>
      </c>
      <c r="G1696" t="s">
        <v>16</v>
      </c>
      <c r="H1696">
        <v>12</v>
      </c>
      <c r="I1696">
        <f t="shared" si="52"/>
        <v>16656</v>
      </c>
      <c r="J1696">
        <v>16.1584</v>
      </c>
      <c r="K1696" s="2">
        <f t="shared" si="53"/>
        <v>22427.859199999999</v>
      </c>
    </row>
    <row r="1697" spans="1:11" x14ac:dyDescent="0.35">
      <c r="A1697">
        <v>50890012</v>
      </c>
      <c r="B1697" t="s">
        <v>405</v>
      </c>
      <c r="D1697">
        <v>510</v>
      </c>
      <c r="E1697" t="s">
        <v>15</v>
      </c>
      <c r="F1697">
        <v>614</v>
      </c>
      <c r="G1697" t="s">
        <v>16</v>
      </c>
      <c r="H1697">
        <v>12</v>
      </c>
      <c r="I1697">
        <f t="shared" si="52"/>
        <v>7368</v>
      </c>
      <c r="J1697">
        <v>16.180800000000001</v>
      </c>
      <c r="K1697" s="2">
        <f t="shared" si="53"/>
        <v>9935.0112000000008</v>
      </c>
    </row>
    <row r="1698" spans="1:11" x14ac:dyDescent="0.35">
      <c r="A1698">
        <v>50890108</v>
      </c>
      <c r="B1698" t="s">
        <v>406</v>
      </c>
      <c r="D1698">
        <v>510</v>
      </c>
      <c r="E1698" t="s">
        <v>15</v>
      </c>
      <c r="F1698">
        <v>352</v>
      </c>
      <c r="G1698" t="s">
        <v>16</v>
      </c>
      <c r="H1698">
        <v>10.8</v>
      </c>
      <c r="I1698">
        <f t="shared" si="52"/>
        <v>3801.6000000000004</v>
      </c>
      <c r="J1698">
        <v>14.7377</v>
      </c>
      <c r="K1698" s="2">
        <f t="shared" si="53"/>
        <v>5187.6704</v>
      </c>
    </row>
    <row r="1699" spans="1:11" x14ac:dyDescent="0.35">
      <c r="A1699">
        <v>50894010</v>
      </c>
      <c r="B1699" t="s">
        <v>409</v>
      </c>
      <c r="C1699" t="s">
        <v>264</v>
      </c>
      <c r="D1699">
        <v>510</v>
      </c>
      <c r="E1699" t="s">
        <v>15</v>
      </c>
      <c r="F1699" s="1">
        <v>2079</v>
      </c>
      <c r="G1699" t="s">
        <v>16</v>
      </c>
      <c r="H1699">
        <v>10</v>
      </c>
      <c r="I1699">
        <f t="shared" si="52"/>
        <v>20790</v>
      </c>
      <c r="J1699">
        <v>14.555999999999999</v>
      </c>
      <c r="K1699" s="2">
        <f t="shared" si="53"/>
        <v>30261.923999999999</v>
      </c>
    </row>
    <row r="1700" spans="1:11" x14ac:dyDescent="0.35">
      <c r="A1700">
        <v>50896010</v>
      </c>
      <c r="B1700" t="s">
        <v>407</v>
      </c>
      <c r="C1700">
        <v>2021</v>
      </c>
      <c r="D1700">
        <v>510</v>
      </c>
      <c r="E1700" t="s">
        <v>15</v>
      </c>
      <c r="F1700">
        <v>320</v>
      </c>
      <c r="G1700" t="s">
        <v>16</v>
      </c>
      <c r="H1700">
        <v>10</v>
      </c>
      <c r="I1700">
        <f t="shared" si="52"/>
        <v>3200</v>
      </c>
      <c r="J1700">
        <v>13.895799999999999</v>
      </c>
      <c r="K1700" s="2">
        <f t="shared" si="53"/>
        <v>4446.6559999999999</v>
      </c>
    </row>
    <row r="1701" spans="1:11" x14ac:dyDescent="0.35">
      <c r="A1701">
        <v>50897018</v>
      </c>
      <c r="B1701" t="s">
        <v>410</v>
      </c>
      <c r="C1701" t="s">
        <v>411</v>
      </c>
      <c r="D1701">
        <v>510</v>
      </c>
      <c r="E1701" t="s">
        <v>15</v>
      </c>
      <c r="F1701">
        <v>339</v>
      </c>
      <c r="G1701" t="s">
        <v>16</v>
      </c>
      <c r="H1701">
        <v>1.8</v>
      </c>
      <c r="I1701">
        <f t="shared" si="52"/>
        <v>610.20000000000005</v>
      </c>
      <c r="J1701">
        <v>2.4830000000000001</v>
      </c>
      <c r="K1701" s="2">
        <f t="shared" si="53"/>
        <v>841.73700000000008</v>
      </c>
    </row>
    <row r="1702" spans="1:11" x14ac:dyDescent="0.35">
      <c r="A1702">
        <v>50950012</v>
      </c>
      <c r="B1702" t="s">
        <v>412</v>
      </c>
      <c r="C1702" t="s">
        <v>413</v>
      </c>
      <c r="D1702">
        <v>510</v>
      </c>
      <c r="E1702" t="s">
        <v>15</v>
      </c>
      <c r="F1702">
        <v>504</v>
      </c>
      <c r="G1702" t="s">
        <v>16</v>
      </c>
      <c r="H1702">
        <v>12</v>
      </c>
      <c r="I1702">
        <f t="shared" si="52"/>
        <v>6048</v>
      </c>
      <c r="J1702">
        <v>22.126899999999999</v>
      </c>
      <c r="K1702" s="2">
        <f t="shared" si="53"/>
        <v>11151.9576</v>
      </c>
    </row>
    <row r="1703" spans="1:11" x14ac:dyDescent="0.35">
      <c r="A1703">
        <v>51000011</v>
      </c>
      <c r="B1703" t="s">
        <v>415</v>
      </c>
      <c r="D1703">
        <v>510</v>
      </c>
      <c r="E1703" t="s">
        <v>15</v>
      </c>
      <c r="F1703">
        <v>9</v>
      </c>
      <c r="G1703" t="s">
        <v>16</v>
      </c>
      <c r="H1703">
        <v>11</v>
      </c>
      <c r="I1703">
        <f t="shared" si="52"/>
        <v>99</v>
      </c>
      <c r="J1703">
        <v>19.9527</v>
      </c>
      <c r="K1703" s="2">
        <f t="shared" si="53"/>
        <v>179.57429999999999</v>
      </c>
    </row>
    <row r="1704" spans="1:11" x14ac:dyDescent="0.35">
      <c r="A1704">
        <v>51000012</v>
      </c>
      <c r="B1704" t="s">
        <v>414</v>
      </c>
      <c r="D1704">
        <v>510</v>
      </c>
      <c r="E1704" t="s">
        <v>15</v>
      </c>
      <c r="F1704">
        <v>240</v>
      </c>
      <c r="G1704" t="s">
        <v>16</v>
      </c>
      <c r="H1704">
        <v>12</v>
      </c>
      <c r="I1704">
        <f t="shared" si="52"/>
        <v>2880</v>
      </c>
      <c r="J1704">
        <v>22.9116</v>
      </c>
      <c r="K1704" s="2">
        <f t="shared" si="53"/>
        <v>5498.7839999999997</v>
      </c>
    </row>
    <row r="1705" spans="1:11" x14ac:dyDescent="0.35">
      <c r="A1705">
        <v>51004125</v>
      </c>
      <c r="B1705" t="s">
        <v>416</v>
      </c>
      <c r="C1705" t="s">
        <v>417</v>
      </c>
      <c r="D1705">
        <v>510</v>
      </c>
      <c r="E1705" t="s">
        <v>15</v>
      </c>
      <c r="F1705">
        <v>23</v>
      </c>
      <c r="G1705" t="s">
        <v>16</v>
      </c>
      <c r="H1705">
        <v>12.5</v>
      </c>
      <c r="I1705">
        <f t="shared" si="52"/>
        <v>287.5</v>
      </c>
      <c r="J1705">
        <v>22.9465</v>
      </c>
      <c r="K1705" s="2">
        <f t="shared" si="53"/>
        <v>527.76949999999999</v>
      </c>
    </row>
    <row r="1706" spans="1:11" x14ac:dyDescent="0.35">
      <c r="A1706">
        <v>51090015</v>
      </c>
      <c r="B1706" t="s">
        <v>421</v>
      </c>
      <c r="D1706">
        <v>510</v>
      </c>
      <c r="E1706" t="s">
        <v>15</v>
      </c>
      <c r="F1706" s="1">
        <v>3387</v>
      </c>
      <c r="G1706" t="s">
        <v>16</v>
      </c>
      <c r="H1706">
        <v>15</v>
      </c>
      <c r="I1706">
        <f t="shared" si="52"/>
        <v>50805</v>
      </c>
      <c r="J1706">
        <v>15.570399999999999</v>
      </c>
      <c r="K1706" s="2">
        <f t="shared" si="53"/>
        <v>52736.944799999997</v>
      </c>
    </row>
    <row r="1707" spans="1:11" x14ac:dyDescent="0.35">
      <c r="A1707">
        <v>51100011</v>
      </c>
      <c r="B1707" t="s">
        <v>423</v>
      </c>
      <c r="D1707">
        <v>510</v>
      </c>
      <c r="E1707" t="s">
        <v>15</v>
      </c>
      <c r="F1707">
        <v>288</v>
      </c>
      <c r="G1707" t="s">
        <v>16</v>
      </c>
      <c r="H1707">
        <v>11</v>
      </c>
      <c r="I1707">
        <f t="shared" si="52"/>
        <v>3168</v>
      </c>
      <c r="J1707">
        <v>18.366</v>
      </c>
      <c r="K1707" s="2">
        <f t="shared" si="53"/>
        <v>5289.4079999999994</v>
      </c>
    </row>
    <row r="1708" spans="1:11" x14ac:dyDescent="0.35">
      <c r="A1708">
        <v>51100012</v>
      </c>
      <c r="B1708" t="s">
        <v>424</v>
      </c>
      <c r="D1708">
        <v>510</v>
      </c>
      <c r="E1708" t="s">
        <v>15</v>
      </c>
      <c r="F1708">
        <v>617</v>
      </c>
      <c r="G1708" t="s">
        <v>16</v>
      </c>
      <c r="H1708">
        <v>12</v>
      </c>
      <c r="I1708">
        <f t="shared" si="52"/>
        <v>7404</v>
      </c>
      <c r="J1708">
        <v>19.653700000000001</v>
      </c>
      <c r="K1708" s="2">
        <f t="shared" si="53"/>
        <v>12126.332900000001</v>
      </c>
    </row>
    <row r="1709" spans="1:11" x14ac:dyDescent="0.35">
      <c r="A1709">
        <v>51104125</v>
      </c>
      <c r="B1709" t="s">
        <v>425</v>
      </c>
      <c r="D1709">
        <v>510</v>
      </c>
      <c r="E1709" t="s">
        <v>15</v>
      </c>
      <c r="F1709" s="1">
        <v>1008</v>
      </c>
      <c r="G1709" t="s">
        <v>16</v>
      </c>
      <c r="H1709">
        <v>12.5</v>
      </c>
      <c r="I1709">
        <f t="shared" si="52"/>
        <v>12600</v>
      </c>
      <c r="J1709">
        <v>20.821300000000001</v>
      </c>
      <c r="K1709" s="2">
        <f t="shared" si="53"/>
        <v>20987.8704</v>
      </c>
    </row>
    <row r="1710" spans="1:11" x14ac:dyDescent="0.35">
      <c r="A1710">
        <v>51120012</v>
      </c>
      <c r="B1710" t="s">
        <v>429</v>
      </c>
      <c r="D1710">
        <v>510</v>
      </c>
      <c r="E1710" t="s">
        <v>15</v>
      </c>
      <c r="F1710">
        <v>96</v>
      </c>
      <c r="G1710" t="s">
        <v>16</v>
      </c>
      <c r="H1710">
        <v>12</v>
      </c>
      <c r="I1710">
        <f t="shared" si="52"/>
        <v>1152</v>
      </c>
      <c r="J1710">
        <v>19.1905</v>
      </c>
      <c r="K1710" s="2">
        <f t="shared" si="53"/>
        <v>1842.288</v>
      </c>
    </row>
    <row r="1711" spans="1:11" x14ac:dyDescent="0.35">
      <c r="A1711">
        <v>51122012</v>
      </c>
      <c r="B1711" t="s">
        <v>430</v>
      </c>
      <c r="D1711">
        <v>510</v>
      </c>
      <c r="E1711" t="s">
        <v>15</v>
      </c>
      <c r="F1711">
        <v>792</v>
      </c>
      <c r="G1711" t="s">
        <v>16</v>
      </c>
      <c r="H1711">
        <v>12</v>
      </c>
      <c r="I1711">
        <f t="shared" si="52"/>
        <v>9504</v>
      </c>
      <c r="J1711">
        <v>17.985199999999999</v>
      </c>
      <c r="K1711" s="2">
        <f t="shared" si="53"/>
        <v>14244.278399999999</v>
      </c>
    </row>
    <row r="1712" spans="1:11" x14ac:dyDescent="0.35">
      <c r="A1712">
        <v>51127010</v>
      </c>
      <c r="B1712" t="s">
        <v>431</v>
      </c>
      <c r="C1712">
        <v>2021</v>
      </c>
      <c r="D1712">
        <v>510</v>
      </c>
      <c r="E1712" t="s">
        <v>15</v>
      </c>
      <c r="F1712">
        <v>832</v>
      </c>
      <c r="G1712" t="s">
        <v>16</v>
      </c>
      <c r="H1712">
        <v>10</v>
      </c>
      <c r="I1712">
        <f t="shared" si="52"/>
        <v>8320</v>
      </c>
      <c r="J1712">
        <v>15.3995</v>
      </c>
      <c r="K1712" s="2">
        <f t="shared" si="53"/>
        <v>12812.384</v>
      </c>
    </row>
    <row r="1713" spans="1:11" x14ac:dyDescent="0.35">
      <c r="A1713">
        <v>51129018</v>
      </c>
      <c r="B1713" t="s">
        <v>433</v>
      </c>
      <c r="C1713" t="s">
        <v>411</v>
      </c>
      <c r="D1713">
        <v>510</v>
      </c>
      <c r="E1713" t="s">
        <v>15</v>
      </c>
      <c r="F1713">
        <v>90</v>
      </c>
      <c r="G1713" t="s">
        <v>16</v>
      </c>
      <c r="H1713">
        <v>1.8</v>
      </c>
      <c r="I1713">
        <f t="shared" si="52"/>
        <v>162</v>
      </c>
      <c r="J1713">
        <v>2.7536</v>
      </c>
      <c r="K1713" s="2">
        <f t="shared" si="53"/>
        <v>247.82400000000001</v>
      </c>
    </row>
    <row r="1714" spans="1:11" x14ac:dyDescent="0.35">
      <c r="A1714">
        <v>51130012</v>
      </c>
      <c r="B1714" t="s">
        <v>434</v>
      </c>
      <c r="D1714">
        <v>510</v>
      </c>
      <c r="E1714" t="s">
        <v>15</v>
      </c>
      <c r="F1714">
        <v>334</v>
      </c>
      <c r="G1714" t="s">
        <v>16</v>
      </c>
      <c r="H1714">
        <v>12</v>
      </c>
      <c r="I1714">
        <f t="shared" si="52"/>
        <v>4008</v>
      </c>
      <c r="J1714">
        <v>12.3911</v>
      </c>
      <c r="K1714" s="2">
        <f t="shared" si="53"/>
        <v>4138.6274000000003</v>
      </c>
    </row>
    <row r="1715" spans="1:11" x14ac:dyDescent="0.35">
      <c r="A1715">
        <v>51141415</v>
      </c>
      <c r="B1715" t="s">
        <v>436</v>
      </c>
      <c r="C1715" t="s">
        <v>437</v>
      </c>
      <c r="D1715">
        <v>510</v>
      </c>
      <c r="E1715" t="s">
        <v>15</v>
      </c>
      <c r="F1715" s="1">
        <v>13520</v>
      </c>
      <c r="G1715" t="s">
        <v>16</v>
      </c>
      <c r="H1715">
        <v>1.5</v>
      </c>
      <c r="I1715">
        <f t="shared" si="52"/>
        <v>20280</v>
      </c>
      <c r="J1715">
        <v>0.91210000000000002</v>
      </c>
      <c r="K1715" s="2">
        <f t="shared" si="53"/>
        <v>12331.592000000001</v>
      </c>
    </row>
    <row r="1716" spans="1:11" x14ac:dyDescent="0.35">
      <c r="A1716">
        <v>51141615</v>
      </c>
      <c r="B1716" t="s">
        <v>438</v>
      </c>
      <c r="D1716">
        <v>510</v>
      </c>
      <c r="E1716" t="s">
        <v>15</v>
      </c>
      <c r="F1716" s="1">
        <v>8880</v>
      </c>
      <c r="G1716" t="s">
        <v>16</v>
      </c>
      <c r="H1716">
        <v>1.5</v>
      </c>
      <c r="I1716">
        <f t="shared" si="52"/>
        <v>13320</v>
      </c>
      <c r="J1716">
        <v>0.98609999999999998</v>
      </c>
      <c r="K1716" s="2">
        <f t="shared" si="53"/>
        <v>8756.5679999999993</v>
      </c>
    </row>
    <row r="1717" spans="1:11" x14ac:dyDescent="0.35">
      <c r="A1717">
        <v>51141715</v>
      </c>
      <c r="B1717" t="s">
        <v>439</v>
      </c>
      <c r="C1717" t="s">
        <v>440</v>
      </c>
      <c r="D1717">
        <v>510</v>
      </c>
      <c r="E1717" t="s">
        <v>15</v>
      </c>
      <c r="F1717" s="1">
        <v>7980</v>
      </c>
      <c r="G1717" t="s">
        <v>16</v>
      </c>
      <c r="H1717">
        <v>1.5</v>
      </c>
      <c r="I1717">
        <f t="shared" si="52"/>
        <v>11970</v>
      </c>
      <c r="J1717">
        <v>0.88390000000000002</v>
      </c>
      <c r="K1717" s="2">
        <f t="shared" si="53"/>
        <v>7053.5219999999999</v>
      </c>
    </row>
    <row r="1718" spans="1:11" x14ac:dyDescent="0.35">
      <c r="A1718">
        <v>51150020</v>
      </c>
      <c r="B1718" t="s">
        <v>441</v>
      </c>
      <c r="C1718" t="s">
        <v>391</v>
      </c>
      <c r="D1718">
        <v>852</v>
      </c>
      <c r="E1718" t="s">
        <v>27</v>
      </c>
      <c r="F1718">
        <v>0</v>
      </c>
      <c r="G1718" t="s">
        <v>16</v>
      </c>
      <c r="H1718">
        <v>20</v>
      </c>
      <c r="I1718">
        <f t="shared" si="52"/>
        <v>0</v>
      </c>
      <c r="J1718">
        <v>46.895200000000003</v>
      </c>
      <c r="K1718" s="2">
        <f t="shared" si="53"/>
        <v>0</v>
      </c>
    </row>
    <row r="1719" spans="1:11" x14ac:dyDescent="0.35">
      <c r="A1719">
        <v>51180015</v>
      </c>
      <c r="B1719" t="s">
        <v>446</v>
      </c>
      <c r="D1719">
        <v>510</v>
      </c>
      <c r="E1719" t="s">
        <v>15</v>
      </c>
      <c r="F1719">
        <v>39</v>
      </c>
      <c r="G1719" t="s">
        <v>16</v>
      </c>
      <c r="H1719">
        <v>15</v>
      </c>
      <c r="I1719">
        <f t="shared" si="52"/>
        <v>585</v>
      </c>
      <c r="J1719">
        <v>14.590400000000001</v>
      </c>
      <c r="K1719" s="2">
        <f t="shared" si="53"/>
        <v>569.02560000000005</v>
      </c>
    </row>
    <row r="1720" spans="1:11" x14ac:dyDescent="0.35">
      <c r="A1720">
        <v>51240025</v>
      </c>
      <c r="B1720" t="s">
        <v>449</v>
      </c>
      <c r="D1720">
        <v>510</v>
      </c>
      <c r="E1720" t="s">
        <v>15</v>
      </c>
      <c r="F1720" s="1">
        <v>9120</v>
      </c>
      <c r="G1720" t="s">
        <v>16</v>
      </c>
      <c r="H1720">
        <v>2.5</v>
      </c>
      <c r="I1720">
        <f t="shared" si="52"/>
        <v>22800</v>
      </c>
      <c r="J1720">
        <v>4.2857000000000003</v>
      </c>
      <c r="K1720" s="2">
        <f t="shared" si="53"/>
        <v>39085.584000000003</v>
      </c>
    </row>
    <row r="1721" spans="1:11" x14ac:dyDescent="0.35">
      <c r="A1721">
        <v>51241010</v>
      </c>
      <c r="B1721" t="s">
        <v>449</v>
      </c>
      <c r="D1721">
        <v>510</v>
      </c>
      <c r="E1721" t="s">
        <v>15</v>
      </c>
      <c r="F1721">
        <v>256</v>
      </c>
      <c r="G1721" t="s">
        <v>16</v>
      </c>
      <c r="H1721">
        <v>10</v>
      </c>
      <c r="I1721">
        <f t="shared" si="52"/>
        <v>2560</v>
      </c>
      <c r="J1721">
        <v>16.4466</v>
      </c>
      <c r="K1721" s="2">
        <f t="shared" si="53"/>
        <v>4210.3296</v>
      </c>
    </row>
    <row r="1722" spans="1:11" x14ac:dyDescent="0.35">
      <c r="A1722">
        <v>51250012</v>
      </c>
      <c r="B1722" t="s">
        <v>450</v>
      </c>
      <c r="D1722">
        <v>510</v>
      </c>
      <c r="E1722" t="s">
        <v>15</v>
      </c>
      <c r="F1722">
        <v>805</v>
      </c>
      <c r="G1722" t="s">
        <v>16</v>
      </c>
      <c r="H1722">
        <v>12</v>
      </c>
      <c r="I1722">
        <f t="shared" si="52"/>
        <v>9660</v>
      </c>
      <c r="J1722">
        <v>18.953399999999998</v>
      </c>
      <c r="K1722" s="2">
        <f t="shared" si="53"/>
        <v>15257.486999999999</v>
      </c>
    </row>
    <row r="1723" spans="1:11" x14ac:dyDescent="0.35">
      <c r="A1723">
        <v>51482012</v>
      </c>
      <c r="B1723" t="s">
        <v>463</v>
      </c>
      <c r="D1723">
        <v>510</v>
      </c>
      <c r="E1723" t="s">
        <v>15</v>
      </c>
      <c r="F1723" s="1">
        <v>3576</v>
      </c>
      <c r="G1723" t="s">
        <v>16</v>
      </c>
      <c r="H1723">
        <v>12</v>
      </c>
      <c r="I1723">
        <f t="shared" si="52"/>
        <v>42912</v>
      </c>
      <c r="J1723">
        <v>27.310700000000001</v>
      </c>
      <c r="K1723" s="2">
        <f t="shared" si="53"/>
        <v>97663.063200000004</v>
      </c>
    </row>
    <row r="1724" spans="1:11" x14ac:dyDescent="0.35">
      <c r="A1724">
        <v>51540020</v>
      </c>
      <c r="B1724" t="s">
        <v>464</v>
      </c>
      <c r="C1724" t="s">
        <v>355</v>
      </c>
      <c r="D1724">
        <v>560</v>
      </c>
      <c r="E1724" t="s">
        <v>15</v>
      </c>
      <c r="F1724">
        <v>957</v>
      </c>
      <c r="G1724" t="s">
        <v>16</v>
      </c>
      <c r="H1724">
        <v>20</v>
      </c>
      <c r="I1724">
        <f t="shared" si="52"/>
        <v>19140</v>
      </c>
      <c r="J1724">
        <v>12.6777</v>
      </c>
      <c r="K1724" s="2">
        <f t="shared" si="53"/>
        <v>12132.5589</v>
      </c>
    </row>
    <row r="1725" spans="1:11" x14ac:dyDescent="0.35">
      <c r="A1725">
        <v>51550035</v>
      </c>
      <c r="B1725" t="s">
        <v>465</v>
      </c>
      <c r="C1725" t="s">
        <v>466</v>
      </c>
      <c r="D1725">
        <v>510</v>
      </c>
      <c r="E1725" t="s">
        <v>15</v>
      </c>
      <c r="F1725">
        <v>576</v>
      </c>
      <c r="G1725" t="s">
        <v>16</v>
      </c>
      <c r="H1725">
        <v>3.5</v>
      </c>
      <c r="I1725">
        <f t="shared" si="52"/>
        <v>2016</v>
      </c>
      <c r="J1725">
        <v>6.0979999999999999</v>
      </c>
      <c r="K1725" s="2">
        <f t="shared" si="53"/>
        <v>3512.4479999999999</v>
      </c>
    </row>
    <row r="1726" spans="1:11" x14ac:dyDescent="0.35">
      <c r="A1726">
        <v>51551115</v>
      </c>
      <c r="B1726" t="s">
        <v>465</v>
      </c>
      <c r="C1726" t="s">
        <v>466</v>
      </c>
      <c r="D1726">
        <v>510</v>
      </c>
      <c r="E1726" t="s">
        <v>15</v>
      </c>
      <c r="F1726">
        <v>768</v>
      </c>
      <c r="G1726" t="s">
        <v>16</v>
      </c>
      <c r="H1726">
        <v>11.5</v>
      </c>
      <c r="I1726">
        <f t="shared" si="52"/>
        <v>8832</v>
      </c>
      <c r="J1726">
        <v>18.199000000000002</v>
      </c>
      <c r="K1726" s="2">
        <f t="shared" si="53"/>
        <v>13976.832000000002</v>
      </c>
    </row>
    <row r="1727" spans="1:11" x14ac:dyDescent="0.35">
      <c r="A1727">
        <v>51690020</v>
      </c>
      <c r="B1727" t="s">
        <v>467</v>
      </c>
      <c r="D1727">
        <v>510</v>
      </c>
      <c r="E1727" t="s">
        <v>15</v>
      </c>
      <c r="F1727">
        <v>27</v>
      </c>
      <c r="G1727" t="s">
        <v>16</v>
      </c>
      <c r="H1727">
        <v>20</v>
      </c>
      <c r="I1727">
        <f t="shared" si="52"/>
        <v>540</v>
      </c>
      <c r="J1727">
        <v>13.163500000000001</v>
      </c>
      <c r="K1727" s="2">
        <f t="shared" si="53"/>
        <v>355.41450000000003</v>
      </c>
    </row>
    <row r="1728" spans="1:11" x14ac:dyDescent="0.35">
      <c r="A1728">
        <v>51730020</v>
      </c>
      <c r="B1728" t="s">
        <v>473</v>
      </c>
      <c r="C1728" t="s">
        <v>391</v>
      </c>
      <c r="D1728">
        <v>852</v>
      </c>
      <c r="E1728" t="s">
        <v>27</v>
      </c>
      <c r="F1728">
        <v>468</v>
      </c>
      <c r="G1728" t="s">
        <v>16</v>
      </c>
      <c r="H1728">
        <v>20</v>
      </c>
      <c r="I1728">
        <f t="shared" si="52"/>
        <v>9360</v>
      </c>
      <c r="J1728">
        <v>46.353099999999998</v>
      </c>
      <c r="K1728" s="2">
        <f t="shared" si="53"/>
        <v>21693.250799999998</v>
      </c>
    </row>
    <row r="1729" spans="1:11" x14ac:dyDescent="0.35">
      <c r="A1729">
        <v>51740020</v>
      </c>
      <c r="B1729" t="s">
        <v>474</v>
      </c>
      <c r="C1729" t="s">
        <v>391</v>
      </c>
      <c r="D1729">
        <v>852</v>
      </c>
      <c r="E1729" t="s">
        <v>27</v>
      </c>
      <c r="F1729">
        <v>144</v>
      </c>
      <c r="G1729" t="s">
        <v>16</v>
      </c>
      <c r="H1729">
        <v>20</v>
      </c>
      <c r="I1729">
        <f t="shared" si="52"/>
        <v>2880</v>
      </c>
      <c r="J1729">
        <v>51.068300000000001</v>
      </c>
      <c r="K1729" s="2">
        <f t="shared" si="53"/>
        <v>7353.8352000000004</v>
      </c>
    </row>
    <row r="1730" spans="1:11" x14ac:dyDescent="0.35">
      <c r="A1730">
        <v>51750125</v>
      </c>
      <c r="B1730" t="s">
        <v>477</v>
      </c>
      <c r="C1730">
        <v>2021</v>
      </c>
      <c r="D1730">
        <v>511</v>
      </c>
      <c r="E1730" t="s">
        <v>15</v>
      </c>
      <c r="F1730" s="1">
        <v>15024</v>
      </c>
      <c r="G1730" t="s">
        <v>16</v>
      </c>
      <c r="H1730">
        <v>0.125</v>
      </c>
      <c r="I1730">
        <f t="shared" si="52"/>
        <v>1878</v>
      </c>
      <c r="J1730">
        <v>0.44069999999999998</v>
      </c>
      <c r="K1730" s="2">
        <f t="shared" si="53"/>
        <v>6621.0767999999998</v>
      </c>
    </row>
    <row r="1731" spans="1:11" x14ac:dyDescent="0.35">
      <c r="A1731">
        <v>51780020</v>
      </c>
      <c r="B1731" t="s">
        <v>479</v>
      </c>
      <c r="D1731">
        <v>510</v>
      </c>
      <c r="E1731" t="s">
        <v>15</v>
      </c>
      <c r="F1731">
        <v>124</v>
      </c>
      <c r="G1731" t="s">
        <v>16</v>
      </c>
      <c r="H1731">
        <v>20</v>
      </c>
      <c r="I1731">
        <f t="shared" si="52"/>
        <v>2480</v>
      </c>
      <c r="J1731">
        <v>12.2499</v>
      </c>
      <c r="K1731" s="2">
        <f t="shared" si="53"/>
        <v>1518.9875999999999</v>
      </c>
    </row>
    <row r="1732" spans="1:11" x14ac:dyDescent="0.35">
      <c r="A1732">
        <v>51800020</v>
      </c>
      <c r="B1732" t="s">
        <v>480</v>
      </c>
      <c r="D1732">
        <v>511</v>
      </c>
      <c r="E1732" t="s">
        <v>15</v>
      </c>
      <c r="F1732">
        <v>57</v>
      </c>
      <c r="G1732" t="s">
        <v>16</v>
      </c>
      <c r="H1732">
        <v>20</v>
      </c>
      <c r="I1732">
        <f t="shared" si="52"/>
        <v>1140</v>
      </c>
      <c r="J1732">
        <v>10.2818</v>
      </c>
      <c r="K1732" s="2">
        <f t="shared" si="53"/>
        <v>586.06259999999997</v>
      </c>
    </row>
    <row r="1733" spans="1:11" x14ac:dyDescent="0.35">
      <c r="A1733">
        <v>51810020</v>
      </c>
      <c r="B1733" t="s">
        <v>481</v>
      </c>
      <c r="D1733">
        <v>511</v>
      </c>
      <c r="E1733" t="s">
        <v>15</v>
      </c>
      <c r="F1733">
        <v>84</v>
      </c>
      <c r="G1733" t="s">
        <v>16</v>
      </c>
      <c r="H1733">
        <v>20</v>
      </c>
      <c r="I1733">
        <f t="shared" ref="I1733:I1796" si="54">H1733*F1733</f>
        <v>1680</v>
      </c>
      <c r="J1733">
        <v>10.7958</v>
      </c>
      <c r="K1733" s="2">
        <f t="shared" ref="K1733:K1796" si="55">F1733*J1733</f>
        <v>906.84719999999993</v>
      </c>
    </row>
    <row r="1734" spans="1:11" x14ac:dyDescent="0.35">
      <c r="A1734">
        <v>51820020</v>
      </c>
      <c r="B1734" t="s">
        <v>482</v>
      </c>
      <c r="D1734">
        <v>511</v>
      </c>
      <c r="E1734" t="s">
        <v>15</v>
      </c>
      <c r="F1734">
        <v>72</v>
      </c>
      <c r="G1734" t="s">
        <v>16</v>
      </c>
      <c r="H1734">
        <v>20</v>
      </c>
      <c r="I1734">
        <f t="shared" si="54"/>
        <v>1440</v>
      </c>
      <c r="J1734">
        <v>10.209199999999999</v>
      </c>
      <c r="K1734" s="2">
        <f t="shared" si="55"/>
        <v>735.06239999999991</v>
      </c>
    </row>
    <row r="1735" spans="1:11" x14ac:dyDescent="0.35">
      <c r="A1735">
        <v>51880012</v>
      </c>
      <c r="B1735" t="s">
        <v>489</v>
      </c>
      <c r="C1735" t="s">
        <v>223</v>
      </c>
      <c r="D1735">
        <v>510</v>
      </c>
      <c r="E1735" t="s">
        <v>15</v>
      </c>
      <c r="F1735" s="1">
        <v>1693</v>
      </c>
      <c r="G1735" t="s">
        <v>16</v>
      </c>
      <c r="H1735">
        <v>12</v>
      </c>
      <c r="I1735">
        <f t="shared" si="54"/>
        <v>20316</v>
      </c>
      <c r="J1735">
        <v>16.436900000000001</v>
      </c>
      <c r="K1735" s="2">
        <f t="shared" si="55"/>
        <v>27827.671700000003</v>
      </c>
    </row>
    <row r="1736" spans="1:11" x14ac:dyDescent="0.35">
      <c r="A1736">
        <v>51881012</v>
      </c>
      <c r="B1736" t="s">
        <v>489</v>
      </c>
      <c r="C1736" t="s">
        <v>490</v>
      </c>
      <c r="D1736">
        <v>510</v>
      </c>
      <c r="E1736" t="s">
        <v>15</v>
      </c>
      <c r="F1736">
        <v>252</v>
      </c>
      <c r="G1736" t="s">
        <v>16</v>
      </c>
      <c r="H1736">
        <v>12</v>
      </c>
      <c r="I1736">
        <f t="shared" si="54"/>
        <v>3024</v>
      </c>
      <c r="J1736">
        <v>16.436900000000001</v>
      </c>
      <c r="K1736" s="2">
        <f t="shared" si="55"/>
        <v>4142.0988000000007</v>
      </c>
    </row>
    <row r="1737" spans="1:11" x14ac:dyDescent="0.35">
      <c r="A1737">
        <v>51882012</v>
      </c>
      <c r="B1737" t="s">
        <v>489</v>
      </c>
      <c r="C1737" t="s">
        <v>491</v>
      </c>
      <c r="D1737">
        <v>510</v>
      </c>
      <c r="E1737" t="s">
        <v>15</v>
      </c>
      <c r="F1737">
        <v>448</v>
      </c>
      <c r="G1737" t="s">
        <v>16</v>
      </c>
      <c r="H1737">
        <v>12</v>
      </c>
      <c r="I1737">
        <f t="shared" si="54"/>
        <v>5376</v>
      </c>
      <c r="J1737">
        <v>16.436900000000001</v>
      </c>
      <c r="K1737" s="2">
        <f t="shared" si="55"/>
        <v>7363.7312000000002</v>
      </c>
    </row>
    <row r="1738" spans="1:11" x14ac:dyDescent="0.35">
      <c r="A1738">
        <v>51946010</v>
      </c>
      <c r="B1738" t="s">
        <v>493</v>
      </c>
      <c r="C1738" t="s">
        <v>494</v>
      </c>
      <c r="D1738">
        <v>510</v>
      </c>
      <c r="E1738" t="s">
        <v>15</v>
      </c>
      <c r="F1738" s="1">
        <v>12585</v>
      </c>
      <c r="G1738" t="s">
        <v>16</v>
      </c>
      <c r="H1738">
        <v>10</v>
      </c>
      <c r="I1738">
        <f t="shared" si="54"/>
        <v>125850</v>
      </c>
      <c r="J1738">
        <v>4.0095999999999998</v>
      </c>
      <c r="K1738" s="2">
        <f t="shared" si="55"/>
        <v>50460.815999999999</v>
      </c>
    </row>
    <row r="1739" spans="1:11" x14ac:dyDescent="0.35">
      <c r="A1739">
        <v>51963010</v>
      </c>
      <c r="B1739" t="s">
        <v>498</v>
      </c>
      <c r="C1739" t="s">
        <v>499</v>
      </c>
      <c r="D1739">
        <v>510</v>
      </c>
      <c r="E1739" t="s">
        <v>15</v>
      </c>
      <c r="F1739" s="1">
        <v>4810</v>
      </c>
      <c r="G1739" t="s">
        <v>16</v>
      </c>
      <c r="H1739">
        <v>10</v>
      </c>
      <c r="I1739">
        <f t="shared" si="54"/>
        <v>48100</v>
      </c>
      <c r="J1739">
        <v>3.5592999999999999</v>
      </c>
      <c r="K1739" s="2">
        <f t="shared" si="55"/>
        <v>17120.233</v>
      </c>
    </row>
    <row r="1740" spans="1:11" x14ac:dyDescent="0.35">
      <c r="A1740">
        <v>51966010</v>
      </c>
      <c r="B1740" t="s">
        <v>498</v>
      </c>
      <c r="C1740" t="s">
        <v>500</v>
      </c>
      <c r="D1740">
        <v>510</v>
      </c>
      <c r="E1740" t="s">
        <v>15</v>
      </c>
      <c r="F1740" s="1">
        <v>3834</v>
      </c>
      <c r="G1740" t="s">
        <v>16</v>
      </c>
      <c r="H1740">
        <v>10</v>
      </c>
      <c r="I1740">
        <f t="shared" si="54"/>
        <v>38340</v>
      </c>
      <c r="J1740">
        <v>3.5082</v>
      </c>
      <c r="K1740" s="2">
        <f t="shared" si="55"/>
        <v>13450.4388</v>
      </c>
    </row>
    <row r="1741" spans="1:11" x14ac:dyDescent="0.35">
      <c r="A1741">
        <v>51967010</v>
      </c>
      <c r="B1741" t="s">
        <v>501</v>
      </c>
      <c r="D1741">
        <v>510</v>
      </c>
      <c r="E1741" t="s">
        <v>15</v>
      </c>
      <c r="F1741">
        <v>297</v>
      </c>
      <c r="G1741" t="s">
        <v>16</v>
      </c>
      <c r="H1741">
        <v>10</v>
      </c>
      <c r="I1741">
        <f t="shared" si="54"/>
        <v>2970</v>
      </c>
      <c r="J1741">
        <v>3.7250999999999999</v>
      </c>
      <c r="K1741" s="2">
        <f t="shared" si="55"/>
        <v>1106.3546999999999</v>
      </c>
    </row>
    <row r="1742" spans="1:11" x14ac:dyDescent="0.35">
      <c r="A1742">
        <v>51990010</v>
      </c>
      <c r="B1742" t="s">
        <v>504</v>
      </c>
      <c r="D1742">
        <v>510</v>
      </c>
      <c r="E1742" t="s">
        <v>15</v>
      </c>
      <c r="F1742">
        <v>448</v>
      </c>
      <c r="G1742" t="s">
        <v>16</v>
      </c>
      <c r="H1742">
        <v>10</v>
      </c>
      <c r="I1742">
        <f t="shared" si="54"/>
        <v>4480</v>
      </c>
      <c r="J1742">
        <v>10.664400000000001</v>
      </c>
      <c r="K1742" s="2">
        <f t="shared" si="55"/>
        <v>4777.6512000000002</v>
      </c>
    </row>
    <row r="1743" spans="1:11" x14ac:dyDescent="0.35">
      <c r="A1743">
        <v>51990020</v>
      </c>
      <c r="B1743" t="s">
        <v>505</v>
      </c>
      <c r="C1743" t="s">
        <v>506</v>
      </c>
      <c r="D1743">
        <v>510</v>
      </c>
      <c r="E1743" t="s">
        <v>15</v>
      </c>
      <c r="F1743">
        <v>474</v>
      </c>
      <c r="G1743" t="s">
        <v>16</v>
      </c>
      <c r="H1743">
        <v>20</v>
      </c>
      <c r="I1743">
        <f t="shared" si="54"/>
        <v>9480</v>
      </c>
      <c r="J1743">
        <v>19.793399999999998</v>
      </c>
      <c r="K1743" s="2">
        <f t="shared" si="55"/>
        <v>9382.0715999999993</v>
      </c>
    </row>
    <row r="1744" spans="1:11" x14ac:dyDescent="0.35">
      <c r="A1744">
        <v>52010015</v>
      </c>
      <c r="B1744" t="s">
        <v>510</v>
      </c>
      <c r="D1744">
        <v>502</v>
      </c>
      <c r="E1744" t="s">
        <v>15</v>
      </c>
      <c r="F1744" s="1">
        <v>2867</v>
      </c>
      <c r="G1744" t="s">
        <v>16</v>
      </c>
      <c r="H1744">
        <v>15</v>
      </c>
      <c r="I1744">
        <f t="shared" si="54"/>
        <v>43005</v>
      </c>
      <c r="J1744">
        <v>16.990500000000001</v>
      </c>
      <c r="K1744" s="2">
        <f t="shared" si="55"/>
        <v>48711.763500000001</v>
      </c>
    </row>
    <row r="1745" spans="1:11" x14ac:dyDescent="0.35">
      <c r="A1745">
        <v>52020015</v>
      </c>
      <c r="B1745" t="s">
        <v>514</v>
      </c>
      <c r="D1745">
        <v>502</v>
      </c>
      <c r="E1745" t="s">
        <v>15</v>
      </c>
      <c r="F1745" s="1">
        <v>9761</v>
      </c>
      <c r="G1745" t="s">
        <v>16</v>
      </c>
      <c r="H1745">
        <v>15</v>
      </c>
      <c r="I1745">
        <f t="shared" si="54"/>
        <v>146415</v>
      </c>
      <c r="J1745">
        <v>13.196400000000001</v>
      </c>
      <c r="K1745" s="2">
        <f t="shared" si="55"/>
        <v>128810.0604</v>
      </c>
    </row>
    <row r="1746" spans="1:11" x14ac:dyDescent="0.35">
      <c r="A1746">
        <v>52020018</v>
      </c>
      <c r="B1746" t="s">
        <v>515</v>
      </c>
      <c r="D1746">
        <v>510</v>
      </c>
      <c r="E1746" t="s">
        <v>15</v>
      </c>
      <c r="F1746">
        <v>8</v>
      </c>
      <c r="G1746" t="s">
        <v>16</v>
      </c>
      <c r="H1746">
        <v>18</v>
      </c>
      <c r="I1746">
        <f t="shared" si="54"/>
        <v>144</v>
      </c>
      <c r="J1746">
        <v>15.3086</v>
      </c>
      <c r="K1746" s="2">
        <f t="shared" si="55"/>
        <v>122.4688</v>
      </c>
    </row>
    <row r="1747" spans="1:11" x14ac:dyDescent="0.35">
      <c r="A1747">
        <v>52030015</v>
      </c>
      <c r="B1747" t="s">
        <v>519</v>
      </c>
      <c r="D1747">
        <v>502</v>
      </c>
      <c r="E1747" t="s">
        <v>15</v>
      </c>
      <c r="F1747" s="1">
        <v>4069</v>
      </c>
      <c r="G1747" t="s">
        <v>16</v>
      </c>
      <c r="H1747">
        <v>15</v>
      </c>
      <c r="I1747">
        <f t="shared" si="54"/>
        <v>61035</v>
      </c>
      <c r="J1747">
        <v>12.0999</v>
      </c>
      <c r="K1747" s="2">
        <f t="shared" si="55"/>
        <v>49234.4931</v>
      </c>
    </row>
    <row r="1748" spans="1:11" x14ac:dyDescent="0.35">
      <c r="A1748">
        <v>52032015</v>
      </c>
      <c r="B1748" t="s">
        <v>520</v>
      </c>
      <c r="D1748">
        <v>510</v>
      </c>
      <c r="E1748" t="s">
        <v>15</v>
      </c>
      <c r="F1748">
        <v>42</v>
      </c>
      <c r="G1748" t="s">
        <v>16</v>
      </c>
      <c r="H1748">
        <v>15</v>
      </c>
      <c r="I1748">
        <f t="shared" si="54"/>
        <v>630</v>
      </c>
      <c r="J1748">
        <v>12.042199999999999</v>
      </c>
      <c r="K1748" s="2">
        <f t="shared" si="55"/>
        <v>505.77239999999995</v>
      </c>
    </row>
    <row r="1749" spans="1:11" x14ac:dyDescent="0.35">
      <c r="A1749">
        <v>52040015</v>
      </c>
      <c r="B1749" t="s">
        <v>523</v>
      </c>
      <c r="D1749">
        <v>502</v>
      </c>
      <c r="E1749" t="s">
        <v>15</v>
      </c>
      <c r="F1749" s="1">
        <v>1546</v>
      </c>
      <c r="G1749" t="s">
        <v>16</v>
      </c>
      <c r="H1749">
        <v>15</v>
      </c>
      <c r="I1749">
        <f t="shared" si="54"/>
        <v>23190</v>
      </c>
      <c r="J1749">
        <v>13.302899999999999</v>
      </c>
      <c r="K1749" s="2">
        <f t="shared" si="55"/>
        <v>20566.2834</v>
      </c>
    </row>
    <row r="1750" spans="1:11" x14ac:dyDescent="0.35">
      <c r="A1750">
        <v>52050015</v>
      </c>
      <c r="B1750" t="s">
        <v>530</v>
      </c>
      <c r="D1750">
        <v>502</v>
      </c>
      <c r="E1750" t="s">
        <v>15</v>
      </c>
      <c r="F1750" s="1">
        <v>6691</v>
      </c>
      <c r="G1750" t="s">
        <v>16</v>
      </c>
      <c r="H1750">
        <v>15</v>
      </c>
      <c r="I1750">
        <f t="shared" si="54"/>
        <v>100365</v>
      </c>
      <c r="J1750">
        <v>13.5985</v>
      </c>
      <c r="K1750" s="2">
        <f t="shared" si="55"/>
        <v>90987.563500000004</v>
      </c>
    </row>
    <row r="1751" spans="1:11" x14ac:dyDescent="0.35">
      <c r="A1751">
        <v>52070015</v>
      </c>
      <c r="B1751" t="s">
        <v>537</v>
      </c>
      <c r="D1751">
        <v>502</v>
      </c>
      <c r="E1751" t="s">
        <v>15</v>
      </c>
      <c r="F1751" s="1">
        <v>17691</v>
      </c>
      <c r="G1751" t="s">
        <v>16</v>
      </c>
      <c r="H1751">
        <v>15</v>
      </c>
      <c r="I1751">
        <f t="shared" si="54"/>
        <v>265365</v>
      </c>
      <c r="J1751">
        <v>10.8832</v>
      </c>
      <c r="K1751" s="2">
        <f t="shared" si="55"/>
        <v>192534.6912</v>
      </c>
    </row>
    <row r="1752" spans="1:11" x14ac:dyDescent="0.35">
      <c r="A1752">
        <v>52080015</v>
      </c>
      <c r="B1752" t="s">
        <v>542</v>
      </c>
      <c r="D1752">
        <v>502</v>
      </c>
      <c r="E1752" t="s">
        <v>15</v>
      </c>
      <c r="F1752" s="1">
        <v>16810</v>
      </c>
      <c r="G1752" t="s">
        <v>16</v>
      </c>
      <c r="H1752">
        <v>15</v>
      </c>
      <c r="I1752">
        <f t="shared" si="54"/>
        <v>252150</v>
      </c>
      <c r="J1752">
        <v>9.9420999999999999</v>
      </c>
      <c r="K1752" s="2">
        <f t="shared" si="55"/>
        <v>167126.701</v>
      </c>
    </row>
    <row r="1753" spans="1:11" x14ac:dyDescent="0.35">
      <c r="A1753">
        <v>52080125</v>
      </c>
      <c r="B1753" t="s">
        <v>545</v>
      </c>
      <c r="C1753" t="s">
        <v>546</v>
      </c>
      <c r="D1753">
        <v>510</v>
      </c>
      <c r="E1753" t="s">
        <v>15</v>
      </c>
      <c r="F1753">
        <v>24</v>
      </c>
      <c r="G1753" t="s">
        <v>16</v>
      </c>
      <c r="H1753">
        <v>12.5</v>
      </c>
      <c r="I1753">
        <f t="shared" si="54"/>
        <v>300</v>
      </c>
      <c r="J1753">
        <v>8.1828000000000003</v>
      </c>
      <c r="K1753" s="2">
        <f t="shared" si="55"/>
        <v>196.38720000000001</v>
      </c>
    </row>
    <row r="1754" spans="1:11" x14ac:dyDescent="0.35">
      <c r="A1754">
        <v>52081015</v>
      </c>
      <c r="B1754" t="s">
        <v>547</v>
      </c>
      <c r="C1754" t="s">
        <v>548</v>
      </c>
      <c r="D1754">
        <v>510</v>
      </c>
      <c r="E1754" t="s">
        <v>15</v>
      </c>
      <c r="F1754">
        <v>103</v>
      </c>
      <c r="G1754" t="s">
        <v>16</v>
      </c>
      <c r="H1754">
        <v>15</v>
      </c>
      <c r="I1754">
        <f t="shared" si="54"/>
        <v>1545</v>
      </c>
      <c r="J1754">
        <v>9.6832999999999991</v>
      </c>
      <c r="K1754" s="2">
        <f t="shared" si="55"/>
        <v>997.37989999999991</v>
      </c>
    </row>
    <row r="1755" spans="1:11" x14ac:dyDescent="0.35">
      <c r="A1755">
        <v>52090015</v>
      </c>
      <c r="B1755" t="s">
        <v>551</v>
      </c>
      <c r="D1755">
        <v>502</v>
      </c>
      <c r="E1755" t="s">
        <v>15</v>
      </c>
      <c r="F1755" s="1">
        <v>13953</v>
      </c>
      <c r="G1755" t="s">
        <v>16</v>
      </c>
      <c r="H1755">
        <v>15</v>
      </c>
      <c r="I1755">
        <f t="shared" si="54"/>
        <v>209295</v>
      </c>
      <c r="J1755">
        <v>12.625400000000001</v>
      </c>
      <c r="K1755" s="2">
        <f t="shared" si="55"/>
        <v>176162.20620000002</v>
      </c>
    </row>
    <row r="1756" spans="1:11" x14ac:dyDescent="0.35">
      <c r="A1756">
        <v>52100015</v>
      </c>
      <c r="B1756" t="s">
        <v>554</v>
      </c>
      <c r="D1756">
        <v>502</v>
      </c>
      <c r="E1756" t="s">
        <v>15</v>
      </c>
      <c r="F1756" s="1">
        <v>6317</v>
      </c>
      <c r="G1756" t="s">
        <v>16</v>
      </c>
      <c r="H1756">
        <v>15</v>
      </c>
      <c r="I1756">
        <f t="shared" si="54"/>
        <v>94755</v>
      </c>
      <c r="J1756">
        <v>10.0519</v>
      </c>
      <c r="K1756" s="2">
        <f t="shared" si="55"/>
        <v>63497.852299999999</v>
      </c>
    </row>
    <row r="1757" spans="1:11" x14ac:dyDescent="0.35">
      <c r="A1757">
        <v>52100017</v>
      </c>
      <c r="B1757" t="s">
        <v>554</v>
      </c>
      <c r="D1757">
        <v>502</v>
      </c>
      <c r="E1757" t="s">
        <v>15</v>
      </c>
      <c r="F1757">
        <v>38</v>
      </c>
      <c r="G1757" t="s">
        <v>16</v>
      </c>
      <c r="H1757">
        <v>17</v>
      </c>
      <c r="I1757">
        <f t="shared" si="54"/>
        <v>646</v>
      </c>
      <c r="J1757">
        <v>10.6637</v>
      </c>
      <c r="K1757" s="2">
        <f t="shared" si="55"/>
        <v>405.22059999999999</v>
      </c>
    </row>
    <row r="1758" spans="1:11" x14ac:dyDescent="0.35">
      <c r="A1758">
        <v>52110015</v>
      </c>
      <c r="B1758" t="s">
        <v>555</v>
      </c>
      <c r="D1758">
        <v>502</v>
      </c>
      <c r="E1758" t="s">
        <v>15</v>
      </c>
      <c r="F1758" s="1">
        <v>8448</v>
      </c>
      <c r="G1758" t="s">
        <v>16</v>
      </c>
      <c r="H1758">
        <v>15</v>
      </c>
      <c r="I1758">
        <f t="shared" si="54"/>
        <v>126720</v>
      </c>
      <c r="J1758">
        <v>11.1669</v>
      </c>
      <c r="K1758" s="2">
        <f t="shared" si="55"/>
        <v>94337.9712</v>
      </c>
    </row>
    <row r="1759" spans="1:11" x14ac:dyDescent="0.35">
      <c r="A1759">
        <v>52120015</v>
      </c>
      <c r="B1759" t="s">
        <v>556</v>
      </c>
      <c r="D1759">
        <v>502</v>
      </c>
      <c r="E1759" t="s">
        <v>15</v>
      </c>
      <c r="F1759">
        <v>583</v>
      </c>
      <c r="G1759" t="s">
        <v>16</v>
      </c>
      <c r="H1759">
        <v>15</v>
      </c>
      <c r="I1759">
        <f t="shared" si="54"/>
        <v>8745</v>
      </c>
      <c r="J1759">
        <v>12.959</v>
      </c>
      <c r="K1759" s="2">
        <f t="shared" si="55"/>
        <v>7555.0969999999998</v>
      </c>
    </row>
    <row r="1760" spans="1:11" x14ac:dyDescent="0.35">
      <c r="A1760">
        <v>52121015</v>
      </c>
      <c r="B1760" t="s">
        <v>557</v>
      </c>
      <c r="C1760" t="s">
        <v>558</v>
      </c>
      <c r="D1760">
        <v>510</v>
      </c>
      <c r="E1760" t="s">
        <v>15</v>
      </c>
      <c r="F1760">
        <v>168</v>
      </c>
      <c r="G1760" t="s">
        <v>16</v>
      </c>
      <c r="H1760">
        <v>15</v>
      </c>
      <c r="I1760">
        <f t="shared" si="54"/>
        <v>2520</v>
      </c>
      <c r="J1760">
        <v>12.9777</v>
      </c>
      <c r="K1760" s="2">
        <f t="shared" si="55"/>
        <v>2180.2536</v>
      </c>
    </row>
    <row r="1761" spans="1:11" x14ac:dyDescent="0.35">
      <c r="A1761">
        <v>52123010</v>
      </c>
      <c r="B1761" t="s">
        <v>559</v>
      </c>
      <c r="C1761">
        <v>2021</v>
      </c>
      <c r="D1761">
        <v>510</v>
      </c>
      <c r="E1761" t="s">
        <v>15</v>
      </c>
      <c r="F1761">
        <v>192</v>
      </c>
      <c r="G1761" t="s">
        <v>16</v>
      </c>
      <c r="H1761">
        <v>10</v>
      </c>
      <c r="I1761">
        <f t="shared" si="54"/>
        <v>1920</v>
      </c>
      <c r="J1761">
        <v>9.5436999999999994</v>
      </c>
      <c r="K1761" s="2">
        <f t="shared" si="55"/>
        <v>1832.3903999999998</v>
      </c>
    </row>
    <row r="1762" spans="1:11" x14ac:dyDescent="0.35">
      <c r="A1762">
        <v>52140125</v>
      </c>
      <c r="B1762" t="s">
        <v>562</v>
      </c>
      <c r="D1762">
        <v>502</v>
      </c>
      <c r="E1762" t="s">
        <v>15</v>
      </c>
      <c r="F1762" s="1">
        <v>8755</v>
      </c>
      <c r="G1762" t="s">
        <v>16</v>
      </c>
      <c r="H1762">
        <v>12.5</v>
      </c>
      <c r="I1762">
        <f t="shared" si="54"/>
        <v>109437.5</v>
      </c>
      <c r="J1762">
        <v>7.9469000000000003</v>
      </c>
      <c r="K1762" s="2">
        <f t="shared" si="55"/>
        <v>69575.109500000006</v>
      </c>
    </row>
    <row r="1763" spans="1:11" x14ac:dyDescent="0.35">
      <c r="A1763">
        <v>52160125</v>
      </c>
      <c r="B1763" t="s">
        <v>566</v>
      </c>
      <c r="D1763">
        <v>502</v>
      </c>
      <c r="E1763" t="s">
        <v>15</v>
      </c>
      <c r="F1763" s="1">
        <v>13366</v>
      </c>
      <c r="G1763" t="s">
        <v>16</v>
      </c>
      <c r="H1763">
        <v>12.5</v>
      </c>
      <c r="I1763">
        <f t="shared" si="54"/>
        <v>167075</v>
      </c>
      <c r="J1763">
        <v>8.3472000000000008</v>
      </c>
      <c r="K1763" s="2">
        <f t="shared" si="55"/>
        <v>111568.67520000001</v>
      </c>
    </row>
    <row r="1764" spans="1:11" x14ac:dyDescent="0.35">
      <c r="A1764">
        <v>52161125</v>
      </c>
      <c r="B1764" t="s">
        <v>567</v>
      </c>
      <c r="D1764">
        <v>510</v>
      </c>
      <c r="E1764" t="s">
        <v>15</v>
      </c>
      <c r="F1764">
        <v>38</v>
      </c>
      <c r="G1764" t="s">
        <v>16</v>
      </c>
      <c r="H1764">
        <v>12.5</v>
      </c>
      <c r="I1764">
        <f t="shared" si="54"/>
        <v>475</v>
      </c>
      <c r="J1764">
        <v>7.9572000000000003</v>
      </c>
      <c r="K1764" s="2">
        <f t="shared" si="55"/>
        <v>302.37360000000001</v>
      </c>
    </row>
    <row r="1765" spans="1:11" x14ac:dyDescent="0.35">
      <c r="A1765">
        <v>52170125</v>
      </c>
      <c r="B1765" t="s">
        <v>568</v>
      </c>
      <c r="D1765">
        <v>502</v>
      </c>
      <c r="E1765" t="s">
        <v>15</v>
      </c>
      <c r="F1765" s="1">
        <v>6386</v>
      </c>
      <c r="G1765" t="s">
        <v>16</v>
      </c>
      <c r="H1765">
        <v>12.5</v>
      </c>
      <c r="I1765">
        <f t="shared" si="54"/>
        <v>79825</v>
      </c>
      <c r="J1765">
        <v>8.5573999999999995</v>
      </c>
      <c r="K1765" s="2">
        <f t="shared" si="55"/>
        <v>54647.556399999994</v>
      </c>
    </row>
    <row r="1766" spans="1:11" x14ac:dyDescent="0.35">
      <c r="A1766">
        <v>52180015</v>
      </c>
      <c r="B1766" t="s">
        <v>569</v>
      </c>
      <c r="D1766">
        <v>502</v>
      </c>
      <c r="E1766" t="s">
        <v>15</v>
      </c>
      <c r="F1766" s="1">
        <v>3120</v>
      </c>
      <c r="G1766" t="s">
        <v>16</v>
      </c>
      <c r="H1766">
        <v>15</v>
      </c>
      <c r="I1766">
        <f t="shared" si="54"/>
        <v>46800</v>
      </c>
      <c r="J1766">
        <v>9.6562000000000001</v>
      </c>
      <c r="K1766" s="2">
        <f t="shared" si="55"/>
        <v>30127.344000000001</v>
      </c>
    </row>
    <row r="1767" spans="1:11" x14ac:dyDescent="0.35">
      <c r="A1767">
        <v>52190015</v>
      </c>
      <c r="B1767" t="s">
        <v>571</v>
      </c>
      <c r="D1767">
        <v>502</v>
      </c>
      <c r="E1767" t="s">
        <v>15</v>
      </c>
      <c r="F1767" s="1">
        <v>8892</v>
      </c>
      <c r="G1767" t="s">
        <v>16</v>
      </c>
      <c r="H1767">
        <v>15</v>
      </c>
      <c r="I1767">
        <f t="shared" si="54"/>
        <v>133380</v>
      </c>
      <c r="J1767">
        <v>16.422599999999999</v>
      </c>
      <c r="K1767" s="2">
        <f t="shared" si="55"/>
        <v>146029.7592</v>
      </c>
    </row>
    <row r="1768" spans="1:11" x14ac:dyDescent="0.35">
      <c r="A1768">
        <v>52190018</v>
      </c>
      <c r="B1768" t="s">
        <v>572</v>
      </c>
      <c r="D1768">
        <v>510</v>
      </c>
      <c r="E1768" t="s">
        <v>15</v>
      </c>
      <c r="F1768">
        <v>69</v>
      </c>
      <c r="G1768" t="s">
        <v>16</v>
      </c>
      <c r="H1768">
        <v>18</v>
      </c>
      <c r="I1768">
        <f t="shared" si="54"/>
        <v>1242</v>
      </c>
      <c r="J1768">
        <v>19.183499999999999</v>
      </c>
      <c r="K1768" s="2">
        <f t="shared" si="55"/>
        <v>1323.6614999999999</v>
      </c>
    </row>
    <row r="1769" spans="1:11" x14ac:dyDescent="0.35">
      <c r="A1769">
        <v>52210125</v>
      </c>
      <c r="B1769" t="s">
        <v>575</v>
      </c>
      <c r="D1769">
        <v>502</v>
      </c>
      <c r="E1769" t="s">
        <v>15</v>
      </c>
      <c r="F1769" s="1">
        <v>6297</v>
      </c>
      <c r="G1769" t="s">
        <v>16</v>
      </c>
      <c r="H1769">
        <v>12.5</v>
      </c>
      <c r="I1769">
        <f t="shared" si="54"/>
        <v>78712.5</v>
      </c>
      <c r="J1769">
        <v>9.7547999999999995</v>
      </c>
      <c r="K1769" s="2">
        <f t="shared" si="55"/>
        <v>61425.975599999998</v>
      </c>
    </row>
    <row r="1770" spans="1:11" x14ac:dyDescent="0.35">
      <c r="A1770">
        <v>52220015</v>
      </c>
      <c r="B1770" t="s">
        <v>576</v>
      </c>
      <c r="D1770">
        <v>502</v>
      </c>
      <c r="E1770" t="s">
        <v>15</v>
      </c>
      <c r="F1770" s="1">
        <v>10152</v>
      </c>
      <c r="G1770" t="s">
        <v>16</v>
      </c>
      <c r="H1770">
        <v>15</v>
      </c>
      <c r="I1770">
        <f t="shared" si="54"/>
        <v>152280</v>
      </c>
      <c r="J1770">
        <v>10.220800000000001</v>
      </c>
      <c r="K1770" s="2">
        <f t="shared" si="55"/>
        <v>103761.5616</v>
      </c>
    </row>
    <row r="1771" spans="1:11" x14ac:dyDescent="0.35">
      <c r="A1771">
        <v>52260020</v>
      </c>
      <c r="B1771" t="s">
        <v>579</v>
      </c>
      <c r="D1771">
        <v>510</v>
      </c>
      <c r="E1771" t="s">
        <v>15</v>
      </c>
      <c r="F1771">
        <v>729</v>
      </c>
      <c r="G1771" t="s">
        <v>16</v>
      </c>
      <c r="H1771">
        <v>20</v>
      </c>
      <c r="I1771">
        <f t="shared" si="54"/>
        <v>14580</v>
      </c>
      <c r="J1771">
        <v>15.890599999999999</v>
      </c>
      <c r="K1771" s="2">
        <f t="shared" si="55"/>
        <v>11584.2474</v>
      </c>
    </row>
    <row r="1772" spans="1:11" x14ac:dyDescent="0.35">
      <c r="A1772">
        <v>52270020</v>
      </c>
      <c r="B1772" t="s">
        <v>580</v>
      </c>
      <c r="D1772">
        <v>510</v>
      </c>
      <c r="E1772" t="s">
        <v>15</v>
      </c>
      <c r="F1772">
        <v>717</v>
      </c>
      <c r="G1772" t="s">
        <v>16</v>
      </c>
      <c r="H1772">
        <v>20</v>
      </c>
      <c r="I1772">
        <f t="shared" si="54"/>
        <v>14340</v>
      </c>
      <c r="J1772">
        <v>15.891</v>
      </c>
      <c r="K1772" s="2">
        <f t="shared" si="55"/>
        <v>11393.847</v>
      </c>
    </row>
    <row r="1773" spans="1:11" x14ac:dyDescent="0.35">
      <c r="A1773">
        <v>52320020</v>
      </c>
      <c r="B1773" t="s">
        <v>581</v>
      </c>
      <c r="C1773" t="s">
        <v>582</v>
      </c>
      <c r="D1773">
        <v>511</v>
      </c>
      <c r="E1773" t="s">
        <v>15</v>
      </c>
      <c r="F1773">
        <v>139</v>
      </c>
      <c r="G1773" t="s">
        <v>16</v>
      </c>
      <c r="H1773">
        <v>20</v>
      </c>
      <c r="I1773">
        <f t="shared" si="54"/>
        <v>2780</v>
      </c>
      <c r="J1773">
        <v>9.6601999999999997</v>
      </c>
      <c r="K1773" s="2">
        <f t="shared" si="55"/>
        <v>1342.7677999999999</v>
      </c>
    </row>
    <row r="1774" spans="1:11" x14ac:dyDescent="0.35">
      <c r="A1774">
        <v>52350012</v>
      </c>
      <c r="B1774" t="s">
        <v>592</v>
      </c>
      <c r="C1774">
        <v>2021</v>
      </c>
      <c r="D1774">
        <v>510</v>
      </c>
      <c r="E1774" t="s">
        <v>15</v>
      </c>
      <c r="F1774">
        <v>357</v>
      </c>
      <c r="G1774" t="s">
        <v>16</v>
      </c>
      <c r="H1774">
        <v>12</v>
      </c>
      <c r="I1774">
        <f t="shared" si="54"/>
        <v>4284</v>
      </c>
      <c r="J1774">
        <v>23.338200000000001</v>
      </c>
      <c r="K1774" s="2">
        <f t="shared" si="55"/>
        <v>8331.7374</v>
      </c>
    </row>
    <row r="1775" spans="1:11" x14ac:dyDescent="0.35">
      <c r="A1775">
        <v>52360012</v>
      </c>
      <c r="B1775" t="s">
        <v>593</v>
      </c>
      <c r="C1775">
        <v>2021</v>
      </c>
      <c r="D1775">
        <v>510</v>
      </c>
      <c r="E1775" t="s">
        <v>15</v>
      </c>
      <c r="F1775">
        <v>828</v>
      </c>
      <c r="G1775" t="s">
        <v>16</v>
      </c>
      <c r="H1775">
        <v>12</v>
      </c>
      <c r="I1775">
        <f t="shared" si="54"/>
        <v>9936</v>
      </c>
      <c r="J1775">
        <v>25.4617</v>
      </c>
      <c r="K1775" s="2">
        <f t="shared" si="55"/>
        <v>21082.2876</v>
      </c>
    </row>
    <row r="1776" spans="1:11" x14ac:dyDescent="0.35">
      <c r="A1776">
        <v>52370012</v>
      </c>
      <c r="B1776" t="s">
        <v>594</v>
      </c>
      <c r="C1776">
        <v>2021</v>
      </c>
      <c r="D1776">
        <v>510</v>
      </c>
      <c r="E1776" t="s">
        <v>15</v>
      </c>
      <c r="F1776" s="1">
        <v>1566</v>
      </c>
      <c r="G1776" t="s">
        <v>16</v>
      </c>
      <c r="H1776">
        <v>12</v>
      </c>
      <c r="I1776">
        <f t="shared" si="54"/>
        <v>18792</v>
      </c>
      <c r="J1776">
        <v>0</v>
      </c>
      <c r="K1776" s="2">
        <f t="shared" si="55"/>
        <v>0</v>
      </c>
    </row>
    <row r="1777" spans="1:11" x14ac:dyDescent="0.35">
      <c r="A1777">
        <v>52380025</v>
      </c>
      <c r="B1777" t="s">
        <v>595</v>
      </c>
      <c r="C1777">
        <v>2022</v>
      </c>
      <c r="D1777">
        <v>510</v>
      </c>
      <c r="E1777" t="s">
        <v>15</v>
      </c>
      <c r="F1777">
        <v>354</v>
      </c>
      <c r="G1777" t="s">
        <v>16</v>
      </c>
      <c r="H1777">
        <v>2.5</v>
      </c>
      <c r="I1777">
        <f t="shared" si="54"/>
        <v>885</v>
      </c>
      <c r="J1777">
        <v>5.8898000000000001</v>
      </c>
      <c r="K1777" s="2">
        <f t="shared" si="55"/>
        <v>2084.9892</v>
      </c>
    </row>
    <row r="1778" spans="1:11" x14ac:dyDescent="0.35">
      <c r="A1778">
        <v>52380110</v>
      </c>
      <c r="B1778" t="s">
        <v>596</v>
      </c>
      <c r="C1778">
        <v>2022</v>
      </c>
      <c r="D1778">
        <v>510</v>
      </c>
      <c r="E1778" t="s">
        <v>15</v>
      </c>
      <c r="F1778">
        <v>466</v>
      </c>
      <c r="G1778" t="s">
        <v>16</v>
      </c>
      <c r="H1778">
        <v>10</v>
      </c>
      <c r="I1778">
        <f t="shared" si="54"/>
        <v>4660</v>
      </c>
      <c r="J1778">
        <v>20.511299999999999</v>
      </c>
      <c r="K1778" s="2">
        <f t="shared" si="55"/>
        <v>9558.2657999999992</v>
      </c>
    </row>
    <row r="1779" spans="1:11" x14ac:dyDescent="0.35">
      <c r="A1779">
        <v>52423003</v>
      </c>
      <c r="B1779" t="s">
        <v>598</v>
      </c>
      <c r="D1779">
        <v>510</v>
      </c>
      <c r="E1779" t="s">
        <v>15</v>
      </c>
      <c r="F1779">
        <v>384</v>
      </c>
      <c r="G1779" t="s">
        <v>16</v>
      </c>
      <c r="H1779">
        <v>3</v>
      </c>
      <c r="I1779">
        <f t="shared" si="54"/>
        <v>1152</v>
      </c>
      <c r="J1779">
        <v>0</v>
      </c>
      <c r="K1779" s="2">
        <f t="shared" si="55"/>
        <v>0</v>
      </c>
    </row>
    <row r="1780" spans="1:11" x14ac:dyDescent="0.35">
      <c r="A1780">
        <v>52430012</v>
      </c>
      <c r="B1780" t="s">
        <v>599</v>
      </c>
      <c r="C1780" t="s">
        <v>600</v>
      </c>
      <c r="D1780">
        <v>510</v>
      </c>
      <c r="E1780" t="s">
        <v>15</v>
      </c>
      <c r="F1780" s="1">
        <v>1407</v>
      </c>
      <c r="G1780" t="s">
        <v>16</v>
      </c>
      <c r="H1780">
        <v>12</v>
      </c>
      <c r="I1780">
        <f t="shared" si="54"/>
        <v>16884</v>
      </c>
      <c r="J1780">
        <v>17.428799999999999</v>
      </c>
      <c r="K1780" s="2">
        <f t="shared" si="55"/>
        <v>24522.321599999999</v>
      </c>
    </row>
    <row r="1781" spans="1:11" x14ac:dyDescent="0.35">
      <c r="A1781">
        <v>52431020</v>
      </c>
      <c r="B1781" t="s">
        <v>601</v>
      </c>
      <c r="C1781" t="s">
        <v>600</v>
      </c>
      <c r="D1781">
        <v>510</v>
      </c>
      <c r="E1781" t="s">
        <v>15</v>
      </c>
      <c r="F1781">
        <v>5</v>
      </c>
      <c r="G1781" t="s">
        <v>16</v>
      </c>
      <c r="H1781">
        <v>20</v>
      </c>
      <c r="I1781">
        <f t="shared" si="54"/>
        <v>100</v>
      </c>
      <c r="J1781">
        <v>27.204000000000001</v>
      </c>
      <c r="K1781" s="2">
        <f t="shared" si="55"/>
        <v>136.02000000000001</v>
      </c>
    </row>
    <row r="1782" spans="1:11" x14ac:dyDescent="0.35">
      <c r="A1782">
        <v>52432020</v>
      </c>
      <c r="B1782" t="s">
        <v>601</v>
      </c>
      <c r="C1782" t="s">
        <v>286</v>
      </c>
      <c r="D1782">
        <v>510</v>
      </c>
      <c r="E1782" t="s">
        <v>15</v>
      </c>
      <c r="F1782">
        <v>462</v>
      </c>
      <c r="G1782" t="s">
        <v>16</v>
      </c>
      <c r="H1782">
        <v>20</v>
      </c>
      <c r="I1782">
        <f t="shared" si="54"/>
        <v>9240</v>
      </c>
      <c r="J1782">
        <v>27.017499999999998</v>
      </c>
      <c r="K1782" s="2">
        <f t="shared" si="55"/>
        <v>12482.084999999999</v>
      </c>
    </row>
    <row r="1783" spans="1:11" x14ac:dyDescent="0.35">
      <c r="A1783">
        <v>52440012</v>
      </c>
      <c r="B1783" t="s">
        <v>605</v>
      </c>
      <c r="C1783" t="s">
        <v>606</v>
      </c>
      <c r="D1783">
        <v>510</v>
      </c>
      <c r="E1783" t="s">
        <v>15</v>
      </c>
      <c r="F1783">
        <v>408</v>
      </c>
      <c r="G1783" t="s">
        <v>16</v>
      </c>
      <c r="H1783">
        <v>12</v>
      </c>
      <c r="I1783">
        <f t="shared" si="54"/>
        <v>4896</v>
      </c>
      <c r="J1783">
        <v>19.091699999999999</v>
      </c>
      <c r="K1783" s="2">
        <f t="shared" si="55"/>
        <v>7789.4135999999999</v>
      </c>
    </row>
    <row r="1784" spans="1:11" x14ac:dyDescent="0.35">
      <c r="A1784">
        <v>52490003</v>
      </c>
      <c r="B1784" t="s">
        <v>609</v>
      </c>
      <c r="D1784">
        <v>510</v>
      </c>
      <c r="E1784" t="s">
        <v>15</v>
      </c>
      <c r="F1784">
        <v>208</v>
      </c>
      <c r="G1784" t="s">
        <v>16</v>
      </c>
      <c r="H1784">
        <v>3</v>
      </c>
      <c r="I1784">
        <f t="shared" si="54"/>
        <v>624</v>
      </c>
      <c r="J1784">
        <v>2.4241000000000001</v>
      </c>
      <c r="K1784" s="2">
        <f t="shared" si="55"/>
        <v>504.21280000000002</v>
      </c>
    </row>
    <row r="1785" spans="1:11" x14ac:dyDescent="0.35">
      <c r="A1785">
        <v>52490018</v>
      </c>
      <c r="B1785" t="s">
        <v>609</v>
      </c>
      <c r="D1785">
        <v>510</v>
      </c>
      <c r="E1785" t="s">
        <v>15</v>
      </c>
      <c r="F1785">
        <v>210</v>
      </c>
      <c r="G1785" t="s">
        <v>16</v>
      </c>
      <c r="H1785">
        <v>18</v>
      </c>
      <c r="I1785">
        <f t="shared" si="54"/>
        <v>3780</v>
      </c>
      <c r="J1785">
        <v>11.8714</v>
      </c>
      <c r="K1785" s="2">
        <f t="shared" si="55"/>
        <v>2492.9939999999997</v>
      </c>
    </row>
    <row r="1786" spans="1:11" x14ac:dyDescent="0.35">
      <c r="A1786">
        <v>52550015</v>
      </c>
      <c r="B1786" t="s">
        <v>610</v>
      </c>
      <c r="D1786">
        <v>510</v>
      </c>
      <c r="E1786" t="s">
        <v>15</v>
      </c>
      <c r="F1786">
        <v>357</v>
      </c>
      <c r="G1786" t="s">
        <v>16</v>
      </c>
      <c r="H1786">
        <v>15</v>
      </c>
      <c r="I1786">
        <f t="shared" si="54"/>
        <v>5355</v>
      </c>
      <c r="J1786">
        <v>10.002800000000001</v>
      </c>
      <c r="K1786" s="2">
        <f t="shared" si="55"/>
        <v>3570.9996000000001</v>
      </c>
    </row>
    <row r="1787" spans="1:11" x14ac:dyDescent="0.35">
      <c r="A1787">
        <v>52551003</v>
      </c>
      <c r="B1787" t="s">
        <v>611</v>
      </c>
      <c r="D1787">
        <v>510</v>
      </c>
      <c r="E1787" t="s">
        <v>15</v>
      </c>
      <c r="F1787">
        <v>400</v>
      </c>
      <c r="G1787" t="s">
        <v>16</v>
      </c>
      <c r="H1787">
        <v>3</v>
      </c>
      <c r="I1787">
        <f t="shared" si="54"/>
        <v>1200</v>
      </c>
      <c r="J1787">
        <v>2.3563000000000001</v>
      </c>
      <c r="K1787" s="2">
        <f t="shared" si="55"/>
        <v>942.52</v>
      </c>
    </row>
    <row r="1788" spans="1:11" x14ac:dyDescent="0.35">
      <c r="A1788">
        <v>52570012</v>
      </c>
      <c r="B1788" t="s">
        <v>612</v>
      </c>
      <c r="D1788">
        <v>510</v>
      </c>
      <c r="E1788" t="s">
        <v>15</v>
      </c>
      <c r="F1788" s="1">
        <v>1200</v>
      </c>
      <c r="G1788" t="s">
        <v>16</v>
      </c>
      <c r="H1788">
        <v>12</v>
      </c>
      <c r="I1788">
        <f t="shared" si="54"/>
        <v>14400</v>
      </c>
      <c r="J1788">
        <v>0</v>
      </c>
      <c r="K1788" s="2">
        <f t="shared" si="55"/>
        <v>0</v>
      </c>
    </row>
    <row r="1789" spans="1:11" x14ac:dyDescent="0.35">
      <c r="A1789">
        <v>52610010</v>
      </c>
      <c r="B1789" t="s">
        <v>613</v>
      </c>
      <c r="D1789">
        <v>510</v>
      </c>
      <c r="E1789" t="s">
        <v>15</v>
      </c>
      <c r="F1789">
        <v>492</v>
      </c>
      <c r="G1789" t="s">
        <v>16</v>
      </c>
      <c r="H1789">
        <v>10</v>
      </c>
      <c r="I1789">
        <f t="shared" si="54"/>
        <v>4920</v>
      </c>
      <c r="J1789">
        <v>16.712599999999998</v>
      </c>
      <c r="K1789" s="2">
        <f t="shared" si="55"/>
        <v>8222.5991999999987</v>
      </c>
    </row>
    <row r="1790" spans="1:11" x14ac:dyDescent="0.35">
      <c r="A1790">
        <v>52622010</v>
      </c>
      <c r="B1790" t="s">
        <v>615</v>
      </c>
      <c r="C1790">
        <v>2021</v>
      </c>
      <c r="D1790">
        <v>510</v>
      </c>
      <c r="E1790" t="s">
        <v>15</v>
      </c>
      <c r="F1790">
        <v>256</v>
      </c>
      <c r="G1790" t="s">
        <v>16</v>
      </c>
      <c r="H1790">
        <v>10</v>
      </c>
      <c r="I1790">
        <f t="shared" si="54"/>
        <v>2560</v>
      </c>
      <c r="J1790">
        <v>14.824199999999999</v>
      </c>
      <c r="K1790" s="2">
        <f t="shared" si="55"/>
        <v>3794.9951999999998</v>
      </c>
    </row>
    <row r="1791" spans="1:11" x14ac:dyDescent="0.35">
      <c r="A1791">
        <v>52643010</v>
      </c>
      <c r="B1791" t="s">
        <v>618</v>
      </c>
      <c r="C1791" t="s">
        <v>619</v>
      </c>
      <c r="D1791">
        <v>510</v>
      </c>
      <c r="E1791" t="s">
        <v>15</v>
      </c>
      <c r="F1791">
        <v>768</v>
      </c>
      <c r="G1791" t="s">
        <v>16</v>
      </c>
      <c r="H1791">
        <v>10</v>
      </c>
      <c r="I1791">
        <f t="shared" si="54"/>
        <v>7680</v>
      </c>
      <c r="J1791">
        <v>3.6459999999999999</v>
      </c>
      <c r="K1791" s="2">
        <f t="shared" si="55"/>
        <v>2800.1279999999997</v>
      </c>
    </row>
    <row r="1792" spans="1:11" x14ac:dyDescent="0.35">
      <c r="A1792">
        <v>52645010</v>
      </c>
      <c r="B1792" t="s">
        <v>620</v>
      </c>
      <c r="D1792">
        <v>510</v>
      </c>
      <c r="E1792" t="s">
        <v>15</v>
      </c>
      <c r="F1792" s="1">
        <v>1424</v>
      </c>
      <c r="G1792" t="s">
        <v>16</v>
      </c>
      <c r="H1792">
        <v>10</v>
      </c>
      <c r="I1792">
        <f t="shared" si="54"/>
        <v>14240</v>
      </c>
      <c r="J1792">
        <v>3.7610000000000001</v>
      </c>
      <c r="K1792" s="2">
        <f t="shared" si="55"/>
        <v>5355.6639999999998</v>
      </c>
    </row>
    <row r="1793" spans="1:11" x14ac:dyDescent="0.35">
      <c r="A1793">
        <v>52646010</v>
      </c>
      <c r="B1793" t="s">
        <v>616</v>
      </c>
      <c r="C1793" t="s">
        <v>617</v>
      </c>
      <c r="D1793">
        <v>510</v>
      </c>
      <c r="E1793" t="s">
        <v>15</v>
      </c>
      <c r="F1793" s="1">
        <v>12608</v>
      </c>
      <c r="G1793" t="s">
        <v>16</v>
      </c>
      <c r="H1793">
        <v>10</v>
      </c>
      <c r="I1793">
        <f t="shared" si="54"/>
        <v>126080</v>
      </c>
      <c r="J1793">
        <v>3.7477999999999998</v>
      </c>
      <c r="K1793" s="2">
        <f t="shared" si="55"/>
        <v>47252.2624</v>
      </c>
    </row>
    <row r="1794" spans="1:11" x14ac:dyDescent="0.35">
      <c r="A1794">
        <v>52653010</v>
      </c>
      <c r="B1794" t="s">
        <v>616</v>
      </c>
      <c r="C1794" t="s">
        <v>624</v>
      </c>
      <c r="D1794">
        <v>510</v>
      </c>
      <c r="E1794" t="s">
        <v>15</v>
      </c>
      <c r="F1794" s="1">
        <v>10560</v>
      </c>
      <c r="G1794" t="s">
        <v>16</v>
      </c>
      <c r="H1794">
        <v>10</v>
      </c>
      <c r="I1794">
        <f t="shared" si="54"/>
        <v>105600</v>
      </c>
      <c r="J1794">
        <v>3.8612000000000002</v>
      </c>
      <c r="K1794" s="2">
        <f t="shared" si="55"/>
        <v>40774.272000000004</v>
      </c>
    </row>
    <row r="1795" spans="1:11" x14ac:dyDescent="0.35">
      <c r="A1795">
        <v>52681025</v>
      </c>
      <c r="B1795" t="s">
        <v>625</v>
      </c>
      <c r="C1795" t="s">
        <v>626</v>
      </c>
      <c r="D1795">
        <v>510</v>
      </c>
      <c r="E1795" t="s">
        <v>15</v>
      </c>
      <c r="F1795" s="1">
        <v>1024</v>
      </c>
      <c r="G1795" t="s">
        <v>16</v>
      </c>
      <c r="H1795">
        <v>2.5</v>
      </c>
      <c r="I1795">
        <f t="shared" si="54"/>
        <v>2560</v>
      </c>
      <c r="J1795">
        <v>4.5254000000000003</v>
      </c>
      <c r="K1795" s="2">
        <f t="shared" si="55"/>
        <v>4634.0096000000003</v>
      </c>
    </row>
    <row r="1796" spans="1:11" x14ac:dyDescent="0.35">
      <c r="A1796">
        <v>52682025</v>
      </c>
      <c r="B1796" t="s">
        <v>625</v>
      </c>
      <c r="C1796" t="s">
        <v>627</v>
      </c>
      <c r="D1796">
        <v>510</v>
      </c>
      <c r="E1796" t="s">
        <v>15</v>
      </c>
      <c r="F1796" s="1">
        <v>3476</v>
      </c>
      <c r="G1796" t="s">
        <v>16</v>
      </c>
      <c r="H1796">
        <v>2.5</v>
      </c>
      <c r="I1796">
        <f t="shared" si="54"/>
        <v>8690</v>
      </c>
      <c r="J1796">
        <v>4.5254000000000003</v>
      </c>
      <c r="K1796" s="2">
        <f t="shared" si="55"/>
        <v>15730.290400000002</v>
      </c>
    </row>
    <row r="1797" spans="1:11" x14ac:dyDescent="0.35">
      <c r="A1797">
        <v>52690010</v>
      </c>
      <c r="B1797" t="s">
        <v>628</v>
      </c>
      <c r="D1797">
        <v>510</v>
      </c>
      <c r="E1797" t="s">
        <v>15</v>
      </c>
      <c r="F1797" s="1">
        <v>3114</v>
      </c>
      <c r="G1797" t="s">
        <v>16</v>
      </c>
      <c r="H1797">
        <v>10</v>
      </c>
      <c r="I1797">
        <f t="shared" ref="I1797:I1860" si="56">H1797*F1797</f>
        <v>31140</v>
      </c>
      <c r="J1797">
        <v>3.6337999999999999</v>
      </c>
      <c r="K1797" s="2">
        <f t="shared" ref="K1797:K1860" si="57">F1797*J1797</f>
        <v>11315.653200000001</v>
      </c>
    </row>
    <row r="1798" spans="1:11" x14ac:dyDescent="0.35">
      <c r="A1798">
        <v>52760020</v>
      </c>
      <c r="B1798" t="s">
        <v>632</v>
      </c>
      <c r="C1798" t="s">
        <v>391</v>
      </c>
      <c r="D1798">
        <v>852</v>
      </c>
      <c r="E1798" t="s">
        <v>27</v>
      </c>
      <c r="F1798">
        <v>108</v>
      </c>
      <c r="G1798" t="s">
        <v>16</v>
      </c>
      <c r="H1798">
        <v>20</v>
      </c>
      <c r="I1798">
        <f t="shared" si="56"/>
        <v>2160</v>
      </c>
      <c r="J1798">
        <v>24.0868</v>
      </c>
      <c r="K1798" s="2">
        <f t="shared" si="57"/>
        <v>2601.3744000000002</v>
      </c>
    </row>
    <row r="1799" spans="1:11" x14ac:dyDescent="0.35">
      <c r="A1799">
        <v>52761015</v>
      </c>
      <c r="B1799" t="s">
        <v>633</v>
      </c>
      <c r="C1799" t="s">
        <v>634</v>
      </c>
      <c r="D1799">
        <v>560</v>
      </c>
      <c r="E1799" t="s">
        <v>15</v>
      </c>
      <c r="F1799" s="1">
        <v>1679</v>
      </c>
      <c r="G1799" t="s">
        <v>16</v>
      </c>
      <c r="H1799">
        <v>1.5</v>
      </c>
      <c r="I1799">
        <f t="shared" si="56"/>
        <v>2518.5</v>
      </c>
      <c r="J1799">
        <v>2.0609999999999999</v>
      </c>
      <c r="K1799" s="2">
        <f t="shared" si="57"/>
        <v>3460.4189999999999</v>
      </c>
    </row>
    <row r="1800" spans="1:11" x14ac:dyDescent="0.35">
      <c r="A1800">
        <v>52770020</v>
      </c>
      <c r="B1800" t="s">
        <v>636</v>
      </c>
      <c r="C1800" t="s">
        <v>391</v>
      </c>
      <c r="D1800">
        <v>852</v>
      </c>
      <c r="E1800" t="s">
        <v>27</v>
      </c>
      <c r="F1800">
        <v>0</v>
      </c>
      <c r="G1800" t="s">
        <v>16</v>
      </c>
      <c r="H1800">
        <v>20</v>
      </c>
      <c r="I1800">
        <f t="shared" si="56"/>
        <v>0</v>
      </c>
      <c r="J1800">
        <v>17.229500000000002</v>
      </c>
      <c r="K1800" s="2">
        <f t="shared" si="57"/>
        <v>0</v>
      </c>
    </row>
    <row r="1801" spans="1:11" x14ac:dyDescent="0.35">
      <c r="A1801">
        <v>52781015</v>
      </c>
      <c r="B1801" t="s">
        <v>643</v>
      </c>
      <c r="C1801" t="s">
        <v>634</v>
      </c>
      <c r="D1801">
        <v>560</v>
      </c>
      <c r="E1801" t="s">
        <v>15</v>
      </c>
      <c r="F1801">
        <v>965</v>
      </c>
      <c r="G1801" t="s">
        <v>16</v>
      </c>
      <c r="H1801">
        <v>1.5</v>
      </c>
      <c r="I1801">
        <f t="shared" si="56"/>
        <v>1447.5</v>
      </c>
      <c r="J1801">
        <v>1.9423999999999999</v>
      </c>
      <c r="K1801" s="2">
        <f t="shared" si="57"/>
        <v>1874.4159999999999</v>
      </c>
    </row>
    <row r="1802" spans="1:11" x14ac:dyDescent="0.35">
      <c r="A1802">
        <v>52790020</v>
      </c>
      <c r="B1802" t="s">
        <v>645</v>
      </c>
      <c r="C1802" t="s">
        <v>391</v>
      </c>
      <c r="D1802">
        <v>852</v>
      </c>
      <c r="E1802" t="s">
        <v>27</v>
      </c>
      <c r="F1802">
        <v>376</v>
      </c>
      <c r="G1802" t="s">
        <v>16</v>
      </c>
      <c r="H1802">
        <v>20</v>
      </c>
      <c r="I1802">
        <f t="shared" si="56"/>
        <v>7520</v>
      </c>
      <c r="J1802">
        <v>16.617999999999999</v>
      </c>
      <c r="K1802" s="2">
        <f t="shared" si="57"/>
        <v>6248.3679999999995</v>
      </c>
    </row>
    <row r="1803" spans="1:11" x14ac:dyDescent="0.35">
      <c r="A1803">
        <v>52800018</v>
      </c>
      <c r="B1803" t="s">
        <v>646</v>
      </c>
      <c r="D1803">
        <v>511</v>
      </c>
      <c r="E1803" t="s">
        <v>15</v>
      </c>
      <c r="F1803">
        <v>576</v>
      </c>
      <c r="G1803" t="s">
        <v>16</v>
      </c>
      <c r="H1803">
        <v>1.8</v>
      </c>
      <c r="I1803">
        <f t="shared" si="56"/>
        <v>1036.8</v>
      </c>
      <c r="J1803">
        <v>0</v>
      </c>
      <c r="K1803" s="2">
        <f t="shared" si="57"/>
        <v>0</v>
      </c>
    </row>
    <row r="1804" spans="1:11" x14ac:dyDescent="0.35">
      <c r="A1804">
        <v>52800020</v>
      </c>
      <c r="B1804" t="s">
        <v>647</v>
      </c>
      <c r="C1804" t="s">
        <v>391</v>
      </c>
      <c r="D1804">
        <v>852</v>
      </c>
      <c r="E1804" t="s">
        <v>27</v>
      </c>
      <c r="F1804">
        <v>0</v>
      </c>
      <c r="G1804" t="s">
        <v>16</v>
      </c>
      <c r="H1804">
        <v>20</v>
      </c>
      <c r="I1804">
        <f t="shared" si="56"/>
        <v>0</v>
      </c>
      <c r="J1804">
        <v>15.0253</v>
      </c>
      <c r="K1804" s="2">
        <f t="shared" si="57"/>
        <v>0</v>
      </c>
    </row>
    <row r="1805" spans="1:11" x14ac:dyDescent="0.35">
      <c r="A1805">
        <v>52810015</v>
      </c>
      <c r="B1805" t="s">
        <v>650</v>
      </c>
      <c r="D1805">
        <v>511</v>
      </c>
      <c r="E1805" t="s">
        <v>15</v>
      </c>
      <c r="F1805">
        <v>290</v>
      </c>
      <c r="G1805" t="s">
        <v>16</v>
      </c>
      <c r="H1805">
        <v>15</v>
      </c>
      <c r="I1805">
        <f t="shared" si="56"/>
        <v>4350</v>
      </c>
      <c r="J1805">
        <v>13.712199999999999</v>
      </c>
      <c r="K1805" s="2">
        <f t="shared" si="57"/>
        <v>3976.538</v>
      </c>
    </row>
    <row r="1806" spans="1:11" x14ac:dyDescent="0.35">
      <c r="A1806">
        <v>52810020</v>
      </c>
      <c r="B1806" t="s">
        <v>651</v>
      </c>
      <c r="C1806" t="s">
        <v>391</v>
      </c>
      <c r="D1806">
        <v>852</v>
      </c>
      <c r="E1806" t="s">
        <v>27</v>
      </c>
      <c r="F1806">
        <v>0</v>
      </c>
      <c r="G1806" t="s">
        <v>16</v>
      </c>
      <c r="H1806">
        <v>20</v>
      </c>
      <c r="I1806">
        <f t="shared" si="56"/>
        <v>0</v>
      </c>
      <c r="J1806">
        <v>22.903400000000001</v>
      </c>
      <c r="K1806" s="2">
        <f t="shared" si="57"/>
        <v>0</v>
      </c>
    </row>
    <row r="1807" spans="1:11" x14ac:dyDescent="0.35">
      <c r="A1807">
        <v>52811015</v>
      </c>
      <c r="B1807" t="s">
        <v>654</v>
      </c>
      <c r="C1807" t="s">
        <v>634</v>
      </c>
      <c r="D1807">
        <v>560</v>
      </c>
      <c r="E1807" t="s">
        <v>15</v>
      </c>
      <c r="F1807" s="1">
        <v>1942</v>
      </c>
      <c r="G1807" t="s">
        <v>16</v>
      </c>
      <c r="H1807">
        <v>1.5</v>
      </c>
      <c r="I1807">
        <f t="shared" si="56"/>
        <v>2913</v>
      </c>
      <c r="J1807">
        <v>1.7299</v>
      </c>
      <c r="K1807" s="2">
        <f t="shared" si="57"/>
        <v>3359.4657999999999</v>
      </c>
    </row>
    <row r="1808" spans="1:11" x14ac:dyDescent="0.35">
      <c r="A1808">
        <v>52812015</v>
      </c>
      <c r="B1808" t="s">
        <v>656</v>
      </c>
      <c r="C1808" t="s">
        <v>323</v>
      </c>
      <c r="D1808">
        <v>511</v>
      </c>
      <c r="E1808" t="s">
        <v>15</v>
      </c>
      <c r="F1808" s="1">
        <v>15552</v>
      </c>
      <c r="G1808" t="s">
        <v>16</v>
      </c>
      <c r="H1808">
        <v>1.5</v>
      </c>
      <c r="I1808">
        <f t="shared" si="56"/>
        <v>23328</v>
      </c>
      <c r="J1808">
        <v>1.5478000000000001</v>
      </c>
      <c r="K1808" s="2">
        <f t="shared" si="57"/>
        <v>24071.385600000001</v>
      </c>
    </row>
    <row r="1809" spans="1:11" x14ac:dyDescent="0.35">
      <c r="A1809">
        <v>52820020</v>
      </c>
      <c r="B1809" t="s">
        <v>657</v>
      </c>
      <c r="C1809" t="s">
        <v>391</v>
      </c>
      <c r="D1809">
        <v>852</v>
      </c>
      <c r="E1809" t="s">
        <v>27</v>
      </c>
      <c r="F1809">
        <v>460</v>
      </c>
      <c r="G1809" t="s">
        <v>16</v>
      </c>
      <c r="H1809">
        <v>20</v>
      </c>
      <c r="I1809">
        <f t="shared" si="56"/>
        <v>9200</v>
      </c>
      <c r="J1809">
        <v>17.1556</v>
      </c>
      <c r="K1809" s="2">
        <f t="shared" si="57"/>
        <v>7891.576</v>
      </c>
    </row>
    <row r="1810" spans="1:11" x14ac:dyDescent="0.35">
      <c r="A1810">
        <v>52831015</v>
      </c>
      <c r="B1810" t="s">
        <v>659</v>
      </c>
      <c r="C1810" t="s">
        <v>634</v>
      </c>
      <c r="D1810">
        <v>560</v>
      </c>
      <c r="E1810" t="s">
        <v>15</v>
      </c>
      <c r="F1810" s="1">
        <v>1405</v>
      </c>
      <c r="G1810" t="s">
        <v>16</v>
      </c>
      <c r="H1810">
        <v>1.5</v>
      </c>
      <c r="I1810">
        <f t="shared" si="56"/>
        <v>2107.5</v>
      </c>
      <c r="J1810">
        <v>2.0592999999999999</v>
      </c>
      <c r="K1810" s="2">
        <f t="shared" si="57"/>
        <v>2893.3164999999999</v>
      </c>
    </row>
    <row r="1811" spans="1:11" x14ac:dyDescent="0.35">
      <c r="A1811">
        <v>52840015</v>
      </c>
      <c r="B1811" t="s">
        <v>660</v>
      </c>
      <c r="C1811" t="s">
        <v>661</v>
      </c>
      <c r="D1811">
        <v>511</v>
      </c>
      <c r="E1811" t="s">
        <v>15</v>
      </c>
      <c r="F1811" s="1">
        <v>19232</v>
      </c>
      <c r="G1811" t="s">
        <v>16</v>
      </c>
      <c r="H1811">
        <v>1.5</v>
      </c>
      <c r="I1811">
        <f t="shared" si="56"/>
        <v>28848</v>
      </c>
      <c r="J1811">
        <v>0.91639999999999999</v>
      </c>
      <c r="K1811" s="2">
        <f t="shared" si="57"/>
        <v>17624.2048</v>
      </c>
    </row>
    <row r="1812" spans="1:11" x14ac:dyDescent="0.35">
      <c r="A1812">
        <v>52843750</v>
      </c>
      <c r="B1812" t="s">
        <v>662</v>
      </c>
      <c r="C1812" t="s">
        <v>663</v>
      </c>
      <c r="D1812">
        <v>511</v>
      </c>
      <c r="E1812" t="s">
        <v>15</v>
      </c>
      <c r="F1812" s="1">
        <v>34806</v>
      </c>
      <c r="G1812" t="s">
        <v>16</v>
      </c>
      <c r="H1812">
        <v>0.75</v>
      </c>
      <c r="I1812">
        <f t="shared" si="56"/>
        <v>26104.5</v>
      </c>
      <c r="J1812">
        <v>0.57579999999999998</v>
      </c>
      <c r="K1812" s="2">
        <f t="shared" si="57"/>
        <v>20041.2948</v>
      </c>
    </row>
    <row r="1813" spans="1:11" x14ac:dyDescent="0.35">
      <c r="A1813">
        <v>52851010</v>
      </c>
      <c r="B1813" t="s">
        <v>664</v>
      </c>
      <c r="C1813" t="s">
        <v>665</v>
      </c>
      <c r="D1813">
        <v>510</v>
      </c>
      <c r="E1813" t="s">
        <v>15</v>
      </c>
      <c r="F1813" s="1">
        <v>1280</v>
      </c>
      <c r="G1813" t="s">
        <v>16</v>
      </c>
      <c r="H1813">
        <v>10</v>
      </c>
      <c r="I1813">
        <f t="shared" si="56"/>
        <v>12800</v>
      </c>
      <c r="J1813">
        <v>0</v>
      </c>
      <c r="K1813" s="2">
        <f t="shared" si="57"/>
        <v>0</v>
      </c>
    </row>
    <row r="1814" spans="1:11" x14ac:dyDescent="0.35">
      <c r="A1814">
        <v>52860012</v>
      </c>
      <c r="B1814" t="s">
        <v>666</v>
      </c>
      <c r="D1814">
        <v>510</v>
      </c>
      <c r="E1814" t="s">
        <v>15</v>
      </c>
      <c r="F1814">
        <v>690</v>
      </c>
      <c r="G1814" t="s">
        <v>16</v>
      </c>
      <c r="H1814">
        <v>12</v>
      </c>
      <c r="I1814">
        <f t="shared" si="56"/>
        <v>8280</v>
      </c>
      <c r="J1814">
        <v>18.649799999999999</v>
      </c>
      <c r="K1814" s="2">
        <f t="shared" si="57"/>
        <v>12868.361999999999</v>
      </c>
    </row>
    <row r="1815" spans="1:11" x14ac:dyDescent="0.35">
      <c r="A1815">
        <v>52860020</v>
      </c>
      <c r="B1815" t="s">
        <v>667</v>
      </c>
      <c r="C1815" t="s">
        <v>668</v>
      </c>
      <c r="D1815">
        <v>510</v>
      </c>
      <c r="E1815" t="s">
        <v>15</v>
      </c>
      <c r="F1815">
        <v>202</v>
      </c>
      <c r="G1815" t="s">
        <v>16</v>
      </c>
      <c r="H1815">
        <v>20</v>
      </c>
      <c r="I1815">
        <f t="shared" si="56"/>
        <v>4040</v>
      </c>
      <c r="J1815">
        <v>28.687999999999999</v>
      </c>
      <c r="K1815" s="2">
        <f t="shared" si="57"/>
        <v>5794.9759999999997</v>
      </c>
    </row>
    <row r="1816" spans="1:11" x14ac:dyDescent="0.35">
      <c r="A1816">
        <v>52881012</v>
      </c>
      <c r="B1816" t="s">
        <v>669</v>
      </c>
      <c r="C1816">
        <v>2022</v>
      </c>
      <c r="D1816">
        <v>510</v>
      </c>
      <c r="E1816" t="s">
        <v>15</v>
      </c>
      <c r="F1816">
        <v>53</v>
      </c>
      <c r="G1816" t="s">
        <v>16</v>
      </c>
      <c r="H1816">
        <v>12</v>
      </c>
      <c r="I1816">
        <f t="shared" si="56"/>
        <v>636</v>
      </c>
      <c r="J1816">
        <v>19.289200000000001</v>
      </c>
      <c r="K1816" s="2">
        <f t="shared" si="57"/>
        <v>1022.3276000000001</v>
      </c>
    </row>
    <row r="1817" spans="1:11" x14ac:dyDescent="0.35">
      <c r="A1817">
        <v>52890015</v>
      </c>
      <c r="B1817" t="s">
        <v>670</v>
      </c>
      <c r="C1817" t="s">
        <v>634</v>
      </c>
      <c r="D1817">
        <v>560</v>
      </c>
      <c r="E1817" t="s">
        <v>15</v>
      </c>
      <c r="F1817" s="1">
        <v>2536</v>
      </c>
      <c r="G1817" t="s">
        <v>16</v>
      </c>
      <c r="H1817">
        <v>1.5</v>
      </c>
      <c r="I1817">
        <f t="shared" si="56"/>
        <v>3804</v>
      </c>
      <c r="J1817">
        <v>1.429</v>
      </c>
      <c r="K1817" s="2">
        <f t="shared" si="57"/>
        <v>3623.944</v>
      </c>
    </row>
    <row r="1818" spans="1:11" x14ac:dyDescent="0.35">
      <c r="A1818">
        <v>52891015</v>
      </c>
      <c r="B1818" t="s">
        <v>332</v>
      </c>
      <c r="C1818" t="s">
        <v>634</v>
      </c>
      <c r="D1818">
        <v>560</v>
      </c>
      <c r="E1818" t="s">
        <v>15</v>
      </c>
      <c r="F1818">
        <v>504</v>
      </c>
      <c r="G1818" t="s">
        <v>16</v>
      </c>
      <c r="H1818">
        <v>1.5</v>
      </c>
      <c r="I1818">
        <f t="shared" si="56"/>
        <v>756</v>
      </c>
      <c r="J1818">
        <v>1.3586</v>
      </c>
      <c r="K1818" s="2">
        <f t="shared" si="57"/>
        <v>684.73440000000005</v>
      </c>
    </row>
    <row r="1819" spans="1:11" x14ac:dyDescent="0.35">
      <c r="A1819">
        <v>52900020</v>
      </c>
      <c r="B1819" t="s">
        <v>671</v>
      </c>
      <c r="C1819" t="s">
        <v>466</v>
      </c>
      <c r="D1819">
        <v>510</v>
      </c>
      <c r="E1819" t="s">
        <v>15</v>
      </c>
      <c r="F1819">
        <v>327</v>
      </c>
      <c r="G1819" t="s">
        <v>16</v>
      </c>
      <c r="H1819">
        <v>20</v>
      </c>
      <c r="I1819">
        <f t="shared" si="56"/>
        <v>6540</v>
      </c>
      <c r="J1819">
        <v>34.152799999999999</v>
      </c>
      <c r="K1819" s="2">
        <f t="shared" si="57"/>
        <v>11167.9656</v>
      </c>
    </row>
    <row r="1820" spans="1:11" x14ac:dyDescent="0.35">
      <c r="A1820">
        <v>52900035</v>
      </c>
      <c r="B1820" t="s">
        <v>672</v>
      </c>
      <c r="C1820" t="s">
        <v>466</v>
      </c>
      <c r="D1820">
        <v>510</v>
      </c>
      <c r="E1820" t="s">
        <v>15</v>
      </c>
      <c r="F1820" s="1">
        <v>1653</v>
      </c>
      <c r="G1820" t="s">
        <v>16</v>
      </c>
      <c r="H1820">
        <v>3.5</v>
      </c>
      <c r="I1820">
        <f t="shared" si="56"/>
        <v>5785.5</v>
      </c>
      <c r="J1820">
        <v>6.6365999999999996</v>
      </c>
      <c r="K1820" s="2">
        <f t="shared" si="57"/>
        <v>10970.299799999999</v>
      </c>
    </row>
    <row r="1821" spans="1:11" x14ac:dyDescent="0.35">
      <c r="A1821">
        <v>52900350</v>
      </c>
      <c r="B1821" t="s">
        <v>673</v>
      </c>
      <c r="C1821" t="s">
        <v>674</v>
      </c>
      <c r="D1821">
        <v>510</v>
      </c>
      <c r="E1821" t="s">
        <v>15</v>
      </c>
      <c r="F1821">
        <v>640</v>
      </c>
      <c r="G1821" t="s">
        <v>16</v>
      </c>
      <c r="H1821">
        <v>0.35</v>
      </c>
      <c r="I1821">
        <f t="shared" si="56"/>
        <v>224</v>
      </c>
      <c r="J1821">
        <v>0.99399999999999999</v>
      </c>
      <c r="K1821" s="2">
        <f t="shared" si="57"/>
        <v>636.16</v>
      </c>
    </row>
    <row r="1822" spans="1:11" x14ac:dyDescent="0.35">
      <c r="A1822">
        <v>52910035</v>
      </c>
      <c r="B1822" t="s">
        <v>676</v>
      </c>
      <c r="C1822" t="s">
        <v>466</v>
      </c>
      <c r="D1822">
        <v>510</v>
      </c>
      <c r="E1822" t="s">
        <v>15</v>
      </c>
      <c r="F1822" s="1">
        <v>1380</v>
      </c>
      <c r="G1822" t="s">
        <v>16</v>
      </c>
      <c r="H1822">
        <v>3.5</v>
      </c>
      <c r="I1822">
        <f t="shared" si="56"/>
        <v>4830</v>
      </c>
      <c r="J1822">
        <v>5.3552999999999997</v>
      </c>
      <c r="K1822" s="2">
        <f t="shared" si="57"/>
        <v>7390.3139999999994</v>
      </c>
    </row>
    <row r="1823" spans="1:11" x14ac:dyDescent="0.35">
      <c r="A1823">
        <v>52910115</v>
      </c>
      <c r="B1823" t="s">
        <v>676</v>
      </c>
      <c r="C1823" t="s">
        <v>466</v>
      </c>
      <c r="D1823">
        <v>510</v>
      </c>
      <c r="E1823" t="s">
        <v>15</v>
      </c>
      <c r="F1823">
        <v>768</v>
      </c>
      <c r="G1823" t="s">
        <v>16</v>
      </c>
      <c r="H1823">
        <v>11.5</v>
      </c>
      <c r="I1823">
        <f t="shared" si="56"/>
        <v>8832</v>
      </c>
      <c r="J1823">
        <v>15.758900000000001</v>
      </c>
      <c r="K1823" s="2">
        <f t="shared" si="57"/>
        <v>12102.835200000001</v>
      </c>
    </row>
    <row r="1824" spans="1:11" x14ac:dyDescent="0.35">
      <c r="A1824">
        <v>52920350</v>
      </c>
      <c r="B1824" t="s">
        <v>678</v>
      </c>
      <c r="C1824" t="s">
        <v>679</v>
      </c>
      <c r="D1824">
        <v>510</v>
      </c>
      <c r="E1824" t="s">
        <v>15</v>
      </c>
      <c r="F1824" s="1">
        <v>1600</v>
      </c>
      <c r="G1824" t="s">
        <v>16</v>
      </c>
      <c r="H1824">
        <v>0.35</v>
      </c>
      <c r="I1824">
        <f t="shared" si="56"/>
        <v>560</v>
      </c>
      <c r="J1824">
        <v>0.65469999999999995</v>
      </c>
      <c r="K1824" s="2">
        <f t="shared" si="57"/>
        <v>1047.52</v>
      </c>
    </row>
    <row r="1825" spans="1:11" x14ac:dyDescent="0.35">
      <c r="A1825">
        <v>52940012</v>
      </c>
      <c r="B1825" t="s">
        <v>682</v>
      </c>
      <c r="D1825">
        <v>510</v>
      </c>
      <c r="E1825" t="s">
        <v>15</v>
      </c>
      <c r="F1825">
        <v>192</v>
      </c>
      <c r="G1825" t="s">
        <v>16</v>
      </c>
      <c r="H1825">
        <v>12</v>
      </c>
      <c r="I1825">
        <f t="shared" si="56"/>
        <v>2304</v>
      </c>
      <c r="J1825">
        <v>17.397099999999998</v>
      </c>
      <c r="K1825" s="2">
        <f t="shared" si="57"/>
        <v>3340.2431999999999</v>
      </c>
    </row>
    <row r="1826" spans="1:11" x14ac:dyDescent="0.35">
      <c r="A1826">
        <v>52940035</v>
      </c>
      <c r="B1826" t="s">
        <v>683</v>
      </c>
      <c r="C1826" t="s">
        <v>466</v>
      </c>
      <c r="D1826">
        <v>510</v>
      </c>
      <c r="E1826" t="s">
        <v>15</v>
      </c>
      <c r="F1826">
        <v>552</v>
      </c>
      <c r="G1826" t="s">
        <v>16</v>
      </c>
      <c r="H1826">
        <v>3.5</v>
      </c>
      <c r="I1826">
        <f t="shared" si="56"/>
        <v>1932</v>
      </c>
      <c r="J1826">
        <v>5.3059000000000003</v>
      </c>
      <c r="K1826" s="2">
        <f t="shared" si="57"/>
        <v>2928.8568</v>
      </c>
    </row>
    <row r="1827" spans="1:11" x14ac:dyDescent="0.35">
      <c r="A1827">
        <v>52940115</v>
      </c>
      <c r="B1827" t="s">
        <v>683</v>
      </c>
      <c r="C1827" t="s">
        <v>466</v>
      </c>
      <c r="D1827">
        <v>510</v>
      </c>
      <c r="E1827" t="s">
        <v>15</v>
      </c>
      <c r="F1827">
        <v>405</v>
      </c>
      <c r="G1827" t="s">
        <v>16</v>
      </c>
      <c r="H1827">
        <v>11.5</v>
      </c>
      <c r="I1827">
        <f t="shared" si="56"/>
        <v>4657.5</v>
      </c>
      <c r="J1827">
        <v>15.6555</v>
      </c>
      <c r="K1827" s="2">
        <f t="shared" si="57"/>
        <v>6340.4775</v>
      </c>
    </row>
    <row r="1828" spans="1:11" x14ac:dyDescent="0.35">
      <c r="A1828">
        <v>53080025</v>
      </c>
      <c r="B1828" t="s">
        <v>701</v>
      </c>
      <c r="C1828" t="s">
        <v>223</v>
      </c>
      <c r="D1828">
        <v>510</v>
      </c>
      <c r="E1828" t="s">
        <v>15</v>
      </c>
      <c r="F1828">
        <v>112</v>
      </c>
      <c r="G1828" t="s">
        <v>16</v>
      </c>
      <c r="H1828">
        <v>2.5</v>
      </c>
      <c r="I1828">
        <f t="shared" si="56"/>
        <v>280</v>
      </c>
      <c r="J1828">
        <v>3.4779</v>
      </c>
      <c r="K1828" s="2">
        <f t="shared" si="57"/>
        <v>389.52480000000003</v>
      </c>
    </row>
    <row r="1829" spans="1:11" x14ac:dyDescent="0.35">
      <c r="A1829">
        <v>53110012</v>
      </c>
      <c r="B1829" t="s">
        <v>705</v>
      </c>
      <c r="D1829">
        <v>510</v>
      </c>
      <c r="E1829" t="s">
        <v>15</v>
      </c>
      <c r="F1829">
        <v>644</v>
      </c>
      <c r="G1829" t="s">
        <v>16</v>
      </c>
      <c r="H1829">
        <v>12</v>
      </c>
      <c r="I1829">
        <f t="shared" si="56"/>
        <v>7728</v>
      </c>
      <c r="J1829">
        <v>14.108599999999999</v>
      </c>
      <c r="K1829" s="2">
        <f t="shared" si="57"/>
        <v>9085.9383999999991</v>
      </c>
    </row>
    <row r="1830" spans="1:11" x14ac:dyDescent="0.35">
      <c r="A1830">
        <v>53110015</v>
      </c>
      <c r="B1830" t="s">
        <v>704</v>
      </c>
      <c r="C1830" t="s">
        <v>391</v>
      </c>
      <c r="D1830">
        <v>852</v>
      </c>
      <c r="E1830" t="s">
        <v>27</v>
      </c>
      <c r="F1830">
        <v>224</v>
      </c>
      <c r="G1830" t="s">
        <v>16</v>
      </c>
      <c r="H1830">
        <v>15</v>
      </c>
      <c r="I1830">
        <f t="shared" si="56"/>
        <v>3360</v>
      </c>
      <c r="J1830">
        <v>17.189699999999998</v>
      </c>
      <c r="K1830" s="2">
        <f t="shared" si="57"/>
        <v>3850.4927999999995</v>
      </c>
    </row>
    <row r="1831" spans="1:11" x14ac:dyDescent="0.35">
      <c r="A1831">
        <v>53111012</v>
      </c>
      <c r="B1831" t="s">
        <v>704</v>
      </c>
      <c r="C1831" t="s">
        <v>706</v>
      </c>
      <c r="D1831">
        <v>510</v>
      </c>
      <c r="E1831" t="s">
        <v>15</v>
      </c>
      <c r="F1831">
        <v>106</v>
      </c>
      <c r="G1831" t="s">
        <v>16</v>
      </c>
      <c r="H1831">
        <v>12</v>
      </c>
      <c r="I1831">
        <f t="shared" si="56"/>
        <v>1272</v>
      </c>
      <c r="J1831">
        <v>14.108599999999999</v>
      </c>
      <c r="K1831" s="2">
        <f t="shared" si="57"/>
        <v>1495.5115999999998</v>
      </c>
    </row>
    <row r="1832" spans="1:11" x14ac:dyDescent="0.35">
      <c r="A1832">
        <v>53120012</v>
      </c>
      <c r="B1832" t="s">
        <v>709</v>
      </c>
      <c r="D1832">
        <v>510</v>
      </c>
      <c r="E1832" t="s">
        <v>15</v>
      </c>
      <c r="F1832" s="1">
        <v>14332</v>
      </c>
      <c r="G1832" t="s">
        <v>16</v>
      </c>
      <c r="H1832">
        <v>12</v>
      </c>
      <c r="I1832">
        <f t="shared" si="56"/>
        <v>171984</v>
      </c>
      <c r="J1832">
        <v>14.3607</v>
      </c>
      <c r="K1832" s="2">
        <f t="shared" si="57"/>
        <v>205817.55239999999</v>
      </c>
    </row>
    <row r="1833" spans="1:11" x14ac:dyDescent="0.35">
      <c r="A1833">
        <v>53120015</v>
      </c>
      <c r="B1833" t="s">
        <v>708</v>
      </c>
      <c r="C1833" t="s">
        <v>391</v>
      </c>
      <c r="D1833">
        <v>852</v>
      </c>
      <c r="E1833" t="s">
        <v>27</v>
      </c>
      <c r="F1833">
        <v>0</v>
      </c>
      <c r="G1833" t="s">
        <v>16</v>
      </c>
      <c r="H1833">
        <v>15</v>
      </c>
      <c r="I1833">
        <f t="shared" si="56"/>
        <v>0</v>
      </c>
      <c r="J1833">
        <v>17.3552</v>
      </c>
      <c r="K1833" s="2">
        <f t="shared" si="57"/>
        <v>0</v>
      </c>
    </row>
    <row r="1834" spans="1:11" x14ac:dyDescent="0.35">
      <c r="A1834">
        <v>53130012</v>
      </c>
      <c r="B1834" t="s">
        <v>711</v>
      </c>
      <c r="D1834">
        <v>510</v>
      </c>
      <c r="E1834" t="s">
        <v>15</v>
      </c>
      <c r="F1834" s="1">
        <v>3609</v>
      </c>
      <c r="G1834" t="s">
        <v>16</v>
      </c>
      <c r="H1834">
        <v>12</v>
      </c>
      <c r="I1834">
        <f t="shared" si="56"/>
        <v>43308</v>
      </c>
      <c r="J1834">
        <v>12.875999999999999</v>
      </c>
      <c r="K1834" s="2">
        <f t="shared" si="57"/>
        <v>46469.483999999997</v>
      </c>
    </row>
    <row r="1835" spans="1:11" x14ac:dyDescent="0.35">
      <c r="A1835">
        <v>53140012</v>
      </c>
      <c r="B1835" t="s">
        <v>713</v>
      </c>
      <c r="D1835">
        <v>510</v>
      </c>
      <c r="E1835" t="s">
        <v>15</v>
      </c>
      <c r="F1835" s="1">
        <v>5562</v>
      </c>
      <c r="G1835" t="s">
        <v>16</v>
      </c>
      <c r="H1835">
        <v>12</v>
      </c>
      <c r="I1835">
        <f t="shared" si="56"/>
        <v>66744</v>
      </c>
      <c r="J1835">
        <v>12.178000000000001</v>
      </c>
      <c r="K1835" s="2">
        <f t="shared" si="57"/>
        <v>67734.036000000007</v>
      </c>
    </row>
    <row r="1836" spans="1:11" x14ac:dyDescent="0.35">
      <c r="A1836">
        <v>53141012</v>
      </c>
      <c r="B1836" t="s">
        <v>712</v>
      </c>
      <c r="C1836" t="s">
        <v>706</v>
      </c>
      <c r="D1836">
        <v>510</v>
      </c>
      <c r="E1836" t="s">
        <v>15</v>
      </c>
      <c r="F1836">
        <v>33</v>
      </c>
      <c r="G1836" t="s">
        <v>16</v>
      </c>
      <c r="H1836">
        <v>12</v>
      </c>
      <c r="I1836">
        <f t="shared" si="56"/>
        <v>396</v>
      </c>
      <c r="J1836">
        <v>11.7485</v>
      </c>
      <c r="K1836" s="2">
        <f t="shared" si="57"/>
        <v>387.70049999999998</v>
      </c>
    </row>
    <row r="1837" spans="1:11" x14ac:dyDescent="0.35">
      <c r="A1837">
        <v>53161315</v>
      </c>
      <c r="B1837" t="s">
        <v>719</v>
      </c>
      <c r="C1837" t="s">
        <v>720</v>
      </c>
      <c r="D1837">
        <v>510</v>
      </c>
      <c r="E1837" t="s">
        <v>15</v>
      </c>
      <c r="F1837" s="1">
        <v>38640</v>
      </c>
      <c r="G1837" t="s">
        <v>16</v>
      </c>
      <c r="H1837">
        <v>1.5</v>
      </c>
      <c r="I1837">
        <f t="shared" si="56"/>
        <v>57960</v>
      </c>
      <c r="J1837">
        <v>0</v>
      </c>
      <c r="K1837" s="2">
        <f t="shared" si="57"/>
        <v>0</v>
      </c>
    </row>
    <row r="1838" spans="1:11" x14ac:dyDescent="0.35">
      <c r="A1838">
        <v>53161415</v>
      </c>
      <c r="B1838" t="s">
        <v>721</v>
      </c>
      <c r="D1838">
        <v>510</v>
      </c>
      <c r="E1838" t="s">
        <v>15</v>
      </c>
      <c r="F1838" s="1">
        <v>36960</v>
      </c>
      <c r="G1838" t="s">
        <v>16</v>
      </c>
      <c r="H1838">
        <v>1.5</v>
      </c>
      <c r="I1838">
        <f t="shared" si="56"/>
        <v>55440</v>
      </c>
      <c r="J1838">
        <v>0.84989999999999999</v>
      </c>
      <c r="K1838" s="2">
        <f t="shared" si="57"/>
        <v>31412.304</v>
      </c>
    </row>
    <row r="1839" spans="1:11" x14ac:dyDescent="0.35">
      <c r="A1839">
        <v>53161615</v>
      </c>
      <c r="B1839" t="s">
        <v>719</v>
      </c>
      <c r="C1839" t="s">
        <v>494</v>
      </c>
      <c r="D1839">
        <v>510</v>
      </c>
      <c r="E1839" t="s">
        <v>15</v>
      </c>
      <c r="F1839" s="1">
        <v>38640</v>
      </c>
      <c r="G1839" t="s">
        <v>16</v>
      </c>
      <c r="H1839">
        <v>1.5</v>
      </c>
      <c r="I1839">
        <f t="shared" si="56"/>
        <v>57960</v>
      </c>
      <c r="J1839">
        <v>0.87890000000000001</v>
      </c>
      <c r="K1839" s="2">
        <f t="shared" si="57"/>
        <v>33960.696000000004</v>
      </c>
    </row>
    <row r="1840" spans="1:11" x14ac:dyDescent="0.35">
      <c r="A1840">
        <v>53161715</v>
      </c>
      <c r="B1840" t="s">
        <v>722</v>
      </c>
      <c r="D1840">
        <v>510</v>
      </c>
      <c r="E1840" t="s">
        <v>15</v>
      </c>
      <c r="F1840" s="1">
        <v>40680</v>
      </c>
      <c r="G1840" t="s">
        <v>16</v>
      </c>
      <c r="H1840">
        <v>1.5</v>
      </c>
      <c r="I1840">
        <f t="shared" si="56"/>
        <v>61020</v>
      </c>
      <c r="J1840">
        <v>0.90649999999999997</v>
      </c>
      <c r="K1840" s="2">
        <f t="shared" si="57"/>
        <v>36876.42</v>
      </c>
    </row>
    <row r="1841" spans="1:11" x14ac:dyDescent="0.35">
      <c r="A1841">
        <v>53161915</v>
      </c>
      <c r="B1841" t="s">
        <v>723</v>
      </c>
      <c r="D1841">
        <v>510</v>
      </c>
      <c r="E1841" t="s">
        <v>15</v>
      </c>
      <c r="F1841" s="1">
        <v>5280</v>
      </c>
      <c r="G1841" t="s">
        <v>16</v>
      </c>
      <c r="H1841">
        <v>1.5</v>
      </c>
      <c r="I1841">
        <f t="shared" si="56"/>
        <v>7920</v>
      </c>
      <c r="J1841">
        <v>0.93369999999999997</v>
      </c>
      <c r="K1841" s="2">
        <f t="shared" si="57"/>
        <v>4929.9359999999997</v>
      </c>
    </row>
    <row r="1842" spans="1:11" x14ac:dyDescent="0.35">
      <c r="A1842">
        <v>53162015</v>
      </c>
      <c r="B1842" t="s">
        <v>724</v>
      </c>
      <c r="D1842">
        <v>510</v>
      </c>
      <c r="E1842" t="s">
        <v>15</v>
      </c>
      <c r="F1842" s="1">
        <v>64560</v>
      </c>
      <c r="G1842" t="s">
        <v>16</v>
      </c>
      <c r="H1842">
        <v>1.5</v>
      </c>
      <c r="I1842">
        <f t="shared" si="56"/>
        <v>96840</v>
      </c>
      <c r="J1842">
        <v>0.85770000000000002</v>
      </c>
      <c r="K1842" s="2">
        <f t="shared" si="57"/>
        <v>55373.112000000001</v>
      </c>
    </row>
    <row r="1843" spans="1:11" x14ac:dyDescent="0.35">
      <c r="A1843">
        <v>53162115</v>
      </c>
      <c r="B1843" t="s">
        <v>725</v>
      </c>
      <c r="D1843">
        <v>510</v>
      </c>
      <c r="E1843" t="s">
        <v>15</v>
      </c>
      <c r="F1843">
        <v>530</v>
      </c>
      <c r="G1843" t="s">
        <v>16</v>
      </c>
      <c r="H1843">
        <v>1.5</v>
      </c>
      <c r="I1843">
        <f t="shared" si="56"/>
        <v>795</v>
      </c>
      <c r="J1843">
        <v>0.88229999999999997</v>
      </c>
      <c r="K1843" s="2">
        <f t="shared" si="57"/>
        <v>467.61899999999997</v>
      </c>
    </row>
    <row r="1844" spans="1:11" x14ac:dyDescent="0.35">
      <c r="A1844">
        <v>53170012</v>
      </c>
      <c r="B1844" t="s">
        <v>727</v>
      </c>
      <c r="C1844">
        <v>2021</v>
      </c>
      <c r="D1844">
        <v>510</v>
      </c>
      <c r="E1844" t="s">
        <v>15</v>
      </c>
      <c r="F1844" s="1">
        <v>2709</v>
      </c>
      <c r="G1844" t="s">
        <v>16</v>
      </c>
      <c r="H1844">
        <v>12</v>
      </c>
      <c r="I1844">
        <f t="shared" si="56"/>
        <v>32508</v>
      </c>
      <c r="J1844">
        <v>7.4848999999999997</v>
      </c>
      <c r="K1844" s="2">
        <f t="shared" si="57"/>
        <v>20276.594099999998</v>
      </c>
    </row>
    <row r="1845" spans="1:11" x14ac:dyDescent="0.35">
      <c r="A1845">
        <v>53170025</v>
      </c>
      <c r="B1845" t="s">
        <v>727</v>
      </c>
      <c r="C1845">
        <v>2021</v>
      </c>
      <c r="D1845">
        <v>510</v>
      </c>
      <c r="E1845" t="s">
        <v>15</v>
      </c>
      <c r="F1845" s="1">
        <v>8226</v>
      </c>
      <c r="G1845" t="s">
        <v>16</v>
      </c>
      <c r="H1845">
        <v>2.5</v>
      </c>
      <c r="I1845">
        <f t="shared" si="56"/>
        <v>20565</v>
      </c>
      <c r="J1845">
        <v>1.7766</v>
      </c>
      <c r="K1845" s="2">
        <f t="shared" si="57"/>
        <v>14614.311599999999</v>
      </c>
    </row>
    <row r="1846" spans="1:11" x14ac:dyDescent="0.35">
      <c r="A1846">
        <v>53180012</v>
      </c>
      <c r="B1846" t="s">
        <v>728</v>
      </c>
      <c r="C1846">
        <v>2021</v>
      </c>
      <c r="D1846">
        <v>510</v>
      </c>
      <c r="E1846" t="s">
        <v>15</v>
      </c>
      <c r="F1846">
        <v>812</v>
      </c>
      <c r="G1846" t="s">
        <v>16</v>
      </c>
      <c r="H1846">
        <v>12</v>
      </c>
      <c r="I1846">
        <f t="shared" si="56"/>
        <v>9744</v>
      </c>
      <c r="J1846">
        <v>9.2247000000000003</v>
      </c>
      <c r="K1846" s="2">
        <f t="shared" si="57"/>
        <v>7490.4564</v>
      </c>
    </row>
    <row r="1847" spans="1:11" x14ac:dyDescent="0.35">
      <c r="A1847">
        <v>53180025</v>
      </c>
      <c r="B1847" t="s">
        <v>728</v>
      </c>
      <c r="C1847">
        <v>2021</v>
      </c>
      <c r="D1847">
        <v>510</v>
      </c>
      <c r="E1847" t="s">
        <v>15</v>
      </c>
      <c r="F1847" s="1">
        <v>5520</v>
      </c>
      <c r="G1847" t="s">
        <v>16</v>
      </c>
      <c r="H1847">
        <v>2.5</v>
      </c>
      <c r="I1847">
        <f t="shared" si="56"/>
        <v>13800</v>
      </c>
      <c r="J1847">
        <v>2.1389999999999998</v>
      </c>
      <c r="K1847" s="2">
        <f t="shared" si="57"/>
        <v>11807.279999999999</v>
      </c>
    </row>
    <row r="1848" spans="1:11" x14ac:dyDescent="0.35">
      <c r="A1848">
        <v>53211103</v>
      </c>
      <c r="B1848" t="s">
        <v>736</v>
      </c>
      <c r="D1848">
        <v>510</v>
      </c>
      <c r="E1848" t="s">
        <v>15</v>
      </c>
      <c r="F1848" s="1">
        <v>5400</v>
      </c>
      <c r="G1848" t="s">
        <v>16</v>
      </c>
      <c r="H1848">
        <v>3</v>
      </c>
      <c r="I1848">
        <f t="shared" si="56"/>
        <v>16200</v>
      </c>
      <c r="J1848">
        <v>1.5054000000000001</v>
      </c>
      <c r="K1848" s="2">
        <f t="shared" si="57"/>
        <v>8129.1600000000008</v>
      </c>
    </row>
    <row r="1849" spans="1:11" x14ac:dyDescent="0.35">
      <c r="A1849">
        <v>53211203</v>
      </c>
      <c r="B1849" t="s">
        <v>737</v>
      </c>
      <c r="D1849">
        <v>510</v>
      </c>
      <c r="E1849" t="s">
        <v>15</v>
      </c>
      <c r="F1849" s="1">
        <v>45120</v>
      </c>
      <c r="G1849" t="s">
        <v>16</v>
      </c>
      <c r="H1849">
        <v>3</v>
      </c>
      <c r="I1849">
        <f t="shared" si="56"/>
        <v>135360</v>
      </c>
      <c r="J1849">
        <v>1.4610000000000001</v>
      </c>
      <c r="K1849" s="2">
        <f t="shared" si="57"/>
        <v>65920.320000000007</v>
      </c>
    </row>
    <row r="1850" spans="1:11" x14ac:dyDescent="0.35">
      <c r="A1850">
        <v>53220012</v>
      </c>
      <c r="B1850" t="s">
        <v>740</v>
      </c>
      <c r="C1850">
        <v>2021</v>
      </c>
      <c r="D1850">
        <v>510</v>
      </c>
      <c r="E1850" t="s">
        <v>15</v>
      </c>
      <c r="F1850" s="1">
        <v>1210</v>
      </c>
      <c r="G1850" t="s">
        <v>16</v>
      </c>
      <c r="H1850">
        <v>12</v>
      </c>
      <c r="I1850">
        <f t="shared" si="56"/>
        <v>14520</v>
      </c>
      <c r="J1850">
        <v>7.9790000000000001</v>
      </c>
      <c r="K1850" s="2">
        <f t="shared" si="57"/>
        <v>9654.59</v>
      </c>
    </row>
    <row r="1851" spans="1:11" x14ac:dyDescent="0.35">
      <c r="A1851">
        <v>53300025</v>
      </c>
      <c r="B1851" t="s">
        <v>748</v>
      </c>
      <c r="C1851">
        <v>2021</v>
      </c>
      <c r="D1851">
        <v>510</v>
      </c>
      <c r="E1851" t="s">
        <v>15</v>
      </c>
      <c r="F1851" s="1">
        <v>2439</v>
      </c>
      <c r="G1851" t="s">
        <v>16</v>
      </c>
      <c r="H1851">
        <v>2.5</v>
      </c>
      <c r="I1851">
        <f t="shared" si="56"/>
        <v>6097.5</v>
      </c>
      <c r="J1851">
        <v>1.5963000000000001</v>
      </c>
      <c r="K1851" s="2">
        <f t="shared" si="57"/>
        <v>3893.3757000000001</v>
      </c>
    </row>
    <row r="1852" spans="1:11" x14ac:dyDescent="0.35">
      <c r="A1852">
        <v>53311020</v>
      </c>
      <c r="B1852" t="s">
        <v>749</v>
      </c>
      <c r="D1852">
        <v>510</v>
      </c>
      <c r="E1852" t="s">
        <v>15</v>
      </c>
      <c r="F1852">
        <v>68</v>
      </c>
      <c r="G1852" t="s">
        <v>16</v>
      </c>
      <c r="H1852">
        <v>20</v>
      </c>
      <c r="I1852">
        <f t="shared" si="56"/>
        <v>1360</v>
      </c>
      <c r="J1852">
        <v>15.1709</v>
      </c>
      <c r="K1852" s="2">
        <f t="shared" si="57"/>
        <v>1031.6212</v>
      </c>
    </row>
    <row r="1853" spans="1:11" x14ac:dyDescent="0.35">
      <c r="A1853">
        <v>53380012</v>
      </c>
      <c r="B1853" t="s">
        <v>753</v>
      </c>
      <c r="C1853">
        <v>2021</v>
      </c>
      <c r="D1853">
        <v>510</v>
      </c>
      <c r="E1853" t="s">
        <v>15</v>
      </c>
      <c r="F1853" s="1">
        <v>2848</v>
      </c>
      <c r="G1853" t="s">
        <v>16</v>
      </c>
      <c r="H1853">
        <v>12</v>
      </c>
      <c r="I1853">
        <f t="shared" si="56"/>
        <v>34176</v>
      </c>
      <c r="J1853">
        <v>9.2074999999999996</v>
      </c>
      <c r="K1853" s="2">
        <f t="shared" si="57"/>
        <v>26222.959999999999</v>
      </c>
    </row>
    <row r="1854" spans="1:11" x14ac:dyDescent="0.35">
      <c r="A1854">
        <v>53380025</v>
      </c>
      <c r="B1854" t="s">
        <v>753</v>
      </c>
      <c r="C1854">
        <v>2021</v>
      </c>
      <c r="D1854">
        <v>510</v>
      </c>
      <c r="E1854" t="s">
        <v>15</v>
      </c>
      <c r="F1854" s="1">
        <v>3099</v>
      </c>
      <c r="G1854" t="s">
        <v>16</v>
      </c>
      <c r="H1854">
        <v>2.5</v>
      </c>
      <c r="I1854">
        <f t="shared" si="56"/>
        <v>7747.5</v>
      </c>
      <c r="J1854">
        <v>2.0760999999999998</v>
      </c>
      <c r="K1854" s="2">
        <f t="shared" si="57"/>
        <v>6433.8338999999996</v>
      </c>
    </row>
    <row r="1855" spans="1:11" x14ac:dyDescent="0.35">
      <c r="A1855">
        <v>53390012</v>
      </c>
      <c r="B1855" t="s">
        <v>754</v>
      </c>
      <c r="C1855">
        <v>2021</v>
      </c>
      <c r="D1855">
        <v>510</v>
      </c>
      <c r="E1855" t="s">
        <v>15</v>
      </c>
      <c r="F1855" s="1">
        <v>1479</v>
      </c>
      <c r="G1855" t="s">
        <v>16</v>
      </c>
      <c r="H1855">
        <v>12</v>
      </c>
      <c r="I1855">
        <f t="shared" si="56"/>
        <v>17748</v>
      </c>
      <c r="J1855">
        <v>8.5152000000000001</v>
      </c>
      <c r="K1855" s="2">
        <f t="shared" si="57"/>
        <v>12593.980799999999</v>
      </c>
    </row>
    <row r="1856" spans="1:11" x14ac:dyDescent="0.35">
      <c r="A1856">
        <v>53390025</v>
      </c>
      <c r="B1856" t="s">
        <v>754</v>
      </c>
      <c r="C1856">
        <v>2021</v>
      </c>
      <c r="D1856">
        <v>510</v>
      </c>
      <c r="E1856" t="s">
        <v>15</v>
      </c>
      <c r="F1856" s="1">
        <v>2271</v>
      </c>
      <c r="G1856" t="s">
        <v>16</v>
      </c>
      <c r="H1856">
        <v>2.5</v>
      </c>
      <c r="I1856">
        <f t="shared" si="56"/>
        <v>5677.5</v>
      </c>
      <c r="J1856">
        <v>1.9254</v>
      </c>
      <c r="K1856" s="2">
        <f t="shared" si="57"/>
        <v>4372.5834000000004</v>
      </c>
    </row>
    <row r="1857" spans="1:11" x14ac:dyDescent="0.35">
      <c r="A1857">
        <v>53420012</v>
      </c>
      <c r="B1857" t="s">
        <v>758</v>
      </c>
      <c r="D1857">
        <v>510</v>
      </c>
      <c r="E1857" t="s">
        <v>15</v>
      </c>
      <c r="F1857" s="1">
        <v>1788</v>
      </c>
      <c r="G1857" t="s">
        <v>16</v>
      </c>
      <c r="H1857">
        <v>12</v>
      </c>
      <c r="I1857">
        <f t="shared" si="56"/>
        <v>21456</v>
      </c>
      <c r="J1857">
        <v>18.508700000000001</v>
      </c>
      <c r="K1857" s="2">
        <f t="shared" si="57"/>
        <v>33093.5556</v>
      </c>
    </row>
    <row r="1858" spans="1:11" x14ac:dyDescent="0.35">
      <c r="A1858">
        <v>53421012</v>
      </c>
      <c r="B1858" t="s">
        <v>759</v>
      </c>
      <c r="D1858">
        <v>510</v>
      </c>
      <c r="E1858" t="s">
        <v>15</v>
      </c>
      <c r="F1858" s="1">
        <v>2912</v>
      </c>
      <c r="G1858" t="s">
        <v>16</v>
      </c>
      <c r="H1858">
        <v>12</v>
      </c>
      <c r="I1858">
        <f t="shared" si="56"/>
        <v>34944</v>
      </c>
      <c r="J1858">
        <v>18.4236</v>
      </c>
      <c r="K1858" s="2">
        <f t="shared" si="57"/>
        <v>53649.523200000003</v>
      </c>
    </row>
    <row r="1859" spans="1:11" x14ac:dyDescent="0.35">
      <c r="A1859">
        <v>53480012</v>
      </c>
      <c r="B1859" t="s">
        <v>768</v>
      </c>
      <c r="D1859">
        <v>510</v>
      </c>
      <c r="E1859" t="s">
        <v>15</v>
      </c>
      <c r="F1859" s="1">
        <v>1568</v>
      </c>
      <c r="G1859" t="s">
        <v>16</v>
      </c>
      <c r="H1859">
        <v>12</v>
      </c>
      <c r="I1859">
        <f t="shared" si="56"/>
        <v>18816</v>
      </c>
      <c r="J1859">
        <v>14.7468</v>
      </c>
      <c r="K1859" s="2">
        <f t="shared" si="57"/>
        <v>23122.982400000001</v>
      </c>
    </row>
    <row r="1860" spans="1:11" x14ac:dyDescent="0.35">
      <c r="A1860">
        <v>53482012</v>
      </c>
      <c r="B1860" t="s">
        <v>770</v>
      </c>
      <c r="D1860">
        <v>510</v>
      </c>
      <c r="E1860" t="s">
        <v>15</v>
      </c>
      <c r="F1860">
        <v>192</v>
      </c>
      <c r="G1860" t="s">
        <v>16</v>
      </c>
      <c r="H1860">
        <v>12</v>
      </c>
      <c r="I1860">
        <f t="shared" si="56"/>
        <v>2304</v>
      </c>
      <c r="J1860">
        <v>14.526199999999999</v>
      </c>
      <c r="K1860" s="2">
        <f t="shared" si="57"/>
        <v>2789.0303999999996</v>
      </c>
    </row>
    <row r="1861" spans="1:11" x14ac:dyDescent="0.35">
      <c r="A1861">
        <v>53483012</v>
      </c>
      <c r="B1861" t="s">
        <v>771</v>
      </c>
      <c r="D1861">
        <v>510</v>
      </c>
      <c r="E1861" t="s">
        <v>15</v>
      </c>
      <c r="F1861" s="1">
        <v>3463</v>
      </c>
      <c r="G1861" t="s">
        <v>16</v>
      </c>
      <c r="H1861">
        <v>12</v>
      </c>
      <c r="I1861">
        <f t="shared" ref="I1861:I1924" si="58">H1861*F1861</f>
        <v>41556</v>
      </c>
      <c r="J1861">
        <v>15.969099999999999</v>
      </c>
      <c r="K1861" s="2">
        <f t="shared" ref="K1861:K1924" si="59">F1861*J1861</f>
        <v>55300.993299999995</v>
      </c>
    </row>
    <row r="1862" spans="1:11" x14ac:dyDescent="0.35">
      <c r="A1862">
        <v>53490012</v>
      </c>
      <c r="B1862" t="s">
        <v>775</v>
      </c>
      <c r="D1862">
        <v>510</v>
      </c>
      <c r="E1862" t="s">
        <v>15</v>
      </c>
      <c r="F1862" s="1">
        <v>1914</v>
      </c>
      <c r="G1862" t="s">
        <v>16</v>
      </c>
      <c r="H1862">
        <v>12</v>
      </c>
      <c r="I1862">
        <f t="shared" si="58"/>
        <v>22968</v>
      </c>
      <c r="J1862">
        <v>17.741299999999999</v>
      </c>
      <c r="K1862" s="2">
        <f t="shared" si="59"/>
        <v>33956.8482</v>
      </c>
    </row>
    <row r="1863" spans="1:11" x14ac:dyDescent="0.35">
      <c r="A1863">
        <v>53520010</v>
      </c>
      <c r="B1863" t="s">
        <v>778</v>
      </c>
      <c r="D1863">
        <v>510</v>
      </c>
      <c r="E1863" t="s">
        <v>15</v>
      </c>
      <c r="F1863">
        <v>56</v>
      </c>
      <c r="G1863" t="s">
        <v>16</v>
      </c>
      <c r="H1863">
        <v>10</v>
      </c>
      <c r="I1863">
        <f t="shared" si="58"/>
        <v>560</v>
      </c>
      <c r="J1863">
        <v>18.611000000000001</v>
      </c>
      <c r="K1863" s="2">
        <f t="shared" si="59"/>
        <v>1042.2160000000001</v>
      </c>
    </row>
    <row r="1864" spans="1:11" x14ac:dyDescent="0.35">
      <c r="A1864">
        <v>53531010</v>
      </c>
      <c r="B1864" t="s">
        <v>780</v>
      </c>
      <c r="C1864">
        <v>2021</v>
      </c>
      <c r="D1864">
        <v>510</v>
      </c>
      <c r="E1864" t="s">
        <v>15</v>
      </c>
      <c r="F1864">
        <v>700</v>
      </c>
      <c r="G1864" t="s">
        <v>16</v>
      </c>
      <c r="H1864">
        <v>10</v>
      </c>
      <c r="I1864">
        <f t="shared" si="58"/>
        <v>7000</v>
      </c>
      <c r="J1864">
        <v>18.468800000000002</v>
      </c>
      <c r="K1864" s="2">
        <f t="shared" si="59"/>
        <v>12928.160000000002</v>
      </c>
    </row>
    <row r="1865" spans="1:11" x14ac:dyDescent="0.35">
      <c r="A1865">
        <v>53541012</v>
      </c>
      <c r="B1865" t="s">
        <v>783</v>
      </c>
      <c r="D1865">
        <v>510</v>
      </c>
      <c r="E1865" t="s">
        <v>15</v>
      </c>
      <c r="F1865" s="1">
        <v>1933</v>
      </c>
      <c r="G1865" t="s">
        <v>16</v>
      </c>
      <c r="H1865">
        <v>12</v>
      </c>
      <c r="I1865">
        <f t="shared" si="58"/>
        <v>23196</v>
      </c>
      <c r="J1865">
        <v>18.496099999999998</v>
      </c>
      <c r="K1865" s="2">
        <f t="shared" si="59"/>
        <v>35752.961299999995</v>
      </c>
    </row>
    <row r="1866" spans="1:11" x14ac:dyDescent="0.35">
      <c r="A1866">
        <v>53542012</v>
      </c>
      <c r="B1866" t="s">
        <v>785</v>
      </c>
      <c r="D1866">
        <v>510</v>
      </c>
      <c r="E1866" t="s">
        <v>15</v>
      </c>
      <c r="F1866">
        <v>384</v>
      </c>
      <c r="G1866" t="s">
        <v>16</v>
      </c>
      <c r="H1866">
        <v>12</v>
      </c>
      <c r="I1866">
        <f t="shared" si="58"/>
        <v>4608</v>
      </c>
      <c r="J1866">
        <v>19.774000000000001</v>
      </c>
      <c r="K1866" s="2">
        <f t="shared" si="59"/>
        <v>7593.2160000000003</v>
      </c>
    </row>
    <row r="1867" spans="1:11" x14ac:dyDescent="0.35">
      <c r="A1867">
        <v>53550015</v>
      </c>
      <c r="B1867" t="s">
        <v>787</v>
      </c>
      <c r="D1867">
        <v>510</v>
      </c>
      <c r="E1867" t="s">
        <v>15</v>
      </c>
      <c r="F1867" s="1">
        <v>3159</v>
      </c>
      <c r="G1867" t="s">
        <v>16</v>
      </c>
      <c r="H1867">
        <v>15</v>
      </c>
      <c r="I1867">
        <f t="shared" si="58"/>
        <v>47385</v>
      </c>
      <c r="J1867">
        <v>7.9972000000000003</v>
      </c>
      <c r="K1867" s="2">
        <f t="shared" si="59"/>
        <v>25263.1548</v>
      </c>
    </row>
    <row r="1868" spans="1:11" x14ac:dyDescent="0.35">
      <c r="A1868">
        <v>53580004</v>
      </c>
      <c r="B1868" t="s">
        <v>789</v>
      </c>
      <c r="C1868" t="s">
        <v>790</v>
      </c>
      <c r="D1868">
        <v>510</v>
      </c>
      <c r="E1868" t="s">
        <v>15</v>
      </c>
      <c r="F1868" s="1">
        <v>2614</v>
      </c>
      <c r="G1868" t="s">
        <v>16</v>
      </c>
      <c r="H1868">
        <v>4</v>
      </c>
      <c r="I1868">
        <f t="shared" si="58"/>
        <v>10456</v>
      </c>
      <c r="J1868">
        <v>9.4491999999999994</v>
      </c>
      <c r="K1868" s="2">
        <f t="shared" si="59"/>
        <v>24700.208799999997</v>
      </c>
    </row>
    <row r="1869" spans="1:11" x14ac:dyDescent="0.35">
      <c r="A1869">
        <v>53581018</v>
      </c>
      <c r="B1869" t="s">
        <v>791</v>
      </c>
      <c r="C1869" t="s">
        <v>411</v>
      </c>
      <c r="D1869">
        <v>510</v>
      </c>
      <c r="E1869" t="s">
        <v>15</v>
      </c>
      <c r="F1869">
        <v>360</v>
      </c>
      <c r="G1869" t="s">
        <v>16</v>
      </c>
      <c r="H1869">
        <v>1.8</v>
      </c>
      <c r="I1869">
        <f t="shared" si="58"/>
        <v>648</v>
      </c>
      <c r="J1869">
        <v>4.1186999999999996</v>
      </c>
      <c r="K1869" s="2">
        <f t="shared" si="59"/>
        <v>1482.7319999999997</v>
      </c>
    </row>
    <row r="1870" spans="1:11" x14ac:dyDescent="0.35">
      <c r="A1870">
        <v>53590010</v>
      </c>
      <c r="B1870" t="s">
        <v>793</v>
      </c>
      <c r="D1870">
        <v>510</v>
      </c>
      <c r="E1870" t="s">
        <v>15</v>
      </c>
      <c r="F1870" s="1">
        <v>1760</v>
      </c>
      <c r="G1870" t="s">
        <v>16</v>
      </c>
      <c r="H1870">
        <v>10</v>
      </c>
      <c r="I1870">
        <f t="shared" si="58"/>
        <v>17600</v>
      </c>
      <c r="J1870">
        <v>12.008100000000001</v>
      </c>
      <c r="K1870" s="2">
        <f t="shared" si="59"/>
        <v>21134.256000000001</v>
      </c>
    </row>
    <row r="1871" spans="1:11" x14ac:dyDescent="0.35">
      <c r="A1871">
        <v>53590015</v>
      </c>
      <c r="B1871" t="s">
        <v>794</v>
      </c>
      <c r="D1871">
        <v>510</v>
      </c>
      <c r="E1871" t="s">
        <v>15</v>
      </c>
      <c r="F1871" s="1">
        <v>1051</v>
      </c>
      <c r="G1871" t="s">
        <v>16</v>
      </c>
      <c r="H1871">
        <v>15</v>
      </c>
      <c r="I1871">
        <f t="shared" si="58"/>
        <v>15765</v>
      </c>
      <c r="J1871">
        <v>17.872800000000002</v>
      </c>
      <c r="K1871" s="2">
        <f t="shared" si="59"/>
        <v>18784.312800000003</v>
      </c>
    </row>
    <row r="1872" spans="1:11" x14ac:dyDescent="0.35">
      <c r="A1872">
        <v>53590125</v>
      </c>
      <c r="B1872" t="s">
        <v>792</v>
      </c>
      <c r="D1872">
        <v>519</v>
      </c>
      <c r="E1872" t="s">
        <v>15</v>
      </c>
      <c r="F1872">
        <v>562</v>
      </c>
      <c r="G1872" t="s">
        <v>16</v>
      </c>
      <c r="H1872">
        <v>12.5</v>
      </c>
      <c r="I1872">
        <f t="shared" si="58"/>
        <v>7025</v>
      </c>
      <c r="J1872">
        <v>15.7385</v>
      </c>
      <c r="K1872" s="2">
        <f t="shared" si="59"/>
        <v>8845.0370000000003</v>
      </c>
    </row>
    <row r="1873" spans="1:11" x14ac:dyDescent="0.35">
      <c r="A1873">
        <v>53593012</v>
      </c>
      <c r="B1873" t="s">
        <v>798</v>
      </c>
      <c r="C1873" t="s">
        <v>348</v>
      </c>
      <c r="D1873">
        <v>560</v>
      </c>
      <c r="E1873" t="s">
        <v>15</v>
      </c>
      <c r="F1873">
        <v>780</v>
      </c>
      <c r="G1873" t="s">
        <v>16</v>
      </c>
      <c r="H1873">
        <v>12</v>
      </c>
      <c r="I1873">
        <f t="shared" si="58"/>
        <v>9360</v>
      </c>
      <c r="J1873">
        <v>16.361499999999999</v>
      </c>
      <c r="K1873" s="2">
        <f t="shared" si="59"/>
        <v>12761.97</v>
      </c>
    </row>
    <row r="1874" spans="1:11" x14ac:dyDescent="0.35">
      <c r="A1874">
        <v>53600125</v>
      </c>
      <c r="B1874" t="s">
        <v>799</v>
      </c>
      <c r="D1874">
        <v>519</v>
      </c>
      <c r="E1874" t="s">
        <v>15</v>
      </c>
      <c r="F1874" s="1">
        <v>3545</v>
      </c>
      <c r="G1874" t="s">
        <v>16</v>
      </c>
      <c r="H1874">
        <v>12.5</v>
      </c>
      <c r="I1874">
        <f t="shared" si="58"/>
        <v>44312.5</v>
      </c>
      <c r="J1874">
        <v>16.991900000000001</v>
      </c>
      <c r="K1874" s="2">
        <f t="shared" si="59"/>
        <v>60236.285500000005</v>
      </c>
    </row>
    <row r="1875" spans="1:11" x14ac:dyDescent="0.35">
      <c r="A1875">
        <v>53600325</v>
      </c>
      <c r="B1875" t="s">
        <v>800</v>
      </c>
      <c r="C1875">
        <v>2022</v>
      </c>
      <c r="D1875">
        <v>510</v>
      </c>
      <c r="E1875" t="s">
        <v>15</v>
      </c>
      <c r="F1875">
        <v>720</v>
      </c>
      <c r="G1875" t="s">
        <v>16</v>
      </c>
      <c r="H1875">
        <v>2.5</v>
      </c>
      <c r="I1875">
        <f t="shared" si="58"/>
        <v>1800</v>
      </c>
      <c r="J1875">
        <v>4.3787000000000003</v>
      </c>
      <c r="K1875" s="2">
        <f t="shared" si="59"/>
        <v>3152.6640000000002</v>
      </c>
    </row>
    <row r="1876" spans="1:11" x14ac:dyDescent="0.35">
      <c r="A1876">
        <v>53601010</v>
      </c>
      <c r="B1876" t="s">
        <v>800</v>
      </c>
      <c r="C1876">
        <v>2021</v>
      </c>
      <c r="D1876">
        <v>510</v>
      </c>
      <c r="E1876" t="s">
        <v>15</v>
      </c>
      <c r="F1876">
        <v>337</v>
      </c>
      <c r="G1876" t="s">
        <v>16</v>
      </c>
      <c r="H1876">
        <v>10</v>
      </c>
      <c r="I1876">
        <f t="shared" si="58"/>
        <v>3370</v>
      </c>
      <c r="J1876">
        <v>14.206099999999999</v>
      </c>
      <c r="K1876" s="2">
        <f t="shared" si="59"/>
        <v>4787.4556999999995</v>
      </c>
    </row>
    <row r="1877" spans="1:11" x14ac:dyDescent="0.35">
      <c r="A1877">
        <v>53610012</v>
      </c>
      <c r="B1877" t="s">
        <v>801</v>
      </c>
      <c r="C1877">
        <v>2022</v>
      </c>
      <c r="D1877">
        <v>510</v>
      </c>
      <c r="E1877" t="s">
        <v>15</v>
      </c>
      <c r="F1877">
        <v>912</v>
      </c>
      <c r="G1877" t="s">
        <v>16</v>
      </c>
      <c r="H1877">
        <v>12</v>
      </c>
      <c r="I1877">
        <f t="shared" si="58"/>
        <v>10944</v>
      </c>
      <c r="J1877">
        <v>0</v>
      </c>
      <c r="K1877" s="2">
        <f t="shared" si="59"/>
        <v>0</v>
      </c>
    </row>
    <row r="1878" spans="1:11" x14ac:dyDescent="0.35">
      <c r="A1878">
        <v>53640125</v>
      </c>
      <c r="B1878" t="s">
        <v>806</v>
      </c>
      <c r="D1878">
        <v>519</v>
      </c>
      <c r="E1878" t="s">
        <v>15</v>
      </c>
      <c r="F1878" s="1">
        <v>5347</v>
      </c>
      <c r="G1878" t="s">
        <v>16</v>
      </c>
      <c r="H1878">
        <v>12.5</v>
      </c>
      <c r="I1878">
        <f t="shared" si="58"/>
        <v>66837.5</v>
      </c>
      <c r="J1878">
        <v>22.3294</v>
      </c>
      <c r="K1878" s="2">
        <f t="shared" si="59"/>
        <v>119395.3018</v>
      </c>
    </row>
    <row r="1879" spans="1:11" x14ac:dyDescent="0.35">
      <c r="A1879">
        <v>53641010</v>
      </c>
      <c r="B1879" t="s">
        <v>807</v>
      </c>
      <c r="C1879">
        <v>2021</v>
      </c>
      <c r="D1879">
        <v>510</v>
      </c>
      <c r="E1879" t="s">
        <v>15</v>
      </c>
      <c r="F1879">
        <v>838</v>
      </c>
      <c r="G1879" t="s">
        <v>16</v>
      </c>
      <c r="H1879">
        <v>10</v>
      </c>
      <c r="I1879">
        <f t="shared" si="58"/>
        <v>8380</v>
      </c>
      <c r="J1879">
        <v>18.142900000000001</v>
      </c>
      <c r="K1879" s="2">
        <f t="shared" si="59"/>
        <v>15203.7502</v>
      </c>
    </row>
    <row r="1880" spans="1:11" x14ac:dyDescent="0.35">
      <c r="A1880">
        <v>53650015</v>
      </c>
      <c r="B1880" t="s">
        <v>810</v>
      </c>
      <c r="C1880" t="s">
        <v>790</v>
      </c>
      <c r="D1880">
        <v>510</v>
      </c>
      <c r="E1880" t="s">
        <v>15</v>
      </c>
      <c r="F1880" s="1">
        <v>20975</v>
      </c>
      <c r="G1880" t="s">
        <v>16</v>
      </c>
      <c r="H1880">
        <v>1.5</v>
      </c>
      <c r="I1880">
        <f t="shared" si="58"/>
        <v>31462.5</v>
      </c>
      <c r="J1880">
        <v>0.98250000000000004</v>
      </c>
      <c r="K1880" s="2">
        <f t="shared" si="59"/>
        <v>20607.9375</v>
      </c>
    </row>
    <row r="1881" spans="1:11" x14ac:dyDescent="0.35">
      <c r="A1881">
        <v>53650215</v>
      </c>
      <c r="B1881" t="s">
        <v>811</v>
      </c>
      <c r="C1881" t="s">
        <v>812</v>
      </c>
      <c r="D1881">
        <v>510</v>
      </c>
      <c r="E1881" t="s">
        <v>15</v>
      </c>
      <c r="F1881" s="1">
        <v>18310</v>
      </c>
      <c r="G1881" t="s">
        <v>16</v>
      </c>
      <c r="H1881">
        <v>1.5</v>
      </c>
      <c r="I1881">
        <f t="shared" si="58"/>
        <v>27465</v>
      </c>
      <c r="J1881">
        <v>0.99119999999999997</v>
      </c>
      <c r="K1881" s="2">
        <f t="shared" si="59"/>
        <v>18148.871999999999</v>
      </c>
    </row>
    <row r="1882" spans="1:11" x14ac:dyDescent="0.35">
      <c r="A1882">
        <v>53651015</v>
      </c>
      <c r="B1882" t="s">
        <v>813</v>
      </c>
      <c r="C1882" t="s">
        <v>790</v>
      </c>
      <c r="D1882">
        <v>510</v>
      </c>
      <c r="E1882" t="s">
        <v>15</v>
      </c>
      <c r="F1882" s="1">
        <v>23670</v>
      </c>
      <c r="G1882" t="s">
        <v>16</v>
      </c>
      <c r="H1882">
        <v>1.5</v>
      </c>
      <c r="I1882">
        <f t="shared" si="58"/>
        <v>35505</v>
      </c>
      <c r="J1882">
        <v>0.9839</v>
      </c>
      <c r="K1882" s="2">
        <f t="shared" si="59"/>
        <v>23288.913</v>
      </c>
    </row>
    <row r="1883" spans="1:11" x14ac:dyDescent="0.35">
      <c r="A1883">
        <v>53670010</v>
      </c>
      <c r="B1883" t="s">
        <v>283</v>
      </c>
      <c r="C1883" t="s">
        <v>817</v>
      </c>
      <c r="D1883">
        <v>510</v>
      </c>
      <c r="E1883" t="s">
        <v>15</v>
      </c>
      <c r="F1883">
        <v>942</v>
      </c>
      <c r="G1883" t="s">
        <v>16</v>
      </c>
      <c r="H1883">
        <v>10</v>
      </c>
      <c r="I1883">
        <f t="shared" si="58"/>
        <v>9420</v>
      </c>
      <c r="J1883">
        <v>7.6845999999999997</v>
      </c>
      <c r="K1883" s="2">
        <f t="shared" si="59"/>
        <v>7238.8931999999995</v>
      </c>
    </row>
    <row r="1884" spans="1:11" x14ac:dyDescent="0.35">
      <c r="A1884">
        <v>53670020</v>
      </c>
      <c r="B1884" t="s">
        <v>818</v>
      </c>
      <c r="D1884">
        <v>510</v>
      </c>
      <c r="E1884" t="s">
        <v>15</v>
      </c>
      <c r="F1884">
        <v>116</v>
      </c>
      <c r="G1884" t="s">
        <v>16</v>
      </c>
      <c r="H1884">
        <v>20</v>
      </c>
      <c r="I1884">
        <f t="shared" si="58"/>
        <v>2320</v>
      </c>
      <c r="J1884">
        <v>16.749600000000001</v>
      </c>
      <c r="K1884" s="2">
        <f t="shared" si="59"/>
        <v>1942.9536000000001</v>
      </c>
    </row>
    <row r="1885" spans="1:11" x14ac:dyDescent="0.35">
      <c r="A1885">
        <v>53672020</v>
      </c>
      <c r="B1885" t="s">
        <v>818</v>
      </c>
      <c r="C1885" t="s">
        <v>665</v>
      </c>
      <c r="D1885">
        <v>510</v>
      </c>
      <c r="E1885" t="s">
        <v>15</v>
      </c>
      <c r="F1885">
        <v>180</v>
      </c>
      <c r="G1885" t="s">
        <v>16</v>
      </c>
      <c r="H1885">
        <v>20</v>
      </c>
      <c r="I1885">
        <f t="shared" si="58"/>
        <v>3600</v>
      </c>
      <c r="J1885">
        <v>0</v>
      </c>
      <c r="K1885" s="2">
        <f t="shared" si="59"/>
        <v>0</v>
      </c>
    </row>
    <row r="1886" spans="1:11" x14ac:dyDescent="0.35">
      <c r="A1886">
        <v>53730012</v>
      </c>
      <c r="B1886" t="s">
        <v>824</v>
      </c>
      <c r="C1886">
        <v>2022</v>
      </c>
      <c r="D1886">
        <v>510</v>
      </c>
      <c r="E1886" t="s">
        <v>15</v>
      </c>
      <c r="F1886">
        <v>432</v>
      </c>
      <c r="G1886" t="s">
        <v>16</v>
      </c>
      <c r="H1886">
        <v>12</v>
      </c>
      <c r="I1886">
        <f t="shared" si="58"/>
        <v>5184</v>
      </c>
      <c r="J1886">
        <v>0</v>
      </c>
      <c r="K1886" s="2">
        <f t="shared" si="59"/>
        <v>0</v>
      </c>
    </row>
    <row r="1887" spans="1:11" x14ac:dyDescent="0.35">
      <c r="A1887">
        <v>53781015</v>
      </c>
      <c r="B1887" t="s">
        <v>828</v>
      </c>
      <c r="C1887" t="s">
        <v>634</v>
      </c>
      <c r="D1887">
        <v>560</v>
      </c>
      <c r="E1887" t="s">
        <v>15</v>
      </c>
      <c r="F1887" s="1">
        <v>2000</v>
      </c>
      <c r="G1887" t="s">
        <v>16</v>
      </c>
      <c r="H1887">
        <v>1.5</v>
      </c>
      <c r="I1887">
        <f t="shared" si="58"/>
        <v>3000</v>
      </c>
      <c r="J1887">
        <v>1.7065999999999999</v>
      </c>
      <c r="K1887" s="2">
        <f t="shared" si="59"/>
        <v>3413.2</v>
      </c>
    </row>
    <row r="1888" spans="1:11" x14ac:dyDescent="0.35">
      <c r="A1888">
        <v>53790125</v>
      </c>
      <c r="B1888" t="s">
        <v>830</v>
      </c>
      <c r="D1888">
        <v>510</v>
      </c>
      <c r="E1888" t="s">
        <v>15</v>
      </c>
      <c r="F1888" s="1">
        <v>2918</v>
      </c>
      <c r="G1888" t="s">
        <v>16</v>
      </c>
      <c r="H1888">
        <v>12.5</v>
      </c>
      <c r="I1888">
        <f t="shared" si="58"/>
        <v>36475</v>
      </c>
      <c r="J1888">
        <v>7.8754</v>
      </c>
      <c r="K1888" s="2">
        <f t="shared" si="59"/>
        <v>22980.4172</v>
      </c>
    </row>
    <row r="1889" spans="1:11" x14ac:dyDescent="0.35">
      <c r="A1889">
        <v>53800012</v>
      </c>
      <c r="B1889" t="s">
        <v>831</v>
      </c>
      <c r="C1889">
        <v>2022</v>
      </c>
      <c r="D1889">
        <v>510</v>
      </c>
      <c r="E1889" t="s">
        <v>15</v>
      </c>
      <c r="F1889" s="1">
        <v>1152</v>
      </c>
      <c r="G1889" t="s">
        <v>16</v>
      </c>
      <c r="H1889">
        <v>12</v>
      </c>
      <c r="I1889">
        <f t="shared" si="58"/>
        <v>13824</v>
      </c>
      <c r="J1889">
        <v>0</v>
      </c>
      <c r="K1889" s="2">
        <f t="shared" si="59"/>
        <v>0</v>
      </c>
    </row>
    <row r="1890" spans="1:11" x14ac:dyDescent="0.35">
      <c r="A1890">
        <v>53830012</v>
      </c>
      <c r="B1890" t="s">
        <v>832</v>
      </c>
      <c r="C1890">
        <v>2022</v>
      </c>
      <c r="D1890">
        <v>510</v>
      </c>
      <c r="E1890" t="s">
        <v>15</v>
      </c>
      <c r="F1890" s="1">
        <v>1084</v>
      </c>
      <c r="G1890" t="s">
        <v>16</v>
      </c>
      <c r="H1890">
        <v>12</v>
      </c>
      <c r="I1890">
        <f t="shared" si="58"/>
        <v>13008</v>
      </c>
      <c r="J1890">
        <v>33.600499999999997</v>
      </c>
      <c r="K1890" s="2">
        <f t="shared" si="59"/>
        <v>36422.941999999995</v>
      </c>
    </row>
    <row r="1891" spans="1:11" x14ac:dyDescent="0.35">
      <c r="A1891">
        <v>53841115</v>
      </c>
      <c r="B1891" t="s">
        <v>834</v>
      </c>
      <c r="D1891">
        <v>510</v>
      </c>
      <c r="E1891" t="s">
        <v>15</v>
      </c>
      <c r="F1891">
        <v>496</v>
      </c>
      <c r="G1891" t="s">
        <v>16</v>
      </c>
      <c r="H1891">
        <v>11.5</v>
      </c>
      <c r="I1891">
        <f t="shared" si="58"/>
        <v>5704</v>
      </c>
      <c r="J1891">
        <v>16.194600000000001</v>
      </c>
      <c r="K1891" s="2">
        <f t="shared" si="59"/>
        <v>8032.5216000000009</v>
      </c>
    </row>
    <row r="1892" spans="1:11" x14ac:dyDescent="0.35">
      <c r="A1892">
        <v>53841350</v>
      </c>
      <c r="B1892" t="s">
        <v>834</v>
      </c>
      <c r="C1892" t="s">
        <v>835</v>
      </c>
      <c r="D1892">
        <v>510</v>
      </c>
      <c r="E1892" t="s">
        <v>15</v>
      </c>
      <c r="F1892" s="1">
        <v>2228</v>
      </c>
      <c r="G1892" t="s">
        <v>16</v>
      </c>
      <c r="H1892">
        <v>0.35</v>
      </c>
      <c r="I1892">
        <f t="shared" si="58"/>
        <v>779.8</v>
      </c>
      <c r="J1892">
        <v>0.87919999999999998</v>
      </c>
      <c r="K1892" s="2">
        <f t="shared" si="59"/>
        <v>1958.8576</v>
      </c>
    </row>
    <row r="1893" spans="1:11" x14ac:dyDescent="0.35">
      <c r="A1893">
        <v>53961010</v>
      </c>
      <c r="B1893" t="s">
        <v>844</v>
      </c>
      <c r="C1893">
        <v>2021</v>
      </c>
      <c r="D1893">
        <v>510</v>
      </c>
      <c r="E1893" t="s">
        <v>15</v>
      </c>
      <c r="F1893">
        <v>252</v>
      </c>
      <c r="G1893" t="s">
        <v>16</v>
      </c>
      <c r="H1893">
        <v>10</v>
      </c>
      <c r="I1893">
        <f t="shared" si="58"/>
        <v>2520</v>
      </c>
      <c r="J1893">
        <v>16.569199999999999</v>
      </c>
      <c r="K1893" s="2">
        <f t="shared" si="59"/>
        <v>4175.4384</v>
      </c>
    </row>
    <row r="1894" spans="1:11" x14ac:dyDescent="0.35">
      <c r="A1894">
        <v>54020012</v>
      </c>
      <c r="B1894" t="s">
        <v>849</v>
      </c>
      <c r="C1894">
        <v>2022</v>
      </c>
      <c r="D1894">
        <v>510</v>
      </c>
      <c r="E1894" t="s">
        <v>15</v>
      </c>
      <c r="F1894" s="1">
        <v>1291</v>
      </c>
      <c r="G1894" t="s">
        <v>16</v>
      </c>
      <c r="H1894">
        <v>12</v>
      </c>
      <c r="I1894">
        <f t="shared" si="58"/>
        <v>15492</v>
      </c>
      <c r="J1894">
        <v>16.4147</v>
      </c>
      <c r="K1894" s="2">
        <f t="shared" si="59"/>
        <v>21191.377700000001</v>
      </c>
    </row>
    <row r="1895" spans="1:11" x14ac:dyDescent="0.35">
      <c r="A1895">
        <v>54020350</v>
      </c>
      <c r="B1895" t="s">
        <v>849</v>
      </c>
      <c r="C1895">
        <v>2022</v>
      </c>
      <c r="D1895">
        <v>510</v>
      </c>
      <c r="E1895" t="s">
        <v>15</v>
      </c>
      <c r="F1895" s="1">
        <v>43512</v>
      </c>
      <c r="G1895" t="s">
        <v>16</v>
      </c>
      <c r="H1895">
        <v>0.35</v>
      </c>
      <c r="I1895">
        <f t="shared" si="58"/>
        <v>15229.199999999999</v>
      </c>
      <c r="J1895">
        <v>0.64039999999999997</v>
      </c>
      <c r="K1895" s="2">
        <f t="shared" si="59"/>
        <v>27865.084799999997</v>
      </c>
    </row>
    <row r="1896" spans="1:11" x14ac:dyDescent="0.35">
      <c r="A1896">
        <v>54021350</v>
      </c>
      <c r="B1896" t="s">
        <v>849</v>
      </c>
      <c r="C1896" t="s">
        <v>850</v>
      </c>
      <c r="D1896">
        <v>510</v>
      </c>
      <c r="E1896" t="s">
        <v>15</v>
      </c>
      <c r="F1896">
        <v>348</v>
      </c>
      <c r="G1896" t="s">
        <v>16</v>
      </c>
      <c r="H1896">
        <v>0.35</v>
      </c>
      <c r="I1896">
        <f t="shared" si="58"/>
        <v>121.8</v>
      </c>
      <c r="J1896">
        <v>0</v>
      </c>
      <c r="K1896" s="2">
        <f t="shared" si="59"/>
        <v>0</v>
      </c>
    </row>
    <row r="1897" spans="1:11" x14ac:dyDescent="0.35">
      <c r="A1897">
        <v>54050175</v>
      </c>
      <c r="B1897" t="s">
        <v>855</v>
      </c>
      <c r="D1897">
        <v>511</v>
      </c>
      <c r="E1897" t="s">
        <v>15</v>
      </c>
      <c r="F1897" s="1">
        <v>4240</v>
      </c>
      <c r="G1897" t="s">
        <v>16</v>
      </c>
      <c r="H1897">
        <v>1.75</v>
      </c>
      <c r="I1897">
        <f t="shared" si="58"/>
        <v>7420</v>
      </c>
      <c r="J1897">
        <v>3.0724</v>
      </c>
      <c r="K1897" s="2">
        <f t="shared" si="59"/>
        <v>13026.976000000001</v>
      </c>
    </row>
    <row r="1898" spans="1:11" x14ac:dyDescent="0.35">
      <c r="A1898">
        <v>54060175</v>
      </c>
      <c r="B1898" t="s">
        <v>857</v>
      </c>
      <c r="D1898">
        <v>511</v>
      </c>
      <c r="E1898" t="s">
        <v>15</v>
      </c>
      <c r="F1898" s="1">
        <v>6336</v>
      </c>
      <c r="G1898" t="s">
        <v>16</v>
      </c>
      <c r="H1898">
        <v>1.75</v>
      </c>
      <c r="I1898">
        <f t="shared" si="58"/>
        <v>11088</v>
      </c>
      <c r="J1898">
        <v>3.165</v>
      </c>
      <c r="K1898" s="2">
        <f t="shared" si="59"/>
        <v>20053.439999999999</v>
      </c>
    </row>
    <row r="1899" spans="1:11" x14ac:dyDescent="0.35">
      <c r="A1899">
        <v>54070175</v>
      </c>
      <c r="B1899" t="s">
        <v>859</v>
      </c>
      <c r="D1899">
        <v>511</v>
      </c>
      <c r="E1899" t="s">
        <v>15</v>
      </c>
      <c r="F1899">
        <v>40</v>
      </c>
      <c r="G1899" t="s">
        <v>16</v>
      </c>
      <c r="H1899">
        <v>1.75</v>
      </c>
      <c r="I1899">
        <f t="shared" si="58"/>
        <v>70</v>
      </c>
      <c r="J1899">
        <v>3.1642000000000001</v>
      </c>
      <c r="K1899" s="2">
        <f t="shared" si="59"/>
        <v>126.56800000000001</v>
      </c>
    </row>
    <row r="1900" spans="1:11" x14ac:dyDescent="0.35">
      <c r="A1900">
        <v>54080125</v>
      </c>
      <c r="B1900" t="s">
        <v>860</v>
      </c>
      <c r="D1900">
        <v>510</v>
      </c>
      <c r="E1900" t="s">
        <v>15</v>
      </c>
      <c r="F1900">
        <v>812</v>
      </c>
      <c r="G1900" t="s">
        <v>16</v>
      </c>
      <c r="H1900">
        <v>12.5</v>
      </c>
      <c r="I1900">
        <f t="shared" si="58"/>
        <v>10150</v>
      </c>
      <c r="J1900">
        <v>13.517099999999999</v>
      </c>
      <c r="K1900" s="2">
        <f t="shared" si="59"/>
        <v>10975.885199999999</v>
      </c>
    </row>
    <row r="1901" spans="1:11" x14ac:dyDescent="0.35">
      <c r="A1901">
        <v>54080400</v>
      </c>
      <c r="B1901" t="s">
        <v>860</v>
      </c>
      <c r="C1901" t="s">
        <v>861</v>
      </c>
      <c r="D1901">
        <v>510</v>
      </c>
      <c r="E1901" t="s">
        <v>15</v>
      </c>
      <c r="F1901" s="1">
        <v>1256</v>
      </c>
      <c r="G1901" t="s">
        <v>16</v>
      </c>
      <c r="H1901">
        <v>0.4</v>
      </c>
      <c r="I1901">
        <f t="shared" si="58"/>
        <v>502.40000000000003</v>
      </c>
      <c r="J1901">
        <v>0.79779999999999995</v>
      </c>
      <c r="K1901" s="2">
        <f t="shared" si="59"/>
        <v>1002.0368</v>
      </c>
    </row>
    <row r="1902" spans="1:11" x14ac:dyDescent="0.35">
      <c r="A1902">
        <v>54181012</v>
      </c>
      <c r="B1902" t="s">
        <v>879</v>
      </c>
      <c r="C1902">
        <v>2022</v>
      </c>
      <c r="D1902">
        <v>510</v>
      </c>
      <c r="E1902" t="s">
        <v>15</v>
      </c>
      <c r="F1902" s="1">
        <v>1437</v>
      </c>
      <c r="G1902" t="s">
        <v>16</v>
      </c>
      <c r="H1902">
        <v>12</v>
      </c>
      <c r="I1902">
        <f t="shared" si="58"/>
        <v>17244</v>
      </c>
      <c r="J1902">
        <v>18.653500000000001</v>
      </c>
      <c r="K1902" s="2">
        <f t="shared" si="59"/>
        <v>26805.0795</v>
      </c>
    </row>
    <row r="1903" spans="1:11" x14ac:dyDescent="0.35">
      <c r="A1903">
        <v>54240025</v>
      </c>
      <c r="B1903" t="s">
        <v>889</v>
      </c>
      <c r="C1903" t="s">
        <v>891</v>
      </c>
      <c r="D1903">
        <v>510</v>
      </c>
      <c r="E1903" t="s">
        <v>15</v>
      </c>
      <c r="F1903">
        <v>560</v>
      </c>
      <c r="G1903" t="s">
        <v>16</v>
      </c>
      <c r="H1903">
        <v>2.5</v>
      </c>
      <c r="I1903">
        <f t="shared" si="58"/>
        <v>1400</v>
      </c>
      <c r="J1903">
        <v>3.6328999999999998</v>
      </c>
      <c r="K1903" s="2">
        <f t="shared" si="59"/>
        <v>2034.424</v>
      </c>
    </row>
    <row r="1904" spans="1:11" x14ac:dyDescent="0.35">
      <c r="A1904">
        <v>54260010</v>
      </c>
      <c r="B1904" t="s">
        <v>894</v>
      </c>
      <c r="D1904">
        <v>510</v>
      </c>
      <c r="E1904" t="s">
        <v>15</v>
      </c>
      <c r="F1904" s="1">
        <v>2240</v>
      </c>
      <c r="G1904" t="s">
        <v>16</v>
      </c>
      <c r="H1904">
        <v>10</v>
      </c>
      <c r="I1904">
        <f t="shared" si="58"/>
        <v>22400</v>
      </c>
      <c r="J1904">
        <v>11.896699999999999</v>
      </c>
      <c r="K1904" s="2">
        <f t="shared" si="59"/>
        <v>26648.607999999997</v>
      </c>
    </row>
    <row r="1905" spans="1:11" x14ac:dyDescent="0.35">
      <c r="A1905">
        <v>54320008</v>
      </c>
      <c r="B1905" t="s">
        <v>898</v>
      </c>
      <c r="C1905" t="s">
        <v>899</v>
      </c>
      <c r="D1905">
        <v>510</v>
      </c>
      <c r="E1905" t="s">
        <v>15</v>
      </c>
      <c r="F1905">
        <v>476</v>
      </c>
      <c r="G1905" t="s">
        <v>16</v>
      </c>
      <c r="H1905">
        <v>0.8</v>
      </c>
      <c r="I1905">
        <f t="shared" si="58"/>
        <v>380.8</v>
      </c>
      <c r="J1905">
        <v>1.9771000000000001</v>
      </c>
      <c r="K1905" s="2">
        <f t="shared" si="59"/>
        <v>941.09960000000001</v>
      </c>
    </row>
    <row r="1906" spans="1:11" x14ac:dyDescent="0.35">
      <c r="A1906">
        <v>54320025</v>
      </c>
      <c r="B1906" t="s">
        <v>898</v>
      </c>
      <c r="C1906" t="s">
        <v>899</v>
      </c>
      <c r="D1906">
        <v>510</v>
      </c>
      <c r="E1906" t="s">
        <v>15</v>
      </c>
      <c r="F1906" s="1">
        <v>1092</v>
      </c>
      <c r="G1906" t="s">
        <v>16</v>
      </c>
      <c r="H1906">
        <v>2.5</v>
      </c>
      <c r="I1906">
        <f t="shared" si="58"/>
        <v>2730</v>
      </c>
      <c r="J1906">
        <v>5.3810000000000002</v>
      </c>
      <c r="K1906" s="2">
        <f t="shared" si="59"/>
        <v>5876.0520000000006</v>
      </c>
    </row>
    <row r="1907" spans="1:11" x14ac:dyDescent="0.35">
      <c r="A1907">
        <v>54380015</v>
      </c>
      <c r="B1907" t="s">
        <v>900</v>
      </c>
      <c r="C1907" t="s">
        <v>901</v>
      </c>
      <c r="D1907">
        <v>511</v>
      </c>
      <c r="E1907" t="s">
        <v>15</v>
      </c>
      <c r="F1907" s="1">
        <v>18768</v>
      </c>
      <c r="G1907" t="s">
        <v>16</v>
      </c>
      <c r="H1907">
        <v>1.5</v>
      </c>
      <c r="I1907">
        <f t="shared" si="58"/>
        <v>28152</v>
      </c>
      <c r="J1907">
        <v>0.91149999999999998</v>
      </c>
      <c r="K1907" s="2">
        <f t="shared" si="59"/>
        <v>17107.031999999999</v>
      </c>
    </row>
    <row r="1908" spans="1:11" x14ac:dyDescent="0.35">
      <c r="A1908">
        <v>54400008</v>
      </c>
      <c r="B1908" t="s">
        <v>902</v>
      </c>
      <c r="C1908" t="s">
        <v>899</v>
      </c>
      <c r="D1908">
        <v>510</v>
      </c>
      <c r="E1908" t="s">
        <v>15</v>
      </c>
      <c r="F1908">
        <v>956</v>
      </c>
      <c r="G1908" t="s">
        <v>16</v>
      </c>
      <c r="H1908">
        <v>0.8</v>
      </c>
      <c r="I1908">
        <f t="shared" si="58"/>
        <v>764.80000000000007</v>
      </c>
      <c r="J1908">
        <v>1.7452000000000001</v>
      </c>
      <c r="K1908" s="2">
        <f t="shared" si="59"/>
        <v>1668.4112</v>
      </c>
    </row>
    <row r="1909" spans="1:11" x14ac:dyDescent="0.35">
      <c r="A1909">
        <v>54400025</v>
      </c>
      <c r="B1909" t="s">
        <v>902</v>
      </c>
      <c r="C1909" t="s">
        <v>899</v>
      </c>
      <c r="D1909">
        <v>510</v>
      </c>
      <c r="E1909" t="s">
        <v>15</v>
      </c>
      <c r="F1909" s="1">
        <v>1244</v>
      </c>
      <c r="G1909" t="s">
        <v>16</v>
      </c>
      <c r="H1909">
        <v>2.5</v>
      </c>
      <c r="I1909">
        <f t="shared" si="58"/>
        <v>3110</v>
      </c>
      <c r="J1909">
        <v>4.6563999999999997</v>
      </c>
      <c r="K1909" s="2">
        <f t="shared" si="59"/>
        <v>5792.5616</v>
      </c>
    </row>
    <row r="1910" spans="1:11" x14ac:dyDescent="0.35">
      <c r="A1910">
        <v>54480012</v>
      </c>
      <c r="B1910" t="s">
        <v>903</v>
      </c>
      <c r="C1910" t="s">
        <v>904</v>
      </c>
      <c r="D1910">
        <v>510</v>
      </c>
      <c r="E1910" t="s">
        <v>15</v>
      </c>
      <c r="F1910">
        <v>819</v>
      </c>
      <c r="G1910" t="s">
        <v>16</v>
      </c>
      <c r="H1910">
        <v>12</v>
      </c>
      <c r="I1910">
        <f t="shared" si="58"/>
        <v>9828</v>
      </c>
      <c r="J1910">
        <v>12.8568</v>
      </c>
      <c r="K1910" s="2">
        <f t="shared" si="59"/>
        <v>10529.7192</v>
      </c>
    </row>
    <row r="1911" spans="1:11" x14ac:dyDescent="0.35">
      <c r="A1911">
        <v>54610004</v>
      </c>
      <c r="B1911" t="s">
        <v>907</v>
      </c>
      <c r="C1911" t="s">
        <v>790</v>
      </c>
      <c r="D1911">
        <v>510</v>
      </c>
      <c r="E1911" t="s">
        <v>15</v>
      </c>
      <c r="F1911" s="1">
        <v>1004</v>
      </c>
      <c r="G1911" t="s">
        <v>16</v>
      </c>
      <c r="H1911">
        <v>4</v>
      </c>
      <c r="I1911">
        <f t="shared" si="58"/>
        <v>4016</v>
      </c>
      <c r="J1911">
        <v>5.4467999999999996</v>
      </c>
      <c r="K1911" s="2">
        <f t="shared" si="59"/>
        <v>5468.5871999999999</v>
      </c>
    </row>
    <row r="1912" spans="1:11" x14ac:dyDescent="0.35">
      <c r="A1912">
        <v>54731020</v>
      </c>
      <c r="B1912" t="s">
        <v>928</v>
      </c>
      <c r="C1912" t="s">
        <v>929</v>
      </c>
      <c r="D1912">
        <v>852</v>
      </c>
      <c r="E1912" t="s">
        <v>27</v>
      </c>
      <c r="F1912">
        <v>370</v>
      </c>
      <c r="G1912" t="s">
        <v>16</v>
      </c>
      <c r="H1912">
        <v>20</v>
      </c>
      <c r="I1912">
        <f t="shared" si="58"/>
        <v>7400</v>
      </c>
      <c r="J1912">
        <v>18.1099</v>
      </c>
      <c r="K1912" s="2">
        <f t="shared" si="59"/>
        <v>6700.6629999999996</v>
      </c>
    </row>
    <row r="1913" spans="1:11" x14ac:dyDescent="0.35">
      <c r="A1913">
        <v>54780012</v>
      </c>
      <c r="B1913" t="s">
        <v>938</v>
      </c>
      <c r="D1913">
        <v>510</v>
      </c>
      <c r="E1913" t="s">
        <v>15</v>
      </c>
      <c r="F1913">
        <v>672</v>
      </c>
      <c r="G1913" t="s">
        <v>16</v>
      </c>
      <c r="H1913">
        <v>12</v>
      </c>
      <c r="I1913">
        <f t="shared" si="58"/>
        <v>8064</v>
      </c>
      <c r="J1913">
        <v>18.537500000000001</v>
      </c>
      <c r="K1913" s="2">
        <f t="shared" si="59"/>
        <v>12457.2</v>
      </c>
    </row>
    <row r="1914" spans="1:11" x14ac:dyDescent="0.35">
      <c r="A1914">
        <v>54800020</v>
      </c>
      <c r="B1914" t="s">
        <v>939</v>
      </c>
      <c r="D1914">
        <v>510</v>
      </c>
      <c r="E1914" t="s">
        <v>15</v>
      </c>
      <c r="F1914">
        <v>4</v>
      </c>
      <c r="G1914" t="s">
        <v>16</v>
      </c>
      <c r="H1914">
        <v>20</v>
      </c>
      <c r="I1914">
        <f t="shared" si="58"/>
        <v>80</v>
      </c>
      <c r="J1914">
        <v>29.605899999999998</v>
      </c>
      <c r="K1914" s="2">
        <f t="shared" si="59"/>
        <v>118.42359999999999</v>
      </c>
    </row>
    <row r="1915" spans="1:11" x14ac:dyDescent="0.35">
      <c r="A1915">
        <v>54811020</v>
      </c>
      <c r="B1915" t="s">
        <v>940</v>
      </c>
      <c r="C1915" t="s">
        <v>929</v>
      </c>
      <c r="D1915">
        <v>852</v>
      </c>
      <c r="E1915" t="s">
        <v>27</v>
      </c>
      <c r="F1915">
        <v>328</v>
      </c>
      <c r="G1915" t="s">
        <v>16</v>
      </c>
      <c r="H1915">
        <v>20</v>
      </c>
      <c r="I1915">
        <f t="shared" si="58"/>
        <v>6560</v>
      </c>
      <c r="J1915">
        <v>17.702200000000001</v>
      </c>
      <c r="K1915" s="2">
        <f t="shared" si="59"/>
        <v>5806.3216000000002</v>
      </c>
    </row>
    <row r="1916" spans="1:11" x14ac:dyDescent="0.35">
      <c r="A1916">
        <v>54850005</v>
      </c>
      <c r="B1916" t="s">
        <v>945</v>
      </c>
      <c r="C1916" t="s">
        <v>494</v>
      </c>
      <c r="D1916">
        <v>510</v>
      </c>
      <c r="E1916" t="s">
        <v>15</v>
      </c>
      <c r="F1916" s="1">
        <v>11804</v>
      </c>
      <c r="G1916" t="s">
        <v>16</v>
      </c>
      <c r="H1916">
        <v>5</v>
      </c>
      <c r="I1916">
        <f t="shared" si="58"/>
        <v>59020</v>
      </c>
      <c r="J1916">
        <v>1.9377</v>
      </c>
      <c r="K1916" s="2">
        <f t="shared" si="59"/>
        <v>22872.610799999999</v>
      </c>
    </row>
    <row r="1917" spans="1:11" x14ac:dyDescent="0.35">
      <c r="A1917">
        <v>54850010</v>
      </c>
      <c r="B1917" t="s">
        <v>945</v>
      </c>
      <c r="C1917" t="s">
        <v>946</v>
      </c>
      <c r="D1917">
        <v>510</v>
      </c>
      <c r="E1917" t="s">
        <v>15</v>
      </c>
      <c r="F1917" s="1">
        <v>19875</v>
      </c>
      <c r="G1917" t="s">
        <v>16</v>
      </c>
      <c r="H1917">
        <v>10</v>
      </c>
      <c r="I1917">
        <f t="shared" si="58"/>
        <v>198750</v>
      </c>
      <c r="J1917">
        <v>3.9470999999999998</v>
      </c>
      <c r="K1917" s="2">
        <f t="shared" si="59"/>
        <v>78448.612500000003</v>
      </c>
    </row>
    <row r="1918" spans="1:11" x14ac:dyDescent="0.35">
      <c r="A1918">
        <v>54850110</v>
      </c>
      <c r="B1918" t="s">
        <v>945</v>
      </c>
      <c r="C1918" t="s">
        <v>494</v>
      </c>
      <c r="D1918">
        <v>510</v>
      </c>
      <c r="E1918" t="s">
        <v>15</v>
      </c>
      <c r="F1918" s="1">
        <v>5475</v>
      </c>
      <c r="G1918" t="s">
        <v>16</v>
      </c>
      <c r="H1918">
        <v>10</v>
      </c>
      <c r="I1918">
        <f t="shared" si="58"/>
        <v>54750</v>
      </c>
      <c r="J1918">
        <v>3.9413</v>
      </c>
      <c r="K1918" s="2">
        <f t="shared" si="59"/>
        <v>21578.6175</v>
      </c>
    </row>
    <row r="1919" spans="1:11" x14ac:dyDescent="0.35">
      <c r="A1919">
        <v>54901020</v>
      </c>
      <c r="B1919" t="s">
        <v>952</v>
      </c>
      <c r="C1919" t="s">
        <v>929</v>
      </c>
      <c r="D1919">
        <v>852</v>
      </c>
      <c r="E1919" t="s">
        <v>27</v>
      </c>
      <c r="F1919">
        <v>413</v>
      </c>
      <c r="G1919" t="s">
        <v>16</v>
      </c>
      <c r="H1919">
        <v>20</v>
      </c>
      <c r="I1919">
        <f t="shared" si="58"/>
        <v>8260</v>
      </c>
      <c r="J1919">
        <v>35.472099999999998</v>
      </c>
      <c r="K1919" s="2">
        <f t="shared" si="59"/>
        <v>14649.977299999999</v>
      </c>
    </row>
    <row r="1920" spans="1:11" x14ac:dyDescent="0.35">
      <c r="A1920">
        <v>55020012</v>
      </c>
      <c r="B1920" t="s">
        <v>958</v>
      </c>
      <c r="D1920">
        <v>510</v>
      </c>
      <c r="E1920" t="s">
        <v>15</v>
      </c>
      <c r="F1920">
        <v>663</v>
      </c>
      <c r="G1920" t="s">
        <v>16</v>
      </c>
      <c r="H1920">
        <v>12</v>
      </c>
      <c r="I1920">
        <f t="shared" si="58"/>
        <v>7956</v>
      </c>
      <c r="J1920">
        <v>24.988099999999999</v>
      </c>
      <c r="K1920" s="2">
        <f t="shared" si="59"/>
        <v>16567.1103</v>
      </c>
    </row>
    <row r="1921" spans="1:11" x14ac:dyDescent="0.35">
      <c r="A1921">
        <v>55050010</v>
      </c>
      <c r="B1921" t="s">
        <v>966</v>
      </c>
      <c r="D1921">
        <v>510</v>
      </c>
      <c r="E1921" t="s">
        <v>15</v>
      </c>
      <c r="F1921">
        <v>324</v>
      </c>
      <c r="G1921" t="s">
        <v>16</v>
      </c>
      <c r="H1921">
        <v>10</v>
      </c>
      <c r="I1921">
        <f t="shared" si="58"/>
        <v>3240</v>
      </c>
      <c r="J1921">
        <v>17.2547</v>
      </c>
      <c r="K1921" s="2">
        <f t="shared" si="59"/>
        <v>5590.5227999999997</v>
      </c>
    </row>
    <row r="1922" spans="1:11" x14ac:dyDescent="0.35">
      <c r="A1922">
        <v>55081010</v>
      </c>
      <c r="B1922" t="s">
        <v>970</v>
      </c>
      <c r="D1922">
        <v>511</v>
      </c>
      <c r="E1922" t="s">
        <v>15</v>
      </c>
      <c r="F1922" s="1">
        <v>1696</v>
      </c>
      <c r="G1922" t="s">
        <v>16</v>
      </c>
      <c r="H1922">
        <v>10</v>
      </c>
      <c r="I1922">
        <f t="shared" si="58"/>
        <v>16960</v>
      </c>
      <c r="J1922">
        <v>15.558999999999999</v>
      </c>
      <c r="K1922" s="2">
        <f t="shared" si="59"/>
        <v>26388.063999999998</v>
      </c>
    </row>
    <row r="1923" spans="1:11" x14ac:dyDescent="0.35">
      <c r="A1923">
        <v>55091010</v>
      </c>
      <c r="B1923" t="s">
        <v>972</v>
      </c>
      <c r="D1923">
        <v>511</v>
      </c>
      <c r="E1923" t="s">
        <v>15</v>
      </c>
      <c r="F1923">
        <v>941</v>
      </c>
      <c r="G1923" t="s">
        <v>16</v>
      </c>
      <c r="H1923">
        <v>10</v>
      </c>
      <c r="I1923">
        <f t="shared" si="58"/>
        <v>9410</v>
      </c>
      <c r="J1923">
        <v>16.4846</v>
      </c>
      <c r="K1923" s="2">
        <f t="shared" si="59"/>
        <v>15512.008600000001</v>
      </c>
    </row>
    <row r="1924" spans="1:11" x14ac:dyDescent="0.35">
      <c r="A1924">
        <v>55122060</v>
      </c>
      <c r="B1924" t="s">
        <v>983</v>
      </c>
      <c r="D1924">
        <v>514</v>
      </c>
      <c r="E1924" t="s">
        <v>15</v>
      </c>
      <c r="F1924" s="1">
        <v>4368</v>
      </c>
      <c r="G1924" t="s">
        <v>16</v>
      </c>
      <c r="H1924">
        <v>0.06</v>
      </c>
      <c r="I1924">
        <f t="shared" si="58"/>
        <v>262.08</v>
      </c>
      <c r="J1924">
        <v>0.2089</v>
      </c>
      <c r="K1924" s="2">
        <f t="shared" si="59"/>
        <v>912.47519999999997</v>
      </c>
    </row>
    <row r="1925" spans="1:11" x14ac:dyDescent="0.35">
      <c r="A1925">
        <v>55140120</v>
      </c>
      <c r="B1925" t="s">
        <v>987</v>
      </c>
      <c r="C1925" t="s">
        <v>988</v>
      </c>
      <c r="D1925">
        <v>510</v>
      </c>
      <c r="E1925" t="s">
        <v>15</v>
      </c>
      <c r="F1925">
        <v>143</v>
      </c>
      <c r="G1925" t="s">
        <v>16</v>
      </c>
      <c r="H1925">
        <v>20</v>
      </c>
      <c r="I1925">
        <f t="shared" ref="I1925:I1988" si="60">H1925*F1925</f>
        <v>2860</v>
      </c>
      <c r="J1925">
        <v>9.7306000000000008</v>
      </c>
      <c r="K1925" s="2">
        <f t="shared" ref="K1925:K1988" si="61">F1925*J1925</f>
        <v>1391.4758000000002</v>
      </c>
    </row>
    <row r="1926" spans="1:11" x14ac:dyDescent="0.35">
      <c r="A1926">
        <v>55310012</v>
      </c>
      <c r="B1926" t="s">
        <v>995</v>
      </c>
      <c r="D1926">
        <v>510</v>
      </c>
      <c r="E1926" t="s">
        <v>15</v>
      </c>
      <c r="F1926">
        <v>240</v>
      </c>
      <c r="G1926" t="s">
        <v>16</v>
      </c>
      <c r="H1926">
        <v>12</v>
      </c>
      <c r="I1926">
        <f t="shared" si="60"/>
        <v>2880</v>
      </c>
      <c r="J1926">
        <v>13.9435</v>
      </c>
      <c r="K1926" s="2">
        <f t="shared" si="61"/>
        <v>3346.44</v>
      </c>
    </row>
    <row r="1927" spans="1:11" x14ac:dyDescent="0.35">
      <c r="A1927">
        <v>55312010</v>
      </c>
      <c r="B1927" t="s">
        <v>996</v>
      </c>
      <c r="C1927">
        <v>2021</v>
      </c>
      <c r="D1927">
        <v>510</v>
      </c>
      <c r="E1927" t="s">
        <v>15</v>
      </c>
      <c r="F1927">
        <v>502</v>
      </c>
      <c r="G1927" t="s">
        <v>16</v>
      </c>
      <c r="H1927">
        <v>10</v>
      </c>
      <c r="I1927">
        <f t="shared" si="60"/>
        <v>5020</v>
      </c>
      <c r="J1927">
        <v>11.315300000000001</v>
      </c>
      <c r="K1927" s="2">
        <f t="shared" si="61"/>
        <v>5680.2806</v>
      </c>
    </row>
    <row r="1928" spans="1:11" x14ac:dyDescent="0.35">
      <c r="A1928">
        <v>55321010</v>
      </c>
      <c r="B1928" t="s">
        <v>998</v>
      </c>
      <c r="C1928">
        <v>2021</v>
      </c>
      <c r="D1928">
        <v>510</v>
      </c>
      <c r="E1928" t="s">
        <v>15</v>
      </c>
      <c r="F1928">
        <v>192</v>
      </c>
      <c r="G1928" t="s">
        <v>16</v>
      </c>
      <c r="H1928">
        <v>10</v>
      </c>
      <c r="I1928">
        <f t="shared" si="60"/>
        <v>1920</v>
      </c>
      <c r="J1928">
        <v>12.5771</v>
      </c>
      <c r="K1928" s="2">
        <f t="shared" si="61"/>
        <v>2414.8031999999998</v>
      </c>
    </row>
    <row r="1929" spans="1:11" x14ac:dyDescent="0.35">
      <c r="A1929">
        <v>55340015</v>
      </c>
      <c r="B1929" t="s">
        <v>1000</v>
      </c>
      <c r="D1929">
        <v>510</v>
      </c>
      <c r="E1929" t="s">
        <v>15</v>
      </c>
      <c r="F1929" s="1">
        <v>1373</v>
      </c>
      <c r="G1929" t="s">
        <v>16</v>
      </c>
      <c r="H1929">
        <v>15</v>
      </c>
      <c r="I1929">
        <f t="shared" si="60"/>
        <v>20595</v>
      </c>
      <c r="J1929">
        <v>6.2591000000000001</v>
      </c>
      <c r="K1929" s="2">
        <f t="shared" si="61"/>
        <v>8593.7443000000003</v>
      </c>
    </row>
    <row r="1930" spans="1:11" x14ac:dyDescent="0.35">
      <c r="A1930">
        <v>55370015</v>
      </c>
      <c r="B1930" t="s">
        <v>1003</v>
      </c>
      <c r="D1930">
        <v>510</v>
      </c>
      <c r="E1930" t="s">
        <v>15</v>
      </c>
      <c r="F1930">
        <v>114</v>
      </c>
      <c r="G1930" t="s">
        <v>16</v>
      </c>
      <c r="H1930">
        <v>15</v>
      </c>
      <c r="I1930">
        <f t="shared" si="60"/>
        <v>1710</v>
      </c>
      <c r="J1930">
        <v>6.1993</v>
      </c>
      <c r="K1930" s="2">
        <f t="shared" si="61"/>
        <v>706.72019999999998</v>
      </c>
    </row>
    <row r="1931" spans="1:11" x14ac:dyDescent="0.35">
      <c r="A1931">
        <v>55401003</v>
      </c>
      <c r="B1931" t="s">
        <v>1007</v>
      </c>
      <c r="D1931">
        <v>510</v>
      </c>
      <c r="E1931" t="s">
        <v>15</v>
      </c>
      <c r="F1931" s="1">
        <v>1520</v>
      </c>
      <c r="G1931" t="s">
        <v>16</v>
      </c>
      <c r="H1931">
        <v>3</v>
      </c>
      <c r="I1931">
        <f t="shared" si="60"/>
        <v>4560</v>
      </c>
      <c r="J1931">
        <v>2.7281</v>
      </c>
      <c r="K1931" s="2">
        <f t="shared" si="61"/>
        <v>4146.7119999999995</v>
      </c>
    </row>
    <row r="1932" spans="1:11" x14ac:dyDescent="0.35">
      <c r="A1932">
        <v>55410015</v>
      </c>
      <c r="B1932" t="s">
        <v>1008</v>
      </c>
      <c r="D1932">
        <v>510</v>
      </c>
      <c r="E1932" t="s">
        <v>15</v>
      </c>
      <c r="F1932">
        <v>416</v>
      </c>
      <c r="G1932" t="s">
        <v>16</v>
      </c>
      <c r="H1932">
        <v>15</v>
      </c>
      <c r="I1932">
        <f t="shared" si="60"/>
        <v>6240</v>
      </c>
      <c r="J1932">
        <v>12.3407</v>
      </c>
      <c r="K1932" s="2">
        <f t="shared" si="61"/>
        <v>5133.7312000000002</v>
      </c>
    </row>
    <row r="1933" spans="1:11" x14ac:dyDescent="0.35">
      <c r="A1933">
        <v>55420015</v>
      </c>
      <c r="B1933" t="s">
        <v>1009</v>
      </c>
      <c r="D1933">
        <v>510</v>
      </c>
      <c r="E1933" t="s">
        <v>15</v>
      </c>
      <c r="F1933" s="1">
        <v>1134</v>
      </c>
      <c r="G1933" t="s">
        <v>16</v>
      </c>
      <c r="H1933">
        <v>15</v>
      </c>
      <c r="I1933">
        <f t="shared" si="60"/>
        <v>17010</v>
      </c>
      <c r="J1933">
        <v>11.9292</v>
      </c>
      <c r="K1933" s="2">
        <f t="shared" si="61"/>
        <v>13527.712799999999</v>
      </c>
    </row>
    <row r="1934" spans="1:11" x14ac:dyDescent="0.35">
      <c r="A1934">
        <v>55440015</v>
      </c>
      <c r="B1934" t="s">
        <v>1010</v>
      </c>
      <c r="D1934">
        <v>510</v>
      </c>
      <c r="E1934" t="s">
        <v>15</v>
      </c>
      <c r="F1934">
        <v>546</v>
      </c>
      <c r="G1934" t="s">
        <v>16</v>
      </c>
      <c r="H1934">
        <v>15</v>
      </c>
      <c r="I1934">
        <f t="shared" si="60"/>
        <v>8190</v>
      </c>
      <c r="J1934">
        <v>11.981999999999999</v>
      </c>
      <c r="K1934" s="2">
        <f t="shared" si="61"/>
        <v>6542.1719999999996</v>
      </c>
    </row>
    <row r="1935" spans="1:11" x14ac:dyDescent="0.35">
      <c r="A1935">
        <v>55450015</v>
      </c>
      <c r="B1935" t="s">
        <v>1011</v>
      </c>
      <c r="D1935">
        <v>510</v>
      </c>
      <c r="E1935" t="s">
        <v>15</v>
      </c>
      <c r="F1935">
        <v>336</v>
      </c>
      <c r="G1935" t="s">
        <v>16</v>
      </c>
      <c r="H1935">
        <v>15</v>
      </c>
      <c r="I1935">
        <f t="shared" si="60"/>
        <v>5040</v>
      </c>
      <c r="J1935">
        <v>11.6767</v>
      </c>
      <c r="K1935" s="2">
        <f t="shared" si="61"/>
        <v>3923.3712</v>
      </c>
    </row>
    <row r="1936" spans="1:11" x14ac:dyDescent="0.35">
      <c r="A1936">
        <v>55460015</v>
      </c>
      <c r="B1936" t="s">
        <v>1012</v>
      </c>
      <c r="D1936">
        <v>510</v>
      </c>
      <c r="E1936" t="s">
        <v>15</v>
      </c>
      <c r="F1936" s="1">
        <v>1164</v>
      </c>
      <c r="G1936" t="s">
        <v>16</v>
      </c>
      <c r="H1936">
        <v>15</v>
      </c>
      <c r="I1936">
        <f t="shared" si="60"/>
        <v>17460</v>
      </c>
      <c r="J1936">
        <v>10.500299999999999</v>
      </c>
      <c r="K1936" s="2">
        <f t="shared" si="61"/>
        <v>12222.349199999999</v>
      </c>
    </row>
    <row r="1937" spans="1:11" x14ac:dyDescent="0.35">
      <c r="A1937">
        <v>55600015</v>
      </c>
      <c r="B1937" t="s">
        <v>1025</v>
      </c>
      <c r="C1937" t="s">
        <v>391</v>
      </c>
      <c r="D1937">
        <v>852</v>
      </c>
      <c r="E1937" t="s">
        <v>27</v>
      </c>
      <c r="F1937">
        <v>700</v>
      </c>
      <c r="G1937" t="s">
        <v>16</v>
      </c>
      <c r="H1937">
        <v>15</v>
      </c>
      <c r="I1937">
        <f t="shared" si="60"/>
        <v>10500</v>
      </c>
      <c r="J1937">
        <v>14.5167</v>
      </c>
      <c r="K1937" s="2">
        <f t="shared" si="61"/>
        <v>10161.69</v>
      </c>
    </row>
    <row r="1938" spans="1:11" x14ac:dyDescent="0.35">
      <c r="A1938">
        <v>55601012</v>
      </c>
      <c r="B1938" t="s">
        <v>1025</v>
      </c>
      <c r="C1938" t="s">
        <v>706</v>
      </c>
      <c r="D1938">
        <v>510</v>
      </c>
      <c r="E1938" t="s">
        <v>15</v>
      </c>
      <c r="F1938">
        <v>700</v>
      </c>
      <c r="G1938" t="s">
        <v>16</v>
      </c>
      <c r="H1938">
        <v>12</v>
      </c>
      <c r="I1938">
        <f t="shared" si="60"/>
        <v>8400</v>
      </c>
      <c r="J1938">
        <v>11.995200000000001</v>
      </c>
      <c r="K1938" s="2">
        <f t="shared" si="61"/>
        <v>8396.6400000000012</v>
      </c>
    </row>
    <row r="1939" spans="1:11" x14ac:dyDescent="0.35">
      <c r="A1939">
        <v>55621015</v>
      </c>
      <c r="B1939" t="s">
        <v>1026</v>
      </c>
      <c r="C1939" t="s">
        <v>1027</v>
      </c>
      <c r="D1939">
        <v>510</v>
      </c>
      <c r="E1939" t="s">
        <v>15</v>
      </c>
      <c r="F1939" s="1">
        <v>13192</v>
      </c>
      <c r="G1939" t="s">
        <v>16</v>
      </c>
      <c r="H1939">
        <v>1.5</v>
      </c>
      <c r="I1939">
        <f t="shared" si="60"/>
        <v>19788</v>
      </c>
      <c r="J1939">
        <v>0.91479999999999995</v>
      </c>
      <c r="K1939" s="2">
        <f t="shared" si="61"/>
        <v>12068.041599999999</v>
      </c>
    </row>
    <row r="1940" spans="1:11" x14ac:dyDescent="0.35">
      <c r="A1940">
        <v>55700012</v>
      </c>
      <c r="B1940" t="s">
        <v>1028</v>
      </c>
      <c r="C1940" t="s">
        <v>1029</v>
      </c>
      <c r="D1940">
        <v>510</v>
      </c>
      <c r="E1940" t="s">
        <v>15</v>
      </c>
      <c r="F1940">
        <v>20</v>
      </c>
      <c r="G1940" t="s">
        <v>16</v>
      </c>
      <c r="H1940">
        <v>12</v>
      </c>
      <c r="I1940">
        <f t="shared" si="60"/>
        <v>240</v>
      </c>
      <c r="J1940">
        <v>21.5808</v>
      </c>
      <c r="K1940" s="2">
        <f t="shared" si="61"/>
        <v>431.61599999999999</v>
      </c>
    </row>
    <row r="1941" spans="1:11" x14ac:dyDescent="0.35">
      <c r="A1941">
        <v>55810025</v>
      </c>
      <c r="B1941" t="s">
        <v>1031</v>
      </c>
      <c r="C1941" t="s">
        <v>223</v>
      </c>
      <c r="D1941">
        <v>510</v>
      </c>
      <c r="E1941" t="s">
        <v>15</v>
      </c>
      <c r="F1941">
        <v>68</v>
      </c>
      <c r="G1941" t="s">
        <v>16</v>
      </c>
      <c r="H1941">
        <v>2.5</v>
      </c>
      <c r="I1941">
        <f t="shared" si="60"/>
        <v>170</v>
      </c>
      <c r="J1941">
        <v>3.4779</v>
      </c>
      <c r="K1941" s="2">
        <f t="shared" si="61"/>
        <v>236.49719999999999</v>
      </c>
    </row>
    <row r="1942" spans="1:11" x14ac:dyDescent="0.35">
      <c r="A1942">
        <v>55841015</v>
      </c>
      <c r="B1942" t="s">
        <v>1034</v>
      </c>
      <c r="D1942">
        <v>510</v>
      </c>
      <c r="E1942" t="s">
        <v>15</v>
      </c>
      <c r="F1942">
        <v>792</v>
      </c>
      <c r="G1942" t="s">
        <v>16</v>
      </c>
      <c r="H1942">
        <v>15</v>
      </c>
      <c r="I1942">
        <f t="shared" si="60"/>
        <v>11880</v>
      </c>
      <c r="J1942">
        <v>10.0991</v>
      </c>
      <c r="K1942" s="2">
        <f t="shared" si="61"/>
        <v>7998.4871999999996</v>
      </c>
    </row>
    <row r="1943" spans="1:11" x14ac:dyDescent="0.35">
      <c r="A1943">
        <v>55841115</v>
      </c>
      <c r="B1943" t="s">
        <v>1034</v>
      </c>
      <c r="D1943">
        <v>510</v>
      </c>
      <c r="E1943" t="s">
        <v>15</v>
      </c>
      <c r="F1943">
        <v>720</v>
      </c>
      <c r="G1943" t="s">
        <v>16</v>
      </c>
      <c r="H1943">
        <v>1.5</v>
      </c>
      <c r="I1943">
        <f t="shared" si="60"/>
        <v>1080</v>
      </c>
      <c r="J1943">
        <v>1.3708</v>
      </c>
      <c r="K1943" s="2">
        <f t="shared" si="61"/>
        <v>986.976</v>
      </c>
    </row>
    <row r="1944" spans="1:11" x14ac:dyDescent="0.35">
      <c r="A1944">
        <v>55861015</v>
      </c>
      <c r="B1944" t="s">
        <v>1037</v>
      </c>
      <c r="D1944">
        <v>510</v>
      </c>
      <c r="E1944" t="s">
        <v>15</v>
      </c>
      <c r="F1944">
        <v>526</v>
      </c>
      <c r="G1944" t="s">
        <v>16</v>
      </c>
      <c r="H1944">
        <v>15</v>
      </c>
      <c r="I1944">
        <f t="shared" si="60"/>
        <v>7890</v>
      </c>
      <c r="J1944">
        <v>13.8262</v>
      </c>
      <c r="K1944" s="2">
        <f t="shared" si="61"/>
        <v>7272.5811999999996</v>
      </c>
    </row>
    <row r="1945" spans="1:11" x14ac:dyDescent="0.35">
      <c r="A1945">
        <v>55960020</v>
      </c>
      <c r="B1945" t="s">
        <v>1043</v>
      </c>
      <c r="C1945" t="s">
        <v>1044</v>
      </c>
      <c r="D1945">
        <v>510</v>
      </c>
      <c r="E1945" t="s">
        <v>15</v>
      </c>
      <c r="F1945">
        <v>198</v>
      </c>
      <c r="G1945" t="s">
        <v>16</v>
      </c>
      <c r="H1945">
        <v>20</v>
      </c>
      <c r="I1945">
        <f t="shared" si="60"/>
        <v>3960</v>
      </c>
      <c r="J1945">
        <v>21.792899999999999</v>
      </c>
      <c r="K1945" s="2">
        <f t="shared" si="61"/>
        <v>4314.9942000000001</v>
      </c>
    </row>
    <row r="1946" spans="1:11" x14ac:dyDescent="0.35">
      <c r="A1946">
        <v>55961012</v>
      </c>
      <c r="B1946" t="s">
        <v>1043</v>
      </c>
      <c r="C1946" t="s">
        <v>1045</v>
      </c>
      <c r="D1946">
        <v>510</v>
      </c>
      <c r="E1946" t="s">
        <v>15</v>
      </c>
      <c r="F1946">
        <v>418</v>
      </c>
      <c r="G1946" t="s">
        <v>16</v>
      </c>
      <c r="H1946">
        <v>12</v>
      </c>
      <c r="I1946">
        <f t="shared" si="60"/>
        <v>5016</v>
      </c>
      <c r="J1946">
        <v>12.264099999999999</v>
      </c>
      <c r="K1946" s="2">
        <f t="shared" si="61"/>
        <v>5126.3937999999998</v>
      </c>
    </row>
    <row r="1947" spans="1:11" x14ac:dyDescent="0.35">
      <c r="A1947">
        <v>55970020</v>
      </c>
      <c r="B1947" t="s">
        <v>1046</v>
      </c>
      <c r="C1947" t="s">
        <v>1047</v>
      </c>
      <c r="D1947">
        <v>510</v>
      </c>
      <c r="E1947" t="s">
        <v>15</v>
      </c>
      <c r="F1947">
        <v>745</v>
      </c>
      <c r="G1947" t="s">
        <v>16</v>
      </c>
      <c r="H1947">
        <v>20</v>
      </c>
      <c r="I1947">
        <f t="shared" si="60"/>
        <v>14900</v>
      </c>
      <c r="J1947">
        <v>16.671800000000001</v>
      </c>
      <c r="K1947" s="2">
        <f t="shared" si="61"/>
        <v>12420.491</v>
      </c>
    </row>
    <row r="1948" spans="1:11" x14ac:dyDescent="0.35">
      <c r="A1948">
        <v>56030015</v>
      </c>
      <c r="B1948" t="s">
        <v>1053</v>
      </c>
      <c r="D1948">
        <v>510</v>
      </c>
      <c r="E1948" t="s">
        <v>15</v>
      </c>
      <c r="F1948">
        <v>505</v>
      </c>
      <c r="G1948" t="s">
        <v>16</v>
      </c>
      <c r="H1948">
        <v>15</v>
      </c>
      <c r="I1948">
        <f t="shared" si="60"/>
        <v>7575</v>
      </c>
      <c r="J1948">
        <v>14.929500000000001</v>
      </c>
      <c r="K1948" s="2">
        <f t="shared" si="61"/>
        <v>7539.3975</v>
      </c>
    </row>
    <row r="1949" spans="1:11" x14ac:dyDescent="0.35">
      <c r="A1949">
        <v>56040015</v>
      </c>
      <c r="B1949" t="s">
        <v>1054</v>
      </c>
      <c r="D1949">
        <v>510</v>
      </c>
      <c r="E1949" t="s">
        <v>15</v>
      </c>
      <c r="F1949">
        <v>494</v>
      </c>
      <c r="G1949" t="s">
        <v>16</v>
      </c>
      <c r="H1949">
        <v>15</v>
      </c>
      <c r="I1949">
        <f t="shared" si="60"/>
        <v>7410</v>
      </c>
      <c r="J1949">
        <v>15.2469</v>
      </c>
      <c r="K1949" s="2">
        <f t="shared" si="61"/>
        <v>7531.9686000000002</v>
      </c>
    </row>
    <row r="1950" spans="1:11" x14ac:dyDescent="0.35">
      <c r="A1950">
        <v>56050015</v>
      </c>
      <c r="B1950" t="s">
        <v>1055</v>
      </c>
      <c r="D1950">
        <v>510</v>
      </c>
      <c r="E1950" t="s">
        <v>15</v>
      </c>
      <c r="F1950">
        <v>54</v>
      </c>
      <c r="G1950" t="s">
        <v>16</v>
      </c>
      <c r="H1950">
        <v>15</v>
      </c>
      <c r="I1950">
        <f t="shared" si="60"/>
        <v>810</v>
      </c>
      <c r="J1950">
        <v>11.315799999999999</v>
      </c>
      <c r="K1950" s="2">
        <f t="shared" si="61"/>
        <v>611.05319999999995</v>
      </c>
    </row>
    <row r="1951" spans="1:11" x14ac:dyDescent="0.35">
      <c r="A1951">
        <v>56070015</v>
      </c>
      <c r="B1951" t="s">
        <v>1056</v>
      </c>
      <c r="D1951">
        <v>510</v>
      </c>
      <c r="E1951" t="s">
        <v>15</v>
      </c>
      <c r="F1951">
        <v>637</v>
      </c>
      <c r="G1951" t="s">
        <v>16</v>
      </c>
      <c r="H1951">
        <v>15</v>
      </c>
      <c r="I1951">
        <f t="shared" si="60"/>
        <v>9555</v>
      </c>
      <c r="J1951">
        <v>13.9681</v>
      </c>
      <c r="K1951" s="2">
        <f t="shared" si="61"/>
        <v>8897.6797000000006</v>
      </c>
    </row>
    <row r="1952" spans="1:11" x14ac:dyDescent="0.35">
      <c r="A1952">
        <v>56080010</v>
      </c>
      <c r="B1952" t="s">
        <v>1061</v>
      </c>
      <c r="C1952">
        <v>2021</v>
      </c>
      <c r="D1952">
        <v>510</v>
      </c>
      <c r="E1952" t="s">
        <v>15</v>
      </c>
      <c r="F1952" s="1">
        <v>1216</v>
      </c>
      <c r="G1952" t="s">
        <v>16</v>
      </c>
      <c r="H1952">
        <v>10</v>
      </c>
      <c r="I1952">
        <f t="shared" si="60"/>
        <v>12160</v>
      </c>
      <c r="J1952">
        <v>22.521999999999998</v>
      </c>
      <c r="K1952" s="2">
        <f t="shared" si="61"/>
        <v>27386.751999999997</v>
      </c>
    </row>
    <row r="1953" spans="1:11" x14ac:dyDescent="0.35">
      <c r="A1953">
        <v>56090012</v>
      </c>
      <c r="B1953" t="s">
        <v>1062</v>
      </c>
      <c r="D1953">
        <v>510</v>
      </c>
      <c r="E1953" t="s">
        <v>15</v>
      </c>
      <c r="F1953">
        <v>192</v>
      </c>
      <c r="G1953" t="s">
        <v>16</v>
      </c>
      <c r="H1953">
        <v>12</v>
      </c>
      <c r="I1953">
        <f t="shared" si="60"/>
        <v>2304</v>
      </c>
      <c r="J1953">
        <v>7.2291999999999996</v>
      </c>
      <c r="K1953" s="2">
        <f t="shared" si="61"/>
        <v>1388.0064</v>
      </c>
    </row>
    <row r="1954" spans="1:11" x14ac:dyDescent="0.35">
      <c r="A1954">
        <v>56090020</v>
      </c>
      <c r="B1954" t="s">
        <v>1063</v>
      </c>
      <c r="C1954" t="s">
        <v>1064</v>
      </c>
      <c r="D1954">
        <v>510</v>
      </c>
      <c r="E1954" t="s">
        <v>15</v>
      </c>
      <c r="F1954">
        <v>699</v>
      </c>
      <c r="G1954" t="s">
        <v>16</v>
      </c>
      <c r="H1954">
        <v>20</v>
      </c>
      <c r="I1954">
        <f t="shared" si="60"/>
        <v>13980</v>
      </c>
      <c r="J1954">
        <v>10.8306</v>
      </c>
      <c r="K1954" s="2">
        <f t="shared" si="61"/>
        <v>7570.5894000000008</v>
      </c>
    </row>
    <row r="1955" spans="1:11" x14ac:dyDescent="0.35">
      <c r="A1955">
        <v>56110012</v>
      </c>
      <c r="B1955" t="s">
        <v>1067</v>
      </c>
      <c r="D1955">
        <v>510</v>
      </c>
      <c r="E1955" t="s">
        <v>15</v>
      </c>
      <c r="F1955">
        <v>324</v>
      </c>
      <c r="G1955" t="s">
        <v>16</v>
      </c>
      <c r="H1955">
        <v>12</v>
      </c>
      <c r="I1955">
        <f t="shared" si="60"/>
        <v>3888</v>
      </c>
      <c r="J1955">
        <v>15.2577</v>
      </c>
      <c r="K1955" s="2">
        <f t="shared" si="61"/>
        <v>4943.4948000000004</v>
      </c>
    </row>
    <row r="1956" spans="1:11" x14ac:dyDescent="0.35">
      <c r="A1956">
        <v>56111012</v>
      </c>
      <c r="B1956" t="s">
        <v>1068</v>
      </c>
      <c r="D1956">
        <v>510</v>
      </c>
      <c r="E1956" t="s">
        <v>15</v>
      </c>
      <c r="F1956" s="1">
        <v>1613</v>
      </c>
      <c r="G1956" t="s">
        <v>16</v>
      </c>
      <c r="H1956">
        <v>12</v>
      </c>
      <c r="I1956">
        <f t="shared" si="60"/>
        <v>19356</v>
      </c>
      <c r="J1956">
        <v>15.2577</v>
      </c>
      <c r="K1956" s="2">
        <f t="shared" si="61"/>
        <v>24610.670099999999</v>
      </c>
    </row>
    <row r="1957" spans="1:11" x14ac:dyDescent="0.35">
      <c r="A1957">
        <v>56112012</v>
      </c>
      <c r="B1957" t="s">
        <v>1069</v>
      </c>
      <c r="D1957">
        <v>510</v>
      </c>
      <c r="E1957" t="s">
        <v>15</v>
      </c>
      <c r="F1957">
        <v>476</v>
      </c>
      <c r="G1957" t="s">
        <v>16</v>
      </c>
      <c r="H1957">
        <v>12</v>
      </c>
      <c r="I1957">
        <f t="shared" si="60"/>
        <v>5712</v>
      </c>
      <c r="J1957">
        <v>15.2577</v>
      </c>
      <c r="K1957" s="2">
        <f t="shared" si="61"/>
        <v>7262.6651999999995</v>
      </c>
    </row>
    <row r="1958" spans="1:11" x14ac:dyDescent="0.35">
      <c r="A1958">
        <v>56130012</v>
      </c>
      <c r="B1958" t="s">
        <v>1074</v>
      </c>
      <c r="D1958">
        <v>510</v>
      </c>
      <c r="E1958" t="s">
        <v>15</v>
      </c>
      <c r="F1958" s="1">
        <v>1512</v>
      </c>
      <c r="G1958" t="s">
        <v>16</v>
      </c>
      <c r="H1958">
        <v>12</v>
      </c>
      <c r="I1958">
        <f t="shared" si="60"/>
        <v>18144</v>
      </c>
      <c r="J1958">
        <v>13.512600000000001</v>
      </c>
      <c r="K1958" s="2">
        <f t="shared" si="61"/>
        <v>20431.051200000002</v>
      </c>
    </row>
    <row r="1959" spans="1:11" x14ac:dyDescent="0.35">
      <c r="A1959">
        <v>56131012</v>
      </c>
      <c r="B1959" t="s">
        <v>1075</v>
      </c>
      <c r="D1959">
        <v>510</v>
      </c>
      <c r="E1959" t="s">
        <v>15</v>
      </c>
      <c r="F1959" s="1">
        <v>2150</v>
      </c>
      <c r="G1959" t="s">
        <v>16</v>
      </c>
      <c r="H1959">
        <v>12</v>
      </c>
      <c r="I1959">
        <f t="shared" si="60"/>
        <v>25800</v>
      </c>
      <c r="J1959">
        <v>13.512600000000001</v>
      </c>
      <c r="K1959" s="2">
        <f t="shared" si="61"/>
        <v>29052.09</v>
      </c>
    </row>
    <row r="1960" spans="1:11" x14ac:dyDescent="0.35">
      <c r="A1960">
        <v>56132012</v>
      </c>
      <c r="B1960" t="s">
        <v>1076</v>
      </c>
      <c r="D1960">
        <v>510</v>
      </c>
      <c r="E1960" t="s">
        <v>15</v>
      </c>
      <c r="F1960">
        <v>56</v>
      </c>
      <c r="G1960" t="s">
        <v>16</v>
      </c>
      <c r="H1960">
        <v>12</v>
      </c>
      <c r="I1960">
        <f t="shared" si="60"/>
        <v>672</v>
      </c>
      <c r="J1960">
        <v>13.512600000000001</v>
      </c>
      <c r="K1960" s="2">
        <f t="shared" si="61"/>
        <v>756.7056</v>
      </c>
    </row>
    <row r="1961" spans="1:11" x14ac:dyDescent="0.35">
      <c r="A1961">
        <v>56140012</v>
      </c>
      <c r="B1961" t="s">
        <v>1077</v>
      </c>
      <c r="D1961">
        <v>510</v>
      </c>
      <c r="E1961" t="s">
        <v>15</v>
      </c>
      <c r="F1961" s="1">
        <v>1624</v>
      </c>
      <c r="G1961" t="s">
        <v>16</v>
      </c>
      <c r="H1961">
        <v>12</v>
      </c>
      <c r="I1961">
        <f t="shared" si="60"/>
        <v>19488</v>
      </c>
      <c r="J1961">
        <v>23.519500000000001</v>
      </c>
      <c r="K1961" s="2">
        <f t="shared" si="61"/>
        <v>38195.667999999998</v>
      </c>
    </row>
    <row r="1962" spans="1:11" x14ac:dyDescent="0.35">
      <c r="A1962">
        <v>56141012</v>
      </c>
      <c r="B1962" t="s">
        <v>1078</v>
      </c>
      <c r="D1962">
        <v>510</v>
      </c>
      <c r="E1962" t="s">
        <v>15</v>
      </c>
      <c r="F1962" s="1">
        <v>2184</v>
      </c>
      <c r="G1962" t="s">
        <v>16</v>
      </c>
      <c r="H1962">
        <v>12</v>
      </c>
      <c r="I1962">
        <f t="shared" si="60"/>
        <v>26208</v>
      </c>
      <c r="J1962">
        <v>23.519500000000001</v>
      </c>
      <c r="K1962" s="2">
        <f t="shared" si="61"/>
        <v>51366.588000000003</v>
      </c>
    </row>
    <row r="1963" spans="1:11" x14ac:dyDescent="0.35">
      <c r="A1963">
        <v>56142012</v>
      </c>
      <c r="B1963" t="s">
        <v>1079</v>
      </c>
      <c r="D1963">
        <v>510</v>
      </c>
      <c r="E1963" t="s">
        <v>15</v>
      </c>
      <c r="F1963">
        <v>448</v>
      </c>
      <c r="G1963" t="s">
        <v>16</v>
      </c>
      <c r="H1963">
        <v>12</v>
      </c>
      <c r="I1963">
        <f t="shared" si="60"/>
        <v>5376</v>
      </c>
      <c r="J1963">
        <v>23.519500000000001</v>
      </c>
      <c r="K1963" s="2">
        <f t="shared" si="61"/>
        <v>10536.736000000001</v>
      </c>
    </row>
    <row r="1964" spans="1:11" x14ac:dyDescent="0.35">
      <c r="A1964">
        <v>56151012</v>
      </c>
      <c r="B1964" t="s">
        <v>1080</v>
      </c>
      <c r="D1964">
        <v>510</v>
      </c>
      <c r="E1964" t="s">
        <v>15</v>
      </c>
      <c r="F1964">
        <v>888</v>
      </c>
      <c r="G1964" t="s">
        <v>16</v>
      </c>
      <c r="H1964">
        <v>12</v>
      </c>
      <c r="I1964">
        <f t="shared" si="60"/>
        <v>10656</v>
      </c>
      <c r="J1964">
        <v>19.8843</v>
      </c>
      <c r="K1964" s="2">
        <f t="shared" si="61"/>
        <v>17657.258399999999</v>
      </c>
    </row>
    <row r="1965" spans="1:11" x14ac:dyDescent="0.35">
      <c r="A1965">
        <v>56152012</v>
      </c>
      <c r="B1965" t="s">
        <v>1081</v>
      </c>
      <c r="D1965">
        <v>510</v>
      </c>
      <c r="E1965" t="s">
        <v>15</v>
      </c>
      <c r="F1965">
        <v>20</v>
      </c>
      <c r="G1965" t="s">
        <v>16</v>
      </c>
      <c r="H1965">
        <v>12</v>
      </c>
      <c r="I1965">
        <f t="shared" si="60"/>
        <v>240</v>
      </c>
      <c r="J1965">
        <v>19.8843</v>
      </c>
      <c r="K1965" s="2">
        <f t="shared" si="61"/>
        <v>397.68599999999998</v>
      </c>
    </row>
    <row r="1966" spans="1:11" x14ac:dyDescent="0.35">
      <c r="A1966">
        <v>56160012</v>
      </c>
      <c r="B1966" t="s">
        <v>1082</v>
      </c>
      <c r="C1966" t="s">
        <v>1083</v>
      </c>
      <c r="D1966">
        <v>510</v>
      </c>
      <c r="E1966" t="s">
        <v>15</v>
      </c>
      <c r="F1966">
        <v>920</v>
      </c>
      <c r="G1966" t="s">
        <v>16</v>
      </c>
      <c r="H1966">
        <v>12</v>
      </c>
      <c r="I1966">
        <f t="shared" si="60"/>
        <v>11040</v>
      </c>
      <c r="J1966">
        <v>12.3657</v>
      </c>
      <c r="K1966" s="2">
        <f t="shared" si="61"/>
        <v>11376.444</v>
      </c>
    </row>
    <row r="1967" spans="1:11" x14ac:dyDescent="0.35">
      <c r="A1967">
        <v>56161012</v>
      </c>
      <c r="B1967" t="s">
        <v>1084</v>
      </c>
      <c r="C1967" t="s">
        <v>1083</v>
      </c>
      <c r="D1967">
        <v>510</v>
      </c>
      <c r="E1967" t="s">
        <v>15</v>
      </c>
      <c r="F1967">
        <v>362</v>
      </c>
      <c r="G1967" t="s">
        <v>16</v>
      </c>
      <c r="H1967">
        <v>12</v>
      </c>
      <c r="I1967">
        <f t="shared" si="60"/>
        <v>4344</v>
      </c>
      <c r="J1967">
        <v>12.3657</v>
      </c>
      <c r="K1967" s="2">
        <f t="shared" si="61"/>
        <v>4476.3833999999997</v>
      </c>
    </row>
    <row r="1968" spans="1:11" x14ac:dyDescent="0.35">
      <c r="A1968">
        <v>56162012</v>
      </c>
      <c r="B1968" t="s">
        <v>1085</v>
      </c>
      <c r="C1968" t="s">
        <v>1083</v>
      </c>
      <c r="D1968">
        <v>510</v>
      </c>
      <c r="E1968" t="s">
        <v>15</v>
      </c>
      <c r="F1968">
        <v>280</v>
      </c>
      <c r="G1968" t="s">
        <v>16</v>
      </c>
      <c r="H1968">
        <v>12</v>
      </c>
      <c r="I1968">
        <f t="shared" si="60"/>
        <v>3360</v>
      </c>
      <c r="J1968">
        <v>12.3657</v>
      </c>
      <c r="K1968" s="2">
        <f t="shared" si="61"/>
        <v>3462.3960000000002</v>
      </c>
    </row>
    <row r="1969" spans="1:11" x14ac:dyDescent="0.35">
      <c r="A1969">
        <v>56170012</v>
      </c>
      <c r="B1969" t="s">
        <v>1086</v>
      </c>
      <c r="C1969" t="s">
        <v>1087</v>
      </c>
      <c r="D1969">
        <v>510</v>
      </c>
      <c r="E1969" t="s">
        <v>15</v>
      </c>
      <c r="F1969">
        <v>924</v>
      </c>
      <c r="G1969" t="s">
        <v>16</v>
      </c>
      <c r="H1969">
        <v>12</v>
      </c>
      <c r="I1969">
        <f t="shared" si="60"/>
        <v>11088</v>
      </c>
      <c r="J1969">
        <v>18.050799999999999</v>
      </c>
      <c r="K1969" s="2">
        <f t="shared" si="61"/>
        <v>16678.939200000001</v>
      </c>
    </row>
    <row r="1970" spans="1:11" x14ac:dyDescent="0.35">
      <c r="A1970">
        <v>56171012</v>
      </c>
      <c r="B1970" t="s">
        <v>1088</v>
      </c>
      <c r="C1970" t="s">
        <v>1087</v>
      </c>
      <c r="D1970">
        <v>510</v>
      </c>
      <c r="E1970" t="s">
        <v>15</v>
      </c>
      <c r="F1970" s="1">
        <v>1050</v>
      </c>
      <c r="G1970" t="s">
        <v>16</v>
      </c>
      <c r="H1970">
        <v>12</v>
      </c>
      <c r="I1970">
        <f t="shared" si="60"/>
        <v>12600</v>
      </c>
      <c r="J1970">
        <v>18.050799999999999</v>
      </c>
      <c r="K1970" s="2">
        <f t="shared" si="61"/>
        <v>18953.34</v>
      </c>
    </row>
    <row r="1971" spans="1:11" x14ac:dyDescent="0.35">
      <c r="A1971">
        <v>56172012</v>
      </c>
      <c r="B1971" t="s">
        <v>1089</v>
      </c>
      <c r="C1971" t="s">
        <v>1087</v>
      </c>
      <c r="D1971">
        <v>510</v>
      </c>
      <c r="E1971" t="s">
        <v>15</v>
      </c>
      <c r="F1971">
        <v>473</v>
      </c>
      <c r="G1971" t="s">
        <v>16</v>
      </c>
      <c r="H1971">
        <v>12</v>
      </c>
      <c r="I1971">
        <f t="shared" si="60"/>
        <v>5676</v>
      </c>
      <c r="J1971">
        <v>18.050799999999999</v>
      </c>
      <c r="K1971" s="2">
        <f t="shared" si="61"/>
        <v>8538.0283999999992</v>
      </c>
    </row>
    <row r="1972" spans="1:11" x14ac:dyDescent="0.35">
      <c r="A1972">
        <v>56180112</v>
      </c>
      <c r="B1972" t="s">
        <v>1091</v>
      </c>
      <c r="C1972" t="s">
        <v>1092</v>
      </c>
      <c r="D1972">
        <v>510</v>
      </c>
      <c r="E1972" t="s">
        <v>15</v>
      </c>
      <c r="F1972" s="1">
        <v>1944</v>
      </c>
      <c r="G1972" t="s">
        <v>16</v>
      </c>
      <c r="H1972">
        <v>12</v>
      </c>
      <c r="I1972">
        <f t="shared" si="60"/>
        <v>23328</v>
      </c>
      <c r="J1972">
        <v>14.6134</v>
      </c>
      <c r="K1972" s="2">
        <f t="shared" si="61"/>
        <v>28408.4496</v>
      </c>
    </row>
    <row r="1973" spans="1:11" x14ac:dyDescent="0.35">
      <c r="A1973">
        <v>56190112</v>
      </c>
      <c r="B1973" t="s">
        <v>1096</v>
      </c>
      <c r="C1973" t="s">
        <v>1092</v>
      </c>
      <c r="D1973">
        <v>510</v>
      </c>
      <c r="E1973" t="s">
        <v>15</v>
      </c>
      <c r="F1973" s="1">
        <v>1148</v>
      </c>
      <c r="G1973" t="s">
        <v>16</v>
      </c>
      <c r="H1973">
        <v>12</v>
      </c>
      <c r="I1973">
        <f t="shared" si="60"/>
        <v>13776</v>
      </c>
      <c r="J1973">
        <v>16.741599999999998</v>
      </c>
      <c r="K1973" s="2">
        <f t="shared" si="61"/>
        <v>19219.356799999998</v>
      </c>
    </row>
    <row r="1974" spans="1:11" x14ac:dyDescent="0.35">
      <c r="A1974">
        <v>56200112</v>
      </c>
      <c r="B1974" t="s">
        <v>1098</v>
      </c>
      <c r="C1974" t="s">
        <v>1092</v>
      </c>
      <c r="D1974">
        <v>510</v>
      </c>
      <c r="E1974" t="s">
        <v>15</v>
      </c>
      <c r="F1974" s="1">
        <v>2555</v>
      </c>
      <c r="G1974" t="s">
        <v>16</v>
      </c>
      <c r="H1974">
        <v>12</v>
      </c>
      <c r="I1974">
        <f t="shared" si="60"/>
        <v>30660</v>
      </c>
      <c r="J1974">
        <v>14.577299999999999</v>
      </c>
      <c r="K1974" s="2">
        <f t="shared" si="61"/>
        <v>37245.001499999998</v>
      </c>
    </row>
    <row r="1975" spans="1:11" x14ac:dyDescent="0.35">
      <c r="A1975">
        <v>56210112</v>
      </c>
      <c r="B1975" t="s">
        <v>1101</v>
      </c>
      <c r="C1975" t="s">
        <v>1092</v>
      </c>
      <c r="D1975">
        <v>510</v>
      </c>
      <c r="E1975" t="s">
        <v>15</v>
      </c>
      <c r="F1975">
        <v>18</v>
      </c>
      <c r="G1975" t="s">
        <v>16</v>
      </c>
      <c r="H1975">
        <v>12</v>
      </c>
      <c r="I1975">
        <f t="shared" si="60"/>
        <v>216</v>
      </c>
      <c r="J1975">
        <v>16.0852</v>
      </c>
      <c r="K1975" s="2">
        <f t="shared" si="61"/>
        <v>289.53359999999998</v>
      </c>
    </row>
    <row r="1976" spans="1:11" x14ac:dyDescent="0.35">
      <c r="A1976">
        <v>56211014</v>
      </c>
      <c r="B1976" t="s">
        <v>1103</v>
      </c>
      <c r="C1976" t="s">
        <v>1104</v>
      </c>
      <c r="D1976">
        <v>510</v>
      </c>
      <c r="E1976" t="s">
        <v>15</v>
      </c>
      <c r="F1976">
        <v>8</v>
      </c>
      <c r="G1976" t="s">
        <v>16</v>
      </c>
      <c r="H1976">
        <v>14</v>
      </c>
      <c r="I1976">
        <f t="shared" si="60"/>
        <v>112</v>
      </c>
      <c r="J1976">
        <v>18.595199999999998</v>
      </c>
      <c r="K1976" s="2">
        <f t="shared" si="61"/>
        <v>148.76159999999999</v>
      </c>
    </row>
    <row r="1977" spans="1:11" x14ac:dyDescent="0.35">
      <c r="A1977">
        <v>56310112</v>
      </c>
      <c r="B1977" t="s">
        <v>1110</v>
      </c>
      <c r="C1977" t="s">
        <v>1092</v>
      </c>
      <c r="D1977">
        <v>510</v>
      </c>
      <c r="E1977" t="s">
        <v>15</v>
      </c>
      <c r="F1977">
        <v>648</v>
      </c>
      <c r="G1977" t="s">
        <v>16</v>
      </c>
      <c r="H1977">
        <v>12</v>
      </c>
      <c r="I1977">
        <f t="shared" si="60"/>
        <v>7776</v>
      </c>
      <c r="J1977">
        <v>15.160299999999999</v>
      </c>
      <c r="K1977" s="2">
        <f t="shared" si="61"/>
        <v>9823.8743999999988</v>
      </c>
    </row>
    <row r="1978" spans="1:11" x14ac:dyDescent="0.35">
      <c r="A1978">
        <v>56390015</v>
      </c>
      <c r="B1978" t="s">
        <v>1125</v>
      </c>
      <c r="D1978">
        <v>510</v>
      </c>
      <c r="E1978" t="s">
        <v>15</v>
      </c>
      <c r="F1978">
        <v>531</v>
      </c>
      <c r="G1978" t="s">
        <v>16</v>
      </c>
      <c r="H1978">
        <v>15</v>
      </c>
      <c r="I1978">
        <f t="shared" si="60"/>
        <v>7965</v>
      </c>
      <c r="J1978">
        <v>6.6721000000000004</v>
      </c>
      <c r="K1978" s="2">
        <f t="shared" si="61"/>
        <v>3542.8851000000004</v>
      </c>
    </row>
    <row r="1979" spans="1:11" x14ac:dyDescent="0.35">
      <c r="A1979">
        <v>56470007</v>
      </c>
      <c r="B1979" t="s">
        <v>1127</v>
      </c>
      <c r="C1979" t="s">
        <v>223</v>
      </c>
      <c r="D1979">
        <v>510</v>
      </c>
      <c r="E1979" t="s">
        <v>15</v>
      </c>
      <c r="F1979" s="1">
        <v>2808</v>
      </c>
      <c r="G1979" t="s">
        <v>16</v>
      </c>
      <c r="H1979">
        <v>0.7</v>
      </c>
      <c r="I1979">
        <f t="shared" si="60"/>
        <v>1965.6</v>
      </c>
      <c r="J1979">
        <v>1.0404</v>
      </c>
      <c r="K1979" s="2">
        <f t="shared" si="61"/>
        <v>2921.4432000000002</v>
      </c>
    </row>
    <row r="1980" spans="1:11" x14ac:dyDescent="0.35">
      <c r="A1980">
        <v>56470025</v>
      </c>
      <c r="B1980" t="s">
        <v>1127</v>
      </c>
      <c r="C1980" t="s">
        <v>223</v>
      </c>
      <c r="D1980">
        <v>510</v>
      </c>
      <c r="E1980" t="s">
        <v>15</v>
      </c>
      <c r="F1980" s="1">
        <v>6100</v>
      </c>
      <c r="G1980" t="s">
        <v>16</v>
      </c>
      <c r="H1980">
        <v>2.5</v>
      </c>
      <c r="I1980">
        <f t="shared" si="60"/>
        <v>15250</v>
      </c>
      <c r="J1980">
        <v>3.5642999999999998</v>
      </c>
      <c r="K1980" s="2">
        <f t="shared" si="61"/>
        <v>21742.23</v>
      </c>
    </row>
    <row r="1981" spans="1:11" x14ac:dyDescent="0.35">
      <c r="A1981">
        <v>56471007</v>
      </c>
      <c r="B1981" t="s">
        <v>1127</v>
      </c>
      <c r="C1981" t="s">
        <v>226</v>
      </c>
      <c r="D1981">
        <v>510</v>
      </c>
      <c r="E1981" t="s">
        <v>15</v>
      </c>
      <c r="F1981" s="1">
        <v>1080</v>
      </c>
      <c r="G1981" t="s">
        <v>16</v>
      </c>
      <c r="H1981">
        <v>0.7</v>
      </c>
      <c r="I1981">
        <f t="shared" si="60"/>
        <v>756</v>
      </c>
      <c r="J1981">
        <v>1.0404</v>
      </c>
      <c r="K1981" s="2">
        <f t="shared" si="61"/>
        <v>1123.6320000000001</v>
      </c>
    </row>
    <row r="1982" spans="1:11" x14ac:dyDescent="0.35">
      <c r="A1982">
        <v>56471025</v>
      </c>
      <c r="B1982" t="s">
        <v>1127</v>
      </c>
      <c r="C1982" t="s">
        <v>490</v>
      </c>
      <c r="D1982">
        <v>510</v>
      </c>
      <c r="E1982" t="s">
        <v>15</v>
      </c>
      <c r="F1982" s="1">
        <v>1440</v>
      </c>
      <c r="G1982" t="s">
        <v>16</v>
      </c>
      <c r="H1982">
        <v>2.5</v>
      </c>
      <c r="I1982">
        <f t="shared" si="60"/>
        <v>3600</v>
      </c>
      <c r="J1982">
        <v>3.5642999999999998</v>
      </c>
      <c r="K1982" s="2">
        <f t="shared" si="61"/>
        <v>5132.5919999999996</v>
      </c>
    </row>
    <row r="1983" spans="1:11" x14ac:dyDescent="0.35">
      <c r="A1983">
        <v>56490012</v>
      </c>
      <c r="B1983" t="s">
        <v>1128</v>
      </c>
      <c r="C1983" t="s">
        <v>1092</v>
      </c>
      <c r="D1983">
        <v>510</v>
      </c>
      <c r="E1983" t="s">
        <v>15</v>
      </c>
      <c r="F1983">
        <v>345</v>
      </c>
      <c r="G1983" t="s">
        <v>16</v>
      </c>
      <c r="H1983">
        <v>12</v>
      </c>
      <c r="I1983">
        <f t="shared" si="60"/>
        <v>4140</v>
      </c>
      <c r="J1983">
        <v>20.1661</v>
      </c>
      <c r="K1983" s="2">
        <f t="shared" si="61"/>
        <v>6957.3045000000002</v>
      </c>
    </row>
    <row r="1984" spans="1:11" x14ac:dyDescent="0.35">
      <c r="A1984">
        <v>56511020</v>
      </c>
      <c r="B1984" t="s">
        <v>1132</v>
      </c>
      <c r="D1984">
        <v>511</v>
      </c>
      <c r="E1984" t="s">
        <v>15</v>
      </c>
      <c r="F1984">
        <v>143</v>
      </c>
      <c r="G1984" t="s">
        <v>16</v>
      </c>
      <c r="H1984">
        <v>20</v>
      </c>
      <c r="I1984">
        <f t="shared" si="60"/>
        <v>2860</v>
      </c>
      <c r="J1984">
        <v>14.3705</v>
      </c>
      <c r="K1984" s="2">
        <f t="shared" si="61"/>
        <v>2054.9814999999999</v>
      </c>
    </row>
    <row r="1985" spans="1:11" x14ac:dyDescent="0.35">
      <c r="A1985">
        <v>56600125</v>
      </c>
      <c r="B1985" t="s">
        <v>1135</v>
      </c>
      <c r="C1985" t="s">
        <v>1136</v>
      </c>
      <c r="D1985">
        <v>520</v>
      </c>
      <c r="E1985" t="s">
        <v>15</v>
      </c>
      <c r="F1985">
        <v>617</v>
      </c>
      <c r="G1985" t="s">
        <v>16</v>
      </c>
      <c r="H1985">
        <v>12.5</v>
      </c>
      <c r="I1985">
        <f t="shared" si="60"/>
        <v>7712.5</v>
      </c>
      <c r="J1985">
        <v>16.431999999999999</v>
      </c>
      <c r="K1985" s="2">
        <f t="shared" si="61"/>
        <v>10138.544</v>
      </c>
    </row>
    <row r="1986" spans="1:11" x14ac:dyDescent="0.35">
      <c r="A1986">
        <v>56610125</v>
      </c>
      <c r="B1986" t="s">
        <v>1139</v>
      </c>
      <c r="C1986" t="s">
        <v>1136</v>
      </c>
      <c r="D1986">
        <v>520</v>
      </c>
      <c r="E1986" t="s">
        <v>15</v>
      </c>
      <c r="F1986">
        <v>604</v>
      </c>
      <c r="G1986" t="s">
        <v>16</v>
      </c>
      <c r="H1986">
        <v>12.5</v>
      </c>
      <c r="I1986">
        <f t="shared" si="60"/>
        <v>7550</v>
      </c>
      <c r="J1986">
        <v>16.615200000000002</v>
      </c>
      <c r="K1986" s="2">
        <f t="shared" si="61"/>
        <v>10035.580800000002</v>
      </c>
    </row>
    <row r="1987" spans="1:11" x14ac:dyDescent="0.35">
      <c r="A1987">
        <v>56620115</v>
      </c>
      <c r="B1987" t="s">
        <v>1142</v>
      </c>
      <c r="C1987" t="s">
        <v>1136</v>
      </c>
      <c r="D1987">
        <v>520</v>
      </c>
      <c r="E1987" t="s">
        <v>15</v>
      </c>
      <c r="F1987" s="1">
        <v>1850</v>
      </c>
      <c r="G1987" t="s">
        <v>16</v>
      </c>
      <c r="H1987">
        <v>11.5</v>
      </c>
      <c r="I1987">
        <f t="shared" si="60"/>
        <v>21275</v>
      </c>
      <c r="J1987">
        <v>13.0113</v>
      </c>
      <c r="K1987" s="2">
        <f t="shared" si="61"/>
        <v>24070.904999999999</v>
      </c>
    </row>
    <row r="1988" spans="1:11" x14ac:dyDescent="0.35">
      <c r="A1988">
        <v>56630115</v>
      </c>
      <c r="B1988" t="s">
        <v>1144</v>
      </c>
      <c r="C1988" t="s">
        <v>1136</v>
      </c>
      <c r="D1988">
        <v>520</v>
      </c>
      <c r="E1988" t="s">
        <v>15</v>
      </c>
      <c r="F1988">
        <v>969</v>
      </c>
      <c r="G1988" t="s">
        <v>16</v>
      </c>
      <c r="H1988">
        <v>11.5</v>
      </c>
      <c r="I1988">
        <f t="shared" si="60"/>
        <v>11143.5</v>
      </c>
      <c r="J1988">
        <v>12.2118</v>
      </c>
      <c r="K1988" s="2">
        <f t="shared" si="61"/>
        <v>11833.234200000001</v>
      </c>
    </row>
    <row r="1989" spans="1:11" x14ac:dyDescent="0.35">
      <c r="A1989">
        <v>56670012</v>
      </c>
      <c r="B1989" t="s">
        <v>1148</v>
      </c>
      <c r="C1989">
        <v>2023</v>
      </c>
      <c r="D1989">
        <v>510</v>
      </c>
      <c r="E1989" t="s">
        <v>15</v>
      </c>
      <c r="F1989">
        <v>48</v>
      </c>
      <c r="G1989" t="s">
        <v>16</v>
      </c>
      <c r="H1989">
        <v>12</v>
      </c>
      <c r="I1989">
        <f t="shared" ref="I1989:I2052" si="62">H1989*F1989</f>
        <v>576</v>
      </c>
      <c r="J1989">
        <v>12.5535</v>
      </c>
      <c r="K1989" s="2">
        <f t="shared" ref="K1989:K2052" si="63">F1989*J1989</f>
        <v>602.56799999999998</v>
      </c>
    </row>
    <row r="1990" spans="1:11" x14ac:dyDescent="0.35">
      <c r="A1990">
        <v>56670015</v>
      </c>
      <c r="B1990" t="s">
        <v>1149</v>
      </c>
      <c r="C1990" t="s">
        <v>391</v>
      </c>
      <c r="D1990">
        <v>852</v>
      </c>
      <c r="E1990" t="s">
        <v>27</v>
      </c>
      <c r="F1990">
        <v>812</v>
      </c>
      <c r="G1990" t="s">
        <v>16</v>
      </c>
      <c r="H1990">
        <v>15</v>
      </c>
      <c r="I1990">
        <f t="shared" si="62"/>
        <v>12180</v>
      </c>
      <c r="J1990">
        <v>25.457599999999999</v>
      </c>
      <c r="K1990" s="2">
        <f t="shared" si="63"/>
        <v>20671.571199999998</v>
      </c>
    </row>
    <row r="1991" spans="1:11" x14ac:dyDescent="0.35">
      <c r="A1991">
        <v>56671012</v>
      </c>
      <c r="B1991" t="s">
        <v>1149</v>
      </c>
      <c r="C1991" t="s">
        <v>706</v>
      </c>
      <c r="D1991">
        <v>510</v>
      </c>
      <c r="E1991" t="s">
        <v>15</v>
      </c>
      <c r="F1991" s="1">
        <v>7164</v>
      </c>
      <c r="G1991" t="s">
        <v>16</v>
      </c>
      <c r="H1991">
        <v>12</v>
      </c>
      <c r="I1991">
        <f t="shared" si="62"/>
        <v>85968</v>
      </c>
      <c r="J1991">
        <v>12.5535</v>
      </c>
      <c r="K1991" s="2">
        <f t="shared" si="63"/>
        <v>89933.27399999999</v>
      </c>
    </row>
    <row r="1992" spans="1:11" x14ac:dyDescent="0.35">
      <c r="A1992">
        <v>56680012</v>
      </c>
      <c r="B1992" t="s">
        <v>1151</v>
      </c>
      <c r="C1992">
        <v>2023</v>
      </c>
      <c r="D1992">
        <v>510</v>
      </c>
      <c r="E1992" t="s">
        <v>15</v>
      </c>
      <c r="F1992" s="1">
        <v>1793</v>
      </c>
      <c r="G1992" t="s">
        <v>16</v>
      </c>
      <c r="H1992">
        <v>12</v>
      </c>
      <c r="I1992">
        <f t="shared" si="62"/>
        <v>21516</v>
      </c>
      <c r="J1992">
        <v>14.5307</v>
      </c>
      <c r="K1992" s="2">
        <f t="shared" si="63"/>
        <v>26053.545099999999</v>
      </c>
    </row>
    <row r="1993" spans="1:11" x14ac:dyDescent="0.35">
      <c r="A1993">
        <v>56690012</v>
      </c>
      <c r="B1993" t="s">
        <v>1153</v>
      </c>
      <c r="C1993">
        <v>2023</v>
      </c>
      <c r="D1993">
        <v>510</v>
      </c>
      <c r="E1993" t="s">
        <v>15</v>
      </c>
      <c r="F1993" s="1">
        <v>6230</v>
      </c>
      <c r="G1993" t="s">
        <v>16</v>
      </c>
      <c r="H1993">
        <v>12</v>
      </c>
      <c r="I1993">
        <f t="shared" si="62"/>
        <v>74760</v>
      </c>
      <c r="J1993">
        <v>13.122999999999999</v>
      </c>
      <c r="K1993" s="2">
        <f t="shared" si="63"/>
        <v>81756.289999999994</v>
      </c>
    </row>
    <row r="1994" spans="1:11" x14ac:dyDescent="0.35">
      <c r="A1994">
        <v>56690015</v>
      </c>
      <c r="B1994" t="s">
        <v>1152</v>
      </c>
      <c r="C1994" t="s">
        <v>391</v>
      </c>
      <c r="D1994">
        <v>852</v>
      </c>
      <c r="E1994" t="s">
        <v>27</v>
      </c>
      <c r="F1994">
        <v>924</v>
      </c>
      <c r="G1994" t="s">
        <v>16</v>
      </c>
      <c r="H1994">
        <v>15</v>
      </c>
      <c r="I1994">
        <f t="shared" si="62"/>
        <v>13860</v>
      </c>
      <c r="J1994">
        <v>15.762499999999999</v>
      </c>
      <c r="K1994" s="2">
        <f t="shared" si="63"/>
        <v>14564.55</v>
      </c>
    </row>
    <row r="1995" spans="1:11" x14ac:dyDescent="0.35">
      <c r="A1995">
        <v>56691012</v>
      </c>
      <c r="B1995" t="s">
        <v>1152</v>
      </c>
      <c r="C1995" t="s">
        <v>706</v>
      </c>
      <c r="D1995">
        <v>510</v>
      </c>
      <c r="E1995" t="s">
        <v>15</v>
      </c>
      <c r="F1995">
        <v>569</v>
      </c>
      <c r="G1995" t="s">
        <v>16</v>
      </c>
      <c r="H1995">
        <v>12</v>
      </c>
      <c r="I1995">
        <f t="shared" si="62"/>
        <v>6828</v>
      </c>
      <c r="J1995">
        <v>13.122999999999999</v>
      </c>
      <c r="K1995" s="2">
        <f t="shared" si="63"/>
        <v>7466.9869999999992</v>
      </c>
    </row>
    <row r="1996" spans="1:11" x14ac:dyDescent="0.35">
      <c r="A1996">
        <v>56754015</v>
      </c>
      <c r="B1996" t="s">
        <v>1160</v>
      </c>
      <c r="C1996">
        <v>2023</v>
      </c>
      <c r="D1996">
        <v>510</v>
      </c>
      <c r="E1996" t="s">
        <v>15</v>
      </c>
      <c r="F1996" s="1">
        <v>5400</v>
      </c>
      <c r="G1996" t="s">
        <v>16</v>
      </c>
      <c r="H1996">
        <v>15</v>
      </c>
      <c r="I1996">
        <f t="shared" si="62"/>
        <v>81000</v>
      </c>
      <c r="J1996">
        <v>4.8193000000000001</v>
      </c>
      <c r="K1996" s="2">
        <f t="shared" si="63"/>
        <v>26024.22</v>
      </c>
    </row>
    <row r="1997" spans="1:11" x14ac:dyDescent="0.35">
      <c r="A1997">
        <v>56761015</v>
      </c>
      <c r="B1997" t="s">
        <v>1161</v>
      </c>
      <c r="C1997">
        <v>2023</v>
      </c>
      <c r="D1997">
        <v>510</v>
      </c>
      <c r="E1997" t="s">
        <v>15</v>
      </c>
      <c r="F1997" s="1">
        <v>1547</v>
      </c>
      <c r="G1997" t="s">
        <v>16</v>
      </c>
      <c r="H1997">
        <v>15</v>
      </c>
      <c r="I1997">
        <f t="shared" si="62"/>
        <v>23205</v>
      </c>
      <c r="J1997">
        <v>5.7667000000000002</v>
      </c>
      <c r="K1997" s="2">
        <f t="shared" si="63"/>
        <v>8921.0848999999998</v>
      </c>
    </row>
    <row r="1998" spans="1:11" x14ac:dyDescent="0.35">
      <c r="A1998">
        <v>56830018</v>
      </c>
      <c r="B1998" t="s">
        <v>1178</v>
      </c>
      <c r="D1998">
        <v>510</v>
      </c>
      <c r="E1998" t="s">
        <v>15</v>
      </c>
      <c r="F1998">
        <v>108</v>
      </c>
      <c r="G1998" t="s">
        <v>16</v>
      </c>
      <c r="H1998">
        <v>18</v>
      </c>
      <c r="I1998">
        <f t="shared" si="62"/>
        <v>1944</v>
      </c>
      <c r="J1998">
        <v>20.981300000000001</v>
      </c>
      <c r="K1998" s="2">
        <f t="shared" si="63"/>
        <v>2265.9803999999999</v>
      </c>
    </row>
    <row r="1999" spans="1:11" x14ac:dyDescent="0.35">
      <c r="A1999">
        <v>56940020</v>
      </c>
      <c r="B1999" t="s">
        <v>1191</v>
      </c>
      <c r="C1999" t="s">
        <v>506</v>
      </c>
      <c r="D1999">
        <v>510</v>
      </c>
      <c r="E1999" t="s">
        <v>15</v>
      </c>
      <c r="F1999">
        <v>252</v>
      </c>
      <c r="G1999" t="s">
        <v>16</v>
      </c>
      <c r="H1999">
        <v>20</v>
      </c>
      <c r="I1999">
        <f t="shared" si="62"/>
        <v>5040</v>
      </c>
      <c r="J1999">
        <v>21.835000000000001</v>
      </c>
      <c r="K1999" s="2">
        <f t="shared" si="63"/>
        <v>5502.42</v>
      </c>
    </row>
    <row r="2000" spans="1:11" x14ac:dyDescent="0.35">
      <c r="A2000">
        <v>56950125</v>
      </c>
      <c r="B2000" t="s">
        <v>1193</v>
      </c>
      <c r="D2000">
        <v>510</v>
      </c>
      <c r="E2000" t="s">
        <v>15</v>
      </c>
      <c r="F2000">
        <v>417</v>
      </c>
      <c r="G2000" t="s">
        <v>16</v>
      </c>
      <c r="H2000">
        <v>12.5</v>
      </c>
      <c r="I2000">
        <f t="shared" si="62"/>
        <v>5212.5</v>
      </c>
      <c r="J2000">
        <v>13.9739</v>
      </c>
      <c r="K2000" s="2">
        <f t="shared" si="63"/>
        <v>5827.1163000000006</v>
      </c>
    </row>
    <row r="2001" spans="1:11" x14ac:dyDescent="0.35">
      <c r="A2001">
        <v>56952010</v>
      </c>
      <c r="B2001" t="s">
        <v>1194</v>
      </c>
      <c r="C2001">
        <v>2021</v>
      </c>
      <c r="D2001">
        <v>510</v>
      </c>
      <c r="E2001" t="s">
        <v>15</v>
      </c>
      <c r="F2001">
        <v>192</v>
      </c>
      <c r="G2001" t="s">
        <v>16</v>
      </c>
      <c r="H2001">
        <v>10</v>
      </c>
      <c r="I2001">
        <f t="shared" si="62"/>
        <v>1920</v>
      </c>
      <c r="J2001">
        <v>10.9442</v>
      </c>
      <c r="K2001" s="2">
        <f t="shared" si="63"/>
        <v>2101.2864</v>
      </c>
    </row>
    <row r="2002" spans="1:11" x14ac:dyDescent="0.35">
      <c r="A2002">
        <v>56962012</v>
      </c>
      <c r="B2002" t="s">
        <v>1196</v>
      </c>
      <c r="D2002">
        <v>510</v>
      </c>
      <c r="E2002" t="s">
        <v>15</v>
      </c>
      <c r="F2002">
        <v>225</v>
      </c>
      <c r="G2002" t="s">
        <v>16</v>
      </c>
      <c r="H2002">
        <v>12</v>
      </c>
      <c r="I2002">
        <f t="shared" si="62"/>
        <v>2700</v>
      </c>
      <c r="J2002">
        <v>9.0957000000000008</v>
      </c>
      <c r="K2002" s="2">
        <f t="shared" si="63"/>
        <v>2046.5325000000003</v>
      </c>
    </row>
    <row r="2003" spans="1:11" x14ac:dyDescent="0.35">
      <c r="A2003">
        <v>56962103</v>
      </c>
      <c r="B2003" t="s">
        <v>1197</v>
      </c>
      <c r="D2003">
        <v>510</v>
      </c>
      <c r="E2003" t="s">
        <v>15</v>
      </c>
      <c r="F2003">
        <v>424</v>
      </c>
      <c r="G2003" t="s">
        <v>16</v>
      </c>
      <c r="H2003">
        <v>3</v>
      </c>
      <c r="I2003">
        <f t="shared" si="62"/>
        <v>1272</v>
      </c>
      <c r="J2003">
        <v>2.6475</v>
      </c>
      <c r="K2003" s="2">
        <f t="shared" si="63"/>
        <v>1122.54</v>
      </c>
    </row>
    <row r="2004" spans="1:11" x14ac:dyDescent="0.35">
      <c r="A2004">
        <v>56963012</v>
      </c>
      <c r="B2004" t="s">
        <v>1197</v>
      </c>
      <c r="D2004">
        <v>510</v>
      </c>
      <c r="E2004" t="s">
        <v>15</v>
      </c>
      <c r="F2004">
        <v>96</v>
      </c>
      <c r="G2004" t="s">
        <v>16</v>
      </c>
      <c r="H2004">
        <v>12</v>
      </c>
      <c r="I2004">
        <f t="shared" si="62"/>
        <v>1152</v>
      </c>
      <c r="J2004">
        <v>0</v>
      </c>
      <c r="K2004" s="2">
        <f t="shared" si="63"/>
        <v>0</v>
      </c>
    </row>
    <row r="2005" spans="1:11" x14ac:dyDescent="0.35">
      <c r="A2005">
        <v>57040059</v>
      </c>
      <c r="B2005" t="s">
        <v>1199</v>
      </c>
      <c r="C2005" t="s">
        <v>839</v>
      </c>
      <c r="D2005">
        <v>522</v>
      </c>
      <c r="E2005" t="s">
        <v>15</v>
      </c>
      <c r="F2005" s="1">
        <v>11880</v>
      </c>
      <c r="G2005" t="s">
        <v>16</v>
      </c>
      <c r="H2005">
        <v>5.9330000000000001E-2</v>
      </c>
      <c r="I2005">
        <f t="shared" si="62"/>
        <v>704.84040000000005</v>
      </c>
      <c r="J2005">
        <v>0.23230000000000001</v>
      </c>
      <c r="K2005" s="2">
        <f t="shared" si="63"/>
        <v>2759.7240000000002</v>
      </c>
    </row>
    <row r="2006" spans="1:11" x14ac:dyDescent="0.35">
      <c r="A2006">
        <v>57070170</v>
      </c>
      <c r="B2006" t="s">
        <v>1200</v>
      </c>
      <c r="D2006">
        <v>514</v>
      </c>
      <c r="E2006" t="s">
        <v>15</v>
      </c>
      <c r="F2006" s="1">
        <v>35280</v>
      </c>
      <c r="G2006" t="s">
        <v>16</v>
      </c>
      <c r="H2006">
        <v>0.17</v>
      </c>
      <c r="I2006">
        <f t="shared" si="62"/>
        <v>5997.6</v>
      </c>
      <c r="J2006">
        <v>0</v>
      </c>
      <c r="K2006" s="2">
        <f t="shared" si="63"/>
        <v>0</v>
      </c>
    </row>
    <row r="2007" spans="1:11" x14ac:dyDescent="0.35">
      <c r="A2007">
        <v>57140015</v>
      </c>
      <c r="B2007" t="s">
        <v>1210</v>
      </c>
      <c r="C2007" t="s">
        <v>1211</v>
      </c>
      <c r="D2007">
        <v>510</v>
      </c>
      <c r="E2007" t="s">
        <v>15</v>
      </c>
      <c r="F2007" s="1">
        <v>69435</v>
      </c>
      <c r="G2007" t="s">
        <v>16</v>
      </c>
      <c r="H2007">
        <v>1.5</v>
      </c>
      <c r="I2007">
        <f t="shared" si="62"/>
        <v>104152.5</v>
      </c>
      <c r="J2007">
        <v>0.87860000000000005</v>
      </c>
      <c r="K2007" s="2">
        <f t="shared" si="63"/>
        <v>61005.591</v>
      </c>
    </row>
    <row r="2008" spans="1:11" x14ac:dyDescent="0.35">
      <c r="A2008">
        <v>57141015</v>
      </c>
      <c r="B2008" t="s">
        <v>1210</v>
      </c>
      <c r="C2008" t="s">
        <v>1212</v>
      </c>
      <c r="D2008">
        <v>510</v>
      </c>
      <c r="E2008" t="s">
        <v>15</v>
      </c>
      <c r="F2008" s="1">
        <v>3600</v>
      </c>
      <c r="G2008" t="s">
        <v>16</v>
      </c>
      <c r="H2008">
        <v>1.5</v>
      </c>
      <c r="I2008">
        <f t="shared" si="62"/>
        <v>5400</v>
      </c>
      <c r="J2008">
        <v>0.92130000000000001</v>
      </c>
      <c r="K2008" s="2">
        <f t="shared" si="63"/>
        <v>3316.68</v>
      </c>
    </row>
    <row r="2009" spans="1:11" x14ac:dyDescent="0.35">
      <c r="A2009">
        <v>57142015</v>
      </c>
      <c r="B2009" t="s">
        <v>1210</v>
      </c>
      <c r="C2009" t="s">
        <v>1213</v>
      </c>
      <c r="D2009">
        <v>510</v>
      </c>
      <c r="E2009" t="s">
        <v>15</v>
      </c>
      <c r="F2009" s="1">
        <v>42120</v>
      </c>
      <c r="G2009" t="s">
        <v>16</v>
      </c>
      <c r="H2009">
        <v>1.5</v>
      </c>
      <c r="I2009">
        <f t="shared" si="62"/>
        <v>63180</v>
      </c>
      <c r="J2009">
        <v>0.91020000000000001</v>
      </c>
      <c r="K2009" s="2">
        <f t="shared" si="63"/>
        <v>38337.624000000003</v>
      </c>
    </row>
    <row r="2010" spans="1:11" x14ac:dyDescent="0.35">
      <c r="A2010">
        <v>57143015</v>
      </c>
      <c r="B2010" t="s">
        <v>1210</v>
      </c>
      <c r="C2010" t="s">
        <v>1214</v>
      </c>
      <c r="D2010">
        <v>510</v>
      </c>
      <c r="E2010" t="s">
        <v>15</v>
      </c>
      <c r="F2010" s="1">
        <v>13320</v>
      </c>
      <c r="G2010" t="s">
        <v>16</v>
      </c>
      <c r="H2010">
        <v>1.5</v>
      </c>
      <c r="I2010">
        <f t="shared" si="62"/>
        <v>19980</v>
      </c>
      <c r="J2010">
        <v>0.91449999999999998</v>
      </c>
      <c r="K2010" s="2">
        <f t="shared" si="63"/>
        <v>12181.14</v>
      </c>
    </row>
    <row r="2011" spans="1:11" x14ac:dyDescent="0.35">
      <c r="A2011">
        <v>57144015</v>
      </c>
      <c r="B2011" t="s">
        <v>1210</v>
      </c>
      <c r="C2011" t="s">
        <v>1215</v>
      </c>
      <c r="D2011">
        <v>510</v>
      </c>
      <c r="E2011" t="s">
        <v>15</v>
      </c>
      <c r="F2011" s="1">
        <v>36276</v>
      </c>
      <c r="G2011" t="s">
        <v>16</v>
      </c>
      <c r="H2011">
        <v>1.5</v>
      </c>
      <c r="I2011">
        <f t="shared" si="62"/>
        <v>54414</v>
      </c>
      <c r="J2011">
        <v>0.89400000000000002</v>
      </c>
      <c r="K2011" s="2">
        <f t="shared" si="63"/>
        <v>32430.744000000002</v>
      </c>
    </row>
    <row r="2012" spans="1:11" x14ac:dyDescent="0.35">
      <c r="A2012">
        <v>57500012</v>
      </c>
      <c r="B2012" t="s">
        <v>1246</v>
      </c>
      <c r="D2012">
        <v>510</v>
      </c>
      <c r="E2012" t="s">
        <v>15</v>
      </c>
      <c r="F2012">
        <v>528</v>
      </c>
      <c r="G2012" t="s">
        <v>16</v>
      </c>
      <c r="H2012">
        <v>12</v>
      </c>
      <c r="I2012">
        <f t="shared" si="62"/>
        <v>6336</v>
      </c>
      <c r="J2012">
        <v>12.9003</v>
      </c>
      <c r="K2012" s="2">
        <f t="shared" si="63"/>
        <v>6811.3584000000001</v>
      </c>
    </row>
    <row r="2013" spans="1:11" x14ac:dyDescent="0.35">
      <c r="A2013">
        <v>57570125</v>
      </c>
      <c r="B2013" t="s">
        <v>1258</v>
      </c>
      <c r="D2013">
        <v>519</v>
      </c>
      <c r="E2013" t="s">
        <v>15</v>
      </c>
      <c r="F2013" s="1">
        <v>2855</v>
      </c>
      <c r="G2013" t="s">
        <v>16</v>
      </c>
      <c r="H2013">
        <v>12.5</v>
      </c>
      <c r="I2013">
        <f t="shared" si="62"/>
        <v>35687.5</v>
      </c>
      <c r="J2013">
        <v>26.005199999999999</v>
      </c>
      <c r="K2013" s="2">
        <f t="shared" si="63"/>
        <v>74244.84599999999</v>
      </c>
    </row>
    <row r="2014" spans="1:11" x14ac:dyDescent="0.35">
      <c r="A2014">
        <v>57580108</v>
      </c>
      <c r="B2014" t="s">
        <v>1260</v>
      </c>
      <c r="C2014" t="s">
        <v>1261</v>
      </c>
      <c r="D2014">
        <v>510</v>
      </c>
      <c r="E2014" t="s">
        <v>15</v>
      </c>
      <c r="F2014">
        <v>685</v>
      </c>
      <c r="G2014" t="s">
        <v>16</v>
      </c>
      <c r="H2014">
        <v>10.8</v>
      </c>
      <c r="I2014">
        <f t="shared" si="62"/>
        <v>7398.0000000000009</v>
      </c>
      <c r="J2014">
        <v>20.4437</v>
      </c>
      <c r="K2014" s="2">
        <f t="shared" si="63"/>
        <v>14003.934499999999</v>
      </c>
    </row>
    <row r="2015" spans="1:11" x14ac:dyDescent="0.35">
      <c r="A2015">
        <v>57581010</v>
      </c>
      <c r="B2015" t="s">
        <v>1262</v>
      </c>
      <c r="C2015">
        <v>2021</v>
      </c>
      <c r="D2015">
        <v>510</v>
      </c>
      <c r="E2015" t="s">
        <v>15</v>
      </c>
      <c r="F2015" s="1">
        <v>1760</v>
      </c>
      <c r="G2015" t="s">
        <v>16</v>
      </c>
      <c r="H2015">
        <v>10</v>
      </c>
      <c r="I2015">
        <f t="shared" si="62"/>
        <v>17600</v>
      </c>
      <c r="J2015">
        <v>19.110900000000001</v>
      </c>
      <c r="K2015" s="2">
        <f t="shared" si="63"/>
        <v>33635.184000000001</v>
      </c>
    </row>
    <row r="2016" spans="1:11" x14ac:dyDescent="0.35">
      <c r="A2016">
        <v>57612003</v>
      </c>
      <c r="B2016" t="s">
        <v>1264</v>
      </c>
      <c r="D2016">
        <v>510</v>
      </c>
      <c r="E2016" t="s">
        <v>15</v>
      </c>
      <c r="F2016">
        <v>192</v>
      </c>
      <c r="G2016" t="s">
        <v>16</v>
      </c>
      <c r="H2016">
        <v>3</v>
      </c>
      <c r="I2016">
        <f t="shared" si="62"/>
        <v>576</v>
      </c>
      <c r="J2016">
        <v>0</v>
      </c>
      <c r="K2016" s="2">
        <f t="shared" si="63"/>
        <v>0</v>
      </c>
    </row>
    <row r="2017" spans="1:11" x14ac:dyDescent="0.35">
      <c r="A2017">
        <v>57612012</v>
      </c>
      <c r="B2017" t="s">
        <v>1265</v>
      </c>
      <c r="D2017">
        <v>510</v>
      </c>
      <c r="E2017" t="s">
        <v>15</v>
      </c>
      <c r="F2017">
        <v>16</v>
      </c>
      <c r="G2017" t="s">
        <v>16</v>
      </c>
      <c r="H2017">
        <v>12</v>
      </c>
      <c r="I2017">
        <f t="shared" si="62"/>
        <v>192</v>
      </c>
      <c r="J2017">
        <v>8.8358000000000008</v>
      </c>
      <c r="K2017" s="2">
        <f t="shared" si="63"/>
        <v>141.37280000000001</v>
      </c>
    </row>
    <row r="2018" spans="1:11" x14ac:dyDescent="0.35">
      <c r="A2018">
        <v>57670004</v>
      </c>
      <c r="B2018" t="s">
        <v>1271</v>
      </c>
      <c r="D2018">
        <v>511</v>
      </c>
      <c r="E2018" t="s">
        <v>15</v>
      </c>
      <c r="F2018" s="1">
        <v>1600</v>
      </c>
      <c r="G2018" t="s">
        <v>16</v>
      </c>
      <c r="H2018">
        <v>0.4</v>
      </c>
      <c r="I2018">
        <f t="shared" si="62"/>
        <v>640</v>
      </c>
      <c r="J2018">
        <v>0.80359999999999998</v>
      </c>
      <c r="K2018" s="2">
        <f t="shared" si="63"/>
        <v>1285.76</v>
      </c>
    </row>
    <row r="2019" spans="1:11" x14ac:dyDescent="0.35">
      <c r="A2019">
        <v>57676010</v>
      </c>
      <c r="B2019" t="s">
        <v>1271</v>
      </c>
      <c r="D2019">
        <v>511</v>
      </c>
      <c r="E2019" t="s">
        <v>15</v>
      </c>
      <c r="F2019">
        <v>504</v>
      </c>
      <c r="G2019" t="s">
        <v>16</v>
      </c>
      <c r="H2019">
        <v>10</v>
      </c>
      <c r="I2019">
        <f t="shared" si="62"/>
        <v>5040</v>
      </c>
      <c r="J2019">
        <v>13.5578</v>
      </c>
      <c r="K2019" s="2">
        <f t="shared" si="63"/>
        <v>6833.1311999999998</v>
      </c>
    </row>
    <row r="2020" spans="1:11" x14ac:dyDescent="0.35">
      <c r="A2020">
        <v>57680012</v>
      </c>
      <c r="B2020" t="s">
        <v>1272</v>
      </c>
      <c r="C2020" t="s">
        <v>1273</v>
      </c>
      <c r="D2020">
        <v>510</v>
      </c>
      <c r="E2020" t="s">
        <v>15</v>
      </c>
      <c r="F2020">
        <v>840</v>
      </c>
      <c r="G2020" t="s">
        <v>16</v>
      </c>
      <c r="H2020">
        <v>12</v>
      </c>
      <c r="I2020">
        <f t="shared" si="62"/>
        <v>10080</v>
      </c>
      <c r="J2020">
        <v>12.762600000000001</v>
      </c>
      <c r="K2020" s="2">
        <f t="shared" si="63"/>
        <v>10720.584000000001</v>
      </c>
    </row>
    <row r="2021" spans="1:11" x14ac:dyDescent="0.35">
      <c r="A2021">
        <v>57681012</v>
      </c>
      <c r="B2021" t="s">
        <v>1274</v>
      </c>
      <c r="C2021" t="s">
        <v>1273</v>
      </c>
      <c r="D2021">
        <v>510</v>
      </c>
      <c r="E2021" t="s">
        <v>15</v>
      </c>
      <c r="F2021">
        <v>96</v>
      </c>
      <c r="G2021" t="s">
        <v>16</v>
      </c>
      <c r="H2021">
        <v>12</v>
      </c>
      <c r="I2021">
        <f t="shared" si="62"/>
        <v>1152</v>
      </c>
      <c r="J2021">
        <v>0</v>
      </c>
      <c r="K2021" s="2">
        <f t="shared" si="63"/>
        <v>0</v>
      </c>
    </row>
    <row r="2022" spans="1:11" x14ac:dyDescent="0.35">
      <c r="A2022">
        <v>57691003</v>
      </c>
      <c r="B2022" t="s">
        <v>1275</v>
      </c>
      <c r="C2022" t="s">
        <v>1276</v>
      </c>
      <c r="D2022">
        <v>510</v>
      </c>
      <c r="E2022" t="s">
        <v>15</v>
      </c>
      <c r="F2022" s="1">
        <v>1344</v>
      </c>
      <c r="G2022" t="s">
        <v>16</v>
      </c>
      <c r="H2022">
        <v>3</v>
      </c>
      <c r="I2022">
        <f t="shared" si="62"/>
        <v>4032</v>
      </c>
      <c r="J2022">
        <v>0</v>
      </c>
      <c r="K2022" s="2">
        <f t="shared" si="63"/>
        <v>0</v>
      </c>
    </row>
    <row r="2023" spans="1:11" x14ac:dyDescent="0.35">
      <c r="A2023">
        <v>57692001</v>
      </c>
      <c r="B2023" t="s">
        <v>1277</v>
      </c>
      <c r="C2023" t="s">
        <v>306</v>
      </c>
      <c r="D2023">
        <v>510</v>
      </c>
      <c r="E2023" t="s">
        <v>15</v>
      </c>
      <c r="F2023" s="1">
        <v>1080</v>
      </c>
      <c r="G2023" t="s">
        <v>16</v>
      </c>
      <c r="H2023">
        <v>1</v>
      </c>
      <c r="I2023">
        <f t="shared" si="62"/>
        <v>1080</v>
      </c>
      <c r="J2023">
        <v>1.5464</v>
      </c>
      <c r="K2023" s="2">
        <f t="shared" si="63"/>
        <v>1670.1120000000001</v>
      </c>
    </row>
    <row r="2024" spans="1:11" x14ac:dyDescent="0.35">
      <c r="A2024">
        <v>57692003</v>
      </c>
      <c r="B2024" t="s">
        <v>1277</v>
      </c>
      <c r="C2024" t="s">
        <v>306</v>
      </c>
      <c r="D2024">
        <v>510</v>
      </c>
      <c r="E2024" t="s">
        <v>15</v>
      </c>
      <c r="F2024">
        <v>940</v>
      </c>
      <c r="G2024" t="s">
        <v>16</v>
      </c>
      <c r="H2024">
        <v>3</v>
      </c>
      <c r="I2024">
        <f t="shared" si="62"/>
        <v>2820</v>
      </c>
      <c r="J2024">
        <v>4.1363000000000003</v>
      </c>
      <c r="K2024" s="2">
        <f t="shared" si="63"/>
        <v>3888.1220000000003</v>
      </c>
    </row>
    <row r="2025" spans="1:11" x14ac:dyDescent="0.35">
      <c r="A2025">
        <v>57694001</v>
      </c>
      <c r="B2025" t="s">
        <v>1278</v>
      </c>
      <c r="C2025" t="s">
        <v>306</v>
      </c>
      <c r="D2025">
        <v>510</v>
      </c>
      <c r="E2025" t="s">
        <v>15</v>
      </c>
      <c r="F2025">
        <v>720</v>
      </c>
      <c r="G2025" t="s">
        <v>16</v>
      </c>
      <c r="H2025">
        <v>1</v>
      </c>
      <c r="I2025">
        <f t="shared" si="62"/>
        <v>720</v>
      </c>
      <c r="J2025">
        <v>0</v>
      </c>
      <c r="K2025" s="2">
        <f t="shared" si="63"/>
        <v>0</v>
      </c>
    </row>
    <row r="2026" spans="1:11" x14ac:dyDescent="0.35">
      <c r="A2026">
        <v>57720125</v>
      </c>
      <c r="B2026" t="s">
        <v>1279</v>
      </c>
      <c r="D2026">
        <v>519</v>
      </c>
      <c r="E2026" t="s">
        <v>15</v>
      </c>
      <c r="F2026">
        <v>664</v>
      </c>
      <c r="G2026" t="s">
        <v>16</v>
      </c>
      <c r="H2026">
        <v>12.5</v>
      </c>
      <c r="I2026">
        <f t="shared" si="62"/>
        <v>8300</v>
      </c>
      <c r="J2026">
        <v>21.526800000000001</v>
      </c>
      <c r="K2026" s="2">
        <f t="shared" si="63"/>
        <v>14293.7952</v>
      </c>
    </row>
    <row r="2027" spans="1:11" x14ac:dyDescent="0.35">
      <c r="A2027">
        <v>57750003</v>
      </c>
      <c r="B2027" t="s">
        <v>1284</v>
      </c>
      <c r="C2027" t="s">
        <v>1285</v>
      </c>
      <c r="D2027">
        <v>510</v>
      </c>
      <c r="E2027" t="s">
        <v>15</v>
      </c>
      <c r="F2027">
        <v>960</v>
      </c>
      <c r="G2027" t="s">
        <v>16</v>
      </c>
      <c r="H2027">
        <v>3</v>
      </c>
      <c r="I2027">
        <f t="shared" si="62"/>
        <v>2880</v>
      </c>
      <c r="J2027">
        <v>3.8549000000000002</v>
      </c>
      <c r="K2027" s="2">
        <f t="shared" si="63"/>
        <v>3700.7040000000002</v>
      </c>
    </row>
    <row r="2028" spans="1:11" x14ac:dyDescent="0.35">
      <c r="A2028">
        <v>57752012</v>
      </c>
      <c r="B2028" t="s">
        <v>1284</v>
      </c>
      <c r="C2028" t="s">
        <v>1285</v>
      </c>
      <c r="D2028">
        <v>510</v>
      </c>
      <c r="E2028" t="s">
        <v>15</v>
      </c>
      <c r="F2028">
        <v>456</v>
      </c>
      <c r="G2028" t="s">
        <v>16</v>
      </c>
      <c r="H2028">
        <v>12</v>
      </c>
      <c r="I2028">
        <f t="shared" si="62"/>
        <v>5472</v>
      </c>
      <c r="J2028">
        <v>12.3027</v>
      </c>
      <c r="K2028" s="2">
        <f t="shared" si="63"/>
        <v>5610.0311999999994</v>
      </c>
    </row>
    <row r="2029" spans="1:11" x14ac:dyDescent="0.35">
      <c r="A2029">
        <v>57934015</v>
      </c>
      <c r="B2029" t="s">
        <v>1288</v>
      </c>
      <c r="D2029">
        <v>510</v>
      </c>
      <c r="E2029" t="s">
        <v>15</v>
      </c>
      <c r="F2029">
        <v>85</v>
      </c>
      <c r="G2029" t="s">
        <v>16</v>
      </c>
      <c r="H2029">
        <v>15</v>
      </c>
      <c r="I2029">
        <f t="shared" si="62"/>
        <v>1275</v>
      </c>
      <c r="J2029">
        <v>12.8453</v>
      </c>
      <c r="K2029" s="2">
        <f t="shared" si="63"/>
        <v>1091.8505</v>
      </c>
    </row>
    <row r="2030" spans="1:11" x14ac:dyDescent="0.35">
      <c r="A2030">
        <v>57940012</v>
      </c>
      <c r="B2030" t="s">
        <v>1289</v>
      </c>
      <c r="D2030">
        <v>510</v>
      </c>
      <c r="E2030" t="s">
        <v>15</v>
      </c>
      <c r="F2030">
        <v>492</v>
      </c>
      <c r="G2030" t="s">
        <v>16</v>
      </c>
      <c r="H2030">
        <v>12</v>
      </c>
      <c r="I2030">
        <f t="shared" si="62"/>
        <v>5904</v>
      </c>
      <c r="J2030">
        <v>14.473800000000001</v>
      </c>
      <c r="K2030" s="2">
        <f t="shared" si="63"/>
        <v>7121.1096000000007</v>
      </c>
    </row>
    <row r="2031" spans="1:11" x14ac:dyDescent="0.35">
      <c r="A2031">
        <v>57992015</v>
      </c>
      <c r="B2031" t="s">
        <v>1293</v>
      </c>
      <c r="D2031">
        <v>510</v>
      </c>
      <c r="E2031" t="s">
        <v>15</v>
      </c>
      <c r="F2031">
        <v>210</v>
      </c>
      <c r="G2031" t="s">
        <v>16</v>
      </c>
      <c r="H2031">
        <v>15</v>
      </c>
      <c r="I2031">
        <f t="shared" si="62"/>
        <v>3150</v>
      </c>
      <c r="J2031">
        <v>5.2782</v>
      </c>
      <c r="K2031" s="2">
        <f t="shared" si="63"/>
        <v>1108.422</v>
      </c>
    </row>
    <row r="2032" spans="1:11" x14ac:dyDescent="0.35">
      <c r="A2032">
        <v>57994010</v>
      </c>
      <c r="B2032" t="s">
        <v>1294</v>
      </c>
      <c r="D2032">
        <v>510</v>
      </c>
      <c r="E2032" t="s">
        <v>15</v>
      </c>
      <c r="F2032">
        <v>704</v>
      </c>
      <c r="G2032" t="s">
        <v>16</v>
      </c>
      <c r="H2032">
        <v>10</v>
      </c>
      <c r="I2032">
        <f t="shared" si="62"/>
        <v>7040</v>
      </c>
      <c r="J2032">
        <v>4.4443999999999999</v>
      </c>
      <c r="K2032" s="2">
        <f t="shared" si="63"/>
        <v>3128.8575999999998</v>
      </c>
    </row>
    <row r="2033" spans="1:11" x14ac:dyDescent="0.35">
      <c r="A2033">
        <v>58530004</v>
      </c>
      <c r="B2033" t="s">
        <v>1306</v>
      </c>
      <c r="C2033" t="s">
        <v>790</v>
      </c>
      <c r="D2033">
        <v>510</v>
      </c>
      <c r="E2033" t="s">
        <v>15</v>
      </c>
      <c r="F2033" s="1">
        <v>2088</v>
      </c>
      <c r="G2033" t="s">
        <v>16</v>
      </c>
      <c r="H2033">
        <v>4</v>
      </c>
      <c r="I2033">
        <f t="shared" si="62"/>
        <v>8352</v>
      </c>
      <c r="J2033">
        <v>8.7911000000000001</v>
      </c>
      <c r="K2033" s="2">
        <f t="shared" si="63"/>
        <v>18355.816800000001</v>
      </c>
    </row>
    <row r="2034" spans="1:11" x14ac:dyDescent="0.35">
      <c r="A2034">
        <v>58600020</v>
      </c>
      <c r="B2034" t="s">
        <v>1311</v>
      </c>
      <c r="D2034">
        <v>510</v>
      </c>
      <c r="E2034" t="s">
        <v>15</v>
      </c>
      <c r="F2034">
        <v>57</v>
      </c>
      <c r="G2034" t="s">
        <v>16</v>
      </c>
      <c r="H2034">
        <v>20</v>
      </c>
      <c r="I2034">
        <f t="shared" si="62"/>
        <v>1140</v>
      </c>
      <c r="J2034">
        <v>13.5762</v>
      </c>
      <c r="K2034" s="2">
        <f t="shared" si="63"/>
        <v>773.84339999999997</v>
      </c>
    </row>
    <row r="2035" spans="1:11" x14ac:dyDescent="0.35">
      <c r="A2035">
        <v>58601015</v>
      </c>
      <c r="B2035" t="s">
        <v>1312</v>
      </c>
      <c r="D2035">
        <v>510</v>
      </c>
      <c r="E2035" t="s">
        <v>15</v>
      </c>
      <c r="F2035">
        <v>48</v>
      </c>
      <c r="G2035" t="s">
        <v>16</v>
      </c>
      <c r="H2035">
        <v>15</v>
      </c>
      <c r="I2035">
        <f t="shared" si="62"/>
        <v>720</v>
      </c>
      <c r="J2035">
        <v>10.471299999999999</v>
      </c>
      <c r="K2035" s="2">
        <f t="shared" si="63"/>
        <v>502.62239999999997</v>
      </c>
    </row>
    <row r="2036" spans="1:11" x14ac:dyDescent="0.35">
      <c r="A2036">
        <v>58770015</v>
      </c>
      <c r="B2036" t="s">
        <v>1327</v>
      </c>
      <c r="D2036">
        <v>510</v>
      </c>
      <c r="E2036" t="s">
        <v>15</v>
      </c>
      <c r="F2036">
        <v>96</v>
      </c>
      <c r="G2036" t="s">
        <v>16</v>
      </c>
      <c r="H2036">
        <v>15</v>
      </c>
      <c r="I2036">
        <f t="shared" si="62"/>
        <v>1440</v>
      </c>
      <c r="J2036">
        <v>7.0247000000000002</v>
      </c>
      <c r="K2036" s="2">
        <f t="shared" si="63"/>
        <v>674.37120000000004</v>
      </c>
    </row>
    <row r="2037" spans="1:11" x14ac:dyDescent="0.35">
      <c r="A2037">
        <v>58771115</v>
      </c>
      <c r="B2037" t="s">
        <v>1328</v>
      </c>
      <c r="D2037">
        <v>510</v>
      </c>
      <c r="E2037" t="s">
        <v>15</v>
      </c>
      <c r="F2037">
        <v>330</v>
      </c>
      <c r="G2037" t="s">
        <v>16</v>
      </c>
      <c r="H2037">
        <v>1.5</v>
      </c>
      <c r="I2037">
        <f t="shared" si="62"/>
        <v>495</v>
      </c>
      <c r="J2037">
        <v>1.0722</v>
      </c>
      <c r="K2037" s="2">
        <f t="shared" si="63"/>
        <v>353.82600000000002</v>
      </c>
    </row>
    <row r="2038" spans="1:11" x14ac:dyDescent="0.35">
      <c r="A2038">
        <v>58840015</v>
      </c>
      <c r="B2038" t="s">
        <v>1331</v>
      </c>
      <c r="D2038">
        <v>505</v>
      </c>
      <c r="E2038" t="s">
        <v>15</v>
      </c>
      <c r="F2038" s="1">
        <v>3295</v>
      </c>
      <c r="G2038" t="s">
        <v>16</v>
      </c>
      <c r="H2038">
        <v>15</v>
      </c>
      <c r="I2038">
        <f t="shared" si="62"/>
        <v>49425</v>
      </c>
      <c r="J2038">
        <v>7.2782999999999998</v>
      </c>
      <c r="K2038" s="2">
        <f t="shared" si="63"/>
        <v>23981.998499999998</v>
      </c>
    </row>
    <row r="2039" spans="1:11" x14ac:dyDescent="0.35">
      <c r="A2039">
        <v>58960010</v>
      </c>
      <c r="B2039" t="s">
        <v>1339</v>
      </c>
      <c r="C2039" t="s">
        <v>899</v>
      </c>
      <c r="D2039">
        <v>510</v>
      </c>
      <c r="E2039" t="s">
        <v>15</v>
      </c>
      <c r="F2039" s="1">
        <v>1472</v>
      </c>
      <c r="G2039" t="s">
        <v>16</v>
      </c>
      <c r="H2039">
        <v>10</v>
      </c>
      <c r="I2039">
        <f t="shared" si="62"/>
        <v>14720</v>
      </c>
      <c r="J2039">
        <v>8.6692999999999998</v>
      </c>
      <c r="K2039" s="2">
        <f t="shared" si="63"/>
        <v>12761.2096</v>
      </c>
    </row>
    <row r="2040" spans="1:11" x14ac:dyDescent="0.35">
      <c r="A2040">
        <v>59071020</v>
      </c>
      <c r="B2040" t="s">
        <v>1340</v>
      </c>
      <c r="D2040">
        <v>510</v>
      </c>
      <c r="E2040" t="s">
        <v>15</v>
      </c>
      <c r="F2040">
        <v>702</v>
      </c>
      <c r="G2040" t="s">
        <v>16</v>
      </c>
      <c r="H2040">
        <v>20</v>
      </c>
      <c r="I2040">
        <f t="shared" si="62"/>
        <v>14040</v>
      </c>
      <c r="J2040">
        <v>14.051399999999999</v>
      </c>
      <c r="K2040" s="2">
        <f t="shared" si="63"/>
        <v>9864.0828000000001</v>
      </c>
    </row>
    <row r="2041" spans="1:11" x14ac:dyDescent="0.35">
      <c r="A2041">
        <v>59171015</v>
      </c>
      <c r="B2041" t="s">
        <v>1341</v>
      </c>
      <c r="C2041" t="s">
        <v>1342</v>
      </c>
      <c r="D2041">
        <v>560</v>
      </c>
      <c r="E2041" t="s">
        <v>15</v>
      </c>
      <c r="F2041">
        <v>136</v>
      </c>
      <c r="G2041" t="s">
        <v>16</v>
      </c>
      <c r="H2041">
        <v>15</v>
      </c>
      <c r="I2041">
        <f t="shared" si="62"/>
        <v>2040</v>
      </c>
      <c r="J2041">
        <v>15.925000000000001</v>
      </c>
      <c r="K2041" s="2">
        <f t="shared" si="63"/>
        <v>2165.8000000000002</v>
      </c>
    </row>
    <row r="2042" spans="1:11" x14ac:dyDescent="0.35">
      <c r="A2042">
        <v>59172015</v>
      </c>
      <c r="B2042" t="s">
        <v>1341</v>
      </c>
      <c r="C2042" t="s">
        <v>1342</v>
      </c>
      <c r="D2042">
        <v>560</v>
      </c>
      <c r="E2042" t="s">
        <v>15</v>
      </c>
      <c r="F2042">
        <v>384</v>
      </c>
      <c r="G2042" t="s">
        <v>16</v>
      </c>
      <c r="H2042">
        <v>15</v>
      </c>
      <c r="I2042">
        <f t="shared" si="62"/>
        <v>5760</v>
      </c>
      <c r="J2042">
        <v>15.925000000000001</v>
      </c>
      <c r="K2042" s="2">
        <f t="shared" si="63"/>
        <v>6115.2000000000007</v>
      </c>
    </row>
    <row r="2043" spans="1:11" x14ac:dyDescent="0.35">
      <c r="A2043">
        <v>59310010</v>
      </c>
      <c r="B2043" t="s">
        <v>1350</v>
      </c>
      <c r="C2043" t="s">
        <v>665</v>
      </c>
      <c r="D2043">
        <v>510</v>
      </c>
      <c r="E2043" t="s">
        <v>15</v>
      </c>
      <c r="F2043">
        <v>448</v>
      </c>
      <c r="G2043" t="s">
        <v>16</v>
      </c>
      <c r="H2043">
        <v>10</v>
      </c>
      <c r="I2043">
        <f t="shared" si="62"/>
        <v>4480</v>
      </c>
      <c r="J2043">
        <v>13.7445</v>
      </c>
      <c r="K2043" s="2">
        <f t="shared" si="63"/>
        <v>6157.5360000000001</v>
      </c>
    </row>
    <row r="2044" spans="1:11" x14ac:dyDescent="0.35">
      <c r="A2044">
        <v>59311020</v>
      </c>
      <c r="B2044" t="s">
        <v>1350</v>
      </c>
      <c r="D2044">
        <v>510</v>
      </c>
      <c r="E2044" t="s">
        <v>15</v>
      </c>
      <c r="F2044">
        <v>324</v>
      </c>
      <c r="G2044" t="s">
        <v>16</v>
      </c>
      <c r="H2044">
        <v>20</v>
      </c>
      <c r="I2044">
        <f t="shared" si="62"/>
        <v>6480</v>
      </c>
      <c r="J2044">
        <v>0</v>
      </c>
      <c r="K2044" s="2">
        <f t="shared" si="63"/>
        <v>0</v>
      </c>
    </row>
    <row r="2045" spans="1:11" x14ac:dyDescent="0.35">
      <c r="A2045">
        <v>59312020</v>
      </c>
      <c r="B2045" t="s">
        <v>1350</v>
      </c>
      <c r="C2045" t="s">
        <v>665</v>
      </c>
      <c r="D2045">
        <v>510</v>
      </c>
      <c r="E2045" t="s">
        <v>15</v>
      </c>
      <c r="F2045">
        <v>36</v>
      </c>
      <c r="G2045" t="s">
        <v>16</v>
      </c>
      <c r="H2045">
        <v>20</v>
      </c>
      <c r="I2045">
        <f t="shared" si="62"/>
        <v>720</v>
      </c>
      <c r="J2045">
        <v>0</v>
      </c>
      <c r="K2045" s="2">
        <f t="shared" si="63"/>
        <v>0</v>
      </c>
    </row>
    <row r="2046" spans="1:11" x14ac:dyDescent="0.35">
      <c r="A2046">
        <v>59320010</v>
      </c>
      <c r="B2046" t="s">
        <v>1351</v>
      </c>
      <c r="C2046" t="s">
        <v>665</v>
      </c>
      <c r="D2046">
        <v>510</v>
      </c>
      <c r="E2046" t="s">
        <v>15</v>
      </c>
      <c r="F2046">
        <v>672</v>
      </c>
      <c r="G2046" t="s">
        <v>16</v>
      </c>
      <c r="H2046">
        <v>10</v>
      </c>
      <c r="I2046">
        <f t="shared" si="62"/>
        <v>6720</v>
      </c>
      <c r="J2046">
        <v>14.7554</v>
      </c>
      <c r="K2046" s="2">
        <f t="shared" si="63"/>
        <v>9915.6288000000004</v>
      </c>
    </row>
    <row r="2047" spans="1:11" x14ac:dyDescent="0.35">
      <c r="A2047">
        <v>59332012</v>
      </c>
      <c r="B2047" t="s">
        <v>1352</v>
      </c>
      <c r="D2047">
        <v>510</v>
      </c>
      <c r="E2047" t="s">
        <v>15</v>
      </c>
      <c r="F2047">
        <v>68</v>
      </c>
      <c r="G2047" t="s">
        <v>16</v>
      </c>
      <c r="H2047">
        <v>12</v>
      </c>
      <c r="I2047">
        <f t="shared" si="62"/>
        <v>816</v>
      </c>
      <c r="J2047">
        <v>0</v>
      </c>
      <c r="K2047" s="2">
        <f t="shared" si="63"/>
        <v>0</v>
      </c>
    </row>
    <row r="2048" spans="1:11" x14ac:dyDescent="0.35">
      <c r="A2048">
        <v>59350125</v>
      </c>
      <c r="B2048" t="s">
        <v>1353</v>
      </c>
      <c r="C2048" t="s">
        <v>1180</v>
      </c>
      <c r="D2048">
        <v>510</v>
      </c>
      <c r="E2048" t="s">
        <v>15</v>
      </c>
      <c r="F2048" s="1">
        <v>1197</v>
      </c>
      <c r="G2048" t="s">
        <v>16</v>
      </c>
      <c r="H2048">
        <v>12.5</v>
      </c>
      <c r="I2048">
        <f t="shared" si="62"/>
        <v>14962.5</v>
      </c>
      <c r="J2048">
        <v>14.2912</v>
      </c>
      <c r="K2048" s="2">
        <f t="shared" si="63"/>
        <v>17106.5664</v>
      </c>
    </row>
    <row r="2049" spans="1:11" x14ac:dyDescent="0.35">
      <c r="A2049">
        <v>59430012</v>
      </c>
      <c r="B2049" t="s">
        <v>1364</v>
      </c>
      <c r="D2049">
        <v>510</v>
      </c>
      <c r="E2049" t="s">
        <v>15</v>
      </c>
      <c r="F2049">
        <v>144</v>
      </c>
      <c r="G2049" t="s">
        <v>16</v>
      </c>
      <c r="H2049">
        <v>12</v>
      </c>
      <c r="I2049">
        <f t="shared" si="62"/>
        <v>1728</v>
      </c>
      <c r="J2049">
        <v>4.2750000000000004</v>
      </c>
      <c r="K2049" s="2">
        <f t="shared" si="63"/>
        <v>615.6</v>
      </c>
    </row>
    <row r="2050" spans="1:11" x14ac:dyDescent="0.35">
      <c r="A2050">
        <v>59430020</v>
      </c>
      <c r="B2050" t="s">
        <v>1365</v>
      </c>
      <c r="C2050" t="s">
        <v>668</v>
      </c>
      <c r="D2050">
        <v>510</v>
      </c>
      <c r="E2050" t="s">
        <v>15</v>
      </c>
      <c r="F2050">
        <v>234</v>
      </c>
      <c r="G2050" t="s">
        <v>16</v>
      </c>
      <c r="H2050">
        <v>20</v>
      </c>
      <c r="I2050">
        <f t="shared" si="62"/>
        <v>4680</v>
      </c>
      <c r="J2050">
        <v>6.8662000000000001</v>
      </c>
      <c r="K2050" s="2">
        <f t="shared" si="63"/>
        <v>1606.6908000000001</v>
      </c>
    </row>
    <row r="2051" spans="1:11" x14ac:dyDescent="0.35">
      <c r="A2051">
        <v>59431020</v>
      </c>
      <c r="B2051" t="s">
        <v>1367</v>
      </c>
      <c r="D2051">
        <v>502</v>
      </c>
      <c r="E2051" t="s">
        <v>15</v>
      </c>
      <c r="F2051">
        <v>46</v>
      </c>
      <c r="G2051" t="s">
        <v>16</v>
      </c>
      <c r="H2051">
        <v>20</v>
      </c>
      <c r="I2051">
        <f t="shared" si="62"/>
        <v>920</v>
      </c>
      <c r="J2051">
        <v>6.9904000000000002</v>
      </c>
      <c r="K2051" s="2">
        <f t="shared" si="63"/>
        <v>321.55840000000001</v>
      </c>
    </row>
    <row r="2052" spans="1:11" x14ac:dyDescent="0.35">
      <c r="A2052">
        <v>59500015</v>
      </c>
      <c r="B2052" t="s">
        <v>1370</v>
      </c>
      <c r="D2052">
        <v>510</v>
      </c>
      <c r="E2052" t="s">
        <v>15</v>
      </c>
      <c r="F2052">
        <v>468</v>
      </c>
      <c r="G2052" t="s">
        <v>16</v>
      </c>
      <c r="H2052">
        <v>15</v>
      </c>
      <c r="I2052">
        <f t="shared" si="62"/>
        <v>7020</v>
      </c>
      <c r="J2052">
        <v>9.9963999999999995</v>
      </c>
      <c r="K2052" s="2">
        <f t="shared" si="63"/>
        <v>4678.3152</v>
      </c>
    </row>
    <row r="2053" spans="1:11" x14ac:dyDescent="0.35">
      <c r="A2053">
        <v>59611010</v>
      </c>
      <c r="B2053" t="s">
        <v>1374</v>
      </c>
      <c r="C2053" t="s">
        <v>1375</v>
      </c>
      <c r="D2053">
        <v>510</v>
      </c>
      <c r="E2053" t="s">
        <v>15</v>
      </c>
      <c r="F2053">
        <v>128</v>
      </c>
      <c r="G2053" t="s">
        <v>16</v>
      </c>
      <c r="H2053">
        <v>10</v>
      </c>
      <c r="I2053">
        <f t="shared" ref="I2053:I2116" si="64">H2053*F2053</f>
        <v>1280</v>
      </c>
      <c r="J2053">
        <v>3.5312000000000001</v>
      </c>
      <c r="K2053" s="2">
        <f t="shared" ref="K2053:K2116" si="65">F2053*J2053</f>
        <v>451.99360000000001</v>
      </c>
    </row>
    <row r="2054" spans="1:11" x14ac:dyDescent="0.35">
      <c r="A2054">
        <v>59620012</v>
      </c>
      <c r="B2054" t="s">
        <v>1376</v>
      </c>
      <c r="D2054">
        <v>510</v>
      </c>
      <c r="E2054" t="s">
        <v>15</v>
      </c>
      <c r="F2054">
        <v>604</v>
      </c>
      <c r="G2054" t="s">
        <v>16</v>
      </c>
      <c r="H2054">
        <v>12</v>
      </c>
      <c r="I2054">
        <f t="shared" si="64"/>
        <v>7248</v>
      </c>
      <c r="J2054">
        <v>6.5971000000000002</v>
      </c>
      <c r="K2054" s="2">
        <f t="shared" si="65"/>
        <v>3984.6484</v>
      </c>
    </row>
    <row r="2055" spans="1:11" x14ac:dyDescent="0.35">
      <c r="A2055">
        <v>59660015</v>
      </c>
      <c r="B2055" t="s">
        <v>1377</v>
      </c>
      <c r="D2055">
        <v>510</v>
      </c>
      <c r="E2055" t="s">
        <v>15</v>
      </c>
      <c r="F2055" s="1">
        <v>1716</v>
      </c>
      <c r="G2055" t="s">
        <v>16</v>
      </c>
      <c r="H2055">
        <v>15</v>
      </c>
      <c r="I2055">
        <f t="shared" si="64"/>
        <v>25740</v>
      </c>
      <c r="J2055">
        <v>8.1941000000000006</v>
      </c>
      <c r="K2055" s="2">
        <f t="shared" si="65"/>
        <v>14061.075600000002</v>
      </c>
    </row>
    <row r="2056" spans="1:11" x14ac:dyDescent="0.35">
      <c r="A2056">
        <v>59740025</v>
      </c>
      <c r="B2056" t="s">
        <v>1378</v>
      </c>
      <c r="D2056">
        <v>510</v>
      </c>
      <c r="E2056" t="s">
        <v>15</v>
      </c>
      <c r="F2056" s="1">
        <v>1030</v>
      </c>
      <c r="G2056" t="s">
        <v>16</v>
      </c>
      <c r="H2056">
        <v>25</v>
      </c>
      <c r="I2056">
        <f t="shared" si="64"/>
        <v>25750</v>
      </c>
      <c r="J2056">
        <v>11.671900000000001</v>
      </c>
      <c r="K2056" s="2">
        <f t="shared" si="65"/>
        <v>12022.057000000001</v>
      </c>
    </row>
    <row r="2057" spans="1:11" x14ac:dyDescent="0.35">
      <c r="A2057">
        <v>59830020</v>
      </c>
      <c r="B2057" t="s">
        <v>1381</v>
      </c>
      <c r="C2057" t="s">
        <v>1044</v>
      </c>
      <c r="D2057">
        <v>510</v>
      </c>
      <c r="E2057" t="s">
        <v>15</v>
      </c>
      <c r="F2057">
        <v>54</v>
      </c>
      <c r="G2057" t="s">
        <v>16</v>
      </c>
      <c r="H2057">
        <v>20</v>
      </c>
      <c r="I2057">
        <f t="shared" si="64"/>
        <v>1080</v>
      </c>
      <c r="J2057">
        <v>22.7759</v>
      </c>
      <c r="K2057" s="2">
        <f t="shared" si="65"/>
        <v>1229.8986</v>
      </c>
    </row>
    <row r="2058" spans="1:11" x14ac:dyDescent="0.35">
      <c r="A2058">
        <v>59831003</v>
      </c>
      <c r="B2058" t="s">
        <v>1383</v>
      </c>
      <c r="C2058" t="s">
        <v>1384</v>
      </c>
      <c r="D2058">
        <v>510</v>
      </c>
      <c r="E2058" t="s">
        <v>15</v>
      </c>
      <c r="F2058">
        <v>700</v>
      </c>
      <c r="G2058" t="s">
        <v>16</v>
      </c>
      <c r="H2058">
        <v>3</v>
      </c>
      <c r="I2058">
        <f t="shared" si="64"/>
        <v>2100</v>
      </c>
      <c r="J2058">
        <v>4.4371</v>
      </c>
      <c r="K2058" s="2">
        <f t="shared" si="65"/>
        <v>3105.9700000000003</v>
      </c>
    </row>
    <row r="2059" spans="1:11" x14ac:dyDescent="0.35">
      <c r="A2059">
        <v>59870018</v>
      </c>
      <c r="B2059" t="s">
        <v>1388</v>
      </c>
      <c r="D2059">
        <v>510</v>
      </c>
      <c r="E2059" t="s">
        <v>15</v>
      </c>
      <c r="F2059">
        <v>756</v>
      </c>
      <c r="G2059" t="s">
        <v>16</v>
      </c>
      <c r="H2059">
        <v>18</v>
      </c>
      <c r="I2059">
        <f t="shared" si="64"/>
        <v>13608</v>
      </c>
      <c r="J2059">
        <v>16.5229</v>
      </c>
      <c r="K2059" s="2">
        <f t="shared" si="65"/>
        <v>12491.312400000001</v>
      </c>
    </row>
    <row r="2060" spans="1:11" x14ac:dyDescent="0.35">
      <c r="A2060">
        <v>59870020</v>
      </c>
      <c r="B2060" t="s">
        <v>1389</v>
      </c>
      <c r="C2060" t="s">
        <v>1044</v>
      </c>
      <c r="D2060">
        <v>510</v>
      </c>
      <c r="E2060" t="s">
        <v>15</v>
      </c>
      <c r="F2060">
        <v>108</v>
      </c>
      <c r="G2060" t="s">
        <v>16</v>
      </c>
      <c r="H2060">
        <v>20</v>
      </c>
      <c r="I2060">
        <f t="shared" si="64"/>
        <v>2160</v>
      </c>
      <c r="J2060">
        <v>18.881900000000002</v>
      </c>
      <c r="K2060" s="2">
        <f t="shared" si="65"/>
        <v>2039.2452000000003</v>
      </c>
    </row>
    <row r="2061" spans="1:11" x14ac:dyDescent="0.35">
      <c r="A2061">
        <v>59873012</v>
      </c>
      <c r="B2061" t="s">
        <v>1390</v>
      </c>
      <c r="D2061">
        <v>510</v>
      </c>
      <c r="E2061" t="s">
        <v>15</v>
      </c>
      <c r="F2061">
        <v>480</v>
      </c>
      <c r="G2061" t="s">
        <v>16</v>
      </c>
      <c r="H2061">
        <v>12</v>
      </c>
      <c r="I2061">
        <f t="shared" si="64"/>
        <v>5760</v>
      </c>
      <c r="J2061">
        <v>12.5695</v>
      </c>
      <c r="K2061" s="2">
        <f t="shared" si="65"/>
        <v>6033.36</v>
      </c>
    </row>
    <row r="2062" spans="1:11" x14ac:dyDescent="0.35">
      <c r="A2062">
        <v>59874012</v>
      </c>
      <c r="B2062" t="s">
        <v>1391</v>
      </c>
      <c r="C2062" t="s">
        <v>904</v>
      </c>
      <c r="D2062">
        <v>510</v>
      </c>
      <c r="E2062" t="s">
        <v>15</v>
      </c>
      <c r="F2062">
        <v>10</v>
      </c>
      <c r="G2062" t="s">
        <v>16</v>
      </c>
      <c r="H2062">
        <v>12</v>
      </c>
      <c r="I2062">
        <f t="shared" si="64"/>
        <v>120</v>
      </c>
      <c r="J2062">
        <v>10.6128</v>
      </c>
      <c r="K2062" s="2">
        <f t="shared" si="65"/>
        <v>106.128</v>
      </c>
    </row>
    <row r="2063" spans="1:11" x14ac:dyDescent="0.35">
      <c r="A2063">
        <v>59880015</v>
      </c>
      <c r="B2063" t="s">
        <v>1392</v>
      </c>
      <c r="D2063">
        <v>510</v>
      </c>
      <c r="E2063" t="s">
        <v>15</v>
      </c>
      <c r="F2063">
        <v>70</v>
      </c>
      <c r="G2063" t="s">
        <v>16</v>
      </c>
      <c r="H2063">
        <v>15</v>
      </c>
      <c r="I2063">
        <f t="shared" si="64"/>
        <v>1050</v>
      </c>
      <c r="J2063">
        <v>9.2611000000000008</v>
      </c>
      <c r="K2063" s="2">
        <f t="shared" si="65"/>
        <v>648.27700000000004</v>
      </c>
    </row>
    <row r="2064" spans="1:11" x14ac:dyDescent="0.35">
      <c r="A2064">
        <v>59993020</v>
      </c>
      <c r="B2064" t="s">
        <v>1395</v>
      </c>
      <c r="D2064">
        <v>510</v>
      </c>
      <c r="E2064" t="s">
        <v>15</v>
      </c>
      <c r="F2064">
        <v>18</v>
      </c>
      <c r="G2064" t="s">
        <v>16</v>
      </c>
      <c r="H2064">
        <v>20</v>
      </c>
      <c r="I2064">
        <f t="shared" si="64"/>
        <v>360</v>
      </c>
      <c r="J2064">
        <v>10.9541</v>
      </c>
      <c r="K2064" s="2">
        <f t="shared" si="65"/>
        <v>197.1738</v>
      </c>
    </row>
    <row r="2065" spans="1:11" x14ac:dyDescent="0.35">
      <c r="A2065">
        <v>60290300</v>
      </c>
      <c r="B2065" t="s">
        <v>1458</v>
      </c>
      <c r="D2065">
        <v>514</v>
      </c>
      <c r="E2065" t="s">
        <v>15</v>
      </c>
      <c r="F2065" s="1">
        <v>3162</v>
      </c>
      <c r="G2065" t="s">
        <v>16</v>
      </c>
      <c r="H2065">
        <v>0.3</v>
      </c>
      <c r="I2065">
        <f t="shared" si="64"/>
        <v>948.59999999999991</v>
      </c>
      <c r="J2065">
        <v>0.38850000000000001</v>
      </c>
      <c r="K2065" s="2">
        <f t="shared" si="65"/>
        <v>1228.4370000000001</v>
      </c>
    </row>
    <row r="2066" spans="1:11" x14ac:dyDescent="0.35">
      <c r="A2066">
        <v>60410250</v>
      </c>
      <c r="B2066" t="s">
        <v>1477</v>
      </c>
      <c r="D2066">
        <v>515</v>
      </c>
      <c r="E2066" t="s">
        <v>15</v>
      </c>
      <c r="F2066" s="1">
        <v>10999</v>
      </c>
      <c r="G2066" t="s">
        <v>16</v>
      </c>
      <c r="H2066">
        <v>0.25</v>
      </c>
      <c r="I2066">
        <f t="shared" si="64"/>
        <v>2749.75</v>
      </c>
      <c r="J2066">
        <v>0.59119999999999995</v>
      </c>
      <c r="K2066" s="2">
        <f t="shared" si="65"/>
        <v>6502.6087999999991</v>
      </c>
    </row>
    <row r="2067" spans="1:11" x14ac:dyDescent="0.35">
      <c r="A2067">
        <v>60510300</v>
      </c>
      <c r="B2067" t="s">
        <v>1483</v>
      </c>
      <c r="D2067">
        <v>514</v>
      </c>
      <c r="E2067" t="s">
        <v>15</v>
      </c>
      <c r="F2067" s="1">
        <v>2142</v>
      </c>
      <c r="G2067" t="s">
        <v>16</v>
      </c>
      <c r="H2067">
        <v>0.3</v>
      </c>
      <c r="I2067">
        <f t="shared" si="64"/>
        <v>642.6</v>
      </c>
      <c r="J2067">
        <v>0.497</v>
      </c>
      <c r="K2067" s="2">
        <f t="shared" si="65"/>
        <v>1064.5740000000001</v>
      </c>
    </row>
    <row r="2068" spans="1:11" x14ac:dyDescent="0.35">
      <c r="A2068">
        <v>60511300</v>
      </c>
      <c r="B2068" t="s">
        <v>1483</v>
      </c>
      <c r="C2068" t="s">
        <v>1484</v>
      </c>
      <c r="D2068">
        <v>514</v>
      </c>
      <c r="E2068" t="s">
        <v>15</v>
      </c>
      <c r="F2068" s="1">
        <v>11628</v>
      </c>
      <c r="G2068" t="s">
        <v>16</v>
      </c>
      <c r="H2068">
        <v>0.3</v>
      </c>
      <c r="I2068">
        <f t="shared" si="64"/>
        <v>3488.4</v>
      </c>
      <c r="J2068">
        <v>0.57609999999999995</v>
      </c>
      <c r="K2068" s="2">
        <f t="shared" si="65"/>
        <v>6698.8907999999992</v>
      </c>
    </row>
    <row r="2069" spans="1:11" x14ac:dyDescent="0.35">
      <c r="A2069">
        <v>60521350</v>
      </c>
      <c r="B2069" t="s">
        <v>1485</v>
      </c>
      <c r="C2069" t="s">
        <v>1484</v>
      </c>
      <c r="D2069">
        <v>514</v>
      </c>
      <c r="E2069" t="s">
        <v>15</v>
      </c>
      <c r="F2069" s="1">
        <v>11214</v>
      </c>
      <c r="G2069" t="s">
        <v>16</v>
      </c>
      <c r="H2069">
        <v>0.35</v>
      </c>
      <c r="I2069">
        <f t="shared" si="64"/>
        <v>3924.8999999999996</v>
      </c>
      <c r="J2069">
        <v>0.6522</v>
      </c>
      <c r="K2069" s="2">
        <f t="shared" si="65"/>
        <v>7313.7708000000002</v>
      </c>
    </row>
    <row r="2070" spans="1:11" x14ac:dyDescent="0.35">
      <c r="A2070">
        <v>61030060</v>
      </c>
      <c r="B2070" t="s">
        <v>1518</v>
      </c>
      <c r="D2070">
        <v>515</v>
      </c>
      <c r="E2070" t="s">
        <v>15</v>
      </c>
      <c r="F2070" s="1">
        <v>13093</v>
      </c>
      <c r="G2070" t="s">
        <v>16</v>
      </c>
      <c r="H2070">
        <v>0.06</v>
      </c>
      <c r="I2070">
        <f t="shared" si="64"/>
        <v>785.57999999999993</v>
      </c>
      <c r="J2070">
        <v>0.1661</v>
      </c>
      <c r="K2070" s="2">
        <f t="shared" si="65"/>
        <v>2174.7473</v>
      </c>
    </row>
    <row r="2071" spans="1:11" x14ac:dyDescent="0.35">
      <c r="A2071">
        <v>61100300</v>
      </c>
      <c r="B2071" t="s">
        <v>1527</v>
      </c>
      <c r="D2071">
        <v>515</v>
      </c>
      <c r="E2071" t="s">
        <v>15</v>
      </c>
      <c r="F2071" s="1">
        <v>19888</v>
      </c>
      <c r="G2071" t="s">
        <v>16</v>
      </c>
      <c r="H2071">
        <v>0.3</v>
      </c>
      <c r="I2071">
        <f t="shared" si="64"/>
        <v>5966.4</v>
      </c>
      <c r="J2071">
        <v>0.56000000000000005</v>
      </c>
      <c r="K2071" s="2">
        <f t="shared" si="65"/>
        <v>11137.28</v>
      </c>
    </row>
    <row r="2072" spans="1:11" x14ac:dyDescent="0.35">
      <c r="A2072">
        <v>61180300</v>
      </c>
      <c r="B2072" t="s">
        <v>1528</v>
      </c>
      <c r="D2072">
        <v>514</v>
      </c>
      <c r="E2072" t="s">
        <v>15</v>
      </c>
      <c r="F2072">
        <v>714</v>
      </c>
      <c r="G2072" t="s">
        <v>16</v>
      </c>
      <c r="H2072">
        <v>0.3</v>
      </c>
      <c r="I2072">
        <f t="shared" si="64"/>
        <v>214.2</v>
      </c>
      <c r="J2072">
        <v>0.58069999999999999</v>
      </c>
      <c r="K2072" s="2">
        <f t="shared" si="65"/>
        <v>414.6198</v>
      </c>
    </row>
    <row r="2073" spans="1:11" x14ac:dyDescent="0.35">
      <c r="A2073">
        <v>61400100</v>
      </c>
      <c r="B2073" t="s">
        <v>1530</v>
      </c>
      <c r="D2073">
        <v>514</v>
      </c>
      <c r="E2073" t="s">
        <v>15</v>
      </c>
      <c r="F2073" s="1">
        <v>4480</v>
      </c>
      <c r="G2073" t="s">
        <v>16</v>
      </c>
      <c r="H2073">
        <v>0.1</v>
      </c>
      <c r="I2073">
        <f t="shared" si="64"/>
        <v>448</v>
      </c>
      <c r="J2073">
        <v>0.20960000000000001</v>
      </c>
      <c r="K2073" s="2">
        <f t="shared" si="65"/>
        <v>939.00800000000004</v>
      </c>
    </row>
    <row r="2074" spans="1:11" x14ac:dyDescent="0.35">
      <c r="A2074">
        <v>61400300</v>
      </c>
      <c r="B2074" t="s">
        <v>1531</v>
      </c>
      <c r="D2074">
        <v>514</v>
      </c>
      <c r="E2074" t="s">
        <v>15</v>
      </c>
      <c r="F2074" s="1">
        <v>6852</v>
      </c>
      <c r="G2074" t="s">
        <v>16</v>
      </c>
      <c r="H2074">
        <v>0.3</v>
      </c>
      <c r="I2074">
        <f t="shared" si="64"/>
        <v>2055.6</v>
      </c>
      <c r="J2074">
        <v>0.56630000000000003</v>
      </c>
      <c r="K2074" s="2">
        <f t="shared" si="65"/>
        <v>3880.2876000000001</v>
      </c>
    </row>
    <row r="2075" spans="1:11" x14ac:dyDescent="0.35">
      <c r="A2075">
        <v>61460100</v>
      </c>
      <c r="B2075" t="s">
        <v>1534</v>
      </c>
      <c r="D2075">
        <v>514</v>
      </c>
      <c r="E2075" t="s">
        <v>15</v>
      </c>
      <c r="F2075" s="1">
        <v>40960</v>
      </c>
      <c r="G2075" t="s">
        <v>16</v>
      </c>
      <c r="H2075">
        <v>0.1</v>
      </c>
      <c r="I2075">
        <f t="shared" si="64"/>
        <v>4096</v>
      </c>
      <c r="J2075">
        <v>0.17460000000000001</v>
      </c>
      <c r="K2075" s="2">
        <f t="shared" si="65"/>
        <v>7151.616</v>
      </c>
    </row>
    <row r="2076" spans="1:11" x14ac:dyDescent="0.35">
      <c r="A2076">
        <v>61460300</v>
      </c>
      <c r="B2076" t="s">
        <v>1534</v>
      </c>
      <c r="D2076">
        <v>514</v>
      </c>
      <c r="E2076" t="s">
        <v>15</v>
      </c>
      <c r="F2076" s="1">
        <v>14994</v>
      </c>
      <c r="G2076" t="s">
        <v>16</v>
      </c>
      <c r="H2076">
        <v>0.3</v>
      </c>
      <c r="I2076">
        <f t="shared" si="64"/>
        <v>4498.2</v>
      </c>
      <c r="J2076">
        <v>0.44180000000000003</v>
      </c>
      <c r="K2076" s="2">
        <f t="shared" si="65"/>
        <v>6624.3492000000006</v>
      </c>
    </row>
    <row r="2077" spans="1:11" x14ac:dyDescent="0.35">
      <c r="A2077">
        <v>61470100</v>
      </c>
      <c r="B2077" t="s">
        <v>1535</v>
      </c>
      <c r="D2077">
        <v>514</v>
      </c>
      <c r="E2077" t="s">
        <v>15</v>
      </c>
      <c r="F2077" s="1">
        <v>31224</v>
      </c>
      <c r="G2077" t="s">
        <v>16</v>
      </c>
      <c r="H2077">
        <v>0.1</v>
      </c>
      <c r="I2077">
        <f t="shared" si="64"/>
        <v>3122.4</v>
      </c>
      <c r="J2077">
        <v>0.22320000000000001</v>
      </c>
      <c r="K2077" s="2">
        <f t="shared" si="65"/>
        <v>6969.1968000000006</v>
      </c>
    </row>
    <row r="2078" spans="1:11" x14ac:dyDescent="0.35">
      <c r="A2078">
        <v>61470300</v>
      </c>
      <c r="B2078" t="s">
        <v>1536</v>
      </c>
      <c r="D2078">
        <v>514</v>
      </c>
      <c r="E2078" t="s">
        <v>15</v>
      </c>
      <c r="F2078" s="1">
        <v>15228</v>
      </c>
      <c r="G2078" t="s">
        <v>16</v>
      </c>
      <c r="H2078">
        <v>0.3</v>
      </c>
      <c r="I2078">
        <f t="shared" si="64"/>
        <v>4568.3999999999996</v>
      </c>
      <c r="J2078">
        <v>0.60699999999999998</v>
      </c>
      <c r="K2078" s="2">
        <f t="shared" si="65"/>
        <v>9243.3960000000006</v>
      </c>
    </row>
    <row r="2079" spans="1:11" x14ac:dyDescent="0.35">
      <c r="A2079">
        <v>61480300</v>
      </c>
      <c r="B2079" t="s">
        <v>1537</v>
      </c>
      <c r="D2079">
        <v>514</v>
      </c>
      <c r="E2079" t="s">
        <v>15</v>
      </c>
      <c r="F2079" s="1">
        <v>8772</v>
      </c>
      <c r="G2079" t="s">
        <v>16</v>
      </c>
      <c r="H2079">
        <v>0.3</v>
      </c>
      <c r="I2079">
        <f t="shared" si="64"/>
        <v>2631.6</v>
      </c>
      <c r="J2079">
        <v>0.59260000000000002</v>
      </c>
      <c r="K2079" s="2">
        <f t="shared" si="65"/>
        <v>5198.2871999999998</v>
      </c>
    </row>
    <row r="2080" spans="1:11" x14ac:dyDescent="0.35">
      <c r="A2080">
        <v>61490300</v>
      </c>
      <c r="B2080" t="s">
        <v>1538</v>
      </c>
      <c r="D2080">
        <v>514</v>
      </c>
      <c r="E2080" t="s">
        <v>15</v>
      </c>
      <c r="F2080" s="1">
        <v>8238</v>
      </c>
      <c r="G2080" t="s">
        <v>16</v>
      </c>
      <c r="H2080">
        <v>0.3</v>
      </c>
      <c r="I2080">
        <f t="shared" si="64"/>
        <v>2471.4</v>
      </c>
      <c r="J2080">
        <v>0.4738</v>
      </c>
      <c r="K2080" s="2">
        <f t="shared" si="65"/>
        <v>3903.1644000000001</v>
      </c>
    </row>
    <row r="2081" spans="1:11" x14ac:dyDescent="0.35">
      <c r="A2081">
        <v>61500300</v>
      </c>
      <c r="B2081" t="s">
        <v>1539</v>
      </c>
      <c r="D2081">
        <v>514</v>
      </c>
      <c r="E2081" t="s">
        <v>15</v>
      </c>
      <c r="F2081" s="1">
        <v>5232</v>
      </c>
      <c r="G2081" t="s">
        <v>16</v>
      </c>
      <c r="H2081">
        <v>0.3</v>
      </c>
      <c r="I2081">
        <f t="shared" si="64"/>
        <v>1569.6</v>
      </c>
      <c r="J2081">
        <v>0.58860000000000001</v>
      </c>
      <c r="K2081" s="2">
        <f t="shared" si="65"/>
        <v>3079.5552000000002</v>
      </c>
    </row>
    <row r="2082" spans="1:11" x14ac:dyDescent="0.35">
      <c r="A2082">
        <v>61620300</v>
      </c>
      <c r="B2082" t="s">
        <v>1542</v>
      </c>
      <c r="D2082">
        <v>514</v>
      </c>
      <c r="E2082" t="s">
        <v>15</v>
      </c>
      <c r="F2082" s="1">
        <v>15708</v>
      </c>
      <c r="G2082" t="s">
        <v>16</v>
      </c>
      <c r="H2082">
        <v>0.3</v>
      </c>
      <c r="I2082">
        <f t="shared" si="64"/>
        <v>4712.3999999999996</v>
      </c>
      <c r="J2082">
        <v>0.39729999999999999</v>
      </c>
      <c r="K2082" s="2">
        <f t="shared" si="65"/>
        <v>6240.7883999999995</v>
      </c>
    </row>
    <row r="2083" spans="1:11" x14ac:dyDescent="0.35">
      <c r="A2083">
        <v>61630300</v>
      </c>
      <c r="B2083" t="s">
        <v>1543</v>
      </c>
      <c r="D2083">
        <v>514</v>
      </c>
      <c r="E2083" t="s">
        <v>15</v>
      </c>
      <c r="F2083" s="1">
        <v>6774</v>
      </c>
      <c r="G2083" t="s">
        <v>16</v>
      </c>
      <c r="H2083">
        <v>0.3</v>
      </c>
      <c r="I2083">
        <f t="shared" si="64"/>
        <v>2032.1999999999998</v>
      </c>
      <c r="J2083">
        <v>0.754</v>
      </c>
      <c r="K2083" s="2">
        <f t="shared" si="65"/>
        <v>5107.5960000000005</v>
      </c>
    </row>
    <row r="2084" spans="1:11" x14ac:dyDescent="0.35">
      <c r="A2084">
        <v>61640300</v>
      </c>
      <c r="B2084" t="s">
        <v>1544</v>
      </c>
      <c r="D2084">
        <v>514</v>
      </c>
      <c r="E2084" t="s">
        <v>15</v>
      </c>
      <c r="F2084" s="1">
        <v>2856</v>
      </c>
      <c r="G2084" t="s">
        <v>16</v>
      </c>
      <c r="H2084">
        <v>0.3</v>
      </c>
      <c r="I2084">
        <f t="shared" si="64"/>
        <v>856.8</v>
      </c>
      <c r="J2084">
        <v>0.47010000000000002</v>
      </c>
      <c r="K2084" s="2">
        <f t="shared" si="65"/>
        <v>1342.6056000000001</v>
      </c>
    </row>
    <row r="2085" spans="1:11" x14ac:dyDescent="0.35">
      <c r="A2085">
        <v>61650200</v>
      </c>
      <c r="B2085" t="s">
        <v>1545</v>
      </c>
      <c r="D2085">
        <v>514</v>
      </c>
      <c r="E2085" t="s">
        <v>15</v>
      </c>
      <c r="F2085" s="1">
        <v>11408</v>
      </c>
      <c r="G2085" t="s">
        <v>16</v>
      </c>
      <c r="H2085">
        <v>0.2</v>
      </c>
      <c r="I2085">
        <f t="shared" si="64"/>
        <v>2281.6</v>
      </c>
      <c r="J2085">
        <v>0.24349999999999999</v>
      </c>
      <c r="K2085" s="2">
        <f t="shared" si="65"/>
        <v>2777.848</v>
      </c>
    </row>
    <row r="2086" spans="1:11" x14ac:dyDescent="0.35">
      <c r="A2086">
        <v>61670120</v>
      </c>
      <c r="B2086" t="s">
        <v>1546</v>
      </c>
      <c r="D2086">
        <v>514</v>
      </c>
      <c r="E2086" t="s">
        <v>15</v>
      </c>
      <c r="F2086" s="1">
        <v>18460</v>
      </c>
      <c r="G2086" t="s">
        <v>16</v>
      </c>
      <c r="H2086">
        <v>0.12</v>
      </c>
      <c r="I2086">
        <f t="shared" si="64"/>
        <v>2215.1999999999998</v>
      </c>
      <c r="J2086">
        <v>0.15290000000000001</v>
      </c>
      <c r="K2086" s="2">
        <f t="shared" si="65"/>
        <v>2822.5340000000001</v>
      </c>
    </row>
    <row r="2087" spans="1:11" x14ac:dyDescent="0.35">
      <c r="A2087">
        <v>61710300</v>
      </c>
      <c r="B2087" t="s">
        <v>1547</v>
      </c>
      <c r="C2087" t="s">
        <v>1548</v>
      </c>
      <c r="D2087">
        <v>553</v>
      </c>
      <c r="E2087" t="s">
        <v>15</v>
      </c>
      <c r="F2087" s="1">
        <v>5130</v>
      </c>
      <c r="G2087" t="s">
        <v>16</v>
      </c>
      <c r="H2087">
        <v>0.3</v>
      </c>
      <c r="I2087">
        <f t="shared" si="64"/>
        <v>1539</v>
      </c>
      <c r="J2087">
        <v>0.68310000000000004</v>
      </c>
      <c r="K2087" s="2">
        <f t="shared" si="65"/>
        <v>3504.3030000000003</v>
      </c>
    </row>
    <row r="2088" spans="1:11" x14ac:dyDescent="0.35">
      <c r="A2088">
        <v>61800080</v>
      </c>
      <c r="B2088" t="s">
        <v>1551</v>
      </c>
      <c r="D2088">
        <v>514</v>
      </c>
      <c r="E2088" t="s">
        <v>15</v>
      </c>
      <c r="F2088" s="1">
        <v>1600</v>
      </c>
      <c r="G2088" t="s">
        <v>16</v>
      </c>
      <c r="H2088">
        <v>0.08</v>
      </c>
      <c r="I2088">
        <f t="shared" si="64"/>
        <v>128</v>
      </c>
      <c r="J2088">
        <v>0.1948</v>
      </c>
      <c r="K2088" s="2">
        <f t="shared" si="65"/>
        <v>311.68</v>
      </c>
    </row>
    <row r="2089" spans="1:11" x14ac:dyDescent="0.35">
      <c r="A2089">
        <v>61900080</v>
      </c>
      <c r="B2089" t="s">
        <v>1568</v>
      </c>
      <c r="D2089">
        <v>514</v>
      </c>
      <c r="E2089" t="s">
        <v>15</v>
      </c>
      <c r="F2089" s="1">
        <v>6400</v>
      </c>
      <c r="G2089" t="s">
        <v>16</v>
      </c>
      <c r="H2089">
        <v>0.08</v>
      </c>
      <c r="I2089">
        <f t="shared" si="64"/>
        <v>512</v>
      </c>
      <c r="J2089">
        <v>0.21099999999999999</v>
      </c>
      <c r="K2089" s="2">
        <f t="shared" si="65"/>
        <v>1350.3999999999999</v>
      </c>
    </row>
    <row r="2090" spans="1:11" x14ac:dyDescent="0.35">
      <c r="A2090">
        <v>62290080</v>
      </c>
      <c r="B2090" t="s">
        <v>1634</v>
      </c>
      <c r="C2090" t="s">
        <v>1635</v>
      </c>
      <c r="D2090">
        <v>522</v>
      </c>
      <c r="E2090" t="s">
        <v>15</v>
      </c>
      <c r="F2090" s="1">
        <v>1620</v>
      </c>
      <c r="G2090" t="s">
        <v>16</v>
      </c>
      <c r="H2090">
        <v>0.08</v>
      </c>
      <c r="I2090">
        <f t="shared" si="64"/>
        <v>129.6</v>
      </c>
      <c r="J2090">
        <v>0.51980000000000004</v>
      </c>
      <c r="K2090" s="2">
        <f t="shared" si="65"/>
        <v>842.07600000000002</v>
      </c>
    </row>
    <row r="2091" spans="1:11" x14ac:dyDescent="0.35">
      <c r="A2091">
        <v>63040240</v>
      </c>
      <c r="B2091" t="s">
        <v>1727</v>
      </c>
      <c r="D2091">
        <v>526</v>
      </c>
      <c r="E2091" t="s">
        <v>15</v>
      </c>
      <c r="F2091" s="1">
        <v>1932</v>
      </c>
      <c r="G2091" t="s">
        <v>16</v>
      </c>
      <c r="H2091">
        <v>0.24</v>
      </c>
      <c r="I2091">
        <f t="shared" si="64"/>
        <v>463.68</v>
      </c>
      <c r="J2091">
        <v>1.3332999999999999</v>
      </c>
      <c r="K2091" s="2">
        <f t="shared" si="65"/>
        <v>2575.9355999999998</v>
      </c>
    </row>
    <row r="2092" spans="1:11" x14ac:dyDescent="0.35">
      <c r="A2092">
        <v>63060100</v>
      </c>
      <c r="B2092" t="s">
        <v>1728</v>
      </c>
      <c r="D2092">
        <v>521</v>
      </c>
      <c r="E2092" t="s">
        <v>15</v>
      </c>
      <c r="F2092" s="1">
        <v>13440</v>
      </c>
      <c r="G2092" t="s">
        <v>16</v>
      </c>
      <c r="H2092">
        <v>0.1</v>
      </c>
      <c r="I2092">
        <f t="shared" si="64"/>
        <v>1344</v>
      </c>
      <c r="J2092">
        <v>0.4194</v>
      </c>
      <c r="K2092" s="2">
        <f t="shared" si="65"/>
        <v>5636.7359999999999</v>
      </c>
    </row>
    <row r="2093" spans="1:11" x14ac:dyDescent="0.35">
      <c r="A2093">
        <v>64040180</v>
      </c>
      <c r="B2093" t="s">
        <v>1729</v>
      </c>
      <c r="D2093">
        <v>526</v>
      </c>
      <c r="E2093" t="s">
        <v>15</v>
      </c>
      <c r="F2093" s="1">
        <v>5435</v>
      </c>
      <c r="G2093" t="s">
        <v>16</v>
      </c>
      <c r="H2093">
        <v>0.18</v>
      </c>
      <c r="I2093">
        <f t="shared" si="64"/>
        <v>978.3</v>
      </c>
      <c r="J2093">
        <v>0.79379999999999995</v>
      </c>
      <c r="K2093" s="2">
        <f t="shared" si="65"/>
        <v>4314.3029999999999</v>
      </c>
    </row>
    <row r="2094" spans="1:11" x14ac:dyDescent="0.35">
      <c r="A2094">
        <v>64372100</v>
      </c>
      <c r="B2094" t="s">
        <v>1763</v>
      </c>
      <c r="D2094">
        <v>523</v>
      </c>
      <c r="E2094" t="s">
        <v>15</v>
      </c>
      <c r="F2094" s="1">
        <v>35424</v>
      </c>
      <c r="G2094" t="s">
        <v>16</v>
      </c>
      <c r="H2094">
        <v>0.1</v>
      </c>
      <c r="I2094">
        <f t="shared" si="64"/>
        <v>3542.4</v>
      </c>
      <c r="J2094">
        <v>0.33489999999999998</v>
      </c>
      <c r="K2094" s="2">
        <f t="shared" si="65"/>
        <v>11863.497599999999</v>
      </c>
    </row>
    <row r="2095" spans="1:11" x14ac:dyDescent="0.35">
      <c r="A2095">
        <v>64381025</v>
      </c>
      <c r="B2095" t="s">
        <v>1768</v>
      </c>
      <c r="C2095" t="s">
        <v>1548</v>
      </c>
      <c r="D2095">
        <v>553</v>
      </c>
      <c r="E2095" t="s">
        <v>15</v>
      </c>
      <c r="F2095" s="1">
        <v>6340</v>
      </c>
      <c r="G2095" t="s">
        <v>16</v>
      </c>
      <c r="H2095">
        <v>2.5000000000000001E-2</v>
      </c>
      <c r="I2095">
        <f t="shared" si="64"/>
        <v>158.5</v>
      </c>
      <c r="J2095">
        <v>0.14319999999999999</v>
      </c>
      <c r="K2095" s="2">
        <f t="shared" si="65"/>
        <v>907.88799999999992</v>
      </c>
    </row>
    <row r="2096" spans="1:11" x14ac:dyDescent="0.35">
      <c r="A2096">
        <v>64381050</v>
      </c>
      <c r="B2096" t="s">
        <v>1769</v>
      </c>
      <c r="C2096" t="s">
        <v>1767</v>
      </c>
      <c r="D2096">
        <v>521</v>
      </c>
      <c r="E2096" t="s">
        <v>15</v>
      </c>
      <c r="F2096" s="1">
        <v>1000</v>
      </c>
      <c r="G2096" t="s">
        <v>16</v>
      </c>
      <c r="H2096">
        <v>0.05</v>
      </c>
      <c r="I2096">
        <f t="shared" si="64"/>
        <v>50</v>
      </c>
      <c r="J2096">
        <v>0.14799999999999999</v>
      </c>
      <c r="K2096" s="2">
        <f t="shared" si="65"/>
        <v>148</v>
      </c>
    </row>
    <row r="2097" spans="1:11" x14ac:dyDescent="0.35">
      <c r="A2097">
        <v>64382050</v>
      </c>
      <c r="B2097" t="s">
        <v>1769</v>
      </c>
      <c r="C2097" t="s">
        <v>1771</v>
      </c>
      <c r="D2097">
        <v>521</v>
      </c>
      <c r="E2097" t="s">
        <v>15</v>
      </c>
      <c r="F2097">
        <v>405</v>
      </c>
      <c r="G2097" t="s">
        <v>16</v>
      </c>
      <c r="H2097">
        <v>0.05</v>
      </c>
      <c r="I2097">
        <f t="shared" si="64"/>
        <v>20.25</v>
      </c>
      <c r="J2097">
        <v>0.14799999999999999</v>
      </c>
      <c r="K2097" s="2">
        <f t="shared" si="65"/>
        <v>59.94</v>
      </c>
    </row>
    <row r="2098" spans="1:11" x14ac:dyDescent="0.35">
      <c r="A2098">
        <v>64390025</v>
      </c>
      <c r="B2098" t="s">
        <v>1772</v>
      </c>
      <c r="C2098" t="s">
        <v>1773</v>
      </c>
      <c r="D2098">
        <v>523</v>
      </c>
      <c r="E2098" t="s">
        <v>15</v>
      </c>
      <c r="F2098" s="1">
        <v>12620</v>
      </c>
      <c r="G2098" t="s">
        <v>16</v>
      </c>
      <c r="H2098">
        <v>2.5000000000000001E-2</v>
      </c>
      <c r="I2098">
        <f t="shared" si="64"/>
        <v>315.5</v>
      </c>
      <c r="J2098">
        <v>8.5900000000000004E-2</v>
      </c>
      <c r="K2098" s="2">
        <f t="shared" si="65"/>
        <v>1084.058</v>
      </c>
    </row>
    <row r="2099" spans="1:11" x14ac:dyDescent="0.35">
      <c r="A2099">
        <v>64391025</v>
      </c>
      <c r="B2099" t="s">
        <v>1772</v>
      </c>
      <c r="C2099" t="s">
        <v>1774</v>
      </c>
      <c r="D2099">
        <v>523</v>
      </c>
      <c r="E2099" t="s">
        <v>15</v>
      </c>
      <c r="F2099" s="1">
        <v>16320</v>
      </c>
      <c r="G2099" t="s">
        <v>16</v>
      </c>
      <c r="H2099">
        <v>2.5000000000000001E-2</v>
      </c>
      <c r="I2099">
        <f t="shared" si="64"/>
        <v>408</v>
      </c>
      <c r="J2099">
        <v>8.5900000000000004E-2</v>
      </c>
      <c r="K2099" s="2">
        <f t="shared" si="65"/>
        <v>1401.8880000000001</v>
      </c>
    </row>
    <row r="2100" spans="1:11" x14ac:dyDescent="0.35">
      <c r="A2100">
        <v>64400050</v>
      </c>
      <c r="B2100" t="s">
        <v>1777</v>
      </c>
      <c r="C2100" t="s">
        <v>1776</v>
      </c>
      <c r="D2100">
        <v>521</v>
      </c>
      <c r="E2100" t="s">
        <v>15</v>
      </c>
      <c r="F2100" s="1">
        <v>11880</v>
      </c>
      <c r="G2100" t="s">
        <v>16</v>
      </c>
      <c r="H2100">
        <v>0.05</v>
      </c>
      <c r="I2100">
        <f t="shared" si="64"/>
        <v>594</v>
      </c>
      <c r="J2100">
        <v>0.2271</v>
      </c>
      <c r="K2100" s="2">
        <f t="shared" si="65"/>
        <v>2697.9479999999999</v>
      </c>
    </row>
    <row r="2101" spans="1:11" x14ac:dyDescent="0.35">
      <c r="A2101">
        <v>64401050</v>
      </c>
      <c r="B2101" t="s">
        <v>1777</v>
      </c>
      <c r="C2101" t="s">
        <v>1778</v>
      </c>
      <c r="D2101">
        <v>521</v>
      </c>
      <c r="E2101" t="s">
        <v>15</v>
      </c>
      <c r="F2101" s="1">
        <v>5400</v>
      </c>
      <c r="G2101" t="s">
        <v>16</v>
      </c>
      <c r="H2101">
        <v>0.05</v>
      </c>
      <c r="I2101">
        <f t="shared" si="64"/>
        <v>270</v>
      </c>
      <c r="J2101">
        <v>0.2271</v>
      </c>
      <c r="K2101" s="2">
        <f t="shared" si="65"/>
        <v>1226.3399999999999</v>
      </c>
    </row>
    <row r="2102" spans="1:11" x14ac:dyDescent="0.35">
      <c r="A2102">
        <v>64410025</v>
      </c>
      <c r="B2102" t="s">
        <v>1780</v>
      </c>
      <c r="C2102" t="s">
        <v>1781</v>
      </c>
      <c r="D2102">
        <v>523</v>
      </c>
      <c r="E2102" t="s">
        <v>15</v>
      </c>
      <c r="F2102" s="1">
        <v>8160</v>
      </c>
      <c r="G2102" t="s">
        <v>16</v>
      </c>
      <c r="H2102">
        <v>2.5000000000000001E-2</v>
      </c>
      <c r="I2102">
        <f t="shared" si="64"/>
        <v>204</v>
      </c>
      <c r="J2102">
        <v>0.11</v>
      </c>
      <c r="K2102" s="2">
        <f t="shared" si="65"/>
        <v>897.6</v>
      </c>
    </row>
    <row r="2103" spans="1:11" x14ac:dyDescent="0.35">
      <c r="A2103">
        <v>64411025</v>
      </c>
      <c r="B2103" t="s">
        <v>1780</v>
      </c>
      <c r="C2103" t="s">
        <v>1782</v>
      </c>
      <c r="D2103">
        <v>523</v>
      </c>
      <c r="E2103" t="s">
        <v>15</v>
      </c>
      <c r="F2103" s="1">
        <v>16320</v>
      </c>
      <c r="G2103" t="s">
        <v>16</v>
      </c>
      <c r="H2103">
        <v>2.5000000000000001E-2</v>
      </c>
      <c r="I2103">
        <f t="shared" si="64"/>
        <v>408</v>
      </c>
      <c r="J2103">
        <v>0.11</v>
      </c>
      <c r="K2103" s="2">
        <f t="shared" si="65"/>
        <v>1795.2</v>
      </c>
    </row>
    <row r="2104" spans="1:11" x14ac:dyDescent="0.35">
      <c r="A2104">
        <v>64412025</v>
      </c>
      <c r="B2104" t="s">
        <v>1780</v>
      </c>
      <c r="C2104" t="s">
        <v>1783</v>
      </c>
      <c r="D2104">
        <v>523</v>
      </c>
      <c r="E2104" t="s">
        <v>15</v>
      </c>
      <c r="F2104" s="1">
        <v>5800</v>
      </c>
      <c r="G2104" t="s">
        <v>16</v>
      </c>
      <c r="H2104">
        <v>2.5000000000000001E-2</v>
      </c>
      <c r="I2104">
        <f t="shared" si="64"/>
        <v>145</v>
      </c>
      <c r="J2104">
        <v>0.11</v>
      </c>
      <c r="K2104" s="2">
        <f t="shared" si="65"/>
        <v>638</v>
      </c>
    </row>
    <row r="2105" spans="1:11" x14ac:dyDescent="0.35">
      <c r="A2105">
        <v>64420050</v>
      </c>
      <c r="B2105" t="s">
        <v>1786</v>
      </c>
      <c r="C2105" t="s">
        <v>1787</v>
      </c>
      <c r="D2105">
        <v>521</v>
      </c>
      <c r="E2105" t="s">
        <v>15</v>
      </c>
      <c r="F2105" s="1">
        <v>11800</v>
      </c>
      <c r="G2105" t="s">
        <v>16</v>
      </c>
      <c r="H2105">
        <v>0.05</v>
      </c>
      <c r="I2105">
        <f t="shared" si="64"/>
        <v>590</v>
      </c>
      <c r="J2105">
        <v>0.17169999999999999</v>
      </c>
      <c r="K2105" s="2">
        <f t="shared" si="65"/>
        <v>2026.06</v>
      </c>
    </row>
    <row r="2106" spans="1:11" x14ac:dyDescent="0.35">
      <c r="A2106">
        <v>64420180</v>
      </c>
      <c r="B2106" t="s">
        <v>1788</v>
      </c>
      <c r="D2106">
        <v>526</v>
      </c>
      <c r="E2106" t="s">
        <v>15</v>
      </c>
      <c r="F2106" s="1">
        <v>2114</v>
      </c>
      <c r="G2106" t="s">
        <v>16</v>
      </c>
      <c r="H2106">
        <v>0.18</v>
      </c>
      <c r="I2106">
        <f t="shared" si="64"/>
        <v>380.52</v>
      </c>
      <c r="J2106">
        <v>0.89790000000000003</v>
      </c>
      <c r="K2106" s="2">
        <f t="shared" si="65"/>
        <v>1898.1606000000002</v>
      </c>
    </row>
    <row r="2107" spans="1:11" x14ac:dyDescent="0.35">
      <c r="A2107">
        <v>64421050</v>
      </c>
      <c r="B2107" t="s">
        <v>1786</v>
      </c>
      <c r="C2107" t="s">
        <v>1790</v>
      </c>
      <c r="D2107">
        <v>521</v>
      </c>
      <c r="E2107" t="s">
        <v>15</v>
      </c>
      <c r="F2107" s="1">
        <v>9615</v>
      </c>
      <c r="G2107" t="s">
        <v>16</v>
      </c>
      <c r="H2107">
        <v>0.05</v>
      </c>
      <c r="I2107">
        <f t="shared" si="64"/>
        <v>480.75</v>
      </c>
      <c r="J2107">
        <v>0.17169999999999999</v>
      </c>
      <c r="K2107" s="2">
        <f t="shared" si="65"/>
        <v>1650.8954999999999</v>
      </c>
    </row>
    <row r="2108" spans="1:11" x14ac:dyDescent="0.35">
      <c r="A2108">
        <v>64430025</v>
      </c>
      <c r="B2108" t="s">
        <v>1792</v>
      </c>
      <c r="C2108" t="s">
        <v>1793</v>
      </c>
      <c r="D2108">
        <v>523</v>
      </c>
      <c r="E2108" t="s">
        <v>15</v>
      </c>
      <c r="F2108" s="1">
        <v>16320</v>
      </c>
      <c r="G2108" t="s">
        <v>16</v>
      </c>
      <c r="H2108">
        <v>2.5000000000000001E-2</v>
      </c>
      <c r="I2108">
        <f t="shared" si="64"/>
        <v>408</v>
      </c>
      <c r="J2108">
        <v>9.2499999999999999E-2</v>
      </c>
      <c r="K2108" s="2">
        <f t="shared" si="65"/>
        <v>1509.6</v>
      </c>
    </row>
    <row r="2109" spans="1:11" x14ac:dyDescent="0.35">
      <c r="A2109">
        <v>64431025</v>
      </c>
      <c r="B2109" t="s">
        <v>1792</v>
      </c>
      <c r="C2109" t="s">
        <v>1796</v>
      </c>
      <c r="D2109">
        <v>523</v>
      </c>
      <c r="E2109" t="s">
        <v>15</v>
      </c>
      <c r="F2109" s="1">
        <v>11660</v>
      </c>
      <c r="G2109" t="s">
        <v>16</v>
      </c>
      <c r="H2109">
        <v>2.5000000000000001E-2</v>
      </c>
      <c r="I2109">
        <f t="shared" si="64"/>
        <v>291.5</v>
      </c>
      <c r="J2109">
        <v>9.2499999999999999E-2</v>
      </c>
      <c r="K2109" s="2">
        <f t="shared" si="65"/>
        <v>1078.55</v>
      </c>
    </row>
    <row r="2110" spans="1:11" x14ac:dyDescent="0.35">
      <c r="A2110">
        <v>64441050</v>
      </c>
      <c r="B2110" t="s">
        <v>1800</v>
      </c>
      <c r="C2110" t="s">
        <v>1774</v>
      </c>
      <c r="D2110">
        <v>521</v>
      </c>
      <c r="E2110" t="s">
        <v>15</v>
      </c>
      <c r="F2110">
        <v>240</v>
      </c>
      <c r="G2110" t="s">
        <v>16</v>
      </c>
      <c r="H2110">
        <v>0.05</v>
      </c>
      <c r="I2110">
        <f t="shared" si="64"/>
        <v>12</v>
      </c>
      <c r="J2110">
        <v>0.19220000000000001</v>
      </c>
      <c r="K2110" s="2">
        <f t="shared" si="65"/>
        <v>46.128</v>
      </c>
    </row>
    <row r="2111" spans="1:11" x14ac:dyDescent="0.35">
      <c r="A2111">
        <v>64442050</v>
      </c>
      <c r="B2111" t="s">
        <v>1800</v>
      </c>
      <c r="C2111" t="s">
        <v>1803</v>
      </c>
      <c r="D2111">
        <v>521</v>
      </c>
      <c r="E2111" t="s">
        <v>15</v>
      </c>
      <c r="F2111" s="1">
        <v>5310</v>
      </c>
      <c r="G2111" t="s">
        <v>16</v>
      </c>
      <c r="H2111">
        <v>0.05</v>
      </c>
      <c r="I2111">
        <f t="shared" si="64"/>
        <v>265.5</v>
      </c>
      <c r="J2111">
        <v>0.19220000000000001</v>
      </c>
      <c r="K2111" s="2">
        <f t="shared" si="65"/>
        <v>1020.5820000000001</v>
      </c>
    </row>
    <row r="2112" spans="1:11" x14ac:dyDescent="0.35">
      <c r="A2112">
        <v>64450025</v>
      </c>
      <c r="B2112" t="s">
        <v>1804</v>
      </c>
      <c r="C2112" t="s">
        <v>1805</v>
      </c>
      <c r="D2112">
        <v>523</v>
      </c>
      <c r="E2112" t="s">
        <v>15</v>
      </c>
      <c r="F2112" s="1">
        <v>10402</v>
      </c>
      <c r="G2112" t="s">
        <v>16</v>
      </c>
      <c r="H2112">
        <v>2.5000000000000001E-2</v>
      </c>
      <c r="I2112">
        <f t="shared" si="64"/>
        <v>260.05</v>
      </c>
      <c r="J2112">
        <v>0.1091</v>
      </c>
      <c r="K2112" s="2">
        <f t="shared" si="65"/>
        <v>1134.8582000000001</v>
      </c>
    </row>
    <row r="2113" spans="1:11" x14ac:dyDescent="0.35">
      <c r="A2113">
        <v>64451025</v>
      </c>
      <c r="B2113" t="s">
        <v>1804</v>
      </c>
      <c r="C2113" t="s">
        <v>1806</v>
      </c>
      <c r="D2113">
        <v>523</v>
      </c>
      <c r="E2113" t="s">
        <v>15</v>
      </c>
      <c r="F2113" s="1">
        <v>1440</v>
      </c>
      <c r="G2113" t="s">
        <v>16</v>
      </c>
      <c r="H2113">
        <v>2.5000000000000001E-2</v>
      </c>
      <c r="I2113">
        <f t="shared" si="64"/>
        <v>36</v>
      </c>
      <c r="J2113">
        <v>0.1091</v>
      </c>
      <c r="K2113" s="2">
        <f t="shared" si="65"/>
        <v>157.10400000000001</v>
      </c>
    </row>
    <row r="2114" spans="1:11" x14ac:dyDescent="0.35">
      <c r="A2114">
        <v>64452025</v>
      </c>
      <c r="B2114" t="s">
        <v>1804</v>
      </c>
      <c r="C2114" t="s">
        <v>1807</v>
      </c>
      <c r="D2114">
        <v>523</v>
      </c>
      <c r="E2114" t="s">
        <v>15</v>
      </c>
      <c r="F2114" s="1">
        <v>5500</v>
      </c>
      <c r="G2114" t="s">
        <v>16</v>
      </c>
      <c r="H2114">
        <v>2.5000000000000001E-2</v>
      </c>
      <c r="I2114">
        <f t="shared" si="64"/>
        <v>137.5</v>
      </c>
      <c r="J2114">
        <v>0.1091</v>
      </c>
      <c r="K2114" s="2">
        <f t="shared" si="65"/>
        <v>600.05000000000007</v>
      </c>
    </row>
    <row r="2115" spans="1:11" x14ac:dyDescent="0.35">
      <c r="A2115">
        <v>64460250</v>
      </c>
      <c r="B2115" t="s">
        <v>1808</v>
      </c>
      <c r="D2115">
        <v>523</v>
      </c>
      <c r="E2115" t="s">
        <v>15</v>
      </c>
      <c r="F2115" s="1">
        <v>2664</v>
      </c>
      <c r="G2115" t="s">
        <v>16</v>
      </c>
      <c r="H2115">
        <v>0.25</v>
      </c>
      <c r="I2115">
        <f t="shared" si="64"/>
        <v>666</v>
      </c>
      <c r="J2115">
        <v>0.55779999999999996</v>
      </c>
      <c r="K2115" s="2">
        <f t="shared" si="65"/>
        <v>1485.9792</v>
      </c>
    </row>
    <row r="2116" spans="1:11" x14ac:dyDescent="0.35">
      <c r="A2116">
        <v>64610350</v>
      </c>
      <c r="B2116" t="s">
        <v>1824</v>
      </c>
      <c r="D2116">
        <v>515</v>
      </c>
      <c r="E2116" t="s">
        <v>15</v>
      </c>
      <c r="F2116" s="1">
        <v>37333</v>
      </c>
      <c r="G2116" t="s">
        <v>16</v>
      </c>
      <c r="H2116">
        <v>0.35</v>
      </c>
      <c r="I2116">
        <f t="shared" si="64"/>
        <v>13066.55</v>
      </c>
      <c r="J2116">
        <v>0.64400000000000002</v>
      </c>
      <c r="K2116" s="2">
        <f t="shared" si="65"/>
        <v>24042.452000000001</v>
      </c>
    </row>
    <row r="2117" spans="1:11" x14ac:dyDescent="0.35">
      <c r="A2117">
        <v>64611350</v>
      </c>
      <c r="B2117" t="s">
        <v>1825</v>
      </c>
      <c r="C2117" t="s">
        <v>1548</v>
      </c>
      <c r="D2117">
        <v>553</v>
      </c>
      <c r="E2117" t="s">
        <v>15</v>
      </c>
      <c r="F2117" s="1">
        <v>9054</v>
      </c>
      <c r="G2117" t="s">
        <v>16</v>
      </c>
      <c r="H2117">
        <v>0.35</v>
      </c>
      <c r="I2117">
        <f t="shared" ref="I2117:I2180" si="66">H2117*F2117</f>
        <v>3168.8999999999996</v>
      </c>
      <c r="J2117">
        <v>0.69220000000000004</v>
      </c>
      <c r="K2117" s="2">
        <f t="shared" ref="K2117:K2180" si="67">F2117*J2117</f>
        <v>6267.1788000000006</v>
      </c>
    </row>
    <row r="2118" spans="1:11" x14ac:dyDescent="0.35">
      <c r="A2118">
        <v>64620100</v>
      </c>
      <c r="B2118" t="s">
        <v>1826</v>
      </c>
      <c r="C2118">
        <v>2021</v>
      </c>
      <c r="D2118">
        <v>523</v>
      </c>
      <c r="E2118" t="s">
        <v>15</v>
      </c>
      <c r="F2118" s="1">
        <v>8514</v>
      </c>
      <c r="G2118" t="s">
        <v>16</v>
      </c>
      <c r="H2118">
        <v>0.1</v>
      </c>
      <c r="I2118">
        <f t="shared" si="66"/>
        <v>851.40000000000009</v>
      </c>
      <c r="J2118">
        <v>0.3039</v>
      </c>
      <c r="K2118" s="2">
        <f t="shared" si="67"/>
        <v>2587.4045999999998</v>
      </c>
    </row>
    <row r="2119" spans="1:11" x14ac:dyDescent="0.35">
      <c r="A2119">
        <v>64620190</v>
      </c>
      <c r="B2119" t="s">
        <v>1827</v>
      </c>
      <c r="D2119">
        <v>526</v>
      </c>
      <c r="E2119" t="s">
        <v>15</v>
      </c>
      <c r="F2119">
        <v>840</v>
      </c>
      <c r="G2119" t="s">
        <v>16</v>
      </c>
      <c r="H2119">
        <v>0.19</v>
      </c>
      <c r="I2119">
        <f t="shared" si="66"/>
        <v>159.6</v>
      </c>
      <c r="J2119">
        <v>0.64239999999999997</v>
      </c>
      <c r="K2119" s="2">
        <f t="shared" si="67"/>
        <v>539.61599999999999</v>
      </c>
    </row>
    <row r="2120" spans="1:11" x14ac:dyDescent="0.35">
      <c r="A2120">
        <v>64640100</v>
      </c>
      <c r="B2120" t="s">
        <v>1833</v>
      </c>
      <c r="C2120">
        <v>2021</v>
      </c>
      <c r="D2120">
        <v>523</v>
      </c>
      <c r="E2120" t="s">
        <v>15</v>
      </c>
      <c r="F2120">
        <v>980</v>
      </c>
      <c r="G2120" t="s">
        <v>16</v>
      </c>
      <c r="H2120">
        <v>0.1</v>
      </c>
      <c r="I2120">
        <f t="shared" si="66"/>
        <v>98</v>
      </c>
      <c r="J2120">
        <v>0.7923</v>
      </c>
      <c r="K2120" s="2">
        <f t="shared" si="67"/>
        <v>776.45399999999995</v>
      </c>
    </row>
    <row r="2121" spans="1:11" x14ac:dyDescent="0.35">
      <c r="A2121">
        <v>64640190</v>
      </c>
      <c r="B2121" t="s">
        <v>1834</v>
      </c>
      <c r="D2121">
        <v>526</v>
      </c>
      <c r="E2121" t="s">
        <v>15</v>
      </c>
      <c r="F2121" s="1">
        <v>1698</v>
      </c>
      <c r="G2121" t="s">
        <v>16</v>
      </c>
      <c r="H2121">
        <v>0.19</v>
      </c>
      <c r="I2121">
        <f t="shared" si="66"/>
        <v>322.62</v>
      </c>
      <c r="J2121">
        <v>1.5510999999999999</v>
      </c>
      <c r="K2121" s="2">
        <f t="shared" si="67"/>
        <v>2633.7678000000001</v>
      </c>
    </row>
    <row r="2122" spans="1:11" x14ac:dyDescent="0.35">
      <c r="A2122">
        <v>64680080</v>
      </c>
      <c r="B2122" t="s">
        <v>1839</v>
      </c>
      <c r="D2122">
        <v>523</v>
      </c>
      <c r="E2122" t="s">
        <v>15</v>
      </c>
      <c r="F2122" s="1">
        <v>5028</v>
      </c>
      <c r="G2122" t="s">
        <v>16</v>
      </c>
      <c r="H2122">
        <v>0.08</v>
      </c>
      <c r="I2122">
        <f t="shared" si="66"/>
        <v>402.24</v>
      </c>
      <c r="J2122">
        <v>0.29570000000000002</v>
      </c>
      <c r="K2122" s="2">
        <f t="shared" si="67"/>
        <v>1486.7796000000001</v>
      </c>
    </row>
    <row r="2123" spans="1:11" x14ac:dyDescent="0.35">
      <c r="A2123">
        <v>64740080</v>
      </c>
      <c r="B2123" t="s">
        <v>1840</v>
      </c>
      <c r="D2123">
        <v>523</v>
      </c>
      <c r="E2123" t="s">
        <v>15</v>
      </c>
      <c r="F2123">
        <v>768</v>
      </c>
      <c r="G2123" t="s">
        <v>16</v>
      </c>
      <c r="H2123">
        <v>0.08</v>
      </c>
      <c r="I2123">
        <f t="shared" si="66"/>
        <v>61.44</v>
      </c>
      <c r="J2123">
        <v>0.42580000000000001</v>
      </c>
      <c r="K2123" s="2">
        <f t="shared" si="67"/>
        <v>327.01440000000002</v>
      </c>
    </row>
    <row r="2124" spans="1:11" x14ac:dyDescent="0.35">
      <c r="A2124">
        <v>64850120</v>
      </c>
      <c r="B2124" t="s">
        <v>1847</v>
      </c>
      <c r="C2124" t="s">
        <v>1848</v>
      </c>
      <c r="D2124">
        <v>521</v>
      </c>
      <c r="E2124" t="s">
        <v>15</v>
      </c>
      <c r="F2124" s="1">
        <v>1520</v>
      </c>
      <c r="G2124" t="s">
        <v>16</v>
      </c>
      <c r="H2124">
        <v>0.12</v>
      </c>
      <c r="I2124">
        <f t="shared" si="66"/>
        <v>182.4</v>
      </c>
      <c r="J2124">
        <v>0.1492</v>
      </c>
      <c r="K2124" s="2">
        <f t="shared" si="67"/>
        <v>226.78399999999999</v>
      </c>
    </row>
    <row r="2125" spans="1:11" x14ac:dyDescent="0.35">
      <c r="A2125">
        <v>64851050</v>
      </c>
      <c r="B2125" t="s">
        <v>1849</v>
      </c>
      <c r="C2125" t="s">
        <v>1850</v>
      </c>
      <c r="D2125">
        <v>521</v>
      </c>
      <c r="E2125" t="s">
        <v>15</v>
      </c>
      <c r="F2125" s="1">
        <v>9420</v>
      </c>
      <c r="G2125" t="s">
        <v>16</v>
      </c>
      <c r="H2125">
        <v>0.05</v>
      </c>
      <c r="I2125">
        <f t="shared" si="66"/>
        <v>471</v>
      </c>
      <c r="J2125">
        <v>6.2199999999999998E-2</v>
      </c>
      <c r="K2125" s="2">
        <f t="shared" si="67"/>
        <v>585.92399999999998</v>
      </c>
    </row>
    <row r="2126" spans="1:11" x14ac:dyDescent="0.35">
      <c r="A2126">
        <v>64852050</v>
      </c>
      <c r="B2126" t="s">
        <v>1851</v>
      </c>
      <c r="C2126" t="s">
        <v>1852</v>
      </c>
      <c r="D2126">
        <v>521</v>
      </c>
      <c r="E2126" t="s">
        <v>15</v>
      </c>
      <c r="F2126" s="1">
        <v>1125</v>
      </c>
      <c r="G2126" t="s">
        <v>16</v>
      </c>
      <c r="H2126">
        <v>0.05</v>
      </c>
      <c r="I2126">
        <f t="shared" si="66"/>
        <v>56.25</v>
      </c>
      <c r="J2126">
        <v>6.2199999999999998E-2</v>
      </c>
      <c r="K2126" s="2">
        <f t="shared" si="67"/>
        <v>69.974999999999994</v>
      </c>
    </row>
    <row r="2127" spans="1:11" x14ac:dyDescent="0.35">
      <c r="A2127">
        <v>64853050</v>
      </c>
      <c r="B2127" t="s">
        <v>1851</v>
      </c>
      <c r="C2127" t="s">
        <v>1853</v>
      </c>
      <c r="D2127">
        <v>521</v>
      </c>
      <c r="E2127" t="s">
        <v>15</v>
      </c>
      <c r="F2127" s="1">
        <v>5655</v>
      </c>
      <c r="G2127" t="s">
        <v>16</v>
      </c>
      <c r="H2127">
        <v>0.05</v>
      </c>
      <c r="I2127">
        <f t="shared" si="66"/>
        <v>282.75</v>
      </c>
      <c r="J2127">
        <v>6.2199999999999998E-2</v>
      </c>
      <c r="K2127" s="2">
        <f t="shared" si="67"/>
        <v>351.74099999999999</v>
      </c>
    </row>
    <row r="2128" spans="1:11" x14ac:dyDescent="0.35">
      <c r="A2128">
        <v>64860050</v>
      </c>
      <c r="B2128" t="s">
        <v>1861</v>
      </c>
      <c r="C2128" t="s">
        <v>1848</v>
      </c>
      <c r="D2128">
        <v>521</v>
      </c>
      <c r="E2128" t="s">
        <v>15</v>
      </c>
      <c r="F2128" s="1">
        <v>18900</v>
      </c>
      <c r="G2128" t="s">
        <v>16</v>
      </c>
      <c r="H2128">
        <v>0.05</v>
      </c>
      <c r="I2128">
        <f t="shared" si="66"/>
        <v>945</v>
      </c>
      <c r="J2128">
        <v>0.06</v>
      </c>
      <c r="K2128" s="2">
        <f t="shared" si="67"/>
        <v>1134</v>
      </c>
    </row>
    <row r="2129" spans="1:11" x14ac:dyDescent="0.35">
      <c r="A2129">
        <v>64860120</v>
      </c>
      <c r="B2129" t="s">
        <v>1862</v>
      </c>
      <c r="C2129" t="s">
        <v>1848</v>
      </c>
      <c r="D2129">
        <v>521</v>
      </c>
      <c r="E2129" t="s">
        <v>15</v>
      </c>
      <c r="F2129" s="1">
        <v>12160</v>
      </c>
      <c r="G2129" t="s">
        <v>16</v>
      </c>
      <c r="H2129">
        <v>0.12</v>
      </c>
      <c r="I2129">
        <f t="shared" si="66"/>
        <v>1459.2</v>
      </c>
      <c r="J2129">
        <v>0.14410000000000001</v>
      </c>
      <c r="K2129" s="2">
        <f t="shared" si="67"/>
        <v>1752.2560000000001</v>
      </c>
    </row>
    <row r="2130" spans="1:11" x14ac:dyDescent="0.35">
      <c r="A2130">
        <v>64861050</v>
      </c>
      <c r="B2130" t="s">
        <v>1861</v>
      </c>
      <c r="C2130" t="s">
        <v>1850</v>
      </c>
      <c r="D2130">
        <v>521</v>
      </c>
      <c r="E2130" t="s">
        <v>15</v>
      </c>
      <c r="F2130" s="1">
        <v>11340</v>
      </c>
      <c r="G2130" t="s">
        <v>16</v>
      </c>
      <c r="H2130">
        <v>0.05</v>
      </c>
      <c r="I2130">
        <f t="shared" si="66"/>
        <v>567</v>
      </c>
      <c r="J2130">
        <v>0.06</v>
      </c>
      <c r="K2130" s="2">
        <f t="shared" si="67"/>
        <v>680.4</v>
      </c>
    </row>
    <row r="2131" spans="1:11" x14ac:dyDescent="0.35">
      <c r="A2131">
        <v>64861120</v>
      </c>
      <c r="B2131" t="s">
        <v>1862</v>
      </c>
      <c r="C2131" t="s">
        <v>1850</v>
      </c>
      <c r="D2131">
        <v>521</v>
      </c>
      <c r="E2131" t="s">
        <v>15</v>
      </c>
      <c r="F2131" s="1">
        <v>6080</v>
      </c>
      <c r="G2131" t="s">
        <v>16</v>
      </c>
      <c r="H2131">
        <v>0.12</v>
      </c>
      <c r="I2131">
        <f t="shared" si="66"/>
        <v>729.6</v>
      </c>
      <c r="J2131">
        <v>0.1454</v>
      </c>
      <c r="K2131" s="2">
        <f t="shared" si="67"/>
        <v>884.03200000000004</v>
      </c>
    </row>
    <row r="2132" spans="1:11" x14ac:dyDescent="0.35">
      <c r="A2132">
        <v>64870050</v>
      </c>
      <c r="B2132" t="s">
        <v>1863</v>
      </c>
      <c r="C2132" t="s">
        <v>1848</v>
      </c>
      <c r="D2132">
        <v>521</v>
      </c>
      <c r="E2132" t="s">
        <v>15</v>
      </c>
      <c r="F2132" s="1">
        <v>9885</v>
      </c>
      <c r="G2132" t="s">
        <v>16</v>
      </c>
      <c r="H2132">
        <v>0.05</v>
      </c>
      <c r="I2132">
        <f t="shared" si="66"/>
        <v>494.25</v>
      </c>
      <c r="J2132">
        <v>5.7099999999999998E-2</v>
      </c>
      <c r="K2132" s="2">
        <f t="shared" si="67"/>
        <v>564.43349999999998</v>
      </c>
    </row>
    <row r="2133" spans="1:11" x14ac:dyDescent="0.35">
      <c r="A2133">
        <v>64871050</v>
      </c>
      <c r="B2133" t="s">
        <v>1863</v>
      </c>
      <c r="C2133" t="s">
        <v>1850</v>
      </c>
      <c r="D2133">
        <v>521</v>
      </c>
      <c r="E2133" t="s">
        <v>15</v>
      </c>
      <c r="F2133" s="1">
        <v>15120</v>
      </c>
      <c r="G2133" t="s">
        <v>16</v>
      </c>
      <c r="H2133">
        <v>0.05</v>
      </c>
      <c r="I2133">
        <f t="shared" si="66"/>
        <v>756</v>
      </c>
      <c r="J2133">
        <v>5.7099999999999998E-2</v>
      </c>
      <c r="K2133" s="2">
        <f t="shared" si="67"/>
        <v>863.35199999999998</v>
      </c>
    </row>
    <row r="2134" spans="1:11" x14ac:dyDescent="0.35">
      <c r="A2134">
        <v>64872050</v>
      </c>
      <c r="B2134" t="s">
        <v>1864</v>
      </c>
      <c r="C2134" t="s">
        <v>1852</v>
      </c>
      <c r="D2134">
        <v>521</v>
      </c>
      <c r="E2134" t="s">
        <v>15</v>
      </c>
      <c r="F2134" s="1">
        <v>22680</v>
      </c>
      <c r="G2134" t="s">
        <v>16</v>
      </c>
      <c r="H2134">
        <v>0.05</v>
      </c>
      <c r="I2134">
        <f t="shared" si="66"/>
        <v>1134</v>
      </c>
      <c r="J2134">
        <v>5.7099999999999998E-2</v>
      </c>
      <c r="K2134" s="2">
        <f t="shared" si="67"/>
        <v>1295.028</v>
      </c>
    </row>
    <row r="2135" spans="1:11" x14ac:dyDescent="0.35">
      <c r="A2135">
        <v>64873050</v>
      </c>
      <c r="B2135" t="s">
        <v>1864</v>
      </c>
      <c r="C2135" t="s">
        <v>1853</v>
      </c>
      <c r="D2135">
        <v>521</v>
      </c>
      <c r="E2135" t="s">
        <v>15</v>
      </c>
      <c r="F2135" s="1">
        <v>22680</v>
      </c>
      <c r="G2135" t="s">
        <v>16</v>
      </c>
      <c r="H2135">
        <v>0.05</v>
      </c>
      <c r="I2135">
        <f t="shared" si="66"/>
        <v>1134</v>
      </c>
      <c r="J2135">
        <v>5.7099999999999998E-2</v>
      </c>
      <c r="K2135" s="2">
        <f t="shared" si="67"/>
        <v>1295.028</v>
      </c>
    </row>
    <row r="2136" spans="1:11" x14ac:dyDescent="0.35">
      <c r="A2136">
        <v>64890075</v>
      </c>
      <c r="B2136" t="s">
        <v>1867</v>
      </c>
      <c r="C2136" t="s">
        <v>223</v>
      </c>
      <c r="D2136">
        <v>523</v>
      </c>
      <c r="E2136" t="s">
        <v>15</v>
      </c>
      <c r="F2136" s="1">
        <v>1520</v>
      </c>
      <c r="G2136" t="s">
        <v>16</v>
      </c>
      <c r="H2136">
        <v>7.4999999999999997E-2</v>
      </c>
      <c r="I2136">
        <f t="shared" si="66"/>
        <v>114</v>
      </c>
      <c r="J2136">
        <v>0.1132</v>
      </c>
      <c r="K2136" s="2">
        <f t="shared" si="67"/>
        <v>172.06399999999999</v>
      </c>
    </row>
    <row r="2137" spans="1:11" x14ac:dyDescent="0.35">
      <c r="A2137">
        <v>64891075</v>
      </c>
      <c r="B2137" t="s">
        <v>1867</v>
      </c>
      <c r="C2137" t="s">
        <v>490</v>
      </c>
      <c r="D2137">
        <v>523</v>
      </c>
      <c r="E2137" t="s">
        <v>15</v>
      </c>
      <c r="F2137" s="1">
        <v>6080</v>
      </c>
      <c r="G2137" t="s">
        <v>16</v>
      </c>
      <c r="H2137">
        <v>7.4999999999999997E-2</v>
      </c>
      <c r="I2137">
        <f t="shared" si="66"/>
        <v>456</v>
      </c>
      <c r="J2137">
        <v>0.1132</v>
      </c>
      <c r="K2137" s="2">
        <f t="shared" si="67"/>
        <v>688.25599999999997</v>
      </c>
    </row>
    <row r="2138" spans="1:11" x14ac:dyDescent="0.35">
      <c r="A2138">
        <v>64900075</v>
      </c>
      <c r="B2138" t="s">
        <v>1868</v>
      </c>
      <c r="C2138" t="s">
        <v>223</v>
      </c>
      <c r="D2138">
        <v>523</v>
      </c>
      <c r="E2138" t="s">
        <v>15</v>
      </c>
      <c r="F2138" s="1">
        <v>3040</v>
      </c>
      <c r="G2138" t="s">
        <v>16</v>
      </c>
      <c r="H2138">
        <v>7.4999999999999997E-2</v>
      </c>
      <c r="I2138">
        <f t="shared" si="66"/>
        <v>228</v>
      </c>
      <c r="J2138">
        <v>0.10580000000000001</v>
      </c>
      <c r="K2138" s="2">
        <f t="shared" si="67"/>
        <v>321.63200000000001</v>
      </c>
    </row>
    <row r="2139" spans="1:11" x14ac:dyDescent="0.35">
      <c r="A2139">
        <v>64950050</v>
      </c>
      <c r="B2139" t="s">
        <v>1873</v>
      </c>
      <c r="C2139" t="s">
        <v>1848</v>
      </c>
      <c r="D2139">
        <v>521</v>
      </c>
      <c r="E2139" t="s">
        <v>15</v>
      </c>
      <c r="F2139">
        <v>945</v>
      </c>
      <c r="G2139" t="s">
        <v>16</v>
      </c>
      <c r="H2139">
        <v>0.05</v>
      </c>
      <c r="I2139">
        <f t="shared" si="66"/>
        <v>47.25</v>
      </c>
      <c r="J2139">
        <v>5.3699999999999998E-2</v>
      </c>
      <c r="K2139" s="2">
        <f t="shared" si="67"/>
        <v>50.746499999999997</v>
      </c>
    </row>
    <row r="2140" spans="1:11" x14ac:dyDescent="0.35">
      <c r="A2140">
        <v>64960050</v>
      </c>
      <c r="B2140" t="s">
        <v>1874</v>
      </c>
      <c r="C2140" t="s">
        <v>1848</v>
      </c>
      <c r="D2140">
        <v>521</v>
      </c>
      <c r="E2140" t="s">
        <v>15</v>
      </c>
      <c r="F2140" s="1">
        <v>7560</v>
      </c>
      <c r="G2140" t="s">
        <v>16</v>
      </c>
      <c r="H2140">
        <v>0.05</v>
      </c>
      <c r="I2140">
        <f t="shared" si="66"/>
        <v>378</v>
      </c>
      <c r="J2140">
        <v>6.0600000000000001E-2</v>
      </c>
      <c r="K2140" s="2">
        <f t="shared" si="67"/>
        <v>458.13600000000002</v>
      </c>
    </row>
    <row r="2141" spans="1:11" x14ac:dyDescent="0.35">
      <c r="A2141">
        <v>64961050</v>
      </c>
      <c r="B2141" t="s">
        <v>1874</v>
      </c>
      <c r="C2141" t="s">
        <v>1850</v>
      </c>
      <c r="D2141">
        <v>521</v>
      </c>
      <c r="E2141" t="s">
        <v>15</v>
      </c>
      <c r="F2141" s="1">
        <v>15120</v>
      </c>
      <c r="G2141" t="s">
        <v>16</v>
      </c>
      <c r="H2141">
        <v>0.05</v>
      </c>
      <c r="I2141">
        <f t="shared" si="66"/>
        <v>756</v>
      </c>
      <c r="J2141">
        <v>6.0600000000000001E-2</v>
      </c>
      <c r="K2141" s="2">
        <f t="shared" si="67"/>
        <v>916.27200000000005</v>
      </c>
    </row>
    <row r="2142" spans="1:11" x14ac:dyDescent="0.35">
      <c r="A2142">
        <v>65070075</v>
      </c>
      <c r="B2142" t="s">
        <v>1882</v>
      </c>
      <c r="C2142" t="s">
        <v>223</v>
      </c>
      <c r="D2142">
        <v>523</v>
      </c>
      <c r="E2142" t="s">
        <v>15</v>
      </c>
      <c r="F2142" s="1">
        <v>31560</v>
      </c>
      <c r="G2142" t="s">
        <v>16</v>
      </c>
      <c r="H2142">
        <v>7.4999999999999997E-2</v>
      </c>
      <c r="I2142">
        <f t="shared" si="66"/>
        <v>2367</v>
      </c>
      <c r="J2142">
        <v>0.1075</v>
      </c>
      <c r="K2142" s="2">
        <f t="shared" si="67"/>
        <v>3392.7</v>
      </c>
    </row>
    <row r="2143" spans="1:11" x14ac:dyDescent="0.35">
      <c r="A2143">
        <v>65071075</v>
      </c>
      <c r="B2143" t="s">
        <v>1882</v>
      </c>
      <c r="C2143" t="s">
        <v>226</v>
      </c>
      <c r="D2143">
        <v>523</v>
      </c>
      <c r="E2143" t="s">
        <v>15</v>
      </c>
      <c r="F2143" s="1">
        <v>6080</v>
      </c>
      <c r="G2143" t="s">
        <v>16</v>
      </c>
      <c r="H2143">
        <v>7.4999999999999997E-2</v>
      </c>
      <c r="I2143">
        <f t="shared" si="66"/>
        <v>456</v>
      </c>
      <c r="J2143">
        <v>0.1075</v>
      </c>
      <c r="K2143" s="2">
        <f t="shared" si="67"/>
        <v>653.6</v>
      </c>
    </row>
    <row r="2144" spans="1:11" x14ac:dyDescent="0.35">
      <c r="A2144">
        <v>65080075</v>
      </c>
      <c r="B2144" t="s">
        <v>1885</v>
      </c>
      <c r="C2144" t="s">
        <v>223</v>
      </c>
      <c r="D2144">
        <v>523</v>
      </c>
      <c r="E2144" t="s">
        <v>15</v>
      </c>
      <c r="F2144" s="1">
        <v>1520</v>
      </c>
      <c r="G2144" t="s">
        <v>16</v>
      </c>
      <c r="H2144">
        <v>7.4999999999999997E-2</v>
      </c>
      <c r="I2144">
        <f t="shared" si="66"/>
        <v>114</v>
      </c>
      <c r="J2144">
        <v>0.1132</v>
      </c>
      <c r="K2144" s="2">
        <f t="shared" si="67"/>
        <v>172.06399999999999</v>
      </c>
    </row>
    <row r="2145" spans="1:11" x14ac:dyDescent="0.35">
      <c r="A2145">
        <v>65081075</v>
      </c>
      <c r="B2145" t="s">
        <v>1885</v>
      </c>
      <c r="C2145" t="s">
        <v>490</v>
      </c>
      <c r="D2145">
        <v>523</v>
      </c>
      <c r="E2145" t="s">
        <v>15</v>
      </c>
      <c r="F2145" s="1">
        <v>6650</v>
      </c>
      <c r="G2145" t="s">
        <v>16</v>
      </c>
      <c r="H2145">
        <v>7.4999999999999997E-2</v>
      </c>
      <c r="I2145">
        <f t="shared" si="66"/>
        <v>498.75</v>
      </c>
      <c r="J2145">
        <v>0.1132</v>
      </c>
      <c r="K2145" s="2">
        <f t="shared" si="67"/>
        <v>752.78</v>
      </c>
    </row>
    <row r="2146" spans="1:11" x14ac:dyDescent="0.35">
      <c r="A2146">
        <v>68071060</v>
      </c>
      <c r="B2146" t="s">
        <v>1893</v>
      </c>
      <c r="C2146" t="s">
        <v>1894</v>
      </c>
      <c r="D2146">
        <v>514</v>
      </c>
      <c r="E2146" t="s">
        <v>15</v>
      </c>
      <c r="F2146" s="1">
        <v>12250</v>
      </c>
      <c r="G2146" t="s">
        <v>16</v>
      </c>
      <c r="H2146">
        <v>0.06</v>
      </c>
      <c r="I2146">
        <f t="shared" si="66"/>
        <v>735</v>
      </c>
      <c r="J2146">
        <v>0.29499999999999998</v>
      </c>
      <c r="K2146" s="2">
        <f t="shared" si="67"/>
        <v>3613.75</v>
      </c>
    </row>
    <row r="2147" spans="1:11" x14ac:dyDescent="0.35">
      <c r="A2147">
        <v>68072060</v>
      </c>
      <c r="B2147" t="s">
        <v>1893</v>
      </c>
      <c r="C2147" t="s">
        <v>1895</v>
      </c>
      <c r="D2147">
        <v>514</v>
      </c>
      <c r="E2147" t="s">
        <v>15</v>
      </c>
      <c r="F2147" s="1">
        <v>2000</v>
      </c>
      <c r="G2147" t="s">
        <v>16</v>
      </c>
      <c r="H2147">
        <v>0.06</v>
      </c>
      <c r="I2147">
        <f t="shared" si="66"/>
        <v>120</v>
      </c>
      <c r="J2147">
        <v>0</v>
      </c>
      <c r="K2147" s="2">
        <f t="shared" si="67"/>
        <v>0</v>
      </c>
    </row>
    <row r="2148" spans="1:11" x14ac:dyDescent="0.35">
      <c r="A2148">
        <v>68081060</v>
      </c>
      <c r="B2148" t="s">
        <v>1897</v>
      </c>
      <c r="C2148" t="s">
        <v>1894</v>
      </c>
      <c r="D2148">
        <v>514</v>
      </c>
      <c r="E2148" t="s">
        <v>15</v>
      </c>
      <c r="F2148" s="1">
        <v>2800</v>
      </c>
      <c r="G2148" t="s">
        <v>16</v>
      </c>
      <c r="H2148">
        <v>0.06</v>
      </c>
      <c r="I2148">
        <f t="shared" si="66"/>
        <v>168</v>
      </c>
      <c r="J2148">
        <v>0.2949</v>
      </c>
      <c r="K2148" s="2">
        <f t="shared" si="67"/>
        <v>825.72</v>
      </c>
    </row>
    <row r="2149" spans="1:11" x14ac:dyDescent="0.35">
      <c r="A2149">
        <v>69461070</v>
      </c>
      <c r="B2149" t="s">
        <v>1933</v>
      </c>
      <c r="C2149" t="s">
        <v>642</v>
      </c>
      <c r="D2149">
        <v>852</v>
      </c>
      <c r="E2149" t="s">
        <v>27</v>
      </c>
      <c r="F2149" s="1">
        <v>9168</v>
      </c>
      <c r="G2149" t="s">
        <v>16</v>
      </c>
      <c r="H2149">
        <v>7.0000000000000007E-2</v>
      </c>
      <c r="I2149">
        <f t="shared" si="66"/>
        <v>641.7600000000001</v>
      </c>
      <c r="J2149">
        <v>0.12659999999999999</v>
      </c>
      <c r="K2149" s="2">
        <f t="shared" si="67"/>
        <v>1160.6687999999999</v>
      </c>
    </row>
    <row r="2150" spans="1:11" x14ac:dyDescent="0.35">
      <c r="A2150">
        <v>69470060</v>
      </c>
      <c r="B2150" t="s">
        <v>1937</v>
      </c>
      <c r="C2150" t="s">
        <v>379</v>
      </c>
      <c r="D2150">
        <v>514</v>
      </c>
      <c r="E2150" t="s">
        <v>15</v>
      </c>
      <c r="F2150" s="1">
        <v>4200</v>
      </c>
      <c r="G2150" t="s">
        <v>16</v>
      </c>
      <c r="H2150">
        <v>0.06</v>
      </c>
      <c r="I2150">
        <f t="shared" si="66"/>
        <v>252</v>
      </c>
      <c r="J2150">
        <v>9.7199999999999995E-2</v>
      </c>
      <c r="K2150" s="2">
        <f t="shared" si="67"/>
        <v>408.23999999999995</v>
      </c>
    </row>
    <row r="2151" spans="1:11" x14ac:dyDescent="0.35">
      <c r="A2151">
        <v>69471070</v>
      </c>
      <c r="B2151" t="s">
        <v>1940</v>
      </c>
      <c r="C2151" t="s">
        <v>642</v>
      </c>
      <c r="D2151">
        <v>852</v>
      </c>
      <c r="E2151" t="s">
        <v>27</v>
      </c>
      <c r="F2151" s="1">
        <v>7408</v>
      </c>
      <c r="G2151" t="s">
        <v>16</v>
      </c>
      <c r="H2151">
        <v>7.0000000000000007E-2</v>
      </c>
      <c r="I2151">
        <f t="shared" si="66"/>
        <v>518.56000000000006</v>
      </c>
      <c r="J2151">
        <v>0.12609999999999999</v>
      </c>
      <c r="K2151" s="2">
        <f t="shared" si="67"/>
        <v>934.14879999999994</v>
      </c>
    </row>
    <row r="2152" spans="1:11" x14ac:dyDescent="0.35">
      <c r="A2152">
        <v>69472070</v>
      </c>
      <c r="B2152" t="s">
        <v>1941</v>
      </c>
      <c r="C2152" t="s">
        <v>642</v>
      </c>
      <c r="D2152">
        <v>852</v>
      </c>
      <c r="E2152" t="s">
        <v>27</v>
      </c>
      <c r="F2152" s="1">
        <v>9152</v>
      </c>
      <c r="G2152" t="s">
        <v>16</v>
      </c>
      <c r="H2152">
        <v>7.0000000000000007E-2</v>
      </c>
      <c r="I2152">
        <f t="shared" si="66"/>
        <v>640.6400000000001</v>
      </c>
      <c r="J2152">
        <v>0.12609999999999999</v>
      </c>
      <c r="K2152" s="2">
        <f t="shared" si="67"/>
        <v>1154.0672</v>
      </c>
    </row>
    <row r="2153" spans="1:11" x14ac:dyDescent="0.35">
      <c r="A2153">
        <v>69555060</v>
      </c>
      <c r="B2153" t="s">
        <v>1945</v>
      </c>
      <c r="D2153">
        <v>514</v>
      </c>
      <c r="E2153" t="s">
        <v>15</v>
      </c>
      <c r="F2153" s="1">
        <v>38700</v>
      </c>
      <c r="G2153" t="s">
        <v>16</v>
      </c>
      <c r="H2153">
        <v>0.06</v>
      </c>
      <c r="I2153">
        <f t="shared" si="66"/>
        <v>2322</v>
      </c>
      <c r="J2153">
        <v>0.14069999999999999</v>
      </c>
      <c r="K2153" s="2">
        <f t="shared" si="67"/>
        <v>5445.0899999999992</v>
      </c>
    </row>
    <row r="2154" spans="1:11" x14ac:dyDescent="0.35">
      <c r="A2154">
        <v>69556060</v>
      </c>
      <c r="B2154" t="s">
        <v>1946</v>
      </c>
      <c r="D2154">
        <v>514</v>
      </c>
      <c r="E2154" t="s">
        <v>15</v>
      </c>
      <c r="F2154" s="1">
        <v>6400</v>
      </c>
      <c r="G2154" t="s">
        <v>16</v>
      </c>
      <c r="H2154">
        <v>0.06</v>
      </c>
      <c r="I2154">
        <f t="shared" si="66"/>
        <v>384</v>
      </c>
      <c r="J2154">
        <v>0.1938</v>
      </c>
      <c r="K2154" s="2">
        <f t="shared" si="67"/>
        <v>1240.32</v>
      </c>
    </row>
    <row r="2155" spans="1:11" x14ac:dyDescent="0.35">
      <c r="A2155">
        <v>69557060</v>
      </c>
      <c r="B2155" t="s">
        <v>1947</v>
      </c>
      <c r="D2155">
        <v>514</v>
      </c>
      <c r="E2155" t="s">
        <v>15</v>
      </c>
      <c r="F2155" s="1">
        <v>40260</v>
      </c>
      <c r="G2155" t="s">
        <v>16</v>
      </c>
      <c r="H2155">
        <v>0.06</v>
      </c>
      <c r="I2155">
        <f t="shared" si="66"/>
        <v>2415.6</v>
      </c>
      <c r="J2155">
        <v>0.17549999999999999</v>
      </c>
      <c r="K2155" s="2">
        <f t="shared" si="67"/>
        <v>7065.6299999999992</v>
      </c>
    </row>
    <row r="2156" spans="1:11" x14ac:dyDescent="0.35">
      <c r="A2156">
        <v>79070015</v>
      </c>
      <c r="B2156" t="s">
        <v>1978</v>
      </c>
      <c r="C2156" t="s">
        <v>1979</v>
      </c>
      <c r="D2156">
        <v>510</v>
      </c>
      <c r="E2156" t="s">
        <v>15</v>
      </c>
      <c r="F2156" s="1">
        <v>3960</v>
      </c>
      <c r="G2156" t="s">
        <v>16</v>
      </c>
      <c r="H2156">
        <v>1.5</v>
      </c>
      <c r="I2156">
        <f t="shared" si="66"/>
        <v>5940</v>
      </c>
      <c r="J2156">
        <v>0.90739999999999998</v>
      </c>
      <c r="K2156" s="2">
        <f t="shared" si="67"/>
        <v>3593.3040000000001</v>
      </c>
    </row>
    <row r="2157" spans="1:11" x14ac:dyDescent="0.35">
      <c r="A2157">
        <v>79072015</v>
      </c>
      <c r="B2157" t="s">
        <v>1978</v>
      </c>
      <c r="C2157" t="s">
        <v>1202</v>
      </c>
      <c r="D2157">
        <v>510</v>
      </c>
      <c r="E2157" t="s">
        <v>15</v>
      </c>
      <c r="F2157" s="1">
        <v>38505</v>
      </c>
      <c r="G2157" t="s">
        <v>16</v>
      </c>
      <c r="H2157">
        <v>1.5</v>
      </c>
      <c r="I2157">
        <f t="shared" si="66"/>
        <v>57757.5</v>
      </c>
      <c r="J2157">
        <v>0.84519999999999995</v>
      </c>
      <c r="K2157" s="2">
        <f t="shared" si="67"/>
        <v>32544.425999999999</v>
      </c>
    </row>
    <row r="2158" spans="1:11" x14ac:dyDescent="0.35">
      <c r="A2158">
        <v>79073015</v>
      </c>
      <c r="B2158" t="s">
        <v>1981</v>
      </c>
      <c r="C2158" t="s">
        <v>1982</v>
      </c>
      <c r="D2158">
        <v>510</v>
      </c>
      <c r="E2158" t="s">
        <v>15</v>
      </c>
      <c r="F2158" s="1">
        <v>11370</v>
      </c>
      <c r="G2158" t="s">
        <v>16</v>
      </c>
      <c r="H2158">
        <v>1.5</v>
      </c>
      <c r="I2158">
        <f t="shared" si="66"/>
        <v>17055</v>
      </c>
      <c r="J2158">
        <v>0.82920000000000005</v>
      </c>
      <c r="K2158" s="2">
        <f t="shared" si="67"/>
        <v>9428.0040000000008</v>
      </c>
    </row>
    <row r="2159" spans="1:11" x14ac:dyDescent="0.35">
      <c r="A2159">
        <v>80060012</v>
      </c>
      <c r="B2159" t="s">
        <v>2012</v>
      </c>
      <c r="D2159">
        <v>510</v>
      </c>
      <c r="E2159" t="s">
        <v>15</v>
      </c>
      <c r="F2159">
        <v>48</v>
      </c>
      <c r="G2159" t="s">
        <v>16</v>
      </c>
      <c r="H2159">
        <v>12</v>
      </c>
      <c r="I2159">
        <f t="shared" si="66"/>
        <v>576</v>
      </c>
      <c r="J2159">
        <v>19.606200000000001</v>
      </c>
      <c r="K2159" s="2">
        <f t="shared" si="67"/>
        <v>941.09760000000006</v>
      </c>
    </row>
    <row r="2160" spans="1:11" x14ac:dyDescent="0.35">
      <c r="A2160">
        <v>80090003</v>
      </c>
      <c r="B2160" t="s">
        <v>2013</v>
      </c>
      <c r="C2160" t="s">
        <v>2014</v>
      </c>
      <c r="D2160">
        <v>510</v>
      </c>
      <c r="E2160" t="s">
        <v>15</v>
      </c>
      <c r="F2160">
        <v>352</v>
      </c>
      <c r="G2160" t="s">
        <v>16</v>
      </c>
      <c r="H2160">
        <v>3</v>
      </c>
      <c r="I2160">
        <f t="shared" si="66"/>
        <v>1056</v>
      </c>
      <c r="J2160">
        <v>4.5465999999999998</v>
      </c>
      <c r="K2160" s="2">
        <f t="shared" si="67"/>
        <v>1600.4032</v>
      </c>
    </row>
    <row r="2161" spans="1:11" x14ac:dyDescent="0.35">
      <c r="A2161">
        <v>80090020</v>
      </c>
      <c r="B2161" t="s">
        <v>2015</v>
      </c>
      <c r="C2161" t="s">
        <v>2017</v>
      </c>
      <c r="D2161">
        <v>510</v>
      </c>
      <c r="E2161" t="s">
        <v>15</v>
      </c>
      <c r="F2161">
        <v>144</v>
      </c>
      <c r="G2161" t="s">
        <v>16</v>
      </c>
      <c r="H2161">
        <v>20</v>
      </c>
      <c r="I2161">
        <f t="shared" si="66"/>
        <v>2880</v>
      </c>
      <c r="J2161">
        <v>23.5063</v>
      </c>
      <c r="K2161" s="2">
        <f t="shared" si="67"/>
        <v>3384.9072000000001</v>
      </c>
    </row>
    <row r="2162" spans="1:11" x14ac:dyDescent="0.35">
      <c r="A2162">
        <v>80091012</v>
      </c>
      <c r="B2162" t="s">
        <v>2015</v>
      </c>
      <c r="C2162" t="s">
        <v>2016</v>
      </c>
      <c r="D2162">
        <v>510</v>
      </c>
      <c r="E2162" t="s">
        <v>15</v>
      </c>
      <c r="F2162">
        <v>429</v>
      </c>
      <c r="G2162" t="s">
        <v>16</v>
      </c>
      <c r="H2162">
        <v>12</v>
      </c>
      <c r="I2162">
        <f t="shared" si="66"/>
        <v>5148</v>
      </c>
      <c r="J2162">
        <v>13.3874</v>
      </c>
      <c r="K2162" s="2">
        <f t="shared" si="67"/>
        <v>5743.1945999999998</v>
      </c>
    </row>
    <row r="2163" spans="1:11" x14ac:dyDescent="0.35">
      <c r="A2163">
        <v>80210012</v>
      </c>
      <c r="B2163" t="s">
        <v>2020</v>
      </c>
      <c r="D2163">
        <v>510</v>
      </c>
      <c r="E2163" t="s">
        <v>15</v>
      </c>
      <c r="F2163">
        <v>841</v>
      </c>
      <c r="G2163" t="s">
        <v>16</v>
      </c>
      <c r="H2163">
        <v>12</v>
      </c>
      <c r="I2163">
        <f t="shared" si="66"/>
        <v>10092</v>
      </c>
      <c r="J2163">
        <v>13.3249</v>
      </c>
      <c r="K2163" s="2">
        <f t="shared" si="67"/>
        <v>11206.240899999999</v>
      </c>
    </row>
    <row r="2164" spans="1:11" x14ac:dyDescent="0.35">
      <c r="A2164">
        <v>80280004</v>
      </c>
      <c r="B2164" t="s">
        <v>2030</v>
      </c>
      <c r="C2164" t="s">
        <v>790</v>
      </c>
      <c r="D2164">
        <v>510</v>
      </c>
      <c r="E2164" t="s">
        <v>15</v>
      </c>
      <c r="F2164" s="1">
        <v>5109</v>
      </c>
      <c r="G2164" t="s">
        <v>16</v>
      </c>
      <c r="H2164">
        <v>4</v>
      </c>
      <c r="I2164">
        <f t="shared" si="66"/>
        <v>20436</v>
      </c>
      <c r="J2164">
        <v>7.9660000000000002</v>
      </c>
      <c r="K2164" s="2">
        <f t="shared" si="67"/>
        <v>40698.294000000002</v>
      </c>
    </row>
    <row r="2165" spans="1:11" x14ac:dyDescent="0.35">
      <c r="A2165">
        <v>80280012</v>
      </c>
      <c r="B2165" t="s">
        <v>2031</v>
      </c>
      <c r="C2165">
        <v>2021</v>
      </c>
      <c r="D2165">
        <v>510</v>
      </c>
      <c r="E2165" t="s">
        <v>15</v>
      </c>
      <c r="F2165">
        <v>832</v>
      </c>
      <c r="G2165" t="s">
        <v>16</v>
      </c>
      <c r="H2165">
        <v>12</v>
      </c>
      <c r="I2165">
        <f t="shared" si="66"/>
        <v>9984</v>
      </c>
      <c r="J2165">
        <v>22.939800000000002</v>
      </c>
      <c r="K2165" s="2">
        <f t="shared" si="67"/>
        <v>19085.9136</v>
      </c>
    </row>
    <row r="2166" spans="1:11" x14ac:dyDescent="0.35">
      <c r="A2166">
        <v>80310012</v>
      </c>
      <c r="B2166" t="s">
        <v>2032</v>
      </c>
      <c r="C2166">
        <v>2021</v>
      </c>
      <c r="D2166">
        <v>510</v>
      </c>
      <c r="E2166" t="s">
        <v>15</v>
      </c>
      <c r="F2166">
        <v>535</v>
      </c>
      <c r="G2166" t="s">
        <v>16</v>
      </c>
      <c r="H2166">
        <v>12</v>
      </c>
      <c r="I2166">
        <f t="shared" si="66"/>
        <v>6420</v>
      </c>
      <c r="J2166">
        <v>14.670199999999999</v>
      </c>
      <c r="K2166" s="2">
        <f t="shared" si="67"/>
        <v>7848.5569999999998</v>
      </c>
    </row>
    <row r="2167" spans="1:11" x14ac:dyDescent="0.35">
      <c r="A2167">
        <v>80350012</v>
      </c>
      <c r="B2167" t="s">
        <v>2035</v>
      </c>
      <c r="D2167">
        <v>510</v>
      </c>
      <c r="E2167" t="s">
        <v>15</v>
      </c>
      <c r="F2167">
        <v>642</v>
      </c>
      <c r="G2167" t="s">
        <v>16</v>
      </c>
      <c r="H2167">
        <v>12</v>
      </c>
      <c r="I2167">
        <f t="shared" si="66"/>
        <v>7704</v>
      </c>
      <c r="J2167">
        <v>15.2342</v>
      </c>
      <c r="K2167" s="2">
        <f t="shared" si="67"/>
        <v>9780.3564000000006</v>
      </c>
    </row>
    <row r="2168" spans="1:11" x14ac:dyDescent="0.35">
      <c r="A2168">
        <v>80361012</v>
      </c>
      <c r="B2168" t="s">
        <v>2038</v>
      </c>
      <c r="C2168">
        <v>2022</v>
      </c>
      <c r="D2168">
        <v>510</v>
      </c>
      <c r="E2168" t="s">
        <v>15</v>
      </c>
      <c r="F2168">
        <v>839</v>
      </c>
      <c r="G2168" t="s">
        <v>16</v>
      </c>
      <c r="H2168">
        <v>12</v>
      </c>
      <c r="I2168">
        <f t="shared" si="66"/>
        <v>10068</v>
      </c>
      <c r="J2168">
        <v>19.6706</v>
      </c>
      <c r="K2168" s="2">
        <f t="shared" si="67"/>
        <v>16503.633399999999</v>
      </c>
    </row>
    <row r="2169" spans="1:11" x14ac:dyDescent="0.35">
      <c r="A2169">
        <v>80371012</v>
      </c>
      <c r="B2169" t="s">
        <v>2040</v>
      </c>
      <c r="C2169">
        <v>2022</v>
      </c>
      <c r="D2169">
        <v>510</v>
      </c>
      <c r="E2169" t="s">
        <v>15</v>
      </c>
      <c r="F2169" s="1">
        <v>2754</v>
      </c>
      <c r="G2169" t="s">
        <v>16</v>
      </c>
      <c r="H2169">
        <v>12</v>
      </c>
      <c r="I2169">
        <f t="shared" si="66"/>
        <v>33048</v>
      </c>
      <c r="J2169">
        <v>18.5122</v>
      </c>
      <c r="K2169" s="2">
        <f t="shared" si="67"/>
        <v>50982.5988</v>
      </c>
    </row>
    <row r="2170" spans="1:11" x14ac:dyDescent="0.35">
      <c r="A2170">
        <v>80550075</v>
      </c>
      <c r="B2170" t="s">
        <v>2053</v>
      </c>
      <c r="C2170" t="s">
        <v>2054</v>
      </c>
      <c r="D2170">
        <v>511</v>
      </c>
      <c r="E2170" t="s">
        <v>15</v>
      </c>
      <c r="F2170">
        <v>672</v>
      </c>
      <c r="G2170" t="s">
        <v>16</v>
      </c>
      <c r="H2170">
        <v>0.75</v>
      </c>
      <c r="I2170">
        <f t="shared" si="66"/>
        <v>504</v>
      </c>
      <c r="J2170">
        <v>0.81569999999999998</v>
      </c>
      <c r="K2170" s="2">
        <f t="shared" si="67"/>
        <v>548.15039999999999</v>
      </c>
    </row>
    <row r="2171" spans="1:11" x14ac:dyDescent="0.35">
      <c r="A2171">
        <v>80570020</v>
      </c>
      <c r="B2171" t="s">
        <v>2055</v>
      </c>
      <c r="D2171">
        <v>510</v>
      </c>
      <c r="E2171" t="s">
        <v>15</v>
      </c>
      <c r="F2171">
        <v>36</v>
      </c>
      <c r="G2171" t="s">
        <v>16</v>
      </c>
      <c r="H2171">
        <v>20</v>
      </c>
      <c r="I2171">
        <f t="shared" si="66"/>
        <v>720</v>
      </c>
      <c r="J2171">
        <v>12.733499999999999</v>
      </c>
      <c r="K2171" s="2">
        <f t="shared" si="67"/>
        <v>458.40599999999995</v>
      </c>
    </row>
    <row r="2172" spans="1:11" x14ac:dyDescent="0.35">
      <c r="A2172">
        <v>80740020</v>
      </c>
      <c r="B2172" t="s">
        <v>2067</v>
      </c>
      <c r="C2172">
        <v>2020</v>
      </c>
      <c r="D2172">
        <v>510</v>
      </c>
      <c r="E2172" t="s">
        <v>15</v>
      </c>
      <c r="F2172">
        <v>216</v>
      </c>
      <c r="G2172" t="s">
        <v>16</v>
      </c>
      <c r="H2172">
        <v>20</v>
      </c>
      <c r="I2172">
        <f t="shared" si="66"/>
        <v>4320</v>
      </c>
      <c r="J2172">
        <v>14.1876</v>
      </c>
      <c r="K2172" s="2">
        <f t="shared" si="67"/>
        <v>3064.5216</v>
      </c>
    </row>
    <row r="2173" spans="1:11" x14ac:dyDescent="0.35">
      <c r="A2173">
        <v>80740125</v>
      </c>
      <c r="B2173" t="s">
        <v>2067</v>
      </c>
      <c r="C2173">
        <v>2020</v>
      </c>
      <c r="D2173">
        <v>510</v>
      </c>
      <c r="E2173" t="s">
        <v>15</v>
      </c>
      <c r="F2173">
        <v>947</v>
      </c>
      <c r="G2173" t="s">
        <v>16</v>
      </c>
      <c r="H2173">
        <v>12.5</v>
      </c>
      <c r="I2173">
        <f t="shared" si="66"/>
        <v>11837.5</v>
      </c>
      <c r="J2173">
        <v>9.0612999999999992</v>
      </c>
      <c r="K2173" s="2">
        <f t="shared" si="67"/>
        <v>8581.0510999999988</v>
      </c>
    </row>
    <row r="2174" spans="1:11" x14ac:dyDescent="0.35">
      <c r="A2174">
        <v>80750020</v>
      </c>
      <c r="B2174" t="s">
        <v>2069</v>
      </c>
      <c r="C2174">
        <v>2020</v>
      </c>
      <c r="D2174">
        <v>510</v>
      </c>
      <c r="E2174" t="s">
        <v>15</v>
      </c>
      <c r="F2174" s="1">
        <v>1224</v>
      </c>
      <c r="G2174" t="s">
        <v>16</v>
      </c>
      <c r="H2174">
        <v>20</v>
      </c>
      <c r="I2174">
        <f t="shared" si="66"/>
        <v>24480</v>
      </c>
      <c r="J2174">
        <v>14.8302</v>
      </c>
      <c r="K2174" s="2">
        <f t="shared" si="67"/>
        <v>18152.164799999999</v>
      </c>
    </row>
    <row r="2175" spans="1:11" x14ac:dyDescent="0.35">
      <c r="A2175">
        <v>80750125</v>
      </c>
      <c r="B2175" t="s">
        <v>2070</v>
      </c>
      <c r="C2175">
        <v>2020</v>
      </c>
      <c r="D2175">
        <v>510</v>
      </c>
      <c r="E2175" t="s">
        <v>15</v>
      </c>
      <c r="F2175" s="1">
        <v>1200</v>
      </c>
      <c r="G2175" t="s">
        <v>16</v>
      </c>
      <c r="H2175">
        <v>12.5</v>
      </c>
      <c r="I2175">
        <f t="shared" si="66"/>
        <v>15000</v>
      </c>
      <c r="J2175">
        <v>9.4601000000000006</v>
      </c>
      <c r="K2175" s="2">
        <f t="shared" si="67"/>
        <v>11352.12</v>
      </c>
    </row>
    <row r="2176" spans="1:11" x14ac:dyDescent="0.35">
      <c r="A2176">
        <v>80760020</v>
      </c>
      <c r="B2176" t="s">
        <v>2072</v>
      </c>
      <c r="C2176">
        <v>2020</v>
      </c>
      <c r="D2176">
        <v>510</v>
      </c>
      <c r="E2176" t="s">
        <v>15</v>
      </c>
      <c r="F2176">
        <v>213</v>
      </c>
      <c r="G2176" t="s">
        <v>16</v>
      </c>
      <c r="H2176">
        <v>20</v>
      </c>
      <c r="I2176">
        <f t="shared" si="66"/>
        <v>4260</v>
      </c>
      <c r="J2176">
        <v>15.919</v>
      </c>
      <c r="K2176" s="2">
        <f t="shared" si="67"/>
        <v>3390.7470000000003</v>
      </c>
    </row>
    <row r="2177" spans="1:11" x14ac:dyDescent="0.35">
      <c r="A2177">
        <v>80760125</v>
      </c>
      <c r="B2177" t="s">
        <v>2072</v>
      </c>
      <c r="C2177">
        <v>2020</v>
      </c>
      <c r="D2177">
        <v>510</v>
      </c>
      <c r="E2177" t="s">
        <v>15</v>
      </c>
      <c r="F2177">
        <v>336</v>
      </c>
      <c r="G2177" t="s">
        <v>16</v>
      </c>
      <c r="H2177">
        <v>12.5</v>
      </c>
      <c r="I2177">
        <f t="shared" si="66"/>
        <v>4200</v>
      </c>
      <c r="J2177">
        <v>10.0679</v>
      </c>
      <c r="K2177" s="2">
        <f t="shared" si="67"/>
        <v>3382.8143999999998</v>
      </c>
    </row>
    <row r="2178" spans="1:11" x14ac:dyDescent="0.35">
      <c r="A2178">
        <v>80770020</v>
      </c>
      <c r="B2178" t="s">
        <v>2074</v>
      </c>
      <c r="C2178">
        <v>2020</v>
      </c>
      <c r="D2178">
        <v>510</v>
      </c>
      <c r="E2178" t="s">
        <v>15</v>
      </c>
      <c r="F2178">
        <v>576</v>
      </c>
      <c r="G2178" t="s">
        <v>16</v>
      </c>
      <c r="H2178">
        <v>20</v>
      </c>
      <c r="I2178">
        <f t="shared" si="66"/>
        <v>11520</v>
      </c>
      <c r="J2178">
        <v>15.2766</v>
      </c>
      <c r="K2178" s="2">
        <f t="shared" si="67"/>
        <v>8799.3215999999993</v>
      </c>
    </row>
    <row r="2179" spans="1:11" x14ac:dyDescent="0.35">
      <c r="A2179">
        <v>80780015</v>
      </c>
      <c r="B2179" t="s">
        <v>2075</v>
      </c>
      <c r="D2179">
        <v>502</v>
      </c>
      <c r="E2179" t="s">
        <v>15</v>
      </c>
      <c r="F2179" s="1">
        <v>4746</v>
      </c>
      <c r="G2179" t="s">
        <v>16</v>
      </c>
      <c r="H2179">
        <v>15</v>
      </c>
      <c r="I2179">
        <f t="shared" si="66"/>
        <v>71190</v>
      </c>
      <c r="J2179">
        <v>12.6731</v>
      </c>
      <c r="K2179" s="2">
        <f t="shared" si="67"/>
        <v>60146.532599999999</v>
      </c>
    </row>
    <row r="2180" spans="1:11" x14ac:dyDescent="0.35">
      <c r="A2180">
        <v>80790015</v>
      </c>
      <c r="B2180" t="s">
        <v>2076</v>
      </c>
      <c r="C2180" t="s">
        <v>2077</v>
      </c>
      <c r="D2180">
        <v>510</v>
      </c>
      <c r="E2180" t="s">
        <v>15</v>
      </c>
      <c r="F2180">
        <v>753</v>
      </c>
      <c r="G2180" t="s">
        <v>16</v>
      </c>
      <c r="H2180">
        <v>15</v>
      </c>
      <c r="I2180">
        <f t="shared" si="66"/>
        <v>11295</v>
      </c>
      <c r="J2180">
        <v>11.224</v>
      </c>
      <c r="K2180" s="2">
        <f t="shared" si="67"/>
        <v>8451.6720000000005</v>
      </c>
    </row>
    <row r="2181" spans="1:11" x14ac:dyDescent="0.35">
      <c r="A2181">
        <v>80810015</v>
      </c>
      <c r="B2181" t="s">
        <v>2078</v>
      </c>
      <c r="C2181" t="s">
        <v>2077</v>
      </c>
      <c r="D2181">
        <v>510</v>
      </c>
      <c r="E2181" t="s">
        <v>15</v>
      </c>
      <c r="F2181">
        <v>807</v>
      </c>
      <c r="G2181" t="s">
        <v>16</v>
      </c>
      <c r="H2181">
        <v>15</v>
      </c>
      <c r="I2181">
        <f t="shared" ref="I2181:I2244" si="68">H2181*F2181</f>
        <v>12105</v>
      </c>
      <c r="J2181">
        <v>11.351100000000001</v>
      </c>
      <c r="K2181" s="2">
        <f t="shared" ref="K2181:K2244" si="69">F2181*J2181</f>
        <v>9160.3377</v>
      </c>
    </row>
    <row r="2182" spans="1:11" x14ac:dyDescent="0.35">
      <c r="A2182">
        <v>80820125</v>
      </c>
      <c r="B2182" t="s">
        <v>2079</v>
      </c>
      <c r="C2182">
        <v>2020</v>
      </c>
      <c r="D2182">
        <v>510</v>
      </c>
      <c r="E2182" t="s">
        <v>15</v>
      </c>
      <c r="F2182" s="1">
        <v>1460</v>
      </c>
      <c r="G2182" t="s">
        <v>16</v>
      </c>
      <c r="H2182">
        <v>12.5</v>
      </c>
      <c r="I2182">
        <f t="shared" si="68"/>
        <v>18250</v>
      </c>
      <c r="J2182">
        <v>10.3415</v>
      </c>
      <c r="K2182" s="2">
        <f t="shared" si="69"/>
        <v>15098.59</v>
      </c>
    </row>
    <row r="2183" spans="1:11" x14ac:dyDescent="0.35">
      <c r="A2183">
        <v>80820350</v>
      </c>
      <c r="B2183" t="s">
        <v>2079</v>
      </c>
      <c r="C2183" t="s">
        <v>2080</v>
      </c>
      <c r="D2183">
        <v>510</v>
      </c>
      <c r="E2183" t="s">
        <v>15</v>
      </c>
      <c r="F2183" s="1">
        <v>1436</v>
      </c>
      <c r="G2183" t="s">
        <v>16</v>
      </c>
      <c r="H2183">
        <v>0.35</v>
      </c>
      <c r="I2183">
        <f t="shared" si="68"/>
        <v>502.59999999999997</v>
      </c>
      <c r="J2183">
        <v>0.68489999999999995</v>
      </c>
      <c r="K2183" s="2">
        <f t="shared" si="69"/>
        <v>983.51639999999998</v>
      </c>
    </row>
    <row r="2184" spans="1:11" x14ac:dyDescent="0.35">
      <c r="A2184">
        <v>80890015</v>
      </c>
      <c r="B2184" t="s">
        <v>2081</v>
      </c>
      <c r="D2184">
        <v>502</v>
      </c>
      <c r="E2184" t="s">
        <v>15</v>
      </c>
      <c r="F2184" s="1">
        <v>2326</v>
      </c>
      <c r="G2184" t="s">
        <v>16</v>
      </c>
      <c r="H2184">
        <v>15</v>
      </c>
      <c r="I2184">
        <f t="shared" si="68"/>
        <v>34890</v>
      </c>
      <c r="J2184">
        <v>22.886600000000001</v>
      </c>
      <c r="K2184" s="2">
        <f t="shared" si="69"/>
        <v>53234.231600000006</v>
      </c>
    </row>
    <row r="2185" spans="1:11" x14ac:dyDescent="0.35">
      <c r="A2185">
        <v>81090020</v>
      </c>
      <c r="B2185" t="s">
        <v>2097</v>
      </c>
      <c r="D2185">
        <v>510</v>
      </c>
      <c r="E2185" t="s">
        <v>15</v>
      </c>
      <c r="F2185">
        <v>972</v>
      </c>
      <c r="G2185" t="s">
        <v>16</v>
      </c>
      <c r="H2185">
        <v>20</v>
      </c>
      <c r="I2185">
        <f t="shared" si="68"/>
        <v>19440</v>
      </c>
      <c r="J2185">
        <v>23.2958</v>
      </c>
      <c r="K2185" s="2">
        <f t="shared" si="69"/>
        <v>22643.517599999999</v>
      </c>
    </row>
    <row r="2186" spans="1:11" x14ac:dyDescent="0.35">
      <c r="A2186">
        <v>81100012</v>
      </c>
      <c r="B2186" t="s">
        <v>2100</v>
      </c>
      <c r="D2186">
        <v>510</v>
      </c>
      <c r="E2186" t="s">
        <v>15</v>
      </c>
      <c r="F2186" s="1">
        <v>1602</v>
      </c>
      <c r="G2186" t="s">
        <v>16</v>
      </c>
      <c r="H2186">
        <v>12</v>
      </c>
      <c r="I2186">
        <f t="shared" si="68"/>
        <v>19224</v>
      </c>
      <c r="J2186">
        <v>14.239699999999999</v>
      </c>
      <c r="K2186" s="2">
        <f t="shared" si="69"/>
        <v>22811.999399999997</v>
      </c>
    </row>
    <row r="2187" spans="1:11" x14ac:dyDescent="0.35">
      <c r="A2187">
        <v>81120012</v>
      </c>
      <c r="B2187" t="s">
        <v>2102</v>
      </c>
      <c r="D2187">
        <v>510</v>
      </c>
      <c r="E2187" t="s">
        <v>15</v>
      </c>
      <c r="F2187" s="1">
        <v>1379</v>
      </c>
      <c r="G2187" t="s">
        <v>16</v>
      </c>
      <c r="H2187">
        <v>12</v>
      </c>
      <c r="I2187">
        <f t="shared" si="68"/>
        <v>16548</v>
      </c>
      <c r="J2187">
        <v>14.4176</v>
      </c>
      <c r="K2187" s="2">
        <f t="shared" si="69"/>
        <v>19881.8704</v>
      </c>
    </row>
    <row r="2188" spans="1:11" x14ac:dyDescent="0.35">
      <c r="A2188">
        <v>81150010</v>
      </c>
      <c r="B2188" t="s">
        <v>2107</v>
      </c>
      <c r="D2188">
        <v>510</v>
      </c>
      <c r="E2188" t="s">
        <v>15</v>
      </c>
      <c r="F2188" s="1">
        <v>12341</v>
      </c>
      <c r="G2188" t="s">
        <v>16</v>
      </c>
      <c r="H2188">
        <v>10</v>
      </c>
      <c r="I2188">
        <f t="shared" si="68"/>
        <v>123410</v>
      </c>
      <c r="J2188">
        <v>4.4127000000000001</v>
      </c>
      <c r="K2188" s="2">
        <f t="shared" si="69"/>
        <v>54457.130700000002</v>
      </c>
    </row>
    <row r="2189" spans="1:11" x14ac:dyDescent="0.35">
      <c r="A2189">
        <v>81160010</v>
      </c>
      <c r="B2189" t="s">
        <v>2108</v>
      </c>
      <c r="D2189">
        <v>510</v>
      </c>
      <c r="E2189" t="s">
        <v>15</v>
      </c>
      <c r="F2189" s="1">
        <v>8059</v>
      </c>
      <c r="G2189" t="s">
        <v>16</v>
      </c>
      <c r="H2189">
        <v>10</v>
      </c>
      <c r="I2189">
        <f t="shared" si="68"/>
        <v>80590</v>
      </c>
      <c r="J2189">
        <v>3.4872000000000001</v>
      </c>
      <c r="K2189" s="2">
        <f t="shared" si="69"/>
        <v>28103.344799999999</v>
      </c>
    </row>
    <row r="2190" spans="1:11" x14ac:dyDescent="0.35">
      <c r="A2190">
        <v>81170015</v>
      </c>
      <c r="B2190" t="s">
        <v>2109</v>
      </c>
      <c r="D2190">
        <v>510</v>
      </c>
      <c r="E2190" t="s">
        <v>15</v>
      </c>
      <c r="F2190" s="1">
        <v>5367</v>
      </c>
      <c r="G2190" t="s">
        <v>16</v>
      </c>
      <c r="H2190">
        <v>15</v>
      </c>
      <c r="I2190">
        <f t="shared" si="68"/>
        <v>80505</v>
      </c>
      <c r="J2190">
        <v>4.8148</v>
      </c>
      <c r="K2190" s="2">
        <f t="shared" si="69"/>
        <v>25841.031599999998</v>
      </c>
    </row>
    <row r="2191" spans="1:11" x14ac:dyDescent="0.35">
      <c r="A2191">
        <v>81180015</v>
      </c>
      <c r="B2191" t="s">
        <v>2110</v>
      </c>
      <c r="D2191">
        <v>510</v>
      </c>
      <c r="E2191" t="s">
        <v>15</v>
      </c>
      <c r="F2191" s="1">
        <v>1099</v>
      </c>
      <c r="G2191" t="s">
        <v>16</v>
      </c>
      <c r="H2191">
        <v>15</v>
      </c>
      <c r="I2191">
        <f t="shared" si="68"/>
        <v>16485</v>
      </c>
      <c r="J2191">
        <v>5.6612</v>
      </c>
      <c r="K2191" s="2">
        <f t="shared" si="69"/>
        <v>6221.6588000000002</v>
      </c>
    </row>
    <row r="2192" spans="1:11" x14ac:dyDescent="0.35">
      <c r="A2192">
        <v>81201015</v>
      </c>
      <c r="B2192" t="s">
        <v>2111</v>
      </c>
      <c r="D2192">
        <v>510</v>
      </c>
      <c r="E2192" t="s">
        <v>15</v>
      </c>
      <c r="F2192">
        <v>370</v>
      </c>
      <c r="G2192" t="s">
        <v>16</v>
      </c>
      <c r="H2192">
        <v>15</v>
      </c>
      <c r="I2192">
        <f t="shared" si="68"/>
        <v>5550</v>
      </c>
      <c r="J2192">
        <v>4.9654999999999996</v>
      </c>
      <c r="K2192" s="2">
        <f t="shared" si="69"/>
        <v>1837.2349999999999</v>
      </c>
    </row>
    <row r="2193" spans="1:11" x14ac:dyDescent="0.35">
      <c r="A2193">
        <v>81211012</v>
      </c>
      <c r="B2193" t="s">
        <v>1343</v>
      </c>
      <c r="C2193" t="s">
        <v>2112</v>
      </c>
      <c r="D2193">
        <v>510</v>
      </c>
      <c r="E2193" t="s">
        <v>15</v>
      </c>
      <c r="F2193">
        <v>728</v>
      </c>
      <c r="G2193" t="s">
        <v>16</v>
      </c>
      <c r="H2193">
        <v>12</v>
      </c>
      <c r="I2193">
        <f t="shared" si="68"/>
        <v>8736</v>
      </c>
      <c r="J2193">
        <v>24.716200000000001</v>
      </c>
      <c r="K2193" s="2">
        <f t="shared" si="69"/>
        <v>17993.393599999999</v>
      </c>
    </row>
    <row r="2194" spans="1:11" x14ac:dyDescent="0.35">
      <c r="A2194">
        <v>81211025</v>
      </c>
      <c r="B2194" t="s">
        <v>1343</v>
      </c>
      <c r="C2194" t="s">
        <v>2112</v>
      </c>
      <c r="D2194">
        <v>510</v>
      </c>
      <c r="E2194" t="s">
        <v>15</v>
      </c>
      <c r="F2194" s="1">
        <v>15360</v>
      </c>
      <c r="G2194" t="s">
        <v>16</v>
      </c>
      <c r="H2194">
        <v>2.5</v>
      </c>
      <c r="I2194">
        <f t="shared" si="68"/>
        <v>38400</v>
      </c>
      <c r="J2194">
        <v>5.2903000000000002</v>
      </c>
      <c r="K2194" s="2">
        <f t="shared" si="69"/>
        <v>81259.008000000002</v>
      </c>
    </row>
    <row r="2195" spans="1:11" x14ac:dyDescent="0.35">
      <c r="A2195">
        <v>81212012</v>
      </c>
      <c r="B2195" t="s">
        <v>1343</v>
      </c>
      <c r="C2195" t="s">
        <v>2113</v>
      </c>
      <c r="D2195">
        <v>510</v>
      </c>
      <c r="E2195" t="s">
        <v>15</v>
      </c>
      <c r="F2195">
        <v>690</v>
      </c>
      <c r="G2195" t="s">
        <v>16</v>
      </c>
      <c r="H2195">
        <v>12</v>
      </c>
      <c r="I2195">
        <f t="shared" si="68"/>
        <v>8280</v>
      </c>
      <c r="J2195">
        <v>24.804300000000001</v>
      </c>
      <c r="K2195" s="2">
        <f t="shared" si="69"/>
        <v>17114.967000000001</v>
      </c>
    </row>
    <row r="2196" spans="1:11" x14ac:dyDescent="0.35">
      <c r="A2196">
        <v>81212025</v>
      </c>
      <c r="B2196" t="s">
        <v>1343</v>
      </c>
      <c r="C2196" t="s">
        <v>2113</v>
      </c>
      <c r="D2196">
        <v>510</v>
      </c>
      <c r="E2196" t="s">
        <v>15</v>
      </c>
      <c r="F2196" s="1">
        <v>5320</v>
      </c>
      <c r="G2196" t="s">
        <v>16</v>
      </c>
      <c r="H2196">
        <v>2.5</v>
      </c>
      <c r="I2196">
        <f t="shared" si="68"/>
        <v>13300</v>
      </c>
      <c r="J2196">
        <v>5.4253</v>
      </c>
      <c r="K2196" s="2">
        <f t="shared" si="69"/>
        <v>28862.596000000001</v>
      </c>
    </row>
    <row r="2197" spans="1:11" x14ac:dyDescent="0.35">
      <c r="A2197">
        <v>81221012</v>
      </c>
      <c r="B2197" t="s">
        <v>625</v>
      </c>
      <c r="C2197" t="s">
        <v>2115</v>
      </c>
      <c r="D2197">
        <v>510</v>
      </c>
      <c r="E2197" t="s">
        <v>15</v>
      </c>
      <c r="F2197">
        <v>952</v>
      </c>
      <c r="G2197" t="s">
        <v>16</v>
      </c>
      <c r="H2197">
        <v>12</v>
      </c>
      <c r="I2197">
        <f t="shared" si="68"/>
        <v>11424</v>
      </c>
      <c r="J2197">
        <v>19.645600000000002</v>
      </c>
      <c r="K2197" s="2">
        <f t="shared" si="69"/>
        <v>18702.611200000003</v>
      </c>
    </row>
    <row r="2198" spans="1:11" x14ac:dyDescent="0.35">
      <c r="A2198">
        <v>81221025</v>
      </c>
      <c r="B2198" t="s">
        <v>625</v>
      </c>
      <c r="C2198" t="s">
        <v>2115</v>
      </c>
      <c r="D2198">
        <v>510</v>
      </c>
      <c r="E2198" t="s">
        <v>15</v>
      </c>
      <c r="F2198" s="1">
        <v>4096</v>
      </c>
      <c r="G2198" t="s">
        <v>16</v>
      </c>
      <c r="H2198">
        <v>2.5</v>
      </c>
      <c r="I2198">
        <f t="shared" si="68"/>
        <v>10240</v>
      </c>
      <c r="J2198">
        <v>4.2290999999999999</v>
      </c>
      <c r="K2198" s="2">
        <f t="shared" si="69"/>
        <v>17322.393599999999</v>
      </c>
    </row>
    <row r="2199" spans="1:11" x14ac:dyDescent="0.35">
      <c r="A2199">
        <v>81222012</v>
      </c>
      <c r="B2199" t="s">
        <v>625</v>
      </c>
      <c r="C2199" t="s">
        <v>2116</v>
      </c>
      <c r="D2199">
        <v>510</v>
      </c>
      <c r="E2199" t="s">
        <v>15</v>
      </c>
      <c r="F2199" s="1">
        <v>3780</v>
      </c>
      <c r="G2199" t="s">
        <v>16</v>
      </c>
      <c r="H2199">
        <v>12</v>
      </c>
      <c r="I2199">
        <f t="shared" si="68"/>
        <v>45360</v>
      </c>
      <c r="J2199">
        <v>19.685099999999998</v>
      </c>
      <c r="K2199" s="2">
        <f t="shared" si="69"/>
        <v>74409.678</v>
      </c>
    </row>
    <row r="2200" spans="1:11" x14ac:dyDescent="0.35">
      <c r="A2200">
        <v>81231025</v>
      </c>
      <c r="B2200" t="s">
        <v>2117</v>
      </c>
      <c r="C2200" t="s">
        <v>2118</v>
      </c>
      <c r="D2200">
        <v>510</v>
      </c>
      <c r="E2200" t="s">
        <v>15</v>
      </c>
      <c r="F2200" s="1">
        <v>2048</v>
      </c>
      <c r="G2200" t="s">
        <v>16</v>
      </c>
      <c r="H2200">
        <v>2.5</v>
      </c>
      <c r="I2200">
        <f t="shared" si="68"/>
        <v>5120</v>
      </c>
      <c r="J2200">
        <v>4.8029000000000002</v>
      </c>
      <c r="K2200" s="2">
        <f t="shared" si="69"/>
        <v>9836.3392000000003</v>
      </c>
    </row>
    <row r="2201" spans="1:11" x14ac:dyDescent="0.35">
      <c r="A2201">
        <v>81232025</v>
      </c>
      <c r="B2201" t="s">
        <v>2117</v>
      </c>
      <c r="C2201" t="s">
        <v>2119</v>
      </c>
      <c r="D2201">
        <v>510</v>
      </c>
      <c r="E2201" t="s">
        <v>15</v>
      </c>
      <c r="F2201" s="1">
        <v>11824</v>
      </c>
      <c r="G2201" t="s">
        <v>16</v>
      </c>
      <c r="H2201">
        <v>2.5</v>
      </c>
      <c r="I2201">
        <f t="shared" si="68"/>
        <v>29560</v>
      </c>
      <c r="J2201">
        <v>4.8930999999999996</v>
      </c>
      <c r="K2201" s="2">
        <f t="shared" si="69"/>
        <v>57856.014399999993</v>
      </c>
    </row>
    <row r="2202" spans="1:11" x14ac:dyDescent="0.35">
      <c r="A2202">
        <v>81241012</v>
      </c>
      <c r="B2202" t="s">
        <v>2121</v>
      </c>
      <c r="C2202" t="s">
        <v>2122</v>
      </c>
      <c r="D2202">
        <v>510</v>
      </c>
      <c r="E2202" t="s">
        <v>15</v>
      </c>
      <c r="F2202" s="1">
        <v>1176</v>
      </c>
      <c r="G2202" t="s">
        <v>16</v>
      </c>
      <c r="H2202">
        <v>12</v>
      </c>
      <c r="I2202">
        <f t="shared" si="68"/>
        <v>14112</v>
      </c>
      <c r="J2202">
        <v>22.7455</v>
      </c>
      <c r="K2202" s="2">
        <f t="shared" si="69"/>
        <v>26748.707999999999</v>
      </c>
    </row>
    <row r="2203" spans="1:11" x14ac:dyDescent="0.35">
      <c r="A2203">
        <v>81241025</v>
      </c>
      <c r="B2203" t="s">
        <v>2121</v>
      </c>
      <c r="C2203" t="s">
        <v>2122</v>
      </c>
      <c r="D2203">
        <v>510</v>
      </c>
      <c r="E2203" t="s">
        <v>15</v>
      </c>
      <c r="F2203" s="1">
        <v>3840</v>
      </c>
      <c r="G2203" t="s">
        <v>16</v>
      </c>
      <c r="H2203">
        <v>2.5</v>
      </c>
      <c r="I2203">
        <f t="shared" si="68"/>
        <v>9600</v>
      </c>
      <c r="J2203">
        <v>4.8742999999999999</v>
      </c>
      <c r="K2203" s="2">
        <f t="shared" si="69"/>
        <v>18717.311999999998</v>
      </c>
    </row>
    <row r="2204" spans="1:11" x14ac:dyDescent="0.35">
      <c r="A2204">
        <v>81242012</v>
      </c>
      <c r="B2204" t="s">
        <v>2121</v>
      </c>
      <c r="C2204" t="s">
        <v>2124</v>
      </c>
      <c r="D2204">
        <v>510</v>
      </c>
      <c r="E2204" t="s">
        <v>15</v>
      </c>
      <c r="F2204" s="1">
        <v>2820</v>
      </c>
      <c r="G2204" t="s">
        <v>16</v>
      </c>
      <c r="H2204">
        <v>12</v>
      </c>
      <c r="I2204">
        <f t="shared" si="68"/>
        <v>33840</v>
      </c>
      <c r="J2204">
        <v>22.909300000000002</v>
      </c>
      <c r="K2204" s="2">
        <f t="shared" si="69"/>
        <v>64604.226000000002</v>
      </c>
    </row>
    <row r="2205" spans="1:11" x14ac:dyDescent="0.35">
      <c r="A2205">
        <v>81242025</v>
      </c>
      <c r="B2205" t="s">
        <v>2121</v>
      </c>
      <c r="C2205" t="s">
        <v>2124</v>
      </c>
      <c r="D2205">
        <v>510</v>
      </c>
      <c r="E2205" t="s">
        <v>15</v>
      </c>
      <c r="F2205">
        <v>280</v>
      </c>
      <c r="G2205" t="s">
        <v>16</v>
      </c>
      <c r="H2205">
        <v>2.5</v>
      </c>
      <c r="I2205">
        <f t="shared" si="68"/>
        <v>700</v>
      </c>
      <c r="J2205">
        <v>4.8742999999999999</v>
      </c>
      <c r="K2205" s="2">
        <f t="shared" si="69"/>
        <v>1364.8039999999999</v>
      </c>
    </row>
    <row r="2206" spans="1:11" x14ac:dyDescent="0.35">
      <c r="A2206">
        <v>81260012</v>
      </c>
      <c r="B2206" t="s">
        <v>2126</v>
      </c>
      <c r="C2206" t="s">
        <v>2127</v>
      </c>
      <c r="D2206">
        <v>510</v>
      </c>
      <c r="E2206" t="s">
        <v>15</v>
      </c>
      <c r="F2206">
        <v>337</v>
      </c>
      <c r="G2206" t="s">
        <v>16</v>
      </c>
      <c r="H2206">
        <v>12</v>
      </c>
      <c r="I2206">
        <f t="shared" si="68"/>
        <v>4044</v>
      </c>
      <c r="J2206">
        <v>19.429200000000002</v>
      </c>
      <c r="K2206" s="2">
        <f t="shared" si="69"/>
        <v>6547.6404000000002</v>
      </c>
    </row>
    <row r="2207" spans="1:11" x14ac:dyDescent="0.35">
      <c r="A2207">
        <v>81261012</v>
      </c>
      <c r="B2207" t="s">
        <v>2128</v>
      </c>
      <c r="C2207" t="s">
        <v>1361</v>
      </c>
      <c r="D2207">
        <v>510</v>
      </c>
      <c r="E2207" t="s">
        <v>15</v>
      </c>
      <c r="F2207">
        <v>144</v>
      </c>
      <c r="G2207" t="s">
        <v>16</v>
      </c>
      <c r="H2207">
        <v>12</v>
      </c>
      <c r="I2207">
        <f t="shared" si="68"/>
        <v>1728</v>
      </c>
      <c r="J2207">
        <v>0</v>
      </c>
      <c r="K2207" s="2">
        <f t="shared" si="69"/>
        <v>0</v>
      </c>
    </row>
    <row r="2208" spans="1:11" x14ac:dyDescent="0.35">
      <c r="A2208">
        <v>81270012</v>
      </c>
      <c r="B2208" t="s">
        <v>2129</v>
      </c>
      <c r="D2208">
        <v>510</v>
      </c>
      <c r="E2208" t="s">
        <v>15</v>
      </c>
      <c r="F2208" s="1">
        <v>2057</v>
      </c>
      <c r="G2208" t="s">
        <v>16</v>
      </c>
      <c r="H2208">
        <v>12</v>
      </c>
      <c r="I2208">
        <f t="shared" si="68"/>
        <v>24684</v>
      </c>
      <c r="J2208">
        <v>25.4543</v>
      </c>
      <c r="K2208" s="2">
        <f t="shared" si="69"/>
        <v>52359.4951</v>
      </c>
    </row>
    <row r="2209" spans="1:11" x14ac:dyDescent="0.35">
      <c r="A2209">
        <v>81271025</v>
      </c>
      <c r="B2209" t="s">
        <v>2130</v>
      </c>
      <c r="C2209" t="s">
        <v>2131</v>
      </c>
      <c r="D2209">
        <v>510</v>
      </c>
      <c r="E2209" t="s">
        <v>15</v>
      </c>
      <c r="F2209">
        <v>686</v>
      </c>
      <c r="G2209" t="s">
        <v>16</v>
      </c>
      <c r="H2209">
        <v>2.5</v>
      </c>
      <c r="I2209">
        <f t="shared" si="68"/>
        <v>1715</v>
      </c>
      <c r="J2209">
        <v>5.5060000000000002</v>
      </c>
      <c r="K2209" s="2">
        <f t="shared" si="69"/>
        <v>3777.116</v>
      </c>
    </row>
    <row r="2210" spans="1:11" x14ac:dyDescent="0.35">
      <c r="A2210">
        <v>81283008</v>
      </c>
      <c r="B2210" t="s">
        <v>2133</v>
      </c>
      <c r="C2210" t="s">
        <v>2134</v>
      </c>
      <c r="D2210">
        <v>511</v>
      </c>
      <c r="E2210" t="s">
        <v>15</v>
      </c>
      <c r="F2210" s="1">
        <v>12096</v>
      </c>
      <c r="G2210" t="s">
        <v>16</v>
      </c>
      <c r="H2210">
        <v>0.8</v>
      </c>
      <c r="I2210">
        <f t="shared" si="68"/>
        <v>9676.8000000000011</v>
      </c>
      <c r="J2210">
        <v>1.8898999999999999</v>
      </c>
      <c r="K2210" s="2">
        <f t="shared" si="69"/>
        <v>22860.2304</v>
      </c>
    </row>
    <row r="2211" spans="1:11" x14ac:dyDescent="0.35">
      <c r="A2211">
        <v>81301008</v>
      </c>
      <c r="B2211" t="s">
        <v>2136</v>
      </c>
      <c r="C2211" t="s">
        <v>2138</v>
      </c>
      <c r="D2211">
        <v>511</v>
      </c>
      <c r="E2211" t="s">
        <v>15</v>
      </c>
      <c r="F2211" s="1">
        <v>20600</v>
      </c>
      <c r="G2211" t="s">
        <v>16</v>
      </c>
      <c r="H2211">
        <v>0.8</v>
      </c>
      <c r="I2211">
        <f t="shared" si="68"/>
        <v>16480</v>
      </c>
      <c r="J2211">
        <v>1.7712000000000001</v>
      </c>
      <c r="K2211" s="2">
        <f t="shared" si="69"/>
        <v>36486.720000000001</v>
      </c>
    </row>
    <row r="2212" spans="1:11" x14ac:dyDescent="0.35">
      <c r="A2212">
        <v>81302008</v>
      </c>
      <c r="B2212" t="s">
        <v>2136</v>
      </c>
      <c r="C2212" t="s">
        <v>2139</v>
      </c>
      <c r="D2212">
        <v>511</v>
      </c>
      <c r="E2212" t="s">
        <v>15</v>
      </c>
      <c r="F2212" s="1">
        <v>1440</v>
      </c>
      <c r="G2212" t="s">
        <v>16</v>
      </c>
      <c r="H2212">
        <v>0.8</v>
      </c>
      <c r="I2212">
        <f t="shared" si="68"/>
        <v>1152</v>
      </c>
      <c r="J2212">
        <v>1.7712000000000001</v>
      </c>
      <c r="K2212" s="2">
        <f t="shared" si="69"/>
        <v>2550.5280000000002</v>
      </c>
    </row>
    <row r="2213" spans="1:11" x14ac:dyDescent="0.35">
      <c r="A2213">
        <v>81341008</v>
      </c>
      <c r="B2213" t="s">
        <v>2140</v>
      </c>
      <c r="C2213" t="s">
        <v>2141</v>
      </c>
      <c r="D2213">
        <v>511</v>
      </c>
      <c r="E2213" t="s">
        <v>15</v>
      </c>
      <c r="F2213" s="1">
        <v>20159</v>
      </c>
      <c r="G2213" t="s">
        <v>16</v>
      </c>
      <c r="H2213">
        <v>0.8</v>
      </c>
      <c r="I2213">
        <f t="shared" si="68"/>
        <v>16127.2</v>
      </c>
      <c r="J2213">
        <v>2.0274999999999999</v>
      </c>
      <c r="K2213" s="2">
        <f t="shared" si="69"/>
        <v>40872.372499999998</v>
      </c>
    </row>
    <row r="2214" spans="1:11" x14ac:dyDescent="0.35">
      <c r="A2214">
        <v>81342008</v>
      </c>
      <c r="B2214" t="s">
        <v>2140</v>
      </c>
      <c r="C2214" t="s">
        <v>2142</v>
      </c>
      <c r="D2214">
        <v>511</v>
      </c>
      <c r="E2214" t="s">
        <v>15</v>
      </c>
      <c r="F2214" s="1">
        <v>5040</v>
      </c>
      <c r="G2214" t="s">
        <v>16</v>
      </c>
      <c r="H2214">
        <v>0.8</v>
      </c>
      <c r="I2214">
        <f t="shared" si="68"/>
        <v>4032</v>
      </c>
      <c r="J2214">
        <v>2.0274999999999999</v>
      </c>
      <c r="K2214" s="2">
        <f t="shared" si="69"/>
        <v>10218.599999999999</v>
      </c>
    </row>
    <row r="2215" spans="1:11" x14ac:dyDescent="0.35">
      <c r="A2215">
        <v>81361008</v>
      </c>
      <c r="B2215" t="s">
        <v>2145</v>
      </c>
      <c r="C2215" t="s">
        <v>2146</v>
      </c>
      <c r="D2215">
        <v>511</v>
      </c>
      <c r="E2215" t="s">
        <v>15</v>
      </c>
      <c r="F2215" s="1">
        <v>5760</v>
      </c>
      <c r="G2215" t="s">
        <v>16</v>
      </c>
      <c r="H2215">
        <v>0.8</v>
      </c>
      <c r="I2215">
        <f t="shared" si="68"/>
        <v>4608</v>
      </c>
      <c r="J2215">
        <v>2.1217000000000001</v>
      </c>
      <c r="K2215" s="2">
        <f t="shared" si="69"/>
        <v>12220.992</v>
      </c>
    </row>
    <row r="2216" spans="1:11" x14ac:dyDescent="0.35">
      <c r="A2216">
        <v>81362008</v>
      </c>
      <c r="B2216" t="s">
        <v>2145</v>
      </c>
      <c r="C2216" t="s">
        <v>2147</v>
      </c>
      <c r="D2216">
        <v>511</v>
      </c>
      <c r="E2216" t="s">
        <v>15</v>
      </c>
      <c r="F2216" s="1">
        <v>2604</v>
      </c>
      <c r="G2216" t="s">
        <v>16</v>
      </c>
      <c r="H2216">
        <v>0.8</v>
      </c>
      <c r="I2216">
        <f t="shared" si="68"/>
        <v>2083.2000000000003</v>
      </c>
      <c r="J2216">
        <v>2.1217000000000001</v>
      </c>
      <c r="K2216" s="2">
        <f t="shared" si="69"/>
        <v>5524.9068000000007</v>
      </c>
    </row>
    <row r="2217" spans="1:11" x14ac:dyDescent="0.35">
      <c r="A2217">
        <v>81370012</v>
      </c>
      <c r="B2217" t="s">
        <v>2149</v>
      </c>
      <c r="C2217" t="s">
        <v>2150</v>
      </c>
      <c r="D2217">
        <v>510</v>
      </c>
      <c r="E2217" t="s">
        <v>15</v>
      </c>
      <c r="F2217">
        <v>543</v>
      </c>
      <c r="G2217" t="s">
        <v>16</v>
      </c>
      <c r="H2217">
        <v>12</v>
      </c>
      <c r="I2217">
        <f t="shared" si="68"/>
        <v>6516</v>
      </c>
      <c r="J2217">
        <v>17.104700000000001</v>
      </c>
      <c r="K2217" s="2">
        <f t="shared" si="69"/>
        <v>9287.8521000000001</v>
      </c>
    </row>
    <row r="2218" spans="1:11" x14ac:dyDescent="0.35">
      <c r="A2218">
        <v>81371012</v>
      </c>
      <c r="B2218" t="s">
        <v>2151</v>
      </c>
      <c r="C2218" t="s">
        <v>1361</v>
      </c>
      <c r="D2218">
        <v>510</v>
      </c>
      <c r="E2218" t="s">
        <v>15</v>
      </c>
      <c r="F2218">
        <v>144</v>
      </c>
      <c r="G2218" t="s">
        <v>16</v>
      </c>
      <c r="H2218">
        <v>12</v>
      </c>
      <c r="I2218">
        <f t="shared" si="68"/>
        <v>1728</v>
      </c>
      <c r="J2218">
        <v>0</v>
      </c>
      <c r="K2218" s="2">
        <f t="shared" si="69"/>
        <v>0</v>
      </c>
    </row>
    <row r="2219" spans="1:11" x14ac:dyDescent="0.35">
      <c r="A2219">
        <v>81382025</v>
      </c>
      <c r="B2219" t="s">
        <v>2152</v>
      </c>
      <c r="C2219" t="s">
        <v>2153</v>
      </c>
      <c r="D2219">
        <v>510</v>
      </c>
      <c r="E2219" t="s">
        <v>15</v>
      </c>
      <c r="F2219" s="1">
        <v>1120</v>
      </c>
      <c r="G2219" t="s">
        <v>16</v>
      </c>
      <c r="H2219">
        <v>2.5</v>
      </c>
      <c r="I2219">
        <f t="shared" si="68"/>
        <v>2800</v>
      </c>
      <c r="J2219">
        <v>6.1269</v>
      </c>
      <c r="K2219" s="2">
        <f t="shared" si="69"/>
        <v>6862.1279999999997</v>
      </c>
    </row>
    <row r="2220" spans="1:11" x14ac:dyDescent="0.35">
      <c r="A2220">
        <v>81392010</v>
      </c>
      <c r="B2220" t="s">
        <v>2154</v>
      </c>
      <c r="C2220">
        <v>2023</v>
      </c>
      <c r="D2220">
        <v>511</v>
      </c>
      <c r="E2220" t="s">
        <v>15</v>
      </c>
      <c r="F2220" s="1">
        <v>1781</v>
      </c>
      <c r="G2220" t="s">
        <v>16</v>
      </c>
      <c r="H2220">
        <v>10</v>
      </c>
      <c r="I2220">
        <f t="shared" si="68"/>
        <v>17810</v>
      </c>
      <c r="J2220">
        <v>4.6946000000000003</v>
      </c>
      <c r="K2220" s="2">
        <f t="shared" si="69"/>
        <v>8361.0825999999997</v>
      </c>
    </row>
    <row r="2221" spans="1:11" x14ac:dyDescent="0.35">
      <c r="A2221">
        <v>81410012</v>
      </c>
      <c r="B2221" t="s">
        <v>2156</v>
      </c>
      <c r="C2221" t="s">
        <v>2157</v>
      </c>
      <c r="D2221">
        <v>510</v>
      </c>
      <c r="E2221" t="s">
        <v>15</v>
      </c>
      <c r="F2221">
        <v>144</v>
      </c>
      <c r="G2221" t="s">
        <v>16</v>
      </c>
      <c r="H2221">
        <v>12</v>
      </c>
      <c r="I2221">
        <f t="shared" si="68"/>
        <v>1728</v>
      </c>
      <c r="J2221">
        <v>20.0913</v>
      </c>
      <c r="K2221" s="2">
        <f t="shared" si="69"/>
        <v>2893.1471999999999</v>
      </c>
    </row>
    <row r="2222" spans="1:11" x14ac:dyDescent="0.35">
      <c r="A2222">
        <v>81411012</v>
      </c>
      <c r="B2222" t="s">
        <v>2158</v>
      </c>
      <c r="C2222" t="s">
        <v>1361</v>
      </c>
      <c r="D2222">
        <v>510</v>
      </c>
      <c r="E2222" t="s">
        <v>15</v>
      </c>
      <c r="F2222">
        <v>240</v>
      </c>
      <c r="G2222" t="s">
        <v>16</v>
      </c>
      <c r="H2222">
        <v>12</v>
      </c>
      <c r="I2222">
        <f t="shared" si="68"/>
        <v>2880</v>
      </c>
      <c r="J2222">
        <v>0</v>
      </c>
      <c r="K2222" s="2">
        <f t="shared" si="69"/>
        <v>0</v>
      </c>
    </row>
    <row r="2223" spans="1:11" x14ac:dyDescent="0.35">
      <c r="A2223">
        <v>81421012</v>
      </c>
      <c r="B2223" t="s">
        <v>2161</v>
      </c>
      <c r="C2223" t="s">
        <v>1361</v>
      </c>
      <c r="D2223">
        <v>510</v>
      </c>
      <c r="E2223" t="s">
        <v>15</v>
      </c>
      <c r="F2223">
        <v>187</v>
      </c>
      <c r="G2223" t="s">
        <v>16</v>
      </c>
      <c r="H2223">
        <v>12</v>
      </c>
      <c r="I2223">
        <f t="shared" si="68"/>
        <v>2244</v>
      </c>
      <c r="J2223">
        <v>29.779499999999999</v>
      </c>
      <c r="K2223" s="2">
        <f t="shared" si="69"/>
        <v>5568.7664999999997</v>
      </c>
    </row>
    <row r="2224" spans="1:11" x14ac:dyDescent="0.35">
      <c r="A2224">
        <v>81430012</v>
      </c>
      <c r="B2224" t="s">
        <v>2162</v>
      </c>
      <c r="C2224" t="s">
        <v>2163</v>
      </c>
      <c r="D2224">
        <v>510</v>
      </c>
      <c r="E2224" t="s">
        <v>15</v>
      </c>
      <c r="F2224">
        <v>691</v>
      </c>
      <c r="G2224" t="s">
        <v>16</v>
      </c>
      <c r="H2224">
        <v>12</v>
      </c>
      <c r="I2224">
        <f t="shared" si="68"/>
        <v>8292</v>
      </c>
      <c r="J2224">
        <v>19.753399999999999</v>
      </c>
      <c r="K2224" s="2">
        <f t="shared" si="69"/>
        <v>13649.599399999999</v>
      </c>
    </row>
    <row r="2225" spans="1:11" x14ac:dyDescent="0.35">
      <c r="A2225">
        <v>81531020</v>
      </c>
      <c r="B2225" t="s">
        <v>2164</v>
      </c>
      <c r="D2225">
        <v>510</v>
      </c>
      <c r="E2225" t="s">
        <v>15</v>
      </c>
      <c r="F2225">
        <v>648</v>
      </c>
      <c r="G2225" t="s">
        <v>16</v>
      </c>
      <c r="H2225">
        <v>20</v>
      </c>
      <c r="I2225">
        <f t="shared" si="68"/>
        <v>12960</v>
      </c>
      <c r="J2225">
        <v>10.026899999999999</v>
      </c>
      <c r="K2225" s="2">
        <f t="shared" si="69"/>
        <v>6497.4312</v>
      </c>
    </row>
    <row r="2226" spans="1:11" x14ac:dyDescent="0.35">
      <c r="A2226">
        <v>81640012</v>
      </c>
      <c r="B2226" t="s">
        <v>2174</v>
      </c>
      <c r="C2226" t="s">
        <v>899</v>
      </c>
      <c r="D2226">
        <v>510</v>
      </c>
      <c r="E2226" t="s">
        <v>15</v>
      </c>
      <c r="F2226">
        <v>13</v>
      </c>
      <c r="G2226" t="s">
        <v>16</v>
      </c>
      <c r="H2226">
        <v>12</v>
      </c>
      <c r="I2226">
        <f t="shared" si="68"/>
        <v>156</v>
      </c>
      <c r="J2226">
        <v>14.8043</v>
      </c>
      <c r="K2226" s="2">
        <f t="shared" si="69"/>
        <v>192.45589999999999</v>
      </c>
    </row>
    <row r="2227" spans="1:11" x14ac:dyDescent="0.35">
      <c r="A2227">
        <v>81940012</v>
      </c>
      <c r="B2227" t="s">
        <v>2187</v>
      </c>
      <c r="C2227">
        <v>2021</v>
      </c>
      <c r="D2227">
        <v>510</v>
      </c>
      <c r="E2227" t="s">
        <v>15</v>
      </c>
      <c r="F2227">
        <v>501</v>
      </c>
      <c r="G2227" t="s">
        <v>16</v>
      </c>
      <c r="H2227">
        <v>12</v>
      </c>
      <c r="I2227">
        <f t="shared" si="68"/>
        <v>6012</v>
      </c>
      <c r="J2227">
        <v>20.787099999999999</v>
      </c>
      <c r="K2227" s="2">
        <f t="shared" si="69"/>
        <v>10414.337099999999</v>
      </c>
    </row>
    <row r="2228" spans="1:11" x14ac:dyDescent="0.35">
      <c r="A2228">
        <v>81941012</v>
      </c>
      <c r="B2228" t="s">
        <v>2189</v>
      </c>
      <c r="D2228">
        <v>510</v>
      </c>
      <c r="E2228" t="s">
        <v>15</v>
      </c>
      <c r="F2228" s="1">
        <v>1355</v>
      </c>
      <c r="G2228" t="s">
        <v>16</v>
      </c>
      <c r="H2228">
        <v>12</v>
      </c>
      <c r="I2228">
        <f t="shared" si="68"/>
        <v>16260</v>
      </c>
      <c r="J2228">
        <v>21.846399999999999</v>
      </c>
      <c r="K2228" s="2">
        <f t="shared" si="69"/>
        <v>29601.871999999999</v>
      </c>
    </row>
    <row r="2229" spans="1:11" x14ac:dyDescent="0.35">
      <c r="A2229">
        <v>81950012</v>
      </c>
      <c r="B2229" t="s">
        <v>2190</v>
      </c>
      <c r="C2229">
        <v>2021</v>
      </c>
      <c r="D2229">
        <v>510</v>
      </c>
      <c r="E2229" t="s">
        <v>15</v>
      </c>
      <c r="F2229">
        <v>896</v>
      </c>
      <c r="G2229" t="s">
        <v>16</v>
      </c>
      <c r="H2229">
        <v>12</v>
      </c>
      <c r="I2229">
        <f t="shared" si="68"/>
        <v>10752</v>
      </c>
      <c r="J2229">
        <v>16.023</v>
      </c>
      <c r="K2229" s="2">
        <f t="shared" si="69"/>
        <v>14356.608</v>
      </c>
    </row>
    <row r="2230" spans="1:11" x14ac:dyDescent="0.35">
      <c r="A2230">
        <v>82132012</v>
      </c>
      <c r="B2230" t="s">
        <v>2194</v>
      </c>
      <c r="C2230">
        <v>2022</v>
      </c>
      <c r="D2230">
        <v>510</v>
      </c>
      <c r="E2230" t="s">
        <v>15</v>
      </c>
      <c r="F2230">
        <v>142</v>
      </c>
      <c r="G2230" t="s">
        <v>16</v>
      </c>
      <c r="H2230">
        <v>12</v>
      </c>
      <c r="I2230">
        <f t="shared" si="68"/>
        <v>1704</v>
      </c>
      <c r="J2230">
        <v>13.601000000000001</v>
      </c>
      <c r="K2230" s="2">
        <f t="shared" si="69"/>
        <v>1931.3420000000001</v>
      </c>
    </row>
    <row r="2231" spans="1:11" x14ac:dyDescent="0.35">
      <c r="A2231">
        <v>82191020</v>
      </c>
      <c r="B2231" t="s">
        <v>2195</v>
      </c>
      <c r="C2231" t="s">
        <v>2196</v>
      </c>
      <c r="D2231">
        <v>510</v>
      </c>
      <c r="E2231" t="s">
        <v>15</v>
      </c>
      <c r="F2231">
        <v>655</v>
      </c>
      <c r="G2231" t="s">
        <v>16</v>
      </c>
      <c r="H2231">
        <v>20</v>
      </c>
      <c r="I2231">
        <f t="shared" si="68"/>
        <v>13100</v>
      </c>
      <c r="J2231">
        <v>21.412800000000001</v>
      </c>
      <c r="K2231" s="2">
        <f t="shared" si="69"/>
        <v>14025.384</v>
      </c>
    </row>
    <row r="2232" spans="1:11" x14ac:dyDescent="0.35">
      <c r="A2232">
        <v>82252012</v>
      </c>
      <c r="B2232" t="s">
        <v>2197</v>
      </c>
      <c r="D2232">
        <v>510</v>
      </c>
      <c r="E2232" t="s">
        <v>15</v>
      </c>
      <c r="F2232">
        <v>220</v>
      </c>
      <c r="G2232" t="s">
        <v>16</v>
      </c>
      <c r="H2232">
        <v>12</v>
      </c>
      <c r="I2232">
        <f t="shared" si="68"/>
        <v>2640</v>
      </c>
      <c r="J2232">
        <v>9.0780999999999992</v>
      </c>
      <c r="K2232" s="2">
        <f t="shared" si="69"/>
        <v>1997.1819999999998</v>
      </c>
    </row>
    <row r="2233" spans="1:11" x14ac:dyDescent="0.35">
      <c r="A2233">
        <v>82310012</v>
      </c>
      <c r="B2233" t="s">
        <v>2199</v>
      </c>
      <c r="D2233">
        <v>510</v>
      </c>
      <c r="E2233" t="s">
        <v>15</v>
      </c>
      <c r="F2233">
        <v>332</v>
      </c>
      <c r="G2233" t="s">
        <v>16</v>
      </c>
      <c r="H2233">
        <v>12</v>
      </c>
      <c r="I2233">
        <f t="shared" si="68"/>
        <v>3984</v>
      </c>
      <c r="J2233">
        <v>14.404199999999999</v>
      </c>
      <c r="K2233" s="2">
        <f t="shared" si="69"/>
        <v>4782.1943999999994</v>
      </c>
    </row>
    <row r="2234" spans="1:11" x14ac:dyDescent="0.35">
      <c r="A2234">
        <v>82310015</v>
      </c>
      <c r="B2234" t="s">
        <v>2200</v>
      </c>
      <c r="D2234">
        <v>510</v>
      </c>
      <c r="E2234" t="s">
        <v>15</v>
      </c>
      <c r="F2234">
        <v>646</v>
      </c>
      <c r="G2234" t="s">
        <v>16</v>
      </c>
      <c r="H2234">
        <v>15</v>
      </c>
      <c r="I2234">
        <f t="shared" si="68"/>
        <v>9690</v>
      </c>
      <c r="J2234">
        <v>17.273900000000001</v>
      </c>
      <c r="K2234" s="2">
        <f t="shared" si="69"/>
        <v>11158.939400000001</v>
      </c>
    </row>
    <row r="2235" spans="1:11" x14ac:dyDescent="0.35">
      <c r="A2235">
        <v>82331015</v>
      </c>
      <c r="B2235" t="s">
        <v>2201</v>
      </c>
      <c r="C2235" t="s">
        <v>2077</v>
      </c>
      <c r="D2235">
        <v>510</v>
      </c>
      <c r="E2235" t="s">
        <v>15</v>
      </c>
      <c r="F2235">
        <v>42</v>
      </c>
      <c r="G2235" t="s">
        <v>16</v>
      </c>
      <c r="H2235">
        <v>15</v>
      </c>
      <c r="I2235">
        <f t="shared" si="68"/>
        <v>630</v>
      </c>
      <c r="J2235">
        <v>11.198600000000001</v>
      </c>
      <c r="K2235" s="2">
        <f t="shared" si="69"/>
        <v>470.34120000000001</v>
      </c>
    </row>
    <row r="2236" spans="1:11" x14ac:dyDescent="0.35">
      <c r="A2236">
        <v>82350015</v>
      </c>
      <c r="B2236" t="s">
        <v>2202</v>
      </c>
      <c r="D2236">
        <v>510</v>
      </c>
      <c r="E2236" t="s">
        <v>15</v>
      </c>
      <c r="F2236">
        <v>115</v>
      </c>
      <c r="G2236" t="s">
        <v>16</v>
      </c>
      <c r="H2236">
        <v>15</v>
      </c>
      <c r="I2236">
        <f t="shared" si="68"/>
        <v>1725</v>
      </c>
      <c r="J2236">
        <v>10.264900000000001</v>
      </c>
      <c r="K2236" s="2">
        <f t="shared" si="69"/>
        <v>1180.4635000000001</v>
      </c>
    </row>
    <row r="2237" spans="1:11" x14ac:dyDescent="0.35">
      <c r="A2237">
        <v>82473020</v>
      </c>
      <c r="B2237" t="s">
        <v>2208</v>
      </c>
      <c r="D2237">
        <v>510</v>
      </c>
      <c r="E2237" t="s">
        <v>15</v>
      </c>
      <c r="F2237">
        <v>741</v>
      </c>
      <c r="G2237" t="s">
        <v>16</v>
      </c>
      <c r="H2237">
        <v>20</v>
      </c>
      <c r="I2237">
        <f t="shared" si="68"/>
        <v>14820</v>
      </c>
      <c r="J2237">
        <v>9.1937999999999995</v>
      </c>
      <c r="K2237" s="2">
        <f t="shared" si="69"/>
        <v>6812.6057999999994</v>
      </c>
    </row>
    <row r="2238" spans="1:11" x14ac:dyDescent="0.35">
      <c r="A2238">
        <v>82496010</v>
      </c>
      <c r="B2238" t="s">
        <v>2209</v>
      </c>
      <c r="D2238">
        <v>510</v>
      </c>
      <c r="E2238" t="s">
        <v>15</v>
      </c>
      <c r="F2238">
        <v>830</v>
      </c>
      <c r="G2238" t="s">
        <v>16</v>
      </c>
      <c r="H2238">
        <v>10</v>
      </c>
      <c r="I2238">
        <f t="shared" si="68"/>
        <v>8300</v>
      </c>
      <c r="J2238">
        <v>3.4337</v>
      </c>
      <c r="K2238" s="2">
        <f t="shared" si="69"/>
        <v>2849.971</v>
      </c>
    </row>
    <row r="2239" spans="1:11" x14ac:dyDescent="0.35">
      <c r="A2239">
        <v>82800015</v>
      </c>
      <c r="B2239" t="s">
        <v>2214</v>
      </c>
      <c r="D2239">
        <v>510</v>
      </c>
      <c r="E2239" t="s">
        <v>15</v>
      </c>
      <c r="F2239" s="1">
        <v>1007</v>
      </c>
      <c r="G2239" t="s">
        <v>16</v>
      </c>
      <c r="H2239">
        <v>15</v>
      </c>
      <c r="I2239">
        <f t="shared" si="68"/>
        <v>15105</v>
      </c>
      <c r="J2239">
        <v>9.2035999999999998</v>
      </c>
      <c r="K2239" s="2">
        <f t="shared" si="69"/>
        <v>9268.0252</v>
      </c>
    </row>
    <row r="2240" spans="1:11" x14ac:dyDescent="0.35">
      <c r="A2240">
        <v>82810015</v>
      </c>
      <c r="B2240" t="s">
        <v>2215</v>
      </c>
      <c r="D2240">
        <v>510</v>
      </c>
      <c r="E2240" t="s">
        <v>15</v>
      </c>
      <c r="F2240">
        <v>480</v>
      </c>
      <c r="G2240" t="s">
        <v>16</v>
      </c>
      <c r="H2240">
        <v>15</v>
      </c>
      <c r="I2240">
        <f t="shared" si="68"/>
        <v>7200</v>
      </c>
      <c r="J2240">
        <v>11.9109</v>
      </c>
      <c r="K2240" s="2">
        <f t="shared" si="69"/>
        <v>5717.232</v>
      </c>
    </row>
    <row r="2241" spans="1:11" x14ac:dyDescent="0.35">
      <c r="A2241">
        <v>82832012</v>
      </c>
      <c r="B2241" t="s">
        <v>2216</v>
      </c>
      <c r="C2241" t="s">
        <v>2218</v>
      </c>
      <c r="D2241">
        <v>510</v>
      </c>
      <c r="E2241" t="s">
        <v>15</v>
      </c>
      <c r="F2241">
        <v>540</v>
      </c>
      <c r="G2241" t="s">
        <v>16</v>
      </c>
      <c r="H2241">
        <v>12</v>
      </c>
      <c r="I2241">
        <f t="shared" si="68"/>
        <v>6480</v>
      </c>
      <c r="J2241">
        <v>21.890699999999999</v>
      </c>
      <c r="K2241" s="2">
        <f t="shared" si="69"/>
        <v>11820.977999999999</v>
      </c>
    </row>
    <row r="2242" spans="1:11" x14ac:dyDescent="0.35">
      <c r="A2242">
        <v>82832025</v>
      </c>
      <c r="B2242" t="s">
        <v>2216</v>
      </c>
      <c r="C2242" t="s">
        <v>2218</v>
      </c>
      <c r="D2242">
        <v>510</v>
      </c>
      <c r="E2242" t="s">
        <v>15</v>
      </c>
      <c r="F2242" s="1">
        <v>3360</v>
      </c>
      <c r="G2242" t="s">
        <v>16</v>
      </c>
      <c r="H2242">
        <v>2.5</v>
      </c>
      <c r="I2242">
        <f t="shared" si="68"/>
        <v>8400</v>
      </c>
      <c r="J2242">
        <v>4.7660999999999998</v>
      </c>
      <c r="K2242" s="2">
        <f t="shared" si="69"/>
        <v>16014.096</v>
      </c>
    </row>
    <row r="2243" spans="1:11" x14ac:dyDescent="0.35">
      <c r="A2243">
        <v>82950012</v>
      </c>
      <c r="B2243" t="s">
        <v>2232</v>
      </c>
      <c r="D2243">
        <v>510</v>
      </c>
      <c r="E2243" t="s">
        <v>15</v>
      </c>
      <c r="F2243">
        <v>432</v>
      </c>
      <c r="G2243" t="s">
        <v>16</v>
      </c>
      <c r="H2243">
        <v>12</v>
      </c>
      <c r="I2243">
        <f t="shared" si="68"/>
        <v>5184</v>
      </c>
      <c r="J2243">
        <v>9.1746999999999996</v>
      </c>
      <c r="K2243" s="2">
        <f t="shared" si="69"/>
        <v>3963.4703999999997</v>
      </c>
    </row>
    <row r="2244" spans="1:11" x14ac:dyDescent="0.35">
      <c r="A2244">
        <v>82980020</v>
      </c>
      <c r="B2244" t="s">
        <v>2236</v>
      </c>
      <c r="D2244">
        <v>502</v>
      </c>
      <c r="E2244" t="s">
        <v>15</v>
      </c>
      <c r="F2244">
        <v>772</v>
      </c>
      <c r="G2244" t="s">
        <v>16</v>
      </c>
      <c r="H2244">
        <v>20</v>
      </c>
      <c r="I2244">
        <f t="shared" si="68"/>
        <v>15440</v>
      </c>
      <c r="J2244">
        <v>10.4026</v>
      </c>
      <c r="K2244" s="2">
        <f t="shared" si="69"/>
        <v>8030.8071999999993</v>
      </c>
    </row>
    <row r="2245" spans="1:11" x14ac:dyDescent="0.35">
      <c r="A2245">
        <v>83020010</v>
      </c>
      <c r="B2245" t="s">
        <v>2237</v>
      </c>
      <c r="C2245" t="s">
        <v>2238</v>
      </c>
      <c r="D2245">
        <v>510</v>
      </c>
      <c r="E2245" t="s">
        <v>15</v>
      </c>
      <c r="F2245" s="1">
        <v>3247</v>
      </c>
      <c r="G2245" t="s">
        <v>16</v>
      </c>
      <c r="H2245">
        <v>10</v>
      </c>
      <c r="I2245">
        <f t="shared" ref="I2245:I2308" si="70">H2245*F2245</f>
        <v>32470</v>
      </c>
      <c r="J2245">
        <v>8.7690999999999999</v>
      </c>
      <c r="K2245" s="2">
        <f t="shared" ref="K2245:K2308" si="71">F2245*J2245</f>
        <v>28473.2677</v>
      </c>
    </row>
    <row r="2246" spans="1:11" x14ac:dyDescent="0.35">
      <c r="A2246">
        <v>83120110</v>
      </c>
      <c r="B2246" t="s">
        <v>2242</v>
      </c>
      <c r="C2246" t="s">
        <v>2243</v>
      </c>
      <c r="D2246">
        <v>510</v>
      </c>
      <c r="E2246" t="s">
        <v>15</v>
      </c>
      <c r="F2246">
        <v>293</v>
      </c>
      <c r="G2246" t="s">
        <v>16</v>
      </c>
      <c r="H2246">
        <v>10</v>
      </c>
      <c r="I2246">
        <f t="shared" si="70"/>
        <v>2930</v>
      </c>
      <c r="J2246">
        <v>10.849500000000001</v>
      </c>
      <c r="K2246" s="2">
        <f t="shared" si="71"/>
        <v>3178.9035000000003</v>
      </c>
    </row>
    <row r="2247" spans="1:11" x14ac:dyDescent="0.35">
      <c r="A2247">
        <v>83140310</v>
      </c>
      <c r="B2247" t="s">
        <v>2244</v>
      </c>
      <c r="C2247" t="s">
        <v>2245</v>
      </c>
      <c r="D2247">
        <v>510</v>
      </c>
      <c r="E2247" t="s">
        <v>15</v>
      </c>
      <c r="F2247">
        <v>32</v>
      </c>
      <c r="G2247" t="s">
        <v>16</v>
      </c>
      <c r="H2247">
        <v>10</v>
      </c>
      <c r="I2247">
        <f t="shared" si="70"/>
        <v>320</v>
      </c>
      <c r="J2247">
        <v>10.996700000000001</v>
      </c>
      <c r="K2247" s="2">
        <f t="shared" si="71"/>
        <v>351.89440000000002</v>
      </c>
    </row>
    <row r="2248" spans="1:11" x14ac:dyDescent="0.35">
      <c r="A2248">
        <v>83150015</v>
      </c>
      <c r="B2248" t="s">
        <v>2246</v>
      </c>
      <c r="D2248">
        <v>510</v>
      </c>
      <c r="E2248" t="s">
        <v>15</v>
      </c>
      <c r="F2248">
        <v>168</v>
      </c>
      <c r="G2248" t="s">
        <v>16</v>
      </c>
      <c r="H2248">
        <v>15</v>
      </c>
      <c r="I2248">
        <f t="shared" si="70"/>
        <v>2520</v>
      </c>
      <c r="J2248">
        <v>21.206399999999999</v>
      </c>
      <c r="K2248" s="2">
        <f t="shared" si="71"/>
        <v>3562.6751999999997</v>
      </c>
    </row>
    <row r="2249" spans="1:11" x14ac:dyDescent="0.35">
      <c r="A2249">
        <v>83180012</v>
      </c>
      <c r="B2249" t="s">
        <v>2249</v>
      </c>
      <c r="D2249">
        <v>510</v>
      </c>
      <c r="E2249" t="s">
        <v>15</v>
      </c>
      <c r="F2249">
        <v>816</v>
      </c>
      <c r="G2249" t="s">
        <v>16</v>
      </c>
      <c r="H2249">
        <v>12</v>
      </c>
      <c r="I2249">
        <f t="shared" si="70"/>
        <v>9792</v>
      </c>
      <c r="J2249">
        <v>14.018000000000001</v>
      </c>
      <c r="K2249" s="2">
        <f t="shared" si="71"/>
        <v>11438.688</v>
      </c>
    </row>
    <row r="2250" spans="1:11" x14ac:dyDescent="0.35">
      <c r="A2250">
        <v>83190110</v>
      </c>
      <c r="B2250" t="s">
        <v>2250</v>
      </c>
      <c r="C2250" t="s">
        <v>2243</v>
      </c>
      <c r="D2250">
        <v>510</v>
      </c>
      <c r="E2250" t="s">
        <v>15</v>
      </c>
      <c r="F2250">
        <v>840</v>
      </c>
      <c r="G2250" t="s">
        <v>16</v>
      </c>
      <c r="H2250">
        <v>10</v>
      </c>
      <c r="I2250">
        <f t="shared" si="70"/>
        <v>8400</v>
      </c>
      <c r="J2250">
        <v>6.1272000000000002</v>
      </c>
      <c r="K2250" s="2">
        <f t="shared" si="71"/>
        <v>5146.848</v>
      </c>
    </row>
    <row r="2251" spans="1:11" x14ac:dyDescent="0.35">
      <c r="A2251">
        <v>83290004</v>
      </c>
      <c r="B2251" t="s">
        <v>2257</v>
      </c>
      <c r="D2251">
        <v>511</v>
      </c>
      <c r="E2251" t="s">
        <v>15</v>
      </c>
      <c r="F2251">
        <v>140</v>
      </c>
      <c r="G2251" t="s">
        <v>16</v>
      </c>
      <c r="H2251">
        <v>4</v>
      </c>
      <c r="I2251">
        <f t="shared" si="70"/>
        <v>560</v>
      </c>
      <c r="J2251">
        <v>0</v>
      </c>
      <c r="K2251" s="2">
        <f t="shared" si="71"/>
        <v>0</v>
      </c>
    </row>
    <row r="2252" spans="1:11" x14ac:dyDescent="0.35">
      <c r="A2252">
        <v>83290010</v>
      </c>
      <c r="B2252" t="s">
        <v>2258</v>
      </c>
      <c r="D2252">
        <v>503</v>
      </c>
      <c r="E2252" t="s">
        <v>15</v>
      </c>
      <c r="F2252" s="1">
        <v>4495</v>
      </c>
      <c r="G2252" t="s">
        <v>16</v>
      </c>
      <c r="H2252">
        <v>10</v>
      </c>
      <c r="I2252">
        <f t="shared" si="70"/>
        <v>44950</v>
      </c>
      <c r="J2252">
        <v>16.600899999999999</v>
      </c>
      <c r="K2252" s="2">
        <f t="shared" si="71"/>
        <v>74621.045499999993</v>
      </c>
    </row>
    <row r="2253" spans="1:11" x14ac:dyDescent="0.35">
      <c r="A2253">
        <v>83290015</v>
      </c>
      <c r="B2253" t="s">
        <v>2259</v>
      </c>
      <c r="C2253">
        <v>2020</v>
      </c>
      <c r="D2253">
        <v>511</v>
      </c>
      <c r="E2253" t="s">
        <v>15</v>
      </c>
      <c r="F2253">
        <v>780</v>
      </c>
      <c r="G2253" t="s">
        <v>16</v>
      </c>
      <c r="H2253">
        <v>1.5</v>
      </c>
      <c r="I2253">
        <f t="shared" si="70"/>
        <v>1170</v>
      </c>
      <c r="J2253">
        <v>3.28</v>
      </c>
      <c r="K2253" s="2">
        <f t="shared" si="71"/>
        <v>2558.3999999999996</v>
      </c>
    </row>
    <row r="2254" spans="1:11" x14ac:dyDescent="0.35">
      <c r="A2254">
        <v>83290018</v>
      </c>
      <c r="B2254" t="s">
        <v>2257</v>
      </c>
      <c r="D2254">
        <v>511</v>
      </c>
      <c r="E2254" t="s">
        <v>15</v>
      </c>
      <c r="F2254">
        <v>504</v>
      </c>
      <c r="G2254" t="s">
        <v>16</v>
      </c>
      <c r="H2254">
        <v>1.8</v>
      </c>
      <c r="I2254">
        <f t="shared" si="70"/>
        <v>907.2</v>
      </c>
      <c r="J2254">
        <v>3.5623</v>
      </c>
      <c r="K2254" s="2">
        <f t="shared" si="71"/>
        <v>1795.3992000000001</v>
      </c>
    </row>
    <row r="2255" spans="1:11" x14ac:dyDescent="0.35">
      <c r="A2255">
        <v>83290125</v>
      </c>
      <c r="B2255" t="s">
        <v>2262</v>
      </c>
      <c r="C2255">
        <v>2021</v>
      </c>
      <c r="D2255">
        <v>511</v>
      </c>
      <c r="E2255" t="s">
        <v>15</v>
      </c>
      <c r="F2255" s="1">
        <v>5328</v>
      </c>
      <c r="G2255" t="s">
        <v>16</v>
      </c>
      <c r="H2255">
        <v>0.125</v>
      </c>
      <c r="I2255">
        <f t="shared" si="70"/>
        <v>666</v>
      </c>
      <c r="J2255">
        <v>0.37930000000000003</v>
      </c>
      <c r="K2255" s="2">
        <f t="shared" si="71"/>
        <v>2020.9104000000002</v>
      </c>
    </row>
    <row r="2256" spans="1:11" x14ac:dyDescent="0.35">
      <c r="A2256">
        <v>83310010</v>
      </c>
      <c r="B2256" t="s">
        <v>2266</v>
      </c>
      <c r="D2256">
        <v>503</v>
      </c>
      <c r="E2256" t="s">
        <v>15</v>
      </c>
      <c r="F2256" s="1">
        <v>1859</v>
      </c>
      <c r="G2256" t="s">
        <v>16</v>
      </c>
      <c r="H2256">
        <v>10</v>
      </c>
      <c r="I2256">
        <f t="shared" si="70"/>
        <v>18590</v>
      </c>
      <c r="J2256">
        <v>16.791499999999999</v>
      </c>
      <c r="K2256" s="2">
        <f t="shared" si="71"/>
        <v>31215.398499999999</v>
      </c>
    </row>
    <row r="2257" spans="1:11" x14ac:dyDescent="0.35">
      <c r="A2257">
        <v>83350010</v>
      </c>
      <c r="B2257" t="s">
        <v>2267</v>
      </c>
      <c r="D2257">
        <v>503</v>
      </c>
      <c r="E2257" t="s">
        <v>15</v>
      </c>
      <c r="F2257" s="1">
        <v>1024</v>
      </c>
      <c r="G2257" t="s">
        <v>16</v>
      </c>
      <c r="H2257">
        <v>10</v>
      </c>
      <c r="I2257">
        <f t="shared" si="70"/>
        <v>10240</v>
      </c>
      <c r="J2257">
        <v>15.5098</v>
      </c>
      <c r="K2257" s="2">
        <f t="shared" si="71"/>
        <v>15882.0352</v>
      </c>
    </row>
    <row r="2258" spans="1:11" x14ac:dyDescent="0.35">
      <c r="A2258">
        <v>83352010</v>
      </c>
      <c r="B2258" t="s">
        <v>2268</v>
      </c>
      <c r="D2258">
        <v>511</v>
      </c>
      <c r="E2258" t="s">
        <v>15</v>
      </c>
      <c r="F2258">
        <v>17</v>
      </c>
      <c r="G2258" t="s">
        <v>16</v>
      </c>
      <c r="H2258">
        <v>10</v>
      </c>
      <c r="I2258">
        <f t="shared" si="70"/>
        <v>170</v>
      </c>
      <c r="J2258">
        <v>14.3484</v>
      </c>
      <c r="K2258" s="2">
        <f t="shared" si="71"/>
        <v>243.9228</v>
      </c>
    </row>
    <row r="2259" spans="1:11" x14ac:dyDescent="0.35">
      <c r="A2259">
        <v>83360010</v>
      </c>
      <c r="B2259" t="s">
        <v>2270</v>
      </c>
      <c r="D2259">
        <v>503</v>
      </c>
      <c r="E2259" t="s">
        <v>15</v>
      </c>
      <c r="F2259" s="1">
        <v>5454</v>
      </c>
      <c r="G2259" t="s">
        <v>16</v>
      </c>
      <c r="H2259">
        <v>10</v>
      </c>
      <c r="I2259">
        <f t="shared" si="70"/>
        <v>54540</v>
      </c>
      <c r="J2259">
        <v>16.470099999999999</v>
      </c>
      <c r="K2259" s="2">
        <f t="shared" si="71"/>
        <v>89827.925399999993</v>
      </c>
    </row>
    <row r="2260" spans="1:11" x14ac:dyDescent="0.35">
      <c r="A2260">
        <v>83360015</v>
      </c>
      <c r="B2260" t="s">
        <v>2271</v>
      </c>
      <c r="C2260">
        <v>2020</v>
      </c>
      <c r="D2260">
        <v>511</v>
      </c>
      <c r="E2260" t="s">
        <v>15</v>
      </c>
      <c r="F2260">
        <v>240</v>
      </c>
      <c r="G2260" t="s">
        <v>16</v>
      </c>
      <c r="H2260">
        <v>1.5</v>
      </c>
      <c r="I2260">
        <f t="shared" si="70"/>
        <v>360</v>
      </c>
      <c r="J2260">
        <v>3.2521</v>
      </c>
      <c r="K2260" s="2">
        <f t="shared" si="71"/>
        <v>780.50400000000002</v>
      </c>
    </row>
    <row r="2261" spans="1:11" x14ac:dyDescent="0.35">
      <c r="A2261">
        <v>83360018</v>
      </c>
      <c r="B2261" t="s">
        <v>2272</v>
      </c>
      <c r="D2261">
        <v>511</v>
      </c>
      <c r="E2261" t="s">
        <v>15</v>
      </c>
      <c r="F2261">
        <v>288</v>
      </c>
      <c r="G2261" t="s">
        <v>16</v>
      </c>
      <c r="H2261">
        <v>1.8</v>
      </c>
      <c r="I2261">
        <f t="shared" si="70"/>
        <v>518.4</v>
      </c>
      <c r="J2261">
        <v>0</v>
      </c>
      <c r="K2261" s="2">
        <f t="shared" si="71"/>
        <v>0</v>
      </c>
    </row>
    <row r="2262" spans="1:11" x14ac:dyDescent="0.35">
      <c r="A2262">
        <v>83370010</v>
      </c>
      <c r="B2262" t="s">
        <v>2274</v>
      </c>
      <c r="D2262">
        <v>503</v>
      </c>
      <c r="E2262" t="s">
        <v>15</v>
      </c>
      <c r="F2262" s="1">
        <v>2512</v>
      </c>
      <c r="G2262" t="s">
        <v>16</v>
      </c>
      <c r="H2262">
        <v>10</v>
      </c>
      <c r="I2262">
        <f t="shared" si="70"/>
        <v>25120</v>
      </c>
      <c r="J2262">
        <v>17.3764</v>
      </c>
      <c r="K2262" s="2">
        <f t="shared" si="71"/>
        <v>43649.516799999998</v>
      </c>
    </row>
    <row r="2263" spans="1:11" x14ac:dyDescent="0.35">
      <c r="A2263">
        <v>83380010</v>
      </c>
      <c r="B2263" t="s">
        <v>2275</v>
      </c>
      <c r="D2263">
        <v>503</v>
      </c>
      <c r="E2263" t="s">
        <v>15</v>
      </c>
      <c r="F2263" s="1">
        <v>9924</v>
      </c>
      <c r="G2263" t="s">
        <v>16</v>
      </c>
      <c r="H2263">
        <v>10</v>
      </c>
      <c r="I2263">
        <f t="shared" si="70"/>
        <v>99240</v>
      </c>
      <c r="J2263">
        <v>15.454700000000001</v>
      </c>
      <c r="K2263" s="2">
        <f t="shared" si="71"/>
        <v>153372.44280000002</v>
      </c>
    </row>
    <row r="2264" spans="1:11" x14ac:dyDescent="0.35">
      <c r="A2264">
        <v>83382010</v>
      </c>
      <c r="B2264" t="s">
        <v>2279</v>
      </c>
      <c r="D2264">
        <v>511</v>
      </c>
      <c r="E2264" t="s">
        <v>15</v>
      </c>
      <c r="F2264">
        <v>96</v>
      </c>
      <c r="G2264" t="s">
        <v>16</v>
      </c>
      <c r="H2264">
        <v>10</v>
      </c>
      <c r="I2264">
        <f t="shared" si="70"/>
        <v>960</v>
      </c>
      <c r="J2264">
        <v>14.4056</v>
      </c>
      <c r="K2264" s="2">
        <f t="shared" si="71"/>
        <v>1382.9376</v>
      </c>
    </row>
    <row r="2265" spans="1:11" x14ac:dyDescent="0.35">
      <c r="A2265">
        <v>83390010</v>
      </c>
      <c r="B2265" t="s">
        <v>2281</v>
      </c>
      <c r="D2265">
        <v>503</v>
      </c>
      <c r="E2265" t="s">
        <v>15</v>
      </c>
      <c r="F2265" s="1">
        <v>2851</v>
      </c>
      <c r="G2265" t="s">
        <v>16</v>
      </c>
      <c r="H2265">
        <v>10</v>
      </c>
      <c r="I2265">
        <f t="shared" si="70"/>
        <v>28510</v>
      </c>
      <c r="J2265">
        <v>17.385200000000001</v>
      </c>
      <c r="K2265" s="2">
        <f t="shared" si="71"/>
        <v>49565.205200000004</v>
      </c>
    </row>
    <row r="2266" spans="1:11" x14ac:dyDescent="0.35">
      <c r="A2266">
        <v>83390015</v>
      </c>
      <c r="B2266" t="s">
        <v>2282</v>
      </c>
      <c r="C2266">
        <v>2020</v>
      </c>
      <c r="D2266">
        <v>511</v>
      </c>
      <c r="E2266" t="s">
        <v>15</v>
      </c>
      <c r="F2266">
        <v>300</v>
      </c>
      <c r="G2266" t="s">
        <v>16</v>
      </c>
      <c r="H2266">
        <v>1.5</v>
      </c>
      <c r="I2266">
        <f t="shared" si="70"/>
        <v>450</v>
      </c>
      <c r="J2266">
        <v>3.4062000000000001</v>
      </c>
      <c r="K2266" s="2">
        <f t="shared" si="71"/>
        <v>1021.86</v>
      </c>
    </row>
    <row r="2267" spans="1:11" x14ac:dyDescent="0.35">
      <c r="A2267">
        <v>83390018</v>
      </c>
      <c r="B2267" t="s">
        <v>2283</v>
      </c>
      <c r="D2267">
        <v>511</v>
      </c>
      <c r="E2267" t="s">
        <v>15</v>
      </c>
      <c r="F2267">
        <v>720</v>
      </c>
      <c r="G2267" t="s">
        <v>16</v>
      </c>
      <c r="H2267">
        <v>1.8</v>
      </c>
      <c r="I2267">
        <f t="shared" si="70"/>
        <v>1296</v>
      </c>
      <c r="J2267">
        <v>0</v>
      </c>
      <c r="K2267" s="2">
        <f t="shared" si="71"/>
        <v>0</v>
      </c>
    </row>
    <row r="2268" spans="1:11" x14ac:dyDescent="0.35">
      <c r="A2268">
        <v>83400010</v>
      </c>
      <c r="B2268" t="s">
        <v>2287</v>
      </c>
      <c r="D2268">
        <v>503</v>
      </c>
      <c r="E2268" t="s">
        <v>15</v>
      </c>
      <c r="F2268">
        <v>607</v>
      </c>
      <c r="G2268" t="s">
        <v>16</v>
      </c>
      <c r="H2268">
        <v>10</v>
      </c>
      <c r="I2268">
        <f t="shared" si="70"/>
        <v>6070</v>
      </c>
      <c r="J2268">
        <v>16.314699999999998</v>
      </c>
      <c r="K2268" s="2">
        <f t="shared" si="71"/>
        <v>9903.0228999999999</v>
      </c>
    </row>
    <row r="2269" spans="1:11" x14ac:dyDescent="0.35">
      <c r="A2269">
        <v>83410010</v>
      </c>
      <c r="B2269" t="s">
        <v>2289</v>
      </c>
      <c r="D2269">
        <v>503</v>
      </c>
      <c r="E2269" t="s">
        <v>15</v>
      </c>
      <c r="F2269">
        <v>117</v>
      </c>
      <c r="G2269" t="s">
        <v>16</v>
      </c>
      <c r="H2269">
        <v>10</v>
      </c>
      <c r="I2269">
        <f t="shared" si="70"/>
        <v>1170</v>
      </c>
      <c r="J2269">
        <v>17.965399999999999</v>
      </c>
      <c r="K2269" s="2">
        <f t="shared" si="71"/>
        <v>2101.9517999999998</v>
      </c>
    </row>
    <row r="2270" spans="1:11" x14ac:dyDescent="0.35">
      <c r="A2270">
        <v>83420010</v>
      </c>
      <c r="B2270" t="s">
        <v>2291</v>
      </c>
      <c r="D2270">
        <v>503</v>
      </c>
      <c r="E2270" t="s">
        <v>15</v>
      </c>
      <c r="F2270" s="1">
        <v>1401</v>
      </c>
      <c r="G2270" t="s">
        <v>16</v>
      </c>
      <c r="H2270">
        <v>10</v>
      </c>
      <c r="I2270">
        <f t="shared" si="70"/>
        <v>14010</v>
      </c>
      <c r="J2270">
        <v>15.722</v>
      </c>
      <c r="K2270" s="2">
        <f t="shared" si="71"/>
        <v>22026.522000000001</v>
      </c>
    </row>
    <row r="2271" spans="1:11" x14ac:dyDescent="0.35">
      <c r="A2271">
        <v>83430010</v>
      </c>
      <c r="B2271" t="s">
        <v>2292</v>
      </c>
      <c r="D2271">
        <v>503</v>
      </c>
      <c r="E2271" t="s">
        <v>15</v>
      </c>
      <c r="F2271">
        <v>493</v>
      </c>
      <c r="G2271" t="s">
        <v>16</v>
      </c>
      <c r="H2271">
        <v>10</v>
      </c>
      <c r="I2271">
        <f t="shared" si="70"/>
        <v>4930</v>
      </c>
      <c r="J2271">
        <v>15.9871</v>
      </c>
      <c r="K2271" s="2">
        <f t="shared" si="71"/>
        <v>7881.6403</v>
      </c>
    </row>
    <row r="2272" spans="1:11" x14ac:dyDescent="0.35">
      <c r="A2272">
        <v>83430018</v>
      </c>
      <c r="B2272" t="s">
        <v>2293</v>
      </c>
      <c r="D2272">
        <v>511</v>
      </c>
      <c r="E2272" t="s">
        <v>15</v>
      </c>
      <c r="F2272">
        <v>576</v>
      </c>
      <c r="G2272" t="s">
        <v>16</v>
      </c>
      <c r="H2272">
        <v>1.8</v>
      </c>
      <c r="I2272">
        <f t="shared" si="70"/>
        <v>1036.8</v>
      </c>
      <c r="J2272">
        <v>0</v>
      </c>
      <c r="K2272" s="2">
        <f t="shared" si="71"/>
        <v>0</v>
      </c>
    </row>
    <row r="2273" spans="1:11" x14ac:dyDescent="0.35">
      <c r="A2273">
        <v>83440010</v>
      </c>
      <c r="B2273" t="s">
        <v>2298</v>
      </c>
      <c r="D2273">
        <v>503</v>
      </c>
      <c r="E2273" t="s">
        <v>15</v>
      </c>
      <c r="F2273" s="1">
        <v>1676</v>
      </c>
      <c r="G2273" t="s">
        <v>16</v>
      </c>
      <c r="H2273">
        <v>10</v>
      </c>
      <c r="I2273">
        <f t="shared" si="70"/>
        <v>16760</v>
      </c>
      <c r="J2273">
        <v>16.770099999999999</v>
      </c>
      <c r="K2273" s="2">
        <f t="shared" si="71"/>
        <v>28106.687599999997</v>
      </c>
    </row>
    <row r="2274" spans="1:11" x14ac:dyDescent="0.35">
      <c r="A2274">
        <v>83441125</v>
      </c>
      <c r="B2274" t="s">
        <v>2299</v>
      </c>
      <c r="C2274">
        <v>2021</v>
      </c>
      <c r="D2274">
        <v>511</v>
      </c>
      <c r="E2274" t="s">
        <v>15</v>
      </c>
      <c r="F2274" s="1">
        <v>21600</v>
      </c>
      <c r="G2274" t="s">
        <v>16</v>
      </c>
      <c r="H2274">
        <v>0.125</v>
      </c>
      <c r="I2274">
        <f t="shared" si="70"/>
        <v>2700</v>
      </c>
      <c r="J2274">
        <v>0.38800000000000001</v>
      </c>
      <c r="K2274" s="2">
        <f t="shared" si="71"/>
        <v>8380.8000000000011</v>
      </c>
    </row>
    <row r="2275" spans="1:11" x14ac:dyDescent="0.35">
      <c r="A2275">
        <v>83442100</v>
      </c>
      <c r="B2275" t="s">
        <v>2300</v>
      </c>
      <c r="C2275" t="s">
        <v>790</v>
      </c>
      <c r="D2275">
        <v>514</v>
      </c>
      <c r="E2275" t="s">
        <v>15</v>
      </c>
      <c r="F2275" s="1">
        <v>30240</v>
      </c>
      <c r="G2275" t="s">
        <v>16</v>
      </c>
      <c r="H2275">
        <v>0.1</v>
      </c>
      <c r="I2275">
        <f t="shared" si="70"/>
        <v>3024</v>
      </c>
      <c r="J2275">
        <v>0.2427</v>
      </c>
      <c r="K2275" s="2">
        <f t="shared" si="71"/>
        <v>7339.2479999999996</v>
      </c>
    </row>
    <row r="2276" spans="1:11" x14ac:dyDescent="0.35">
      <c r="A2276">
        <v>83450010</v>
      </c>
      <c r="B2276" t="s">
        <v>2301</v>
      </c>
      <c r="D2276">
        <v>503</v>
      </c>
      <c r="E2276" t="s">
        <v>15</v>
      </c>
      <c r="F2276" s="1">
        <v>6349</v>
      </c>
      <c r="G2276" t="s">
        <v>16</v>
      </c>
      <c r="H2276">
        <v>10</v>
      </c>
      <c r="I2276">
        <f t="shared" si="70"/>
        <v>63490</v>
      </c>
      <c r="J2276">
        <v>17.600000000000001</v>
      </c>
      <c r="K2276" s="2">
        <f t="shared" si="71"/>
        <v>111742.40000000001</v>
      </c>
    </row>
    <row r="2277" spans="1:11" x14ac:dyDescent="0.35">
      <c r="A2277">
        <v>83450015</v>
      </c>
      <c r="B2277" t="s">
        <v>2302</v>
      </c>
      <c r="C2277">
        <v>2020</v>
      </c>
      <c r="D2277">
        <v>511</v>
      </c>
      <c r="E2277" t="s">
        <v>15</v>
      </c>
      <c r="F2277">
        <v>600</v>
      </c>
      <c r="G2277" t="s">
        <v>16</v>
      </c>
      <c r="H2277">
        <v>1.5</v>
      </c>
      <c r="I2277">
        <f t="shared" si="70"/>
        <v>900</v>
      </c>
      <c r="J2277">
        <v>3.3828999999999998</v>
      </c>
      <c r="K2277" s="2">
        <f t="shared" si="71"/>
        <v>2029.7399999999998</v>
      </c>
    </row>
    <row r="2278" spans="1:11" x14ac:dyDescent="0.35">
      <c r="A2278">
        <v>83460010</v>
      </c>
      <c r="B2278" t="s">
        <v>2306</v>
      </c>
      <c r="D2278">
        <v>503</v>
      </c>
      <c r="E2278" t="s">
        <v>15</v>
      </c>
      <c r="F2278" s="1">
        <v>2694</v>
      </c>
      <c r="G2278" t="s">
        <v>16</v>
      </c>
      <c r="H2278">
        <v>10</v>
      </c>
      <c r="I2278">
        <f t="shared" si="70"/>
        <v>26940</v>
      </c>
      <c r="J2278">
        <v>15.3668</v>
      </c>
      <c r="K2278" s="2">
        <f t="shared" si="71"/>
        <v>41398.159200000002</v>
      </c>
    </row>
    <row r="2279" spans="1:11" x14ac:dyDescent="0.35">
      <c r="A2279">
        <v>83470010</v>
      </c>
      <c r="B2279" t="s">
        <v>2308</v>
      </c>
      <c r="D2279">
        <v>503</v>
      </c>
      <c r="E2279" t="s">
        <v>15</v>
      </c>
      <c r="F2279" s="1">
        <v>2773</v>
      </c>
      <c r="G2279" t="s">
        <v>16</v>
      </c>
      <c r="H2279">
        <v>10</v>
      </c>
      <c r="I2279">
        <f t="shared" si="70"/>
        <v>27730</v>
      </c>
      <c r="J2279">
        <v>14.343</v>
      </c>
      <c r="K2279" s="2">
        <f t="shared" si="71"/>
        <v>39773.139000000003</v>
      </c>
    </row>
    <row r="2280" spans="1:11" x14ac:dyDescent="0.35">
      <c r="A2280">
        <v>83470015</v>
      </c>
      <c r="B2280" t="s">
        <v>2309</v>
      </c>
      <c r="C2280">
        <v>2020</v>
      </c>
      <c r="D2280">
        <v>511</v>
      </c>
      <c r="E2280" t="s">
        <v>15</v>
      </c>
      <c r="F2280">
        <v>300</v>
      </c>
      <c r="G2280" t="s">
        <v>16</v>
      </c>
      <c r="H2280">
        <v>1.5</v>
      </c>
      <c r="I2280">
        <f t="shared" si="70"/>
        <v>450</v>
      </c>
      <c r="J2280">
        <v>2.9264999999999999</v>
      </c>
      <c r="K2280" s="2">
        <f t="shared" si="71"/>
        <v>877.94999999999993</v>
      </c>
    </row>
    <row r="2281" spans="1:11" x14ac:dyDescent="0.35">
      <c r="A2281">
        <v>83480010</v>
      </c>
      <c r="B2281" t="s">
        <v>2310</v>
      </c>
      <c r="D2281">
        <v>503</v>
      </c>
      <c r="E2281" t="s">
        <v>15</v>
      </c>
      <c r="F2281">
        <v>972</v>
      </c>
      <c r="G2281" t="s">
        <v>16</v>
      </c>
      <c r="H2281">
        <v>10</v>
      </c>
      <c r="I2281">
        <f t="shared" si="70"/>
        <v>9720</v>
      </c>
      <c r="J2281">
        <v>15.0905</v>
      </c>
      <c r="K2281" s="2">
        <f t="shared" si="71"/>
        <v>14667.966</v>
      </c>
    </row>
    <row r="2282" spans="1:11" x14ac:dyDescent="0.35">
      <c r="A2282">
        <v>83480015</v>
      </c>
      <c r="B2282" t="s">
        <v>2311</v>
      </c>
      <c r="C2282">
        <v>2020</v>
      </c>
      <c r="D2282">
        <v>511</v>
      </c>
      <c r="E2282" t="s">
        <v>15</v>
      </c>
      <c r="F2282">
        <v>450</v>
      </c>
      <c r="G2282" t="s">
        <v>16</v>
      </c>
      <c r="H2282">
        <v>1.5</v>
      </c>
      <c r="I2282">
        <f t="shared" si="70"/>
        <v>675</v>
      </c>
      <c r="J2282">
        <v>3.0613000000000001</v>
      </c>
      <c r="K2282" s="2">
        <f t="shared" si="71"/>
        <v>1377.585</v>
      </c>
    </row>
    <row r="2283" spans="1:11" x14ac:dyDescent="0.35">
      <c r="A2283">
        <v>83520003</v>
      </c>
      <c r="B2283" t="s">
        <v>2313</v>
      </c>
      <c r="C2283" t="s">
        <v>2014</v>
      </c>
      <c r="D2283">
        <v>510</v>
      </c>
      <c r="E2283" t="s">
        <v>15</v>
      </c>
      <c r="F2283" s="1">
        <v>1440</v>
      </c>
      <c r="G2283" t="s">
        <v>16</v>
      </c>
      <c r="H2283">
        <v>3</v>
      </c>
      <c r="I2283">
        <f t="shared" si="70"/>
        <v>4320</v>
      </c>
      <c r="J2283">
        <v>5.3090000000000002</v>
      </c>
      <c r="K2283" s="2">
        <f t="shared" si="71"/>
        <v>7644.96</v>
      </c>
    </row>
    <row r="2284" spans="1:11" x14ac:dyDescent="0.35">
      <c r="A2284">
        <v>83520012</v>
      </c>
      <c r="B2284" t="s">
        <v>2313</v>
      </c>
      <c r="C2284" t="s">
        <v>1384</v>
      </c>
      <c r="D2284">
        <v>510</v>
      </c>
      <c r="E2284" t="s">
        <v>15</v>
      </c>
      <c r="F2284">
        <v>72</v>
      </c>
      <c r="G2284" t="s">
        <v>16</v>
      </c>
      <c r="H2284">
        <v>12</v>
      </c>
      <c r="I2284">
        <f t="shared" si="70"/>
        <v>864</v>
      </c>
      <c r="J2284">
        <v>17.815100000000001</v>
      </c>
      <c r="K2284" s="2">
        <f t="shared" si="71"/>
        <v>1282.6872000000001</v>
      </c>
    </row>
    <row r="2285" spans="1:11" x14ac:dyDescent="0.35">
      <c r="A2285">
        <v>83530003</v>
      </c>
      <c r="B2285" t="s">
        <v>2316</v>
      </c>
      <c r="C2285" t="s">
        <v>1384</v>
      </c>
      <c r="D2285">
        <v>510</v>
      </c>
      <c r="E2285" t="s">
        <v>15</v>
      </c>
      <c r="F2285" s="1">
        <v>1216</v>
      </c>
      <c r="G2285" t="s">
        <v>16</v>
      </c>
      <c r="H2285">
        <v>3</v>
      </c>
      <c r="I2285">
        <f t="shared" si="70"/>
        <v>3648</v>
      </c>
      <c r="J2285">
        <v>5.0086000000000004</v>
      </c>
      <c r="K2285" s="2">
        <f t="shared" si="71"/>
        <v>6090.4576000000006</v>
      </c>
    </row>
    <row r="2286" spans="1:11" x14ac:dyDescent="0.35">
      <c r="A2286">
        <v>83530012</v>
      </c>
      <c r="B2286" t="s">
        <v>2316</v>
      </c>
      <c r="C2286" t="s">
        <v>1384</v>
      </c>
      <c r="D2286">
        <v>510</v>
      </c>
      <c r="E2286" t="s">
        <v>15</v>
      </c>
      <c r="F2286">
        <v>288</v>
      </c>
      <c r="G2286" t="s">
        <v>16</v>
      </c>
      <c r="H2286">
        <v>12</v>
      </c>
      <c r="I2286">
        <f t="shared" si="70"/>
        <v>3456</v>
      </c>
      <c r="J2286">
        <v>0</v>
      </c>
      <c r="K2286" s="2">
        <f t="shared" si="71"/>
        <v>0</v>
      </c>
    </row>
    <row r="2287" spans="1:11" x14ac:dyDescent="0.35">
      <c r="A2287">
        <v>83568008</v>
      </c>
      <c r="B2287" t="s">
        <v>2318</v>
      </c>
      <c r="D2287">
        <v>511</v>
      </c>
      <c r="E2287" t="s">
        <v>15</v>
      </c>
      <c r="F2287">
        <v>390</v>
      </c>
      <c r="G2287" t="s">
        <v>16</v>
      </c>
      <c r="H2287">
        <v>0.8</v>
      </c>
      <c r="I2287">
        <f t="shared" si="70"/>
        <v>312</v>
      </c>
      <c r="J2287">
        <v>1.2334000000000001</v>
      </c>
      <c r="K2287" s="2">
        <f t="shared" si="71"/>
        <v>481.02600000000001</v>
      </c>
    </row>
    <row r="2288" spans="1:11" x14ac:dyDescent="0.35">
      <c r="A2288">
        <v>83571007</v>
      </c>
      <c r="B2288" t="s">
        <v>2321</v>
      </c>
      <c r="D2288">
        <v>510</v>
      </c>
      <c r="E2288" t="s">
        <v>15</v>
      </c>
      <c r="F2288">
        <v>198</v>
      </c>
      <c r="G2288" t="s">
        <v>16</v>
      </c>
      <c r="H2288">
        <v>0.7</v>
      </c>
      <c r="I2288">
        <f t="shared" si="70"/>
        <v>138.6</v>
      </c>
      <c r="J2288">
        <v>1.0184</v>
      </c>
      <c r="K2288" s="2">
        <f t="shared" si="71"/>
        <v>201.64320000000001</v>
      </c>
    </row>
    <row r="2289" spans="1:11" x14ac:dyDescent="0.35">
      <c r="A2289">
        <v>83571025</v>
      </c>
      <c r="B2289" t="s">
        <v>2321</v>
      </c>
      <c r="D2289">
        <v>510</v>
      </c>
      <c r="E2289" t="s">
        <v>15</v>
      </c>
      <c r="F2289">
        <v>816</v>
      </c>
      <c r="G2289" t="s">
        <v>16</v>
      </c>
      <c r="H2289">
        <v>2.5</v>
      </c>
      <c r="I2289">
        <f t="shared" si="70"/>
        <v>2040</v>
      </c>
      <c r="J2289">
        <v>3.488</v>
      </c>
      <c r="K2289" s="2">
        <f t="shared" si="71"/>
        <v>2846.2080000000001</v>
      </c>
    </row>
    <row r="2290" spans="1:11" x14ac:dyDescent="0.35">
      <c r="A2290">
        <v>83572007</v>
      </c>
      <c r="B2290" t="s">
        <v>2322</v>
      </c>
      <c r="D2290">
        <v>510</v>
      </c>
      <c r="E2290" t="s">
        <v>15</v>
      </c>
      <c r="F2290" s="1">
        <v>2274</v>
      </c>
      <c r="G2290" t="s">
        <v>16</v>
      </c>
      <c r="H2290">
        <v>0.7</v>
      </c>
      <c r="I2290">
        <f t="shared" si="70"/>
        <v>1591.8</v>
      </c>
      <c r="J2290">
        <v>1.0172000000000001</v>
      </c>
      <c r="K2290" s="2">
        <f t="shared" si="71"/>
        <v>2313.1128000000003</v>
      </c>
    </row>
    <row r="2291" spans="1:11" x14ac:dyDescent="0.35">
      <c r="A2291">
        <v>83572025</v>
      </c>
      <c r="B2291" t="s">
        <v>2322</v>
      </c>
      <c r="D2291">
        <v>510</v>
      </c>
      <c r="E2291" t="s">
        <v>15</v>
      </c>
      <c r="F2291" s="1">
        <v>1200</v>
      </c>
      <c r="G2291" t="s">
        <v>16</v>
      </c>
      <c r="H2291">
        <v>2.5</v>
      </c>
      <c r="I2291">
        <f t="shared" si="70"/>
        <v>3000</v>
      </c>
      <c r="J2291">
        <v>3.4863</v>
      </c>
      <c r="K2291" s="2">
        <f t="shared" si="71"/>
        <v>4183.5599999999995</v>
      </c>
    </row>
    <row r="2292" spans="1:11" x14ac:dyDescent="0.35">
      <c r="A2292">
        <v>83580007</v>
      </c>
      <c r="B2292" t="s">
        <v>1074</v>
      </c>
      <c r="D2292">
        <v>510</v>
      </c>
      <c r="E2292" t="s">
        <v>15</v>
      </c>
      <c r="F2292" s="1">
        <v>3828</v>
      </c>
      <c r="G2292" t="s">
        <v>16</v>
      </c>
      <c r="H2292">
        <v>0.7</v>
      </c>
      <c r="I2292">
        <f t="shared" si="70"/>
        <v>2679.6</v>
      </c>
      <c r="J2292">
        <v>0.86750000000000005</v>
      </c>
      <c r="K2292" s="2">
        <f t="shared" si="71"/>
        <v>3320.79</v>
      </c>
    </row>
    <row r="2293" spans="1:11" x14ac:dyDescent="0.35">
      <c r="A2293">
        <v>83580025</v>
      </c>
      <c r="B2293" t="s">
        <v>1074</v>
      </c>
      <c r="D2293">
        <v>510</v>
      </c>
      <c r="E2293" t="s">
        <v>15</v>
      </c>
      <c r="F2293" s="1">
        <v>1696</v>
      </c>
      <c r="G2293" t="s">
        <v>16</v>
      </c>
      <c r="H2293">
        <v>2.5</v>
      </c>
      <c r="I2293">
        <f t="shared" si="70"/>
        <v>4240</v>
      </c>
      <c r="J2293">
        <v>2.9493</v>
      </c>
      <c r="K2293" s="2">
        <f t="shared" si="71"/>
        <v>5002.0128000000004</v>
      </c>
    </row>
    <row r="2294" spans="1:11" x14ac:dyDescent="0.35">
      <c r="A2294">
        <v>83581007</v>
      </c>
      <c r="B2294" t="s">
        <v>1075</v>
      </c>
      <c r="D2294">
        <v>510</v>
      </c>
      <c r="E2294" t="s">
        <v>15</v>
      </c>
      <c r="F2294" s="1">
        <v>1296</v>
      </c>
      <c r="G2294" t="s">
        <v>16</v>
      </c>
      <c r="H2294">
        <v>0.7</v>
      </c>
      <c r="I2294">
        <f t="shared" si="70"/>
        <v>907.19999999999993</v>
      </c>
      <c r="J2294">
        <v>0.86750000000000005</v>
      </c>
      <c r="K2294" s="2">
        <f t="shared" si="71"/>
        <v>1124.28</v>
      </c>
    </row>
    <row r="2295" spans="1:11" x14ac:dyDescent="0.35">
      <c r="A2295">
        <v>83581025</v>
      </c>
      <c r="B2295" t="s">
        <v>1075</v>
      </c>
      <c r="D2295">
        <v>510</v>
      </c>
      <c r="E2295" t="s">
        <v>15</v>
      </c>
      <c r="F2295" s="1">
        <v>8880</v>
      </c>
      <c r="G2295" t="s">
        <v>16</v>
      </c>
      <c r="H2295">
        <v>2.5</v>
      </c>
      <c r="I2295">
        <f t="shared" si="70"/>
        <v>22200</v>
      </c>
      <c r="J2295">
        <v>2.9493</v>
      </c>
      <c r="K2295" s="2">
        <f t="shared" si="71"/>
        <v>26189.784</v>
      </c>
    </row>
    <row r="2296" spans="1:11" x14ac:dyDescent="0.35">
      <c r="A2296">
        <v>83582007</v>
      </c>
      <c r="B2296" t="s">
        <v>1076</v>
      </c>
      <c r="D2296">
        <v>510</v>
      </c>
      <c r="E2296" t="s">
        <v>15</v>
      </c>
      <c r="F2296" s="1">
        <v>1080</v>
      </c>
      <c r="G2296" t="s">
        <v>16</v>
      </c>
      <c r="H2296">
        <v>0.7</v>
      </c>
      <c r="I2296">
        <f t="shared" si="70"/>
        <v>756</v>
      </c>
      <c r="J2296">
        <v>0.86639999999999995</v>
      </c>
      <c r="K2296" s="2">
        <f t="shared" si="71"/>
        <v>935.71199999999999</v>
      </c>
    </row>
    <row r="2297" spans="1:11" x14ac:dyDescent="0.35">
      <c r="A2297">
        <v>83583025</v>
      </c>
      <c r="B2297" t="s">
        <v>2325</v>
      </c>
      <c r="C2297" t="s">
        <v>2326</v>
      </c>
      <c r="D2297">
        <v>510</v>
      </c>
      <c r="E2297" t="s">
        <v>15</v>
      </c>
      <c r="F2297">
        <v>480</v>
      </c>
      <c r="G2297" t="s">
        <v>16</v>
      </c>
      <c r="H2297">
        <v>2.5</v>
      </c>
      <c r="I2297">
        <f t="shared" si="70"/>
        <v>1200</v>
      </c>
      <c r="J2297">
        <v>2.9493</v>
      </c>
      <c r="K2297" s="2">
        <f t="shared" si="71"/>
        <v>1415.664</v>
      </c>
    </row>
    <row r="2298" spans="1:11" x14ac:dyDescent="0.35">
      <c r="A2298">
        <v>83591007</v>
      </c>
      <c r="B2298" t="s">
        <v>2330</v>
      </c>
      <c r="D2298">
        <v>510</v>
      </c>
      <c r="E2298" t="s">
        <v>15</v>
      </c>
      <c r="F2298" s="1">
        <v>1296</v>
      </c>
      <c r="G2298" t="s">
        <v>16</v>
      </c>
      <c r="H2298">
        <v>0.7</v>
      </c>
      <c r="I2298">
        <f t="shared" si="70"/>
        <v>907.19999999999993</v>
      </c>
      <c r="J2298">
        <v>1.4512</v>
      </c>
      <c r="K2298" s="2">
        <f t="shared" si="71"/>
        <v>1880.7552000000001</v>
      </c>
    </row>
    <row r="2299" spans="1:11" x14ac:dyDescent="0.35">
      <c r="A2299">
        <v>83592007</v>
      </c>
      <c r="B2299" t="s">
        <v>2331</v>
      </c>
      <c r="D2299">
        <v>510</v>
      </c>
      <c r="E2299" t="s">
        <v>15</v>
      </c>
      <c r="F2299" s="1">
        <v>2160</v>
      </c>
      <c r="G2299" t="s">
        <v>16</v>
      </c>
      <c r="H2299">
        <v>0.7</v>
      </c>
      <c r="I2299">
        <f t="shared" si="70"/>
        <v>1512</v>
      </c>
      <c r="J2299">
        <v>1.4500999999999999</v>
      </c>
      <c r="K2299" s="2">
        <f t="shared" si="71"/>
        <v>3132.2159999999999</v>
      </c>
    </row>
    <row r="2300" spans="1:11" x14ac:dyDescent="0.35">
      <c r="A2300">
        <v>83601007</v>
      </c>
      <c r="B2300" t="s">
        <v>1080</v>
      </c>
      <c r="D2300">
        <v>510</v>
      </c>
      <c r="E2300" t="s">
        <v>15</v>
      </c>
      <c r="F2300" s="1">
        <v>3888</v>
      </c>
      <c r="G2300" t="s">
        <v>16</v>
      </c>
      <c r="H2300">
        <v>0.7</v>
      </c>
      <c r="I2300">
        <f t="shared" si="70"/>
        <v>2721.6</v>
      </c>
      <c r="J2300">
        <v>1.2391000000000001</v>
      </c>
      <c r="K2300" s="2">
        <f t="shared" si="71"/>
        <v>4817.6208000000006</v>
      </c>
    </row>
    <row r="2301" spans="1:11" x14ac:dyDescent="0.35">
      <c r="A2301">
        <v>83602025</v>
      </c>
      <c r="B2301" t="s">
        <v>1081</v>
      </c>
      <c r="D2301">
        <v>510</v>
      </c>
      <c r="E2301" t="s">
        <v>15</v>
      </c>
      <c r="F2301" s="1">
        <v>1040</v>
      </c>
      <c r="G2301" t="s">
        <v>16</v>
      </c>
      <c r="H2301">
        <v>2.5</v>
      </c>
      <c r="I2301">
        <f t="shared" si="70"/>
        <v>2600</v>
      </c>
      <c r="J2301">
        <v>4.2744999999999997</v>
      </c>
      <c r="K2301" s="2">
        <f t="shared" si="71"/>
        <v>4445.4799999999996</v>
      </c>
    </row>
    <row r="2302" spans="1:11" x14ac:dyDescent="0.35">
      <c r="A2302">
        <v>83880012</v>
      </c>
      <c r="B2302" t="s">
        <v>2356</v>
      </c>
      <c r="C2302" t="s">
        <v>2357</v>
      </c>
      <c r="D2302">
        <v>510</v>
      </c>
      <c r="E2302" t="s">
        <v>15</v>
      </c>
      <c r="F2302" s="1">
        <v>4883</v>
      </c>
      <c r="G2302" t="s">
        <v>16</v>
      </c>
      <c r="H2302">
        <v>12</v>
      </c>
      <c r="I2302">
        <f t="shared" si="70"/>
        <v>58596</v>
      </c>
      <c r="J2302">
        <v>5.6102999999999996</v>
      </c>
      <c r="K2302" s="2">
        <f t="shared" si="71"/>
        <v>27395.094899999996</v>
      </c>
    </row>
    <row r="2303" spans="1:11" x14ac:dyDescent="0.35">
      <c r="A2303">
        <v>83890012</v>
      </c>
      <c r="B2303" t="s">
        <v>2358</v>
      </c>
      <c r="C2303" t="s">
        <v>2357</v>
      </c>
      <c r="D2303">
        <v>510</v>
      </c>
      <c r="E2303" t="s">
        <v>15</v>
      </c>
      <c r="F2303" s="1">
        <v>6946</v>
      </c>
      <c r="G2303" t="s">
        <v>16</v>
      </c>
      <c r="H2303">
        <v>12</v>
      </c>
      <c r="I2303">
        <f t="shared" si="70"/>
        <v>83352</v>
      </c>
      <c r="J2303">
        <v>5.8872</v>
      </c>
      <c r="K2303" s="2">
        <f t="shared" si="71"/>
        <v>40892.491199999997</v>
      </c>
    </row>
    <row r="2304" spans="1:11" x14ac:dyDescent="0.35">
      <c r="A2304">
        <v>83900012</v>
      </c>
      <c r="B2304" t="s">
        <v>2359</v>
      </c>
      <c r="C2304" t="s">
        <v>2357</v>
      </c>
      <c r="D2304">
        <v>510</v>
      </c>
      <c r="E2304" t="s">
        <v>15</v>
      </c>
      <c r="F2304" s="1">
        <v>5646</v>
      </c>
      <c r="G2304" t="s">
        <v>16</v>
      </c>
      <c r="H2304">
        <v>12</v>
      </c>
      <c r="I2304">
        <f t="shared" si="70"/>
        <v>67752</v>
      </c>
      <c r="J2304">
        <v>7.2316000000000003</v>
      </c>
      <c r="K2304" s="2">
        <f t="shared" si="71"/>
        <v>40829.613600000004</v>
      </c>
    </row>
    <row r="2305" spans="1:11" x14ac:dyDescent="0.35">
      <c r="A2305">
        <v>83910012</v>
      </c>
      <c r="B2305" t="s">
        <v>2360</v>
      </c>
      <c r="C2305" t="s">
        <v>2357</v>
      </c>
      <c r="D2305">
        <v>510</v>
      </c>
      <c r="E2305" t="s">
        <v>15</v>
      </c>
      <c r="F2305" s="1">
        <v>6413</v>
      </c>
      <c r="G2305" t="s">
        <v>16</v>
      </c>
      <c r="H2305">
        <v>12</v>
      </c>
      <c r="I2305">
        <f t="shared" si="70"/>
        <v>76956</v>
      </c>
      <c r="J2305">
        <v>7.5377999999999998</v>
      </c>
      <c r="K2305" s="2">
        <f t="shared" si="71"/>
        <v>48339.911399999997</v>
      </c>
    </row>
    <row r="2306" spans="1:11" x14ac:dyDescent="0.35">
      <c r="A2306">
        <v>83920012</v>
      </c>
      <c r="B2306" t="s">
        <v>2361</v>
      </c>
      <c r="C2306" t="s">
        <v>2357</v>
      </c>
      <c r="D2306">
        <v>510</v>
      </c>
      <c r="E2306" t="s">
        <v>15</v>
      </c>
      <c r="F2306">
        <v>54</v>
      </c>
      <c r="G2306" t="s">
        <v>16</v>
      </c>
      <c r="H2306">
        <v>12</v>
      </c>
      <c r="I2306">
        <f t="shared" si="70"/>
        <v>648</v>
      </c>
      <c r="J2306">
        <v>0</v>
      </c>
      <c r="K2306" s="2">
        <f t="shared" si="71"/>
        <v>0</v>
      </c>
    </row>
    <row r="2307" spans="1:11" x14ac:dyDescent="0.35">
      <c r="A2307">
        <v>83930012</v>
      </c>
      <c r="B2307" t="s">
        <v>2362</v>
      </c>
      <c r="C2307" t="s">
        <v>2357</v>
      </c>
      <c r="D2307">
        <v>510</v>
      </c>
      <c r="E2307" t="s">
        <v>15</v>
      </c>
      <c r="F2307" s="1">
        <v>6626</v>
      </c>
      <c r="G2307" t="s">
        <v>16</v>
      </c>
      <c r="H2307">
        <v>12</v>
      </c>
      <c r="I2307">
        <f t="shared" si="70"/>
        <v>79512</v>
      </c>
      <c r="J2307">
        <v>6.4352</v>
      </c>
      <c r="K2307" s="2">
        <f t="shared" si="71"/>
        <v>42639.635199999997</v>
      </c>
    </row>
    <row r="2308" spans="1:11" x14ac:dyDescent="0.35">
      <c r="A2308">
        <v>83940012</v>
      </c>
      <c r="B2308" t="s">
        <v>2363</v>
      </c>
      <c r="C2308" t="s">
        <v>2357</v>
      </c>
      <c r="D2308">
        <v>510</v>
      </c>
      <c r="E2308" t="s">
        <v>15</v>
      </c>
      <c r="F2308" s="1">
        <v>2255</v>
      </c>
      <c r="G2308" t="s">
        <v>16</v>
      </c>
      <c r="H2308">
        <v>12</v>
      </c>
      <c r="I2308">
        <f t="shared" si="70"/>
        <v>27060</v>
      </c>
      <c r="J2308">
        <v>6.2544000000000004</v>
      </c>
      <c r="K2308" s="2">
        <f t="shared" si="71"/>
        <v>14103.672</v>
      </c>
    </row>
    <row r="2309" spans="1:11" x14ac:dyDescent="0.35">
      <c r="A2309">
        <v>84020020</v>
      </c>
      <c r="B2309" t="s">
        <v>2371</v>
      </c>
      <c r="C2309" t="s">
        <v>391</v>
      </c>
      <c r="D2309">
        <v>852</v>
      </c>
      <c r="E2309" t="s">
        <v>27</v>
      </c>
      <c r="F2309">
        <v>214</v>
      </c>
      <c r="G2309" t="s">
        <v>16</v>
      </c>
      <c r="H2309">
        <v>20</v>
      </c>
      <c r="I2309">
        <f t="shared" ref="I2309:I2372" si="72">H2309*F2309</f>
        <v>4280</v>
      </c>
      <c r="J2309">
        <v>18.4009</v>
      </c>
      <c r="K2309" s="2">
        <f t="shared" ref="K2309:K2372" si="73">F2309*J2309</f>
        <v>3937.7926000000002</v>
      </c>
    </row>
    <row r="2310" spans="1:11" x14ac:dyDescent="0.35">
      <c r="A2310">
        <v>90060750</v>
      </c>
      <c r="B2310" t="s">
        <v>2380</v>
      </c>
      <c r="C2310" t="s">
        <v>2381</v>
      </c>
      <c r="D2310">
        <v>511</v>
      </c>
      <c r="E2310" t="s">
        <v>15</v>
      </c>
      <c r="F2310" s="1">
        <v>1728</v>
      </c>
      <c r="G2310" t="s">
        <v>16</v>
      </c>
      <c r="H2310">
        <v>0.75</v>
      </c>
      <c r="I2310">
        <f t="shared" si="72"/>
        <v>1296</v>
      </c>
      <c r="J2310">
        <v>0.57969999999999999</v>
      </c>
      <c r="K2310" s="2">
        <f t="shared" si="73"/>
        <v>1001.7216</v>
      </c>
    </row>
    <row r="2311" spans="1:11" x14ac:dyDescent="0.35">
      <c r="A2311">
        <v>90260015</v>
      </c>
      <c r="B2311" t="s">
        <v>2388</v>
      </c>
      <c r="D2311">
        <v>510</v>
      </c>
      <c r="E2311" t="s">
        <v>15</v>
      </c>
      <c r="F2311">
        <v>306</v>
      </c>
      <c r="G2311" t="s">
        <v>16</v>
      </c>
      <c r="H2311">
        <v>15</v>
      </c>
      <c r="I2311">
        <f t="shared" si="72"/>
        <v>4590</v>
      </c>
      <c r="J2311">
        <v>16.0611</v>
      </c>
      <c r="K2311" s="2">
        <f t="shared" si="73"/>
        <v>4914.6966000000002</v>
      </c>
    </row>
    <row r="2312" spans="1:11" x14ac:dyDescent="0.35">
      <c r="A2312">
        <v>90260020</v>
      </c>
      <c r="B2312" t="s">
        <v>2389</v>
      </c>
      <c r="C2312" t="s">
        <v>2390</v>
      </c>
      <c r="D2312">
        <v>510</v>
      </c>
      <c r="E2312" t="s">
        <v>15</v>
      </c>
      <c r="F2312" s="1">
        <v>1764</v>
      </c>
      <c r="G2312" t="s">
        <v>16</v>
      </c>
      <c r="H2312">
        <v>20</v>
      </c>
      <c r="I2312">
        <f t="shared" si="72"/>
        <v>35280</v>
      </c>
      <c r="J2312">
        <v>22.380600000000001</v>
      </c>
      <c r="K2312" s="2">
        <f t="shared" si="73"/>
        <v>39479.378400000001</v>
      </c>
    </row>
    <row r="2313" spans="1:11" x14ac:dyDescent="0.35">
      <c r="A2313">
        <v>90260125</v>
      </c>
      <c r="B2313" t="s">
        <v>2391</v>
      </c>
      <c r="C2313" t="s">
        <v>2390</v>
      </c>
      <c r="D2313">
        <v>510</v>
      </c>
      <c r="E2313" t="s">
        <v>15</v>
      </c>
      <c r="F2313" s="1">
        <v>1776</v>
      </c>
      <c r="G2313" t="s">
        <v>16</v>
      </c>
      <c r="H2313">
        <v>12.5</v>
      </c>
      <c r="I2313">
        <f t="shared" si="72"/>
        <v>22200</v>
      </c>
      <c r="J2313">
        <v>14.168799999999999</v>
      </c>
      <c r="K2313" s="2">
        <f t="shared" si="73"/>
        <v>25163.788799999998</v>
      </c>
    </row>
    <row r="2314" spans="1:11" x14ac:dyDescent="0.35">
      <c r="A2314">
        <v>90260350</v>
      </c>
      <c r="B2314" t="s">
        <v>2392</v>
      </c>
      <c r="C2314" t="s">
        <v>2393</v>
      </c>
      <c r="D2314">
        <v>510</v>
      </c>
      <c r="E2314" t="s">
        <v>15</v>
      </c>
      <c r="F2314">
        <v>548</v>
      </c>
      <c r="G2314" t="s">
        <v>16</v>
      </c>
      <c r="H2314">
        <v>0.35</v>
      </c>
      <c r="I2314">
        <f t="shared" si="72"/>
        <v>191.79999999999998</v>
      </c>
      <c r="J2314">
        <v>0.75990000000000002</v>
      </c>
      <c r="K2314" s="2">
        <f t="shared" si="73"/>
        <v>416.42520000000002</v>
      </c>
    </row>
    <row r="2315" spans="1:11" x14ac:dyDescent="0.35">
      <c r="A2315">
        <v>90330018</v>
      </c>
      <c r="B2315" t="s">
        <v>2396</v>
      </c>
      <c r="D2315">
        <v>510</v>
      </c>
      <c r="E2315" t="s">
        <v>15</v>
      </c>
      <c r="F2315">
        <v>228</v>
      </c>
      <c r="G2315" t="s">
        <v>16</v>
      </c>
      <c r="H2315">
        <v>18</v>
      </c>
      <c r="I2315">
        <f t="shared" si="72"/>
        <v>4104</v>
      </c>
      <c r="J2315">
        <v>19.932300000000001</v>
      </c>
      <c r="K2315" s="2">
        <f t="shared" si="73"/>
        <v>4544.5644000000002</v>
      </c>
    </row>
    <row r="2316" spans="1:11" x14ac:dyDescent="0.35">
      <c r="A2316">
        <v>92920020</v>
      </c>
      <c r="B2316" t="s">
        <v>2416</v>
      </c>
      <c r="D2316">
        <v>502</v>
      </c>
      <c r="E2316" t="s">
        <v>15</v>
      </c>
      <c r="F2316">
        <v>857</v>
      </c>
      <c r="G2316" t="s">
        <v>16</v>
      </c>
      <c r="H2316">
        <v>20</v>
      </c>
      <c r="I2316">
        <f t="shared" si="72"/>
        <v>17140</v>
      </c>
      <c r="J2316">
        <v>11.605600000000001</v>
      </c>
      <c r="K2316" s="2">
        <f t="shared" si="73"/>
        <v>9945.9992000000002</v>
      </c>
    </row>
    <row r="2317" spans="1:11" x14ac:dyDescent="0.35">
      <c r="A2317">
        <v>92921012</v>
      </c>
      <c r="B2317" t="s">
        <v>2417</v>
      </c>
      <c r="D2317">
        <v>510</v>
      </c>
      <c r="E2317" t="s">
        <v>15</v>
      </c>
      <c r="F2317">
        <v>12</v>
      </c>
      <c r="G2317" t="s">
        <v>16</v>
      </c>
      <c r="H2317">
        <v>12</v>
      </c>
      <c r="I2317">
        <f t="shared" si="72"/>
        <v>144</v>
      </c>
      <c r="J2317">
        <v>7.7496999999999998</v>
      </c>
      <c r="K2317" s="2">
        <f t="shared" si="73"/>
        <v>92.996399999999994</v>
      </c>
    </row>
    <row r="2318" spans="1:11" x14ac:dyDescent="0.35">
      <c r="A2318">
        <v>92921115</v>
      </c>
      <c r="B2318" t="s">
        <v>2418</v>
      </c>
      <c r="D2318">
        <v>510</v>
      </c>
      <c r="E2318" t="s">
        <v>15</v>
      </c>
      <c r="F2318">
        <v>624</v>
      </c>
      <c r="G2318" t="s">
        <v>16</v>
      </c>
      <c r="H2318">
        <v>15</v>
      </c>
      <c r="I2318">
        <f t="shared" si="72"/>
        <v>9360</v>
      </c>
      <c r="J2318">
        <v>7.8375000000000004</v>
      </c>
      <c r="K2318" s="2">
        <f t="shared" si="73"/>
        <v>4890.6000000000004</v>
      </c>
    </row>
    <row r="2319" spans="1:11" x14ac:dyDescent="0.35">
      <c r="A2319">
        <v>92922020</v>
      </c>
      <c r="B2319" t="s">
        <v>2419</v>
      </c>
      <c r="C2319" t="s">
        <v>355</v>
      </c>
      <c r="D2319">
        <v>560</v>
      </c>
      <c r="E2319" t="s">
        <v>15</v>
      </c>
      <c r="F2319" s="1">
        <v>3093</v>
      </c>
      <c r="G2319" t="s">
        <v>16</v>
      </c>
      <c r="H2319">
        <v>20</v>
      </c>
      <c r="I2319">
        <f t="shared" si="72"/>
        <v>61860</v>
      </c>
      <c r="J2319">
        <v>11.5052</v>
      </c>
      <c r="K2319" s="2">
        <f t="shared" si="73"/>
        <v>35585.583599999998</v>
      </c>
    </row>
    <row r="2320" spans="1:11" x14ac:dyDescent="0.35">
      <c r="A2320">
        <v>93040018</v>
      </c>
      <c r="B2320" t="s">
        <v>2424</v>
      </c>
      <c r="D2320">
        <v>510</v>
      </c>
      <c r="E2320" t="s">
        <v>15</v>
      </c>
      <c r="F2320">
        <v>234</v>
      </c>
      <c r="G2320" t="s">
        <v>16</v>
      </c>
      <c r="H2320">
        <v>18</v>
      </c>
      <c r="I2320">
        <f t="shared" si="72"/>
        <v>4212</v>
      </c>
      <c r="J2320">
        <v>10.0717</v>
      </c>
      <c r="K2320" s="2">
        <f t="shared" si="73"/>
        <v>2356.7777999999998</v>
      </c>
    </row>
    <row r="2321" spans="1:11" x14ac:dyDescent="0.35">
      <c r="A2321">
        <v>93041015</v>
      </c>
      <c r="B2321" t="s">
        <v>2425</v>
      </c>
      <c r="D2321">
        <v>510</v>
      </c>
      <c r="E2321" t="s">
        <v>15</v>
      </c>
      <c r="F2321">
        <v>48</v>
      </c>
      <c r="G2321" t="s">
        <v>16</v>
      </c>
      <c r="H2321">
        <v>15</v>
      </c>
      <c r="I2321">
        <f t="shared" si="72"/>
        <v>720</v>
      </c>
      <c r="J2321">
        <v>8.3422000000000001</v>
      </c>
      <c r="K2321" s="2">
        <f t="shared" si="73"/>
        <v>400.42560000000003</v>
      </c>
    </row>
    <row r="2322" spans="1:11" x14ac:dyDescent="0.35">
      <c r="A2322">
        <v>93120015</v>
      </c>
      <c r="B2322" t="s">
        <v>2429</v>
      </c>
      <c r="D2322">
        <v>510</v>
      </c>
      <c r="E2322" t="s">
        <v>15</v>
      </c>
      <c r="F2322" s="1">
        <v>7708</v>
      </c>
      <c r="G2322" t="s">
        <v>16</v>
      </c>
      <c r="H2322">
        <v>1.5</v>
      </c>
      <c r="I2322">
        <f t="shared" si="72"/>
        <v>11562</v>
      </c>
      <c r="J2322">
        <v>1</v>
      </c>
      <c r="K2322" s="2">
        <f t="shared" si="73"/>
        <v>7708</v>
      </c>
    </row>
    <row r="2323" spans="1:11" x14ac:dyDescent="0.35">
      <c r="A2323">
        <v>93220020</v>
      </c>
      <c r="B2323" t="s">
        <v>2430</v>
      </c>
      <c r="D2323">
        <v>510</v>
      </c>
      <c r="E2323" t="s">
        <v>15</v>
      </c>
      <c r="F2323" s="1">
        <v>1547</v>
      </c>
      <c r="G2323" t="s">
        <v>16</v>
      </c>
      <c r="H2323">
        <v>20</v>
      </c>
      <c r="I2323">
        <f t="shared" si="72"/>
        <v>30940</v>
      </c>
      <c r="J2323">
        <v>7.1684999999999999</v>
      </c>
      <c r="K2323" s="2">
        <f t="shared" si="73"/>
        <v>11089.6695</v>
      </c>
    </row>
    <row r="2324" spans="1:11" x14ac:dyDescent="0.35">
      <c r="A2324">
        <v>93234015</v>
      </c>
      <c r="B2324" t="s">
        <v>2434</v>
      </c>
      <c r="D2324">
        <v>510</v>
      </c>
      <c r="E2324" t="s">
        <v>15</v>
      </c>
      <c r="F2324">
        <v>328</v>
      </c>
      <c r="G2324" t="s">
        <v>16</v>
      </c>
      <c r="H2324">
        <v>15</v>
      </c>
      <c r="I2324">
        <f t="shared" si="72"/>
        <v>4920</v>
      </c>
      <c r="J2324">
        <v>6.7073999999999998</v>
      </c>
      <c r="K2324" s="2">
        <f t="shared" si="73"/>
        <v>2200.0272</v>
      </c>
    </row>
    <row r="2325" spans="1:11" x14ac:dyDescent="0.35">
      <c r="A2325">
        <v>93240020</v>
      </c>
      <c r="B2325" t="s">
        <v>2435</v>
      </c>
      <c r="C2325" t="s">
        <v>2436</v>
      </c>
      <c r="D2325">
        <v>510</v>
      </c>
      <c r="E2325" t="s">
        <v>15</v>
      </c>
      <c r="F2325">
        <v>231</v>
      </c>
      <c r="G2325" t="s">
        <v>16</v>
      </c>
      <c r="H2325">
        <v>20</v>
      </c>
      <c r="I2325">
        <f t="shared" si="72"/>
        <v>4620</v>
      </c>
      <c r="J2325">
        <v>8.1628000000000007</v>
      </c>
      <c r="K2325" s="2">
        <f t="shared" si="73"/>
        <v>1885.6068000000002</v>
      </c>
    </row>
    <row r="2326" spans="1:11" x14ac:dyDescent="0.35">
      <c r="A2326">
        <v>93350018</v>
      </c>
      <c r="B2326" t="s">
        <v>2437</v>
      </c>
      <c r="D2326">
        <v>510</v>
      </c>
      <c r="E2326" t="s">
        <v>15</v>
      </c>
      <c r="F2326">
        <v>126</v>
      </c>
      <c r="G2326" t="s">
        <v>16</v>
      </c>
      <c r="H2326">
        <v>18</v>
      </c>
      <c r="I2326">
        <f t="shared" si="72"/>
        <v>2268</v>
      </c>
      <c r="J2326">
        <v>23.7608</v>
      </c>
      <c r="K2326" s="2">
        <f t="shared" si="73"/>
        <v>2993.8607999999999</v>
      </c>
    </row>
    <row r="2327" spans="1:11" x14ac:dyDescent="0.35">
      <c r="A2327">
        <v>93360018</v>
      </c>
      <c r="B2327" t="s">
        <v>2438</v>
      </c>
      <c r="D2327">
        <v>510</v>
      </c>
      <c r="E2327" t="s">
        <v>15</v>
      </c>
      <c r="F2327">
        <v>43</v>
      </c>
      <c r="G2327" t="s">
        <v>16</v>
      </c>
      <c r="H2327">
        <v>18</v>
      </c>
      <c r="I2327">
        <f t="shared" si="72"/>
        <v>774</v>
      </c>
      <c r="J2327">
        <v>13.199</v>
      </c>
      <c r="K2327" s="2">
        <f t="shared" si="73"/>
        <v>567.55700000000002</v>
      </c>
    </row>
    <row r="2328" spans="1:11" x14ac:dyDescent="0.35">
      <c r="A2328">
        <v>93370018</v>
      </c>
      <c r="B2328" t="s">
        <v>2439</v>
      </c>
      <c r="D2328">
        <v>510</v>
      </c>
      <c r="E2328" t="s">
        <v>15</v>
      </c>
      <c r="F2328">
        <v>30</v>
      </c>
      <c r="G2328" t="s">
        <v>16</v>
      </c>
      <c r="H2328">
        <v>18</v>
      </c>
      <c r="I2328">
        <f t="shared" si="72"/>
        <v>540</v>
      </c>
      <c r="J2328">
        <v>19.3644</v>
      </c>
      <c r="K2328" s="2">
        <f t="shared" si="73"/>
        <v>580.93200000000002</v>
      </c>
    </row>
    <row r="2329" spans="1:11" x14ac:dyDescent="0.35">
      <c r="A2329">
        <v>93580012</v>
      </c>
      <c r="B2329" t="s">
        <v>2452</v>
      </c>
      <c r="D2329">
        <v>510</v>
      </c>
      <c r="E2329" t="s">
        <v>15</v>
      </c>
      <c r="F2329">
        <v>552</v>
      </c>
      <c r="G2329" t="s">
        <v>16</v>
      </c>
      <c r="H2329">
        <v>12</v>
      </c>
      <c r="I2329">
        <f t="shared" si="72"/>
        <v>6624</v>
      </c>
      <c r="J2329">
        <v>22.155100000000001</v>
      </c>
      <c r="K2329" s="2">
        <f t="shared" si="73"/>
        <v>12229.6152</v>
      </c>
    </row>
    <row r="2330" spans="1:11" x14ac:dyDescent="0.35">
      <c r="A2330">
        <v>93581012</v>
      </c>
      <c r="B2330" t="s">
        <v>2453</v>
      </c>
      <c r="D2330">
        <v>510</v>
      </c>
      <c r="E2330" t="s">
        <v>15</v>
      </c>
      <c r="F2330">
        <v>118</v>
      </c>
      <c r="G2330" t="s">
        <v>16</v>
      </c>
      <c r="H2330">
        <v>12</v>
      </c>
      <c r="I2330">
        <f t="shared" si="72"/>
        <v>1416</v>
      </c>
      <c r="J2330">
        <v>20.337499999999999</v>
      </c>
      <c r="K2330" s="2">
        <f t="shared" si="73"/>
        <v>2399.8249999999998</v>
      </c>
    </row>
    <row r="2331" spans="1:11" x14ac:dyDescent="0.35">
      <c r="A2331">
        <v>93582012</v>
      </c>
      <c r="B2331" t="s">
        <v>2454</v>
      </c>
      <c r="D2331">
        <v>510</v>
      </c>
      <c r="E2331" t="s">
        <v>15</v>
      </c>
      <c r="F2331">
        <v>384</v>
      </c>
      <c r="G2331" t="s">
        <v>16</v>
      </c>
      <c r="H2331">
        <v>12</v>
      </c>
      <c r="I2331">
        <f t="shared" si="72"/>
        <v>4608</v>
      </c>
      <c r="J2331">
        <v>20.337499999999999</v>
      </c>
      <c r="K2331" s="2">
        <f t="shared" si="73"/>
        <v>7809.5999999999995</v>
      </c>
    </row>
    <row r="2332" spans="1:11" x14ac:dyDescent="0.35">
      <c r="A2332">
        <v>93583075</v>
      </c>
      <c r="B2332" t="s">
        <v>2455</v>
      </c>
      <c r="C2332" t="s">
        <v>264</v>
      </c>
      <c r="D2332">
        <v>510</v>
      </c>
      <c r="E2332" t="s">
        <v>15</v>
      </c>
      <c r="F2332">
        <v>32</v>
      </c>
      <c r="G2332" t="s">
        <v>16</v>
      </c>
      <c r="H2332">
        <v>7.5</v>
      </c>
      <c r="I2332">
        <f t="shared" si="72"/>
        <v>240</v>
      </c>
      <c r="J2332">
        <v>13.968999999999999</v>
      </c>
      <c r="K2332" s="2">
        <f t="shared" si="73"/>
        <v>447.00799999999998</v>
      </c>
    </row>
    <row r="2333" spans="1:11" x14ac:dyDescent="0.35">
      <c r="A2333">
        <v>93693303</v>
      </c>
      <c r="B2333" t="s">
        <v>2459</v>
      </c>
      <c r="C2333" t="s">
        <v>2460</v>
      </c>
      <c r="D2333">
        <v>510</v>
      </c>
      <c r="E2333" t="s">
        <v>15</v>
      </c>
      <c r="F2333" s="1">
        <v>17427</v>
      </c>
      <c r="G2333" t="s">
        <v>16</v>
      </c>
      <c r="H2333">
        <v>3</v>
      </c>
      <c r="I2333">
        <f t="shared" si="72"/>
        <v>52281</v>
      </c>
      <c r="J2333">
        <v>1.9237</v>
      </c>
      <c r="K2333" s="2">
        <f t="shared" si="73"/>
        <v>33524.319900000002</v>
      </c>
    </row>
    <row r="2334" spans="1:11" x14ac:dyDescent="0.35">
      <c r="A2334">
        <v>93740020</v>
      </c>
      <c r="B2334" t="s">
        <v>2462</v>
      </c>
      <c r="D2334">
        <v>502</v>
      </c>
      <c r="E2334" t="s">
        <v>15</v>
      </c>
      <c r="F2334">
        <v>410</v>
      </c>
      <c r="G2334" t="s">
        <v>16</v>
      </c>
      <c r="H2334">
        <v>20</v>
      </c>
      <c r="I2334">
        <f t="shared" si="72"/>
        <v>8200</v>
      </c>
      <c r="J2334">
        <v>12.320399999999999</v>
      </c>
      <c r="K2334" s="2">
        <f t="shared" si="73"/>
        <v>5051.3639999999996</v>
      </c>
    </row>
    <row r="2335" spans="1:11" x14ac:dyDescent="0.35">
      <c r="A2335">
        <v>96090020</v>
      </c>
      <c r="B2335" t="s">
        <v>2544</v>
      </c>
      <c r="C2335" t="s">
        <v>391</v>
      </c>
      <c r="D2335">
        <v>852</v>
      </c>
      <c r="E2335" t="s">
        <v>27</v>
      </c>
      <c r="F2335">
        <v>0</v>
      </c>
      <c r="G2335" t="s">
        <v>16</v>
      </c>
      <c r="H2335">
        <v>20</v>
      </c>
      <c r="I2335">
        <f t="shared" si="72"/>
        <v>0</v>
      </c>
      <c r="J2335">
        <v>13.1325</v>
      </c>
      <c r="K2335" s="2">
        <f t="shared" si="73"/>
        <v>0</v>
      </c>
    </row>
    <row r="2336" spans="1:11" x14ac:dyDescent="0.35">
      <c r="A2336">
        <v>98050250</v>
      </c>
      <c r="B2336" t="s">
        <v>2623</v>
      </c>
      <c r="C2336" t="s">
        <v>2624</v>
      </c>
      <c r="D2336">
        <v>522</v>
      </c>
      <c r="E2336" t="s">
        <v>15</v>
      </c>
      <c r="F2336" s="1">
        <v>1656</v>
      </c>
      <c r="G2336" t="s">
        <v>16</v>
      </c>
      <c r="H2336">
        <v>0.25</v>
      </c>
      <c r="I2336">
        <f t="shared" si="72"/>
        <v>414</v>
      </c>
      <c r="J2336">
        <v>1.2296</v>
      </c>
      <c r="K2336" s="2">
        <f t="shared" si="73"/>
        <v>2036.2175999999999</v>
      </c>
    </row>
    <row r="2337" spans="1:11" x14ac:dyDescent="0.35">
      <c r="A2337">
        <v>98074010</v>
      </c>
      <c r="B2337" t="s">
        <v>2625</v>
      </c>
      <c r="C2337" t="s">
        <v>2626</v>
      </c>
      <c r="D2337">
        <v>510</v>
      </c>
      <c r="E2337" t="s">
        <v>15</v>
      </c>
      <c r="F2337" s="1">
        <v>1560</v>
      </c>
      <c r="G2337" t="s">
        <v>16</v>
      </c>
      <c r="H2337">
        <v>10</v>
      </c>
      <c r="I2337">
        <f t="shared" si="72"/>
        <v>15600</v>
      </c>
      <c r="J2337">
        <v>3.9605000000000001</v>
      </c>
      <c r="K2337" s="2">
        <f t="shared" si="73"/>
        <v>6178.38</v>
      </c>
    </row>
    <row r="2338" spans="1:11" x14ac:dyDescent="0.35">
      <c r="A2338">
        <v>98201070</v>
      </c>
      <c r="B2338" t="s">
        <v>2628</v>
      </c>
      <c r="D2338">
        <v>514</v>
      </c>
      <c r="E2338" t="s">
        <v>15</v>
      </c>
      <c r="F2338" s="1">
        <v>8672</v>
      </c>
      <c r="G2338" t="s">
        <v>16</v>
      </c>
      <c r="H2338">
        <v>7.0000000000000007E-2</v>
      </c>
      <c r="I2338">
        <f t="shared" si="72"/>
        <v>607.04000000000008</v>
      </c>
      <c r="J2338">
        <v>0.12720000000000001</v>
      </c>
      <c r="K2338" s="2">
        <f t="shared" si="73"/>
        <v>1103.0784000000001</v>
      </c>
    </row>
    <row r="2339" spans="1:11" x14ac:dyDescent="0.35">
      <c r="A2339">
        <v>98361275</v>
      </c>
      <c r="B2339" t="s">
        <v>2633</v>
      </c>
      <c r="C2339" t="s">
        <v>2634</v>
      </c>
      <c r="D2339">
        <v>510</v>
      </c>
      <c r="E2339" t="s">
        <v>15</v>
      </c>
      <c r="F2339" s="1">
        <v>17988</v>
      </c>
      <c r="G2339" t="s">
        <v>16</v>
      </c>
      <c r="H2339">
        <v>2.75</v>
      </c>
      <c r="I2339">
        <f t="shared" si="72"/>
        <v>49467</v>
      </c>
      <c r="J2339">
        <v>1.8341000000000001</v>
      </c>
      <c r="K2339" s="2">
        <f t="shared" si="73"/>
        <v>32991.790800000002</v>
      </c>
    </row>
    <row r="2340" spans="1:11" x14ac:dyDescent="0.35">
      <c r="A2340">
        <v>98474704</v>
      </c>
      <c r="B2340" t="s">
        <v>2641</v>
      </c>
      <c r="D2340">
        <v>513</v>
      </c>
      <c r="E2340" t="s">
        <v>15</v>
      </c>
      <c r="F2340" s="1">
        <v>199746</v>
      </c>
      <c r="G2340" t="s">
        <v>16</v>
      </c>
      <c r="H2340">
        <v>0.4</v>
      </c>
      <c r="I2340">
        <f t="shared" si="72"/>
        <v>79898.400000000009</v>
      </c>
      <c r="J2340">
        <v>0.27950000000000003</v>
      </c>
      <c r="K2340" s="2">
        <f t="shared" si="73"/>
        <v>55829.007000000005</v>
      </c>
    </row>
    <row r="2341" spans="1:11" x14ac:dyDescent="0.35">
      <c r="A2341">
        <v>154010085</v>
      </c>
      <c r="B2341" t="s">
        <v>17</v>
      </c>
      <c r="C2341" t="s">
        <v>18</v>
      </c>
      <c r="D2341">
        <v>514</v>
      </c>
      <c r="E2341" t="s">
        <v>15</v>
      </c>
      <c r="F2341" s="1">
        <v>69120</v>
      </c>
      <c r="G2341" t="s">
        <v>16</v>
      </c>
      <c r="H2341">
        <v>8.5000000000000006E-2</v>
      </c>
      <c r="I2341">
        <f t="shared" si="72"/>
        <v>5875.2000000000007</v>
      </c>
      <c r="J2341">
        <v>0.1623</v>
      </c>
      <c r="K2341" s="2">
        <f t="shared" si="73"/>
        <v>11218.175999999999</v>
      </c>
    </row>
    <row r="2342" spans="1:11" x14ac:dyDescent="0.35">
      <c r="A2342">
        <v>168040085</v>
      </c>
      <c r="B2342" t="s">
        <v>25</v>
      </c>
      <c r="C2342" t="s">
        <v>26</v>
      </c>
      <c r="D2342">
        <v>852</v>
      </c>
      <c r="E2342" t="s">
        <v>27</v>
      </c>
      <c r="F2342" s="1">
        <v>18944</v>
      </c>
      <c r="G2342" t="s">
        <v>16</v>
      </c>
      <c r="H2342">
        <v>8.5000000000000006E-2</v>
      </c>
      <c r="I2342">
        <f t="shared" si="72"/>
        <v>1610.24</v>
      </c>
      <c r="J2342">
        <v>0.17100000000000001</v>
      </c>
      <c r="K2342" s="2">
        <f t="shared" si="73"/>
        <v>3239.4240000000004</v>
      </c>
    </row>
    <row r="2343" spans="1:11" x14ac:dyDescent="0.35">
      <c r="A2343">
        <v>168050085</v>
      </c>
      <c r="B2343" t="s">
        <v>29</v>
      </c>
      <c r="C2343" t="s">
        <v>26</v>
      </c>
      <c r="D2343">
        <v>852</v>
      </c>
      <c r="E2343" t="s">
        <v>27</v>
      </c>
      <c r="F2343" s="1">
        <v>7104</v>
      </c>
      <c r="G2343" t="s">
        <v>16</v>
      </c>
      <c r="H2343">
        <v>8.5000000000000006E-2</v>
      </c>
      <c r="I2343">
        <f t="shared" si="72"/>
        <v>603.84</v>
      </c>
      <c r="J2343">
        <v>0.1578</v>
      </c>
      <c r="K2343" s="2">
        <f t="shared" si="73"/>
        <v>1121.0111999999999</v>
      </c>
    </row>
    <row r="2344" spans="1:11" x14ac:dyDescent="0.35">
      <c r="A2344">
        <v>168090085</v>
      </c>
      <c r="B2344" t="s">
        <v>31</v>
      </c>
      <c r="C2344" t="s">
        <v>26</v>
      </c>
      <c r="D2344">
        <v>852</v>
      </c>
      <c r="E2344" t="s">
        <v>27</v>
      </c>
      <c r="F2344" s="1">
        <v>2368</v>
      </c>
      <c r="G2344" t="s">
        <v>16</v>
      </c>
      <c r="H2344">
        <v>8.5000000000000006E-2</v>
      </c>
      <c r="I2344">
        <f t="shared" si="72"/>
        <v>201.28</v>
      </c>
      <c r="J2344">
        <v>0.17019999999999999</v>
      </c>
      <c r="K2344" s="2">
        <f t="shared" si="73"/>
        <v>403.03359999999998</v>
      </c>
    </row>
    <row r="2345" spans="1:11" x14ac:dyDescent="0.35">
      <c r="A2345">
        <v>505630050</v>
      </c>
      <c r="B2345" t="s">
        <v>341</v>
      </c>
      <c r="C2345" t="s">
        <v>342</v>
      </c>
      <c r="D2345">
        <v>852</v>
      </c>
      <c r="E2345" t="s">
        <v>27</v>
      </c>
      <c r="F2345" s="1">
        <v>6020</v>
      </c>
      <c r="G2345" t="s">
        <v>16</v>
      </c>
      <c r="H2345">
        <v>0.05</v>
      </c>
      <c r="I2345">
        <f t="shared" si="72"/>
        <v>301</v>
      </c>
      <c r="J2345">
        <v>0.11260000000000001</v>
      </c>
      <c r="K2345" s="2">
        <f t="shared" si="73"/>
        <v>677.85200000000009</v>
      </c>
    </row>
    <row r="2346" spans="1:11" x14ac:dyDescent="0.35">
      <c r="A2346">
        <v>523410350</v>
      </c>
      <c r="B2346" t="s">
        <v>590</v>
      </c>
      <c r="C2346" t="s">
        <v>591</v>
      </c>
      <c r="D2346">
        <v>510</v>
      </c>
      <c r="E2346" t="s">
        <v>15</v>
      </c>
      <c r="F2346" s="1">
        <v>11460</v>
      </c>
      <c r="G2346" t="s">
        <v>16</v>
      </c>
      <c r="H2346">
        <v>0.35</v>
      </c>
      <c r="I2346">
        <f t="shared" si="72"/>
        <v>4010.9999999999995</v>
      </c>
      <c r="J2346">
        <v>0.83250000000000002</v>
      </c>
      <c r="K2346" s="2">
        <f t="shared" si="73"/>
        <v>9540.4500000000007</v>
      </c>
    </row>
    <row r="2347" spans="1:11" x14ac:dyDescent="0.35">
      <c r="A2347">
        <v>548700100</v>
      </c>
      <c r="B2347" t="s">
        <v>949</v>
      </c>
      <c r="D2347">
        <v>514</v>
      </c>
      <c r="E2347" t="s">
        <v>15</v>
      </c>
      <c r="F2347" s="1">
        <v>62499</v>
      </c>
      <c r="G2347" t="s">
        <v>16</v>
      </c>
      <c r="H2347">
        <v>0.1</v>
      </c>
      <c r="I2347">
        <f t="shared" si="72"/>
        <v>6249.9000000000005</v>
      </c>
      <c r="J2347">
        <v>0.14829999999999999</v>
      </c>
      <c r="K2347" s="2">
        <f t="shared" si="73"/>
        <v>9268.6016999999993</v>
      </c>
    </row>
    <row r="2348" spans="1:11" x14ac:dyDescent="0.35">
      <c r="A2348">
        <v>549910166</v>
      </c>
      <c r="B2348" t="s">
        <v>957</v>
      </c>
      <c r="D2348">
        <v>514</v>
      </c>
      <c r="E2348" t="s">
        <v>15</v>
      </c>
      <c r="F2348" s="1">
        <v>4864</v>
      </c>
      <c r="G2348" t="s">
        <v>16</v>
      </c>
      <c r="H2348">
        <v>0.16600000000000001</v>
      </c>
      <c r="I2348">
        <f t="shared" si="72"/>
        <v>807.42400000000009</v>
      </c>
      <c r="J2348">
        <v>0</v>
      </c>
      <c r="K2348" s="2">
        <f t="shared" si="73"/>
        <v>0</v>
      </c>
    </row>
    <row r="2349" spans="1:11" x14ac:dyDescent="0.35">
      <c r="A2349">
        <v>551200055</v>
      </c>
      <c r="B2349" t="s">
        <v>981</v>
      </c>
      <c r="D2349">
        <v>515</v>
      </c>
      <c r="E2349" t="s">
        <v>15</v>
      </c>
      <c r="F2349" s="1">
        <v>5140</v>
      </c>
      <c r="G2349" t="s">
        <v>16</v>
      </c>
      <c r="H2349">
        <v>5.5E-2</v>
      </c>
      <c r="I2349">
        <f t="shared" si="72"/>
        <v>282.7</v>
      </c>
      <c r="J2349">
        <v>0.1595</v>
      </c>
      <c r="K2349" s="2">
        <f t="shared" si="73"/>
        <v>819.83</v>
      </c>
    </row>
    <row r="2350" spans="1:11" x14ac:dyDescent="0.35">
      <c r="A2350">
        <v>551300055</v>
      </c>
      <c r="B2350" t="s">
        <v>986</v>
      </c>
      <c r="D2350">
        <v>515</v>
      </c>
      <c r="E2350" t="s">
        <v>15</v>
      </c>
      <c r="F2350" s="1">
        <v>9574</v>
      </c>
      <c r="G2350" t="s">
        <v>16</v>
      </c>
      <c r="H2350">
        <v>5.5E-2</v>
      </c>
      <c r="I2350">
        <f t="shared" si="72"/>
        <v>526.57000000000005</v>
      </c>
      <c r="J2350">
        <v>0.15570000000000001</v>
      </c>
      <c r="K2350" s="2">
        <f t="shared" si="73"/>
        <v>1490.6718000000001</v>
      </c>
    </row>
    <row r="2351" spans="1:11" x14ac:dyDescent="0.35">
      <c r="A2351">
        <v>558520240</v>
      </c>
      <c r="B2351" t="s">
        <v>1035</v>
      </c>
      <c r="C2351" t="s">
        <v>1036</v>
      </c>
      <c r="D2351">
        <v>514</v>
      </c>
      <c r="E2351" t="s">
        <v>15</v>
      </c>
      <c r="F2351" s="1">
        <v>36513</v>
      </c>
      <c r="G2351" t="s">
        <v>16</v>
      </c>
      <c r="H2351">
        <v>0.24</v>
      </c>
      <c r="I2351">
        <f t="shared" si="72"/>
        <v>8763.119999999999</v>
      </c>
      <c r="J2351">
        <v>0.2208</v>
      </c>
      <c r="K2351" s="2">
        <f t="shared" si="73"/>
        <v>8062.0703999999996</v>
      </c>
    </row>
    <row r="2352" spans="1:11" x14ac:dyDescent="0.35">
      <c r="A2352">
        <v>566010115</v>
      </c>
      <c r="B2352" t="s">
        <v>1137</v>
      </c>
      <c r="C2352" t="s">
        <v>1138</v>
      </c>
      <c r="D2352">
        <v>510</v>
      </c>
      <c r="E2352" t="s">
        <v>15</v>
      </c>
      <c r="F2352">
        <v>806</v>
      </c>
      <c r="G2352" t="s">
        <v>16</v>
      </c>
      <c r="H2352">
        <v>11.5</v>
      </c>
      <c r="I2352">
        <f t="shared" si="72"/>
        <v>9269</v>
      </c>
      <c r="J2352">
        <v>14.7128</v>
      </c>
      <c r="K2352" s="2">
        <f t="shared" si="73"/>
        <v>11858.516799999999</v>
      </c>
    </row>
    <row r="2353" spans="1:11" x14ac:dyDescent="0.35">
      <c r="A2353">
        <v>570200088</v>
      </c>
      <c r="B2353" t="s">
        <v>1198</v>
      </c>
      <c r="D2353">
        <v>521</v>
      </c>
      <c r="E2353" t="s">
        <v>15</v>
      </c>
      <c r="F2353" s="1">
        <v>17740</v>
      </c>
      <c r="G2353" t="s">
        <v>16</v>
      </c>
      <c r="H2353">
        <v>8.7999999999999995E-2</v>
      </c>
      <c r="I2353">
        <f t="shared" si="72"/>
        <v>1561.12</v>
      </c>
      <c r="J2353">
        <v>0.32819999999999999</v>
      </c>
      <c r="K2353" s="2">
        <f t="shared" si="73"/>
        <v>5822.268</v>
      </c>
    </row>
    <row r="2354" spans="1:11" x14ac:dyDescent="0.35">
      <c r="A2354">
        <v>570900140</v>
      </c>
      <c r="B2354" t="s">
        <v>1206</v>
      </c>
      <c r="C2354" t="s">
        <v>1207</v>
      </c>
      <c r="D2354">
        <v>514</v>
      </c>
      <c r="E2354" t="s">
        <v>15</v>
      </c>
      <c r="F2354" s="1">
        <v>87480</v>
      </c>
      <c r="G2354" t="s">
        <v>16</v>
      </c>
      <c r="H2354">
        <v>0.14000000000000001</v>
      </c>
      <c r="I2354">
        <f t="shared" si="72"/>
        <v>12247.2</v>
      </c>
      <c r="J2354">
        <v>0.1249</v>
      </c>
      <c r="K2354" s="2">
        <f t="shared" si="73"/>
        <v>10926.252</v>
      </c>
    </row>
    <row r="2355" spans="1:11" x14ac:dyDescent="0.35">
      <c r="A2355">
        <v>600000105</v>
      </c>
      <c r="B2355" t="s">
        <v>1396</v>
      </c>
      <c r="C2355" t="s">
        <v>1397</v>
      </c>
      <c r="D2355">
        <v>514</v>
      </c>
      <c r="E2355" t="s">
        <v>15</v>
      </c>
      <c r="F2355" s="1">
        <v>15392</v>
      </c>
      <c r="G2355" t="s">
        <v>16</v>
      </c>
      <c r="H2355">
        <v>0.105</v>
      </c>
      <c r="I2355">
        <f t="shared" si="72"/>
        <v>1616.1599999999999</v>
      </c>
      <c r="J2355">
        <v>9.8500000000000004E-2</v>
      </c>
      <c r="K2355" s="2">
        <f t="shared" si="73"/>
        <v>1516.1120000000001</v>
      </c>
    </row>
    <row r="2356" spans="1:11" x14ac:dyDescent="0.35">
      <c r="A2356">
        <v>600010105</v>
      </c>
      <c r="B2356" t="s">
        <v>1398</v>
      </c>
      <c r="C2356" t="s">
        <v>1397</v>
      </c>
      <c r="D2356">
        <v>514</v>
      </c>
      <c r="E2356" t="s">
        <v>15</v>
      </c>
      <c r="F2356" s="1">
        <v>15792</v>
      </c>
      <c r="G2356" t="s">
        <v>16</v>
      </c>
      <c r="H2356">
        <v>0.105</v>
      </c>
      <c r="I2356">
        <f t="shared" si="72"/>
        <v>1658.1599999999999</v>
      </c>
      <c r="J2356">
        <v>9.8500000000000004E-2</v>
      </c>
      <c r="K2356" s="2">
        <f t="shared" si="73"/>
        <v>1555.5120000000002</v>
      </c>
    </row>
    <row r="2357" spans="1:11" x14ac:dyDescent="0.35">
      <c r="A2357">
        <v>600020105</v>
      </c>
      <c r="B2357" t="s">
        <v>1399</v>
      </c>
      <c r="C2357" t="s">
        <v>1397</v>
      </c>
      <c r="D2357">
        <v>514</v>
      </c>
      <c r="E2357" t="s">
        <v>15</v>
      </c>
      <c r="F2357" s="1">
        <v>8736</v>
      </c>
      <c r="G2357" t="s">
        <v>16</v>
      </c>
      <c r="H2357">
        <v>0.105</v>
      </c>
      <c r="I2357">
        <f t="shared" si="72"/>
        <v>917.28</v>
      </c>
      <c r="J2357">
        <v>9.8500000000000004E-2</v>
      </c>
      <c r="K2357" s="2">
        <f t="shared" si="73"/>
        <v>860.49599999999998</v>
      </c>
    </row>
    <row r="2358" spans="1:11" x14ac:dyDescent="0.35">
      <c r="A2358">
        <v>600156150</v>
      </c>
      <c r="B2358" t="s">
        <v>1400</v>
      </c>
      <c r="D2358">
        <v>514</v>
      </c>
      <c r="E2358" t="s">
        <v>15</v>
      </c>
      <c r="F2358" s="1">
        <v>68040</v>
      </c>
      <c r="G2358" t="s">
        <v>16</v>
      </c>
      <c r="H2358">
        <v>0.15</v>
      </c>
      <c r="I2358">
        <f t="shared" si="72"/>
        <v>10206</v>
      </c>
      <c r="J2358">
        <v>0.13950000000000001</v>
      </c>
      <c r="K2358" s="2">
        <f t="shared" si="73"/>
        <v>9491.5800000000017</v>
      </c>
    </row>
    <row r="2359" spans="1:11" x14ac:dyDescent="0.35">
      <c r="A2359">
        <v>600200105</v>
      </c>
      <c r="B2359" t="s">
        <v>1396</v>
      </c>
      <c r="C2359" t="s">
        <v>1401</v>
      </c>
      <c r="D2359">
        <v>514</v>
      </c>
      <c r="E2359" t="s">
        <v>15</v>
      </c>
      <c r="F2359" s="1">
        <v>2728</v>
      </c>
      <c r="G2359" t="s">
        <v>16</v>
      </c>
      <c r="H2359">
        <v>0.105</v>
      </c>
      <c r="I2359">
        <f t="shared" si="72"/>
        <v>286.44</v>
      </c>
      <c r="J2359">
        <v>9.98E-2</v>
      </c>
      <c r="K2359" s="2">
        <f t="shared" si="73"/>
        <v>272.25439999999998</v>
      </c>
    </row>
    <row r="2360" spans="1:11" x14ac:dyDescent="0.35">
      <c r="A2360">
        <v>600210105</v>
      </c>
      <c r="B2360" t="s">
        <v>1402</v>
      </c>
      <c r="C2360" t="s">
        <v>1401</v>
      </c>
      <c r="D2360">
        <v>514</v>
      </c>
      <c r="E2360" t="s">
        <v>15</v>
      </c>
      <c r="F2360">
        <v>640</v>
      </c>
      <c r="G2360" t="s">
        <v>16</v>
      </c>
      <c r="H2360">
        <v>0.105</v>
      </c>
      <c r="I2360">
        <f t="shared" si="72"/>
        <v>67.2</v>
      </c>
      <c r="J2360">
        <v>9.98E-2</v>
      </c>
      <c r="K2360" s="2">
        <f t="shared" si="73"/>
        <v>63.872</v>
      </c>
    </row>
    <row r="2361" spans="1:11" x14ac:dyDescent="0.35">
      <c r="A2361">
        <v>600220105</v>
      </c>
      <c r="B2361" t="s">
        <v>1403</v>
      </c>
      <c r="C2361" t="s">
        <v>1401</v>
      </c>
      <c r="D2361">
        <v>514</v>
      </c>
      <c r="E2361" t="s">
        <v>15</v>
      </c>
      <c r="F2361" s="1">
        <v>8064</v>
      </c>
      <c r="G2361" t="s">
        <v>16</v>
      </c>
      <c r="H2361">
        <v>0.105</v>
      </c>
      <c r="I2361">
        <f t="shared" si="72"/>
        <v>846.71999999999991</v>
      </c>
      <c r="J2361">
        <v>9.98E-2</v>
      </c>
      <c r="K2361" s="2">
        <f t="shared" si="73"/>
        <v>804.78719999999998</v>
      </c>
    </row>
    <row r="2362" spans="1:11" x14ac:dyDescent="0.35">
      <c r="A2362">
        <v>600736160</v>
      </c>
      <c r="B2362" t="s">
        <v>1416</v>
      </c>
      <c r="C2362" t="s">
        <v>127</v>
      </c>
      <c r="D2362">
        <v>852</v>
      </c>
      <c r="E2362" t="s">
        <v>27</v>
      </c>
      <c r="F2362" s="1">
        <v>8369</v>
      </c>
      <c r="G2362" t="s">
        <v>16</v>
      </c>
      <c r="H2362">
        <v>0.16</v>
      </c>
      <c r="I2362">
        <f t="shared" si="72"/>
        <v>1339.04</v>
      </c>
      <c r="J2362">
        <v>0.20330000000000001</v>
      </c>
      <c r="K2362" s="2">
        <f t="shared" si="73"/>
        <v>1701.4177</v>
      </c>
    </row>
    <row r="2363" spans="1:11" x14ac:dyDescent="0.35">
      <c r="A2363">
        <v>600754160</v>
      </c>
      <c r="B2363" t="s">
        <v>1417</v>
      </c>
      <c r="D2363">
        <v>514</v>
      </c>
      <c r="E2363" t="s">
        <v>15</v>
      </c>
      <c r="F2363" s="1">
        <v>61837</v>
      </c>
      <c r="G2363" t="s">
        <v>16</v>
      </c>
      <c r="H2363">
        <v>0.16</v>
      </c>
      <c r="I2363">
        <f t="shared" si="72"/>
        <v>9893.92</v>
      </c>
      <c r="J2363">
        <v>0.15490000000000001</v>
      </c>
      <c r="K2363" s="2">
        <f t="shared" si="73"/>
        <v>9578.551300000001</v>
      </c>
    </row>
    <row r="2364" spans="1:11" x14ac:dyDescent="0.35">
      <c r="A2364">
        <v>600940150</v>
      </c>
      <c r="B2364" t="s">
        <v>1418</v>
      </c>
      <c r="C2364" t="s">
        <v>127</v>
      </c>
      <c r="D2364">
        <v>852</v>
      </c>
      <c r="E2364" t="s">
        <v>27</v>
      </c>
      <c r="F2364" s="1">
        <v>5827</v>
      </c>
      <c r="G2364" t="s">
        <v>16</v>
      </c>
      <c r="H2364">
        <v>0.15</v>
      </c>
      <c r="I2364">
        <f t="shared" si="72"/>
        <v>874.05</v>
      </c>
      <c r="J2364">
        <v>0.1434</v>
      </c>
      <c r="K2364" s="2">
        <f t="shared" si="73"/>
        <v>835.59180000000003</v>
      </c>
    </row>
    <row r="2365" spans="1:11" x14ac:dyDescent="0.35">
      <c r="A2365">
        <v>601000360</v>
      </c>
      <c r="B2365" t="s">
        <v>1421</v>
      </c>
      <c r="D2365">
        <v>514</v>
      </c>
      <c r="E2365" t="s">
        <v>15</v>
      </c>
      <c r="F2365" s="1">
        <v>8640</v>
      </c>
      <c r="G2365" t="s">
        <v>16</v>
      </c>
      <c r="H2365">
        <v>0.36</v>
      </c>
      <c r="I2365">
        <f t="shared" si="72"/>
        <v>3110.4</v>
      </c>
      <c r="J2365">
        <v>0.32950000000000002</v>
      </c>
      <c r="K2365" s="2">
        <f t="shared" si="73"/>
        <v>2846.88</v>
      </c>
    </row>
    <row r="2366" spans="1:11" x14ac:dyDescent="0.35">
      <c r="A2366">
        <v>601000720</v>
      </c>
      <c r="B2366" t="s">
        <v>1422</v>
      </c>
      <c r="D2366">
        <v>514</v>
      </c>
      <c r="E2366" t="s">
        <v>15</v>
      </c>
      <c r="F2366" s="1">
        <v>10752</v>
      </c>
      <c r="G2366" t="s">
        <v>16</v>
      </c>
      <c r="H2366">
        <v>0.72</v>
      </c>
      <c r="I2366">
        <f t="shared" si="72"/>
        <v>7741.44</v>
      </c>
      <c r="J2366">
        <v>0.66390000000000005</v>
      </c>
      <c r="K2366" s="2">
        <f t="shared" si="73"/>
        <v>7138.2528000000002</v>
      </c>
    </row>
    <row r="2367" spans="1:11" x14ac:dyDescent="0.35">
      <c r="A2367">
        <v>601010720</v>
      </c>
      <c r="B2367" t="s">
        <v>1423</v>
      </c>
      <c r="D2367">
        <v>514</v>
      </c>
      <c r="E2367" t="s">
        <v>15</v>
      </c>
      <c r="F2367" s="1">
        <v>4032</v>
      </c>
      <c r="G2367" t="s">
        <v>16</v>
      </c>
      <c r="H2367">
        <v>0.72</v>
      </c>
      <c r="I2367">
        <f t="shared" si="72"/>
        <v>2903.04</v>
      </c>
      <c r="J2367">
        <v>0.66020000000000001</v>
      </c>
      <c r="K2367" s="2">
        <f t="shared" si="73"/>
        <v>2661.9263999999998</v>
      </c>
    </row>
    <row r="2368" spans="1:11" x14ac:dyDescent="0.35">
      <c r="A2368">
        <v>601018180</v>
      </c>
      <c r="B2368" t="s">
        <v>1424</v>
      </c>
      <c r="D2368">
        <v>514</v>
      </c>
      <c r="E2368" t="s">
        <v>15</v>
      </c>
      <c r="F2368" s="1">
        <v>35560</v>
      </c>
      <c r="G2368" t="s">
        <v>16</v>
      </c>
      <c r="H2368">
        <v>0.18</v>
      </c>
      <c r="I2368">
        <f t="shared" si="72"/>
        <v>6400.8</v>
      </c>
      <c r="J2368">
        <v>0.16189999999999999</v>
      </c>
      <c r="K2368" s="2">
        <f t="shared" si="73"/>
        <v>5757.1639999999998</v>
      </c>
    </row>
    <row r="2369" spans="1:11" x14ac:dyDescent="0.35">
      <c r="A2369">
        <v>601019180</v>
      </c>
      <c r="B2369" t="s">
        <v>1425</v>
      </c>
      <c r="D2369">
        <v>514</v>
      </c>
      <c r="E2369" t="s">
        <v>15</v>
      </c>
      <c r="F2369" s="1">
        <v>18000</v>
      </c>
      <c r="G2369" t="s">
        <v>16</v>
      </c>
      <c r="H2369">
        <v>0.18</v>
      </c>
      <c r="I2369">
        <f t="shared" si="72"/>
        <v>3240</v>
      </c>
      <c r="J2369">
        <v>0.16220000000000001</v>
      </c>
      <c r="K2369" s="2">
        <f t="shared" si="73"/>
        <v>2919.6000000000004</v>
      </c>
    </row>
    <row r="2370" spans="1:11" x14ac:dyDescent="0.35">
      <c r="A2370">
        <v>601025180</v>
      </c>
      <c r="B2370" t="s">
        <v>1426</v>
      </c>
      <c r="D2370">
        <v>514</v>
      </c>
      <c r="E2370" t="s">
        <v>15</v>
      </c>
      <c r="F2370" s="1">
        <v>1800</v>
      </c>
      <c r="G2370" t="s">
        <v>16</v>
      </c>
      <c r="H2370">
        <v>0.18</v>
      </c>
      <c r="I2370">
        <f t="shared" si="72"/>
        <v>324</v>
      </c>
      <c r="J2370">
        <v>0.16750000000000001</v>
      </c>
      <c r="K2370" s="2">
        <f t="shared" si="73"/>
        <v>301.5</v>
      </c>
    </row>
    <row r="2371" spans="1:11" x14ac:dyDescent="0.35">
      <c r="A2371">
        <v>601026180</v>
      </c>
      <c r="B2371" t="s">
        <v>1427</v>
      </c>
      <c r="D2371">
        <v>514</v>
      </c>
      <c r="E2371" t="s">
        <v>15</v>
      </c>
      <c r="F2371" s="1">
        <v>75600</v>
      </c>
      <c r="G2371" t="s">
        <v>16</v>
      </c>
      <c r="H2371">
        <v>0.18</v>
      </c>
      <c r="I2371">
        <f t="shared" si="72"/>
        <v>13608</v>
      </c>
      <c r="J2371">
        <v>0.17199999999999999</v>
      </c>
      <c r="K2371" s="2">
        <f t="shared" si="73"/>
        <v>13003.199999999999</v>
      </c>
    </row>
    <row r="2372" spans="1:11" x14ac:dyDescent="0.35">
      <c r="A2372">
        <v>601056200</v>
      </c>
      <c r="B2372" t="s">
        <v>1428</v>
      </c>
      <c r="D2372">
        <v>514</v>
      </c>
      <c r="E2372" t="s">
        <v>15</v>
      </c>
      <c r="F2372" s="1">
        <v>230400</v>
      </c>
      <c r="G2372" t="s">
        <v>16</v>
      </c>
      <c r="H2372">
        <v>0.2</v>
      </c>
      <c r="I2372">
        <f t="shared" si="72"/>
        <v>46080</v>
      </c>
      <c r="J2372">
        <v>0.16489999999999999</v>
      </c>
      <c r="K2372" s="2">
        <f t="shared" si="73"/>
        <v>37992.959999999999</v>
      </c>
    </row>
    <row r="2373" spans="1:11" x14ac:dyDescent="0.35">
      <c r="A2373">
        <v>601111120</v>
      </c>
      <c r="B2373" t="s">
        <v>1429</v>
      </c>
      <c r="D2373">
        <v>514</v>
      </c>
      <c r="E2373" t="s">
        <v>15</v>
      </c>
      <c r="F2373" s="1">
        <v>32150</v>
      </c>
      <c r="G2373" t="s">
        <v>16</v>
      </c>
      <c r="H2373">
        <v>0.12</v>
      </c>
      <c r="I2373">
        <f t="shared" ref="I2373:I2436" si="74">H2373*F2373</f>
        <v>3858</v>
      </c>
      <c r="J2373">
        <v>0.1434</v>
      </c>
      <c r="K2373" s="2">
        <f t="shared" ref="K2373:K2436" si="75">F2373*J2373</f>
        <v>4610.3100000000004</v>
      </c>
    </row>
    <row r="2374" spans="1:11" x14ac:dyDescent="0.35">
      <c r="A2374">
        <v>601121120</v>
      </c>
      <c r="B2374" t="s">
        <v>1430</v>
      </c>
      <c r="D2374">
        <v>514</v>
      </c>
      <c r="E2374" t="s">
        <v>15</v>
      </c>
      <c r="F2374">
        <v>860</v>
      </c>
      <c r="G2374" t="s">
        <v>16</v>
      </c>
      <c r="H2374">
        <v>0.12</v>
      </c>
      <c r="I2374">
        <f t="shared" si="74"/>
        <v>103.2</v>
      </c>
      <c r="J2374">
        <v>0.14680000000000001</v>
      </c>
      <c r="K2374" s="2">
        <f t="shared" si="75"/>
        <v>126.24800000000002</v>
      </c>
    </row>
    <row r="2375" spans="1:11" x14ac:dyDescent="0.35">
      <c r="A2375">
        <v>601200240</v>
      </c>
      <c r="B2375" t="s">
        <v>1433</v>
      </c>
      <c r="C2375" t="s">
        <v>1434</v>
      </c>
      <c r="D2375">
        <v>852</v>
      </c>
      <c r="E2375" t="s">
        <v>27</v>
      </c>
      <c r="F2375" s="1">
        <v>25508</v>
      </c>
      <c r="G2375" t="s">
        <v>16</v>
      </c>
      <c r="H2375">
        <v>0.24</v>
      </c>
      <c r="I2375">
        <f t="shared" si="74"/>
        <v>6121.92</v>
      </c>
      <c r="J2375">
        <v>0.2228</v>
      </c>
      <c r="K2375" s="2">
        <f t="shared" si="75"/>
        <v>5683.1823999999997</v>
      </c>
    </row>
    <row r="2376" spans="1:11" x14ac:dyDescent="0.35">
      <c r="A2376">
        <v>601210240</v>
      </c>
      <c r="B2376" t="s">
        <v>1433</v>
      </c>
      <c r="C2376" t="s">
        <v>1435</v>
      </c>
      <c r="D2376">
        <v>852</v>
      </c>
      <c r="E2376" t="s">
        <v>27</v>
      </c>
      <c r="F2376" s="1">
        <v>11484</v>
      </c>
      <c r="G2376" t="s">
        <v>16</v>
      </c>
      <c r="H2376">
        <v>0.24</v>
      </c>
      <c r="I2376">
        <f t="shared" si="74"/>
        <v>2756.16</v>
      </c>
      <c r="J2376">
        <v>0.2165</v>
      </c>
      <c r="K2376" s="2">
        <f t="shared" si="75"/>
        <v>2486.2860000000001</v>
      </c>
    </row>
    <row r="2377" spans="1:11" x14ac:dyDescent="0.35">
      <c r="A2377">
        <v>601290120</v>
      </c>
      <c r="B2377" t="s">
        <v>1436</v>
      </c>
      <c r="D2377">
        <v>514</v>
      </c>
      <c r="E2377" t="s">
        <v>15</v>
      </c>
      <c r="F2377" s="1">
        <v>9450</v>
      </c>
      <c r="G2377" t="s">
        <v>16</v>
      </c>
      <c r="H2377">
        <v>0.12</v>
      </c>
      <c r="I2377">
        <f t="shared" si="74"/>
        <v>1134</v>
      </c>
      <c r="J2377">
        <v>0.13950000000000001</v>
      </c>
      <c r="K2377" s="2">
        <f t="shared" si="75"/>
        <v>1318.2750000000001</v>
      </c>
    </row>
    <row r="2378" spans="1:11" x14ac:dyDescent="0.35">
      <c r="A2378">
        <v>601418200</v>
      </c>
      <c r="B2378" t="s">
        <v>1437</v>
      </c>
      <c r="C2378" t="s">
        <v>1438</v>
      </c>
      <c r="D2378">
        <v>514</v>
      </c>
      <c r="E2378" t="s">
        <v>15</v>
      </c>
      <c r="F2378" s="1">
        <v>36764</v>
      </c>
      <c r="G2378" t="s">
        <v>16</v>
      </c>
      <c r="H2378">
        <v>0.2</v>
      </c>
      <c r="I2378">
        <f t="shared" si="74"/>
        <v>7352.8</v>
      </c>
      <c r="J2378">
        <v>0.17960000000000001</v>
      </c>
      <c r="K2378" s="2">
        <f t="shared" si="75"/>
        <v>6602.8144000000002</v>
      </c>
    </row>
    <row r="2379" spans="1:11" x14ac:dyDescent="0.35">
      <c r="A2379">
        <v>601440200</v>
      </c>
      <c r="B2379" t="s">
        <v>1439</v>
      </c>
      <c r="C2379" t="s">
        <v>1438</v>
      </c>
      <c r="D2379">
        <v>514</v>
      </c>
      <c r="E2379" t="s">
        <v>15</v>
      </c>
      <c r="F2379" s="1">
        <v>7608</v>
      </c>
      <c r="G2379" t="s">
        <v>16</v>
      </c>
      <c r="H2379">
        <v>0.2</v>
      </c>
      <c r="I2379">
        <f t="shared" si="74"/>
        <v>1521.6000000000001</v>
      </c>
      <c r="J2379">
        <v>0.18079999999999999</v>
      </c>
      <c r="K2379" s="2">
        <f t="shared" si="75"/>
        <v>1375.5264</v>
      </c>
    </row>
    <row r="2380" spans="1:11" x14ac:dyDescent="0.35">
      <c r="A2380">
        <v>601500240</v>
      </c>
      <c r="B2380" t="s">
        <v>1440</v>
      </c>
      <c r="C2380" t="s">
        <v>1434</v>
      </c>
      <c r="D2380">
        <v>852</v>
      </c>
      <c r="E2380" t="s">
        <v>27</v>
      </c>
      <c r="F2380" s="1">
        <v>26838</v>
      </c>
      <c r="G2380" t="s">
        <v>16</v>
      </c>
      <c r="H2380">
        <v>0.24</v>
      </c>
      <c r="I2380">
        <f t="shared" si="74"/>
        <v>6441.12</v>
      </c>
      <c r="J2380">
        <v>0.22070000000000001</v>
      </c>
      <c r="K2380" s="2">
        <f t="shared" si="75"/>
        <v>5923.1466</v>
      </c>
    </row>
    <row r="2381" spans="1:11" x14ac:dyDescent="0.35">
      <c r="A2381">
        <v>601510240</v>
      </c>
      <c r="B2381" t="s">
        <v>1440</v>
      </c>
      <c r="C2381" t="s">
        <v>1435</v>
      </c>
      <c r="D2381">
        <v>852</v>
      </c>
      <c r="E2381" t="s">
        <v>27</v>
      </c>
      <c r="F2381" s="1">
        <v>8064</v>
      </c>
      <c r="G2381" t="s">
        <v>16</v>
      </c>
      <c r="H2381">
        <v>0.24</v>
      </c>
      <c r="I2381">
        <f t="shared" si="74"/>
        <v>1935.36</v>
      </c>
      <c r="J2381">
        <v>0.2145</v>
      </c>
      <c r="K2381" s="2">
        <f t="shared" si="75"/>
        <v>1729.7280000000001</v>
      </c>
    </row>
    <row r="2382" spans="1:11" x14ac:dyDescent="0.35">
      <c r="A2382">
        <v>601511200</v>
      </c>
      <c r="B2382" t="s">
        <v>1441</v>
      </c>
      <c r="D2382">
        <v>514</v>
      </c>
      <c r="E2382" t="s">
        <v>15</v>
      </c>
      <c r="F2382" s="1">
        <v>22176</v>
      </c>
      <c r="G2382" t="s">
        <v>16</v>
      </c>
      <c r="H2382">
        <v>0.2</v>
      </c>
      <c r="I2382">
        <f t="shared" si="74"/>
        <v>4435.2</v>
      </c>
      <c r="J2382">
        <v>0.19539999999999999</v>
      </c>
      <c r="K2382" s="2">
        <f t="shared" si="75"/>
        <v>4333.1903999999995</v>
      </c>
    </row>
    <row r="2383" spans="1:11" x14ac:dyDescent="0.35">
      <c r="A2383">
        <v>601520120</v>
      </c>
      <c r="B2383" t="s">
        <v>1442</v>
      </c>
      <c r="D2383">
        <v>514</v>
      </c>
      <c r="E2383" t="s">
        <v>15</v>
      </c>
      <c r="F2383" s="1">
        <v>8766</v>
      </c>
      <c r="G2383" t="s">
        <v>16</v>
      </c>
      <c r="H2383">
        <v>0.12</v>
      </c>
      <c r="I2383">
        <f t="shared" si="74"/>
        <v>1051.92</v>
      </c>
      <c r="J2383">
        <v>0.14680000000000001</v>
      </c>
      <c r="K2383" s="2">
        <f t="shared" si="75"/>
        <v>1286.8488000000002</v>
      </c>
    </row>
    <row r="2384" spans="1:11" x14ac:dyDescent="0.35">
      <c r="A2384">
        <v>601530120</v>
      </c>
      <c r="B2384" t="s">
        <v>1443</v>
      </c>
      <c r="D2384">
        <v>514</v>
      </c>
      <c r="E2384" t="s">
        <v>15</v>
      </c>
      <c r="F2384" s="1">
        <v>7560</v>
      </c>
      <c r="G2384" t="s">
        <v>16</v>
      </c>
      <c r="H2384">
        <v>0.12</v>
      </c>
      <c r="I2384">
        <f t="shared" si="74"/>
        <v>907.19999999999993</v>
      </c>
      <c r="J2384">
        <v>0.13519999999999999</v>
      </c>
      <c r="K2384" s="2">
        <f t="shared" si="75"/>
        <v>1022.1119999999999</v>
      </c>
    </row>
    <row r="2385" spans="1:11" x14ac:dyDescent="0.35">
      <c r="A2385">
        <v>601530280</v>
      </c>
      <c r="B2385" t="s">
        <v>1444</v>
      </c>
      <c r="D2385">
        <v>514</v>
      </c>
      <c r="E2385" t="s">
        <v>15</v>
      </c>
      <c r="F2385" s="1">
        <v>3868</v>
      </c>
      <c r="G2385" t="s">
        <v>16</v>
      </c>
      <c r="H2385">
        <v>0.28000000000000003</v>
      </c>
      <c r="I2385">
        <f t="shared" si="74"/>
        <v>1083.0400000000002</v>
      </c>
      <c r="J2385">
        <v>0.67700000000000005</v>
      </c>
      <c r="K2385" s="2">
        <f t="shared" si="75"/>
        <v>2618.636</v>
      </c>
    </row>
    <row r="2386" spans="1:11" x14ac:dyDescent="0.35">
      <c r="A2386">
        <v>601580200</v>
      </c>
      <c r="B2386" t="s">
        <v>1445</v>
      </c>
      <c r="C2386" t="s">
        <v>127</v>
      </c>
      <c r="D2386">
        <v>852</v>
      </c>
      <c r="E2386" t="s">
        <v>27</v>
      </c>
      <c r="F2386" s="1">
        <v>8190</v>
      </c>
      <c r="G2386" t="s">
        <v>16</v>
      </c>
      <c r="H2386">
        <v>0.2</v>
      </c>
      <c r="I2386">
        <f t="shared" si="74"/>
        <v>1638</v>
      </c>
      <c r="J2386">
        <v>0.18179999999999999</v>
      </c>
      <c r="K2386" s="2">
        <f t="shared" si="75"/>
        <v>1488.942</v>
      </c>
    </row>
    <row r="2387" spans="1:11" x14ac:dyDescent="0.35">
      <c r="A2387">
        <v>601700150</v>
      </c>
      <c r="B2387" t="s">
        <v>1446</v>
      </c>
      <c r="D2387">
        <v>514</v>
      </c>
      <c r="E2387" t="s">
        <v>15</v>
      </c>
      <c r="F2387" s="1">
        <v>6190</v>
      </c>
      <c r="G2387" t="s">
        <v>16</v>
      </c>
      <c r="H2387">
        <v>0.15</v>
      </c>
      <c r="I2387">
        <f t="shared" si="74"/>
        <v>928.5</v>
      </c>
      <c r="J2387">
        <v>0.17430000000000001</v>
      </c>
      <c r="K2387" s="2">
        <f t="shared" si="75"/>
        <v>1078.9170000000001</v>
      </c>
    </row>
    <row r="2388" spans="1:11" x14ac:dyDescent="0.35">
      <c r="A2388">
        <v>602000100</v>
      </c>
      <c r="B2388" t="s">
        <v>1447</v>
      </c>
      <c r="D2388">
        <v>514</v>
      </c>
      <c r="E2388" t="s">
        <v>15</v>
      </c>
      <c r="F2388" s="1">
        <v>36960</v>
      </c>
      <c r="G2388" t="s">
        <v>16</v>
      </c>
      <c r="H2388">
        <v>0.1</v>
      </c>
      <c r="I2388">
        <f t="shared" si="74"/>
        <v>3696</v>
      </c>
      <c r="J2388">
        <v>0.11799999999999999</v>
      </c>
      <c r="K2388" s="2">
        <f t="shared" si="75"/>
        <v>4361.28</v>
      </c>
    </row>
    <row r="2389" spans="1:11" x14ac:dyDescent="0.35">
      <c r="A2389">
        <v>602010100</v>
      </c>
      <c r="B2389" t="s">
        <v>1448</v>
      </c>
      <c r="D2389">
        <v>514</v>
      </c>
      <c r="E2389" t="s">
        <v>15</v>
      </c>
      <c r="F2389" s="1">
        <v>10185</v>
      </c>
      <c r="G2389" t="s">
        <v>16</v>
      </c>
      <c r="H2389">
        <v>0.1</v>
      </c>
      <c r="I2389">
        <f t="shared" si="74"/>
        <v>1018.5</v>
      </c>
      <c r="J2389">
        <v>0.1401</v>
      </c>
      <c r="K2389" s="2">
        <f t="shared" si="75"/>
        <v>1426.9185</v>
      </c>
    </row>
    <row r="2390" spans="1:11" x14ac:dyDescent="0.35">
      <c r="A2390">
        <v>602450200</v>
      </c>
      <c r="B2390" t="s">
        <v>1453</v>
      </c>
      <c r="D2390">
        <v>514</v>
      </c>
      <c r="E2390" t="s">
        <v>15</v>
      </c>
      <c r="F2390" s="1">
        <v>45864</v>
      </c>
      <c r="G2390" t="s">
        <v>16</v>
      </c>
      <c r="H2390">
        <v>0.2</v>
      </c>
      <c r="I2390">
        <f t="shared" si="74"/>
        <v>9172.8000000000011</v>
      </c>
      <c r="J2390">
        <v>0.17449999999999999</v>
      </c>
      <c r="K2390" s="2">
        <f t="shared" si="75"/>
        <v>8003.2679999999991</v>
      </c>
    </row>
    <row r="2391" spans="1:11" x14ac:dyDescent="0.35">
      <c r="A2391">
        <v>602460200</v>
      </c>
      <c r="B2391" t="s">
        <v>1454</v>
      </c>
      <c r="C2391" t="s">
        <v>127</v>
      </c>
      <c r="D2391">
        <v>852</v>
      </c>
      <c r="E2391" t="s">
        <v>27</v>
      </c>
      <c r="F2391" s="1">
        <v>8112</v>
      </c>
      <c r="G2391" t="s">
        <v>16</v>
      </c>
      <c r="H2391">
        <v>0.2</v>
      </c>
      <c r="I2391">
        <f t="shared" si="74"/>
        <v>1622.4</v>
      </c>
      <c r="J2391">
        <v>0.15939999999999999</v>
      </c>
      <c r="K2391" s="2">
        <f t="shared" si="75"/>
        <v>1293.0527999999999</v>
      </c>
    </row>
    <row r="2392" spans="1:11" x14ac:dyDescent="0.35">
      <c r="A2392">
        <v>603112175</v>
      </c>
      <c r="B2392" t="s">
        <v>1461</v>
      </c>
      <c r="C2392" t="s">
        <v>642</v>
      </c>
      <c r="D2392">
        <v>852</v>
      </c>
      <c r="E2392" t="s">
        <v>27</v>
      </c>
      <c r="F2392" s="1">
        <v>2302</v>
      </c>
      <c r="G2392" t="s">
        <v>16</v>
      </c>
      <c r="H2392">
        <v>0.17499999999999999</v>
      </c>
      <c r="I2392">
        <f t="shared" si="74"/>
        <v>402.84999999999997</v>
      </c>
      <c r="J2392">
        <v>0.2019</v>
      </c>
      <c r="K2392" s="2">
        <f t="shared" si="75"/>
        <v>464.77379999999999</v>
      </c>
    </row>
    <row r="2393" spans="1:11" x14ac:dyDescent="0.35">
      <c r="A2393">
        <v>603113175</v>
      </c>
      <c r="B2393" t="s">
        <v>1462</v>
      </c>
      <c r="C2393" t="s">
        <v>127</v>
      </c>
      <c r="D2393">
        <v>852</v>
      </c>
      <c r="E2393" t="s">
        <v>27</v>
      </c>
      <c r="F2393" s="1">
        <v>18144</v>
      </c>
      <c r="G2393" t="s">
        <v>16</v>
      </c>
      <c r="H2393">
        <v>0.17499999999999999</v>
      </c>
      <c r="I2393">
        <f t="shared" si="74"/>
        <v>3175.2</v>
      </c>
      <c r="J2393">
        <v>0.1822</v>
      </c>
      <c r="K2393" s="2">
        <f t="shared" si="75"/>
        <v>3305.8368</v>
      </c>
    </row>
    <row r="2394" spans="1:11" x14ac:dyDescent="0.35">
      <c r="A2394">
        <v>603117175</v>
      </c>
      <c r="B2394" t="s">
        <v>1461</v>
      </c>
      <c r="C2394" t="s">
        <v>642</v>
      </c>
      <c r="D2394">
        <v>852</v>
      </c>
      <c r="E2394" t="s">
        <v>27</v>
      </c>
      <c r="F2394" s="1">
        <v>21366</v>
      </c>
      <c r="G2394" t="s">
        <v>16</v>
      </c>
      <c r="H2394">
        <v>0.17499999999999999</v>
      </c>
      <c r="I2394">
        <f t="shared" si="74"/>
        <v>3739.0499999999997</v>
      </c>
      <c r="J2394">
        <v>0.2049</v>
      </c>
      <c r="K2394" s="2">
        <f t="shared" si="75"/>
        <v>4377.8933999999999</v>
      </c>
    </row>
    <row r="2395" spans="1:11" x14ac:dyDescent="0.35">
      <c r="A2395">
        <v>603190175</v>
      </c>
      <c r="B2395" t="s">
        <v>1466</v>
      </c>
      <c r="D2395">
        <v>514</v>
      </c>
      <c r="E2395" t="s">
        <v>15</v>
      </c>
      <c r="F2395" s="1">
        <v>77760</v>
      </c>
      <c r="G2395" t="s">
        <v>16</v>
      </c>
      <c r="H2395">
        <v>0.17499999999999999</v>
      </c>
      <c r="I2395">
        <f t="shared" si="74"/>
        <v>13608</v>
      </c>
      <c r="J2395">
        <v>0.21229999999999999</v>
      </c>
      <c r="K2395" s="2">
        <f t="shared" si="75"/>
        <v>16508.448</v>
      </c>
    </row>
    <row r="2396" spans="1:11" x14ac:dyDescent="0.35">
      <c r="A2396">
        <v>603210170</v>
      </c>
      <c r="B2396" t="s">
        <v>1467</v>
      </c>
      <c r="C2396" t="s">
        <v>1468</v>
      </c>
      <c r="D2396">
        <v>514</v>
      </c>
      <c r="E2396" t="s">
        <v>15</v>
      </c>
      <c r="F2396" s="1">
        <v>3200</v>
      </c>
      <c r="G2396" t="s">
        <v>16</v>
      </c>
      <c r="H2396">
        <v>0.17</v>
      </c>
      <c r="I2396">
        <f t="shared" si="74"/>
        <v>544</v>
      </c>
      <c r="J2396">
        <v>0.32050000000000001</v>
      </c>
      <c r="K2396" s="2">
        <f t="shared" si="75"/>
        <v>1025.5999999999999</v>
      </c>
    </row>
    <row r="2397" spans="1:11" x14ac:dyDescent="0.35">
      <c r="A2397">
        <v>603300200</v>
      </c>
      <c r="B2397" t="s">
        <v>1469</v>
      </c>
      <c r="D2397">
        <v>515</v>
      </c>
      <c r="E2397" t="s">
        <v>15</v>
      </c>
      <c r="F2397" s="1">
        <v>9042</v>
      </c>
      <c r="G2397" t="s">
        <v>16</v>
      </c>
      <c r="H2397">
        <v>0.2</v>
      </c>
      <c r="I2397">
        <f t="shared" si="74"/>
        <v>1808.4</v>
      </c>
      <c r="J2397">
        <v>0.48399999999999999</v>
      </c>
      <c r="K2397" s="2">
        <f t="shared" si="75"/>
        <v>4376.3279999999995</v>
      </c>
    </row>
    <row r="2398" spans="1:11" x14ac:dyDescent="0.35">
      <c r="A2398">
        <v>603500200</v>
      </c>
      <c r="B2398" t="s">
        <v>1470</v>
      </c>
      <c r="D2398">
        <v>515</v>
      </c>
      <c r="E2398" t="s">
        <v>15</v>
      </c>
      <c r="F2398" s="1">
        <v>11598</v>
      </c>
      <c r="G2398" t="s">
        <v>16</v>
      </c>
      <c r="H2398">
        <v>0.2</v>
      </c>
      <c r="I2398">
        <f t="shared" si="74"/>
        <v>2319.6</v>
      </c>
      <c r="J2398">
        <v>0.49809999999999999</v>
      </c>
      <c r="K2398" s="2">
        <f t="shared" si="75"/>
        <v>5776.9637999999995</v>
      </c>
    </row>
    <row r="2399" spans="1:11" x14ac:dyDescent="0.35">
      <c r="A2399">
        <v>603600200</v>
      </c>
      <c r="B2399" t="s">
        <v>1471</v>
      </c>
      <c r="D2399">
        <v>515</v>
      </c>
      <c r="E2399" t="s">
        <v>15</v>
      </c>
      <c r="F2399" s="1">
        <v>4326</v>
      </c>
      <c r="G2399" t="s">
        <v>16</v>
      </c>
      <c r="H2399">
        <v>0.2</v>
      </c>
      <c r="I2399">
        <f t="shared" si="74"/>
        <v>865.2</v>
      </c>
      <c r="J2399">
        <v>0.63939999999999997</v>
      </c>
      <c r="K2399" s="2">
        <f t="shared" si="75"/>
        <v>2766.0443999999998</v>
      </c>
    </row>
    <row r="2400" spans="1:11" x14ac:dyDescent="0.35">
      <c r="A2400">
        <v>604100160</v>
      </c>
      <c r="B2400" t="s">
        <v>1476</v>
      </c>
      <c r="C2400" t="s">
        <v>1397</v>
      </c>
      <c r="D2400">
        <v>514</v>
      </c>
      <c r="E2400" t="s">
        <v>15</v>
      </c>
      <c r="F2400" s="1">
        <v>15640</v>
      </c>
      <c r="G2400" t="s">
        <v>16</v>
      </c>
      <c r="H2400">
        <v>0.16</v>
      </c>
      <c r="I2400">
        <f t="shared" si="74"/>
        <v>2502.4</v>
      </c>
      <c r="J2400">
        <v>0.15140000000000001</v>
      </c>
      <c r="K2400" s="2">
        <f t="shared" si="75"/>
        <v>2367.8960000000002</v>
      </c>
    </row>
    <row r="2401" spans="1:11" x14ac:dyDescent="0.35">
      <c r="A2401">
        <v>604110160</v>
      </c>
      <c r="B2401" t="s">
        <v>1478</v>
      </c>
      <c r="C2401" t="s">
        <v>1397</v>
      </c>
      <c r="D2401">
        <v>514</v>
      </c>
      <c r="E2401" t="s">
        <v>15</v>
      </c>
      <c r="F2401" s="1">
        <v>17472</v>
      </c>
      <c r="G2401" t="s">
        <v>16</v>
      </c>
      <c r="H2401">
        <v>0.16</v>
      </c>
      <c r="I2401">
        <f t="shared" si="74"/>
        <v>2795.52</v>
      </c>
      <c r="J2401">
        <v>0.15140000000000001</v>
      </c>
      <c r="K2401" s="2">
        <f t="shared" si="75"/>
        <v>2645.2608</v>
      </c>
    </row>
    <row r="2402" spans="1:11" x14ac:dyDescent="0.35">
      <c r="A2402">
        <v>604120160</v>
      </c>
      <c r="B2402" t="s">
        <v>1479</v>
      </c>
      <c r="C2402" t="s">
        <v>1397</v>
      </c>
      <c r="D2402">
        <v>514</v>
      </c>
      <c r="E2402" t="s">
        <v>15</v>
      </c>
      <c r="F2402" s="1">
        <v>11704</v>
      </c>
      <c r="G2402" t="s">
        <v>16</v>
      </c>
      <c r="H2402">
        <v>0.16</v>
      </c>
      <c r="I2402">
        <f t="shared" si="74"/>
        <v>1872.64</v>
      </c>
      <c r="J2402">
        <v>0.15140000000000001</v>
      </c>
      <c r="K2402" s="2">
        <f t="shared" si="75"/>
        <v>1771.9856</v>
      </c>
    </row>
    <row r="2403" spans="1:11" x14ac:dyDescent="0.35">
      <c r="A2403">
        <v>604200160</v>
      </c>
      <c r="B2403" t="s">
        <v>1480</v>
      </c>
      <c r="C2403" t="s">
        <v>1481</v>
      </c>
      <c r="D2403">
        <v>514</v>
      </c>
      <c r="E2403" t="s">
        <v>15</v>
      </c>
      <c r="F2403">
        <v>280</v>
      </c>
      <c r="G2403" t="s">
        <v>16</v>
      </c>
      <c r="H2403">
        <v>0.16</v>
      </c>
      <c r="I2403">
        <f t="shared" si="74"/>
        <v>44.800000000000004</v>
      </c>
      <c r="J2403">
        <v>0.15140000000000001</v>
      </c>
      <c r="K2403" s="2">
        <f t="shared" si="75"/>
        <v>42.392000000000003</v>
      </c>
    </row>
    <row r="2404" spans="1:11" x14ac:dyDescent="0.35">
      <c r="A2404">
        <v>604210160</v>
      </c>
      <c r="B2404" t="s">
        <v>1478</v>
      </c>
      <c r="C2404" t="s">
        <v>1401</v>
      </c>
      <c r="D2404">
        <v>514</v>
      </c>
      <c r="E2404" t="s">
        <v>15</v>
      </c>
      <c r="F2404" s="1">
        <v>8576</v>
      </c>
      <c r="G2404" t="s">
        <v>16</v>
      </c>
      <c r="H2404">
        <v>0.16</v>
      </c>
      <c r="I2404">
        <f t="shared" si="74"/>
        <v>1372.16</v>
      </c>
      <c r="J2404">
        <v>0.15140000000000001</v>
      </c>
      <c r="K2404" s="2">
        <f t="shared" si="75"/>
        <v>1298.4064000000001</v>
      </c>
    </row>
    <row r="2405" spans="1:11" x14ac:dyDescent="0.35">
      <c r="A2405">
        <v>604220160</v>
      </c>
      <c r="B2405" t="s">
        <v>1482</v>
      </c>
      <c r="C2405" t="s">
        <v>1401</v>
      </c>
      <c r="D2405">
        <v>514</v>
      </c>
      <c r="E2405" t="s">
        <v>15</v>
      </c>
      <c r="F2405" s="1">
        <v>6664</v>
      </c>
      <c r="G2405" t="s">
        <v>16</v>
      </c>
      <c r="H2405">
        <v>0.16</v>
      </c>
      <c r="I2405">
        <f t="shared" si="74"/>
        <v>1066.24</v>
      </c>
      <c r="J2405">
        <v>0.15140000000000001</v>
      </c>
      <c r="K2405" s="2">
        <f t="shared" si="75"/>
        <v>1008.9296000000001</v>
      </c>
    </row>
    <row r="2406" spans="1:11" x14ac:dyDescent="0.35">
      <c r="A2406">
        <v>605320120</v>
      </c>
      <c r="B2406" t="s">
        <v>1486</v>
      </c>
      <c r="C2406" t="s">
        <v>1487</v>
      </c>
      <c r="D2406">
        <v>514</v>
      </c>
      <c r="E2406" t="s">
        <v>15</v>
      </c>
      <c r="F2406" s="1">
        <v>20000</v>
      </c>
      <c r="G2406" t="s">
        <v>16</v>
      </c>
      <c r="H2406">
        <v>0.12</v>
      </c>
      <c r="I2406">
        <f t="shared" si="74"/>
        <v>2400</v>
      </c>
      <c r="J2406">
        <v>0.32229999999999998</v>
      </c>
      <c r="K2406" s="2">
        <f t="shared" si="75"/>
        <v>6445.9999999999991</v>
      </c>
    </row>
    <row r="2407" spans="1:11" x14ac:dyDescent="0.35">
      <c r="A2407">
        <v>605420120</v>
      </c>
      <c r="B2407" t="s">
        <v>1490</v>
      </c>
      <c r="C2407" t="s">
        <v>1491</v>
      </c>
      <c r="D2407">
        <v>514</v>
      </c>
      <c r="E2407" t="s">
        <v>15</v>
      </c>
      <c r="F2407" s="1">
        <v>74000</v>
      </c>
      <c r="G2407" t="s">
        <v>16</v>
      </c>
      <c r="H2407">
        <v>0.12</v>
      </c>
      <c r="I2407">
        <f t="shared" si="74"/>
        <v>8880</v>
      </c>
      <c r="J2407">
        <v>0.33229999999999998</v>
      </c>
      <c r="K2407" s="2">
        <f t="shared" si="75"/>
        <v>24590.199999999997</v>
      </c>
    </row>
    <row r="2408" spans="1:11" x14ac:dyDescent="0.35">
      <c r="A2408">
        <v>605810125</v>
      </c>
      <c r="B2408" t="s">
        <v>1492</v>
      </c>
      <c r="C2408" t="s">
        <v>548</v>
      </c>
      <c r="D2408">
        <v>514</v>
      </c>
      <c r="E2408" t="s">
        <v>15</v>
      </c>
      <c r="F2408" s="1">
        <v>2100</v>
      </c>
      <c r="G2408" t="s">
        <v>16</v>
      </c>
      <c r="H2408">
        <v>0.125</v>
      </c>
      <c r="I2408">
        <f t="shared" si="74"/>
        <v>262.5</v>
      </c>
      <c r="J2408">
        <v>0.2437</v>
      </c>
      <c r="K2408" s="2">
        <f t="shared" si="75"/>
        <v>511.77</v>
      </c>
    </row>
    <row r="2409" spans="1:11" x14ac:dyDescent="0.35">
      <c r="A2409">
        <v>606210220</v>
      </c>
      <c r="B2409" t="s">
        <v>1493</v>
      </c>
      <c r="C2409" t="s">
        <v>1494</v>
      </c>
      <c r="D2409">
        <v>514</v>
      </c>
      <c r="E2409" t="s">
        <v>15</v>
      </c>
      <c r="F2409" s="1">
        <v>41472</v>
      </c>
      <c r="G2409" t="s">
        <v>16</v>
      </c>
      <c r="H2409">
        <v>0.22</v>
      </c>
      <c r="I2409">
        <f t="shared" si="74"/>
        <v>9123.84</v>
      </c>
      <c r="J2409">
        <v>0.254</v>
      </c>
      <c r="K2409" s="2">
        <f t="shared" si="75"/>
        <v>10533.888000000001</v>
      </c>
    </row>
    <row r="2410" spans="1:11" x14ac:dyDescent="0.35">
      <c r="A2410">
        <v>606220165</v>
      </c>
      <c r="B2410" t="s">
        <v>1495</v>
      </c>
      <c r="C2410" t="s">
        <v>127</v>
      </c>
      <c r="D2410">
        <v>852</v>
      </c>
      <c r="E2410" t="s">
        <v>27</v>
      </c>
      <c r="F2410" s="1">
        <v>10248</v>
      </c>
      <c r="G2410" t="s">
        <v>16</v>
      </c>
      <c r="H2410">
        <v>0.16500000000000001</v>
      </c>
      <c r="I2410">
        <f t="shared" si="74"/>
        <v>1690.92</v>
      </c>
      <c r="J2410">
        <v>0.18290000000000001</v>
      </c>
      <c r="K2410" s="2">
        <f t="shared" si="75"/>
        <v>1874.3592000000001</v>
      </c>
    </row>
    <row r="2411" spans="1:11" x14ac:dyDescent="0.35">
      <c r="A2411">
        <v>606510120</v>
      </c>
      <c r="B2411" t="s">
        <v>1497</v>
      </c>
      <c r="C2411" t="s">
        <v>1498</v>
      </c>
      <c r="D2411">
        <v>514</v>
      </c>
      <c r="E2411" t="s">
        <v>15</v>
      </c>
      <c r="F2411" s="1">
        <v>25800</v>
      </c>
      <c r="G2411" t="s">
        <v>16</v>
      </c>
      <c r="H2411">
        <v>0.12</v>
      </c>
      <c r="I2411">
        <f t="shared" si="74"/>
        <v>3096</v>
      </c>
      <c r="J2411">
        <v>0.3216</v>
      </c>
      <c r="K2411" s="2">
        <f t="shared" si="75"/>
        <v>8297.2800000000007</v>
      </c>
    </row>
    <row r="2412" spans="1:11" x14ac:dyDescent="0.35">
      <c r="A2412">
        <v>606520120</v>
      </c>
      <c r="B2412" t="s">
        <v>1497</v>
      </c>
      <c r="C2412" t="s">
        <v>1491</v>
      </c>
      <c r="D2412">
        <v>514</v>
      </c>
      <c r="E2412" t="s">
        <v>15</v>
      </c>
      <c r="F2412" s="1">
        <v>12000</v>
      </c>
      <c r="G2412" t="s">
        <v>16</v>
      </c>
      <c r="H2412">
        <v>0.12</v>
      </c>
      <c r="I2412">
        <f t="shared" si="74"/>
        <v>1440</v>
      </c>
      <c r="J2412">
        <v>0.32150000000000001</v>
      </c>
      <c r="K2412" s="2">
        <f t="shared" si="75"/>
        <v>3858</v>
      </c>
    </row>
    <row r="2413" spans="1:11" x14ac:dyDescent="0.35">
      <c r="A2413">
        <v>607420120</v>
      </c>
      <c r="B2413" t="s">
        <v>1499</v>
      </c>
      <c r="C2413" t="s">
        <v>1491</v>
      </c>
      <c r="D2413">
        <v>514</v>
      </c>
      <c r="E2413" t="s">
        <v>15</v>
      </c>
      <c r="F2413" s="1">
        <v>16000</v>
      </c>
      <c r="G2413" t="s">
        <v>16</v>
      </c>
      <c r="H2413">
        <v>0.12</v>
      </c>
      <c r="I2413">
        <f t="shared" si="74"/>
        <v>1920</v>
      </c>
      <c r="J2413">
        <v>0.34389999999999998</v>
      </c>
      <c r="K2413" s="2">
        <f t="shared" si="75"/>
        <v>5502.4</v>
      </c>
    </row>
    <row r="2414" spans="1:11" x14ac:dyDescent="0.35">
      <c r="A2414">
        <v>607500200</v>
      </c>
      <c r="B2414" t="s">
        <v>1500</v>
      </c>
      <c r="D2414">
        <v>515</v>
      </c>
      <c r="E2414" t="s">
        <v>15</v>
      </c>
      <c r="F2414" s="1">
        <v>9685</v>
      </c>
      <c r="G2414" t="s">
        <v>16</v>
      </c>
      <c r="H2414">
        <v>0.2</v>
      </c>
      <c r="I2414">
        <f t="shared" si="74"/>
        <v>1937</v>
      </c>
      <c r="J2414">
        <v>0.59</v>
      </c>
      <c r="K2414" s="2">
        <f t="shared" si="75"/>
        <v>5714.15</v>
      </c>
    </row>
    <row r="2415" spans="1:11" x14ac:dyDescent="0.35">
      <c r="A2415">
        <v>607820200</v>
      </c>
      <c r="B2415" t="s">
        <v>1501</v>
      </c>
      <c r="D2415">
        <v>514</v>
      </c>
      <c r="E2415" t="s">
        <v>15</v>
      </c>
      <c r="F2415" s="1">
        <v>61782</v>
      </c>
      <c r="G2415" t="s">
        <v>16</v>
      </c>
      <c r="H2415">
        <v>0.2</v>
      </c>
      <c r="I2415">
        <f t="shared" si="74"/>
        <v>12356.400000000001</v>
      </c>
      <c r="J2415">
        <v>0.20250000000000001</v>
      </c>
      <c r="K2415" s="2">
        <f t="shared" si="75"/>
        <v>12510.855000000001</v>
      </c>
    </row>
    <row r="2416" spans="1:11" x14ac:dyDescent="0.35">
      <c r="A2416">
        <v>608110700</v>
      </c>
      <c r="B2416" t="s">
        <v>19</v>
      </c>
      <c r="C2416" t="s">
        <v>1502</v>
      </c>
      <c r="D2416">
        <v>514</v>
      </c>
      <c r="E2416" t="s">
        <v>15</v>
      </c>
      <c r="F2416" s="1">
        <v>9216</v>
      </c>
      <c r="G2416" t="s">
        <v>16</v>
      </c>
      <c r="H2416">
        <v>0.7</v>
      </c>
      <c r="I2416">
        <f t="shared" si="74"/>
        <v>6451.2</v>
      </c>
      <c r="J2416">
        <v>0.73329999999999995</v>
      </c>
      <c r="K2416" s="2">
        <f t="shared" si="75"/>
        <v>6758.0927999999994</v>
      </c>
    </row>
    <row r="2417" spans="1:11" x14ac:dyDescent="0.35">
      <c r="A2417">
        <v>608114175</v>
      </c>
      <c r="B2417" t="s">
        <v>1505</v>
      </c>
      <c r="C2417" t="s">
        <v>642</v>
      </c>
      <c r="D2417">
        <v>852</v>
      </c>
      <c r="E2417" t="s">
        <v>27</v>
      </c>
      <c r="F2417">
        <v>900</v>
      </c>
      <c r="G2417" t="s">
        <v>16</v>
      </c>
      <c r="H2417">
        <v>0.17499999999999999</v>
      </c>
      <c r="I2417">
        <f t="shared" si="74"/>
        <v>157.5</v>
      </c>
      <c r="J2417">
        <v>0.1883</v>
      </c>
      <c r="K2417" s="2">
        <f t="shared" si="75"/>
        <v>169.47</v>
      </c>
    </row>
    <row r="2418" spans="1:11" x14ac:dyDescent="0.35">
      <c r="A2418">
        <v>608160175</v>
      </c>
      <c r="B2418" t="s">
        <v>1507</v>
      </c>
      <c r="D2418">
        <v>514</v>
      </c>
      <c r="E2418" t="s">
        <v>15</v>
      </c>
      <c r="F2418" s="1">
        <v>77760</v>
      </c>
      <c r="G2418" t="s">
        <v>16</v>
      </c>
      <c r="H2418">
        <v>0.17499999999999999</v>
      </c>
      <c r="I2418">
        <f t="shared" si="74"/>
        <v>13608</v>
      </c>
      <c r="J2418">
        <v>0.1777</v>
      </c>
      <c r="K2418" s="2">
        <f t="shared" si="75"/>
        <v>13817.951999999999</v>
      </c>
    </row>
    <row r="2419" spans="1:11" x14ac:dyDescent="0.35">
      <c r="A2419">
        <v>608300240</v>
      </c>
      <c r="B2419" t="s">
        <v>1511</v>
      </c>
      <c r="C2419" t="s">
        <v>1397</v>
      </c>
      <c r="D2419">
        <v>514</v>
      </c>
      <c r="E2419" t="s">
        <v>15</v>
      </c>
      <c r="F2419" s="1">
        <v>2688</v>
      </c>
      <c r="G2419" t="s">
        <v>16</v>
      </c>
      <c r="H2419">
        <v>0.24</v>
      </c>
      <c r="I2419">
        <f t="shared" si="74"/>
        <v>645.12</v>
      </c>
      <c r="J2419">
        <v>0.2248</v>
      </c>
      <c r="K2419" s="2">
        <f t="shared" si="75"/>
        <v>604.26239999999996</v>
      </c>
    </row>
    <row r="2420" spans="1:11" x14ac:dyDescent="0.35">
      <c r="A2420">
        <v>608310240</v>
      </c>
      <c r="B2420" t="s">
        <v>1512</v>
      </c>
      <c r="C2420" t="s">
        <v>1397</v>
      </c>
      <c r="D2420">
        <v>514</v>
      </c>
      <c r="E2420" t="s">
        <v>15</v>
      </c>
      <c r="F2420" s="1">
        <v>11752</v>
      </c>
      <c r="G2420" t="s">
        <v>16</v>
      </c>
      <c r="H2420">
        <v>0.24</v>
      </c>
      <c r="I2420">
        <f t="shared" si="74"/>
        <v>2820.48</v>
      </c>
      <c r="J2420">
        <v>0.2248</v>
      </c>
      <c r="K2420" s="2">
        <f t="shared" si="75"/>
        <v>2641.8496</v>
      </c>
    </row>
    <row r="2421" spans="1:11" x14ac:dyDescent="0.35">
      <c r="A2421">
        <v>608320240</v>
      </c>
      <c r="B2421" t="s">
        <v>1513</v>
      </c>
      <c r="C2421" t="s">
        <v>1397</v>
      </c>
      <c r="D2421">
        <v>514</v>
      </c>
      <c r="E2421" t="s">
        <v>15</v>
      </c>
      <c r="F2421" s="1">
        <v>3024</v>
      </c>
      <c r="G2421" t="s">
        <v>16</v>
      </c>
      <c r="H2421">
        <v>0.24</v>
      </c>
      <c r="I2421">
        <f t="shared" si="74"/>
        <v>725.76</v>
      </c>
      <c r="J2421">
        <v>0.2248</v>
      </c>
      <c r="K2421" s="2">
        <f t="shared" si="75"/>
        <v>679.79520000000002</v>
      </c>
    </row>
    <row r="2422" spans="1:11" x14ac:dyDescent="0.35">
      <c r="A2422">
        <v>608600240</v>
      </c>
      <c r="B2422" t="s">
        <v>1511</v>
      </c>
      <c r="C2422" t="s">
        <v>1401</v>
      </c>
      <c r="D2422">
        <v>514</v>
      </c>
      <c r="E2422" t="s">
        <v>15</v>
      </c>
      <c r="F2422">
        <v>672</v>
      </c>
      <c r="G2422" t="s">
        <v>16</v>
      </c>
      <c r="H2422">
        <v>0.24</v>
      </c>
      <c r="I2422">
        <f t="shared" si="74"/>
        <v>161.28</v>
      </c>
      <c r="J2422">
        <v>0.2248</v>
      </c>
      <c r="K2422" s="2">
        <f t="shared" si="75"/>
        <v>151.06559999999999</v>
      </c>
    </row>
    <row r="2423" spans="1:11" x14ac:dyDescent="0.35">
      <c r="A2423">
        <v>608610240</v>
      </c>
      <c r="B2423" t="s">
        <v>1514</v>
      </c>
      <c r="C2423" t="s">
        <v>1401</v>
      </c>
      <c r="D2423">
        <v>514</v>
      </c>
      <c r="E2423" t="s">
        <v>15</v>
      </c>
      <c r="F2423" s="1">
        <v>6720</v>
      </c>
      <c r="G2423" t="s">
        <v>16</v>
      </c>
      <c r="H2423">
        <v>0.24</v>
      </c>
      <c r="I2423">
        <f t="shared" si="74"/>
        <v>1612.8</v>
      </c>
      <c r="J2423">
        <v>0.2248</v>
      </c>
      <c r="K2423" s="2">
        <f t="shared" si="75"/>
        <v>1510.6559999999999</v>
      </c>
    </row>
    <row r="2424" spans="1:11" x14ac:dyDescent="0.35">
      <c r="A2424">
        <v>608620240</v>
      </c>
      <c r="B2424" t="s">
        <v>1513</v>
      </c>
      <c r="C2424" t="s">
        <v>1401</v>
      </c>
      <c r="D2424">
        <v>514</v>
      </c>
      <c r="E2424" t="s">
        <v>15</v>
      </c>
      <c r="F2424" s="1">
        <v>8064</v>
      </c>
      <c r="G2424" t="s">
        <v>16</v>
      </c>
      <c r="H2424">
        <v>0.24</v>
      </c>
      <c r="I2424">
        <f t="shared" si="74"/>
        <v>1935.36</v>
      </c>
      <c r="J2424">
        <v>0.2248</v>
      </c>
      <c r="K2424" s="2">
        <f t="shared" si="75"/>
        <v>1812.7872</v>
      </c>
    </row>
    <row r="2425" spans="1:11" x14ac:dyDescent="0.35">
      <c r="A2425">
        <v>609600200</v>
      </c>
      <c r="B2425" t="s">
        <v>1515</v>
      </c>
      <c r="D2425">
        <v>515</v>
      </c>
      <c r="E2425" t="s">
        <v>15</v>
      </c>
      <c r="F2425" s="1">
        <v>6663</v>
      </c>
      <c r="G2425" t="s">
        <v>16</v>
      </c>
      <c r="H2425">
        <v>0.2</v>
      </c>
      <c r="I2425">
        <f t="shared" si="74"/>
        <v>1332.6000000000001</v>
      </c>
      <c r="J2425">
        <v>0.69279999999999997</v>
      </c>
      <c r="K2425" s="2">
        <f t="shared" si="75"/>
        <v>4616.1264000000001</v>
      </c>
    </row>
    <row r="2426" spans="1:11" x14ac:dyDescent="0.35">
      <c r="A2426">
        <v>610200180</v>
      </c>
      <c r="B2426" t="s">
        <v>1516</v>
      </c>
      <c r="C2426" t="s">
        <v>127</v>
      </c>
      <c r="D2426">
        <v>852</v>
      </c>
      <c r="E2426" t="s">
        <v>27</v>
      </c>
      <c r="F2426" s="1">
        <v>2875</v>
      </c>
      <c r="G2426" t="s">
        <v>16</v>
      </c>
      <c r="H2426">
        <v>0.18</v>
      </c>
      <c r="I2426">
        <f t="shared" si="74"/>
        <v>517.5</v>
      </c>
      <c r="J2426">
        <v>0.16739999999999999</v>
      </c>
      <c r="K2426" s="2">
        <f t="shared" si="75"/>
        <v>481.27499999999998</v>
      </c>
    </row>
    <row r="2427" spans="1:11" x14ac:dyDescent="0.35">
      <c r="A2427">
        <v>610200300</v>
      </c>
      <c r="B2427" t="s">
        <v>1517</v>
      </c>
      <c r="D2427">
        <v>514</v>
      </c>
      <c r="E2427" t="s">
        <v>15</v>
      </c>
      <c r="F2427" s="1">
        <v>5484</v>
      </c>
      <c r="G2427" t="s">
        <v>16</v>
      </c>
      <c r="H2427">
        <v>0.3</v>
      </c>
      <c r="I2427">
        <f t="shared" si="74"/>
        <v>1645.2</v>
      </c>
      <c r="J2427">
        <v>0.62839999999999996</v>
      </c>
      <c r="K2427" s="2">
        <f t="shared" si="75"/>
        <v>3446.1455999999998</v>
      </c>
    </row>
    <row r="2428" spans="1:11" x14ac:dyDescent="0.35">
      <c r="A2428">
        <v>610210180</v>
      </c>
      <c r="B2428" t="s">
        <v>1426</v>
      </c>
      <c r="D2428">
        <v>514</v>
      </c>
      <c r="E2428" t="s">
        <v>15</v>
      </c>
      <c r="F2428" s="1">
        <v>70600</v>
      </c>
      <c r="G2428" t="s">
        <v>16</v>
      </c>
      <c r="H2428">
        <v>0.18</v>
      </c>
      <c r="I2428">
        <f t="shared" si="74"/>
        <v>12708</v>
      </c>
      <c r="J2428">
        <v>0.16250000000000001</v>
      </c>
      <c r="K2428" s="2">
        <f t="shared" si="75"/>
        <v>11472.5</v>
      </c>
    </row>
    <row r="2429" spans="1:11" x14ac:dyDescent="0.35">
      <c r="A2429">
        <v>610410175</v>
      </c>
      <c r="B2429" t="s">
        <v>1519</v>
      </c>
      <c r="C2429" t="s">
        <v>127</v>
      </c>
      <c r="D2429">
        <v>852</v>
      </c>
      <c r="E2429" t="s">
        <v>27</v>
      </c>
      <c r="F2429" s="1">
        <v>12276</v>
      </c>
      <c r="G2429" t="s">
        <v>16</v>
      </c>
      <c r="H2429">
        <v>0.17499999999999999</v>
      </c>
      <c r="I2429">
        <f t="shared" si="74"/>
        <v>2148.2999999999997</v>
      </c>
      <c r="J2429">
        <v>0.22889999999999999</v>
      </c>
      <c r="K2429" s="2">
        <f t="shared" si="75"/>
        <v>2809.9764</v>
      </c>
    </row>
    <row r="2430" spans="1:11" x14ac:dyDescent="0.35">
      <c r="A2430">
        <v>610510120</v>
      </c>
      <c r="B2430" t="s">
        <v>1521</v>
      </c>
      <c r="C2430" t="s">
        <v>1498</v>
      </c>
      <c r="D2430">
        <v>514</v>
      </c>
      <c r="E2430" t="s">
        <v>15</v>
      </c>
      <c r="F2430" s="1">
        <v>7000</v>
      </c>
      <c r="G2430" t="s">
        <v>16</v>
      </c>
      <c r="H2430">
        <v>0.12</v>
      </c>
      <c r="I2430">
        <f t="shared" si="74"/>
        <v>840</v>
      </c>
      <c r="J2430">
        <v>0.32879999999999998</v>
      </c>
      <c r="K2430" s="2">
        <f t="shared" si="75"/>
        <v>2301.6</v>
      </c>
    </row>
    <row r="2431" spans="1:11" x14ac:dyDescent="0.35">
      <c r="A2431">
        <v>610520120</v>
      </c>
      <c r="B2431" t="s">
        <v>1521</v>
      </c>
      <c r="C2431" t="s">
        <v>1491</v>
      </c>
      <c r="D2431">
        <v>514</v>
      </c>
      <c r="E2431" t="s">
        <v>15</v>
      </c>
      <c r="F2431" s="1">
        <v>43000</v>
      </c>
      <c r="G2431" t="s">
        <v>16</v>
      </c>
      <c r="H2431">
        <v>0.12</v>
      </c>
      <c r="I2431">
        <f t="shared" si="74"/>
        <v>5160</v>
      </c>
      <c r="J2431">
        <v>0.32869999999999999</v>
      </c>
      <c r="K2431" s="2">
        <f t="shared" si="75"/>
        <v>14134.1</v>
      </c>
    </row>
    <row r="2432" spans="1:11" x14ac:dyDescent="0.35">
      <c r="A2432">
        <v>610900330</v>
      </c>
      <c r="B2432" t="s">
        <v>1524</v>
      </c>
      <c r="C2432" t="s">
        <v>1525</v>
      </c>
      <c r="D2432">
        <v>514</v>
      </c>
      <c r="E2432" t="s">
        <v>15</v>
      </c>
      <c r="F2432">
        <v>30</v>
      </c>
      <c r="G2432" t="s">
        <v>16</v>
      </c>
      <c r="H2432">
        <v>0.33</v>
      </c>
      <c r="I2432">
        <f t="shared" si="74"/>
        <v>9.9</v>
      </c>
      <c r="J2432">
        <v>0.27050000000000002</v>
      </c>
      <c r="K2432" s="2">
        <f t="shared" si="75"/>
        <v>8.1150000000000002</v>
      </c>
    </row>
    <row r="2433" spans="1:11" x14ac:dyDescent="0.35">
      <c r="A2433">
        <v>610910180</v>
      </c>
      <c r="B2433" t="s">
        <v>1526</v>
      </c>
      <c r="D2433">
        <v>514</v>
      </c>
      <c r="E2433" t="s">
        <v>15</v>
      </c>
      <c r="F2433" s="1">
        <v>2880</v>
      </c>
      <c r="G2433" t="s">
        <v>16</v>
      </c>
      <c r="H2433">
        <v>0.18</v>
      </c>
      <c r="I2433">
        <f t="shared" si="74"/>
        <v>518.4</v>
      </c>
      <c r="J2433">
        <v>0.2036</v>
      </c>
      <c r="K2433" s="2">
        <f t="shared" si="75"/>
        <v>586.36800000000005</v>
      </c>
    </row>
    <row r="2434" spans="1:11" x14ac:dyDescent="0.35">
      <c r="A2434">
        <v>615401175</v>
      </c>
      <c r="B2434" t="s">
        <v>1540</v>
      </c>
      <c r="C2434">
        <v>2022</v>
      </c>
      <c r="D2434">
        <v>514</v>
      </c>
      <c r="E2434" t="s">
        <v>15</v>
      </c>
      <c r="F2434" s="1">
        <v>14850</v>
      </c>
      <c r="G2434" t="s">
        <v>16</v>
      </c>
      <c r="H2434">
        <v>0.17499999999999999</v>
      </c>
      <c r="I2434">
        <f t="shared" si="74"/>
        <v>2598.75</v>
      </c>
      <c r="J2434">
        <v>0.35110000000000002</v>
      </c>
      <c r="K2434" s="2">
        <f t="shared" si="75"/>
        <v>5213.835</v>
      </c>
    </row>
    <row r="2435" spans="1:11" x14ac:dyDescent="0.35">
      <c r="A2435">
        <v>617700150</v>
      </c>
      <c r="B2435" t="s">
        <v>1549</v>
      </c>
      <c r="D2435">
        <v>514</v>
      </c>
      <c r="E2435" t="s">
        <v>15</v>
      </c>
      <c r="F2435" s="1">
        <v>9780</v>
      </c>
      <c r="G2435" t="s">
        <v>16</v>
      </c>
      <c r="H2435">
        <v>0.15</v>
      </c>
      <c r="I2435">
        <f t="shared" si="74"/>
        <v>1467</v>
      </c>
      <c r="J2435">
        <v>0.1777</v>
      </c>
      <c r="K2435" s="2">
        <f t="shared" si="75"/>
        <v>1737.9059999999999</v>
      </c>
    </row>
    <row r="2436" spans="1:11" x14ac:dyDescent="0.35">
      <c r="A2436">
        <v>617800150</v>
      </c>
      <c r="B2436" t="s">
        <v>1550</v>
      </c>
      <c r="D2436">
        <v>514</v>
      </c>
      <c r="E2436" t="s">
        <v>15</v>
      </c>
      <c r="F2436" s="1">
        <v>12630</v>
      </c>
      <c r="G2436" t="s">
        <v>16</v>
      </c>
      <c r="H2436">
        <v>0.15</v>
      </c>
      <c r="I2436">
        <f t="shared" si="74"/>
        <v>1894.5</v>
      </c>
      <c r="J2436">
        <v>0.17169999999999999</v>
      </c>
      <c r="K2436" s="2">
        <f t="shared" si="75"/>
        <v>2168.5709999999999</v>
      </c>
    </row>
    <row r="2437" spans="1:11" x14ac:dyDescent="0.35">
      <c r="A2437">
        <v>618300080</v>
      </c>
      <c r="B2437" t="s">
        <v>1552</v>
      </c>
      <c r="C2437" t="s">
        <v>1553</v>
      </c>
      <c r="D2437">
        <v>514</v>
      </c>
      <c r="E2437" t="s">
        <v>15</v>
      </c>
      <c r="F2437" s="1">
        <v>12960</v>
      </c>
      <c r="G2437" t="s">
        <v>16</v>
      </c>
      <c r="H2437">
        <v>0.08</v>
      </c>
      <c r="I2437">
        <f t="shared" ref="I2437:I2500" si="76">H2437*F2437</f>
        <v>1036.8</v>
      </c>
      <c r="J2437">
        <v>0.1232</v>
      </c>
      <c r="K2437" s="2">
        <f t="shared" ref="K2437:K2500" si="77">F2437*J2437</f>
        <v>1596.672</v>
      </c>
    </row>
    <row r="2438" spans="1:11" x14ac:dyDescent="0.35">
      <c r="A2438">
        <v>618300320</v>
      </c>
      <c r="B2438" t="s">
        <v>1552</v>
      </c>
      <c r="C2438" t="s">
        <v>1554</v>
      </c>
      <c r="D2438">
        <v>514</v>
      </c>
      <c r="E2438" t="s">
        <v>15</v>
      </c>
      <c r="F2438" s="1">
        <v>1680</v>
      </c>
      <c r="G2438" t="s">
        <v>16</v>
      </c>
      <c r="H2438">
        <v>0.32</v>
      </c>
      <c r="I2438">
        <f t="shared" si="76"/>
        <v>537.6</v>
      </c>
      <c r="J2438">
        <v>0.56879999999999997</v>
      </c>
      <c r="K2438" s="2">
        <f t="shared" si="77"/>
        <v>955.58399999999995</v>
      </c>
    </row>
    <row r="2439" spans="1:11" x14ac:dyDescent="0.35">
      <c r="A2439">
        <v>618300640</v>
      </c>
      <c r="B2439" t="s">
        <v>1552</v>
      </c>
      <c r="C2439" t="s">
        <v>1555</v>
      </c>
      <c r="D2439">
        <v>514</v>
      </c>
      <c r="E2439" t="s">
        <v>15</v>
      </c>
      <c r="F2439" s="1">
        <v>1265</v>
      </c>
      <c r="G2439" t="s">
        <v>16</v>
      </c>
      <c r="H2439">
        <v>0.64</v>
      </c>
      <c r="I2439">
        <f t="shared" si="76"/>
        <v>809.6</v>
      </c>
      <c r="J2439">
        <v>0.84570000000000001</v>
      </c>
      <c r="K2439" s="2">
        <f t="shared" si="77"/>
        <v>1069.8105</v>
      </c>
    </row>
    <row r="2440" spans="1:11" x14ac:dyDescent="0.35">
      <c r="A2440">
        <v>618400110</v>
      </c>
      <c r="B2440" t="s">
        <v>1556</v>
      </c>
      <c r="C2440" t="s">
        <v>1557</v>
      </c>
      <c r="D2440">
        <v>514</v>
      </c>
      <c r="E2440" t="s">
        <v>15</v>
      </c>
      <c r="F2440" s="1">
        <v>35610</v>
      </c>
      <c r="G2440" t="s">
        <v>16</v>
      </c>
      <c r="H2440">
        <v>0.11</v>
      </c>
      <c r="I2440">
        <f t="shared" si="76"/>
        <v>3917.1</v>
      </c>
      <c r="J2440">
        <v>0.1515</v>
      </c>
      <c r="K2440" s="2">
        <f t="shared" si="77"/>
        <v>5394.915</v>
      </c>
    </row>
    <row r="2441" spans="1:11" x14ac:dyDescent="0.35">
      <c r="A2441">
        <v>618400180</v>
      </c>
      <c r="B2441" t="s">
        <v>1556</v>
      </c>
      <c r="C2441" t="s">
        <v>1558</v>
      </c>
      <c r="D2441">
        <v>514</v>
      </c>
      <c r="E2441" t="s">
        <v>15</v>
      </c>
      <c r="F2441" s="1">
        <v>22320</v>
      </c>
      <c r="G2441" t="s">
        <v>16</v>
      </c>
      <c r="H2441">
        <v>0.18</v>
      </c>
      <c r="I2441">
        <f t="shared" si="76"/>
        <v>4017.6</v>
      </c>
      <c r="J2441">
        <v>0.2014</v>
      </c>
      <c r="K2441" s="2">
        <f t="shared" si="77"/>
        <v>4495.2479999999996</v>
      </c>
    </row>
    <row r="2442" spans="1:11" x14ac:dyDescent="0.35">
      <c r="A2442">
        <v>618400440</v>
      </c>
      <c r="B2442" t="s">
        <v>1552</v>
      </c>
      <c r="C2442" t="s">
        <v>1559</v>
      </c>
      <c r="D2442">
        <v>514</v>
      </c>
      <c r="E2442" t="s">
        <v>15</v>
      </c>
      <c r="F2442" s="1">
        <v>4502</v>
      </c>
      <c r="G2442" t="s">
        <v>16</v>
      </c>
      <c r="H2442">
        <v>0.44</v>
      </c>
      <c r="I2442">
        <f t="shared" si="76"/>
        <v>1980.88</v>
      </c>
      <c r="J2442">
        <v>0.64039999999999997</v>
      </c>
      <c r="K2442" s="2">
        <f t="shared" si="77"/>
        <v>2883.0807999999997</v>
      </c>
    </row>
    <row r="2443" spans="1:11" x14ac:dyDescent="0.35">
      <c r="A2443">
        <v>618400720</v>
      </c>
      <c r="B2443" t="s">
        <v>1552</v>
      </c>
      <c r="C2443" t="s">
        <v>1560</v>
      </c>
      <c r="D2443">
        <v>514</v>
      </c>
      <c r="E2443" t="s">
        <v>15</v>
      </c>
      <c r="F2443" s="1">
        <v>8064</v>
      </c>
      <c r="G2443" t="s">
        <v>16</v>
      </c>
      <c r="H2443">
        <v>0.72</v>
      </c>
      <c r="I2443">
        <f t="shared" si="76"/>
        <v>5806.08</v>
      </c>
      <c r="J2443">
        <v>0.82189999999999996</v>
      </c>
      <c r="K2443" s="2">
        <f t="shared" si="77"/>
        <v>6627.8015999999998</v>
      </c>
    </row>
    <row r="2444" spans="1:11" x14ac:dyDescent="0.35">
      <c r="A2444">
        <v>618400880</v>
      </c>
      <c r="B2444" t="s">
        <v>1552</v>
      </c>
      <c r="C2444" t="s">
        <v>1561</v>
      </c>
      <c r="D2444">
        <v>514</v>
      </c>
      <c r="E2444" t="s">
        <v>15</v>
      </c>
      <c r="F2444" s="1">
        <v>4881</v>
      </c>
      <c r="G2444" t="s">
        <v>16</v>
      </c>
      <c r="H2444">
        <v>0.88</v>
      </c>
      <c r="I2444">
        <f t="shared" si="76"/>
        <v>4295.28</v>
      </c>
      <c r="J2444">
        <v>0.93989999999999996</v>
      </c>
      <c r="K2444" s="2">
        <f t="shared" si="77"/>
        <v>4587.6518999999998</v>
      </c>
    </row>
    <row r="2445" spans="1:11" x14ac:dyDescent="0.35">
      <c r="A2445">
        <v>618401440</v>
      </c>
      <c r="B2445" t="s">
        <v>1552</v>
      </c>
      <c r="C2445" t="s">
        <v>1562</v>
      </c>
      <c r="D2445">
        <v>514</v>
      </c>
      <c r="E2445" t="s">
        <v>15</v>
      </c>
      <c r="F2445" s="1">
        <v>11520</v>
      </c>
      <c r="G2445" t="s">
        <v>16</v>
      </c>
      <c r="H2445">
        <v>1.44</v>
      </c>
      <c r="I2445">
        <f t="shared" si="76"/>
        <v>16588.8</v>
      </c>
      <c r="J2445">
        <v>1.4332</v>
      </c>
      <c r="K2445" s="2">
        <f t="shared" si="77"/>
        <v>16510.464</v>
      </c>
    </row>
    <row r="2446" spans="1:11" x14ac:dyDescent="0.35">
      <c r="A2446">
        <v>618500220</v>
      </c>
      <c r="B2446" t="s">
        <v>1556</v>
      </c>
      <c r="C2446" t="s">
        <v>1565</v>
      </c>
      <c r="D2446">
        <v>514</v>
      </c>
      <c r="E2446" t="s">
        <v>15</v>
      </c>
      <c r="F2446" s="1">
        <v>5760</v>
      </c>
      <c r="G2446" t="s">
        <v>16</v>
      </c>
      <c r="H2446">
        <v>0.22</v>
      </c>
      <c r="I2446">
        <f t="shared" si="76"/>
        <v>1267.2</v>
      </c>
      <c r="J2446">
        <v>0.24399999999999999</v>
      </c>
      <c r="K2446" s="2">
        <f t="shared" si="77"/>
        <v>1405.44</v>
      </c>
    </row>
    <row r="2447" spans="1:11" x14ac:dyDescent="0.35">
      <c r="A2447">
        <v>618500880</v>
      </c>
      <c r="B2447" t="s">
        <v>1552</v>
      </c>
      <c r="C2447" t="s">
        <v>1566</v>
      </c>
      <c r="D2447">
        <v>514</v>
      </c>
      <c r="E2447" t="s">
        <v>15</v>
      </c>
      <c r="F2447" s="1">
        <v>4520</v>
      </c>
      <c r="G2447" t="s">
        <v>16</v>
      </c>
      <c r="H2447">
        <v>0.88</v>
      </c>
      <c r="I2447">
        <f t="shared" si="76"/>
        <v>3977.6</v>
      </c>
      <c r="J2447">
        <v>0.92179999999999995</v>
      </c>
      <c r="K2447" s="2">
        <f t="shared" si="77"/>
        <v>4166.5360000000001</v>
      </c>
    </row>
    <row r="2448" spans="1:11" x14ac:dyDescent="0.35">
      <c r="A2448">
        <v>618501760</v>
      </c>
      <c r="B2448" t="s">
        <v>1552</v>
      </c>
      <c r="C2448" t="s">
        <v>1567</v>
      </c>
      <c r="D2448">
        <v>514</v>
      </c>
      <c r="E2448" t="s">
        <v>15</v>
      </c>
      <c r="F2448" s="1">
        <v>3544</v>
      </c>
      <c r="G2448" t="s">
        <v>16</v>
      </c>
      <c r="H2448">
        <v>1.76</v>
      </c>
      <c r="I2448">
        <f t="shared" si="76"/>
        <v>6237.44</v>
      </c>
      <c r="J2448">
        <v>1.6194</v>
      </c>
      <c r="K2448" s="2">
        <f t="shared" si="77"/>
        <v>5739.1535999999996</v>
      </c>
    </row>
    <row r="2449" spans="1:11" x14ac:dyDescent="0.35">
      <c r="A2449">
        <v>619600080</v>
      </c>
      <c r="B2449" t="s">
        <v>1569</v>
      </c>
      <c r="C2449" t="s">
        <v>1570</v>
      </c>
      <c r="D2449">
        <v>514</v>
      </c>
      <c r="E2449" t="s">
        <v>15</v>
      </c>
      <c r="F2449" s="1">
        <v>13326</v>
      </c>
      <c r="G2449" t="s">
        <v>16</v>
      </c>
      <c r="H2449">
        <v>0.08</v>
      </c>
      <c r="I2449">
        <f t="shared" si="76"/>
        <v>1066.08</v>
      </c>
      <c r="J2449">
        <v>0.17510000000000001</v>
      </c>
      <c r="K2449" s="2">
        <f t="shared" si="77"/>
        <v>2333.3825999999999</v>
      </c>
    </row>
    <row r="2450" spans="1:11" x14ac:dyDescent="0.35">
      <c r="A2450">
        <v>619600320</v>
      </c>
      <c r="B2450" t="s">
        <v>1569</v>
      </c>
      <c r="C2450" t="s">
        <v>1571</v>
      </c>
      <c r="D2450">
        <v>514</v>
      </c>
      <c r="E2450" t="s">
        <v>15</v>
      </c>
      <c r="F2450" s="1">
        <v>7620</v>
      </c>
      <c r="G2450" t="s">
        <v>16</v>
      </c>
      <c r="H2450">
        <v>0.32</v>
      </c>
      <c r="I2450">
        <f t="shared" si="76"/>
        <v>2438.4</v>
      </c>
      <c r="J2450">
        <v>0.67079999999999995</v>
      </c>
      <c r="K2450" s="2">
        <f t="shared" si="77"/>
        <v>5111.4959999999992</v>
      </c>
    </row>
    <row r="2451" spans="1:11" x14ac:dyDescent="0.35">
      <c r="A2451">
        <v>619600780</v>
      </c>
      <c r="B2451" t="s">
        <v>1569</v>
      </c>
      <c r="C2451" t="s">
        <v>1572</v>
      </c>
      <c r="D2451">
        <v>514</v>
      </c>
      <c r="E2451" t="s">
        <v>15</v>
      </c>
      <c r="F2451" s="1">
        <v>5808</v>
      </c>
      <c r="G2451" t="s">
        <v>16</v>
      </c>
      <c r="H2451">
        <v>0.78</v>
      </c>
      <c r="I2451">
        <f t="shared" si="76"/>
        <v>4530.24</v>
      </c>
      <c r="J2451">
        <v>0.85389999999999999</v>
      </c>
      <c r="K2451" s="2">
        <f t="shared" si="77"/>
        <v>4959.4511999999995</v>
      </c>
    </row>
    <row r="2452" spans="1:11" x14ac:dyDescent="0.35">
      <c r="A2452">
        <v>620160050</v>
      </c>
      <c r="B2452" t="s">
        <v>1573</v>
      </c>
      <c r="C2452">
        <v>2022</v>
      </c>
      <c r="D2452">
        <v>522</v>
      </c>
      <c r="E2452" t="s">
        <v>15</v>
      </c>
      <c r="F2452" s="1">
        <v>25920</v>
      </c>
      <c r="G2452" t="s">
        <v>16</v>
      </c>
      <c r="H2452">
        <v>0.05</v>
      </c>
      <c r="I2452">
        <f t="shared" si="76"/>
        <v>1296</v>
      </c>
      <c r="J2452">
        <v>0.1951</v>
      </c>
      <c r="K2452" s="2">
        <f t="shared" si="77"/>
        <v>5056.9920000000002</v>
      </c>
    </row>
    <row r="2453" spans="1:11" x14ac:dyDescent="0.35">
      <c r="A2453">
        <v>620450050</v>
      </c>
      <c r="B2453" t="s">
        <v>1575</v>
      </c>
      <c r="C2453">
        <v>2022</v>
      </c>
      <c r="D2453">
        <v>522</v>
      </c>
      <c r="E2453" t="s">
        <v>15</v>
      </c>
      <c r="F2453" s="1">
        <v>47720</v>
      </c>
      <c r="G2453" t="s">
        <v>16</v>
      </c>
      <c r="H2453">
        <v>0.05</v>
      </c>
      <c r="I2453">
        <f t="shared" si="76"/>
        <v>2386</v>
      </c>
      <c r="J2453">
        <v>0.19320000000000001</v>
      </c>
      <c r="K2453" s="2">
        <f t="shared" si="77"/>
        <v>9219.5040000000008</v>
      </c>
    </row>
    <row r="2454" spans="1:11" x14ac:dyDescent="0.35">
      <c r="A2454">
        <v>620460050</v>
      </c>
      <c r="B2454" t="s">
        <v>1576</v>
      </c>
      <c r="D2454">
        <v>522</v>
      </c>
      <c r="E2454" t="s">
        <v>15</v>
      </c>
      <c r="F2454" s="1">
        <v>20710</v>
      </c>
      <c r="G2454" t="s">
        <v>16</v>
      </c>
      <c r="H2454">
        <v>0.05</v>
      </c>
      <c r="I2454">
        <f t="shared" si="76"/>
        <v>1035.5</v>
      </c>
      <c r="J2454">
        <v>0.21360000000000001</v>
      </c>
      <c r="K2454" s="2">
        <f t="shared" si="77"/>
        <v>4423.6559999999999</v>
      </c>
    </row>
    <row r="2455" spans="1:11" x14ac:dyDescent="0.35">
      <c r="A2455">
        <v>620500088</v>
      </c>
      <c r="B2455" t="s">
        <v>1579</v>
      </c>
      <c r="D2455">
        <v>521</v>
      </c>
      <c r="E2455" t="s">
        <v>15</v>
      </c>
      <c r="F2455" s="1">
        <v>9720</v>
      </c>
      <c r="G2455" t="s">
        <v>16</v>
      </c>
      <c r="H2455">
        <v>8.7999999999999995E-2</v>
      </c>
      <c r="I2455">
        <f t="shared" si="76"/>
        <v>855.3599999999999</v>
      </c>
      <c r="J2455">
        <v>0.26369999999999999</v>
      </c>
      <c r="K2455" s="2">
        <f t="shared" si="77"/>
        <v>2563.1639999999998</v>
      </c>
    </row>
    <row r="2456" spans="1:11" x14ac:dyDescent="0.35">
      <c r="A2456">
        <v>620500120</v>
      </c>
      <c r="B2456" t="s">
        <v>1580</v>
      </c>
      <c r="C2456" t="s">
        <v>1581</v>
      </c>
      <c r="D2456">
        <v>521</v>
      </c>
      <c r="E2456" t="s">
        <v>15</v>
      </c>
      <c r="F2456" s="1">
        <v>25536</v>
      </c>
      <c r="G2456" t="s">
        <v>16</v>
      </c>
      <c r="H2456">
        <v>0.12</v>
      </c>
      <c r="I2456">
        <f t="shared" si="76"/>
        <v>3064.3199999999997</v>
      </c>
      <c r="J2456">
        <v>0.34489999999999998</v>
      </c>
      <c r="K2456" s="2">
        <f t="shared" si="77"/>
        <v>8807.366399999999</v>
      </c>
    </row>
    <row r="2457" spans="1:11" x14ac:dyDescent="0.35">
      <c r="A2457">
        <v>620530055</v>
      </c>
      <c r="B2457" t="s">
        <v>1582</v>
      </c>
      <c r="D2457">
        <v>521</v>
      </c>
      <c r="E2457" t="s">
        <v>15</v>
      </c>
      <c r="F2457" s="1">
        <v>2000</v>
      </c>
      <c r="G2457" t="s">
        <v>16</v>
      </c>
      <c r="H2457">
        <v>5.5E-2</v>
      </c>
      <c r="I2457">
        <f t="shared" si="76"/>
        <v>110</v>
      </c>
      <c r="J2457">
        <v>0.2117</v>
      </c>
      <c r="K2457" s="2">
        <f t="shared" si="77"/>
        <v>423.4</v>
      </c>
    </row>
    <row r="2458" spans="1:11" x14ac:dyDescent="0.35">
      <c r="A2458">
        <v>620600120</v>
      </c>
      <c r="B2458" t="s">
        <v>1585</v>
      </c>
      <c r="C2458" t="s">
        <v>1581</v>
      </c>
      <c r="D2458">
        <v>521</v>
      </c>
      <c r="E2458" t="s">
        <v>15</v>
      </c>
      <c r="F2458">
        <v>252</v>
      </c>
      <c r="G2458" t="s">
        <v>16</v>
      </c>
      <c r="H2458">
        <v>0.12</v>
      </c>
      <c r="I2458">
        <f t="shared" si="76"/>
        <v>30.24</v>
      </c>
      <c r="J2458">
        <v>0.43459999999999999</v>
      </c>
      <c r="K2458" s="2">
        <f t="shared" si="77"/>
        <v>109.5192</v>
      </c>
    </row>
    <row r="2459" spans="1:11" x14ac:dyDescent="0.35">
      <c r="A2459">
        <v>620700040</v>
      </c>
      <c r="B2459" t="s">
        <v>1586</v>
      </c>
      <c r="D2459">
        <v>522</v>
      </c>
      <c r="E2459" t="s">
        <v>15</v>
      </c>
      <c r="F2459" s="1">
        <v>13160</v>
      </c>
      <c r="G2459" t="s">
        <v>16</v>
      </c>
      <c r="H2459">
        <v>0.04</v>
      </c>
      <c r="I2459">
        <f t="shared" si="76"/>
        <v>526.4</v>
      </c>
      <c r="J2459">
        <v>0.18390000000000001</v>
      </c>
      <c r="K2459" s="2">
        <f t="shared" si="77"/>
        <v>2420.1240000000003</v>
      </c>
    </row>
    <row r="2460" spans="1:11" x14ac:dyDescent="0.35">
      <c r="A2460">
        <v>620800040</v>
      </c>
      <c r="B2460" t="s">
        <v>1587</v>
      </c>
      <c r="D2460">
        <v>522</v>
      </c>
      <c r="E2460" t="s">
        <v>15</v>
      </c>
      <c r="F2460" s="1">
        <v>30240</v>
      </c>
      <c r="G2460" t="s">
        <v>16</v>
      </c>
      <c r="H2460">
        <v>0.04</v>
      </c>
      <c r="I2460">
        <f t="shared" si="76"/>
        <v>1209.6000000000001</v>
      </c>
      <c r="J2460">
        <v>0.19639999999999999</v>
      </c>
      <c r="K2460" s="2">
        <f t="shared" si="77"/>
        <v>5939.1359999999995</v>
      </c>
    </row>
    <row r="2461" spans="1:11" x14ac:dyDescent="0.35">
      <c r="A2461">
        <v>620910088</v>
      </c>
      <c r="B2461" t="s">
        <v>1590</v>
      </c>
      <c r="C2461" t="s">
        <v>1591</v>
      </c>
      <c r="D2461">
        <v>521</v>
      </c>
      <c r="E2461" t="s">
        <v>15</v>
      </c>
      <c r="F2461" s="1">
        <v>153600</v>
      </c>
      <c r="G2461" t="s">
        <v>16</v>
      </c>
      <c r="H2461">
        <v>8.7999999999999995E-2</v>
      </c>
      <c r="I2461">
        <f t="shared" si="76"/>
        <v>13516.8</v>
      </c>
      <c r="J2461">
        <v>0.24779999999999999</v>
      </c>
      <c r="K2461" s="2">
        <f t="shared" si="77"/>
        <v>38062.080000000002</v>
      </c>
    </row>
    <row r="2462" spans="1:11" x14ac:dyDescent="0.35">
      <c r="A2462">
        <v>621110025</v>
      </c>
      <c r="B2462" t="s">
        <v>1594</v>
      </c>
      <c r="C2462" t="s">
        <v>1595</v>
      </c>
      <c r="D2462">
        <v>522</v>
      </c>
      <c r="E2462" t="s">
        <v>15</v>
      </c>
      <c r="F2462" s="1">
        <v>69120</v>
      </c>
      <c r="G2462" t="s">
        <v>16</v>
      </c>
      <c r="H2462">
        <v>2.5000000000000001E-2</v>
      </c>
      <c r="I2462">
        <f t="shared" si="76"/>
        <v>1728</v>
      </c>
      <c r="J2462">
        <v>0.1211</v>
      </c>
      <c r="K2462" s="2">
        <f t="shared" si="77"/>
        <v>8370.4320000000007</v>
      </c>
    </row>
    <row r="2463" spans="1:11" x14ac:dyDescent="0.35">
      <c r="A2463">
        <v>621110050</v>
      </c>
      <c r="B2463" t="s">
        <v>1596</v>
      </c>
      <c r="D2463">
        <v>522</v>
      </c>
      <c r="E2463" t="s">
        <v>15</v>
      </c>
      <c r="F2463" s="1">
        <v>20160</v>
      </c>
      <c r="G2463" t="s">
        <v>16</v>
      </c>
      <c r="H2463">
        <v>0.05</v>
      </c>
      <c r="I2463">
        <f t="shared" si="76"/>
        <v>1008</v>
      </c>
      <c r="J2463">
        <v>0.22620000000000001</v>
      </c>
      <c r="K2463" s="2">
        <f t="shared" si="77"/>
        <v>4560.192</v>
      </c>
    </row>
    <row r="2464" spans="1:11" x14ac:dyDescent="0.35">
      <c r="A2464">
        <v>621210025</v>
      </c>
      <c r="B2464" t="s">
        <v>1594</v>
      </c>
      <c r="C2464" t="s">
        <v>1600</v>
      </c>
      <c r="D2464">
        <v>522</v>
      </c>
      <c r="E2464" t="s">
        <v>15</v>
      </c>
      <c r="F2464" s="1">
        <v>53760</v>
      </c>
      <c r="G2464" t="s">
        <v>16</v>
      </c>
      <c r="H2464">
        <v>2.5000000000000001E-2</v>
      </c>
      <c r="I2464">
        <f t="shared" si="76"/>
        <v>1344</v>
      </c>
      <c r="J2464">
        <v>0.1173</v>
      </c>
      <c r="K2464" s="2">
        <f t="shared" si="77"/>
        <v>6306.0479999999998</v>
      </c>
    </row>
    <row r="2465" spans="1:11" x14ac:dyDescent="0.35">
      <c r="A2465">
        <v>621221050</v>
      </c>
      <c r="B2465" t="s">
        <v>1601</v>
      </c>
      <c r="C2465" t="s">
        <v>1602</v>
      </c>
      <c r="D2465">
        <v>522</v>
      </c>
      <c r="E2465" t="s">
        <v>15</v>
      </c>
      <c r="F2465" s="1">
        <v>70400</v>
      </c>
      <c r="G2465" t="s">
        <v>16</v>
      </c>
      <c r="H2465">
        <v>0.05</v>
      </c>
      <c r="I2465">
        <f t="shared" si="76"/>
        <v>3520</v>
      </c>
      <c r="J2465">
        <v>0.20130000000000001</v>
      </c>
      <c r="K2465" s="2">
        <f t="shared" si="77"/>
        <v>14171.52</v>
      </c>
    </row>
    <row r="2466" spans="1:11" x14ac:dyDescent="0.35">
      <c r="A2466">
        <v>621230050</v>
      </c>
      <c r="B2466" t="s">
        <v>1603</v>
      </c>
      <c r="D2466">
        <v>522</v>
      </c>
      <c r="E2466" t="s">
        <v>15</v>
      </c>
      <c r="F2466" s="1">
        <v>22590</v>
      </c>
      <c r="G2466" t="s">
        <v>16</v>
      </c>
      <c r="H2466">
        <v>0.05</v>
      </c>
      <c r="I2466">
        <f t="shared" si="76"/>
        <v>1129.5</v>
      </c>
      <c r="J2466">
        <v>0.21529999999999999</v>
      </c>
      <c r="K2466" s="2">
        <f t="shared" si="77"/>
        <v>4863.6269999999995</v>
      </c>
    </row>
    <row r="2467" spans="1:11" x14ac:dyDescent="0.35">
      <c r="A2467">
        <v>621310025</v>
      </c>
      <c r="B2467" t="s">
        <v>1594</v>
      </c>
      <c r="C2467" t="s">
        <v>1605</v>
      </c>
      <c r="D2467">
        <v>522</v>
      </c>
      <c r="E2467" t="s">
        <v>15</v>
      </c>
      <c r="F2467" s="1">
        <v>61440</v>
      </c>
      <c r="G2467" t="s">
        <v>16</v>
      </c>
      <c r="H2467">
        <v>2.5000000000000001E-2</v>
      </c>
      <c r="I2467">
        <f t="shared" si="76"/>
        <v>1536</v>
      </c>
      <c r="J2467">
        <v>0.11890000000000001</v>
      </c>
      <c r="K2467" s="2">
        <f t="shared" si="77"/>
        <v>7305.2160000000003</v>
      </c>
    </row>
    <row r="2468" spans="1:11" x14ac:dyDescent="0.35">
      <c r="A2468">
        <v>621330050</v>
      </c>
      <c r="B2468" t="s">
        <v>1606</v>
      </c>
      <c r="D2468">
        <v>522</v>
      </c>
      <c r="E2468" t="s">
        <v>15</v>
      </c>
      <c r="F2468" s="1">
        <v>17250</v>
      </c>
      <c r="G2468" t="s">
        <v>16</v>
      </c>
      <c r="H2468">
        <v>0.05</v>
      </c>
      <c r="I2468">
        <f t="shared" si="76"/>
        <v>862.5</v>
      </c>
      <c r="J2468">
        <v>0.219</v>
      </c>
      <c r="K2468" s="2">
        <f t="shared" si="77"/>
        <v>3777.75</v>
      </c>
    </row>
    <row r="2469" spans="1:11" x14ac:dyDescent="0.35">
      <c r="A2469">
        <v>621410050</v>
      </c>
      <c r="B2469" t="s">
        <v>1607</v>
      </c>
      <c r="D2469">
        <v>522</v>
      </c>
      <c r="E2469" t="s">
        <v>15</v>
      </c>
      <c r="F2469" s="1">
        <v>4500</v>
      </c>
      <c r="G2469" t="s">
        <v>16</v>
      </c>
      <c r="H2469">
        <v>0.05</v>
      </c>
      <c r="I2469">
        <f t="shared" si="76"/>
        <v>225</v>
      </c>
      <c r="J2469">
        <v>0.2545</v>
      </c>
      <c r="K2469" s="2">
        <f t="shared" si="77"/>
        <v>1145.25</v>
      </c>
    </row>
    <row r="2470" spans="1:11" x14ac:dyDescent="0.35">
      <c r="A2470">
        <v>621700055</v>
      </c>
      <c r="B2470" t="s">
        <v>1609</v>
      </c>
      <c r="D2470">
        <v>518</v>
      </c>
      <c r="E2470" t="s">
        <v>15</v>
      </c>
      <c r="F2470" s="1">
        <v>1111</v>
      </c>
      <c r="G2470" t="s">
        <v>16</v>
      </c>
      <c r="H2470">
        <v>5.5E-2</v>
      </c>
      <c r="I2470">
        <f t="shared" si="76"/>
        <v>61.104999999999997</v>
      </c>
      <c r="J2470">
        <v>0.22189999999999999</v>
      </c>
      <c r="K2470" s="2">
        <f t="shared" si="77"/>
        <v>246.53089999999997</v>
      </c>
    </row>
    <row r="2471" spans="1:11" x14ac:dyDescent="0.35">
      <c r="A2471">
        <v>621800050</v>
      </c>
      <c r="B2471" t="s">
        <v>1610</v>
      </c>
      <c r="D2471">
        <v>522</v>
      </c>
      <c r="E2471" t="s">
        <v>15</v>
      </c>
      <c r="F2471" s="1">
        <v>18300</v>
      </c>
      <c r="G2471" t="s">
        <v>16</v>
      </c>
      <c r="H2471">
        <v>0.05</v>
      </c>
      <c r="I2471">
        <f t="shared" si="76"/>
        <v>915</v>
      </c>
      <c r="J2471">
        <v>0.20080000000000001</v>
      </c>
      <c r="K2471" s="2">
        <f t="shared" si="77"/>
        <v>3674.6400000000003</v>
      </c>
    </row>
    <row r="2472" spans="1:11" x14ac:dyDescent="0.35">
      <c r="A2472">
        <v>621800055</v>
      </c>
      <c r="B2472" t="s">
        <v>1611</v>
      </c>
      <c r="D2472">
        <v>518</v>
      </c>
      <c r="E2472" t="s">
        <v>15</v>
      </c>
      <c r="F2472" s="1">
        <v>7907</v>
      </c>
      <c r="G2472" t="s">
        <v>16</v>
      </c>
      <c r="H2472">
        <v>5.5E-2</v>
      </c>
      <c r="I2472">
        <f t="shared" si="76"/>
        <v>434.88499999999999</v>
      </c>
      <c r="J2472">
        <v>0.2228</v>
      </c>
      <c r="K2472" s="2">
        <f t="shared" si="77"/>
        <v>1761.6795999999999</v>
      </c>
    </row>
    <row r="2473" spans="1:11" x14ac:dyDescent="0.35">
      <c r="A2473">
        <v>621900050</v>
      </c>
      <c r="B2473" t="s">
        <v>1613</v>
      </c>
      <c r="D2473">
        <v>522</v>
      </c>
      <c r="E2473" t="s">
        <v>15</v>
      </c>
      <c r="F2473" s="1">
        <v>19200</v>
      </c>
      <c r="G2473" t="s">
        <v>16</v>
      </c>
      <c r="H2473">
        <v>0.05</v>
      </c>
      <c r="I2473">
        <f t="shared" si="76"/>
        <v>960</v>
      </c>
      <c r="J2473">
        <v>0</v>
      </c>
      <c r="K2473" s="2">
        <f t="shared" si="77"/>
        <v>0</v>
      </c>
    </row>
    <row r="2474" spans="1:11" x14ac:dyDescent="0.35">
      <c r="A2474">
        <v>621900055</v>
      </c>
      <c r="B2474" t="s">
        <v>1614</v>
      </c>
      <c r="D2474">
        <v>518</v>
      </c>
      <c r="E2474" t="s">
        <v>15</v>
      </c>
      <c r="F2474" s="1">
        <v>5874</v>
      </c>
      <c r="G2474" t="s">
        <v>16</v>
      </c>
      <c r="H2474">
        <v>5.5E-2</v>
      </c>
      <c r="I2474">
        <f t="shared" si="76"/>
        <v>323.07</v>
      </c>
      <c r="J2474">
        <v>0.20730000000000001</v>
      </c>
      <c r="K2474" s="2">
        <f t="shared" si="77"/>
        <v>1217.6802</v>
      </c>
    </row>
    <row r="2475" spans="1:11" x14ac:dyDescent="0.35">
      <c r="A2475">
        <v>622000050</v>
      </c>
      <c r="B2475" t="s">
        <v>1616</v>
      </c>
      <c r="D2475">
        <v>522</v>
      </c>
      <c r="E2475" t="s">
        <v>15</v>
      </c>
      <c r="F2475" s="1">
        <v>11120</v>
      </c>
      <c r="G2475" t="s">
        <v>16</v>
      </c>
      <c r="H2475">
        <v>0.05</v>
      </c>
      <c r="I2475">
        <f t="shared" si="76"/>
        <v>556</v>
      </c>
      <c r="J2475">
        <v>0.19339999999999999</v>
      </c>
      <c r="K2475" s="2">
        <f t="shared" si="77"/>
        <v>2150.6079999999997</v>
      </c>
    </row>
    <row r="2476" spans="1:11" x14ac:dyDescent="0.35">
      <c r="A2476">
        <v>622000055</v>
      </c>
      <c r="B2476" t="s">
        <v>1617</v>
      </c>
      <c r="D2476">
        <v>518</v>
      </c>
      <c r="E2476" t="s">
        <v>15</v>
      </c>
      <c r="F2476" s="1">
        <v>1270</v>
      </c>
      <c r="G2476" t="s">
        <v>16</v>
      </c>
      <c r="H2476">
        <v>5.5E-2</v>
      </c>
      <c r="I2476">
        <f t="shared" si="76"/>
        <v>69.849999999999994</v>
      </c>
      <c r="J2476">
        <v>0.216</v>
      </c>
      <c r="K2476" s="2">
        <f t="shared" si="77"/>
        <v>274.32</v>
      </c>
    </row>
    <row r="2477" spans="1:11" x14ac:dyDescent="0.35">
      <c r="A2477">
        <v>622110040</v>
      </c>
      <c r="B2477" t="s">
        <v>1618</v>
      </c>
      <c r="C2477" t="s">
        <v>1619</v>
      </c>
      <c r="D2477">
        <v>522</v>
      </c>
      <c r="E2477" t="s">
        <v>15</v>
      </c>
      <c r="F2477" s="1">
        <v>5040</v>
      </c>
      <c r="G2477" t="s">
        <v>16</v>
      </c>
      <c r="H2477">
        <v>0.04</v>
      </c>
      <c r="I2477">
        <f t="shared" si="76"/>
        <v>201.6</v>
      </c>
      <c r="J2477">
        <v>0.19089999999999999</v>
      </c>
      <c r="K2477" s="2">
        <f t="shared" si="77"/>
        <v>962.13599999999997</v>
      </c>
    </row>
    <row r="2478" spans="1:11" x14ac:dyDescent="0.35">
      <c r="A2478">
        <v>622210040</v>
      </c>
      <c r="B2478" t="s">
        <v>1620</v>
      </c>
      <c r="C2478" t="s">
        <v>1621</v>
      </c>
      <c r="D2478">
        <v>522</v>
      </c>
      <c r="E2478" t="s">
        <v>15</v>
      </c>
      <c r="F2478" s="1">
        <v>19754</v>
      </c>
      <c r="G2478" t="s">
        <v>16</v>
      </c>
      <c r="H2478">
        <v>0.04</v>
      </c>
      <c r="I2478">
        <f t="shared" si="76"/>
        <v>790.16</v>
      </c>
      <c r="J2478">
        <v>0.193</v>
      </c>
      <c r="K2478" s="2">
        <f t="shared" si="77"/>
        <v>3812.5219999999999</v>
      </c>
    </row>
    <row r="2479" spans="1:11" x14ac:dyDescent="0.35">
      <c r="A2479">
        <v>622210050</v>
      </c>
      <c r="B2479" t="s">
        <v>1622</v>
      </c>
      <c r="C2479">
        <v>2022</v>
      </c>
      <c r="D2479">
        <v>522</v>
      </c>
      <c r="E2479" t="s">
        <v>15</v>
      </c>
      <c r="F2479" s="1">
        <v>82080</v>
      </c>
      <c r="G2479" t="s">
        <v>16</v>
      </c>
      <c r="H2479">
        <v>0.05</v>
      </c>
      <c r="I2479">
        <f t="shared" si="76"/>
        <v>4104</v>
      </c>
      <c r="J2479">
        <v>0.19289999999999999</v>
      </c>
      <c r="K2479" s="2">
        <f t="shared" si="77"/>
        <v>15833.231999999998</v>
      </c>
    </row>
    <row r="2480" spans="1:11" x14ac:dyDescent="0.35">
      <c r="A2480">
        <v>622310050</v>
      </c>
      <c r="B2480" t="s">
        <v>1623</v>
      </c>
      <c r="C2480">
        <v>2022</v>
      </c>
      <c r="D2480">
        <v>522</v>
      </c>
      <c r="E2480" t="s">
        <v>15</v>
      </c>
      <c r="F2480" s="1">
        <v>13230</v>
      </c>
      <c r="G2480" t="s">
        <v>16</v>
      </c>
      <c r="H2480">
        <v>0.05</v>
      </c>
      <c r="I2480">
        <f t="shared" si="76"/>
        <v>661.5</v>
      </c>
      <c r="J2480">
        <v>0.20050000000000001</v>
      </c>
      <c r="K2480" s="2">
        <f t="shared" si="77"/>
        <v>2652.6150000000002</v>
      </c>
    </row>
    <row r="2481" spans="1:11" x14ac:dyDescent="0.35">
      <c r="A2481">
        <v>622400050</v>
      </c>
      <c r="B2481" t="s">
        <v>1624</v>
      </c>
      <c r="C2481" t="s">
        <v>1625</v>
      </c>
      <c r="D2481">
        <v>522</v>
      </c>
      <c r="E2481" t="s">
        <v>15</v>
      </c>
      <c r="F2481" s="1">
        <v>32000</v>
      </c>
      <c r="G2481" t="s">
        <v>16</v>
      </c>
      <c r="H2481">
        <v>0.05</v>
      </c>
      <c r="I2481">
        <f t="shared" si="76"/>
        <v>1600</v>
      </c>
      <c r="J2481">
        <v>0.21110000000000001</v>
      </c>
      <c r="K2481" s="2">
        <f t="shared" si="77"/>
        <v>6755.2000000000007</v>
      </c>
    </row>
    <row r="2482" spans="1:11" x14ac:dyDescent="0.35">
      <c r="A2482">
        <v>622500050</v>
      </c>
      <c r="B2482" t="s">
        <v>1627</v>
      </c>
      <c r="C2482" t="s">
        <v>1628</v>
      </c>
      <c r="D2482">
        <v>522</v>
      </c>
      <c r="E2482" t="s">
        <v>15</v>
      </c>
      <c r="F2482" s="1">
        <v>29325</v>
      </c>
      <c r="G2482" t="s">
        <v>16</v>
      </c>
      <c r="H2482">
        <v>0.05</v>
      </c>
      <c r="I2482">
        <f t="shared" si="76"/>
        <v>1466.25</v>
      </c>
      <c r="J2482">
        <v>0.21679999999999999</v>
      </c>
      <c r="K2482" s="2">
        <f t="shared" si="77"/>
        <v>6357.66</v>
      </c>
    </row>
    <row r="2483" spans="1:11" x14ac:dyDescent="0.35">
      <c r="A2483">
        <v>622520050</v>
      </c>
      <c r="B2483" t="s">
        <v>1629</v>
      </c>
      <c r="C2483">
        <v>2022</v>
      </c>
      <c r="D2483">
        <v>522</v>
      </c>
      <c r="E2483" t="s">
        <v>15</v>
      </c>
      <c r="F2483" s="1">
        <v>37350</v>
      </c>
      <c r="G2483" t="s">
        <v>16</v>
      </c>
      <c r="H2483">
        <v>0.05</v>
      </c>
      <c r="I2483">
        <f t="shared" si="76"/>
        <v>1867.5</v>
      </c>
      <c r="J2483">
        <v>0.2</v>
      </c>
      <c r="K2483" s="2">
        <f t="shared" si="77"/>
        <v>7470</v>
      </c>
    </row>
    <row r="2484" spans="1:11" x14ac:dyDescent="0.35">
      <c r="A2484">
        <v>622600050</v>
      </c>
      <c r="B2484" t="s">
        <v>1630</v>
      </c>
      <c r="C2484" t="s">
        <v>1631</v>
      </c>
      <c r="D2484">
        <v>522</v>
      </c>
      <c r="E2484" t="s">
        <v>15</v>
      </c>
      <c r="F2484" s="1">
        <v>39300</v>
      </c>
      <c r="G2484" t="s">
        <v>16</v>
      </c>
      <c r="H2484">
        <v>0.05</v>
      </c>
      <c r="I2484">
        <f t="shared" si="76"/>
        <v>1965</v>
      </c>
      <c r="J2484">
        <v>0.2089</v>
      </c>
      <c r="K2484" s="2">
        <f t="shared" si="77"/>
        <v>8209.77</v>
      </c>
    </row>
    <row r="2485" spans="1:11" x14ac:dyDescent="0.35">
      <c r="A2485">
        <v>622700050</v>
      </c>
      <c r="B2485" t="s">
        <v>1632</v>
      </c>
      <c r="C2485" t="s">
        <v>1633</v>
      </c>
      <c r="D2485">
        <v>522</v>
      </c>
      <c r="E2485" t="s">
        <v>15</v>
      </c>
      <c r="F2485" s="1">
        <v>28000</v>
      </c>
      <c r="G2485" t="s">
        <v>16</v>
      </c>
      <c r="H2485">
        <v>0.05</v>
      </c>
      <c r="I2485">
        <f t="shared" si="76"/>
        <v>1400</v>
      </c>
      <c r="J2485">
        <v>0.219</v>
      </c>
      <c r="K2485" s="2">
        <f t="shared" si="77"/>
        <v>6132</v>
      </c>
    </row>
    <row r="2486" spans="1:11" x14ac:dyDescent="0.35">
      <c r="A2486">
        <v>623510050</v>
      </c>
      <c r="B2486" t="s">
        <v>1636</v>
      </c>
      <c r="D2486">
        <v>522</v>
      </c>
      <c r="E2486" t="s">
        <v>15</v>
      </c>
      <c r="F2486" s="1">
        <v>14340</v>
      </c>
      <c r="G2486" t="s">
        <v>16</v>
      </c>
      <c r="H2486">
        <v>0.05</v>
      </c>
      <c r="I2486">
        <f t="shared" si="76"/>
        <v>717</v>
      </c>
      <c r="J2486">
        <v>0.22420000000000001</v>
      </c>
      <c r="K2486" s="2">
        <f t="shared" si="77"/>
        <v>3215.0280000000002</v>
      </c>
    </row>
    <row r="2487" spans="1:11" x14ac:dyDescent="0.35">
      <c r="A2487">
        <v>624210055</v>
      </c>
      <c r="B2487" t="s">
        <v>1638</v>
      </c>
      <c r="C2487" t="s">
        <v>1639</v>
      </c>
      <c r="D2487">
        <v>522</v>
      </c>
      <c r="E2487" t="s">
        <v>15</v>
      </c>
      <c r="F2487" s="1">
        <v>12040</v>
      </c>
      <c r="G2487" t="s">
        <v>16</v>
      </c>
      <c r="H2487">
        <v>5.5E-2</v>
      </c>
      <c r="I2487">
        <f t="shared" si="76"/>
        <v>662.2</v>
      </c>
      <c r="J2487">
        <v>0.25109999999999999</v>
      </c>
      <c r="K2487" s="2">
        <f t="shared" si="77"/>
        <v>3023.2439999999997</v>
      </c>
    </row>
    <row r="2488" spans="1:11" x14ac:dyDescent="0.35">
      <c r="A2488">
        <v>624310055</v>
      </c>
      <c r="B2488" t="s">
        <v>1638</v>
      </c>
      <c r="C2488" t="s">
        <v>1640</v>
      </c>
      <c r="D2488">
        <v>522</v>
      </c>
      <c r="E2488" t="s">
        <v>15</v>
      </c>
      <c r="F2488" s="1">
        <v>6300</v>
      </c>
      <c r="G2488" t="s">
        <v>16</v>
      </c>
      <c r="H2488">
        <v>5.5E-2</v>
      </c>
      <c r="I2488">
        <f t="shared" si="76"/>
        <v>346.5</v>
      </c>
      <c r="J2488">
        <v>0.23699999999999999</v>
      </c>
      <c r="K2488" s="2">
        <f t="shared" si="77"/>
        <v>1493.1</v>
      </c>
    </row>
    <row r="2489" spans="1:11" x14ac:dyDescent="0.35">
      <c r="A2489">
        <v>624700088</v>
      </c>
      <c r="B2489" t="s">
        <v>1641</v>
      </c>
      <c r="C2489" t="s">
        <v>1591</v>
      </c>
      <c r="D2489">
        <v>521</v>
      </c>
      <c r="E2489" t="s">
        <v>15</v>
      </c>
      <c r="F2489" s="1">
        <v>44250</v>
      </c>
      <c r="G2489" t="s">
        <v>16</v>
      </c>
      <c r="H2489">
        <v>8.7999999999999995E-2</v>
      </c>
      <c r="I2489">
        <f t="shared" si="76"/>
        <v>3894</v>
      </c>
      <c r="J2489">
        <v>0.29680000000000001</v>
      </c>
      <c r="K2489" s="2">
        <f t="shared" si="77"/>
        <v>13133.4</v>
      </c>
    </row>
    <row r="2490" spans="1:11" x14ac:dyDescent="0.35">
      <c r="A2490">
        <v>624960088</v>
      </c>
      <c r="B2490" t="s">
        <v>1644</v>
      </c>
      <c r="D2490">
        <v>521</v>
      </c>
      <c r="E2490" t="s">
        <v>15</v>
      </c>
      <c r="F2490" s="1">
        <v>11520</v>
      </c>
      <c r="G2490" t="s">
        <v>16</v>
      </c>
      <c r="H2490">
        <v>8.7999999999999995E-2</v>
      </c>
      <c r="I2490">
        <f t="shared" si="76"/>
        <v>1013.76</v>
      </c>
      <c r="J2490">
        <v>0.33460000000000001</v>
      </c>
      <c r="K2490" s="2">
        <f t="shared" si="77"/>
        <v>3854.5920000000001</v>
      </c>
    </row>
    <row r="2491" spans="1:11" x14ac:dyDescent="0.35">
      <c r="A2491">
        <v>625100088</v>
      </c>
      <c r="B2491" t="s">
        <v>1645</v>
      </c>
      <c r="D2491">
        <v>521</v>
      </c>
      <c r="E2491" t="s">
        <v>15</v>
      </c>
      <c r="F2491" s="1">
        <v>1710</v>
      </c>
      <c r="G2491" t="s">
        <v>16</v>
      </c>
      <c r="H2491">
        <v>8.7999999999999995E-2</v>
      </c>
      <c r="I2491">
        <f t="shared" si="76"/>
        <v>150.47999999999999</v>
      </c>
      <c r="J2491">
        <v>0.28699999999999998</v>
      </c>
      <c r="K2491" s="2">
        <f t="shared" si="77"/>
        <v>490.77</v>
      </c>
    </row>
    <row r="2492" spans="1:11" x14ac:dyDescent="0.35">
      <c r="A2492">
        <v>625200088</v>
      </c>
      <c r="B2492" t="s">
        <v>1646</v>
      </c>
      <c r="D2492">
        <v>521</v>
      </c>
      <c r="E2492" t="s">
        <v>15</v>
      </c>
      <c r="F2492" s="1">
        <v>12120</v>
      </c>
      <c r="G2492" t="s">
        <v>16</v>
      </c>
      <c r="H2492">
        <v>8.7999999999999995E-2</v>
      </c>
      <c r="I2492">
        <f t="shared" si="76"/>
        <v>1066.56</v>
      </c>
      <c r="J2492">
        <v>0.30580000000000002</v>
      </c>
      <c r="K2492" s="2">
        <f t="shared" si="77"/>
        <v>3706.2960000000003</v>
      </c>
    </row>
    <row r="2493" spans="1:11" x14ac:dyDescent="0.35">
      <c r="A2493">
        <v>625440050</v>
      </c>
      <c r="B2493" t="s">
        <v>1649</v>
      </c>
      <c r="C2493" t="s">
        <v>548</v>
      </c>
      <c r="D2493">
        <v>521</v>
      </c>
      <c r="E2493" t="s">
        <v>15</v>
      </c>
      <c r="F2493" s="1">
        <v>3600</v>
      </c>
      <c r="G2493" t="s">
        <v>16</v>
      </c>
      <c r="H2493">
        <v>0.05</v>
      </c>
      <c r="I2493">
        <f t="shared" si="76"/>
        <v>180</v>
      </c>
      <c r="J2493">
        <v>0.17499999999999999</v>
      </c>
      <c r="K2493" s="2">
        <f t="shared" si="77"/>
        <v>630</v>
      </c>
    </row>
    <row r="2494" spans="1:11" x14ac:dyDescent="0.35">
      <c r="A2494">
        <v>625800055</v>
      </c>
      <c r="B2494" t="s">
        <v>1638</v>
      </c>
      <c r="C2494" t="s">
        <v>1655</v>
      </c>
      <c r="D2494">
        <v>522</v>
      </c>
      <c r="E2494" t="s">
        <v>15</v>
      </c>
      <c r="F2494" s="1">
        <v>4200</v>
      </c>
      <c r="G2494" t="s">
        <v>16</v>
      </c>
      <c r="H2494">
        <v>5.5E-2</v>
      </c>
      <c r="I2494">
        <f t="shared" si="76"/>
        <v>231</v>
      </c>
      <c r="J2494">
        <v>0.22090000000000001</v>
      </c>
      <c r="K2494" s="2">
        <f t="shared" si="77"/>
        <v>927.78000000000009</v>
      </c>
    </row>
    <row r="2495" spans="1:11" x14ac:dyDescent="0.35">
      <c r="A2495">
        <v>625911040</v>
      </c>
      <c r="B2495" t="s">
        <v>1656</v>
      </c>
      <c r="C2495" t="s">
        <v>1657</v>
      </c>
      <c r="D2495">
        <v>522</v>
      </c>
      <c r="E2495" t="s">
        <v>15</v>
      </c>
      <c r="F2495" s="1">
        <v>2430</v>
      </c>
      <c r="G2495" t="s">
        <v>16</v>
      </c>
      <c r="H2495">
        <v>0.04</v>
      </c>
      <c r="I2495">
        <f t="shared" si="76"/>
        <v>97.2</v>
      </c>
      <c r="J2495">
        <v>0.2177</v>
      </c>
      <c r="K2495" s="2">
        <f t="shared" si="77"/>
        <v>529.01099999999997</v>
      </c>
    </row>
    <row r="2496" spans="1:11" x14ac:dyDescent="0.35">
      <c r="A2496">
        <v>625920040</v>
      </c>
      <c r="B2496" t="s">
        <v>1658</v>
      </c>
      <c r="C2496" t="s">
        <v>1659</v>
      </c>
      <c r="D2496">
        <v>522</v>
      </c>
      <c r="E2496" t="s">
        <v>15</v>
      </c>
      <c r="F2496" s="1">
        <v>5075</v>
      </c>
      <c r="G2496" t="s">
        <v>16</v>
      </c>
      <c r="H2496">
        <v>0.04</v>
      </c>
      <c r="I2496">
        <f t="shared" si="76"/>
        <v>203</v>
      </c>
      <c r="J2496">
        <v>0.24349999999999999</v>
      </c>
      <c r="K2496" s="2">
        <f t="shared" si="77"/>
        <v>1235.7625</v>
      </c>
    </row>
    <row r="2497" spans="1:11" x14ac:dyDescent="0.35">
      <c r="A2497">
        <v>625940040</v>
      </c>
      <c r="B2497" t="s">
        <v>1660</v>
      </c>
      <c r="C2497" t="s">
        <v>1661</v>
      </c>
      <c r="D2497">
        <v>522</v>
      </c>
      <c r="E2497" t="s">
        <v>15</v>
      </c>
      <c r="F2497" s="1">
        <v>10080</v>
      </c>
      <c r="G2497" t="s">
        <v>16</v>
      </c>
      <c r="H2497">
        <v>0.04</v>
      </c>
      <c r="I2497">
        <f t="shared" si="76"/>
        <v>403.2</v>
      </c>
      <c r="J2497">
        <v>0.33229999999999998</v>
      </c>
      <c r="K2497" s="2">
        <f t="shared" si="77"/>
        <v>3349.5839999999998</v>
      </c>
    </row>
    <row r="2498" spans="1:11" x14ac:dyDescent="0.35">
      <c r="A2498">
        <v>625990040</v>
      </c>
      <c r="B2498" t="s">
        <v>1662</v>
      </c>
      <c r="D2498">
        <v>522</v>
      </c>
      <c r="E2498" t="s">
        <v>15</v>
      </c>
      <c r="F2498" s="1">
        <v>35280</v>
      </c>
      <c r="G2498" t="s">
        <v>16</v>
      </c>
      <c r="H2498">
        <v>0.04</v>
      </c>
      <c r="I2498">
        <f t="shared" si="76"/>
        <v>1411.2</v>
      </c>
      <c r="J2498">
        <v>0.1993</v>
      </c>
      <c r="K2498" s="2">
        <f t="shared" si="77"/>
        <v>7031.3040000000001</v>
      </c>
    </row>
    <row r="2499" spans="1:11" x14ac:dyDescent="0.35">
      <c r="A2499">
        <v>626210120</v>
      </c>
      <c r="B2499" t="s">
        <v>1666</v>
      </c>
      <c r="C2499" t="s">
        <v>1667</v>
      </c>
      <c r="D2499">
        <v>523</v>
      </c>
      <c r="E2499" t="s">
        <v>15</v>
      </c>
      <c r="F2499" s="1">
        <v>4698</v>
      </c>
      <c r="G2499" t="s">
        <v>16</v>
      </c>
      <c r="H2499">
        <v>0.12</v>
      </c>
      <c r="I2499">
        <f t="shared" si="76"/>
        <v>563.76</v>
      </c>
      <c r="J2499">
        <v>0.55410000000000004</v>
      </c>
      <c r="K2499" s="2">
        <f t="shared" si="77"/>
        <v>2603.1618000000003</v>
      </c>
    </row>
    <row r="2500" spans="1:11" x14ac:dyDescent="0.35">
      <c r="A2500">
        <v>626310120</v>
      </c>
      <c r="B2500" t="s">
        <v>1668</v>
      </c>
      <c r="C2500" t="s">
        <v>1667</v>
      </c>
      <c r="D2500">
        <v>523</v>
      </c>
      <c r="E2500" t="s">
        <v>15</v>
      </c>
      <c r="F2500" s="1">
        <v>6480</v>
      </c>
      <c r="G2500" t="s">
        <v>16</v>
      </c>
      <c r="H2500">
        <v>0.12</v>
      </c>
      <c r="I2500">
        <f t="shared" si="76"/>
        <v>777.6</v>
      </c>
      <c r="J2500">
        <v>0.40799999999999997</v>
      </c>
      <c r="K2500" s="2">
        <f t="shared" si="77"/>
        <v>2643.8399999999997</v>
      </c>
    </row>
    <row r="2501" spans="1:11" x14ac:dyDescent="0.35">
      <c r="A2501">
        <v>626410120</v>
      </c>
      <c r="B2501" t="s">
        <v>1669</v>
      </c>
      <c r="C2501" t="s">
        <v>1667</v>
      </c>
      <c r="D2501">
        <v>523</v>
      </c>
      <c r="E2501" t="s">
        <v>15</v>
      </c>
      <c r="F2501" s="1">
        <v>10989</v>
      </c>
      <c r="G2501" t="s">
        <v>16</v>
      </c>
      <c r="H2501">
        <v>0.12</v>
      </c>
      <c r="I2501">
        <f t="shared" ref="I2501:I2564" si="78">H2501*F2501</f>
        <v>1318.68</v>
      </c>
      <c r="J2501">
        <v>0.44059999999999999</v>
      </c>
      <c r="K2501" s="2">
        <f t="shared" ref="K2501:K2564" si="79">F2501*J2501</f>
        <v>4841.7533999999996</v>
      </c>
    </row>
    <row r="2502" spans="1:11" x14ac:dyDescent="0.35">
      <c r="A2502">
        <v>626940040</v>
      </c>
      <c r="B2502" t="s">
        <v>1672</v>
      </c>
      <c r="C2502" t="s">
        <v>535</v>
      </c>
      <c r="D2502">
        <v>521</v>
      </c>
      <c r="E2502" t="s">
        <v>15</v>
      </c>
      <c r="F2502" s="1">
        <v>2520</v>
      </c>
      <c r="G2502" t="s">
        <v>16</v>
      </c>
      <c r="H2502">
        <v>0.04</v>
      </c>
      <c r="I2502">
        <f t="shared" si="78"/>
        <v>100.8</v>
      </c>
      <c r="J2502">
        <v>0.15</v>
      </c>
      <c r="K2502" s="2">
        <f t="shared" si="79"/>
        <v>378</v>
      </c>
    </row>
    <row r="2503" spans="1:11" x14ac:dyDescent="0.35">
      <c r="A2503">
        <v>626950040</v>
      </c>
      <c r="B2503" t="s">
        <v>1672</v>
      </c>
      <c r="C2503" t="s">
        <v>1673</v>
      </c>
      <c r="D2503">
        <v>521</v>
      </c>
      <c r="E2503" t="s">
        <v>15</v>
      </c>
      <c r="F2503" s="1">
        <v>11520</v>
      </c>
      <c r="G2503" t="s">
        <v>16</v>
      </c>
      <c r="H2503">
        <v>0.04</v>
      </c>
      <c r="I2503">
        <f t="shared" si="78"/>
        <v>460.8</v>
      </c>
      <c r="J2503">
        <v>0.15</v>
      </c>
      <c r="K2503" s="2">
        <f t="shared" si="79"/>
        <v>1728</v>
      </c>
    </row>
    <row r="2504" spans="1:11" x14ac:dyDescent="0.35">
      <c r="A2504">
        <v>627010055</v>
      </c>
      <c r="B2504" t="s">
        <v>1638</v>
      </c>
      <c r="C2504" t="s">
        <v>1674</v>
      </c>
      <c r="D2504">
        <v>522</v>
      </c>
      <c r="E2504" t="s">
        <v>15</v>
      </c>
      <c r="F2504" s="1">
        <v>3700</v>
      </c>
      <c r="G2504" t="s">
        <v>16</v>
      </c>
      <c r="H2504">
        <v>5.5E-2</v>
      </c>
      <c r="I2504">
        <f t="shared" si="78"/>
        <v>203.5</v>
      </c>
      <c r="J2504">
        <v>0.25359999999999999</v>
      </c>
      <c r="K2504" s="2">
        <f t="shared" si="79"/>
        <v>938.31999999999994</v>
      </c>
    </row>
    <row r="2505" spans="1:11" x14ac:dyDescent="0.35">
      <c r="A2505">
        <v>627400066</v>
      </c>
      <c r="B2505" t="s">
        <v>1675</v>
      </c>
      <c r="C2505" t="s">
        <v>1251</v>
      </c>
      <c r="D2505">
        <v>521</v>
      </c>
      <c r="E2505" t="s">
        <v>15</v>
      </c>
      <c r="F2505" s="1">
        <v>10820</v>
      </c>
      <c r="G2505" t="s">
        <v>16</v>
      </c>
      <c r="H2505">
        <v>6.6000000000000003E-2</v>
      </c>
      <c r="I2505">
        <f t="shared" si="78"/>
        <v>714.12</v>
      </c>
      <c r="J2505">
        <v>0.45069999999999999</v>
      </c>
      <c r="K2505" s="2">
        <f t="shared" si="79"/>
        <v>4876.5739999999996</v>
      </c>
    </row>
    <row r="2506" spans="1:11" x14ac:dyDescent="0.35">
      <c r="A2506">
        <v>628100050</v>
      </c>
      <c r="B2506" t="s">
        <v>1678</v>
      </c>
      <c r="C2506" t="s">
        <v>1602</v>
      </c>
      <c r="D2506">
        <v>522</v>
      </c>
      <c r="E2506" t="s">
        <v>15</v>
      </c>
      <c r="F2506" s="1">
        <v>63484</v>
      </c>
      <c r="G2506" t="s">
        <v>16</v>
      </c>
      <c r="H2506">
        <v>0.05</v>
      </c>
      <c r="I2506">
        <f t="shared" si="78"/>
        <v>3174.2000000000003</v>
      </c>
      <c r="J2506">
        <v>0.19289999999999999</v>
      </c>
      <c r="K2506" s="2">
        <f t="shared" si="79"/>
        <v>12246.063599999999</v>
      </c>
    </row>
    <row r="2507" spans="1:11" x14ac:dyDescent="0.35">
      <c r="A2507">
        <v>628501110</v>
      </c>
      <c r="B2507" t="s">
        <v>1691</v>
      </c>
      <c r="C2507" t="s">
        <v>1692</v>
      </c>
      <c r="D2507">
        <v>522</v>
      </c>
      <c r="E2507" t="s">
        <v>15</v>
      </c>
      <c r="F2507" s="1">
        <v>8960</v>
      </c>
      <c r="G2507" t="s">
        <v>16</v>
      </c>
      <c r="H2507">
        <v>0.11</v>
      </c>
      <c r="I2507">
        <f t="shared" si="78"/>
        <v>985.6</v>
      </c>
      <c r="J2507">
        <v>0.46050000000000002</v>
      </c>
      <c r="K2507" s="2">
        <f t="shared" si="79"/>
        <v>4126.08</v>
      </c>
    </row>
    <row r="2508" spans="1:11" x14ac:dyDescent="0.35">
      <c r="A2508">
        <v>628900120</v>
      </c>
      <c r="B2508" t="s">
        <v>1703</v>
      </c>
      <c r="C2508" t="s">
        <v>1581</v>
      </c>
      <c r="D2508">
        <v>521</v>
      </c>
      <c r="E2508" t="s">
        <v>15</v>
      </c>
      <c r="F2508" s="1">
        <v>13636</v>
      </c>
      <c r="G2508" t="s">
        <v>16</v>
      </c>
      <c r="H2508">
        <v>0.12</v>
      </c>
      <c r="I2508">
        <f t="shared" si="78"/>
        <v>1636.32</v>
      </c>
      <c r="J2508">
        <v>0.46500000000000002</v>
      </c>
      <c r="K2508" s="2">
        <f t="shared" si="79"/>
        <v>6340.7400000000007</v>
      </c>
    </row>
    <row r="2509" spans="1:11" x14ac:dyDescent="0.35">
      <c r="A2509">
        <v>628910055</v>
      </c>
      <c r="B2509" t="s">
        <v>1704</v>
      </c>
      <c r="D2509">
        <v>521</v>
      </c>
      <c r="E2509" t="s">
        <v>15</v>
      </c>
      <c r="F2509">
        <v>300</v>
      </c>
      <c r="G2509" t="s">
        <v>16</v>
      </c>
      <c r="H2509">
        <v>5.5E-2</v>
      </c>
      <c r="I2509">
        <f t="shared" si="78"/>
        <v>16.5</v>
      </c>
      <c r="J2509">
        <v>0.21260000000000001</v>
      </c>
      <c r="K2509" s="2">
        <f t="shared" si="79"/>
        <v>63.78</v>
      </c>
    </row>
    <row r="2510" spans="1:11" x14ac:dyDescent="0.35">
      <c r="A2510">
        <v>629010055</v>
      </c>
      <c r="B2510" t="s">
        <v>1582</v>
      </c>
      <c r="D2510">
        <v>521</v>
      </c>
      <c r="E2510" t="s">
        <v>15</v>
      </c>
      <c r="F2510" s="1">
        <v>10800</v>
      </c>
      <c r="G2510" t="s">
        <v>16</v>
      </c>
      <c r="H2510">
        <v>5.5E-2</v>
      </c>
      <c r="I2510">
        <f t="shared" si="78"/>
        <v>594</v>
      </c>
      <c r="J2510">
        <v>0.186</v>
      </c>
      <c r="K2510" s="2">
        <f t="shared" si="79"/>
        <v>2008.8</v>
      </c>
    </row>
    <row r="2511" spans="1:11" x14ac:dyDescent="0.35">
      <c r="A2511">
        <v>629020012</v>
      </c>
      <c r="B2511" t="s">
        <v>1707</v>
      </c>
      <c r="C2511" t="s">
        <v>535</v>
      </c>
      <c r="D2511">
        <v>521</v>
      </c>
      <c r="E2511" t="s">
        <v>15</v>
      </c>
      <c r="F2511" s="1">
        <v>4800</v>
      </c>
      <c r="G2511" t="s">
        <v>16</v>
      </c>
      <c r="H2511">
        <v>1.2E-2</v>
      </c>
      <c r="I2511">
        <f t="shared" si="78"/>
        <v>57.6</v>
      </c>
      <c r="J2511">
        <v>6.25E-2</v>
      </c>
      <c r="K2511" s="2">
        <f t="shared" si="79"/>
        <v>300</v>
      </c>
    </row>
    <row r="2512" spans="1:11" x14ac:dyDescent="0.35">
      <c r="A2512">
        <v>629030055</v>
      </c>
      <c r="B2512" t="s">
        <v>1710</v>
      </c>
      <c r="C2512" t="s">
        <v>1711</v>
      </c>
      <c r="D2512">
        <v>521</v>
      </c>
      <c r="E2512" t="s">
        <v>15</v>
      </c>
      <c r="F2512" s="1">
        <v>16290</v>
      </c>
      <c r="G2512" t="s">
        <v>16</v>
      </c>
      <c r="H2512">
        <v>5.5E-2</v>
      </c>
      <c r="I2512">
        <f t="shared" si="78"/>
        <v>895.95</v>
      </c>
      <c r="J2512">
        <v>0.18679999999999999</v>
      </c>
      <c r="K2512" s="2">
        <f t="shared" si="79"/>
        <v>3042.9719999999998</v>
      </c>
    </row>
    <row r="2513" spans="1:11" x14ac:dyDescent="0.35">
      <c r="A2513">
        <v>630120060</v>
      </c>
      <c r="B2513" t="s">
        <v>1723</v>
      </c>
      <c r="C2513" t="s">
        <v>1724</v>
      </c>
      <c r="D2513">
        <v>521</v>
      </c>
      <c r="E2513" t="s">
        <v>15</v>
      </c>
      <c r="F2513" s="1">
        <v>24320</v>
      </c>
      <c r="G2513" t="s">
        <v>16</v>
      </c>
      <c r="H2513">
        <v>0.06</v>
      </c>
      <c r="I2513">
        <f t="shared" si="78"/>
        <v>1459.2</v>
      </c>
      <c r="J2513">
        <v>0.25240000000000001</v>
      </c>
      <c r="K2513" s="2">
        <f t="shared" si="79"/>
        <v>6138.3680000000004</v>
      </c>
    </row>
    <row r="2514" spans="1:11" x14ac:dyDescent="0.35">
      <c r="A2514">
        <v>630120100</v>
      </c>
      <c r="B2514" t="s">
        <v>1725</v>
      </c>
      <c r="C2514" t="s">
        <v>127</v>
      </c>
      <c r="D2514">
        <v>852</v>
      </c>
      <c r="E2514" t="s">
        <v>27</v>
      </c>
      <c r="F2514" s="1">
        <v>7860</v>
      </c>
      <c r="G2514" t="s">
        <v>16</v>
      </c>
      <c r="H2514">
        <v>0.1</v>
      </c>
      <c r="I2514">
        <f t="shared" si="78"/>
        <v>786</v>
      </c>
      <c r="J2514">
        <v>0.37</v>
      </c>
      <c r="K2514" s="2">
        <f t="shared" si="79"/>
        <v>2908.2</v>
      </c>
    </row>
    <row r="2515" spans="1:11" x14ac:dyDescent="0.35">
      <c r="A2515">
        <v>630130060</v>
      </c>
      <c r="B2515" t="s">
        <v>1723</v>
      </c>
      <c r="C2515" t="s">
        <v>1726</v>
      </c>
      <c r="D2515">
        <v>521</v>
      </c>
      <c r="E2515" t="s">
        <v>15</v>
      </c>
      <c r="F2515" s="1">
        <v>10100</v>
      </c>
      <c r="G2515" t="s">
        <v>16</v>
      </c>
      <c r="H2515">
        <v>0.06</v>
      </c>
      <c r="I2515">
        <f t="shared" si="78"/>
        <v>606</v>
      </c>
      <c r="J2515">
        <v>0.25940000000000002</v>
      </c>
      <c r="K2515" s="2">
        <f t="shared" si="79"/>
        <v>2619.94</v>
      </c>
    </row>
    <row r="2516" spans="1:11" x14ac:dyDescent="0.35">
      <c r="A2516">
        <v>641100150</v>
      </c>
      <c r="B2516" t="s">
        <v>1735</v>
      </c>
      <c r="D2516">
        <v>523</v>
      </c>
      <c r="E2516" t="s">
        <v>15</v>
      </c>
      <c r="F2516" s="1">
        <v>16865</v>
      </c>
      <c r="G2516" t="s">
        <v>16</v>
      </c>
      <c r="H2516">
        <v>0.15</v>
      </c>
      <c r="I2516">
        <f t="shared" si="78"/>
        <v>2529.75</v>
      </c>
      <c r="J2516">
        <v>0.3473</v>
      </c>
      <c r="K2516" s="2">
        <f t="shared" si="79"/>
        <v>5857.2145</v>
      </c>
    </row>
    <row r="2517" spans="1:11" x14ac:dyDescent="0.35">
      <c r="A2517">
        <v>641300150</v>
      </c>
      <c r="B2517" t="s">
        <v>1739</v>
      </c>
      <c r="D2517">
        <v>523</v>
      </c>
      <c r="E2517" t="s">
        <v>15</v>
      </c>
      <c r="F2517" s="1">
        <v>24420</v>
      </c>
      <c r="G2517" t="s">
        <v>16</v>
      </c>
      <c r="H2517">
        <v>0.15</v>
      </c>
      <c r="I2517">
        <f t="shared" si="78"/>
        <v>3663</v>
      </c>
      <c r="J2517">
        <v>0.63400000000000001</v>
      </c>
      <c r="K2517" s="2">
        <f t="shared" si="79"/>
        <v>15482.28</v>
      </c>
    </row>
    <row r="2518" spans="1:11" x14ac:dyDescent="0.35">
      <c r="A2518">
        <v>641400150</v>
      </c>
      <c r="B2518" t="s">
        <v>1740</v>
      </c>
      <c r="D2518">
        <v>523</v>
      </c>
      <c r="E2518" t="s">
        <v>15</v>
      </c>
      <c r="F2518" s="1">
        <v>7755</v>
      </c>
      <c r="G2518" t="s">
        <v>16</v>
      </c>
      <c r="H2518">
        <v>0.15</v>
      </c>
      <c r="I2518">
        <f t="shared" si="78"/>
        <v>1163.25</v>
      </c>
      <c r="J2518">
        <v>0.51829999999999998</v>
      </c>
      <c r="K2518" s="2">
        <f t="shared" si="79"/>
        <v>4019.4164999999998</v>
      </c>
    </row>
    <row r="2519" spans="1:11" x14ac:dyDescent="0.35">
      <c r="A2519">
        <v>642000100</v>
      </c>
      <c r="B2519" t="s">
        <v>1745</v>
      </c>
      <c r="C2519" t="s">
        <v>1746</v>
      </c>
      <c r="D2519">
        <v>523</v>
      </c>
      <c r="E2519" t="s">
        <v>15</v>
      </c>
      <c r="F2519" s="1">
        <v>1620</v>
      </c>
      <c r="G2519" t="s">
        <v>16</v>
      </c>
      <c r="H2519">
        <v>0.1</v>
      </c>
      <c r="I2519">
        <f t="shared" si="78"/>
        <v>162</v>
      </c>
      <c r="J2519">
        <v>0.31850000000000001</v>
      </c>
      <c r="K2519" s="2">
        <f t="shared" si="79"/>
        <v>515.97</v>
      </c>
    </row>
    <row r="2520" spans="1:11" x14ac:dyDescent="0.35">
      <c r="A2520">
        <v>642010100</v>
      </c>
      <c r="B2520" t="s">
        <v>1745</v>
      </c>
      <c r="C2520" t="s">
        <v>1747</v>
      </c>
      <c r="D2520">
        <v>523</v>
      </c>
      <c r="E2520" t="s">
        <v>15</v>
      </c>
      <c r="F2520" s="1">
        <v>11340</v>
      </c>
      <c r="G2520" t="s">
        <v>16</v>
      </c>
      <c r="H2520">
        <v>0.1</v>
      </c>
      <c r="I2520">
        <f t="shared" si="78"/>
        <v>1134</v>
      </c>
      <c r="J2520">
        <v>0.4763</v>
      </c>
      <c r="K2520" s="2">
        <f t="shared" si="79"/>
        <v>5401.2420000000002</v>
      </c>
    </row>
    <row r="2521" spans="1:11" x14ac:dyDescent="0.35">
      <c r="A2521">
        <v>642110100</v>
      </c>
      <c r="B2521" t="s">
        <v>1748</v>
      </c>
      <c r="C2521" t="s">
        <v>1749</v>
      </c>
      <c r="D2521">
        <v>523</v>
      </c>
      <c r="E2521" t="s">
        <v>15</v>
      </c>
      <c r="F2521" s="1">
        <v>9720</v>
      </c>
      <c r="G2521" t="s">
        <v>16</v>
      </c>
      <c r="H2521">
        <v>0.1</v>
      </c>
      <c r="I2521">
        <f t="shared" si="78"/>
        <v>972</v>
      </c>
      <c r="J2521">
        <v>0.60199999999999998</v>
      </c>
      <c r="K2521" s="2">
        <f t="shared" si="79"/>
        <v>5851.44</v>
      </c>
    </row>
    <row r="2522" spans="1:11" x14ac:dyDescent="0.35">
      <c r="A2522">
        <v>642210100</v>
      </c>
      <c r="B2522" t="s">
        <v>1750</v>
      </c>
      <c r="C2522" t="s">
        <v>1751</v>
      </c>
      <c r="D2522">
        <v>523</v>
      </c>
      <c r="E2522" t="s">
        <v>15</v>
      </c>
      <c r="F2522" s="1">
        <v>1620</v>
      </c>
      <c r="G2522" t="s">
        <v>16</v>
      </c>
      <c r="H2522">
        <v>0.1</v>
      </c>
      <c r="I2522">
        <f t="shared" si="78"/>
        <v>162</v>
      </c>
      <c r="J2522">
        <v>0.44269999999999998</v>
      </c>
      <c r="K2522" s="2">
        <f t="shared" si="79"/>
        <v>717.17399999999998</v>
      </c>
    </row>
    <row r="2523" spans="1:11" x14ac:dyDescent="0.35">
      <c r="A2523">
        <v>642310100</v>
      </c>
      <c r="B2523" t="s">
        <v>1752</v>
      </c>
      <c r="C2523" t="s">
        <v>1753</v>
      </c>
      <c r="D2523">
        <v>523</v>
      </c>
      <c r="E2523" t="s">
        <v>15</v>
      </c>
      <c r="F2523" s="1">
        <v>8100</v>
      </c>
      <c r="G2523" t="s">
        <v>16</v>
      </c>
      <c r="H2523">
        <v>0.1</v>
      </c>
      <c r="I2523">
        <f t="shared" si="78"/>
        <v>810</v>
      </c>
      <c r="J2523">
        <v>0.61370000000000002</v>
      </c>
      <c r="K2523" s="2">
        <f t="shared" si="79"/>
        <v>4970.97</v>
      </c>
    </row>
    <row r="2524" spans="1:11" x14ac:dyDescent="0.35">
      <c r="A2524">
        <v>642410100</v>
      </c>
      <c r="B2524" t="s">
        <v>1756</v>
      </c>
      <c r="C2524" t="s">
        <v>1753</v>
      </c>
      <c r="D2524">
        <v>523</v>
      </c>
      <c r="E2524" t="s">
        <v>15</v>
      </c>
      <c r="F2524" s="1">
        <v>12942</v>
      </c>
      <c r="G2524" t="s">
        <v>16</v>
      </c>
      <c r="H2524">
        <v>0.1</v>
      </c>
      <c r="I2524">
        <f t="shared" si="78"/>
        <v>1294.2</v>
      </c>
      <c r="J2524">
        <v>0.53900000000000003</v>
      </c>
      <c r="K2524" s="2">
        <f t="shared" si="79"/>
        <v>6975.7380000000003</v>
      </c>
    </row>
    <row r="2525" spans="1:11" x14ac:dyDescent="0.35">
      <c r="A2525">
        <v>642510100</v>
      </c>
      <c r="B2525" t="s">
        <v>1757</v>
      </c>
      <c r="C2525" t="s">
        <v>1753</v>
      </c>
      <c r="D2525">
        <v>523</v>
      </c>
      <c r="E2525" t="s">
        <v>15</v>
      </c>
      <c r="F2525" s="1">
        <v>3240</v>
      </c>
      <c r="G2525" t="s">
        <v>16</v>
      </c>
      <c r="H2525">
        <v>0.1</v>
      </c>
      <c r="I2525">
        <f t="shared" si="78"/>
        <v>324</v>
      </c>
      <c r="J2525">
        <v>0.48449999999999999</v>
      </c>
      <c r="K2525" s="2">
        <f t="shared" si="79"/>
        <v>1569.78</v>
      </c>
    </row>
    <row r="2526" spans="1:11" x14ac:dyDescent="0.35">
      <c r="A2526">
        <v>642610100</v>
      </c>
      <c r="B2526" t="s">
        <v>1758</v>
      </c>
      <c r="C2526" t="s">
        <v>1759</v>
      </c>
      <c r="D2526">
        <v>523</v>
      </c>
      <c r="E2526" t="s">
        <v>15</v>
      </c>
      <c r="F2526" s="1">
        <v>6480</v>
      </c>
      <c r="G2526" t="s">
        <v>16</v>
      </c>
      <c r="H2526">
        <v>0.1</v>
      </c>
      <c r="I2526">
        <f t="shared" si="78"/>
        <v>648</v>
      </c>
      <c r="J2526">
        <v>0.53939999999999999</v>
      </c>
      <c r="K2526" s="2">
        <f t="shared" si="79"/>
        <v>3495.3119999999999</v>
      </c>
    </row>
    <row r="2527" spans="1:11" x14ac:dyDescent="0.35">
      <c r="A2527">
        <v>643410100</v>
      </c>
      <c r="B2527" t="s">
        <v>1760</v>
      </c>
      <c r="D2527">
        <v>523</v>
      </c>
      <c r="E2527" t="s">
        <v>15</v>
      </c>
      <c r="F2527" s="1">
        <v>53280</v>
      </c>
      <c r="G2527" t="s">
        <v>16</v>
      </c>
      <c r="H2527">
        <v>0.1</v>
      </c>
      <c r="I2527">
        <f t="shared" si="78"/>
        <v>5328</v>
      </c>
      <c r="J2527">
        <v>0.36430000000000001</v>
      </c>
      <c r="K2527" s="2">
        <f t="shared" si="79"/>
        <v>19409.904000000002</v>
      </c>
    </row>
    <row r="2528" spans="1:11" x14ac:dyDescent="0.35">
      <c r="A2528">
        <v>643700100</v>
      </c>
      <c r="B2528" t="s">
        <v>1761</v>
      </c>
      <c r="D2528">
        <v>523</v>
      </c>
      <c r="E2528" t="s">
        <v>15</v>
      </c>
      <c r="F2528">
        <v>948</v>
      </c>
      <c r="G2528" t="s">
        <v>16</v>
      </c>
      <c r="H2528">
        <v>0.1</v>
      </c>
      <c r="I2528">
        <f t="shared" si="78"/>
        <v>94.800000000000011</v>
      </c>
      <c r="J2528">
        <v>0.30130000000000001</v>
      </c>
      <c r="K2528" s="2">
        <f t="shared" si="79"/>
        <v>285.63240000000002</v>
      </c>
    </row>
    <row r="2529" spans="1:11" x14ac:dyDescent="0.35">
      <c r="A2529">
        <v>643710100</v>
      </c>
      <c r="B2529" t="s">
        <v>1762</v>
      </c>
      <c r="D2529">
        <v>523</v>
      </c>
      <c r="E2529" t="s">
        <v>15</v>
      </c>
      <c r="F2529" s="1">
        <v>16500</v>
      </c>
      <c r="G2529" t="s">
        <v>16</v>
      </c>
      <c r="H2529">
        <v>0.1</v>
      </c>
      <c r="I2529">
        <f t="shared" si="78"/>
        <v>1650</v>
      </c>
      <c r="J2529">
        <v>0.28510000000000002</v>
      </c>
      <c r="K2529" s="2">
        <f t="shared" si="79"/>
        <v>4704.1500000000005</v>
      </c>
    </row>
    <row r="2530" spans="1:11" x14ac:dyDescent="0.35">
      <c r="A2530">
        <v>643810150</v>
      </c>
      <c r="B2530" t="s">
        <v>1766</v>
      </c>
      <c r="C2530" t="s">
        <v>1767</v>
      </c>
      <c r="D2530">
        <v>523</v>
      </c>
      <c r="E2530" t="s">
        <v>15</v>
      </c>
      <c r="F2530" s="1">
        <v>2016</v>
      </c>
      <c r="G2530" t="s">
        <v>16</v>
      </c>
      <c r="H2530">
        <v>0.15</v>
      </c>
      <c r="I2530">
        <f t="shared" si="78"/>
        <v>302.39999999999998</v>
      </c>
      <c r="J2530">
        <v>0.48680000000000001</v>
      </c>
      <c r="K2530" s="2">
        <f t="shared" si="79"/>
        <v>981.38880000000006</v>
      </c>
    </row>
    <row r="2531" spans="1:11" x14ac:dyDescent="0.35">
      <c r="A2531">
        <v>643820150</v>
      </c>
      <c r="B2531" t="s">
        <v>1766</v>
      </c>
      <c r="C2531" t="s">
        <v>1771</v>
      </c>
      <c r="D2531">
        <v>523</v>
      </c>
      <c r="E2531" t="s">
        <v>15</v>
      </c>
      <c r="F2531">
        <v>336</v>
      </c>
      <c r="G2531" t="s">
        <v>16</v>
      </c>
      <c r="H2531">
        <v>0.15</v>
      </c>
      <c r="I2531">
        <f t="shared" si="78"/>
        <v>50.4</v>
      </c>
      <c r="J2531">
        <v>0.48680000000000001</v>
      </c>
      <c r="K2531" s="2">
        <f t="shared" si="79"/>
        <v>163.56479999999999</v>
      </c>
    </row>
    <row r="2532" spans="1:11" x14ac:dyDescent="0.35">
      <c r="A2532">
        <v>644000150</v>
      </c>
      <c r="B2532" t="s">
        <v>1775</v>
      </c>
      <c r="C2532" t="s">
        <v>1776</v>
      </c>
      <c r="D2532">
        <v>523</v>
      </c>
      <c r="E2532" t="s">
        <v>15</v>
      </c>
      <c r="F2532">
        <v>568</v>
      </c>
      <c r="G2532" t="s">
        <v>16</v>
      </c>
      <c r="H2532">
        <v>0.15</v>
      </c>
      <c r="I2532">
        <f t="shared" si="78"/>
        <v>85.2</v>
      </c>
      <c r="J2532">
        <v>0.69030000000000002</v>
      </c>
      <c r="K2532" s="2">
        <f t="shared" si="79"/>
        <v>392.09039999999999</v>
      </c>
    </row>
    <row r="2533" spans="1:11" x14ac:dyDescent="0.35">
      <c r="A2533">
        <v>644010150</v>
      </c>
      <c r="B2533" t="s">
        <v>1775</v>
      </c>
      <c r="C2533" t="s">
        <v>1778</v>
      </c>
      <c r="D2533">
        <v>523</v>
      </c>
      <c r="E2533" t="s">
        <v>15</v>
      </c>
      <c r="F2533" s="1">
        <v>3648</v>
      </c>
      <c r="G2533" t="s">
        <v>16</v>
      </c>
      <c r="H2533">
        <v>0.15</v>
      </c>
      <c r="I2533">
        <f t="shared" si="78"/>
        <v>547.19999999999993</v>
      </c>
      <c r="J2533">
        <v>0.69030000000000002</v>
      </c>
      <c r="K2533" s="2">
        <f t="shared" si="79"/>
        <v>2518.2144000000003</v>
      </c>
    </row>
    <row r="2534" spans="1:11" x14ac:dyDescent="0.35">
      <c r="A2534">
        <v>644020150</v>
      </c>
      <c r="B2534" t="s">
        <v>1775</v>
      </c>
      <c r="C2534" t="s">
        <v>1779</v>
      </c>
      <c r="D2534">
        <v>523</v>
      </c>
      <c r="E2534" t="s">
        <v>15</v>
      </c>
      <c r="F2534" s="1">
        <v>2352</v>
      </c>
      <c r="G2534" t="s">
        <v>16</v>
      </c>
      <c r="H2534">
        <v>0.15</v>
      </c>
      <c r="I2534">
        <f t="shared" si="78"/>
        <v>352.8</v>
      </c>
      <c r="J2534">
        <v>0.69030000000000002</v>
      </c>
      <c r="K2534" s="2">
        <f t="shared" si="79"/>
        <v>1623.5856000000001</v>
      </c>
    </row>
    <row r="2535" spans="1:11" x14ac:dyDescent="0.35">
      <c r="A2535">
        <v>644200120</v>
      </c>
      <c r="B2535" t="s">
        <v>1784</v>
      </c>
      <c r="C2535" t="s">
        <v>1785</v>
      </c>
      <c r="D2535">
        <v>521</v>
      </c>
      <c r="E2535" t="s">
        <v>15</v>
      </c>
      <c r="F2535" s="1">
        <v>2496</v>
      </c>
      <c r="G2535" t="s">
        <v>16</v>
      </c>
      <c r="H2535">
        <v>0.12</v>
      </c>
      <c r="I2535">
        <f t="shared" si="78"/>
        <v>299.52</v>
      </c>
      <c r="J2535">
        <v>0.56720000000000004</v>
      </c>
      <c r="K2535" s="2">
        <f t="shared" si="79"/>
        <v>1415.7312000000002</v>
      </c>
    </row>
    <row r="2536" spans="1:11" x14ac:dyDescent="0.35">
      <c r="A2536">
        <v>644210150</v>
      </c>
      <c r="B2536" t="s">
        <v>1789</v>
      </c>
      <c r="C2536" t="s">
        <v>1790</v>
      </c>
      <c r="D2536">
        <v>523</v>
      </c>
      <c r="E2536" t="s">
        <v>15</v>
      </c>
      <c r="F2536" s="1">
        <v>3920</v>
      </c>
      <c r="G2536" t="s">
        <v>16</v>
      </c>
      <c r="H2536">
        <v>0.15</v>
      </c>
      <c r="I2536">
        <f t="shared" si="78"/>
        <v>588</v>
      </c>
      <c r="J2536">
        <v>0.55269999999999997</v>
      </c>
      <c r="K2536" s="2">
        <f t="shared" si="79"/>
        <v>2166.5839999999998</v>
      </c>
    </row>
    <row r="2537" spans="1:11" x14ac:dyDescent="0.35">
      <c r="A2537">
        <v>644220150</v>
      </c>
      <c r="B2537" t="s">
        <v>1789</v>
      </c>
      <c r="C2537" t="s">
        <v>1791</v>
      </c>
      <c r="D2537">
        <v>523</v>
      </c>
      <c r="E2537" t="s">
        <v>15</v>
      </c>
      <c r="F2537" s="1">
        <v>4104</v>
      </c>
      <c r="G2537" t="s">
        <v>16</v>
      </c>
      <c r="H2537">
        <v>0.15</v>
      </c>
      <c r="I2537">
        <f t="shared" si="78"/>
        <v>615.6</v>
      </c>
      <c r="J2537">
        <v>0.55269999999999997</v>
      </c>
      <c r="K2537" s="2">
        <f t="shared" si="79"/>
        <v>2268.2808</v>
      </c>
    </row>
    <row r="2538" spans="1:11" x14ac:dyDescent="0.35">
      <c r="A2538">
        <v>644310120</v>
      </c>
      <c r="B2538" t="s">
        <v>1784</v>
      </c>
      <c r="C2538" t="s">
        <v>1795</v>
      </c>
      <c r="D2538">
        <v>521</v>
      </c>
      <c r="E2538" t="s">
        <v>15</v>
      </c>
      <c r="F2538" s="1">
        <v>3840</v>
      </c>
      <c r="G2538" t="s">
        <v>16</v>
      </c>
      <c r="H2538">
        <v>0.12</v>
      </c>
      <c r="I2538">
        <f t="shared" si="78"/>
        <v>460.79999999999995</v>
      </c>
      <c r="J2538">
        <v>0.61129999999999995</v>
      </c>
      <c r="K2538" s="2">
        <f t="shared" si="79"/>
        <v>2347.3919999999998</v>
      </c>
    </row>
    <row r="2539" spans="1:11" x14ac:dyDescent="0.35">
      <c r="A2539">
        <v>644420150</v>
      </c>
      <c r="B2539" t="s">
        <v>1801</v>
      </c>
      <c r="C2539" t="s">
        <v>1802</v>
      </c>
      <c r="D2539">
        <v>523</v>
      </c>
      <c r="E2539" t="s">
        <v>15</v>
      </c>
      <c r="F2539" s="1">
        <v>4680</v>
      </c>
      <c r="G2539" t="s">
        <v>16</v>
      </c>
      <c r="H2539">
        <v>0.15</v>
      </c>
      <c r="I2539">
        <f t="shared" si="78"/>
        <v>702</v>
      </c>
      <c r="J2539">
        <v>0.45689999999999997</v>
      </c>
      <c r="K2539" s="2">
        <f t="shared" si="79"/>
        <v>2138.2919999999999</v>
      </c>
    </row>
    <row r="2540" spans="1:11" x14ac:dyDescent="0.35">
      <c r="A2540">
        <v>645410120</v>
      </c>
      <c r="B2540" t="s">
        <v>1821</v>
      </c>
      <c r="C2540" t="s">
        <v>1822</v>
      </c>
      <c r="D2540">
        <v>521</v>
      </c>
      <c r="E2540" t="s">
        <v>15</v>
      </c>
      <c r="F2540" s="1">
        <v>9780</v>
      </c>
      <c r="G2540" t="s">
        <v>16</v>
      </c>
      <c r="H2540">
        <v>0.12</v>
      </c>
      <c r="I2540">
        <f t="shared" si="78"/>
        <v>1173.5999999999999</v>
      </c>
      <c r="J2540">
        <v>0.67400000000000004</v>
      </c>
      <c r="K2540" s="2">
        <f t="shared" si="79"/>
        <v>6591.72</v>
      </c>
    </row>
    <row r="2541" spans="1:11" x14ac:dyDescent="0.35">
      <c r="A2541">
        <v>646320040</v>
      </c>
      <c r="B2541" t="s">
        <v>1831</v>
      </c>
      <c r="C2541" t="s">
        <v>1832</v>
      </c>
      <c r="D2541">
        <v>523</v>
      </c>
      <c r="E2541" t="s">
        <v>15</v>
      </c>
      <c r="F2541" s="1">
        <v>11424</v>
      </c>
      <c r="G2541" t="s">
        <v>16</v>
      </c>
      <c r="H2541">
        <v>0.04</v>
      </c>
      <c r="I2541">
        <f t="shared" si="78"/>
        <v>456.96000000000004</v>
      </c>
      <c r="J2541">
        <v>0</v>
      </c>
      <c r="K2541" s="2">
        <f t="shared" si="79"/>
        <v>0</v>
      </c>
    </row>
    <row r="2542" spans="1:11" x14ac:dyDescent="0.35">
      <c r="A2542">
        <v>646510120</v>
      </c>
      <c r="B2542" t="s">
        <v>1837</v>
      </c>
      <c r="C2542" t="s">
        <v>1838</v>
      </c>
      <c r="D2542">
        <v>523</v>
      </c>
      <c r="E2542" t="s">
        <v>15</v>
      </c>
      <c r="F2542" s="1">
        <v>9809</v>
      </c>
      <c r="G2542" t="s">
        <v>16</v>
      </c>
      <c r="H2542">
        <v>0.12</v>
      </c>
      <c r="I2542">
        <f t="shared" si="78"/>
        <v>1177.08</v>
      </c>
      <c r="J2542">
        <v>0.5494</v>
      </c>
      <c r="K2542" s="2">
        <f t="shared" si="79"/>
        <v>5389.0645999999997</v>
      </c>
    </row>
    <row r="2543" spans="1:11" x14ac:dyDescent="0.35">
      <c r="A2543">
        <v>648010100</v>
      </c>
      <c r="B2543" t="s">
        <v>1841</v>
      </c>
      <c r="C2543" t="s">
        <v>1842</v>
      </c>
      <c r="D2543">
        <v>523</v>
      </c>
      <c r="E2543" t="s">
        <v>15</v>
      </c>
      <c r="F2543" s="1">
        <v>24576</v>
      </c>
      <c r="G2543" t="s">
        <v>16</v>
      </c>
      <c r="H2543">
        <v>0.1</v>
      </c>
      <c r="I2543">
        <f t="shared" si="78"/>
        <v>2457.6000000000004</v>
      </c>
      <c r="J2543">
        <v>0.2238</v>
      </c>
      <c r="K2543" s="2">
        <f t="shared" si="79"/>
        <v>5500.1088</v>
      </c>
    </row>
    <row r="2544" spans="1:11" x14ac:dyDescent="0.35">
      <c r="A2544">
        <v>648110100</v>
      </c>
      <c r="B2544" t="s">
        <v>1846</v>
      </c>
      <c r="D2544">
        <v>523</v>
      </c>
      <c r="E2544" t="s">
        <v>15</v>
      </c>
      <c r="F2544" s="1">
        <v>54288</v>
      </c>
      <c r="G2544" t="s">
        <v>16</v>
      </c>
      <c r="H2544">
        <v>0.1</v>
      </c>
      <c r="I2544">
        <f t="shared" si="78"/>
        <v>5428.8</v>
      </c>
      <c r="J2544">
        <v>0.3201</v>
      </c>
      <c r="K2544" s="2">
        <f t="shared" si="79"/>
        <v>17377.588800000001</v>
      </c>
    </row>
    <row r="2545" spans="1:11" x14ac:dyDescent="0.35">
      <c r="A2545">
        <v>649700100</v>
      </c>
      <c r="B2545" t="s">
        <v>1878</v>
      </c>
      <c r="C2545" t="s">
        <v>1879</v>
      </c>
      <c r="D2545">
        <v>521</v>
      </c>
      <c r="E2545" t="s">
        <v>15</v>
      </c>
      <c r="F2545" s="1">
        <v>16200</v>
      </c>
      <c r="G2545" t="s">
        <v>16</v>
      </c>
      <c r="H2545">
        <v>0.1</v>
      </c>
      <c r="I2545">
        <f t="shared" si="78"/>
        <v>1620</v>
      </c>
      <c r="J2545">
        <v>0.33500000000000002</v>
      </c>
      <c r="K2545" s="2">
        <f t="shared" si="79"/>
        <v>5427</v>
      </c>
    </row>
    <row r="2546" spans="1:11" x14ac:dyDescent="0.35">
      <c r="A2546">
        <v>649800100</v>
      </c>
      <c r="B2546" t="s">
        <v>1880</v>
      </c>
      <c r="C2546" t="s">
        <v>1879</v>
      </c>
      <c r="D2546">
        <v>521</v>
      </c>
      <c r="E2546" t="s">
        <v>15</v>
      </c>
      <c r="F2546" s="1">
        <v>1800</v>
      </c>
      <c r="G2546" t="s">
        <v>16</v>
      </c>
      <c r="H2546">
        <v>0.1</v>
      </c>
      <c r="I2546">
        <f t="shared" si="78"/>
        <v>180</v>
      </c>
      <c r="J2546">
        <v>0.37580000000000002</v>
      </c>
      <c r="K2546" s="2">
        <f t="shared" si="79"/>
        <v>676.44</v>
      </c>
    </row>
    <row r="2547" spans="1:11" x14ac:dyDescent="0.35">
      <c r="A2547">
        <v>649900100</v>
      </c>
      <c r="B2547" t="s">
        <v>1881</v>
      </c>
      <c r="C2547" t="s">
        <v>1879</v>
      </c>
      <c r="D2547">
        <v>521</v>
      </c>
      <c r="E2547" t="s">
        <v>15</v>
      </c>
      <c r="F2547" s="1">
        <v>20000</v>
      </c>
      <c r="G2547" t="s">
        <v>16</v>
      </c>
      <c r="H2547">
        <v>0.1</v>
      </c>
      <c r="I2547">
        <f t="shared" si="78"/>
        <v>2000</v>
      </c>
      <c r="J2547">
        <v>0.33939999999999998</v>
      </c>
      <c r="K2547" s="2">
        <f t="shared" si="79"/>
        <v>6788</v>
      </c>
    </row>
    <row r="2548" spans="1:11" x14ac:dyDescent="0.35">
      <c r="A2548">
        <v>651000050</v>
      </c>
      <c r="B2548" t="s">
        <v>1886</v>
      </c>
      <c r="C2548" t="s">
        <v>1887</v>
      </c>
      <c r="D2548">
        <v>522</v>
      </c>
      <c r="E2548" t="s">
        <v>15</v>
      </c>
      <c r="F2548" s="1">
        <v>7656</v>
      </c>
      <c r="G2548" t="s">
        <v>16</v>
      </c>
      <c r="H2548">
        <v>0.05</v>
      </c>
      <c r="I2548">
        <f t="shared" si="78"/>
        <v>382.8</v>
      </c>
      <c r="J2548">
        <v>0.1125</v>
      </c>
      <c r="K2548" s="2">
        <f t="shared" si="79"/>
        <v>861.30000000000007</v>
      </c>
    </row>
    <row r="2549" spans="1:11" x14ac:dyDescent="0.35">
      <c r="A2549">
        <v>651100050</v>
      </c>
      <c r="B2549" t="s">
        <v>1888</v>
      </c>
      <c r="C2549" t="s">
        <v>1887</v>
      </c>
      <c r="D2549">
        <v>522</v>
      </c>
      <c r="E2549" t="s">
        <v>15</v>
      </c>
      <c r="F2549" s="1">
        <v>6816</v>
      </c>
      <c r="G2549" t="s">
        <v>16</v>
      </c>
      <c r="H2549">
        <v>0.05</v>
      </c>
      <c r="I2549">
        <f t="shared" si="78"/>
        <v>340.8</v>
      </c>
      <c r="J2549">
        <v>0.13370000000000001</v>
      </c>
      <c r="K2549" s="2">
        <f t="shared" si="79"/>
        <v>911.29920000000004</v>
      </c>
    </row>
    <row r="2550" spans="1:11" x14ac:dyDescent="0.35">
      <c r="A2550">
        <v>684500060</v>
      </c>
      <c r="B2550" t="s">
        <v>1905</v>
      </c>
      <c r="C2550">
        <v>2022</v>
      </c>
      <c r="D2550">
        <v>514</v>
      </c>
      <c r="E2550" t="s">
        <v>15</v>
      </c>
      <c r="F2550" s="1">
        <v>14994</v>
      </c>
      <c r="G2550" t="s">
        <v>16</v>
      </c>
      <c r="H2550">
        <v>0.06</v>
      </c>
      <c r="I2550">
        <f t="shared" si="78"/>
        <v>899.64</v>
      </c>
      <c r="J2550">
        <v>0.1744</v>
      </c>
      <c r="K2550" s="2">
        <f t="shared" si="79"/>
        <v>2614.9535999999998</v>
      </c>
    </row>
    <row r="2551" spans="1:11" x14ac:dyDescent="0.35">
      <c r="A2551">
        <v>684600180</v>
      </c>
      <c r="B2551" t="s">
        <v>1907</v>
      </c>
      <c r="C2551">
        <v>2022</v>
      </c>
      <c r="D2551">
        <v>514</v>
      </c>
      <c r="E2551" t="s">
        <v>15</v>
      </c>
      <c r="F2551" s="1">
        <v>14896</v>
      </c>
      <c r="G2551" t="s">
        <v>16</v>
      </c>
      <c r="H2551">
        <v>0.18</v>
      </c>
      <c r="I2551">
        <f t="shared" si="78"/>
        <v>2681.2799999999997</v>
      </c>
      <c r="J2551">
        <v>0.3695</v>
      </c>
      <c r="K2551" s="2">
        <f t="shared" si="79"/>
        <v>5504.0720000000001</v>
      </c>
    </row>
    <row r="2552" spans="1:11" x14ac:dyDescent="0.35">
      <c r="A2552">
        <v>684700060</v>
      </c>
      <c r="B2552" t="s">
        <v>1909</v>
      </c>
      <c r="C2552">
        <v>2022</v>
      </c>
      <c r="D2552">
        <v>514</v>
      </c>
      <c r="E2552" t="s">
        <v>15</v>
      </c>
      <c r="F2552" s="1">
        <v>9240</v>
      </c>
      <c r="G2552" t="s">
        <v>16</v>
      </c>
      <c r="H2552">
        <v>0.06</v>
      </c>
      <c r="I2552">
        <f t="shared" si="78"/>
        <v>554.4</v>
      </c>
      <c r="J2552">
        <v>0.1676</v>
      </c>
      <c r="K2552" s="2">
        <f t="shared" si="79"/>
        <v>1548.624</v>
      </c>
    </row>
    <row r="2553" spans="1:11" x14ac:dyDescent="0.35">
      <c r="A2553">
        <v>684800060</v>
      </c>
      <c r="B2553" t="s">
        <v>1910</v>
      </c>
      <c r="C2553" t="s">
        <v>1911</v>
      </c>
      <c r="D2553">
        <v>514</v>
      </c>
      <c r="E2553" t="s">
        <v>15</v>
      </c>
      <c r="F2553" s="1">
        <v>3816</v>
      </c>
      <c r="G2553" t="s">
        <v>16</v>
      </c>
      <c r="H2553">
        <v>0.06</v>
      </c>
      <c r="I2553">
        <f t="shared" si="78"/>
        <v>228.95999999999998</v>
      </c>
      <c r="J2553">
        <v>0.14080000000000001</v>
      </c>
      <c r="K2553" s="2">
        <f t="shared" si="79"/>
        <v>537.29280000000006</v>
      </c>
    </row>
    <row r="2554" spans="1:11" x14ac:dyDescent="0.35">
      <c r="A2554">
        <v>694600100</v>
      </c>
      <c r="B2554" t="s">
        <v>1930</v>
      </c>
      <c r="D2554">
        <v>514</v>
      </c>
      <c r="E2554" t="s">
        <v>15</v>
      </c>
      <c r="F2554" s="1">
        <v>3996</v>
      </c>
      <c r="G2554" t="s">
        <v>16</v>
      </c>
      <c r="H2554">
        <v>0.1</v>
      </c>
      <c r="I2554">
        <f t="shared" si="78"/>
        <v>399.6</v>
      </c>
      <c r="J2554">
        <v>0.17369999999999999</v>
      </c>
      <c r="K2554" s="2">
        <f t="shared" si="79"/>
        <v>694.10519999999997</v>
      </c>
    </row>
    <row r="2555" spans="1:11" x14ac:dyDescent="0.35">
      <c r="A2555">
        <v>694700100</v>
      </c>
      <c r="B2555" t="s">
        <v>1936</v>
      </c>
      <c r="D2555">
        <v>514</v>
      </c>
      <c r="E2555" t="s">
        <v>15</v>
      </c>
      <c r="F2555" s="1">
        <v>6804</v>
      </c>
      <c r="G2555" t="s">
        <v>16</v>
      </c>
      <c r="H2555">
        <v>0.1</v>
      </c>
      <c r="I2555">
        <f t="shared" si="78"/>
        <v>680.40000000000009</v>
      </c>
      <c r="J2555">
        <v>0.17419999999999999</v>
      </c>
      <c r="K2555" s="2">
        <f t="shared" si="79"/>
        <v>1185.2567999999999</v>
      </c>
    </row>
    <row r="2556" spans="1:11" x14ac:dyDescent="0.35">
      <c r="A2556">
        <v>695700055</v>
      </c>
      <c r="B2556" t="s">
        <v>1950</v>
      </c>
      <c r="D2556">
        <v>515</v>
      </c>
      <c r="E2556" t="s">
        <v>15</v>
      </c>
      <c r="F2556" s="1">
        <v>4474</v>
      </c>
      <c r="G2556" t="s">
        <v>16</v>
      </c>
      <c r="H2556">
        <v>5.5E-2</v>
      </c>
      <c r="I2556">
        <f t="shared" si="78"/>
        <v>246.07</v>
      </c>
      <c r="J2556">
        <v>0.14460000000000001</v>
      </c>
      <c r="K2556" s="2">
        <f t="shared" si="79"/>
        <v>646.94040000000007</v>
      </c>
    </row>
    <row r="2557" spans="1:11" x14ac:dyDescent="0.35">
      <c r="A2557">
        <v>695700060</v>
      </c>
      <c r="B2557" t="s">
        <v>1951</v>
      </c>
      <c r="D2557">
        <v>514</v>
      </c>
      <c r="E2557" t="s">
        <v>15</v>
      </c>
      <c r="F2557" s="1">
        <v>26460</v>
      </c>
      <c r="G2557" t="s">
        <v>16</v>
      </c>
      <c r="H2557">
        <v>0.06</v>
      </c>
      <c r="I2557">
        <f t="shared" si="78"/>
        <v>1587.6</v>
      </c>
      <c r="J2557">
        <v>0.12620000000000001</v>
      </c>
      <c r="K2557" s="2">
        <f t="shared" si="79"/>
        <v>3339.252</v>
      </c>
    </row>
    <row r="2558" spans="1:11" x14ac:dyDescent="0.35">
      <c r="A2558">
        <v>765000240</v>
      </c>
      <c r="B2558" t="s">
        <v>1967</v>
      </c>
      <c r="C2558" t="s">
        <v>1968</v>
      </c>
      <c r="D2558">
        <v>514</v>
      </c>
      <c r="E2558" t="s">
        <v>15</v>
      </c>
      <c r="F2558">
        <v>868</v>
      </c>
      <c r="G2558" t="s">
        <v>16</v>
      </c>
      <c r="H2558">
        <v>0.24</v>
      </c>
      <c r="I2558">
        <f t="shared" si="78"/>
        <v>208.32</v>
      </c>
      <c r="J2558">
        <v>0.20760000000000001</v>
      </c>
      <c r="K2558" s="2">
        <f t="shared" si="79"/>
        <v>180.1968</v>
      </c>
    </row>
    <row r="2559" spans="1:11" x14ac:dyDescent="0.35">
      <c r="A2559">
        <v>765010240</v>
      </c>
      <c r="B2559" t="s">
        <v>1967</v>
      </c>
      <c r="C2559" t="s">
        <v>1969</v>
      </c>
      <c r="D2559">
        <v>514</v>
      </c>
      <c r="E2559" t="s">
        <v>15</v>
      </c>
      <c r="F2559" s="1">
        <v>21672</v>
      </c>
      <c r="G2559" t="s">
        <v>16</v>
      </c>
      <c r="H2559">
        <v>0.24</v>
      </c>
      <c r="I2559">
        <f t="shared" si="78"/>
        <v>5201.28</v>
      </c>
      <c r="J2559">
        <v>0.20519999999999999</v>
      </c>
      <c r="K2559" s="2">
        <f t="shared" si="79"/>
        <v>4447.0944</v>
      </c>
    </row>
    <row r="2560" spans="1:11" x14ac:dyDescent="0.35">
      <c r="A2560">
        <v>837900175</v>
      </c>
      <c r="B2560" t="s">
        <v>2354</v>
      </c>
      <c r="D2560">
        <v>514</v>
      </c>
      <c r="E2560" t="s">
        <v>15</v>
      </c>
      <c r="F2560" s="1">
        <v>20580</v>
      </c>
      <c r="G2560" t="s">
        <v>16</v>
      </c>
      <c r="H2560">
        <v>0.17499999999999999</v>
      </c>
      <c r="I2560">
        <f t="shared" si="78"/>
        <v>3601.4999999999995</v>
      </c>
      <c r="J2560">
        <v>0.16350000000000001</v>
      </c>
      <c r="K2560" s="2">
        <f t="shared" si="79"/>
        <v>3364.83</v>
      </c>
    </row>
    <row r="2561" spans="1:11" x14ac:dyDescent="0.35">
      <c r="A2561">
        <v>837910150</v>
      </c>
      <c r="B2561" t="s">
        <v>2355</v>
      </c>
      <c r="C2561" t="s">
        <v>127</v>
      </c>
      <c r="D2561">
        <v>852</v>
      </c>
      <c r="E2561" t="s">
        <v>27</v>
      </c>
      <c r="F2561">
        <v>756</v>
      </c>
      <c r="G2561" t="s">
        <v>16</v>
      </c>
      <c r="H2561">
        <v>0.15</v>
      </c>
      <c r="I2561">
        <f t="shared" si="78"/>
        <v>113.39999999999999</v>
      </c>
      <c r="J2561">
        <v>0.19239999999999999</v>
      </c>
      <c r="K2561" s="2">
        <f t="shared" si="79"/>
        <v>145.45439999999999</v>
      </c>
    </row>
    <row r="2562" spans="1:11" x14ac:dyDescent="0.35">
      <c r="A2562">
        <v>852160475</v>
      </c>
      <c r="B2562" t="s">
        <v>2377</v>
      </c>
      <c r="C2562" t="s">
        <v>2378</v>
      </c>
      <c r="D2562">
        <v>522</v>
      </c>
      <c r="E2562" t="s">
        <v>15</v>
      </c>
      <c r="F2562" s="1">
        <v>91020</v>
      </c>
      <c r="G2562" t="s">
        <v>16</v>
      </c>
      <c r="H2562">
        <v>4.7500000000000001E-2</v>
      </c>
      <c r="I2562">
        <f t="shared" si="78"/>
        <v>4323.45</v>
      </c>
      <c r="J2562">
        <v>0.2482</v>
      </c>
      <c r="K2562" s="2">
        <f t="shared" si="79"/>
        <v>22591.164000000001</v>
      </c>
    </row>
    <row r="2563" spans="1:11" x14ac:dyDescent="0.35">
      <c r="A2563">
        <v>852400100</v>
      </c>
      <c r="B2563" t="s">
        <v>2379</v>
      </c>
      <c r="D2563">
        <v>523</v>
      </c>
      <c r="E2563" t="s">
        <v>15</v>
      </c>
      <c r="F2563" s="1">
        <v>9600</v>
      </c>
      <c r="G2563" t="s">
        <v>16</v>
      </c>
      <c r="H2563">
        <v>0.1</v>
      </c>
      <c r="I2563">
        <f t="shared" si="78"/>
        <v>960</v>
      </c>
      <c r="J2563">
        <v>0.42320000000000002</v>
      </c>
      <c r="K2563" s="2">
        <f t="shared" si="79"/>
        <v>4062.7200000000003</v>
      </c>
    </row>
    <row r="2564" spans="1:11" x14ac:dyDescent="0.35">
      <c r="A2564">
        <v>948400050</v>
      </c>
      <c r="B2564" t="s">
        <v>2500</v>
      </c>
      <c r="C2564" t="s">
        <v>2501</v>
      </c>
      <c r="D2564">
        <v>522</v>
      </c>
      <c r="E2564" t="s">
        <v>15</v>
      </c>
      <c r="F2564" s="1">
        <v>4080</v>
      </c>
      <c r="G2564" t="s">
        <v>16</v>
      </c>
      <c r="H2564">
        <v>0.05</v>
      </c>
      <c r="I2564">
        <f t="shared" si="78"/>
        <v>204</v>
      </c>
      <c r="J2564">
        <v>0.20899999999999999</v>
      </c>
      <c r="K2564" s="2">
        <f t="shared" si="79"/>
        <v>852.71999999999991</v>
      </c>
    </row>
    <row r="2565" spans="1:11" x14ac:dyDescent="0.35">
      <c r="A2565">
        <v>948410050</v>
      </c>
      <c r="B2565" t="s">
        <v>2502</v>
      </c>
      <c r="C2565" t="s">
        <v>2501</v>
      </c>
      <c r="D2565">
        <v>522</v>
      </c>
      <c r="E2565" t="s">
        <v>15</v>
      </c>
      <c r="F2565" s="1">
        <v>74880</v>
      </c>
      <c r="G2565" t="s">
        <v>16</v>
      </c>
      <c r="H2565">
        <v>0.05</v>
      </c>
      <c r="I2565">
        <f t="shared" ref="I2565:I2628" si="80">H2565*F2565</f>
        <v>3744</v>
      </c>
      <c r="J2565">
        <v>0.2</v>
      </c>
      <c r="K2565" s="2">
        <f t="shared" ref="K2565:K2628" si="81">F2565*J2565</f>
        <v>14976</v>
      </c>
    </row>
    <row r="2566" spans="1:11" x14ac:dyDescent="0.35">
      <c r="A2566">
        <v>982010100</v>
      </c>
      <c r="B2566" t="s">
        <v>2627</v>
      </c>
      <c r="D2566">
        <v>514</v>
      </c>
      <c r="E2566" t="s">
        <v>15</v>
      </c>
      <c r="F2566" s="1">
        <v>134016</v>
      </c>
      <c r="G2566" t="s">
        <v>16</v>
      </c>
      <c r="H2566">
        <v>0.1</v>
      </c>
      <c r="I2566">
        <f t="shared" si="80"/>
        <v>13401.6</v>
      </c>
      <c r="J2566">
        <v>0.13539999999999999</v>
      </c>
      <c r="K2566" s="2">
        <f t="shared" si="81"/>
        <v>18145.7664</v>
      </c>
    </row>
    <row r="2567" spans="1:11" x14ac:dyDescent="0.35">
      <c r="A2567">
        <v>982640175</v>
      </c>
      <c r="B2567" t="s">
        <v>2629</v>
      </c>
      <c r="D2567">
        <v>514</v>
      </c>
      <c r="E2567" t="s">
        <v>15</v>
      </c>
      <c r="F2567" s="1">
        <v>55728</v>
      </c>
      <c r="G2567" t="s">
        <v>16</v>
      </c>
      <c r="H2567">
        <v>0.17499999999999999</v>
      </c>
      <c r="I2567">
        <f t="shared" si="80"/>
        <v>9752.4</v>
      </c>
      <c r="J2567">
        <v>0.1973</v>
      </c>
      <c r="K2567" s="2">
        <f t="shared" si="81"/>
        <v>10995.134400000001</v>
      </c>
    </row>
    <row r="2568" spans="1:11" x14ac:dyDescent="0.35">
      <c r="A2568">
        <v>982800200</v>
      </c>
      <c r="B2568" t="s">
        <v>2630</v>
      </c>
      <c r="C2568" t="s">
        <v>2631</v>
      </c>
      <c r="D2568">
        <v>514</v>
      </c>
      <c r="E2568" t="s">
        <v>15</v>
      </c>
      <c r="F2568" s="1">
        <v>102144</v>
      </c>
      <c r="G2568" t="s">
        <v>16</v>
      </c>
      <c r="H2568">
        <v>0.2</v>
      </c>
      <c r="I2568">
        <f t="shared" si="80"/>
        <v>20428.800000000003</v>
      </c>
      <c r="J2568">
        <v>0.20030000000000001</v>
      </c>
      <c r="K2568" s="2">
        <f t="shared" si="81"/>
        <v>20459.443200000002</v>
      </c>
    </row>
    <row r="2569" spans="1:11" x14ac:dyDescent="0.35">
      <c r="A2569">
        <v>982810200</v>
      </c>
      <c r="B2569" t="s">
        <v>2630</v>
      </c>
      <c r="C2569" t="s">
        <v>2632</v>
      </c>
      <c r="D2569">
        <v>514</v>
      </c>
      <c r="E2569" t="s">
        <v>15</v>
      </c>
      <c r="F2569" s="1">
        <v>64512</v>
      </c>
      <c r="G2569" t="s">
        <v>16</v>
      </c>
      <c r="H2569">
        <v>0.2</v>
      </c>
      <c r="I2569">
        <f t="shared" si="80"/>
        <v>12902.400000000001</v>
      </c>
      <c r="J2569">
        <v>0.20649999999999999</v>
      </c>
      <c r="K2569" s="2">
        <f t="shared" si="81"/>
        <v>13321.727999999999</v>
      </c>
    </row>
    <row r="2570" spans="1:11" x14ac:dyDescent="0.35">
      <c r="A2570">
        <v>982820200</v>
      </c>
      <c r="B2570" t="s">
        <v>2630</v>
      </c>
      <c r="C2570" t="s">
        <v>1215</v>
      </c>
      <c r="D2570">
        <v>514</v>
      </c>
      <c r="E2570" t="s">
        <v>15</v>
      </c>
      <c r="F2570" s="1">
        <v>91392</v>
      </c>
      <c r="G2570" t="s">
        <v>16</v>
      </c>
      <c r="H2570">
        <v>0.2</v>
      </c>
      <c r="I2570">
        <f t="shared" si="80"/>
        <v>18278.400000000001</v>
      </c>
      <c r="J2570">
        <v>0.20649999999999999</v>
      </c>
      <c r="K2570" s="2">
        <f t="shared" si="81"/>
        <v>18872.448</v>
      </c>
    </row>
    <row r="2571" spans="1:11" x14ac:dyDescent="0.35">
      <c r="A2571">
        <v>984000088</v>
      </c>
      <c r="B2571" t="s">
        <v>2635</v>
      </c>
      <c r="C2571" t="s">
        <v>790</v>
      </c>
      <c r="D2571">
        <v>521</v>
      </c>
      <c r="E2571" t="s">
        <v>15</v>
      </c>
      <c r="F2571" s="1">
        <v>24140</v>
      </c>
      <c r="G2571" t="s">
        <v>16</v>
      </c>
      <c r="H2571">
        <v>8.7999999999999995E-2</v>
      </c>
      <c r="I2571">
        <f t="shared" si="80"/>
        <v>2124.3199999999997</v>
      </c>
      <c r="J2571">
        <v>0.31540000000000001</v>
      </c>
      <c r="K2571" s="2">
        <f t="shared" si="81"/>
        <v>7613.7560000000003</v>
      </c>
    </row>
    <row r="2572" spans="1:11" x14ac:dyDescent="0.35">
      <c r="A2572">
        <v>984300050</v>
      </c>
      <c r="B2572" t="s">
        <v>2636</v>
      </c>
      <c r="C2572" t="s">
        <v>2637</v>
      </c>
      <c r="D2572">
        <v>522</v>
      </c>
      <c r="E2572" t="s">
        <v>15</v>
      </c>
      <c r="F2572" s="1">
        <v>11520</v>
      </c>
      <c r="G2572" t="s">
        <v>16</v>
      </c>
      <c r="H2572">
        <v>0.05</v>
      </c>
      <c r="I2572">
        <f t="shared" si="80"/>
        <v>576</v>
      </c>
      <c r="J2572">
        <v>0.2455</v>
      </c>
      <c r="K2572" s="2">
        <f t="shared" si="81"/>
        <v>2828.16</v>
      </c>
    </row>
    <row r="2573" spans="1:11" x14ac:dyDescent="0.35">
      <c r="A2573">
        <v>984300150</v>
      </c>
      <c r="B2573" t="s">
        <v>2636</v>
      </c>
      <c r="C2573" t="s">
        <v>2638</v>
      </c>
      <c r="D2573">
        <v>522</v>
      </c>
      <c r="E2573" t="s">
        <v>15</v>
      </c>
      <c r="F2573" s="1">
        <v>82140</v>
      </c>
      <c r="G2573" t="s">
        <v>16</v>
      </c>
      <c r="H2573">
        <v>0.05</v>
      </c>
      <c r="I2573">
        <f t="shared" si="80"/>
        <v>4107</v>
      </c>
      <c r="J2573">
        <v>0.21920000000000001</v>
      </c>
      <c r="K2573" s="2">
        <f t="shared" si="81"/>
        <v>18005.088</v>
      </c>
    </row>
    <row r="2574" spans="1:11" x14ac:dyDescent="0.35">
      <c r="A2574">
        <v>984340050</v>
      </c>
      <c r="B2574" t="s">
        <v>2639</v>
      </c>
      <c r="C2574" t="s">
        <v>2640</v>
      </c>
      <c r="D2574">
        <v>522</v>
      </c>
      <c r="E2574" t="s">
        <v>15</v>
      </c>
      <c r="F2574" s="1">
        <v>12000</v>
      </c>
      <c r="G2574" t="s">
        <v>16</v>
      </c>
      <c r="H2574">
        <v>0.05</v>
      </c>
      <c r="I2574">
        <f t="shared" si="80"/>
        <v>600</v>
      </c>
      <c r="J2574">
        <v>0.22869999999999999</v>
      </c>
      <c r="K2574" s="2">
        <f t="shared" si="81"/>
        <v>2744.3999999999996</v>
      </c>
    </row>
    <row r="2575" spans="1:11" x14ac:dyDescent="0.35">
      <c r="A2575">
        <v>1608100700</v>
      </c>
      <c r="B2575" t="s">
        <v>19</v>
      </c>
      <c r="C2575" t="s">
        <v>20</v>
      </c>
      <c r="D2575">
        <v>514</v>
      </c>
      <c r="E2575" t="s">
        <v>15</v>
      </c>
      <c r="F2575" s="1">
        <v>4032</v>
      </c>
      <c r="G2575" t="s">
        <v>16</v>
      </c>
      <c r="H2575">
        <v>0.7</v>
      </c>
      <c r="I2575">
        <f t="shared" si="80"/>
        <v>2822.3999999999996</v>
      </c>
      <c r="J2575">
        <v>0.79500000000000004</v>
      </c>
      <c r="K2575" s="2">
        <f t="shared" si="81"/>
        <v>3205.44</v>
      </c>
    </row>
    <row r="2576" spans="1:11" x14ac:dyDescent="0.35">
      <c r="A2576" t="s">
        <v>49</v>
      </c>
      <c r="B2576" t="s">
        <v>50</v>
      </c>
      <c r="C2576" t="s">
        <v>51</v>
      </c>
      <c r="D2576">
        <v>852</v>
      </c>
      <c r="E2576" t="s">
        <v>27</v>
      </c>
      <c r="F2576">
        <v>0</v>
      </c>
      <c r="G2576" t="s">
        <v>16</v>
      </c>
      <c r="H2576">
        <v>0.4</v>
      </c>
      <c r="I2576">
        <f t="shared" si="80"/>
        <v>0</v>
      </c>
      <c r="J2576">
        <v>0.21629999999999999</v>
      </c>
      <c r="K2576" s="2">
        <f t="shared" si="81"/>
        <v>0</v>
      </c>
    </row>
    <row r="2577" spans="1:11" x14ac:dyDescent="0.35">
      <c r="A2577" t="s">
        <v>49</v>
      </c>
      <c r="B2577" t="s">
        <v>50</v>
      </c>
      <c r="C2577" t="s">
        <v>51</v>
      </c>
      <c r="D2577">
        <v>852</v>
      </c>
      <c r="E2577" t="s">
        <v>27</v>
      </c>
      <c r="F2577">
        <v>0</v>
      </c>
      <c r="G2577" t="s">
        <v>16</v>
      </c>
      <c r="H2577">
        <v>0.4</v>
      </c>
      <c r="I2577">
        <f t="shared" si="80"/>
        <v>0</v>
      </c>
      <c r="J2577">
        <v>0.21629999999999999</v>
      </c>
      <c r="K2577" s="2">
        <f t="shared" si="81"/>
        <v>0</v>
      </c>
    </row>
    <row r="2578" spans="1:11" x14ac:dyDescent="0.35">
      <c r="A2578" t="s">
        <v>49</v>
      </c>
      <c r="B2578" t="s">
        <v>50</v>
      </c>
      <c r="C2578" t="s">
        <v>51</v>
      </c>
      <c r="D2578">
        <v>852</v>
      </c>
      <c r="E2578" t="s">
        <v>27</v>
      </c>
      <c r="F2578" s="1">
        <v>3120</v>
      </c>
      <c r="G2578" t="s">
        <v>16</v>
      </c>
      <c r="H2578">
        <v>0.4</v>
      </c>
      <c r="I2578">
        <f t="shared" si="80"/>
        <v>1248</v>
      </c>
      <c r="J2578">
        <v>0.22389999999999999</v>
      </c>
      <c r="K2578" s="2">
        <f t="shared" si="81"/>
        <v>698.56799999999998</v>
      </c>
    </row>
    <row r="2579" spans="1:11" x14ac:dyDescent="0.35">
      <c r="A2579" t="s">
        <v>49</v>
      </c>
      <c r="B2579" t="s">
        <v>50</v>
      </c>
      <c r="C2579" t="s">
        <v>51</v>
      </c>
      <c r="D2579">
        <v>852</v>
      </c>
      <c r="E2579" t="s">
        <v>27</v>
      </c>
      <c r="F2579">
        <v>4866</v>
      </c>
      <c r="G2579" t="s">
        <v>16</v>
      </c>
      <c r="H2579">
        <v>0.4</v>
      </c>
      <c r="I2579">
        <f t="shared" si="80"/>
        <v>1946.4</v>
      </c>
      <c r="J2579">
        <v>0.21629999999999999</v>
      </c>
      <c r="K2579" s="2">
        <f t="shared" si="81"/>
        <v>1052.5157999999999</v>
      </c>
    </row>
    <row r="2580" spans="1:11" x14ac:dyDescent="0.35">
      <c r="A2580" t="s">
        <v>65</v>
      </c>
      <c r="B2580" t="s">
        <v>66</v>
      </c>
      <c r="C2580" t="s">
        <v>67</v>
      </c>
      <c r="D2580">
        <v>852</v>
      </c>
      <c r="E2580" t="s">
        <v>27</v>
      </c>
      <c r="F2580">
        <v>0</v>
      </c>
      <c r="G2580" t="s">
        <v>16</v>
      </c>
      <c r="H2580">
        <v>7.0000000000000007E-2</v>
      </c>
      <c r="I2580">
        <f t="shared" si="80"/>
        <v>0</v>
      </c>
      <c r="J2580">
        <v>0.05</v>
      </c>
      <c r="K2580" s="2">
        <f t="shared" si="81"/>
        <v>0</v>
      </c>
    </row>
    <row r="2581" spans="1:11" x14ac:dyDescent="0.35">
      <c r="A2581" t="s">
        <v>74</v>
      </c>
      <c r="B2581" t="s">
        <v>75</v>
      </c>
      <c r="C2581" t="s">
        <v>51</v>
      </c>
      <c r="D2581">
        <v>852</v>
      </c>
      <c r="E2581" t="s">
        <v>27</v>
      </c>
      <c r="F2581">
        <v>0</v>
      </c>
      <c r="G2581" t="s">
        <v>16</v>
      </c>
      <c r="H2581">
        <v>0.4</v>
      </c>
      <c r="I2581">
        <f t="shared" si="80"/>
        <v>0</v>
      </c>
      <c r="J2581">
        <v>0.2331</v>
      </c>
      <c r="K2581" s="2">
        <f t="shared" si="81"/>
        <v>0</v>
      </c>
    </row>
    <row r="2582" spans="1:11" x14ac:dyDescent="0.35">
      <c r="A2582" t="s">
        <v>74</v>
      </c>
      <c r="B2582" t="s">
        <v>75</v>
      </c>
      <c r="C2582" t="s">
        <v>51</v>
      </c>
      <c r="D2582">
        <v>852</v>
      </c>
      <c r="E2582" t="s">
        <v>27</v>
      </c>
      <c r="F2582">
        <v>1621.3333299999999</v>
      </c>
      <c r="G2582" t="s">
        <v>16</v>
      </c>
      <c r="H2582">
        <v>0.4</v>
      </c>
      <c r="I2582">
        <f t="shared" si="80"/>
        <v>648.53333199999997</v>
      </c>
      <c r="J2582">
        <v>0.2331</v>
      </c>
      <c r="K2582" s="2">
        <f t="shared" si="81"/>
        <v>377.93279922299996</v>
      </c>
    </row>
    <row r="2583" spans="1:11" x14ac:dyDescent="0.35">
      <c r="A2583" t="s">
        <v>74</v>
      </c>
      <c r="B2583" t="s">
        <v>75</v>
      </c>
      <c r="C2583" t="s">
        <v>51</v>
      </c>
      <c r="D2583">
        <v>852</v>
      </c>
      <c r="E2583" t="s">
        <v>27</v>
      </c>
      <c r="F2583">
        <v>8033</v>
      </c>
      <c r="G2583" t="s">
        <v>16</v>
      </c>
      <c r="H2583">
        <v>0.4</v>
      </c>
      <c r="I2583">
        <f t="shared" si="80"/>
        <v>3213.2000000000003</v>
      </c>
      <c r="J2583">
        <v>0.2331</v>
      </c>
      <c r="K2583" s="2">
        <f t="shared" si="81"/>
        <v>1872.4923000000001</v>
      </c>
    </row>
    <row r="2584" spans="1:11" x14ac:dyDescent="0.35">
      <c r="A2584" t="s">
        <v>74</v>
      </c>
      <c r="B2584" t="s">
        <v>75</v>
      </c>
      <c r="C2584" t="s">
        <v>51</v>
      </c>
      <c r="D2584">
        <v>852</v>
      </c>
      <c r="E2584" t="s">
        <v>27</v>
      </c>
      <c r="F2584" s="1">
        <v>41400</v>
      </c>
      <c r="G2584" t="s">
        <v>16</v>
      </c>
      <c r="H2584">
        <v>0.4</v>
      </c>
      <c r="I2584">
        <f t="shared" si="80"/>
        <v>16560</v>
      </c>
      <c r="J2584">
        <v>0.23330000000000001</v>
      </c>
      <c r="K2584" s="2">
        <f t="shared" si="81"/>
        <v>9658.6200000000008</v>
      </c>
    </row>
    <row r="2585" spans="1:11" x14ac:dyDescent="0.35">
      <c r="A2585" t="s">
        <v>14898</v>
      </c>
      <c r="B2585" t="s">
        <v>14906</v>
      </c>
      <c r="C2585" t="s">
        <v>51</v>
      </c>
      <c r="D2585">
        <v>852</v>
      </c>
      <c r="E2585" t="s">
        <v>27</v>
      </c>
      <c r="F2585">
        <v>10816</v>
      </c>
      <c r="G2585" t="s">
        <v>16</v>
      </c>
      <c r="H2585">
        <v>0.4</v>
      </c>
      <c r="I2585">
        <f t="shared" si="80"/>
        <v>4326.4000000000005</v>
      </c>
      <c r="J2585">
        <v>0.2238</v>
      </c>
      <c r="K2585" s="2">
        <f t="shared" si="81"/>
        <v>2420.6208000000001</v>
      </c>
    </row>
    <row r="2586" spans="1:11" x14ac:dyDescent="0.35">
      <c r="A2586" t="s">
        <v>14897</v>
      </c>
      <c r="B2586" t="s">
        <v>14905</v>
      </c>
      <c r="C2586" t="s">
        <v>51</v>
      </c>
      <c r="D2586">
        <v>852</v>
      </c>
      <c r="E2586" t="s">
        <v>27</v>
      </c>
      <c r="F2586">
        <v>6321</v>
      </c>
      <c r="G2586" t="s">
        <v>16</v>
      </c>
      <c r="H2586">
        <v>0.4</v>
      </c>
      <c r="I2586">
        <f t="shared" si="80"/>
        <v>2528.4</v>
      </c>
      <c r="J2586">
        <v>0.21460000000000001</v>
      </c>
      <c r="K2586" s="2">
        <f t="shared" si="81"/>
        <v>1356.4866000000002</v>
      </c>
    </row>
    <row r="2587" spans="1:11" x14ac:dyDescent="0.35">
      <c r="A2587" t="s">
        <v>14896</v>
      </c>
      <c r="B2587" t="s">
        <v>14904</v>
      </c>
      <c r="C2587" t="s">
        <v>51</v>
      </c>
      <c r="D2587">
        <v>852</v>
      </c>
      <c r="E2587" t="s">
        <v>27</v>
      </c>
      <c r="F2587">
        <v>6932</v>
      </c>
      <c r="G2587" t="s">
        <v>16</v>
      </c>
      <c r="H2587">
        <v>0.4</v>
      </c>
      <c r="I2587">
        <f t="shared" si="80"/>
        <v>2772.8</v>
      </c>
      <c r="J2587">
        <v>0.22289999999999999</v>
      </c>
      <c r="K2587" s="2">
        <f t="shared" si="81"/>
        <v>1545.1427999999999</v>
      </c>
    </row>
    <row r="2588" spans="1:11" x14ac:dyDescent="0.35">
      <c r="A2588" t="s">
        <v>125</v>
      </c>
      <c r="B2588" t="s">
        <v>126</v>
      </c>
      <c r="C2588" t="s">
        <v>127</v>
      </c>
      <c r="D2588">
        <v>852</v>
      </c>
      <c r="E2588" t="s">
        <v>27</v>
      </c>
      <c r="F2588" s="1">
        <v>30492</v>
      </c>
      <c r="G2588" t="s">
        <v>16</v>
      </c>
      <c r="H2588">
        <v>0.4</v>
      </c>
      <c r="I2588">
        <f t="shared" si="80"/>
        <v>12196.800000000001</v>
      </c>
      <c r="J2588">
        <v>0.33479999999999999</v>
      </c>
      <c r="K2588" s="2">
        <f t="shared" si="81"/>
        <v>10208.721599999999</v>
      </c>
    </row>
    <row r="2589" spans="1:11" x14ac:dyDescent="0.35">
      <c r="A2589" t="s">
        <v>131</v>
      </c>
      <c r="B2589" t="s">
        <v>132</v>
      </c>
      <c r="C2589" t="s">
        <v>133</v>
      </c>
      <c r="D2589">
        <v>852</v>
      </c>
      <c r="E2589" t="s">
        <v>27</v>
      </c>
      <c r="F2589">
        <v>600</v>
      </c>
      <c r="G2589" t="s">
        <v>24</v>
      </c>
      <c r="H2589">
        <v>1</v>
      </c>
      <c r="I2589">
        <f t="shared" si="80"/>
        <v>600</v>
      </c>
      <c r="J2589">
        <v>0.50049999999999994</v>
      </c>
      <c r="K2589" s="2">
        <f t="shared" si="81"/>
        <v>300.29999999999995</v>
      </c>
    </row>
    <row r="2590" spans="1:11" x14ac:dyDescent="0.35">
      <c r="A2590" t="s">
        <v>135</v>
      </c>
      <c r="B2590" t="s">
        <v>136</v>
      </c>
      <c r="C2590" t="s">
        <v>127</v>
      </c>
      <c r="D2590">
        <v>852</v>
      </c>
      <c r="E2590" t="s">
        <v>27</v>
      </c>
      <c r="F2590" s="1">
        <v>31052</v>
      </c>
      <c r="G2590" t="s">
        <v>16</v>
      </c>
      <c r="H2590">
        <v>0.4</v>
      </c>
      <c r="I2590">
        <f t="shared" si="80"/>
        <v>12420.800000000001</v>
      </c>
      <c r="J2590">
        <v>0.28760000000000002</v>
      </c>
      <c r="K2590" s="2">
        <f t="shared" si="81"/>
        <v>8930.5552000000007</v>
      </c>
    </row>
    <row r="2591" spans="1:11" x14ac:dyDescent="0.35">
      <c r="A2591" t="s">
        <v>14895</v>
      </c>
      <c r="B2591" t="s">
        <v>140</v>
      </c>
      <c r="C2591" t="s">
        <v>67</v>
      </c>
      <c r="D2591">
        <v>852</v>
      </c>
      <c r="E2591" t="s">
        <v>27</v>
      </c>
      <c r="F2591">
        <v>6749</v>
      </c>
      <c r="G2591" t="s">
        <v>16</v>
      </c>
      <c r="H2591">
        <v>0.1</v>
      </c>
      <c r="I2591">
        <f t="shared" si="80"/>
        <v>674.90000000000009</v>
      </c>
      <c r="J2591">
        <v>0.1817</v>
      </c>
      <c r="K2591" s="2">
        <f t="shared" si="81"/>
        <v>1226.2933</v>
      </c>
    </row>
    <row r="2592" spans="1:11" x14ac:dyDescent="0.35">
      <c r="A2592" t="s">
        <v>14894</v>
      </c>
      <c r="B2592" t="s">
        <v>141</v>
      </c>
      <c r="C2592" t="s">
        <v>67</v>
      </c>
      <c r="D2592">
        <v>852</v>
      </c>
      <c r="E2592" t="s">
        <v>27</v>
      </c>
      <c r="F2592">
        <v>3750</v>
      </c>
      <c r="G2592" t="s">
        <v>16</v>
      </c>
      <c r="H2592">
        <v>0.1</v>
      </c>
      <c r="I2592">
        <f t="shared" si="80"/>
        <v>375</v>
      </c>
      <c r="J2592">
        <v>0.23549999999999999</v>
      </c>
      <c r="K2592" s="2">
        <f t="shared" si="81"/>
        <v>883.125</v>
      </c>
    </row>
    <row r="2593" spans="1:11" x14ac:dyDescent="0.35">
      <c r="A2593" t="s">
        <v>142</v>
      </c>
      <c r="B2593" t="s">
        <v>143</v>
      </c>
      <c r="C2593" t="s">
        <v>133</v>
      </c>
      <c r="D2593">
        <v>852</v>
      </c>
      <c r="E2593" t="s">
        <v>27</v>
      </c>
      <c r="F2593" s="1">
        <v>2800</v>
      </c>
      <c r="G2593" t="s">
        <v>24</v>
      </c>
      <c r="H2593">
        <v>1</v>
      </c>
      <c r="I2593">
        <f t="shared" si="80"/>
        <v>2800</v>
      </c>
      <c r="J2593">
        <v>2.2483</v>
      </c>
      <c r="K2593" s="2">
        <f t="shared" si="81"/>
        <v>6295.24</v>
      </c>
    </row>
    <row r="2594" spans="1:11" x14ac:dyDescent="0.35">
      <c r="A2594" t="s">
        <v>144</v>
      </c>
      <c r="B2594" t="s">
        <v>145</v>
      </c>
      <c r="C2594" t="s">
        <v>146</v>
      </c>
      <c r="D2594">
        <v>852</v>
      </c>
      <c r="E2594" t="s">
        <v>27</v>
      </c>
      <c r="F2594" s="1">
        <v>1200</v>
      </c>
      <c r="G2594" t="s">
        <v>24</v>
      </c>
      <c r="H2594">
        <v>1</v>
      </c>
      <c r="I2594">
        <f t="shared" si="80"/>
        <v>1200</v>
      </c>
      <c r="J2594">
        <v>0.44219999999999998</v>
      </c>
      <c r="K2594" s="2">
        <f t="shared" si="81"/>
        <v>530.64</v>
      </c>
    </row>
    <row r="2595" spans="1:11" x14ac:dyDescent="0.35">
      <c r="A2595" t="s">
        <v>147</v>
      </c>
      <c r="B2595" t="s">
        <v>148</v>
      </c>
      <c r="C2595" t="s">
        <v>133</v>
      </c>
      <c r="D2595">
        <v>852</v>
      </c>
      <c r="E2595" t="s">
        <v>27</v>
      </c>
      <c r="F2595" s="1">
        <v>7200</v>
      </c>
      <c r="G2595" t="s">
        <v>24</v>
      </c>
      <c r="H2595">
        <v>1</v>
      </c>
      <c r="I2595">
        <f t="shared" si="80"/>
        <v>7200</v>
      </c>
      <c r="J2595">
        <v>0.44219999999999998</v>
      </c>
      <c r="K2595" s="2">
        <f t="shared" si="81"/>
        <v>3183.8399999999997</v>
      </c>
    </row>
    <row r="2596" spans="1:11" x14ac:dyDescent="0.35">
      <c r="A2596" t="s">
        <v>149</v>
      </c>
      <c r="B2596" t="s">
        <v>150</v>
      </c>
      <c r="C2596" t="s">
        <v>133</v>
      </c>
      <c r="D2596">
        <v>852</v>
      </c>
      <c r="E2596" t="s">
        <v>27</v>
      </c>
      <c r="F2596" s="1">
        <v>5100</v>
      </c>
      <c r="G2596" t="s">
        <v>24</v>
      </c>
      <c r="H2596">
        <v>1</v>
      </c>
      <c r="I2596">
        <f t="shared" si="80"/>
        <v>5100</v>
      </c>
      <c r="J2596">
        <v>0.44219999999999998</v>
      </c>
      <c r="K2596" s="2">
        <f t="shared" si="81"/>
        <v>2255.2199999999998</v>
      </c>
    </row>
    <row r="2597" spans="1:11" x14ac:dyDescent="0.35">
      <c r="A2597" t="s">
        <v>151</v>
      </c>
      <c r="B2597" t="s">
        <v>152</v>
      </c>
      <c r="C2597" t="s">
        <v>133</v>
      </c>
      <c r="D2597">
        <v>852</v>
      </c>
      <c r="E2597" t="s">
        <v>27</v>
      </c>
      <c r="F2597" s="1">
        <v>4800</v>
      </c>
      <c r="G2597" t="s">
        <v>24</v>
      </c>
      <c r="H2597">
        <v>1</v>
      </c>
      <c r="I2597">
        <f t="shared" si="80"/>
        <v>4800</v>
      </c>
      <c r="J2597">
        <v>0.44219999999999998</v>
      </c>
      <c r="K2597" s="2">
        <f t="shared" si="81"/>
        <v>2122.56</v>
      </c>
    </row>
    <row r="2598" spans="1:11" x14ac:dyDescent="0.35">
      <c r="A2598" t="s">
        <v>153</v>
      </c>
      <c r="B2598" t="s">
        <v>154</v>
      </c>
      <c r="C2598" t="s">
        <v>133</v>
      </c>
      <c r="D2598">
        <v>852</v>
      </c>
      <c r="E2598" t="s">
        <v>27</v>
      </c>
      <c r="F2598" s="1">
        <v>4100</v>
      </c>
      <c r="G2598" t="s">
        <v>24</v>
      </c>
      <c r="H2598">
        <v>1</v>
      </c>
      <c r="I2598">
        <f t="shared" si="80"/>
        <v>4100</v>
      </c>
      <c r="J2598">
        <v>0.60050000000000003</v>
      </c>
      <c r="K2598" s="2">
        <f t="shared" si="81"/>
        <v>2462.0500000000002</v>
      </c>
    </row>
    <row r="2599" spans="1:11" x14ac:dyDescent="0.35">
      <c r="A2599" t="s">
        <v>155</v>
      </c>
      <c r="B2599" t="s">
        <v>156</v>
      </c>
      <c r="C2599" t="s">
        <v>133</v>
      </c>
      <c r="D2599">
        <v>852</v>
      </c>
      <c r="E2599" t="s">
        <v>27</v>
      </c>
      <c r="F2599" s="1">
        <v>23000</v>
      </c>
      <c r="G2599" t="s">
        <v>24</v>
      </c>
      <c r="H2599">
        <v>1</v>
      </c>
      <c r="I2599">
        <f t="shared" si="80"/>
        <v>23000</v>
      </c>
      <c r="J2599">
        <v>0.41439999999999999</v>
      </c>
      <c r="K2599" s="2">
        <f t="shared" si="81"/>
        <v>9531.1999999999989</v>
      </c>
    </row>
    <row r="2600" spans="1:11" x14ac:dyDescent="0.35">
      <c r="A2600" t="s">
        <v>157</v>
      </c>
      <c r="B2600" t="s">
        <v>158</v>
      </c>
      <c r="C2600" t="s">
        <v>133</v>
      </c>
      <c r="D2600">
        <v>852</v>
      </c>
      <c r="E2600" t="s">
        <v>27</v>
      </c>
      <c r="F2600" s="1">
        <v>5100</v>
      </c>
      <c r="G2600" t="s">
        <v>24</v>
      </c>
      <c r="H2600">
        <v>1</v>
      </c>
      <c r="I2600">
        <f t="shared" si="80"/>
        <v>5100</v>
      </c>
      <c r="J2600">
        <v>0.41439999999999999</v>
      </c>
      <c r="K2600" s="2">
        <f t="shared" si="81"/>
        <v>2113.44</v>
      </c>
    </row>
    <row r="2601" spans="1:11" x14ac:dyDescent="0.35">
      <c r="A2601" t="s">
        <v>159</v>
      </c>
      <c r="B2601" t="s">
        <v>160</v>
      </c>
      <c r="C2601" t="s">
        <v>133</v>
      </c>
      <c r="D2601">
        <v>852</v>
      </c>
      <c r="E2601" t="s">
        <v>27</v>
      </c>
      <c r="F2601" s="1">
        <v>3000</v>
      </c>
      <c r="G2601" t="s">
        <v>24</v>
      </c>
      <c r="H2601">
        <v>1</v>
      </c>
      <c r="I2601">
        <f t="shared" si="80"/>
        <v>3000</v>
      </c>
      <c r="J2601">
        <v>0.30330000000000001</v>
      </c>
      <c r="K2601" s="2">
        <f t="shared" si="81"/>
        <v>909.90000000000009</v>
      </c>
    </row>
    <row r="2602" spans="1:11" x14ac:dyDescent="0.35">
      <c r="A2602" t="s">
        <v>161</v>
      </c>
      <c r="B2602" t="s">
        <v>162</v>
      </c>
      <c r="C2602" t="s">
        <v>133</v>
      </c>
      <c r="D2602">
        <v>852</v>
      </c>
      <c r="E2602" t="s">
        <v>27</v>
      </c>
      <c r="F2602" s="1">
        <v>14100</v>
      </c>
      <c r="G2602" t="s">
        <v>24</v>
      </c>
      <c r="H2602">
        <v>1</v>
      </c>
      <c r="I2602">
        <f t="shared" si="80"/>
        <v>14100</v>
      </c>
      <c r="J2602">
        <v>0.41299999999999998</v>
      </c>
      <c r="K2602" s="2">
        <f t="shared" si="81"/>
        <v>5823.2999999999993</v>
      </c>
    </row>
    <row r="2603" spans="1:11" x14ac:dyDescent="0.35">
      <c r="A2603" t="s">
        <v>163</v>
      </c>
      <c r="B2603" t="s">
        <v>164</v>
      </c>
      <c r="C2603" t="s">
        <v>133</v>
      </c>
      <c r="D2603">
        <v>852</v>
      </c>
      <c r="E2603" t="s">
        <v>27</v>
      </c>
      <c r="F2603" s="1">
        <v>2300</v>
      </c>
      <c r="G2603" t="s">
        <v>24</v>
      </c>
      <c r="H2603">
        <v>1</v>
      </c>
      <c r="I2603">
        <f t="shared" si="80"/>
        <v>2300</v>
      </c>
      <c r="J2603">
        <v>0.31230000000000002</v>
      </c>
      <c r="K2603" s="2">
        <f t="shared" si="81"/>
        <v>718.29000000000008</v>
      </c>
    </row>
    <row r="2604" spans="1:11" x14ac:dyDescent="0.35">
      <c r="A2604" t="s">
        <v>165</v>
      </c>
      <c r="B2604" t="s">
        <v>166</v>
      </c>
      <c r="C2604" t="s">
        <v>133</v>
      </c>
      <c r="D2604">
        <v>852</v>
      </c>
      <c r="E2604" t="s">
        <v>27</v>
      </c>
      <c r="F2604" s="1">
        <v>1100</v>
      </c>
      <c r="G2604" t="s">
        <v>24</v>
      </c>
      <c r="H2604">
        <v>1</v>
      </c>
      <c r="I2604">
        <f t="shared" si="80"/>
        <v>1100</v>
      </c>
      <c r="J2604">
        <v>0.3115</v>
      </c>
      <c r="K2604" s="2">
        <f t="shared" si="81"/>
        <v>342.65</v>
      </c>
    </row>
    <row r="2605" spans="1:11" x14ac:dyDescent="0.35">
      <c r="A2605" t="s">
        <v>168</v>
      </c>
      <c r="B2605" t="s">
        <v>169</v>
      </c>
      <c r="C2605" t="s">
        <v>146</v>
      </c>
      <c r="D2605">
        <v>852</v>
      </c>
      <c r="E2605" t="s">
        <v>27</v>
      </c>
      <c r="F2605" s="1">
        <v>8400</v>
      </c>
      <c r="G2605" t="s">
        <v>24</v>
      </c>
      <c r="H2605">
        <v>1</v>
      </c>
      <c r="I2605">
        <f t="shared" si="80"/>
        <v>8400</v>
      </c>
      <c r="J2605">
        <v>0.86109999999999998</v>
      </c>
      <c r="K2605" s="2">
        <f t="shared" si="81"/>
        <v>7233.24</v>
      </c>
    </row>
    <row r="2606" spans="1:11" x14ac:dyDescent="0.35">
      <c r="A2606" t="s">
        <v>170</v>
      </c>
      <c r="B2606" t="s">
        <v>171</v>
      </c>
      <c r="C2606" t="s">
        <v>133</v>
      </c>
      <c r="D2606">
        <v>852</v>
      </c>
      <c r="E2606" t="s">
        <v>27</v>
      </c>
      <c r="F2606" s="1">
        <v>23100</v>
      </c>
      <c r="G2606" t="s">
        <v>24</v>
      </c>
      <c r="H2606">
        <v>1</v>
      </c>
      <c r="I2606">
        <f t="shared" si="80"/>
        <v>23100</v>
      </c>
      <c r="J2606">
        <v>0.39639999999999997</v>
      </c>
      <c r="K2606" s="2">
        <f t="shared" si="81"/>
        <v>9156.84</v>
      </c>
    </row>
    <row r="2607" spans="1:11" x14ac:dyDescent="0.35">
      <c r="A2607" t="s">
        <v>172</v>
      </c>
      <c r="B2607" t="s">
        <v>173</v>
      </c>
      <c r="C2607" t="s">
        <v>133</v>
      </c>
      <c r="D2607">
        <v>852</v>
      </c>
      <c r="E2607" t="s">
        <v>27</v>
      </c>
      <c r="F2607" s="1">
        <v>3200</v>
      </c>
      <c r="G2607" t="s">
        <v>24</v>
      </c>
      <c r="H2607">
        <v>1</v>
      </c>
      <c r="I2607">
        <f t="shared" si="80"/>
        <v>3200</v>
      </c>
      <c r="J2607">
        <v>0.26529999999999998</v>
      </c>
      <c r="K2607" s="2">
        <f t="shared" si="81"/>
        <v>848.95999999999992</v>
      </c>
    </row>
    <row r="2608" spans="1:11" x14ac:dyDescent="0.35">
      <c r="A2608" t="s">
        <v>174</v>
      </c>
      <c r="B2608" t="s">
        <v>175</v>
      </c>
      <c r="C2608" t="s">
        <v>133</v>
      </c>
      <c r="D2608">
        <v>852</v>
      </c>
      <c r="E2608" t="s">
        <v>27</v>
      </c>
      <c r="F2608" s="1">
        <v>5500</v>
      </c>
      <c r="G2608" t="s">
        <v>24</v>
      </c>
      <c r="H2608">
        <v>1</v>
      </c>
      <c r="I2608">
        <f t="shared" si="80"/>
        <v>5500</v>
      </c>
      <c r="J2608">
        <v>0.45200000000000001</v>
      </c>
      <c r="K2608" s="2">
        <f t="shared" si="81"/>
        <v>2486</v>
      </c>
    </row>
    <row r="2609" spans="1:11" x14ac:dyDescent="0.35">
      <c r="A2609" t="s">
        <v>176</v>
      </c>
      <c r="B2609" t="s">
        <v>177</v>
      </c>
      <c r="C2609" t="s">
        <v>133</v>
      </c>
      <c r="D2609">
        <v>852</v>
      </c>
      <c r="E2609" t="s">
        <v>27</v>
      </c>
      <c r="F2609" s="1">
        <v>19800</v>
      </c>
      <c r="G2609" t="s">
        <v>24</v>
      </c>
      <c r="H2609">
        <v>1</v>
      </c>
      <c r="I2609">
        <f t="shared" si="80"/>
        <v>19800</v>
      </c>
      <c r="J2609">
        <v>0.40570000000000001</v>
      </c>
      <c r="K2609" s="2">
        <f t="shared" si="81"/>
        <v>8032.86</v>
      </c>
    </row>
    <row r="2610" spans="1:11" x14ac:dyDescent="0.35">
      <c r="A2610" t="s">
        <v>178</v>
      </c>
      <c r="B2610" t="s">
        <v>179</v>
      </c>
      <c r="C2610" t="s">
        <v>133</v>
      </c>
      <c r="D2610">
        <v>852</v>
      </c>
      <c r="E2610" t="s">
        <v>27</v>
      </c>
      <c r="F2610" s="1">
        <v>3600</v>
      </c>
      <c r="G2610" t="s">
        <v>24</v>
      </c>
      <c r="H2610">
        <v>1</v>
      </c>
      <c r="I2610">
        <f t="shared" si="80"/>
        <v>3600</v>
      </c>
      <c r="J2610">
        <v>0.40570000000000001</v>
      </c>
      <c r="K2610" s="2">
        <f t="shared" si="81"/>
        <v>1460.52</v>
      </c>
    </row>
    <row r="2611" spans="1:11" x14ac:dyDescent="0.35">
      <c r="A2611" t="s">
        <v>180</v>
      </c>
      <c r="B2611" t="s">
        <v>181</v>
      </c>
      <c r="C2611" t="s">
        <v>133</v>
      </c>
      <c r="D2611">
        <v>852</v>
      </c>
      <c r="E2611" t="s">
        <v>27</v>
      </c>
      <c r="F2611" s="1">
        <v>1400</v>
      </c>
      <c r="G2611" t="s">
        <v>24</v>
      </c>
      <c r="H2611">
        <v>1</v>
      </c>
      <c r="I2611">
        <f t="shared" si="80"/>
        <v>1400</v>
      </c>
      <c r="J2611">
        <v>0.30680000000000002</v>
      </c>
      <c r="K2611" s="2">
        <f t="shared" si="81"/>
        <v>429.52000000000004</v>
      </c>
    </row>
    <row r="2612" spans="1:11" x14ac:dyDescent="0.35">
      <c r="A2612" t="s">
        <v>182</v>
      </c>
      <c r="B2612" t="s">
        <v>183</v>
      </c>
      <c r="C2612" t="s">
        <v>133</v>
      </c>
      <c r="D2612">
        <v>852</v>
      </c>
      <c r="E2612" t="s">
        <v>27</v>
      </c>
      <c r="F2612" s="1">
        <v>5400</v>
      </c>
      <c r="G2612" t="s">
        <v>24</v>
      </c>
      <c r="H2612">
        <v>1</v>
      </c>
      <c r="I2612">
        <f t="shared" si="80"/>
        <v>5400</v>
      </c>
      <c r="J2612">
        <v>0.30680000000000002</v>
      </c>
      <c r="K2612" s="2">
        <f t="shared" si="81"/>
        <v>1656.72</v>
      </c>
    </row>
    <row r="2613" spans="1:11" x14ac:dyDescent="0.35">
      <c r="A2613" t="s">
        <v>184</v>
      </c>
      <c r="B2613" t="s">
        <v>185</v>
      </c>
      <c r="C2613" t="s">
        <v>133</v>
      </c>
      <c r="D2613">
        <v>852</v>
      </c>
      <c r="E2613" t="s">
        <v>27</v>
      </c>
      <c r="F2613" s="1">
        <v>7200</v>
      </c>
      <c r="G2613" t="s">
        <v>24</v>
      </c>
      <c r="H2613">
        <v>1</v>
      </c>
      <c r="I2613">
        <f t="shared" si="80"/>
        <v>7200</v>
      </c>
      <c r="J2613">
        <v>0.30680000000000002</v>
      </c>
      <c r="K2613" s="2">
        <f t="shared" si="81"/>
        <v>2208.96</v>
      </c>
    </row>
    <row r="2614" spans="1:11" x14ac:dyDescent="0.35">
      <c r="A2614" t="s">
        <v>186</v>
      </c>
      <c r="B2614" t="s">
        <v>187</v>
      </c>
      <c r="C2614" t="s">
        <v>133</v>
      </c>
      <c r="D2614">
        <v>852</v>
      </c>
      <c r="E2614" t="s">
        <v>27</v>
      </c>
      <c r="F2614" s="1">
        <v>5400</v>
      </c>
      <c r="G2614" t="s">
        <v>24</v>
      </c>
      <c r="H2614">
        <v>1</v>
      </c>
      <c r="I2614">
        <f t="shared" si="80"/>
        <v>5400</v>
      </c>
      <c r="J2614">
        <v>0.39079999999999998</v>
      </c>
      <c r="K2614" s="2">
        <f t="shared" si="81"/>
        <v>2110.3199999999997</v>
      </c>
    </row>
    <row r="2615" spans="1:11" x14ac:dyDescent="0.35">
      <c r="A2615" t="s">
        <v>188</v>
      </c>
      <c r="B2615" t="s">
        <v>189</v>
      </c>
      <c r="C2615" t="s">
        <v>133</v>
      </c>
      <c r="D2615">
        <v>852</v>
      </c>
      <c r="E2615" t="s">
        <v>27</v>
      </c>
      <c r="F2615">
        <v>400</v>
      </c>
      <c r="G2615" t="s">
        <v>24</v>
      </c>
      <c r="H2615">
        <v>1</v>
      </c>
      <c r="I2615">
        <f t="shared" si="80"/>
        <v>400</v>
      </c>
      <c r="J2615">
        <v>0.39129999999999998</v>
      </c>
      <c r="K2615" s="2">
        <f t="shared" si="81"/>
        <v>156.51999999999998</v>
      </c>
    </row>
    <row r="2616" spans="1:11" x14ac:dyDescent="0.35">
      <c r="A2616" t="s">
        <v>190</v>
      </c>
      <c r="B2616" t="s">
        <v>191</v>
      </c>
      <c r="C2616" t="s">
        <v>133</v>
      </c>
      <c r="D2616">
        <v>852</v>
      </c>
      <c r="E2616" t="s">
        <v>27</v>
      </c>
      <c r="F2616" s="1">
        <v>2400</v>
      </c>
      <c r="G2616" t="s">
        <v>24</v>
      </c>
      <c r="H2616">
        <v>1</v>
      </c>
      <c r="I2616">
        <f t="shared" si="80"/>
        <v>2400</v>
      </c>
      <c r="J2616">
        <v>0.38819999999999999</v>
      </c>
      <c r="K2616" s="2">
        <f t="shared" si="81"/>
        <v>931.68</v>
      </c>
    </row>
    <row r="2617" spans="1:11" x14ac:dyDescent="0.35">
      <c r="A2617" t="s">
        <v>192</v>
      </c>
      <c r="B2617" t="s">
        <v>193</v>
      </c>
      <c r="C2617" t="s">
        <v>133</v>
      </c>
      <c r="D2617">
        <v>852</v>
      </c>
      <c r="E2617" t="s">
        <v>27</v>
      </c>
      <c r="F2617" s="1">
        <v>1860</v>
      </c>
      <c r="G2617" t="s">
        <v>24</v>
      </c>
      <c r="H2617">
        <v>1</v>
      </c>
      <c r="I2617">
        <f t="shared" si="80"/>
        <v>1860</v>
      </c>
      <c r="J2617">
        <v>0.45119999999999999</v>
      </c>
      <c r="K2617" s="2">
        <f t="shared" si="81"/>
        <v>839.23199999999997</v>
      </c>
    </row>
    <row r="2618" spans="1:11" x14ac:dyDescent="0.35">
      <c r="A2618" t="s">
        <v>194</v>
      </c>
      <c r="B2618" t="s">
        <v>195</v>
      </c>
      <c r="C2618" t="s">
        <v>133</v>
      </c>
      <c r="D2618">
        <v>852</v>
      </c>
      <c r="E2618" t="s">
        <v>27</v>
      </c>
      <c r="F2618" s="1">
        <v>1800</v>
      </c>
      <c r="G2618" t="s">
        <v>24</v>
      </c>
      <c r="H2618">
        <v>1</v>
      </c>
      <c r="I2618">
        <f t="shared" si="80"/>
        <v>1800</v>
      </c>
      <c r="J2618">
        <v>0.53769999999999996</v>
      </c>
      <c r="K2618" s="2">
        <f t="shared" si="81"/>
        <v>967.8599999999999</v>
      </c>
    </row>
    <row r="2619" spans="1:11" x14ac:dyDescent="0.35">
      <c r="A2619" t="s">
        <v>196</v>
      </c>
      <c r="B2619" t="s">
        <v>197</v>
      </c>
      <c r="C2619" t="s">
        <v>133</v>
      </c>
      <c r="D2619">
        <v>852</v>
      </c>
      <c r="E2619" t="s">
        <v>27</v>
      </c>
      <c r="F2619" s="1">
        <v>5800</v>
      </c>
      <c r="G2619" t="s">
        <v>24</v>
      </c>
      <c r="H2619">
        <v>1</v>
      </c>
      <c r="I2619">
        <f t="shared" si="80"/>
        <v>5800</v>
      </c>
      <c r="J2619">
        <v>0.49080000000000001</v>
      </c>
      <c r="K2619" s="2">
        <f t="shared" si="81"/>
        <v>2846.64</v>
      </c>
    </row>
    <row r="2620" spans="1:11" x14ac:dyDescent="0.35">
      <c r="A2620" t="s">
        <v>199</v>
      </c>
      <c r="B2620" t="s">
        <v>200</v>
      </c>
      <c r="C2620" t="s">
        <v>133</v>
      </c>
      <c r="D2620">
        <v>852</v>
      </c>
      <c r="E2620" t="s">
        <v>27</v>
      </c>
      <c r="F2620" s="1">
        <v>3000</v>
      </c>
      <c r="G2620" t="s">
        <v>24</v>
      </c>
      <c r="H2620">
        <v>1</v>
      </c>
      <c r="I2620">
        <f t="shared" si="80"/>
        <v>3000</v>
      </c>
      <c r="J2620">
        <v>0.49809999999999999</v>
      </c>
      <c r="K2620" s="2">
        <f t="shared" si="81"/>
        <v>1494.3</v>
      </c>
    </row>
    <row r="2621" spans="1:11" x14ac:dyDescent="0.35">
      <c r="A2621" t="s">
        <v>202</v>
      </c>
      <c r="B2621" t="s">
        <v>203</v>
      </c>
      <c r="C2621" t="s">
        <v>133</v>
      </c>
      <c r="D2621">
        <v>852</v>
      </c>
      <c r="E2621" t="s">
        <v>27</v>
      </c>
      <c r="F2621" s="1">
        <v>1800</v>
      </c>
      <c r="G2621" t="s">
        <v>24</v>
      </c>
      <c r="H2621">
        <v>1</v>
      </c>
      <c r="I2621">
        <f t="shared" si="80"/>
        <v>1800</v>
      </c>
      <c r="J2621">
        <v>0.45929999999999999</v>
      </c>
      <c r="K2621" s="2">
        <f t="shared" si="81"/>
        <v>826.74</v>
      </c>
    </row>
    <row r="2622" spans="1:11" x14ac:dyDescent="0.35">
      <c r="A2622" t="s">
        <v>204</v>
      </c>
      <c r="B2622" t="s">
        <v>205</v>
      </c>
      <c r="C2622" t="s">
        <v>133</v>
      </c>
      <c r="D2622">
        <v>852</v>
      </c>
      <c r="E2622" t="s">
        <v>27</v>
      </c>
      <c r="F2622">
        <v>600</v>
      </c>
      <c r="G2622" t="s">
        <v>24</v>
      </c>
      <c r="H2622">
        <v>1</v>
      </c>
      <c r="I2622">
        <f t="shared" si="80"/>
        <v>600</v>
      </c>
      <c r="J2622">
        <v>1.4268000000000001</v>
      </c>
      <c r="K2622" s="2">
        <f t="shared" si="81"/>
        <v>856.08</v>
      </c>
    </row>
    <row r="2623" spans="1:11" x14ac:dyDescent="0.35">
      <c r="A2623" t="s">
        <v>206</v>
      </c>
      <c r="B2623" t="s">
        <v>207</v>
      </c>
      <c r="C2623" t="s">
        <v>133</v>
      </c>
      <c r="D2623">
        <v>852</v>
      </c>
      <c r="E2623" t="s">
        <v>27</v>
      </c>
      <c r="F2623" s="1">
        <v>1400</v>
      </c>
      <c r="G2623" t="s">
        <v>24</v>
      </c>
      <c r="H2623">
        <v>1</v>
      </c>
      <c r="I2623">
        <f t="shared" si="80"/>
        <v>1400</v>
      </c>
      <c r="J2623">
        <v>0.46829999999999999</v>
      </c>
      <c r="K2623" s="2">
        <f t="shared" si="81"/>
        <v>655.62</v>
      </c>
    </row>
    <row r="2624" spans="1:11" x14ac:dyDescent="0.35">
      <c r="A2624" t="s">
        <v>208</v>
      </c>
      <c r="B2624" t="s">
        <v>209</v>
      </c>
      <c r="C2624" t="s">
        <v>133</v>
      </c>
      <c r="D2624">
        <v>852</v>
      </c>
      <c r="E2624" t="s">
        <v>27</v>
      </c>
      <c r="F2624">
        <v>600</v>
      </c>
      <c r="G2624" t="s">
        <v>24</v>
      </c>
      <c r="H2624">
        <v>1</v>
      </c>
      <c r="I2624">
        <f t="shared" si="80"/>
        <v>600</v>
      </c>
      <c r="J2624">
        <v>0.47910000000000003</v>
      </c>
      <c r="K2624" s="2">
        <f t="shared" si="81"/>
        <v>287.46000000000004</v>
      </c>
    </row>
    <row r="2625" spans="1:11" x14ac:dyDescent="0.35">
      <c r="A2625" t="s">
        <v>210</v>
      </c>
      <c r="B2625" t="s">
        <v>211</v>
      </c>
      <c r="C2625" t="s">
        <v>133</v>
      </c>
      <c r="D2625">
        <v>852</v>
      </c>
      <c r="E2625" t="s">
        <v>27</v>
      </c>
      <c r="F2625" s="1">
        <v>1500</v>
      </c>
      <c r="G2625" t="s">
        <v>24</v>
      </c>
      <c r="H2625">
        <v>1</v>
      </c>
      <c r="I2625">
        <f t="shared" si="80"/>
        <v>1500</v>
      </c>
      <c r="J2625">
        <v>0.59840000000000004</v>
      </c>
      <c r="K2625" s="2">
        <f t="shared" si="81"/>
        <v>897.6</v>
      </c>
    </row>
    <row r="2626" spans="1:11" x14ac:dyDescent="0.35">
      <c r="A2626" t="s">
        <v>212</v>
      </c>
      <c r="B2626" t="s">
        <v>213</v>
      </c>
      <c r="C2626" t="s">
        <v>133</v>
      </c>
      <c r="D2626">
        <v>852</v>
      </c>
      <c r="E2626" t="s">
        <v>27</v>
      </c>
      <c r="F2626" s="1">
        <v>2000</v>
      </c>
      <c r="G2626" t="s">
        <v>24</v>
      </c>
      <c r="H2626">
        <v>1</v>
      </c>
      <c r="I2626">
        <f t="shared" si="80"/>
        <v>2000</v>
      </c>
      <c r="J2626">
        <v>0.45419999999999999</v>
      </c>
      <c r="K2626" s="2">
        <f t="shared" si="81"/>
        <v>908.4</v>
      </c>
    </row>
    <row r="2627" spans="1:11" x14ac:dyDescent="0.35">
      <c r="A2627" t="s">
        <v>214</v>
      </c>
      <c r="B2627" t="s">
        <v>215</v>
      </c>
      <c r="C2627" t="s">
        <v>133</v>
      </c>
      <c r="D2627">
        <v>852</v>
      </c>
      <c r="E2627" t="s">
        <v>27</v>
      </c>
      <c r="F2627" s="1">
        <v>1800</v>
      </c>
      <c r="G2627" t="s">
        <v>24</v>
      </c>
      <c r="H2627">
        <v>1</v>
      </c>
      <c r="I2627">
        <f t="shared" si="80"/>
        <v>1800</v>
      </c>
      <c r="J2627">
        <v>0.7954</v>
      </c>
      <c r="K2627" s="2">
        <f t="shared" si="81"/>
        <v>1431.72</v>
      </c>
    </row>
    <row r="2628" spans="1:11" x14ac:dyDescent="0.35">
      <c r="A2628" t="s">
        <v>216</v>
      </c>
      <c r="B2628" t="s">
        <v>217</v>
      </c>
      <c r="C2628" t="s">
        <v>133</v>
      </c>
      <c r="D2628">
        <v>852</v>
      </c>
      <c r="E2628" t="s">
        <v>27</v>
      </c>
      <c r="F2628" s="1">
        <v>0</v>
      </c>
      <c r="G2628" t="s">
        <v>24</v>
      </c>
      <c r="H2628">
        <v>1</v>
      </c>
      <c r="I2628">
        <f t="shared" si="80"/>
        <v>0</v>
      </c>
      <c r="J2628">
        <v>1.2968999999999999</v>
      </c>
      <c r="K2628" s="2">
        <f t="shared" si="81"/>
        <v>0</v>
      </c>
    </row>
    <row r="2629" spans="1:11" x14ac:dyDescent="0.35">
      <c r="A2629" t="s">
        <v>218</v>
      </c>
      <c r="B2629" t="s">
        <v>219</v>
      </c>
      <c r="C2629" t="s">
        <v>133</v>
      </c>
      <c r="D2629">
        <v>852</v>
      </c>
      <c r="E2629" t="s">
        <v>27</v>
      </c>
      <c r="F2629" s="1">
        <v>0</v>
      </c>
      <c r="G2629" t="s">
        <v>24</v>
      </c>
      <c r="H2629">
        <v>1</v>
      </c>
      <c r="I2629">
        <f t="shared" ref="I2629:I2692" si="82">H2629*F2629</f>
        <v>0</v>
      </c>
      <c r="J2629">
        <v>1.3846000000000001</v>
      </c>
      <c r="K2629" s="2">
        <f t="shared" ref="K2629:K2692" si="83">F2629*J2629</f>
        <v>0</v>
      </c>
    </row>
    <row r="2630" spans="1:11" x14ac:dyDescent="0.35">
      <c r="A2630" t="s">
        <v>220</v>
      </c>
      <c r="B2630" t="s">
        <v>221</v>
      </c>
      <c r="C2630" t="s">
        <v>133</v>
      </c>
      <c r="D2630">
        <v>852</v>
      </c>
      <c r="E2630" t="s">
        <v>27</v>
      </c>
      <c r="F2630" s="1">
        <v>11200</v>
      </c>
      <c r="G2630" t="s">
        <v>24</v>
      </c>
      <c r="H2630">
        <v>1</v>
      </c>
      <c r="I2630">
        <f t="shared" si="82"/>
        <v>11200</v>
      </c>
      <c r="J2630">
        <v>0.66559999999999997</v>
      </c>
      <c r="K2630" s="2">
        <f t="shared" si="83"/>
        <v>7454.7199999999993</v>
      </c>
    </row>
    <row r="2631" spans="1:11" x14ac:dyDescent="0.35">
      <c r="A2631" t="s">
        <v>227</v>
      </c>
      <c r="B2631" t="s">
        <v>228</v>
      </c>
      <c r="C2631" t="s">
        <v>133</v>
      </c>
      <c r="D2631">
        <v>852</v>
      </c>
      <c r="E2631" t="s">
        <v>27</v>
      </c>
      <c r="F2631" s="1">
        <v>2400</v>
      </c>
      <c r="G2631" t="s">
        <v>24</v>
      </c>
      <c r="H2631">
        <v>1</v>
      </c>
      <c r="I2631">
        <f t="shared" si="82"/>
        <v>2400</v>
      </c>
      <c r="J2631">
        <v>0.73950000000000005</v>
      </c>
      <c r="K2631" s="2">
        <f t="shared" si="83"/>
        <v>1774.8000000000002</v>
      </c>
    </row>
    <row r="2632" spans="1:11" x14ac:dyDescent="0.35">
      <c r="A2632" t="s">
        <v>229</v>
      </c>
      <c r="B2632" t="s">
        <v>230</v>
      </c>
      <c r="C2632" t="s">
        <v>133</v>
      </c>
      <c r="D2632">
        <v>852</v>
      </c>
      <c r="E2632" t="s">
        <v>27</v>
      </c>
      <c r="F2632" s="1">
        <v>3850</v>
      </c>
      <c r="G2632" t="s">
        <v>24</v>
      </c>
      <c r="H2632">
        <v>1</v>
      </c>
      <c r="I2632">
        <f t="shared" si="82"/>
        <v>3850</v>
      </c>
      <c r="J2632">
        <v>1.0907</v>
      </c>
      <c r="K2632" s="2">
        <f t="shared" si="83"/>
        <v>4199.1949999999997</v>
      </c>
    </row>
    <row r="2633" spans="1:11" x14ac:dyDescent="0.35">
      <c r="A2633" t="s">
        <v>231</v>
      </c>
      <c r="B2633" t="s">
        <v>232</v>
      </c>
      <c r="C2633" t="s">
        <v>133</v>
      </c>
      <c r="D2633">
        <v>852</v>
      </c>
      <c r="E2633" t="s">
        <v>27</v>
      </c>
      <c r="F2633">
        <v>0</v>
      </c>
      <c r="G2633" t="s">
        <v>24</v>
      </c>
      <c r="H2633">
        <v>1</v>
      </c>
      <c r="I2633">
        <f t="shared" si="82"/>
        <v>0</v>
      </c>
      <c r="J2633">
        <v>0.65069999999999995</v>
      </c>
      <c r="K2633" s="2">
        <f t="shared" si="83"/>
        <v>0</v>
      </c>
    </row>
    <row r="2634" spans="1:11" x14ac:dyDescent="0.35">
      <c r="A2634" t="s">
        <v>233</v>
      </c>
      <c r="B2634" t="s">
        <v>234</v>
      </c>
      <c r="C2634" t="s">
        <v>133</v>
      </c>
      <c r="D2634">
        <v>852</v>
      </c>
      <c r="E2634" t="s">
        <v>27</v>
      </c>
      <c r="F2634" s="1">
        <v>15000</v>
      </c>
      <c r="G2634" t="s">
        <v>24</v>
      </c>
      <c r="H2634">
        <v>1</v>
      </c>
      <c r="I2634">
        <f t="shared" si="82"/>
        <v>15000</v>
      </c>
      <c r="J2634">
        <v>0.43259999999999998</v>
      </c>
      <c r="K2634" s="2">
        <f t="shared" si="83"/>
        <v>6489</v>
      </c>
    </row>
    <row r="2635" spans="1:11" x14ac:dyDescent="0.35">
      <c r="A2635" t="s">
        <v>235</v>
      </c>
      <c r="B2635" t="s">
        <v>236</v>
      </c>
      <c r="C2635" t="s">
        <v>133</v>
      </c>
      <c r="D2635">
        <v>852</v>
      </c>
      <c r="E2635" t="s">
        <v>27</v>
      </c>
      <c r="F2635" s="1">
        <v>1450</v>
      </c>
      <c r="G2635" t="s">
        <v>24</v>
      </c>
      <c r="H2635">
        <v>1</v>
      </c>
      <c r="I2635">
        <f t="shared" si="82"/>
        <v>1450</v>
      </c>
      <c r="J2635">
        <v>0.43259999999999998</v>
      </c>
      <c r="K2635" s="2">
        <f t="shared" si="83"/>
        <v>627.27</v>
      </c>
    </row>
    <row r="2636" spans="1:11" x14ac:dyDescent="0.35">
      <c r="A2636" t="s">
        <v>237</v>
      </c>
      <c r="B2636" t="s">
        <v>238</v>
      </c>
      <c r="C2636" t="s">
        <v>133</v>
      </c>
      <c r="D2636">
        <v>852</v>
      </c>
      <c r="E2636" t="s">
        <v>27</v>
      </c>
      <c r="F2636" s="1">
        <v>44300</v>
      </c>
      <c r="G2636" t="s">
        <v>24</v>
      </c>
      <c r="H2636">
        <v>1</v>
      </c>
      <c r="I2636">
        <f t="shared" si="82"/>
        <v>44300</v>
      </c>
      <c r="J2636">
        <v>0.39500000000000002</v>
      </c>
      <c r="K2636" s="2">
        <f t="shared" si="83"/>
        <v>17498.5</v>
      </c>
    </row>
    <row r="2637" spans="1:11" x14ac:dyDescent="0.35">
      <c r="A2637" t="s">
        <v>239</v>
      </c>
      <c r="B2637" t="s">
        <v>240</v>
      </c>
      <c r="C2637" t="s">
        <v>133</v>
      </c>
      <c r="D2637">
        <v>852</v>
      </c>
      <c r="E2637" t="s">
        <v>27</v>
      </c>
      <c r="F2637" s="1">
        <v>3000</v>
      </c>
      <c r="G2637" t="s">
        <v>24</v>
      </c>
      <c r="H2637">
        <v>1</v>
      </c>
      <c r="I2637">
        <f t="shared" si="82"/>
        <v>3000</v>
      </c>
      <c r="J2637">
        <v>0.39500000000000002</v>
      </c>
      <c r="K2637" s="2">
        <f t="shared" si="83"/>
        <v>1185</v>
      </c>
    </row>
    <row r="2638" spans="1:11" x14ac:dyDescent="0.35">
      <c r="A2638" t="s">
        <v>241</v>
      </c>
      <c r="B2638" t="s">
        <v>242</v>
      </c>
      <c r="C2638" t="s">
        <v>133</v>
      </c>
      <c r="D2638">
        <v>852</v>
      </c>
      <c r="E2638" t="s">
        <v>27</v>
      </c>
      <c r="F2638" s="1">
        <v>27000</v>
      </c>
      <c r="G2638" t="s">
        <v>24</v>
      </c>
      <c r="H2638">
        <v>1</v>
      </c>
      <c r="I2638">
        <f t="shared" si="82"/>
        <v>27000</v>
      </c>
      <c r="J2638">
        <v>0.49809999999999999</v>
      </c>
      <c r="K2638" s="2">
        <f t="shared" si="83"/>
        <v>13448.699999999999</v>
      </c>
    </row>
    <row r="2639" spans="1:11" x14ac:dyDescent="0.35">
      <c r="A2639" t="s">
        <v>243</v>
      </c>
      <c r="B2639" t="s">
        <v>244</v>
      </c>
      <c r="C2639" t="s">
        <v>133</v>
      </c>
      <c r="D2639">
        <v>852</v>
      </c>
      <c r="E2639" t="s">
        <v>27</v>
      </c>
      <c r="F2639" s="1">
        <v>3600</v>
      </c>
      <c r="G2639" t="s">
        <v>24</v>
      </c>
      <c r="H2639">
        <v>1</v>
      </c>
      <c r="I2639">
        <f t="shared" si="82"/>
        <v>3600</v>
      </c>
      <c r="J2639">
        <v>0.49809999999999999</v>
      </c>
      <c r="K2639" s="2">
        <f t="shared" si="83"/>
        <v>1793.1599999999999</v>
      </c>
    </row>
    <row r="2640" spans="1:11" x14ac:dyDescent="0.35">
      <c r="A2640" t="s">
        <v>245</v>
      </c>
      <c r="B2640" t="s">
        <v>246</v>
      </c>
      <c r="C2640" t="s">
        <v>133</v>
      </c>
      <c r="D2640">
        <v>852</v>
      </c>
      <c r="E2640" t="s">
        <v>27</v>
      </c>
      <c r="F2640">
        <v>600</v>
      </c>
      <c r="G2640" t="s">
        <v>24</v>
      </c>
      <c r="H2640">
        <v>1</v>
      </c>
      <c r="I2640">
        <f t="shared" si="82"/>
        <v>600</v>
      </c>
      <c r="J2640">
        <v>0.47010000000000002</v>
      </c>
      <c r="K2640" s="2">
        <f t="shared" si="83"/>
        <v>282.06</v>
      </c>
    </row>
    <row r="2641" spans="1:11" x14ac:dyDescent="0.35">
      <c r="A2641" t="s">
        <v>247</v>
      </c>
      <c r="B2641" t="s">
        <v>248</v>
      </c>
      <c r="C2641" t="s">
        <v>133</v>
      </c>
      <c r="D2641">
        <v>852</v>
      </c>
      <c r="E2641" t="s">
        <v>27</v>
      </c>
      <c r="F2641" s="1">
        <v>2400</v>
      </c>
      <c r="G2641" t="s">
        <v>24</v>
      </c>
      <c r="H2641">
        <v>1</v>
      </c>
      <c r="I2641">
        <f t="shared" si="82"/>
        <v>2400</v>
      </c>
      <c r="J2641">
        <v>0.374</v>
      </c>
      <c r="K2641" s="2">
        <f t="shared" si="83"/>
        <v>897.6</v>
      </c>
    </row>
    <row r="2642" spans="1:11" x14ac:dyDescent="0.35">
      <c r="A2642" t="s">
        <v>249</v>
      </c>
      <c r="B2642" t="s">
        <v>250</v>
      </c>
      <c r="C2642" t="s">
        <v>133</v>
      </c>
      <c r="D2642">
        <v>852</v>
      </c>
      <c r="E2642" t="s">
        <v>27</v>
      </c>
      <c r="F2642" s="1">
        <v>3600</v>
      </c>
      <c r="G2642" t="s">
        <v>24</v>
      </c>
      <c r="H2642">
        <v>1</v>
      </c>
      <c r="I2642">
        <f t="shared" si="82"/>
        <v>3600</v>
      </c>
      <c r="J2642">
        <v>0.49009999999999998</v>
      </c>
      <c r="K2642" s="2">
        <f t="shared" si="83"/>
        <v>1764.36</v>
      </c>
    </row>
    <row r="2643" spans="1:11" x14ac:dyDescent="0.35">
      <c r="A2643" t="s">
        <v>251</v>
      </c>
      <c r="B2643" t="s">
        <v>252</v>
      </c>
      <c r="C2643" t="s">
        <v>133</v>
      </c>
      <c r="D2643">
        <v>852</v>
      </c>
      <c r="E2643" t="s">
        <v>27</v>
      </c>
      <c r="F2643" s="1">
        <v>4000</v>
      </c>
      <c r="G2643" t="s">
        <v>24</v>
      </c>
      <c r="H2643">
        <v>1</v>
      </c>
      <c r="I2643">
        <f t="shared" si="82"/>
        <v>4000</v>
      </c>
      <c r="J2643">
        <v>0.47439999999999999</v>
      </c>
      <c r="K2643" s="2">
        <f t="shared" si="83"/>
        <v>1897.6</v>
      </c>
    </row>
    <row r="2644" spans="1:11" x14ac:dyDescent="0.35">
      <c r="A2644" t="s">
        <v>253</v>
      </c>
      <c r="B2644" t="s">
        <v>254</v>
      </c>
      <c r="C2644" t="s">
        <v>133</v>
      </c>
      <c r="D2644">
        <v>852</v>
      </c>
      <c r="E2644" t="s">
        <v>27</v>
      </c>
      <c r="F2644" s="1">
        <v>10000</v>
      </c>
      <c r="G2644" t="s">
        <v>24</v>
      </c>
      <c r="H2644">
        <v>1</v>
      </c>
      <c r="I2644">
        <f t="shared" si="82"/>
        <v>10000</v>
      </c>
      <c r="J2644">
        <v>0.47439999999999999</v>
      </c>
      <c r="K2644" s="2">
        <f t="shared" si="83"/>
        <v>4744</v>
      </c>
    </row>
    <row r="2645" spans="1:11" x14ac:dyDescent="0.35">
      <c r="A2645" t="s">
        <v>255</v>
      </c>
      <c r="B2645" t="s">
        <v>256</v>
      </c>
      <c r="C2645" t="s">
        <v>133</v>
      </c>
      <c r="D2645">
        <v>852</v>
      </c>
      <c r="E2645" t="s">
        <v>27</v>
      </c>
      <c r="F2645" s="1">
        <v>5600</v>
      </c>
      <c r="G2645" t="s">
        <v>24</v>
      </c>
      <c r="H2645">
        <v>1</v>
      </c>
      <c r="I2645">
        <f t="shared" si="82"/>
        <v>5600</v>
      </c>
      <c r="J2645">
        <v>0.43569999999999998</v>
      </c>
      <c r="K2645" s="2">
        <f t="shared" si="83"/>
        <v>2439.92</v>
      </c>
    </row>
    <row r="2646" spans="1:11" x14ac:dyDescent="0.35">
      <c r="A2646" t="s">
        <v>257</v>
      </c>
      <c r="B2646" t="s">
        <v>258</v>
      </c>
      <c r="C2646" t="s">
        <v>133</v>
      </c>
      <c r="D2646">
        <v>852</v>
      </c>
      <c r="E2646" t="s">
        <v>27</v>
      </c>
      <c r="F2646" s="1">
        <v>10500</v>
      </c>
      <c r="G2646" t="s">
        <v>24</v>
      </c>
      <c r="H2646">
        <v>1</v>
      </c>
      <c r="I2646">
        <f t="shared" si="82"/>
        <v>10500</v>
      </c>
      <c r="J2646">
        <v>0.44119999999999998</v>
      </c>
      <c r="K2646" s="2">
        <f t="shared" si="83"/>
        <v>4632.5999999999995</v>
      </c>
    </row>
    <row r="2647" spans="1:11" x14ac:dyDescent="0.35">
      <c r="A2647" t="s">
        <v>259</v>
      </c>
      <c r="B2647" t="s">
        <v>260</v>
      </c>
      <c r="C2647" t="s">
        <v>133</v>
      </c>
      <c r="D2647">
        <v>852</v>
      </c>
      <c r="E2647" t="s">
        <v>27</v>
      </c>
      <c r="F2647" s="1">
        <v>7800</v>
      </c>
      <c r="G2647" t="s">
        <v>24</v>
      </c>
      <c r="H2647">
        <v>1</v>
      </c>
      <c r="I2647">
        <f t="shared" si="82"/>
        <v>7800</v>
      </c>
      <c r="J2647">
        <v>0.50600000000000001</v>
      </c>
      <c r="K2647" s="2">
        <f t="shared" si="83"/>
        <v>3946.8</v>
      </c>
    </row>
    <row r="2648" spans="1:11" x14ac:dyDescent="0.35">
      <c r="A2648" t="s">
        <v>14893</v>
      </c>
      <c r="B2648" t="s">
        <v>14903</v>
      </c>
      <c r="C2648" t="s">
        <v>14907</v>
      </c>
      <c r="D2648">
        <v>852</v>
      </c>
      <c r="E2648" t="s">
        <v>27</v>
      </c>
      <c r="F2648">
        <v>1628.2</v>
      </c>
      <c r="G2648" t="s">
        <v>16</v>
      </c>
      <c r="H2648">
        <v>0.5</v>
      </c>
      <c r="I2648">
        <f t="shared" si="82"/>
        <v>814.1</v>
      </c>
      <c r="J2648">
        <v>0.99770000000000003</v>
      </c>
      <c r="K2648" s="2">
        <f t="shared" si="83"/>
        <v>1624.45514</v>
      </c>
    </row>
    <row r="2649" spans="1:11" x14ac:dyDescent="0.35">
      <c r="A2649" t="s">
        <v>14892</v>
      </c>
      <c r="B2649" t="s">
        <v>14902</v>
      </c>
      <c r="C2649" t="s">
        <v>14907</v>
      </c>
      <c r="D2649">
        <v>852</v>
      </c>
      <c r="E2649" t="s">
        <v>27</v>
      </c>
      <c r="F2649">
        <v>240</v>
      </c>
      <c r="G2649" t="s">
        <v>16</v>
      </c>
      <c r="H2649">
        <v>0.5</v>
      </c>
      <c r="I2649">
        <f t="shared" si="82"/>
        <v>120</v>
      </c>
      <c r="J2649">
        <v>0.96889999999999998</v>
      </c>
      <c r="K2649" s="2">
        <f t="shared" si="83"/>
        <v>232.536</v>
      </c>
    </row>
    <row r="2650" spans="1:11" x14ac:dyDescent="0.35">
      <c r="A2650" t="s">
        <v>14891</v>
      </c>
      <c r="B2650" t="s">
        <v>14901</v>
      </c>
      <c r="C2650" t="s">
        <v>14907</v>
      </c>
      <c r="D2650">
        <v>852</v>
      </c>
      <c r="E2650" t="s">
        <v>27</v>
      </c>
      <c r="F2650">
        <v>240</v>
      </c>
      <c r="G2650" t="s">
        <v>16</v>
      </c>
      <c r="H2650">
        <v>0.5</v>
      </c>
      <c r="I2650">
        <f t="shared" si="82"/>
        <v>120</v>
      </c>
      <c r="J2650">
        <v>0.98089999999999999</v>
      </c>
      <c r="K2650" s="2">
        <f t="shared" si="83"/>
        <v>235.416</v>
      </c>
    </row>
    <row r="2651" spans="1:11" x14ac:dyDescent="0.35">
      <c r="A2651" t="s">
        <v>14890</v>
      </c>
      <c r="B2651" t="s">
        <v>345</v>
      </c>
      <c r="C2651" t="s">
        <v>67</v>
      </c>
      <c r="D2651">
        <v>852</v>
      </c>
      <c r="E2651" t="s">
        <v>27</v>
      </c>
      <c r="F2651">
        <v>375</v>
      </c>
      <c r="G2651" t="s">
        <v>16</v>
      </c>
      <c r="H2651">
        <v>0.1</v>
      </c>
      <c r="I2651">
        <f t="shared" si="82"/>
        <v>37.5</v>
      </c>
      <c r="J2651">
        <v>0.17649999999999999</v>
      </c>
      <c r="K2651" s="2">
        <f t="shared" si="83"/>
        <v>66.1875</v>
      </c>
    </row>
    <row r="2652" spans="1:11" x14ac:dyDescent="0.35">
      <c r="A2652" t="s">
        <v>14889</v>
      </c>
      <c r="B2652" t="s">
        <v>372</v>
      </c>
      <c r="C2652" t="s">
        <v>67</v>
      </c>
      <c r="D2652">
        <v>852</v>
      </c>
      <c r="E2652" t="s">
        <v>27</v>
      </c>
      <c r="F2652">
        <v>3748</v>
      </c>
      <c r="G2652" t="s">
        <v>16</v>
      </c>
      <c r="H2652">
        <v>0.1</v>
      </c>
      <c r="I2652">
        <f t="shared" si="82"/>
        <v>374.8</v>
      </c>
      <c r="J2652">
        <v>0.189</v>
      </c>
      <c r="K2652" s="2">
        <f t="shared" si="83"/>
        <v>708.37199999999996</v>
      </c>
    </row>
    <row r="2653" spans="1:11" x14ac:dyDescent="0.35">
      <c r="A2653" t="s">
        <v>495</v>
      </c>
      <c r="B2653" t="s">
        <v>496</v>
      </c>
      <c r="C2653" t="s">
        <v>497</v>
      </c>
      <c r="D2653">
        <v>852</v>
      </c>
      <c r="E2653" t="s">
        <v>27</v>
      </c>
      <c r="F2653">
        <v>240</v>
      </c>
      <c r="G2653" t="s">
        <v>16</v>
      </c>
      <c r="H2653">
        <v>3</v>
      </c>
      <c r="I2653">
        <f t="shared" si="82"/>
        <v>720</v>
      </c>
      <c r="J2653">
        <v>1.0561</v>
      </c>
      <c r="K2653" s="2">
        <f t="shared" si="83"/>
        <v>253.464</v>
      </c>
    </row>
    <row r="2654" spans="1:11" x14ac:dyDescent="0.35">
      <c r="A2654" t="s">
        <v>14888</v>
      </c>
      <c r="B2654" t="s">
        <v>510</v>
      </c>
      <c r="C2654" t="s">
        <v>67</v>
      </c>
      <c r="D2654">
        <v>852</v>
      </c>
      <c r="E2654" t="s">
        <v>27</v>
      </c>
      <c r="F2654">
        <v>3780</v>
      </c>
      <c r="G2654" t="s">
        <v>16</v>
      </c>
      <c r="H2654">
        <v>0.1</v>
      </c>
      <c r="I2654">
        <f t="shared" si="82"/>
        <v>378</v>
      </c>
      <c r="J2654">
        <v>0.14779999999999999</v>
      </c>
      <c r="K2654" s="2">
        <f t="shared" si="83"/>
        <v>558.68399999999997</v>
      </c>
    </row>
    <row r="2655" spans="1:11" x14ac:dyDescent="0.35">
      <c r="A2655" t="s">
        <v>14887</v>
      </c>
      <c r="B2655" t="s">
        <v>514</v>
      </c>
      <c r="C2655" t="s">
        <v>67</v>
      </c>
      <c r="D2655">
        <v>852</v>
      </c>
      <c r="E2655" t="s">
        <v>27</v>
      </c>
      <c r="F2655">
        <v>1905</v>
      </c>
      <c r="G2655" t="s">
        <v>16</v>
      </c>
      <c r="H2655">
        <v>0.1</v>
      </c>
      <c r="I2655">
        <f t="shared" si="82"/>
        <v>190.5</v>
      </c>
      <c r="J2655">
        <v>0.1328</v>
      </c>
      <c r="K2655" s="2">
        <f t="shared" si="83"/>
        <v>252.98400000000001</v>
      </c>
    </row>
    <row r="2656" spans="1:11" x14ac:dyDescent="0.35">
      <c r="A2656" t="s">
        <v>14886</v>
      </c>
      <c r="B2656" t="s">
        <v>519</v>
      </c>
      <c r="C2656" t="s">
        <v>67</v>
      </c>
      <c r="D2656">
        <v>852</v>
      </c>
      <c r="E2656" t="s">
        <v>27</v>
      </c>
      <c r="F2656">
        <v>3030</v>
      </c>
      <c r="G2656" t="s">
        <v>16</v>
      </c>
      <c r="H2656">
        <v>0.1</v>
      </c>
      <c r="I2656">
        <f t="shared" si="82"/>
        <v>303</v>
      </c>
      <c r="J2656">
        <v>0.1193</v>
      </c>
      <c r="K2656" s="2">
        <f t="shared" si="83"/>
        <v>361.47899999999998</v>
      </c>
    </row>
    <row r="2657" spans="1:11" x14ac:dyDescent="0.35">
      <c r="A2657" t="s">
        <v>14885</v>
      </c>
      <c r="B2657" t="s">
        <v>523</v>
      </c>
      <c r="C2657" t="s">
        <v>67</v>
      </c>
      <c r="D2657">
        <v>852</v>
      </c>
      <c r="E2657" t="s">
        <v>27</v>
      </c>
      <c r="F2657">
        <v>7500</v>
      </c>
      <c r="G2657" t="s">
        <v>16</v>
      </c>
      <c r="H2657">
        <v>0.1</v>
      </c>
      <c r="I2657">
        <f t="shared" si="82"/>
        <v>750</v>
      </c>
      <c r="J2657">
        <v>0.1376</v>
      </c>
      <c r="K2657" s="2">
        <f t="shared" si="83"/>
        <v>1032</v>
      </c>
    </row>
    <row r="2658" spans="1:11" x14ac:dyDescent="0.35">
      <c r="A2658" t="s">
        <v>14884</v>
      </c>
      <c r="B2658" t="s">
        <v>530</v>
      </c>
      <c r="C2658" t="s">
        <v>67</v>
      </c>
      <c r="D2658">
        <v>852</v>
      </c>
      <c r="E2658" t="s">
        <v>27</v>
      </c>
      <c r="F2658">
        <v>1561</v>
      </c>
      <c r="G2658" t="s">
        <v>16</v>
      </c>
      <c r="H2658">
        <v>0.1</v>
      </c>
      <c r="I2658">
        <f t="shared" si="82"/>
        <v>156.10000000000002</v>
      </c>
      <c r="J2658">
        <v>0.13450000000000001</v>
      </c>
      <c r="K2658" s="2">
        <f t="shared" si="83"/>
        <v>209.95450000000002</v>
      </c>
    </row>
    <row r="2659" spans="1:11" x14ac:dyDescent="0.35">
      <c r="A2659" t="s">
        <v>14884</v>
      </c>
      <c r="B2659" t="s">
        <v>530</v>
      </c>
      <c r="C2659" t="s">
        <v>67</v>
      </c>
      <c r="D2659">
        <v>852</v>
      </c>
      <c r="E2659" t="s">
        <v>27</v>
      </c>
      <c r="F2659">
        <v>4064</v>
      </c>
      <c r="G2659" t="s">
        <v>16</v>
      </c>
      <c r="H2659">
        <v>0.1</v>
      </c>
      <c r="I2659">
        <f t="shared" si="82"/>
        <v>406.40000000000003</v>
      </c>
      <c r="J2659">
        <v>0.13450000000000001</v>
      </c>
      <c r="K2659" s="2">
        <f t="shared" si="83"/>
        <v>546.60800000000006</v>
      </c>
    </row>
    <row r="2660" spans="1:11" x14ac:dyDescent="0.35">
      <c r="A2660" t="s">
        <v>14883</v>
      </c>
      <c r="B2660" t="s">
        <v>532</v>
      </c>
      <c r="C2660" t="s">
        <v>67</v>
      </c>
      <c r="D2660">
        <v>852</v>
      </c>
      <c r="E2660" t="s">
        <v>27</v>
      </c>
      <c r="F2660">
        <v>2620</v>
      </c>
      <c r="G2660" t="s">
        <v>16</v>
      </c>
      <c r="H2660">
        <v>0.1</v>
      </c>
      <c r="I2660">
        <f t="shared" si="82"/>
        <v>262</v>
      </c>
      <c r="J2660">
        <v>0.1237</v>
      </c>
      <c r="K2660" s="2">
        <f t="shared" si="83"/>
        <v>324.09399999999999</v>
      </c>
    </row>
    <row r="2661" spans="1:11" x14ac:dyDescent="0.35">
      <c r="A2661" t="s">
        <v>538</v>
      </c>
      <c r="B2661" t="s">
        <v>539</v>
      </c>
      <c r="C2661" t="s">
        <v>51</v>
      </c>
      <c r="D2661">
        <v>852</v>
      </c>
      <c r="E2661" t="s">
        <v>27</v>
      </c>
      <c r="F2661" s="1">
        <v>2800</v>
      </c>
      <c r="G2661" t="s">
        <v>16</v>
      </c>
      <c r="H2661">
        <v>1</v>
      </c>
      <c r="I2661">
        <f t="shared" si="82"/>
        <v>2800</v>
      </c>
      <c r="J2661">
        <v>0.92369999999999997</v>
      </c>
      <c r="K2661" s="2">
        <f t="shared" si="83"/>
        <v>2586.36</v>
      </c>
    </row>
    <row r="2662" spans="1:11" x14ac:dyDescent="0.35">
      <c r="A2662" t="s">
        <v>14882</v>
      </c>
      <c r="B2662" t="s">
        <v>537</v>
      </c>
      <c r="C2662" t="s">
        <v>67</v>
      </c>
      <c r="D2662">
        <v>852</v>
      </c>
      <c r="E2662" t="s">
        <v>27</v>
      </c>
      <c r="F2662">
        <v>3780</v>
      </c>
      <c r="G2662" t="s">
        <v>16</v>
      </c>
      <c r="H2662">
        <v>0.1</v>
      </c>
      <c r="I2662">
        <f t="shared" si="82"/>
        <v>378</v>
      </c>
      <c r="J2662">
        <v>9.64E-2</v>
      </c>
      <c r="K2662" s="2">
        <f t="shared" si="83"/>
        <v>364.392</v>
      </c>
    </row>
    <row r="2663" spans="1:11" x14ac:dyDescent="0.35">
      <c r="A2663" t="s">
        <v>543</v>
      </c>
      <c r="B2663" t="s">
        <v>544</v>
      </c>
      <c r="C2663" t="s">
        <v>51</v>
      </c>
      <c r="D2663">
        <v>852</v>
      </c>
      <c r="E2663" t="s">
        <v>27</v>
      </c>
      <c r="F2663">
        <v>0</v>
      </c>
      <c r="G2663" t="s">
        <v>16</v>
      </c>
      <c r="H2663">
        <v>1</v>
      </c>
      <c r="I2663">
        <f t="shared" si="82"/>
        <v>0</v>
      </c>
      <c r="J2663">
        <v>0.85660000000000003</v>
      </c>
      <c r="K2663" s="2">
        <f t="shared" si="83"/>
        <v>0</v>
      </c>
    </row>
    <row r="2664" spans="1:11" x14ac:dyDescent="0.35">
      <c r="A2664" t="s">
        <v>543</v>
      </c>
      <c r="B2664" t="s">
        <v>544</v>
      </c>
      <c r="C2664" t="s">
        <v>51</v>
      </c>
      <c r="D2664">
        <v>852</v>
      </c>
      <c r="E2664" t="s">
        <v>27</v>
      </c>
      <c r="F2664" s="1">
        <v>6000</v>
      </c>
      <c r="G2664" t="s">
        <v>16</v>
      </c>
      <c r="H2664">
        <v>1</v>
      </c>
      <c r="I2664">
        <f t="shared" si="82"/>
        <v>6000</v>
      </c>
      <c r="J2664">
        <v>0.84030000000000005</v>
      </c>
      <c r="K2664" s="2">
        <f t="shared" si="83"/>
        <v>5041.8</v>
      </c>
    </row>
    <row r="2665" spans="1:11" x14ac:dyDescent="0.35">
      <c r="A2665" t="s">
        <v>14881</v>
      </c>
      <c r="B2665" t="s">
        <v>542</v>
      </c>
      <c r="C2665" t="s">
        <v>67</v>
      </c>
      <c r="D2665">
        <v>852</v>
      </c>
      <c r="E2665" t="s">
        <v>27</v>
      </c>
      <c r="F2665">
        <v>6060</v>
      </c>
      <c r="G2665" t="s">
        <v>16</v>
      </c>
      <c r="H2665">
        <v>0.1</v>
      </c>
      <c r="I2665">
        <f t="shared" si="82"/>
        <v>606</v>
      </c>
      <c r="J2665">
        <v>9.8900000000000002E-2</v>
      </c>
      <c r="K2665" s="2">
        <f t="shared" si="83"/>
        <v>599.33400000000006</v>
      </c>
    </row>
    <row r="2666" spans="1:11" x14ac:dyDescent="0.35">
      <c r="A2666" t="s">
        <v>14880</v>
      </c>
      <c r="B2666" t="s">
        <v>551</v>
      </c>
      <c r="C2666" t="s">
        <v>67</v>
      </c>
      <c r="D2666">
        <v>852</v>
      </c>
      <c r="E2666" t="s">
        <v>27</v>
      </c>
      <c r="F2666">
        <v>3810</v>
      </c>
      <c r="G2666" t="s">
        <v>16</v>
      </c>
      <c r="H2666">
        <v>0.1</v>
      </c>
      <c r="I2666">
        <f t="shared" si="82"/>
        <v>381</v>
      </c>
      <c r="J2666">
        <v>0.1295</v>
      </c>
      <c r="K2666" s="2">
        <f t="shared" si="83"/>
        <v>493.39500000000004</v>
      </c>
    </row>
    <row r="2667" spans="1:11" x14ac:dyDescent="0.35">
      <c r="A2667" t="s">
        <v>14879</v>
      </c>
      <c r="B2667" t="s">
        <v>554</v>
      </c>
      <c r="C2667" t="s">
        <v>67</v>
      </c>
      <c r="D2667">
        <v>852</v>
      </c>
      <c r="E2667" t="s">
        <v>27</v>
      </c>
      <c r="F2667">
        <v>138</v>
      </c>
      <c r="G2667" t="s">
        <v>16</v>
      </c>
      <c r="H2667">
        <v>0.1</v>
      </c>
      <c r="I2667">
        <f t="shared" si="82"/>
        <v>13.8</v>
      </c>
      <c r="J2667">
        <v>9.4899999999999998E-2</v>
      </c>
      <c r="K2667" s="2">
        <f t="shared" si="83"/>
        <v>13.0962</v>
      </c>
    </row>
    <row r="2668" spans="1:11" x14ac:dyDescent="0.35">
      <c r="A2668" t="s">
        <v>14879</v>
      </c>
      <c r="B2668" t="s">
        <v>554</v>
      </c>
      <c r="C2668" t="s">
        <v>67</v>
      </c>
      <c r="D2668">
        <v>852</v>
      </c>
      <c r="E2668" t="s">
        <v>27</v>
      </c>
      <c r="F2668">
        <v>9672</v>
      </c>
      <c r="G2668" t="s">
        <v>16</v>
      </c>
      <c r="H2668">
        <v>0.1</v>
      </c>
      <c r="I2668">
        <f t="shared" si="82"/>
        <v>967.2</v>
      </c>
      <c r="J2668">
        <v>9.4899999999999998E-2</v>
      </c>
      <c r="K2668" s="2">
        <f t="shared" si="83"/>
        <v>917.87279999999998</v>
      </c>
    </row>
    <row r="2669" spans="1:11" x14ac:dyDescent="0.35">
      <c r="A2669" t="s">
        <v>14878</v>
      </c>
      <c r="B2669" t="s">
        <v>555</v>
      </c>
      <c r="C2669" t="s">
        <v>67</v>
      </c>
      <c r="D2669">
        <v>852</v>
      </c>
      <c r="E2669" t="s">
        <v>27</v>
      </c>
      <c r="F2669">
        <v>3030</v>
      </c>
      <c r="G2669" t="s">
        <v>16</v>
      </c>
      <c r="H2669">
        <v>0.1</v>
      </c>
      <c r="I2669">
        <f t="shared" si="82"/>
        <v>303</v>
      </c>
      <c r="J2669">
        <v>0.1086</v>
      </c>
      <c r="K2669" s="2">
        <f t="shared" si="83"/>
        <v>329.05799999999999</v>
      </c>
    </row>
    <row r="2670" spans="1:11" x14ac:dyDescent="0.35">
      <c r="A2670" t="s">
        <v>14877</v>
      </c>
      <c r="B2670" t="s">
        <v>562</v>
      </c>
      <c r="C2670" t="s">
        <v>67</v>
      </c>
      <c r="D2670">
        <v>852</v>
      </c>
      <c r="E2670" t="s">
        <v>27</v>
      </c>
      <c r="F2670">
        <v>6780</v>
      </c>
      <c r="G2670" t="s">
        <v>16</v>
      </c>
      <c r="H2670">
        <v>0.1</v>
      </c>
      <c r="I2670">
        <f t="shared" si="82"/>
        <v>678</v>
      </c>
      <c r="J2670">
        <v>0.1009</v>
      </c>
      <c r="K2670" s="2">
        <f t="shared" si="83"/>
        <v>684.10199999999998</v>
      </c>
    </row>
    <row r="2671" spans="1:11" x14ac:dyDescent="0.35">
      <c r="A2671" t="s">
        <v>14876</v>
      </c>
      <c r="B2671" t="s">
        <v>563</v>
      </c>
      <c r="C2671" t="s">
        <v>67</v>
      </c>
      <c r="D2671">
        <v>852</v>
      </c>
      <c r="E2671" t="s">
        <v>27</v>
      </c>
      <c r="F2671">
        <v>1809</v>
      </c>
      <c r="G2671" t="s">
        <v>16</v>
      </c>
      <c r="H2671">
        <v>0.1</v>
      </c>
      <c r="I2671">
        <f t="shared" si="82"/>
        <v>180.9</v>
      </c>
      <c r="J2671">
        <v>0.1229</v>
      </c>
      <c r="K2671" s="2">
        <f t="shared" si="83"/>
        <v>222.3261</v>
      </c>
    </row>
    <row r="2672" spans="1:11" x14ac:dyDescent="0.35">
      <c r="A2672" t="s">
        <v>14876</v>
      </c>
      <c r="B2672" t="s">
        <v>563</v>
      </c>
      <c r="C2672" t="s">
        <v>67</v>
      </c>
      <c r="D2672">
        <v>852</v>
      </c>
      <c r="E2672" t="s">
        <v>27</v>
      </c>
      <c r="F2672">
        <v>4941</v>
      </c>
      <c r="G2672" t="s">
        <v>16</v>
      </c>
      <c r="H2672">
        <v>0.1</v>
      </c>
      <c r="I2672">
        <f t="shared" si="82"/>
        <v>494.1</v>
      </c>
      <c r="J2672">
        <v>0.1229</v>
      </c>
      <c r="K2672" s="2">
        <f t="shared" si="83"/>
        <v>607.24889999999994</v>
      </c>
    </row>
    <row r="2673" spans="1:11" x14ac:dyDescent="0.35">
      <c r="A2673" t="s">
        <v>14875</v>
      </c>
      <c r="B2673" t="s">
        <v>566</v>
      </c>
      <c r="C2673" t="s">
        <v>67</v>
      </c>
      <c r="D2673">
        <v>852</v>
      </c>
      <c r="E2673" t="s">
        <v>27</v>
      </c>
      <c r="F2673">
        <v>805</v>
      </c>
      <c r="G2673" t="s">
        <v>16</v>
      </c>
      <c r="H2673">
        <v>0.1</v>
      </c>
      <c r="I2673">
        <f t="shared" si="82"/>
        <v>80.5</v>
      </c>
      <c r="J2673">
        <v>0.1399</v>
      </c>
      <c r="K2673" s="2">
        <f t="shared" si="83"/>
        <v>112.6195</v>
      </c>
    </row>
    <row r="2674" spans="1:11" x14ac:dyDescent="0.35">
      <c r="A2674" t="s">
        <v>14875</v>
      </c>
      <c r="B2674" t="s">
        <v>566</v>
      </c>
      <c r="C2674" t="s">
        <v>67</v>
      </c>
      <c r="D2674">
        <v>852</v>
      </c>
      <c r="E2674" t="s">
        <v>27</v>
      </c>
      <c r="F2674">
        <v>1475</v>
      </c>
      <c r="G2674" t="s">
        <v>16</v>
      </c>
      <c r="H2674">
        <v>0.1</v>
      </c>
      <c r="I2674">
        <f t="shared" si="82"/>
        <v>147.5</v>
      </c>
      <c r="J2674">
        <v>0.1399</v>
      </c>
      <c r="K2674" s="2">
        <f t="shared" si="83"/>
        <v>206.35249999999999</v>
      </c>
    </row>
    <row r="2675" spans="1:11" x14ac:dyDescent="0.35">
      <c r="A2675" t="s">
        <v>14874</v>
      </c>
      <c r="B2675" t="s">
        <v>571</v>
      </c>
      <c r="C2675" t="s">
        <v>67</v>
      </c>
      <c r="D2675">
        <v>852</v>
      </c>
      <c r="E2675" t="s">
        <v>27</v>
      </c>
      <c r="F2675">
        <v>3030</v>
      </c>
      <c r="G2675" t="s">
        <v>16</v>
      </c>
      <c r="H2675">
        <v>0.1</v>
      </c>
      <c r="I2675">
        <f t="shared" si="82"/>
        <v>303</v>
      </c>
      <c r="J2675">
        <v>0.152</v>
      </c>
      <c r="K2675" s="2">
        <f t="shared" si="83"/>
        <v>460.56</v>
      </c>
    </row>
    <row r="2676" spans="1:11" x14ac:dyDescent="0.35">
      <c r="A2676" t="s">
        <v>14873</v>
      </c>
      <c r="B2676" t="s">
        <v>575</v>
      </c>
      <c r="C2676" t="s">
        <v>67</v>
      </c>
      <c r="D2676">
        <v>852</v>
      </c>
      <c r="E2676" t="s">
        <v>27</v>
      </c>
      <c r="F2676">
        <v>7530</v>
      </c>
      <c r="G2676" t="s">
        <v>16</v>
      </c>
      <c r="H2676">
        <v>0.1</v>
      </c>
      <c r="I2676">
        <f t="shared" si="82"/>
        <v>753</v>
      </c>
      <c r="J2676">
        <v>0.18149999999999999</v>
      </c>
      <c r="K2676" s="2">
        <f t="shared" si="83"/>
        <v>1366.6949999999999</v>
      </c>
    </row>
    <row r="2677" spans="1:11" x14ac:dyDescent="0.35">
      <c r="A2677" t="s">
        <v>577</v>
      </c>
      <c r="B2677" t="s">
        <v>578</v>
      </c>
      <c r="C2677" t="s">
        <v>51</v>
      </c>
      <c r="D2677">
        <v>852</v>
      </c>
      <c r="E2677" t="s">
        <v>27</v>
      </c>
      <c r="F2677">
        <v>919</v>
      </c>
      <c r="G2677" t="s">
        <v>16</v>
      </c>
      <c r="H2677">
        <v>1</v>
      </c>
      <c r="I2677">
        <f t="shared" si="82"/>
        <v>919</v>
      </c>
      <c r="J2677">
        <v>0.87529999999999997</v>
      </c>
      <c r="K2677" s="2">
        <f t="shared" si="83"/>
        <v>804.40069999999992</v>
      </c>
    </row>
    <row r="2678" spans="1:11" x14ac:dyDescent="0.35">
      <c r="A2678" t="s">
        <v>577</v>
      </c>
      <c r="B2678" t="s">
        <v>578</v>
      </c>
      <c r="C2678" t="s">
        <v>51</v>
      </c>
      <c r="D2678">
        <v>852</v>
      </c>
      <c r="E2678" t="s">
        <v>27</v>
      </c>
      <c r="F2678" s="1">
        <v>2400</v>
      </c>
      <c r="G2678" t="s">
        <v>16</v>
      </c>
      <c r="H2678">
        <v>1</v>
      </c>
      <c r="I2678">
        <f t="shared" si="82"/>
        <v>2400</v>
      </c>
      <c r="J2678">
        <v>0.89980000000000004</v>
      </c>
      <c r="K2678" s="2">
        <f t="shared" si="83"/>
        <v>2159.52</v>
      </c>
    </row>
    <row r="2679" spans="1:11" x14ac:dyDescent="0.35">
      <c r="A2679" t="s">
        <v>14872</v>
      </c>
      <c r="B2679" t="s">
        <v>576</v>
      </c>
      <c r="C2679" t="s">
        <v>67</v>
      </c>
      <c r="D2679">
        <v>852</v>
      </c>
      <c r="E2679" t="s">
        <v>27</v>
      </c>
      <c r="F2679">
        <v>3030</v>
      </c>
      <c r="G2679" t="s">
        <v>16</v>
      </c>
      <c r="H2679">
        <v>0.1</v>
      </c>
      <c r="I2679">
        <f t="shared" si="82"/>
        <v>303</v>
      </c>
      <c r="J2679">
        <v>0.1061</v>
      </c>
      <c r="K2679" s="2">
        <f t="shared" si="83"/>
        <v>321.483</v>
      </c>
    </row>
    <row r="2680" spans="1:11" x14ac:dyDescent="0.35">
      <c r="A2680" t="s">
        <v>640</v>
      </c>
      <c r="B2680" t="s">
        <v>641</v>
      </c>
      <c r="C2680" t="s">
        <v>642</v>
      </c>
      <c r="D2680">
        <v>852</v>
      </c>
      <c r="E2680" t="s">
        <v>27</v>
      </c>
      <c r="F2680">
        <v>3389</v>
      </c>
      <c r="G2680" t="s">
        <v>16</v>
      </c>
      <c r="H2680">
        <v>0.1</v>
      </c>
      <c r="I2680">
        <f t="shared" si="82"/>
        <v>338.90000000000003</v>
      </c>
      <c r="J2680">
        <v>0.12470000000000001</v>
      </c>
      <c r="K2680" s="2">
        <f t="shared" si="83"/>
        <v>422.60830000000004</v>
      </c>
    </row>
    <row r="2681" spans="1:11" x14ac:dyDescent="0.35">
      <c r="A2681" t="s">
        <v>640</v>
      </c>
      <c r="B2681" t="s">
        <v>641</v>
      </c>
      <c r="C2681" t="s">
        <v>642</v>
      </c>
      <c r="D2681">
        <v>852</v>
      </c>
      <c r="E2681" t="s">
        <v>27</v>
      </c>
      <c r="F2681" s="1">
        <v>30240</v>
      </c>
      <c r="G2681" t="s">
        <v>16</v>
      </c>
      <c r="H2681">
        <v>0.1</v>
      </c>
      <c r="I2681">
        <f t="shared" si="82"/>
        <v>3024</v>
      </c>
      <c r="J2681">
        <v>0.13200000000000001</v>
      </c>
      <c r="K2681" s="2">
        <f t="shared" si="83"/>
        <v>3991.6800000000003</v>
      </c>
    </row>
    <row r="2682" spans="1:11" x14ac:dyDescent="0.35">
      <c r="A2682" t="s">
        <v>652</v>
      </c>
      <c r="B2682" t="s">
        <v>653</v>
      </c>
      <c r="C2682" t="s">
        <v>642</v>
      </c>
      <c r="D2682">
        <v>852</v>
      </c>
      <c r="E2682" t="s">
        <v>27</v>
      </c>
      <c r="F2682" s="1">
        <v>15056</v>
      </c>
      <c r="G2682" t="s">
        <v>16</v>
      </c>
      <c r="H2682">
        <v>0.1</v>
      </c>
      <c r="I2682">
        <f t="shared" si="82"/>
        <v>1505.6000000000001</v>
      </c>
      <c r="J2682">
        <v>0.12859999999999999</v>
      </c>
      <c r="K2682" s="2">
        <f t="shared" si="83"/>
        <v>1936.2015999999999</v>
      </c>
    </row>
    <row r="2683" spans="1:11" x14ac:dyDescent="0.35">
      <c r="A2683" t="s">
        <v>685</v>
      </c>
      <c r="B2683" t="s">
        <v>686</v>
      </c>
      <c r="C2683" t="s">
        <v>51</v>
      </c>
      <c r="D2683">
        <v>852</v>
      </c>
      <c r="E2683" t="s">
        <v>27</v>
      </c>
      <c r="F2683" s="1">
        <v>3600</v>
      </c>
      <c r="G2683" t="s">
        <v>16</v>
      </c>
      <c r="H2683">
        <v>2.5</v>
      </c>
      <c r="I2683">
        <f t="shared" si="82"/>
        <v>9000</v>
      </c>
      <c r="J2683">
        <v>2.2170000000000001</v>
      </c>
      <c r="K2683" s="2">
        <f t="shared" si="83"/>
        <v>7981.2000000000007</v>
      </c>
    </row>
    <row r="2684" spans="1:11" x14ac:dyDescent="0.35">
      <c r="A2684" t="s">
        <v>693</v>
      </c>
      <c r="B2684" t="s">
        <v>692</v>
      </c>
      <c r="C2684" t="s">
        <v>67</v>
      </c>
      <c r="D2684">
        <v>852</v>
      </c>
      <c r="E2684" t="s">
        <v>27</v>
      </c>
      <c r="F2684">
        <v>1276</v>
      </c>
      <c r="G2684" t="s">
        <v>16</v>
      </c>
      <c r="H2684">
        <v>0.1</v>
      </c>
      <c r="I2684">
        <f t="shared" si="82"/>
        <v>127.60000000000001</v>
      </c>
      <c r="J2684">
        <v>0.1769</v>
      </c>
      <c r="K2684" s="2">
        <f t="shared" si="83"/>
        <v>225.7244</v>
      </c>
    </row>
    <row r="2685" spans="1:11" x14ac:dyDescent="0.35">
      <c r="A2685" t="s">
        <v>693</v>
      </c>
      <c r="B2685" t="s">
        <v>692</v>
      </c>
      <c r="C2685" t="s">
        <v>67</v>
      </c>
      <c r="D2685">
        <v>852</v>
      </c>
      <c r="E2685" t="s">
        <v>27</v>
      </c>
      <c r="F2685" s="1">
        <v>4670</v>
      </c>
      <c r="G2685" t="s">
        <v>16</v>
      </c>
      <c r="H2685">
        <v>0.1</v>
      </c>
      <c r="I2685">
        <f t="shared" si="82"/>
        <v>467</v>
      </c>
      <c r="J2685">
        <v>0.1827</v>
      </c>
      <c r="K2685" s="2">
        <f t="shared" si="83"/>
        <v>853.20900000000006</v>
      </c>
    </row>
    <row r="2686" spans="1:11" x14ac:dyDescent="0.35">
      <c r="A2686" t="s">
        <v>14871</v>
      </c>
      <c r="B2686" t="s">
        <v>792</v>
      </c>
      <c r="C2686" t="s">
        <v>67</v>
      </c>
      <c r="D2686">
        <v>852</v>
      </c>
      <c r="E2686" t="s">
        <v>27</v>
      </c>
      <c r="F2686">
        <v>1123</v>
      </c>
      <c r="G2686" t="s">
        <v>16</v>
      </c>
      <c r="H2686">
        <v>0.1</v>
      </c>
      <c r="I2686">
        <f t="shared" si="82"/>
        <v>112.30000000000001</v>
      </c>
      <c r="J2686">
        <v>0.16650000000000001</v>
      </c>
      <c r="K2686" s="2">
        <f t="shared" si="83"/>
        <v>186.9795</v>
      </c>
    </row>
    <row r="2687" spans="1:11" x14ac:dyDescent="0.35">
      <c r="A2687" t="s">
        <v>14871</v>
      </c>
      <c r="B2687" t="s">
        <v>792</v>
      </c>
      <c r="C2687" t="s">
        <v>67</v>
      </c>
      <c r="D2687">
        <v>852</v>
      </c>
      <c r="E2687" t="s">
        <v>27</v>
      </c>
      <c r="F2687">
        <v>4127</v>
      </c>
      <c r="G2687" t="s">
        <v>16</v>
      </c>
      <c r="H2687">
        <v>0.1</v>
      </c>
      <c r="I2687">
        <f t="shared" si="82"/>
        <v>412.70000000000005</v>
      </c>
      <c r="J2687">
        <v>0.16650000000000001</v>
      </c>
      <c r="K2687" s="2">
        <f t="shared" si="83"/>
        <v>687.14550000000008</v>
      </c>
    </row>
    <row r="2688" spans="1:11" x14ac:dyDescent="0.35">
      <c r="A2688" t="s">
        <v>14870</v>
      </c>
      <c r="B2688" t="s">
        <v>799</v>
      </c>
      <c r="C2688" t="s">
        <v>67</v>
      </c>
      <c r="D2688">
        <v>852</v>
      </c>
      <c r="E2688" t="s">
        <v>27</v>
      </c>
      <c r="F2688">
        <v>1875</v>
      </c>
      <c r="G2688" t="s">
        <v>16</v>
      </c>
      <c r="H2688">
        <v>0.1</v>
      </c>
      <c r="I2688">
        <f t="shared" si="82"/>
        <v>187.5</v>
      </c>
      <c r="J2688">
        <v>0.16500000000000001</v>
      </c>
      <c r="K2688" s="2">
        <f t="shared" si="83"/>
        <v>309.375</v>
      </c>
    </row>
    <row r="2689" spans="1:11" x14ac:dyDescent="0.35">
      <c r="A2689" t="s">
        <v>14870</v>
      </c>
      <c r="B2689" t="s">
        <v>799</v>
      </c>
      <c r="C2689" t="s">
        <v>67</v>
      </c>
      <c r="D2689">
        <v>852</v>
      </c>
      <c r="E2689" t="s">
        <v>27</v>
      </c>
      <c r="F2689">
        <v>2076</v>
      </c>
      <c r="G2689" t="s">
        <v>16</v>
      </c>
      <c r="H2689">
        <v>0.1</v>
      </c>
      <c r="I2689">
        <f t="shared" si="82"/>
        <v>207.60000000000002</v>
      </c>
      <c r="J2689">
        <v>0.16500000000000001</v>
      </c>
      <c r="K2689" s="2">
        <f t="shared" si="83"/>
        <v>342.54</v>
      </c>
    </row>
    <row r="2690" spans="1:11" x14ac:dyDescent="0.35">
      <c r="A2690" t="s">
        <v>14870</v>
      </c>
      <c r="B2690" t="s">
        <v>799</v>
      </c>
      <c r="C2690" t="s">
        <v>67</v>
      </c>
      <c r="D2690">
        <v>852</v>
      </c>
      <c r="E2690" t="s">
        <v>27</v>
      </c>
      <c r="F2690">
        <v>3174</v>
      </c>
      <c r="G2690" t="s">
        <v>16</v>
      </c>
      <c r="H2690">
        <v>0.1</v>
      </c>
      <c r="I2690">
        <f t="shared" si="82"/>
        <v>317.40000000000003</v>
      </c>
      <c r="J2690">
        <v>0.16500000000000001</v>
      </c>
      <c r="K2690" s="2">
        <f t="shared" si="83"/>
        <v>523.71</v>
      </c>
    </row>
    <row r="2691" spans="1:11" x14ac:dyDescent="0.35">
      <c r="A2691" t="s">
        <v>14869</v>
      </c>
      <c r="B2691" t="s">
        <v>806</v>
      </c>
      <c r="C2691" t="s">
        <v>67</v>
      </c>
      <c r="D2691">
        <v>852</v>
      </c>
      <c r="E2691" t="s">
        <v>27</v>
      </c>
      <c r="F2691">
        <v>2149</v>
      </c>
      <c r="G2691" t="s">
        <v>16</v>
      </c>
      <c r="H2691">
        <v>0.1</v>
      </c>
      <c r="I2691">
        <f t="shared" si="82"/>
        <v>214.9</v>
      </c>
      <c r="J2691">
        <v>0.19650000000000001</v>
      </c>
      <c r="K2691" s="2">
        <f t="shared" si="83"/>
        <v>422.27850000000001</v>
      </c>
    </row>
    <row r="2692" spans="1:11" x14ac:dyDescent="0.35">
      <c r="A2692" t="s">
        <v>14869</v>
      </c>
      <c r="B2692" t="s">
        <v>806</v>
      </c>
      <c r="C2692" t="s">
        <v>67</v>
      </c>
      <c r="D2692">
        <v>852</v>
      </c>
      <c r="E2692" t="s">
        <v>27</v>
      </c>
      <c r="F2692">
        <v>3851</v>
      </c>
      <c r="G2692" t="s">
        <v>16</v>
      </c>
      <c r="H2692">
        <v>0.1</v>
      </c>
      <c r="I2692">
        <f t="shared" si="82"/>
        <v>385.1</v>
      </c>
      <c r="J2692">
        <v>0.19650000000000001</v>
      </c>
      <c r="K2692" s="2">
        <f t="shared" si="83"/>
        <v>756.72149999999999</v>
      </c>
    </row>
    <row r="2693" spans="1:11" x14ac:dyDescent="0.35">
      <c r="A2693" t="s">
        <v>837</v>
      </c>
      <c r="B2693" t="s">
        <v>836</v>
      </c>
      <c r="C2693" t="s">
        <v>67</v>
      </c>
      <c r="D2693">
        <v>852</v>
      </c>
      <c r="E2693" t="s">
        <v>27</v>
      </c>
      <c r="F2693" s="1">
        <v>10000</v>
      </c>
      <c r="G2693" t="s">
        <v>16</v>
      </c>
      <c r="H2693">
        <v>0.1</v>
      </c>
      <c r="I2693">
        <f t="shared" ref="I2693:I2756" si="84">H2693*F2693</f>
        <v>1000</v>
      </c>
      <c r="J2693">
        <v>0.1207</v>
      </c>
      <c r="K2693" s="2">
        <f t="shared" ref="K2693:K2756" si="85">F2693*J2693</f>
        <v>1207</v>
      </c>
    </row>
    <row r="2694" spans="1:11" x14ac:dyDescent="0.35">
      <c r="A2694" t="s">
        <v>840</v>
      </c>
      <c r="B2694" t="s">
        <v>838</v>
      </c>
      <c r="C2694" t="s">
        <v>841</v>
      </c>
      <c r="D2694">
        <v>852</v>
      </c>
      <c r="E2694" t="s">
        <v>27</v>
      </c>
      <c r="F2694" s="1">
        <v>5000</v>
      </c>
      <c r="G2694" t="s">
        <v>16</v>
      </c>
      <c r="H2694">
        <v>0.1</v>
      </c>
      <c r="I2694">
        <f t="shared" si="84"/>
        <v>500</v>
      </c>
      <c r="J2694">
        <v>0.20930000000000001</v>
      </c>
      <c r="K2694" s="2">
        <f t="shared" si="85"/>
        <v>1046.5</v>
      </c>
    </row>
    <row r="2695" spans="1:11" x14ac:dyDescent="0.35">
      <c r="A2695" t="s">
        <v>847</v>
      </c>
      <c r="B2695" t="s">
        <v>846</v>
      </c>
      <c r="C2695" t="s">
        <v>67</v>
      </c>
      <c r="D2695">
        <v>852</v>
      </c>
      <c r="E2695" t="s">
        <v>27</v>
      </c>
      <c r="F2695">
        <v>220</v>
      </c>
      <c r="G2695" t="s">
        <v>16</v>
      </c>
      <c r="H2695">
        <v>0.1</v>
      </c>
      <c r="I2695">
        <f t="shared" si="84"/>
        <v>22</v>
      </c>
      <c r="J2695">
        <v>0.18690000000000001</v>
      </c>
      <c r="K2695" s="2">
        <f t="shared" si="85"/>
        <v>41.118000000000002</v>
      </c>
    </row>
    <row r="2696" spans="1:11" x14ac:dyDescent="0.35">
      <c r="A2696" t="s">
        <v>847</v>
      </c>
      <c r="B2696" t="s">
        <v>846</v>
      </c>
      <c r="C2696" t="s">
        <v>67</v>
      </c>
      <c r="D2696">
        <v>852</v>
      </c>
      <c r="E2696" t="s">
        <v>27</v>
      </c>
      <c r="F2696" s="1">
        <v>1250</v>
      </c>
      <c r="G2696" t="s">
        <v>16</v>
      </c>
      <c r="H2696">
        <v>0.1</v>
      </c>
      <c r="I2696">
        <f t="shared" si="84"/>
        <v>125</v>
      </c>
      <c r="J2696">
        <v>0.16209999999999999</v>
      </c>
      <c r="K2696" s="2">
        <f t="shared" si="85"/>
        <v>202.625</v>
      </c>
    </row>
    <row r="2697" spans="1:11" x14ac:dyDescent="0.35">
      <c r="A2697" t="s">
        <v>962</v>
      </c>
      <c r="B2697" t="s">
        <v>961</v>
      </c>
      <c r="C2697" t="s">
        <v>67</v>
      </c>
      <c r="D2697">
        <v>852</v>
      </c>
      <c r="E2697" t="s">
        <v>27</v>
      </c>
      <c r="F2697" s="1">
        <v>5340</v>
      </c>
      <c r="G2697" t="s">
        <v>16</v>
      </c>
      <c r="H2697">
        <v>0.1</v>
      </c>
      <c r="I2697">
        <f t="shared" si="84"/>
        <v>534</v>
      </c>
      <c r="J2697">
        <v>0.1462</v>
      </c>
      <c r="K2697" s="2">
        <f t="shared" si="85"/>
        <v>780.70799999999997</v>
      </c>
    </row>
    <row r="2698" spans="1:11" x14ac:dyDescent="0.35">
      <c r="A2698" t="s">
        <v>965</v>
      </c>
      <c r="B2698" t="s">
        <v>964</v>
      </c>
      <c r="C2698" t="s">
        <v>67</v>
      </c>
      <c r="D2698">
        <v>852</v>
      </c>
      <c r="E2698" t="s">
        <v>27</v>
      </c>
      <c r="F2698" s="1">
        <v>1250</v>
      </c>
      <c r="G2698" t="s">
        <v>16</v>
      </c>
      <c r="H2698">
        <v>0.1</v>
      </c>
      <c r="I2698">
        <f t="shared" si="84"/>
        <v>125</v>
      </c>
      <c r="J2698">
        <v>0.15939999999999999</v>
      </c>
      <c r="K2698" s="2">
        <f t="shared" si="85"/>
        <v>199.24999999999997</v>
      </c>
    </row>
    <row r="2699" spans="1:11" x14ac:dyDescent="0.35">
      <c r="A2699" t="s">
        <v>977</v>
      </c>
      <c r="B2699" t="s">
        <v>976</v>
      </c>
      <c r="C2699" t="s">
        <v>978</v>
      </c>
      <c r="D2699">
        <v>852</v>
      </c>
      <c r="E2699" t="s">
        <v>27</v>
      </c>
      <c r="F2699" s="1">
        <v>5000</v>
      </c>
      <c r="G2699" t="s">
        <v>16</v>
      </c>
      <c r="H2699">
        <v>0.04</v>
      </c>
      <c r="I2699">
        <f t="shared" si="84"/>
        <v>200</v>
      </c>
      <c r="J2699">
        <v>9.1399999999999995E-2</v>
      </c>
      <c r="K2699" s="2">
        <f t="shared" si="85"/>
        <v>457</v>
      </c>
    </row>
    <row r="2700" spans="1:11" x14ac:dyDescent="0.35">
      <c r="A2700" t="s">
        <v>14868</v>
      </c>
      <c r="B2700" t="s">
        <v>1060</v>
      </c>
      <c r="C2700" t="s">
        <v>67</v>
      </c>
      <c r="D2700">
        <v>852</v>
      </c>
      <c r="E2700" t="s">
        <v>27</v>
      </c>
      <c r="F2700">
        <v>3750</v>
      </c>
      <c r="G2700" t="s">
        <v>16</v>
      </c>
      <c r="H2700">
        <v>0.1</v>
      </c>
      <c r="I2700">
        <f t="shared" si="84"/>
        <v>375</v>
      </c>
      <c r="J2700">
        <v>0.24729999999999999</v>
      </c>
      <c r="K2700" s="2">
        <f t="shared" si="85"/>
        <v>927.375</v>
      </c>
    </row>
    <row r="2701" spans="1:11" x14ac:dyDescent="0.35">
      <c r="A2701" t="s">
        <v>14867</v>
      </c>
      <c r="B2701" t="s">
        <v>1072</v>
      </c>
      <c r="C2701" t="s">
        <v>67</v>
      </c>
      <c r="D2701">
        <v>852</v>
      </c>
      <c r="E2701" t="s">
        <v>27</v>
      </c>
      <c r="F2701">
        <v>2315</v>
      </c>
      <c r="G2701" t="s">
        <v>16</v>
      </c>
      <c r="H2701">
        <v>0.1</v>
      </c>
      <c r="I2701">
        <f t="shared" si="84"/>
        <v>231.5</v>
      </c>
      <c r="J2701">
        <v>0.24299999999999999</v>
      </c>
      <c r="K2701" s="2">
        <f t="shared" si="85"/>
        <v>562.54499999999996</v>
      </c>
    </row>
    <row r="2702" spans="1:11" x14ac:dyDescent="0.35">
      <c r="A2702" t="s">
        <v>14867</v>
      </c>
      <c r="B2702" t="s">
        <v>1072</v>
      </c>
      <c r="C2702" t="s">
        <v>67</v>
      </c>
      <c r="D2702">
        <v>852</v>
      </c>
      <c r="E2702" t="s">
        <v>27</v>
      </c>
      <c r="F2702">
        <v>6685</v>
      </c>
      <c r="G2702" t="s">
        <v>16</v>
      </c>
      <c r="H2702">
        <v>0.1</v>
      </c>
      <c r="I2702">
        <f t="shared" si="84"/>
        <v>668.5</v>
      </c>
      <c r="J2702">
        <v>0.24299999999999999</v>
      </c>
      <c r="K2702" s="2">
        <f t="shared" si="85"/>
        <v>1624.4549999999999</v>
      </c>
    </row>
    <row r="2703" spans="1:11" x14ac:dyDescent="0.35">
      <c r="A2703" t="s">
        <v>1156</v>
      </c>
      <c r="B2703" t="s">
        <v>1155</v>
      </c>
      <c r="C2703" t="s">
        <v>978</v>
      </c>
      <c r="D2703">
        <v>852</v>
      </c>
      <c r="E2703" t="s">
        <v>27</v>
      </c>
      <c r="F2703" s="1">
        <v>15000</v>
      </c>
      <c r="G2703" t="s">
        <v>16</v>
      </c>
      <c r="H2703">
        <v>0.04</v>
      </c>
      <c r="I2703">
        <f t="shared" si="84"/>
        <v>600</v>
      </c>
      <c r="J2703">
        <v>0.1133</v>
      </c>
      <c r="K2703" s="2">
        <f t="shared" si="85"/>
        <v>1699.5</v>
      </c>
    </row>
    <row r="2704" spans="1:11" x14ac:dyDescent="0.35">
      <c r="A2704" t="s">
        <v>1158</v>
      </c>
      <c r="B2704" t="s">
        <v>1157</v>
      </c>
      <c r="C2704" t="s">
        <v>978</v>
      </c>
      <c r="D2704">
        <v>852</v>
      </c>
      <c r="E2704" t="s">
        <v>27</v>
      </c>
      <c r="F2704" s="1">
        <v>9796</v>
      </c>
      <c r="G2704" t="s">
        <v>16</v>
      </c>
      <c r="H2704">
        <v>0.04</v>
      </c>
      <c r="I2704">
        <f t="shared" si="84"/>
        <v>391.84000000000003</v>
      </c>
      <c r="J2704">
        <v>5.3699999999999998E-2</v>
      </c>
      <c r="K2704" s="2">
        <f t="shared" si="85"/>
        <v>526.04520000000002</v>
      </c>
    </row>
    <row r="2705" spans="1:11" x14ac:dyDescent="0.35">
      <c r="A2705" t="s">
        <v>14866</v>
      </c>
      <c r="B2705" t="s">
        <v>1338</v>
      </c>
      <c r="C2705" t="s">
        <v>67</v>
      </c>
      <c r="D2705">
        <v>852</v>
      </c>
      <c r="E2705" t="s">
        <v>27</v>
      </c>
      <c r="F2705">
        <v>7426</v>
      </c>
      <c r="G2705" t="s">
        <v>16</v>
      </c>
      <c r="H2705">
        <v>0.1</v>
      </c>
      <c r="I2705">
        <f t="shared" si="84"/>
        <v>742.6</v>
      </c>
      <c r="J2705">
        <v>0.17100000000000001</v>
      </c>
      <c r="K2705" s="2">
        <f t="shared" si="85"/>
        <v>1269.846</v>
      </c>
    </row>
    <row r="2706" spans="1:11" x14ac:dyDescent="0.35">
      <c r="A2706" t="s">
        <v>1404</v>
      </c>
      <c r="B2706" t="s">
        <v>1405</v>
      </c>
      <c r="C2706" t="s">
        <v>1406</v>
      </c>
      <c r="D2706">
        <v>852</v>
      </c>
      <c r="E2706" t="s">
        <v>27</v>
      </c>
      <c r="F2706" s="1">
        <v>63772</v>
      </c>
      <c r="G2706" t="s">
        <v>16</v>
      </c>
      <c r="H2706">
        <v>0.27500000000000002</v>
      </c>
      <c r="I2706">
        <f t="shared" si="84"/>
        <v>17537.300000000003</v>
      </c>
      <c r="J2706">
        <v>0.2223</v>
      </c>
      <c r="K2706" s="2">
        <f t="shared" si="85"/>
        <v>14176.515600000001</v>
      </c>
    </row>
    <row r="2707" spans="1:11" x14ac:dyDescent="0.35">
      <c r="A2707" t="s">
        <v>1407</v>
      </c>
      <c r="B2707" t="s">
        <v>1405</v>
      </c>
      <c r="C2707" t="s">
        <v>1408</v>
      </c>
      <c r="D2707">
        <v>852</v>
      </c>
      <c r="E2707" t="s">
        <v>27</v>
      </c>
      <c r="F2707" s="1">
        <v>8112</v>
      </c>
      <c r="G2707" t="s">
        <v>16</v>
      </c>
      <c r="H2707">
        <v>0.27500000000000002</v>
      </c>
      <c r="I2707">
        <f t="shared" si="84"/>
        <v>2230.8000000000002</v>
      </c>
      <c r="J2707">
        <v>0.2286</v>
      </c>
      <c r="K2707" s="2">
        <f t="shared" si="85"/>
        <v>1854.4032</v>
      </c>
    </row>
    <row r="2708" spans="1:11" x14ac:dyDescent="0.35">
      <c r="A2708" t="s">
        <v>1409</v>
      </c>
      <c r="B2708" t="s">
        <v>1405</v>
      </c>
      <c r="C2708" t="s">
        <v>1410</v>
      </c>
      <c r="D2708">
        <v>852</v>
      </c>
      <c r="E2708" t="s">
        <v>27</v>
      </c>
      <c r="F2708" s="1">
        <v>3376</v>
      </c>
      <c r="G2708" t="s">
        <v>16</v>
      </c>
      <c r="H2708">
        <v>0.27500000000000002</v>
      </c>
      <c r="I2708">
        <f t="shared" si="84"/>
        <v>928.40000000000009</v>
      </c>
      <c r="J2708">
        <v>0.23400000000000001</v>
      </c>
      <c r="K2708" s="2">
        <f t="shared" si="85"/>
        <v>789.98400000000004</v>
      </c>
    </row>
    <row r="2709" spans="1:11" x14ac:dyDescent="0.35">
      <c r="A2709" t="s">
        <v>1411</v>
      </c>
      <c r="B2709" t="s">
        <v>1405</v>
      </c>
      <c r="C2709" t="s">
        <v>1412</v>
      </c>
      <c r="D2709">
        <v>852</v>
      </c>
      <c r="E2709" t="s">
        <v>27</v>
      </c>
      <c r="F2709" s="1">
        <v>8032</v>
      </c>
      <c r="G2709" t="s">
        <v>16</v>
      </c>
      <c r="H2709">
        <v>0.27500000000000002</v>
      </c>
      <c r="I2709">
        <f t="shared" si="84"/>
        <v>2208.8000000000002</v>
      </c>
      <c r="J2709">
        <v>0.23400000000000001</v>
      </c>
      <c r="K2709" s="2">
        <f t="shared" si="85"/>
        <v>1879.4880000000001</v>
      </c>
    </row>
    <row r="2710" spans="1:11" x14ac:dyDescent="0.35">
      <c r="A2710" t="s">
        <v>1413</v>
      </c>
      <c r="B2710" t="s">
        <v>1414</v>
      </c>
      <c r="C2710" t="s">
        <v>1415</v>
      </c>
      <c r="D2710">
        <v>852</v>
      </c>
      <c r="E2710" t="s">
        <v>27</v>
      </c>
      <c r="F2710">
        <v>0</v>
      </c>
      <c r="G2710" t="s">
        <v>16</v>
      </c>
      <c r="H2710">
        <v>0.105</v>
      </c>
      <c r="I2710">
        <f t="shared" si="84"/>
        <v>0</v>
      </c>
      <c r="J2710">
        <v>8.1799999999999998E-2</v>
      </c>
      <c r="K2710" s="2">
        <f t="shared" si="85"/>
        <v>0</v>
      </c>
    </row>
    <row r="2711" spans="1:11" x14ac:dyDescent="0.35">
      <c r="A2711" t="s">
        <v>1413</v>
      </c>
      <c r="B2711" t="s">
        <v>1414</v>
      </c>
      <c r="C2711" t="s">
        <v>1415</v>
      </c>
      <c r="D2711">
        <v>852</v>
      </c>
      <c r="E2711" t="s">
        <v>27</v>
      </c>
      <c r="F2711">
        <v>60075</v>
      </c>
      <c r="G2711" t="s">
        <v>16</v>
      </c>
      <c r="H2711">
        <v>0.105</v>
      </c>
      <c r="I2711">
        <f t="shared" si="84"/>
        <v>6307.875</v>
      </c>
      <c r="J2711">
        <v>8.1799999999999998E-2</v>
      </c>
      <c r="K2711" s="2">
        <f t="shared" si="85"/>
        <v>4914.1350000000002</v>
      </c>
    </row>
    <row r="2712" spans="1:11" x14ac:dyDescent="0.35">
      <c r="A2712" t="s">
        <v>1413</v>
      </c>
      <c r="B2712" t="s">
        <v>1414</v>
      </c>
      <c r="C2712" t="s">
        <v>1415</v>
      </c>
      <c r="D2712">
        <v>852</v>
      </c>
      <c r="E2712" t="s">
        <v>27</v>
      </c>
      <c r="F2712" s="1">
        <v>113000</v>
      </c>
      <c r="G2712" t="s">
        <v>16</v>
      </c>
      <c r="H2712">
        <v>0.105</v>
      </c>
      <c r="I2712">
        <f t="shared" si="84"/>
        <v>11865</v>
      </c>
      <c r="J2712">
        <v>9.7699999999999995E-2</v>
      </c>
      <c r="K2712" s="2">
        <f t="shared" si="85"/>
        <v>11040.1</v>
      </c>
    </row>
    <row r="2713" spans="1:11" x14ac:dyDescent="0.35">
      <c r="A2713" t="s">
        <v>1451</v>
      </c>
      <c r="B2713" t="s">
        <v>1452</v>
      </c>
      <c r="C2713" t="s">
        <v>1415</v>
      </c>
      <c r="D2713">
        <v>852</v>
      </c>
      <c r="E2713" t="s">
        <v>27</v>
      </c>
      <c r="F2713" s="1">
        <v>137000</v>
      </c>
      <c r="G2713" t="s">
        <v>16</v>
      </c>
      <c r="H2713">
        <v>0.18</v>
      </c>
      <c r="I2713">
        <f t="shared" si="84"/>
        <v>24660</v>
      </c>
      <c r="J2713">
        <v>0.12859999999999999</v>
      </c>
      <c r="K2713" s="2">
        <f t="shared" si="85"/>
        <v>17618.2</v>
      </c>
    </row>
    <row r="2714" spans="1:11" x14ac:dyDescent="0.35">
      <c r="A2714" t="s">
        <v>1455</v>
      </c>
      <c r="B2714" t="s">
        <v>1456</v>
      </c>
      <c r="C2714" t="s">
        <v>1457</v>
      </c>
      <c r="D2714">
        <v>852</v>
      </c>
      <c r="E2714" t="s">
        <v>27</v>
      </c>
      <c r="F2714" s="1">
        <v>6376</v>
      </c>
      <c r="G2714" t="s">
        <v>16</v>
      </c>
      <c r="H2714">
        <v>0.2</v>
      </c>
      <c r="I2714">
        <f t="shared" si="84"/>
        <v>1275.2</v>
      </c>
      <c r="J2714">
        <v>0.1787</v>
      </c>
      <c r="K2714" s="2">
        <f t="shared" si="85"/>
        <v>1139.3912</v>
      </c>
    </row>
    <row r="2715" spans="1:11" x14ac:dyDescent="0.35">
      <c r="A2715" t="s">
        <v>1463</v>
      </c>
      <c r="B2715" t="s">
        <v>1464</v>
      </c>
      <c r="C2715" t="s">
        <v>1406</v>
      </c>
      <c r="D2715">
        <v>852</v>
      </c>
      <c r="E2715" t="s">
        <v>27</v>
      </c>
      <c r="F2715" s="1">
        <v>87054</v>
      </c>
      <c r="G2715" t="s">
        <v>16</v>
      </c>
      <c r="H2715">
        <v>0.17499999999999999</v>
      </c>
      <c r="I2715">
        <f t="shared" si="84"/>
        <v>15234.449999999999</v>
      </c>
      <c r="J2715">
        <v>0.18390000000000001</v>
      </c>
      <c r="K2715" s="2">
        <f t="shared" si="85"/>
        <v>16009.230600000001</v>
      </c>
    </row>
    <row r="2716" spans="1:11" x14ac:dyDescent="0.35">
      <c r="A2716" t="s">
        <v>1465</v>
      </c>
      <c r="B2716" t="s">
        <v>1464</v>
      </c>
      <c r="C2716" t="s">
        <v>1408</v>
      </c>
      <c r="D2716">
        <v>852</v>
      </c>
      <c r="E2716" t="s">
        <v>27</v>
      </c>
      <c r="F2716" s="1">
        <v>12096</v>
      </c>
      <c r="G2716" t="s">
        <v>16</v>
      </c>
      <c r="H2716">
        <v>0.17499999999999999</v>
      </c>
      <c r="I2716">
        <f t="shared" si="84"/>
        <v>2116.7999999999997</v>
      </c>
      <c r="J2716">
        <v>0.19020000000000001</v>
      </c>
      <c r="K2716" s="2">
        <f t="shared" si="85"/>
        <v>2300.6592000000001</v>
      </c>
    </row>
    <row r="2717" spans="1:11" x14ac:dyDescent="0.35">
      <c r="A2717" t="s">
        <v>1472</v>
      </c>
      <c r="B2717" t="s">
        <v>1473</v>
      </c>
      <c r="C2717" t="s">
        <v>1415</v>
      </c>
      <c r="D2717">
        <v>852</v>
      </c>
      <c r="E2717" t="s">
        <v>27</v>
      </c>
      <c r="F2717" s="1">
        <v>140000</v>
      </c>
      <c r="G2717" t="s">
        <v>16</v>
      </c>
      <c r="H2717">
        <v>0.13500000000000001</v>
      </c>
      <c r="I2717">
        <f t="shared" si="84"/>
        <v>18900</v>
      </c>
      <c r="J2717">
        <v>0.10050000000000001</v>
      </c>
      <c r="K2717" s="2">
        <f t="shared" si="85"/>
        <v>14070</v>
      </c>
    </row>
    <row r="2718" spans="1:11" x14ac:dyDescent="0.35">
      <c r="A2718" t="s">
        <v>1503</v>
      </c>
      <c r="B2718" t="s">
        <v>1504</v>
      </c>
      <c r="C2718" t="s">
        <v>1408</v>
      </c>
      <c r="D2718">
        <v>852</v>
      </c>
      <c r="E2718" t="s">
        <v>27</v>
      </c>
      <c r="F2718" s="1">
        <v>27216</v>
      </c>
      <c r="G2718" t="s">
        <v>16</v>
      </c>
      <c r="H2718">
        <v>0.17499999999999999</v>
      </c>
      <c r="I2718">
        <f t="shared" si="84"/>
        <v>4762.7999999999993</v>
      </c>
      <c r="J2718">
        <v>0.17560000000000001</v>
      </c>
      <c r="K2718" s="2">
        <f t="shared" si="85"/>
        <v>4779.1296000000002</v>
      </c>
    </row>
    <row r="2719" spans="1:11" x14ac:dyDescent="0.35">
      <c r="A2719" t="s">
        <v>1506</v>
      </c>
      <c r="B2719" t="s">
        <v>1504</v>
      </c>
      <c r="C2719" t="s">
        <v>1412</v>
      </c>
      <c r="D2719">
        <v>852</v>
      </c>
      <c r="E2719" t="s">
        <v>27</v>
      </c>
      <c r="F2719" s="1">
        <v>9072</v>
      </c>
      <c r="G2719" t="s">
        <v>16</v>
      </c>
      <c r="H2719">
        <v>0.17499999999999999</v>
      </c>
      <c r="I2719">
        <f t="shared" si="84"/>
        <v>1587.6</v>
      </c>
      <c r="J2719">
        <v>0.1787</v>
      </c>
      <c r="K2719" s="2">
        <f t="shared" si="85"/>
        <v>1621.1664000000001</v>
      </c>
    </row>
    <row r="2720" spans="1:11" x14ac:dyDescent="0.35">
      <c r="A2720" t="s">
        <v>1508</v>
      </c>
      <c r="B2720" t="s">
        <v>1504</v>
      </c>
      <c r="C2720" t="s">
        <v>1406</v>
      </c>
      <c r="D2720">
        <v>852</v>
      </c>
      <c r="E2720" t="s">
        <v>27</v>
      </c>
      <c r="F2720" s="1">
        <v>91400</v>
      </c>
      <c r="G2720" t="s">
        <v>16</v>
      </c>
      <c r="H2720">
        <v>0.17499999999999999</v>
      </c>
      <c r="I2720">
        <f t="shared" si="84"/>
        <v>15994.999999999998</v>
      </c>
      <c r="J2720">
        <v>0.1694</v>
      </c>
      <c r="K2720" s="2">
        <f t="shared" si="85"/>
        <v>15483.16</v>
      </c>
    </row>
    <row r="2721" spans="1:11" x14ac:dyDescent="0.35">
      <c r="A2721" t="s">
        <v>1597</v>
      </c>
      <c r="B2721" t="s">
        <v>1598</v>
      </c>
      <c r="C2721" t="s">
        <v>642</v>
      </c>
      <c r="D2721">
        <v>859</v>
      </c>
      <c r="E2721" t="s">
        <v>27</v>
      </c>
      <c r="F2721" s="2">
        <v>12998.3</v>
      </c>
      <c r="G2721" t="s">
        <v>16</v>
      </c>
      <c r="H2721">
        <v>0.05</v>
      </c>
      <c r="I2721">
        <f t="shared" si="84"/>
        <v>649.91499999999996</v>
      </c>
      <c r="J2721">
        <v>0.2487</v>
      </c>
      <c r="K2721" s="2">
        <f t="shared" si="85"/>
        <v>3232.6772099999998</v>
      </c>
    </row>
    <row r="2722" spans="1:11" x14ac:dyDescent="0.35">
      <c r="A2722" t="s">
        <v>1647</v>
      </c>
      <c r="B2722" t="s">
        <v>1648</v>
      </c>
      <c r="C2722" t="s">
        <v>127</v>
      </c>
      <c r="D2722">
        <v>859</v>
      </c>
      <c r="E2722" t="s">
        <v>27</v>
      </c>
      <c r="F2722" s="1">
        <v>1344</v>
      </c>
      <c r="G2722" t="s">
        <v>16</v>
      </c>
      <c r="H2722">
        <v>8.7999999999999995E-2</v>
      </c>
      <c r="I2722">
        <f t="shared" si="84"/>
        <v>118.27199999999999</v>
      </c>
      <c r="J2722">
        <v>0.35970000000000002</v>
      </c>
      <c r="K2722" s="2">
        <f t="shared" si="85"/>
        <v>483.43680000000001</v>
      </c>
    </row>
    <row r="2723" spans="1:11" x14ac:dyDescent="0.35">
      <c r="A2723" t="s">
        <v>1679</v>
      </c>
      <c r="B2723" t="s">
        <v>1680</v>
      </c>
      <c r="C2723" t="s">
        <v>1681</v>
      </c>
      <c r="D2723">
        <v>859</v>
      </c>
      <c r="E2723" t="s">
        <v>27</v>
      </c>
      <c r="F2723" s="2">
        <v>21761.9</v>
      </c>
      <c r="G2723" t="s">
        <v>16</v>
      </c>
      <c r="H2723">
        <v>0.05</v>
      </c>
      <c r="I2723">
        <f t="shared" si="84"/>
        <v>1088.095</v>
      </c>
      <c r="J2723">
        <v>0.13159999999999999</v>
      </c>
      <c r="K2723" s="2">
        <f t="shared" si="85"/>
        <v>2863.8660399999999</v>
      </c>
    </row>
    <row r="2724" spans="1:11" x14ac:dyDescent="0.35">
      <c r="A2724" t="s">
        <v>1682</v>
      </c>
      <c r="B2724" t="s">
        <v>1683</v>
      </c>
      <c r="C2724" t="s">
        <v>1684</v>
      </c>
      <c r="D2724">
        <v>859</v>
      </c>
      <c r="E2724" t="s">
        <v>27</v>
      </c>
      <c r="F2724" s="2">
        <v>8987.6</v>
      </c>
      <c r="G2724" t="s">
        <v>16</v>
      </c>
      <c r="H2724">
        <v>0.05</v>
      </c>
      <c r="I2724">
        <f t="shared" si="84"/>
        <v>449.38000000000005</v>
      </c>
      <c r="J2724">
        <v>0.1779</v>
      </c>
      <c r="K2724" s="2">
        <f t="shared" si="85"/>
        <v>1598.8940400000001</v>
      </c>
    </row>
    <row r="2725" spans="1:11" x14ac:dyDescent="0.35">
      <c r="A2725" t="s">
        <v>1687</v>
      </c>
      <c r="B2725" t="s">
        <v>1688</v>
      </c>
      <c r="C2725" t="s">
        <v>1689</v>
      </c>
      <c r="D2725">
        <v>859</v>
      </c>
      <c r="E2725" t="s">
        <v>27</v>
      </c>
      <c r="F2725">
        <v>0</v>
      </c>
      <c r="G2725" t="s">
        <v>16</v>
      </c>
      <c r="H2725">
        <v>0.05</v>
      </c>
      <c r="I2725">
        <f t="shared" si="84"/>
        <v>0</v>
      </c>
      <c r="J2725">
        <v>0.21329999999999999</v>
      </c>
      <c r="K2725" s="2">
        <f t="shared" si="85"/>
        <v>0</v>
      </c>
    </row>
    <row r="2726" spans="1:11" x14ac:dyDescent="0.35">
      <c r="A2726" t="s">
        <v>1693</v>
      </c>
      <c r="B2726" t="s">
        <v>1694</v>
      </c>
      <c r="C2726" t="s">
        <v>1689</v>
      </c>
      <c r="D2726">
        <v>859</v>
      </c>
      <c r="E2726" t="s">
        <v>27</v>
      </c>
      <c r="F2726" s="1">
        <v>3600</v>
      </c>
      <c r="G2726" t="s">
        <v>16</v>
      </c>
      <c r="H2726">
        <v>0.05</v>
      </c>
      <c r="I2726">
        <f t="shared" si="84"/>
        <v>180</v>
      </c>
      <c r="J2726">
        <v>0.21659999999999999</v>
      </c>
      <c r="K2726" s="2">
        <f t="shared" si="85"/>
        <v>779.76</v>
      </c>
    </row>
    <row r="2727" spans="1:11" x14ac:dyDescent="0.35">
      <c r="A2727" t="s">
        <v>1695</v>
      </c>
      <c r="B2727" t="s">
        <v>1696</v>
      </c>
      <c r="C2727" t="s">
        <v>127</v>
      </c>
      <c r="D2727">
        <v>859</v>
      </c>
      <c r="E2727" t="s">
        <v>27</v>
      </c>
      <c r="F2727" s="2">
        <v>19305.599999999999</v>
      </c>
      <c r="G2727" t="s">
        <v>16</v>
      </c>
      <c r="H2727">
        <v>0.05</v>
      </c>
      <c r="I2727">
        <f t="shared" si="84"/>
        <v>965.28</v>
      </c>
      <c r="J2727">
        <v>0.2029</v>
      </c>
      <c r="K2727" s="2">
        <f t="shared" si="85"/>
        <v>3917.1062399999996</v>
      </c>
    </row>
    <row r="2728" spans="1:11" x14ac:dyDescent="0.35">
      <c r="A2728" t="s">
        <v>1698</v>
      </c>
      <c r="B2728" t="s">
        <v>1699</v>
      </c>
      <c r="C2728" t="s">
        <v>1689</v>
      </c>
      <c r="D2728">
        <v>859</v>
      </c>
      <c r="E2728" t="s">
        <v>27</v>
      </c>
      <c r="F2728">
        <v>360</v>
      </c>
      <c r="G2728" t="s">
        <v>16</v>
      </c>
      <c r="H2728">
        <v>0.05</v>
      </c>
      <c r="I2728">
        <f t="shared" si="84"/>
        <v>18</v>
      </c>
      <c r="J2728">
        <v>0.2349</v>
      </c>
      <c r="K2728" s="2">
        <f t="shared" si="85"/>
        <v>84.563999999999993</v>
      </c>
    </row>
    <row r="2729" spans="1:11" x14ac:dyDescent="0.35">
      <c r="A2729" t="s">
        <v>1701</v>
      </c>
      <c r="B2729" t="s">
        <v>1702</v>
      </c>
      <c r="C2729" t="s">
        <v>127</v>
      </c>
      <c r="D2729">
        <v>859</v>
      </c>
      <c r="E2729" t="s">
        <v>27</v>
      </c>
      <c r="F2729" s="2">
        <v>5898.375</v>
      </c>
      <c r="G2729" t="s">
        <v>16</v>
      </c>
      <c r="H2729">
        <v>8.7999999999999995E-2</v>
      </c>
      <c r="I2729">
        <f t="shared" si="84"/>
        <v>519.05700000000002</v>
      </c>
      <c r="J2729">
        <v>0.32240000000000002</v>
      </c>
      <c r="K2729" s="2">
        <f t="shared" si="85"/>
        <v>1901.6361000000002</v>
      </c>
    </row>
    <row r="2730" spans="1:11" x14ac:dyDescent="0.35">
      <c r="A2730" t="s">
        <v>1705</v>
      </c>
      <c r="B2730" t="s">
        <v>1706</v>
      </c>
      <c r="C2730" t="s">
        <v>127</v>
      </c>
      <c r="D2730">
        <v>859</v>
      </c>
      <c r="E2730" t="s">
        <v>27</v>
      </c>
      <c r="F2730" s="1">
        <v>9504</v>
      </c>
      <c r="G2730" t="s">
        <v>16</v>
      </c>
      <c r="H2730">
        <v>8.7999999999999995E-2</v>
      </c>
      <c r="I2730">
        <f t="shared" si="84"/>
        <v>836.35199999999998</v>
      </c>
      <c r="J2730">
        <v>0.3629</v>
      </c>
      <c r="K2730" s="2">
        <f t="shared" si="85"/>
        <v>3449.0016000000001</v>
      </c>
    </row>
    <row r="2731" spans="1:11" x14ac:dyDescent="0.35">
      <c r="A2731" t="s">
        <v>1708</v>
      </c>
      <c r="B2731" t="s">
        <v>1709</v>
      </c>
      <c r="C2731" t="s">
        <v>51</v>
      </c>
      <c r="D2731">
        <v>859</v>
      </c>
      <c r="E2731" t="s">
        <v>27</v>
      </c>
      <c r="F2731" s="1">
        <v>1920</v>
      </c>
      <c r="G2731" t="s">
        <v>16</v>
      </c>
      <c r="H2731">
        <v>8.7999999999999995E-2</v>
      </c>
      <c r="I2731">
        <f t="shared" si="84"/>
        <v>168.95999999999998</v>
      </c>
      <c r="J2731">
        <v>0.31230000000000002</v>
      </c>
      <c r="K2731" s="2">
        <f t="shared" si="85"/>
        <v>599.61599999999999</v>
      </c>
    </row>
    <row r="2732" spans="1:11" x14ac:dyDescent="0.35">
      <c r="A2732" t="s">
        <v>1712</v>
      </c>
      <c r="B2732" t="s">
        <v>1713</v>
      </c>
      <c r="C2732" t="s">
        <v>127</v>
      </c>
      <c r="D2732">
        <v>859</v>
      </c>
      <c r="E2732" t="s">
        <v>27</v>
      </c>
      <c r="F2732" s="1">
        <v>42057</v>
      </c>
      <c r="G2732" t="s">
        <v>16</v>
      </c>
      <c r="H2732">
        <v>8.7999999999999995E-2</v>
      </c>
      <c r="I2732">
        <f t="shared" si="84"/>
        <v>3701.0159999999996</v>
      </c>
      <c r="J2732">
        <v>0.2928</v>
      </c>
      <c r="K2732" s="2">
        <f t="shared" si="85"/>
        <v>12314.2896</v>
      </c>
    </row>
    <row r="2733" spans="1:11" x14ac:dyDescent="0.35">
      <c r="A2733" t="s">
        <v>1714</v>
      </c>
      <c r="B2733" t="s">
        <v>1715</v>
      </c>
      <c r="C2733" t="s">
        <v>127</v>
      </c>
      <c r="D2733">
        <v>859</v>
      </c>
      <c r="E2733" t="s">
        <v>27</v>
      </c>
      <c r="F2733" s="1">
        <v>1344</v>
      </c>
      <c r="G2733" t="s">
        <v>16</v>
      </c>
      <c r="H2733">
        <v>8.7999999999999995E-2</v>
      </c>
      <c r="I2733">
        <f t="shared" si="84"/>
        <v>118.27199999999999</v>
      </c>
      <c r="J2733">
        <v>0.30470000000000003</v>
      </c>
      <c r="K2733" s="2">
        <f t="shared" si="85"/>
        <v>409.51680000000005</v>
      </c>
    </row>
    <row r="2734" spans="1:11" x14ac:dyDescent="0.35">
      <c r="A2734" t="s">
        <v>1716</v>
      </c>
      <c r="B2734" t="s">
        <v>1717</v>
      </c>
      <c r="C2734" t="s">
        <v>1718</v>
      </c>
      <c r="D2734">
        <v>848</v>
      </c>
      <c r="E2734" t="s">
        <v>27</v>
      </c>
      <c r="F2734" s="2">
        <v>0</v>
      </c>
      <c r="G2734" t="s">
        <v>24</v>
      </c>
      <c r="H2734">
        <v>1</v>
      </c>
      <c r="I2734">
        <f t="shared" si="84"/>
        <v>0</v>
      </c>
      <c r="J2734">
        <v>0.91910000000000003</v>
      </c>
      <c r="K2734" s="2">
        <f t="shared" si="85"/>
        <v>0</v>
      </c>
    </row>
    <row r="2735" spans="1:11" x14ac:dyDescent="0.35">
      <c r="A2735" t="s">
        <v>1719</v>
      </c>
      <c r="B2735" t="s">
        <v>1720</v>
      </c>
      <c r="C2735" t="s">
        <v>1718</v>
      </c>
      <c r="D2735">
        <v>848</v>
      </c>
      <c r="E2735" t="s">
        <v>27</v>
      </c>
      <c r="F2735" s="2">
        <v>0</v>
      </c>
      <c r="G2735" t="s">
        <v>24</v>
      </c>
      <c r="H2735">
        <v>1</v>
      </c>
      <c r="I2735">
        <f t="shared" si="84"/>
        <v>0</v>
      </c>
      <c r="J2735">
        <v>0.96589999999999998</v>
      </c>
      <c r="K2735" s="2">
        <f t="shared" si="85"/>
        <v>0</v>
      </c>
    </row>
    <row r="2736" spans="1:11" x14ac:dyDescent="0.35">
      <c r="A2736" t="s">
        <v>1730</v>
      </c>
      <c r="B2736" t="s">
        <v>1731</v>
      </c>
      <c r="C2736" t="s">
        <v>1732</v>
      </c>
      <c r="D2736">
        <v>848</v>
      </c>
      <c r="E2736" t="s">
        <v>27</v>
      </c>
      <c r="F2736">
        <v>0</v>
      </c>
      <c r="G2736" t="s">
        <v>24</v>
      </c>
      <c r="H2736">
        <v>1</v>
      </c>
      <c r="I2736">
        <f t="shared" si="84"/>
        <v>0</v>
      </c>
      <c r="J2736">
        <v>2.8266</v>
      </c>
      <c r="K2736" s="2">
        <f t="shared" si="85"/>
        <v>0</v>
      </c>
    </row>
    <row r="2737" spans="1:11" x14ac:dyDescent="0.35">
      <c r="A2737" t="s">
        <v>1736</v>
      </c>
      <c r="B2737" t="s">
        <v>1737</v>
      </c>
      <c r="C2737" t="s">
        <v>1738</v>
      </c>
      <c r="D2737">
        <v>848</v>
      </c>
      <c r="E2737" t="s">
        <v>27</v>
      </c>
      <c r="F2737">
        <v>0</v>
      </c>
      <c r="G2737" t="s">
        <v>24</v>
      </c>
      <c r="H2737">
        <v>1</v>
      </c>
      <c r="I2737">
        <f t="shared" si="84"/>
        <v>0</v>
      </c>
      <c r="J2737">
        <v>1.1872</v>
      </c>
      <c r="K2737" s="2">
        <f t="shared" si="85"/>
        <v>0</v>
      </c>
    </row>
    <row r="2738" spans="1:11" x14ac:dyDescent="0.35">
      <c r="A2738" t="s">
        <v>1741</v>
      </c>
      <c r="B2738" t="s">
        <v>1742</v>
      </c>
      <c r="C2738" t="s">
        <v>51</v>
      </c>
      <c r="D2738">
        <v>852</v>
      </c>
      <c r="E2738" t="s">
        <v>27</v>
      </c>
      <c r="F2738" s="1">
        <v>1500</v>
      </c>
      <c r="G2738" t="s">
        <v>16</v>
      </c>
      <c r="H2738">
        <v>0.1</v>
      </c>
      <c r="I2738">
        <f t="shared" si="84"/>
        <v>150</v>
      </c>
      <c r="J2738">
        <v>0.25969999999999999</v>
      </c>
      <c r="K2738" s="2">
        <f t="shared" si="85"/>
        <v>389.54999999999995</v>
      </c>
    </row>
    <row r="2739" spans="1:11" x14ac:dyDescent="0.35">
      <c r="A2739" t="s">
        <v>1743</v>
      </c>
      <c r="B2739" t="s">
        <v>1744</v>
      </c>
      <c r="C2739" t="s">
        <v>51</v>
      </c>
      <c r="D2739">
        <v>852</v>
      </c>
      <c r="E2739" t="s">
        <v>27</v>
      </c>
      <c r="F2739">
        <v>0</v>
      </c>
      <c r="G2739" t="s">
        <v>16</v>
      </c>
      <c r="H2739">
        <v>0.1</v>
      </c>
      <c r="I2739">
        <f t="shared" si="84"/>
        <v>0</v>
      </c>
      <c r="J2739">
        <v>0.41689999999999999</v>
      </c>
      <c r="K2739" s="2">
        <f t="shared" si="85"/>
        <v>0</v>
      </c>
    </row>
    <row r="2740" spans="1:11" x14ac:dyDescent="0.35">
      <c r="A2740" t="s">
        <v>1743</v>
      </c>
      <c r="B2740" t="s">
        <v>1744</v>
      </c>
      <c r="C2740" t="s">
        <v>51</v>
      </c>
      <c r="D2740">
        <v>852</v>
      </c>
      <c r="E2740" t="s">
        <v>27</v>
      </c>
      <c r="F2740">
        <v>0</v>
      </c>
      <c r="G2740" t="s">
        <v>16</v>
      </c>
      <c r="H2740">
        <v>0.1</v>
      </c>
      <c r="I2740">
        <f t="shared" si="84"/>
        <v>0</v>
      </c>
      <c r="J2740">
        <v>0.41689999999999999</v>
      </c>
      <c r="K2740" s="2">
        <f t="shared" si="85"/>
        <v>0</v>
      </c>
    </row>
    <row r="2741" spans="1:11" x14ac:dyDescent="0.35">
      <c r="A2741" t="s">
        <v>1743</v>
      </c>
      <c r="B2741" t="s">
        <v>1744</v>
      </c>
      <c r="C2741" t="s">
        <v>51</v>
      </c>
      <c r="D2741">
        <v>852</v>
      </c>
      <c r="E2741" t="s">
        <v>27</v>
      </c>
      <c r="F2741" s="1">
        <v>5500</v>
      </c>
      <c r="G2741" t="s">
        <v>16</v>
      </c>
      <c r="H2741">
        <v>0.1</v>
      </c>
      <c r="I2741">
        <f t="shared" si="84"/>
        <v>550</v>
      </c>
      <c r="J2741">
        <v>0.41610000000000003</v>
      </c>
      <c r="K2741" s="2">
        <f t="shared" si="85"/>
        <v>2288.5500000000002</v>
      </c>
    </row>
    <row r="2742" spans="1:11" x14ac:dyDescent="0.35">
      <c r="A2742" t="s">
        <v>1754</v>
      </c>
      <c r="B2742" t="s">
        <v>1755</v>
      </c>
      <c r="C2742" t="s">
        <v>1738</v>
      </c>
      <c r="D2742">
        <v>848</v>
      </c>
      <c r="E2742" t="s">
        <v>27</v>
      </c>
      <c r="F2742">
        <v>0</v>
      </c>
      <c r="G2742" t="s">
        <v>24</v>
      </c>
      <c r="H2742">
        <v>1</v>
      </c>
      <c r="I2742">
        <f t="shared" si="84"/>
        <v>0</v>
      </c>
      <c r="J2742">
        <v>3.1292</v>
      </c>
      <c r="K2742" s="2">
        <f t="shared" si="85"/>
        <v>0</v>
      </c>
    </row>
    <row r="2743" spans="1:11" x14ac:dyDescent="0.35">
      <c r="A2743" t="s">
        <v>1765</v>
      </c>
      <c r="B2743" t="s">
        <v>1764</v>
      </c>
      <c r="D2743">
        <v>852</v>
      </c>
      <c r="E2743" t="s">
        <v>27</v>
      </c>
      <c r="F2743" s="1">
        <v>11090</v>
      </c>
      <c r="G2743" t="s">
        <v>16</v>
      </c>
      <c r="H2743">
        <v>2.5000000000000001E-2</v>
      </c>
      <c r="I2743">
        <f t="shared" si="84"/>
        <v>277.25</v>
      </c>
      <c r="J2743">
        <v>0.1135</v>
      </c>
      <c r="K2743" s="2">
        <f t="shared" si="85"/>
        <v>1258.7150000000001</v>
      </c>
    </row>
    <row r="2744" spans="1:11" x14ac:dyDescent="0.35">
      <c r="A2744" t="s">
        <v>1797</v>
      </c>
      <c r="B2744" t="s">
        <v>1798</v>
      </c>
      <c r="C2744" t="s">
        <v>1799</v>
      </c>
      <c r="D2744">
        <v>848</v>
      </c>
      <c r="E2744" t="s">
        <v>27</v>
      </c>
      <c r="F2744">
        <v>0</v>
      </c>
      <c r="G2744" t="s">
        <v>24</v>
      </c>
      <c r="H2744">
        <v>1</v>
      </c>
      <c r="I2744">
        <f t="shared" si="84"/>
        <v>0</v>
      </c>
      <c r="J2744">
        <v>0</v>
      </c>
      <c r="K2744" s="2">
        <f t="shared" si="85"/>
        <v>0</v>
      </c>
    </row>
    <row r="2745" spans="1:11" x14ac:dyDescent="0.35">
      <c r="A2745" t="s">
        <v>1809</v>
      </c>
      <c r="B2745" t="s">
        <v>1810</v>
      </c>
      <c r="C2745" t="s">
        <v>1681</v>
      </c>
      <c r="D2745">
        <v>859</v>
      </c>
      <c r="E2745" t="s">
        <v>27</v>
      </c>
      <c r="F2745" s="1">
        <v>12480</v>
      </c>
      <c r="G2745" t="s">
        <v>16</v>
      </c>
      <c r="H2745">
        <v>0.05</v>
      </c>
      <c r="I2745">
        <f t="shared" si="84"/>
        <v>624</v>
      </c>
      <c r="J2745">
        <v>0.43669999999999998</v>
      </c>
      <c r="K2745" s="2">
        <f t="shared" si="85"/>
        <v>5450.0159999999996</v>
      </c>
    </row>
    <row r="2746" spans="1:11" x14ac:dyDescent="0.35">
      <c r="A2746" t="s">
        <v>1811</v>
      </c>
      <c r="B2746" t="s">
        <v>1810</v>
      </c>
      <c r="C2746" t="s">
        <v>1812</v>
      </c>
      <c r="D2746">
        <v>859</v>
      </c>
      <c r="E2746" t="s">
        <v>27</v>
      </c>
      <c r="F2746" s="1">
        <v>12644</v>
      </c>
      <c r="G2746" t="s">
        <v>16</v>
      </c>
      <c r="H2746">
        <v>0.05</v>
      </c>
      <c r="I2746">
        <f t="shared" si="84"/>
        <v>632.20000000000005</v>
      </c>
      <c r="J2746">
        <v>0.20910000000000001</v>
      </c>
      <c r="K2746" s="2">
        <f t="shared" si="85"/>
        <v>2643.8604</v>
      </c>
    </row>
    <row r="2747" spans="1:11" x14ac:dyDescent="0.35">
      <c r="A2747" t="s">
        <v>1813</v>
      </c>
      <c r="B2747" t="s">
        <v>1814</v>
      </c>
      <c r="C2747" t="s">
        <v>642</v>
      </c>
      <c r="D2747">
        <v>859</v>
      </c>
      <c r="E2747" t="s">
        <v>27</v>
      </c>
      <c r="F2747" s="1">
        <v>24960</v>
      </c>
      <c r="G2747" t="s">
        <v>16</v>
      </c>
      <c r="H2747">
        <v>0.05</v>
      </c>
      <c r="I2747">
        <f t="shared" si="84"/>
        <v>1248</v>
      </c>
      <c r="J2747">
        <v>0.2331</v>
      </c>
      <c r="K2747" s="2">
        <f t="shared" si="85"/>
        <v>5818.1760000000004</v>
      </c>
    </row>
    <row r="2748" spans="1:11" x14ac:dyDescent="0.35">
      <c r="A2748" t="s">
        <v>1815</v>
      </c>
      <c r="B2748" t="s">
        <v>1814</v>
      </c>
      <c r="C2748" t="s">
        <v>1816</v>
      </c>
      <c r="D2748">
        <v>859</v>
      </c>
      <c r="E2748" t="s">
        <v>27</v>
      </c>
      <c r="F2748" s="1">
        <v>10203</v>
      </c>
      <c r="G2748" t="s">
        <v>16</v>
      </c>
      <c r="H2748">
        <v>0.05</v>
      </c>
      <c r="I2748">
        <f t="shared" si="84"/>
        <v>510.15000000000003</v>
      </c>
      <c r="J2748">
        <v>0.20749999999999999</v>
      </c>
      <c r="K2748" s="2">
        <f t="shared" si="85"/>
        <v>2117.1224999999999</v>
      </c>
    </row>
    <row r="2749" spans="1:11" x14ac:dyDescent="0.35">
      <c r="A2749" t="s">
        <v>1820</v>
      </c>
      <c r="B2749" t="s">
        <v>1819</v>
      </c>
      <c r="D2749">
        <v>852</v>
      </c>
      <c r="E2749" t="s">
        <v>27</v>
      </c>
      <c r="F2749" s="1">
        <v>9640</v>
      </c>
      <c r="G2749" t="s">
        <v>16</v>
      </c>
      <c r="H2749">
        <v>2.5000000000000001E-2</v>
      </c>
      <c r="I2749">
        <f t="shared" si="84"/>
        <v>241</v>
      </c>
      <c r="J2749">
        <v>0.1729</v>
      </c>
      <c r="K2749" s="2">
        <f t="shared" si="85"/>
        <v>1666.7560000000001</v>
      </c>
    </row>
    <row r="2750" spans="1:11" x14ac:dyDescent="0.35">
      <c r="A2750" t="s">
        <v>1828</v>
      </c>
      <c r="B2750" t="s">
        <v>1829</v>
      </c>
      <c r="C2750" t="s">
        <v>1830</v>
      </c>
      <c r="D2750">
        <v>848</v>
      </c>
      <c r="E2750" t="s">
        <v>27</v>
      </c>
      <c r="F2750">
        <v>0</v>
      </c>
      <c r="G2750" t="s">
        <v>24</v>
      </c>
      <c r="H2750">
        <v>1</v>
      </c>
      <c r="I2750">
        <f t="shared" si="84"/>
        <v>0</v>
      </c>
      <c r="J2750">
        <v>1.9157999999999999</v>
      </c>
      <c r="K2750" s="2">
        <f t="shared" si="85"/>
        <v>0</v>
      </c>
    </row>
    <row r="2751" spans="1:11" x14ac:dyDescent="0.35">
      <c r="A2751" t="s">
        <v>1835</v>
      </c>
      <c r="B2751" t="s">
        <v>1836</v>
      </c>
      <c r="C2751" t="s">
        <v>1830</v>
      </c>
      <c r="D2751">
        <v>848</v>
      </c>
      <c r="E2751" t="s">
        <v>27</v>
      </c>
      <c r="F2751">
        <v>0</v>
      </c>
      <c r="G2751" t="s">
        <v>24</v>
      </c>
      <c r="H2751">
        <v>1</v>
      </c>
      <c r="I2751">
        <f t="shared" si="84"/>
        <v>0</v>
      </c>
      <c r="J2751">
        <v>6.2135999999999996</v>
      </c>
      <c r="K2751" s="2">
        <f t="shared" si="85"/>
        <v>0</v>
      </c>
    </row>
    <row r="2752" spans="1:11" x14ac:dyDescent="0.35">
      <c r="A2752" t="s">
        <v>1843</v>
      </c>
      <c r="B2752" t="s">
        <v>1844</v>
      </c>
      <c r="C2752" t="s">
        <v>1845</v>
      </c>
      <c r="D2752">
        <v>848</v>
      </c>
      <c r="E2752" t="s">
        <v>27</v>
      </c>
      <c r="F2752">
        <v>0</v>
      </c>
      <c r="G2752" t="s">
        <v>24</v>
      </c>
      <c r="H2752">
        <v>1</v>
      </c>
      <c r="I2752">
        <f t="shared" si="84"/>
        <v>0</v>
      </c>
      <c r="J2752">
        <v>1.3371</v>
      </c>
      <c r="K2752" s="2">
        <f t="shared" si="85"/>
        <v>0</v>
      </c>
    </row>
    <row r="2753" spans="1:11" x14ac:dyDescent="0.35">
      <c r="A2753" t="s">
        <v>1854</v>
      </c>
      <c r="B2753" t="s">
        <v>1855</v>
      </c>
      <c r="C2753" t="s">
        <v>1856</v>
      </c>
      <c r="D2753">
        <v>848</v>
      </c>
      <c r="E2753" t="s">
        <v>27</v>
      </c>
      <c r="F2753" s="2">
        <v>0</v>
      </c>
      <c r="G2753" t="s">
        <v>24</v>
      </c>
      <c r="H2753">
        <v>1</v>
      </c>
      <c r="I2753">
        <f t="shared" si="84"/>
        <v>0</v>
      </c>
      <c r="J2753">
        <v>1.1026</v>
      </c>
      <c r="K2753" s="2">
        <f t="shared" si="85"/>
        <v>0</v>
      </c>
    </row>
    <row r="2754" spans="1:11" x14ac:dyDescent="0.35">
      <c r="A2754" t="s">
        <v>1857</v>
      </c>
      <c r="B2754" t="s">
        <v>1855</v>
      </c>
      <c r="C2754" t="s">
        <v>1858</v>
      </c>
      <c r="D2754">
        <v>848</v>
      </c>
      <c r="E2754" t="s">
        <v>27</v>
      </c>
      <c r="F2754">
        <v>0</v>
      </c>
      <c r="G2754" t="s">
        <v>24</v>
      </c>
      <c r="H2754">
        <v>1</v>
      </c>
      <c r="I2754">
        <f t="shared" si="84"/>
        <v>0</v>
      </c>
      <c r="J2754">
        <v>1.1102000000000001</v>
      </c>
      <c r="K2754" s="2">
        <f t="shared" si="85"/>
        <v>0</v>
      </c>
    </row>
    <row r="2755" spans="1:11" x14ac:dyDescent="0.35">
      <c r="A2755" t="s">
        <v>1865</v>
      </c>
      <c r="B2755" t="s">
        <v>1866</v>
      </c>
      <c r="C2755" t="s">
        <v>1860</v>
      </c>
      <c r="D2755">
        <v>848</v>
      </c>
      <c r="E2755" t="s">
        <v>27</v>
      </c>
      <c r="F2755">
        <v>0</v>
      </c>
      <c r="G2755" t="s">
        <v>24</v>
      </c>
      <c r="H2755">
        <v>1</v>
      </c>
      <c r="I2755">
        <f t="shared" si="84"/>
        <v>0</v>
      </c>
      <c r="J2755">
        <v>1.0123</v>
      </c>
      <c r="K2755" s="2">
        <f t="shared" si="85"/>
        <v>0</v>
      </c>
    </row>
    <row r="2756" spans="1:11" x14ac:dyDescent="0.35">
      <c r="A2756" t="s">
        <v>1869</v>
      </c>
      <c r="B2756" t="s">
        <v>1870</v>
      </c>
      <c r="C2756" t="s">
        <v>1871</v>
      </c>
      <c r="D2756">
        <v>848</v>
      </c>
      <c r="E2756" t="s">
        <v>27</v>
      </c>
      <c r="F2756">
        <v>0</v>
      </c>
      <c r="G2756" t="s">
        <v>24</v>
      </c>
      <c r="H2756">
        <v>1</v>
      </c>
      <c r="I2756">
        <f t="shared" si="84"/>
        <v>0</v>
      </c>
      <c r="J2756">
        <v>1.2597</v>
      </c>
      <c r="K2756" s="2">
        <f t="shared" si="85"/>
        <v>0</v>
      </c>
    </row>
    <row r="2757" spans="1:11" x14ac:dyDescent="0.35">
      <c r="A2757" t="s">
        <v>1875</v>
      </c>
      <c r="B2757" t="s">
        <v>1876</v>
      </c>
      <c r="C2757" t="s">
        <v>1877</v>
      </c>
      <c r="D2757">
        <v>848</v>
      </c>
      <c r="E2757" t="s">
        <v>27</v>
      </c>
      <c r="F2757" s="2">
        <v>0</v>
      </c>
      <c r="G2757" t="s">
        <v>24</v>
      </c>
      <c r="H2757">
        <v>1</v>
      </c>
      <c r="I2757">
        <f t="shared" ref="I2757:I2820" si="86">H2757*F2757</f>
        <v>0</v>
      </c>
      <c r="J2757">
        <v>1.0770999999999999</v>
      </c>
      <c r="K2757" s="2">
        <f t="shared" ref="K2757:K2820" si="87">F2757*J2757</f>
        <v>0</v>
      </c>
    </row>
    <row r="2758" spans="1:11" x14ac:dyDescent="0.35">
      <c r="A2758" t="s">
        <v>14865</v>
      </c>
      <c r="B2758" t="s">
        <v>1880</v>
      </c>
      <c r="C2758" t="s">
        <v>127</v>
      </c>
      <c r="D2758">
        <v>852</v>
      </c>
      <c r="E2758" t="s">
        <v>27</v>
      </c>
      <c r="F2758">
        <v>0</v>
      </c>
      <c r="G2758" t="s">
        <v>16</v>
      </c>
      <c r="H2758">
        <v>2.5000000000000001E-2</v>
      </c>
      <c r="I2758">
        <f t="shared" si="86"/>
        <v>0</v>
      </c>
      <c r="J2758">
        <v>7.1400000000000005E-2</v>
      </c>
      <c r="K2758" s="2">
        <f t="shared" si="87"/>
        <v>0</v>
      </c>
    </row>
    <row r="2759" spans="1:11" x14ac:dyDescent="0.35">
      <c r="A2759" t="s">
        <v>1883</v>
      </c>
      <c r="B2759" t="s">
        <v>1884</v>
      </c>
      <c r="C2759" t="s">
        <v>1871</v>
      </c>
      <c r="D2759">
        <v>848</v>
      </c>
      <c r="E2759" t="s">
        <v>27</v>
      </c>
      <c r="F2759">
        <v>0</v>
      </c>
      <c r="G2759" t="s">
        <v>24</v>
      </c>
      <c r="H2759">
        <v>1</v>
      </c>
      <c r="I2759">
        <f t="shared" si="86"/>
        <v>0</v>
      </c>
      <c r="J2759">
        <v>1.28</v>
      </c>
      <c r="K2759" s="2">
        <f t="shared" si="87"/>
        <v>0</v>
      </c>
    </row>
    <row r="2760" spans="1:11" x14ac:dyDescent="0.35">
      <c r="A2760" t="s">
        <v>1931</v>
      </c>
      <c r="B2760" t="s">
        <v>1932</v>
      </c>
      <c r="C2760" t="s">
        <v>642</v>
      </c>
      <c r="D2760">
        <v>852</v>
      </c>
      <c r="E2760" t="s">
        <v>27</v>
      </c>
      <c r="F2760" s="1">
        <v>21888</v>
      </c>
      <c r="G2760" t="s">
        <v>16</v>
      </c>
      <c r="H2760">
        <v>0.1</v>
      </c>
      <c r="I2760">
        <f t="shared" si="86"/>
        <v>2188.8000000000002</v>
      </c>
      <c r="J2760">
        <v>0.11940000000000001</v>
      </c>
      <c r="K2760" s="2">
        <f t="shared" si="87"/>
        <v>2613.4272000000001</v>
      </c>
    </row>
    <row r="2761" spans="1:11" x14ac:dyDescent="0.35">
      <c r="A2761" t="s">
        <v>1938</v>
      </c>
      <c r="B2761" t="s">
        <v>1939</v>
      </c>
      <c r="C2761" t="s">
        <v>642</v>
      </c>
      <c r="D2761">
        <v>852</v>
      </c>
      <c r="E2761" t="s">
        <v>27</v>
      </c>
      <c r="F2761">
        <v>0</v>
      </c>
      <c r="G2761" t="s">
        <v>16</v>
      </c>
      <c r="H2761">
        <v>0.1</v>
      </c>
      <c r="I2761">
        <f t="shared" si="86"/>
        <v>0</v>
      </c>
      <c r="J2761">
        <v>0.1171</v>
      </c>
      <c r="K2761" s="2">
        <f t="shared" si="87"/>
        <v>0</v>
      </c>
    </row>
    <row r="2762" spans="1:11" x14ac:dyDescent="0.35">
      <c r="A2762" t="s">
        <v>1938</v>
      </c>
      <c r="B2762" t="s">
        <v>1939</v>
      </c>
      <c r="C2762" t="s">
        <v>642</v>
      </c>
      <c r="D2762">
        <v>852</v>
      </c>
      <c r="E2762" t="s">
        <v>27</v>
      </c>
      <c r="F2762">
        <v>250</v>
      </c>
      <c r="G2762" t="s">
        <v>16</v>
      </c>
      <c r="H2762">
        <v>0.1</v>
      </c>
      <c r="I2762">
        <f t="shared" si="86"/>
        <v>25</v>
      </c>
      <c r="J2762">
        <v>0.1171</v>
      </c>
      <c r="K2762" s="2">
        <f t="shared" si="87"/>
        <v>29.274999999999999</v>
      </c>
    </row>
    <row r="2763" spans="1:11" x14ac:dyDescent="0.35">
      <c r="A2763" t="s">
        <v>1938</v>
      </c>
      <c r="B2763" t="s">
        <v>1939</v>
      </c>
      <c r="C2763" t="s">
        <v>642</v>
      </c>
      <c r="D2763">
        <v>852</v>
      </c>
      <c r="E2763" t="s">
        <v>27</v>
      </c>
      <c r="F2763" s="1">
        <v>11580</v>
      </c>
      <c r="G2763" t="s">
        <v>16</v>
      </c>
      <c r="H2763">
        <v>0.1</v>
      </c>
      <c r="I2763">
        <f t="shared" si="86"/>
        <v>1158</v>
      </c>
      <c r="J2763">
        <v>0.1181</v>
      </c>
      <c r="K2763" s="2">
        <f t="shared" si="87"/>
        <v>1367.598</v>
      </c>
    </row>
    <row r="2764" spans="1:11" x14ac:dyDescent="0.35">
      <c r="A2764" t="s">
        <v>2041</v>
      </c>
      <c r="B2764" t="s">
        <v>2042</v>
      </c>
      <c r="C2764" t="s">
        <v>51</v>
      </c>
      <c r="D2764">
        <v>852</v>
      </c>
      <c r="E2764" t="s">
        <v>27</v>
      </c>
      <c r="F2764" s="1">
        <v>1109</v>
      </c>
      <c r="G2764" t="s">
        <v>16</v>
      </c>
      <c r="H2764">
        <v>3</v>
      </c>
      <c r="I2764">
        <f t="shared" si="86"/>
        <v>3327</v>
      </c>
      <c r="J2764">
        <v>2.4197000000000002</v>
      </c>
      <c r="K2764" s="2">
        <f t="shared" si="87"/>
        <v>2683.4473000000003</v>
      </c>
    </row>
    <row r="2765" spans="1:11" x14ac:dyDescent="0.35">
      <c r="A2765" t="s">
        <v>14864</v>
      </c>
      <c r="B2765" t="s">
        <v>14900</v>
      </c>
      <c r="C2765" t="s">
        <v>67</v>
      </c>
      <c r="D2765">
        <v>852</v>
      </c>
      <c r="E2765" t="s">
        <v>27</v>
      </c>
      <c r="F2765">
        <v>2685</v>
      </c>
      <c r="G2765" t="s">
        <v>16</v>
      </c>
      <c r="H2765">
        <v>0.1</v>
      </c>
      <c r="I2765">
        <f t="shared" si="86"/>
        <v>268.5</v>
      </c>
      <c r="J2765">
        <v>9.5399999999999999E-2</v>
      </c>
      <c r="K2765" s="2">
        <f t="shared" si="87"/>
        <v>256.149</v>
      </c>
    </row>
    <row r="2766" spans="1:11" x14ac:dyDescent="0.35">
      <c r="A2766" t="s">
        <v>14863</v>
      </c>
      <c r="B2766" t="s">
        <v>2081</v>
      </c>
      <c r="C2766" t="s">
        <v>67</v>
      </c>
      <c r="D2766">
        <v>852</v>
      </c>
      <c r="E2766" t="s">
        <v>27</v>
      </c>
      <c r="F2766">
        <v>7000</v>
      </c>
      <c r="G2766" t="s">
        <v>16</v>
      </c>
      <c r="H2766">
        <v>0.1</v>
      </c>
      <c r="I2766">
        <f t="shared" si="86"/>
        <v>700</v>
      </c>
      <c r="J2766">
        <v>0.15290000000000001</v>
      </c>
      <c r="K2766" s="2">
        <f t="shared" si="87"/>
        <v>1070.3</v>
      </c>
    </row>
    <row r="2767" spans="1:11" x14ac:dyDescent="0.35">
      <c r="A2767" t="s">
        <v>14862</v>
      </c>
      <c r="B2767" t="s">
        <v>2175</v>
      </c>
      <c r="C2767" t="s">
        <v>67</v>
      </c>
      <c r="D2767">
        <v>852</v>
      </c>
      <c r="E2767" t="s">
        <v>27</v>
      </c>
      <c r="F2767">
        <v>6750</v>
      </c>
      <c r="G2767" t="s">
        <v>16</v>
      </c>
      <c r="H2767">
        <v>0.1</v>
      </c>
      <c r="I2767">
        <f t="shared" si="86"/>
        <v>675</v>
      </c>
      <c r="J2767">
        <v>0.14799999999999999</v>
      </c>
      <c r="K2767" s="2">
        <f t="shared" si="87"/>
        <v>999</v>
      </c>
    </row>
    <row r="2768" spans="1:11" x14ac:dyDescent="0.35">
      <c r="A2768" t="s">
        <v>14861</v>
      </c>
      <c r="B2768" t="s">
        <v>2258</v>
      </c>
      <c r="C2768" t="s">
        <v>978</v>
      </c>
      <c r="D2768">
        <v>852</v>
      </c>
      <c r="E2768" t="s">
        <v>27</v>
      </c>
      <c r="F2768">
        <v>3060</v>
      </c>
      <c r="G2768" t="s">
        <v>16</v>
      </c>
      <c r="H2768">
        <v>0.04</v>
      </c>
      <c r="I2768">
        <f t="shared" si="86"/>
        <v>122.4</v>
      </c>
      <c r="J2768">
        <v>9.9299999999999999E-2</v>
      </c>
      <c r="K2768" s="2">
        <f t="shared" si="87"/>
        <v>303.858</v>
      </c>
    </row>
    <row r="2769" spans="1:11" x14ac:dyDescent="0.35">
      <c r="A2769" t="s">
        <v>14860</v>
      </c>
      <c r="B2769" t="s">
        <v>2266</v>
      </c>
      <c r="C2769" t="s">
        <v>978</v>
      </c>
      <c r="D2769">
        <v>852</v>
      </c>
      <c r="E2769" t="s">
        <v>27</v>
      </c>
      <c r="F2769">
        <v>10326</v>
      </c>
      <c r="G2769" t="s">
        <v>16</v>
      </c>
      <c r="H2769">
        <v>0.04</v>
      </c>
      <c r="I2769">
        <f t="shared" si="86"/>
        <v>413.04</v>
      </c>
      <c r="J2769">
        <v>9.9900000000000003E-2</v>
      </c>
      <c r="K2769" s="2">
        <f t="shared" si="87"/>
        <v>1031.5674000000001</v>
      </c>
    </row>
    <row r="2770" spans="1:11" x14ac:dyDescent="0.35">
      <c r="A2770" t="s">
        <v>14859</v>
      </c>
      <c r="B2770" t="s">
        <v>2267</v>
      </c>
      <c r="C2770" t="s">
        <v>978</v>
      </c>
      <c r="D2770">
        <v>852</v>
      </c>
      <c r="E2770" t="s">
        <v>27</v>
      </c>
      <c r="F2770">
        <v>3060</v>
      </c>
      <c r="G2770" t="s">
        <v>16</v>
      </c>
      <c r="H2770">
        <v>0.04</v>
      </c>
      <c r="I2770">
        <f t="shared" si="86"/>
        <v>122.4</v>
      </c>
      <c r="J2770">
        <v>0.13</v>
      </c>
      <c r="K2770" s="2">
        <f t="shared" si="87"/>
        <v>397.8</v>
      </c>
    </row>
    <row r="2771" spans="1:11" x14ac:dyDescent="0.35">
      <c r="A2771" t="s">
        <v>14858</v>
      </c>
      <c r="B2771" t="s">
        <v>2270</v>
      </c>
      <c r="C2771" t="s">
        <v>978</v>
      </c>
      <c r="D2771">
        <v>852</v>
      </c>
      <c r="E2771" t="s">
        <v>27</v>
      </c>
      <c r="F2771">
        <v>15060</v>
      </c>
      <c r="G2771" t="s">
        <v>16</v>
      </c>
      <c r="H2771">
        <v>0.04</v>
      </c>
      <c r="I2771">
        <f t="shared" si="86"/>
        <v>602.4</v>
      </c>
      <c r="J2771">
        <v>0.107</v>
      </c>
      <c r="K2771" s="2">
        <f t="shared" si="87"/>
        <v>1611.42</v>
      </c>
    </row>
    <row r="2772" spans="1:11" x14ac:dyDescent="0.35">
      <c r="A2772" t="s">
        <v>14857</v>
      </c>
      <c r="B2772" t="s">
        <v>2274</v>
      </c>
      <c r="C2772" t="s">
        <v>978</v>
      </c>
      <c r="D2772">
        <v>852</v>
      </c>
      <c r="E2772" t="s">
        <v>27</v>
      </c>
      <c r="F2772">
        <v>8280</v>
      </c>
      <c r="G2772" t="s">
        <v>16</v>
      </c>
      <c r="H2772">
        <v>0.04</v>
      </c>
      <c r="I2772">
        <f t="shared" si="86"/>
        <v>331.2</v>
      </c>
      <c r="J2772">
        <v>0.10009999999999999</v>
      </c>
      <c r="K2772" s="2">
        <f t="shared" si="87"/>
        <v>828.82799999999997</v>
      </c>
    </row>
    <row r="2773" spans="1:11" x14ac:dyDescent="0.35">
      <c r="A2773" t="s">
        <v>14856</v>
      </c>
      <c r="B2773" t="s">
        <v>2275</v>
      </c>
      <c r="C2773" t="s">
        <v>978</v>
      </c>
      <c r="D2773">
        <v>852</v>
      </c>
      <c r="E2773" t="s">
        <v>27</v>
      </c>
      <c r="F2773">
        <v>3060</v>
      </c>
      <c r="G2773" t="s">
        <v>16</v>
      </c>
      <c r="H2773">
        <v>0.04</v>
      </c>
      <c r="I2773">
        <f t="shared" si="86"/>
        <v>122.4</v>
      </c>
      <c r="J2773">
        <v>9.5200000000000007E-2</v>
      </c>
      <c r="K2773" s="2">
        <f t="shared" si="87"/>
        <v>291.31200000000001</v>
      </c>
    </row>
    <row r="2774" spans="1:11" x14ac:dyDescent="0.35">
      <c r="A2774" t="s">
        <v>14855</v>
      </c>
      <c r="B2774" t="s">
        <v>2281</v>
      </c>
      <c r="C2774" t="s">
        <v>978</v>
      </c>
      <c r="D2774">
        <v>852</v>
      </c>
      <c r="E2774" t="s">
        <v>27</v>
      </c>
      <c r="F2774">
        <v>10560</v>
      </c>
      <c r="G2774" t="s">
        <v>16</v>
      </c>
      <c r="H2774">
        <v>0.04</v>
      </c>
      <c r="I2774">
        <f t="shared" si="86"/>
        <v>422.40000000000003</v>
      </c>
      <c r="J2774">
        <v>0.10199999999999999</v>
      </c>
      <c r="K2774" s="2">
        <f t="shared" si="87"/>
        <v>1077.1199999999999</v>
      </c>
    </row>
    <row r="2775" spans="1:11" x14ac:dyDescent="0.35">
      <c r="A2775" t="s">
        <v>14854</v>
      </c>
      <c r="B2775" t="s">
        <v>2287</v>
      </c>
      <c r="C2775" t="s">
        <v>978</v>
      </c>
      <c r="D2775">
        <v>852</v>
      </c>
      <c r="E2775" t="s">
        <v>27</v>
      </c>
      <c r="F2775">
        <v>6060</v>
      </c>
      <c r="G2775" t="s">
        <v>16</v>
      </c>
      <c r="H2775">
        <v>0.04</v>
      </c>
      <c r="I2775">
        <f t="shared" si="86"/>
        <v>242.4</v>
      </c>
      <c r="J2775">
        <v>0.1084</v>
      </c>
      <c r="K2775" s="2">
        <f t="shared" si="87"/>
        <v>656.904</v>
      </c>
    </row>
    <row r="2776" spans="1:11" x14ac:dyDescent="0.35">
      <c r="A2776" t="s">
        <v>14853</v>
      </c>
      <c r="B2776" t="s">
        <v>2289</v>
      </c>
      <c r="C2776" t="s">
        <v>978</v>
      </c>
      <c r="D2776">
        <v>852</v>
      </c>
      <c r="E2776" t="s">
        <v>27</v>
      </c>
      <c r="F2776">
        <v>3060</v>
      </c>
      <c r="G2776" t="s">
        <v>16</v>
      </c>
      <c r="H2776">
        <v>0.04</v>
      </c>
      <c r="I2776">
        <f t="shared" si="86"/>
        <v>122.4</v>
      </c>
      <c r="J2776">
        <v>9.6699999999999994E-2</v>
      </c>
      <c r="K2776" s="2">
        <f t="shared" si="87"/>
        <v>295.90199999999999</v>
      </c>
    </row>
    <row r="2777" spans="1:11" x14ac:dyDescent="0.35">
      <c r="A2777" t="s">
        <v>14852</v>
      </c>
      <c r="B2777" t="s">
        <v>2291</v>
      </c>
      <c r="C2777" t="s">
        <v>978</v>
      </c>
      <c r="D2777">
        <v>852</v>
      </c>
      <c r="E2777" t="s">
        <v>27</v>
      </c>
      <c r="F2777">
        <v>3060</v>
      </c>
      <c r="G2777" t="s">
        <v>16</v>
      </c>
      <c r="H2777">
        <v>0.04</v>
      </c>
      <c r="I2777">
        <f t="shared" si="86"/>
        <v>122.4</v>
      </c>
      <c r="J2777">
        <v>0.1447</v>
      </c>
      <c r="K2777" s="2">
        <f t="shared" si="87"/>
        <v>442.78199999999998</v>
      </c>
    </row>
    <row r="2778" spans="1:11" x14ac:dyDescent="0.35">
      <c r="A2778" t="s">
        <v>14851</v>
      </c>
      <c r="B2778" t="s">
        <v>2292</v>
      </c>
      <c r="C2778" t="s">
        <v>978</v>
      </c>
      <c r="D2778">
        <v>852</v>
      </c>
      <c r="E2778" t="s">
        <v>27</v>
      </c>
      <c r="F2778">
        <v>6060</v>
      </c>
      <c r="G2778" t="s">
        <v>16</v>
      </c>
      <c r="H2778">
        <v>0.04</v>
      </c>
      <c r="I2778">
        <f t="shared" si="86"/>
        <v>242.4</v>
      </c>
      <c r="J2778">
        <v>9.1800000000000007E-2</v>
      </c>
      <c r="K2778" s="2">
        <f t="shared" si="87"/>
        <v>556.30799999999999</v>
      </c>
    </row>
    <row r="2779" spans="1:11" x14ac:dyDescent="0.35">
      <c r="A2779" t="s">
        <v>14850</v>
      </c>
      <c r="B2779" t="s">
        <v>14899</v>
      </c>
      <c r="C2779" t="s">
        <v>14907</v>
      </c>
      <c r="D2779">
        <v>852</v>
      </c>
      <c r="E2779" t="s">
        <v>27</v>
      </c>
      <c r="F2779">
        <v>2160</v>
      </c>
      <c r="G2779" t="s">
        <v>16</v>
      </c>
      <c r="H2779">
        <v>0.5</v>
      </c>
      <c r="I2779">
        <f t="shared" si="86"/>
        <v>1080</v>
      </c>
      <c r="J2779">
        <v>1.0484</v>
      </c>
      <c r="K2779" s="2">
        <f t="shared" si="87"/>
        <v>2264.5439999999999</v>
      </c>
    </row>
    <row r="2780" spans="1:11" x14ac:dyDescent="0.35">
      <c r="A2780" t="s">
        <v>14849</v>
      </c>
      <c r="B2780" t="s">
        <v>2298</v>
      </c>
      <c r="C2780" t="s">
        <v>978</v>
      </c>
      <c r="D2780">
        <v>852</v>
      </c>
      <c r="E2780" t="s">
        <v>27</v>
      </c>
      <c r="F2780">
        <v>3060</v>
      </c>
      <c r="G2780" t="s">
        <v>16</v>
      </c>
      <c r="H2780">
        <v>0.04</v>
      </c>
      <c r="I2780">
        <f t="shared" si="86"/>
        <v>122.4</v>
      </c>
      <c r="J2780">
        <v>0.1104</v>
      </c>
      <c r="K2780" s="2">
        <f t="shared" si="87"/>
        <v>337.82400000000001</v>
      </c>
    </row>
    <row r="2781" spans="1:11" x14ac:dyDescent="0.35">
      <c r="A2781" t="s">
        <v>14848</v>
      </c>
      <c r="B2781" t="s">
        <v>2301</v>
      </c>
      <c r="C2781" t="s">
        <v>978</v>
      </c>
      <c r="D2781">
        <v>852</v>
      </c>
      <c r="E2781" t="s">
        <v>27</v>
      </c>
      <c r="F2781">
        <v>10241</v>
      </c>
      <c r="G2781" t="s">
        <v>16</v>
      </c>
      <c r="H2781">
        <v>0.04</v>
      </c>
      <c r="I2781">
        <f t="shared" si="86"/>
        <v>409.64</v>
      </c>
      <c r="J2781">
        <v>0.10050000000000001</v>
      </c>
      <c r="K2781" s="2">
        <f t="shared" si="87"/>
        <v>1029.2205000000001</v>
      </c>
    </row>
    <row r="2782" spans="1:11" x14ac:dyDescent="0.35">
      <c r="A2782" t="s">
        <v>14847</v>
      </c>
      <c r="B2782" t="s">
        <v>2306</v>
      </c>
      <c r="C2782" t="s">
        <v>978</v>
      </c>
      <c r="D2782">
        <v>852</v>
      </c>
      <c r="E2782" t="s">
        <v>27</v>
      </c>
      <c r="F2782">
        <v>5280</v>
      </c>
      <c r="G2782" t="s">
        <v>16</v>
      </c>
      <c r="H2782">
        <v>0.04</v>
      </c>
      <c r="I2782">
        <f t="shared" si="86"/>
        <v>211.20000000000002</v>
      </c>
      <c r="J2782">
        <v>9.2899999999999996E-2</v>
      </c>
      <c r="K2782" s="2">
        <f t="shared" si="87"/>
        <v>490.512</v>
      </c>
    </row>
    <row r="2783" spans="1:11" x14ac:dyDescent="0.35">
      <c r="A2783" t="s">
        <v>14846</v>
      </c>
      <c r="B2783" t="s">
        <v>2308</v>
      </c>
      <c r="C2783" t="s">
        <v>978</v>
      </c>
      <c r="D2783">
        <v>852</v>
      </c>
      <c r="E2783" t="s">
        <v>27</v>
      </c>
      <c r="F2783">
        <v>6046</v>
      </c>
      <c r="G2783" t="s">
        <v>16</v>
      </c>
      <c r="H2783">
        <v>0.04</v>
      </c>
      <c r="I2783">
        <f t="shared" si="86"/>
        <v>241.84</v>
      </c>
      <c r="J2783">
        <v>9.9400000000000002E-2</v>
      </c>
      <c r="K2783" s="2">
        <f t="shared" si="87"/>
        <v>600.97239999999999</v>
      </c>
    </row>
    <row r="2784" spans="1:11" x14ac:dyDescent="0.35">
      <c r="A2784" t="s">
        <v>14845</v>
      </c>
      <c r="B2784" t="s">
        <v>2310</v>
      </c>
      <c r="C2784" t="s">
        <v>978</v>
      </c>
      <c r="D2784">
        <v>852</v>
      </c>
      <c r="E2784" t="s">
        <v>27</v>
      </c>
      <c r="F2784">
        <v>4560</v>
      </c>
      <c r="G2784" t="s">
        <v>16</v>
      </c>
      <c r="H2784">
        <v>0.04</v>
      </c>
      <c r="I2784">
        <f t="shared" si="86"/>
        <v>182.4</v>
      </c>
      <c r="J2784">
        <v>0.1028</v>
      </c>
      <c r="K2784" s="2">
        <f t="shared" si="87"/>
        <v>468.76800000000003</v>
      </c>
    </row>
    <row r="2785" spans="1:11" x14ac:dyDescent="0.35">
      <c r="A2785" t="s">
        <v>2659</v>
      </c>
      <c r="B2785" t="s">
        <v>2660</v>
      </c>
      <c r="C2785" t="s">
        <v>2661</v>
      </c>
      <c r="D2785">
        <v>852</v>
      </c>
      <c r="E2785" t="s">
        <v>27</v>
      </c>
      <c r="F2785">
        <v>0</v>
      </c>
      <c r="G2785" t="s">
        <v>16</v>
      </c>
      <c r="H2785">
        <v>80</v>
      </c>
      <c r="I2785">
        <f t="shared" si="86"/>
        <v>0</v>
      </c>
      <c r="J2785">
        <v>0</v>
      </c>
      <c r="K2785" s="2">
        <f t="shared" si="87"/>
        <v>0</v>
      </c>
    </row>
    <row r="2786" spans="1:11" x14ac:dyDescent="0.35">
      <c r="A2786" t="s">
        <v>2662</v>
      </c>
      <c r="B2786" t="s">
        <v>2663</v>
      </c>
      <c r="C2786" t="s">
        <v>2661</v>
      </c>
      <c r="D2786">
        <v>852</v>
      </c>
      <c r="E2786" t="s">
        <v>27</v>
      </c>
      <c r="F2786">
        <v>8</v>
      </c>
      <c r="G2786" t="s">
        <v>16</v>
      </c>
      <c r="H2786">
        <v>80</v>
      </c>
      <c r="I2786">
        <f t="shared" si="86"/>
        <v>640</v>
      </c>
      <c r="J2786">
        <v>0</v>
      </c>
      <c r="K2786" s="2">
        <f t="shared" si="87"/>
        <v>0</v>
      </c>
    </row>
    <row r="2787" spans="1:11" x14ac:dyDescent="0.35">
      <c r="A2787" t="s">
        <v>2664</v>
      </c>
      <c r="B2787" t="s">
        <v>2665</v>
      </c>
      <c r="D2787">
        <v>875</v>
      </c>
      <c r="E2787" t="s">
        <v>2666</v>
      </c>
      <c r="F2787">
        <v>1</v>
      </c>
      <c r="G2787" t="s">
        <v>16</v>
      </c>
      <c r="H2787">
        <v>500</v>
      </c>
      <c r="I2787">
        <f t="shared" si="86"/>
        <v>500</v>
      </c>
      <c r="J2787">
        <v>0</v>
      </c>
      <c r="K2787" s="2">
        <f t="shared" si="87"/>
        <v>0</v>
      </c>
    </row>
    <row r="2788" spans="1:11" x14ac:dyDescent="0.35">
      <c r="A2788" t="s">
        <v>4113</v>
      </c>
      <c r="B2788" t="s">
        <v>4114</v>
      </c>
      <c r="C2788" t="s">
        <v>4115</v>
      </c>
      <c r="D2788">
        <v>806</v>
      </c>
      <c r="E2788" t="s">
        <v>2670</v>
      </c>
      <c r="F2788" s="1">
        <v>368</v>
      </c>
      <c r="G2788" t="s">
        <v>2918</v>
      </c>
      <c r="H2788">
        <v>8.5639999999999994E-2</v>
      </c>
      <c r="I2788">
        <f>H2788*F2788</f>
        <v>31.515519999999999</v>
      </c>
      <c r="J2788">
        <v>0.42187999999999998</v>
      </c>
      <c r="K2788" s="2">
        <f>F2788*J2788</f>
        <v>155.25183999999999</v>
      </c>
    </row>
    <row r="2789" spans="1:11" x14ac:dyDescent="0.35">
      <c r="A2789" t="s">
        <v>2900</v>
      </c>
      <c r="B2789" t="s">
        <v>2901</v>
      </c>
      <c r="C2789" t="s">
        <v>2902</v>
      </c>
      <c r="D2789">
        <v>805</v>
      </c>
      <c r="E2789" t="s">
        <v>2670</v>
      </c>
      <c r="F2789" s="1">
        <v>1570</v>
      </c>
      <c r="G2789" t="s">
        <v>16</v>
      </c>
      <c r="H2789">
        <v>1</v>
      </c>
      <c r="I2789">
        <f>H2789*F2789</f>
        <v>1570</v>
      </c>
      <c r="J2789">
        <v>0.45750000000000002</v>
      </c>
      <c r="K2789" s="2">
        <f>F2789*J2789</f>
        <v>718.27499999999998</v>
      </c>
    </row>
    <row r="2790" spans="1:11" x14ac:dyDescent="0.35">
      <c r="A2790" t="s">
        <v>2947</v>
      </c>
      <c r="B2790" t="s">
        <v>2948</v>
      </c>
      <c r="D2790">
        <v>805</v>
      </c>
      <c r="E2790" t="s">
        <v>2670</v>
      </c>
      <c r="F2790">
        <v>58</v>
      </c>
      <c r="G2790" t="s">
        <v>16</v>
      </c>
      <c r="H2790">
        <v>1</v>
      </c>
      <c r="I2790">
        <f>H2790*F2790</f>
        <v>58</v>
      </c>
      <c r="J2790">
        <v>0.61199999999999999</v>
      </c>
      <c r="K2790" s="2">
        <f>F2790*J2790</f>
        <v>35.496000000000002</v>
      </c>
    </row>
    <row r="2791" spans="1:11" x14ac:dyDescent="0.35">
      <c r="A2791" t="s">
        <v>3897</v>
      </c>
      <c r="B2791" t="s">
        <v>3898</v>
      </c>
      <c r="C2791" t="s">
        <v>3899</v>
      </c>
      <c r="D2791">
        <v>806</v>
      </c>
      <c r="E2791" t="s">
        <v>2670</v>
      </c>
      <c r="F2791" s="1">
        <v>9757</v>
      </c>
      <c r="G2791" t="s">
        <v>3896</v>
      </c>
      <c r="H2791">
        <v>1</v>
      </c>
      <c r="I2791">
        <f>H2791*F2791</f>
        <v>9757</v>
      </c>
      <c r="J2791">
        <v>0.63500000000000001</v>
      </c>
      <c r="K2791" s="2">
        <f>F2791*J2791</f>
        <v>6195.6949999999997</v>
      </c>
    </row>
    <row r="2792" spans="1:11" x14ac:dyDescent="0.35">
      <c r="A2792" t="s">
        <v>3902</v>
      </c>
      <c r="B2792" t="s">
        <v>3903</v>
      </c>
      <c r="C2792" t="s">
        <v>3904</v>
      </c>
      <c r="D2792">
        <v>806</v>
      </c>
      <c r="E2792" t="s">
        <v>2670</v>
      </c>
      <c r="F2792" s="1">
        <v>14980</v>
      </c>
      <c r="G2792" t="s">
        <v>3896</v>
      </c>
      <c r="H2792">
        <v>1</v>
      </c>
      <c r="I2792">
        <f>H2792*F2792</f>
        <v>14980</v>
      </c>
      <c r="J2792">
        <v>0.87</v>
      </c>
      <c r="K2792" s="2">
        <f>F2792*J2792</f>
        <v>13032.6</v>
      </c>
    </row>
    <row r="2793" spans="1:11" x14ac:dyDescent="0.35">
      <c r="A2793" t="s">
        <v>4143</v>
      </c>
      <c r="B2793" t="s">
        <v>4144</v>
      </c>
      <c r="D2793">
        <v>806</v>
      </c>
      <c r="E2793" t="s">
        <v>2670</v>
      </c>
      <c r="F2793" s="1">
        <v>1500</v>
      </c>
      <c r="G2793" t="s">
        <v>3896</v>
      </c>
      <c r="H2793">
        <v>0</v>
      </c>
      <c r="I2793">
        <f>H2793*F2793</f>
        <v>0</v>
      </c>
      <c r="J2793">
        <v>0.99</v>
      </c>
      <c r="K2793" s="2">
        <f>F2793*J2793</f>
        <v>1485</v>
      </c>
    </row>
    <row r="2794" spans="1:11" x14ac:dyDescent="0.35">
      <c r="A2794" t="s">
        <v>3900</v>
      </c>
      <c r="B2794" t="s">
        <v>3901</v>
      </c>
      <c r="D2794">
        <v>806</v>
      </c>
      <c r="E2794" t="s">
        <v>2670</v>
      </c>
      <c r="F2794" s="1">
        <v>2900</v>
      </c>
      <c r="G2794" t="s">
        <v>3896</v>
      </c>
      <c r="H2794">
        <v>1</v>
      </c>
      <c r="I2794">
        <f>H2794*F2794</f>
        <v>2900</v>
      </c>
      <c r="J2794">
        <v>1.0513999999999999</v>
      </c>
      <c r="K2794" s="2">
        <f>F2794*J2794</f>
        <v>3049.0599999999995</v>
      </c>
    </row>
    <row r="2795" spans="1:11" x14ac:dyDescent="0.35">
      <c r="A2795" t="s">
        <v>3894</v>
      </c>
      <c r="B2795" t="s">
        <v>3895</v>
      </c>
      <c r="D2795">
        <v>806</v>
      </c>
      <c r="E2795" t="s">
        <v>2670</v>
      </c>
      <c r="F2795" s="1">
        <v>66697</v>
      </c>
      <c r="G2795" t="s">
        <v>3896</v>
      </c>
      <c r="H2795">
        <v>1</v>
      </c>
      <c r="I2795">
        <f>H2795*F2795</f>
        <v>66697</v>
      </c>
      <c r="J2795">
        <v>1.24</v>
      </c>
      <c r="K2795" s="2">
        <f>F2795*J2795</f>
        <v>82704.28</v>
      </c>
    </row>
    <row r="2796" spans="1:11" x14ac:dyDescent="0.35">
      <c r="A2796" t="s">
        <v>4071</v>
      </c>
      <c r="B2796" t="s">
        <v>4072</v>
      </c>
      <c r="C2796" t="s">
        <v>4073</v>
      </c>
      <c r="D2796">
        <v>806</v>
      </c>
      <c r="E2796" t="s">
        <v>2670</v>
      </c>
      <c r="F2796">
        <v>702</v>
      </c>
      <c r="G2796" t="s">
        <v>16</v>
      </c>
      <c r="H2796">
        <v>1E-3</v>
      </c>
      <c r="I2796">
        <f>H2796*F2796</f>
        <v>0.70200000000000007</v>
      </c>
      <c r="J2796">
        <v>3.29</v>
      </c>
      <c r="K2796" s="2">
        <f>F2796*J2796</f>
        <v>2309.58</v>
      </c>
    </row>
    <row r="2797" spans="1:11" x14ac:dyDescent="0.35">
      <c r="A2797" t="s">
        <v>4074</v>
      </c>
      <c r="B2797" t="s">
        <v>4075</v>
      </c>
      <c r="C2797" t="s">
        <v>4076</v>
      </c>
      <c r="D2797">
        <v>806</v>
      </c>
      <c r="E2797" t="s">
        <v>2670</v>
      </c>
      <c r="F2797">
        <v>602</v>
      </c>
      <c r="G2797" t="s">
        <v>16</v>
      </c>
      <c r="H2797">
        <v>1E-3</v>
      </c>
      <c r="I2797">
        <f>H2797*F2797</f>
        <v>0.60199999999999998</v>
      </c>
      <c r="J2797">
        <v>3.29</v>
      </c>
      <c r="K2797" s="2">
        <f>F2797*J2797</f>
        <v>1980.58</v>
      </c>
    </row>
    <row r="2798" spans="1:11" x14ac:dyDescent="0.35">
      <c r="A2798" t="s">
        <v>4064</v>
      </c>
      <c r="B2798" t="s">
        <v>4065</v>
      </c>
      <c r="D2798">
        <v>806</v>
      </c>
      <c r="E2798" t="s">
        <v>2670</v>
      </c>
      <c r="F2798">
        <v>463</v>
      </c>
      <c r="G2798" t="s">
        <v>16</v>
      </c>
      <c r="H2798">
        <v>1E-3</v>
      </c>
      <c r="I2798">
        <f>H2798*F2798</f>
        <v>0.46300000000000002</v>
      </c>
      <c r="J2798">
        <v>3.29</v>
      </c>
      <c r="K2798" s="2">
        <f>F2798*J2798</f>
        <v>1523.27</v>
      </c>
    </row>
    <row r="2799" spans="1:11" x14ac:dyDescent="0.35">
      <c r="A2799" t="s">
        <v>4094</v>
      </c>
      <c r="B2799" t="s">
        <v>4095</v>
      </c>
      <c r="C2799" t="s">
        <v>4096</v>
      </c>
      <c r="D2799">
        <v>806</v>
      </c>
      <c r="E2799" t="s">
        <v>2670</v>
      </c>
      <c r="F2799">
        <v>345</v>
      </c>
      <c r="G2799" t="s">
        <v>16</v>
      </c>
      <c r="H2799">
        <v>1E-3</v>
      </c>
      <c r="I2799">
        <f>H2799*F2799</f>
        <v>0.34500000000000003</v>
      </c>
      <c r="J2799">
        <v>3.29</v>
      </c>
      <c r="K2799" s="2">
        <f>F2799*J2799</f>
        <v>1135.05</v>
      </c>
    </row>
    <row r="2800" spans="1:11" x14ac:dyDescent="0.35">
      <c r="A2800" t="s">
        <v>4054</v>
      </c>
      <c r="B2800" t="s">
        <v>4055</v>
      </c>
      <c r="D2800">
        <v>806</v>
      </c>
      <c r="E2800" t="s">
        <v>2670</v>
      </c>
      <c r="F2800">
        <v>282</v>
      </c>
      <c r="G2800" t="s">
        <v>16</v>
      </c>
      <c r="H2800">
        <v>1E-3</v>
      </c>
      <c r="I2800">
        <f>H2800*F2800</f>
        <v>0.28200000000000003</v>
      </c>
      <c r="J2800">
        <v>3.29</v>
      </c>
      <c r="K2800" s="2">
        <f>F2800*J2800</f>
        <v>927.78</v>
      </c>
    </row>
    <row r="2801" spans="1:11" x14ac:dyDescent="0.35">
      <c r="A2801" t="s">
        <v>4045</v>
      </c>
      <c r="B2801" t="s">
        <v>4046</v>
      </c>
      <c r="C2801" t="s">
        <v>4047</v>
      </c>
      <c r="D2801">
        <v>806</v>
      </c>
      <c r="E2801" t="s">
        <v>2670</v>
      </c>
      <c r="F2801">
        <v>276</v>
      </c>
      <c r="G2801" t="s">
        <v>16</v>
      </c>
      <c r="H2801">
        <v>1E-3</v>
      </c>
      <c r="I2801">
        <f>H2801*F2801</f>
        <v>0.27600000000000002</v>
      </c>
      <c r="J2801">
        <v>3.29</v>
      </c>
      <c r="K2801" s="2">
        <f>F2801*J2801</f>
        <v>908.04</v>
      </c>
    </row>
    <row r="2802" spans="1:11" x14ac:dyDescent="0.35">
      <c r="A2802" t="s">
        <v>4077</v>
      </c>
      <c r="B2802" t="s">
        <v>4078</v>
      </c>
      <c r="C2802" t="s">
        <v>4079</v>
      </c>
      <c r="D2802">
        <v>806</v>
      </c>
      <c r="E2802" t="s">
        <v>2670</v>
      </c>
      <c r="F2802">
        <v>232</v>
      </c>
      <c r="G2802" t="s">
        <v>16</v>
      </c>
      <c r="H2802">
        <v>1E-3</v>
      </c>
      <c r="I2802">
        <f>H2802*F2802</f>
        <v>0.23200000000000001</v>
      </c>
      <c r="J2802">
        <v>3.29</v>
      </c>
      <c r="K2802" s="2">
        <f>F2802*J2802</f>
        <v>763.28</v>
      </c>
    </row>
    <row r="2803" spans="1:11" x14ac:dyDescent="0.35">
      <c r="A2803" t="s">
        <v>4099</v>
      </c>
      <c r="B2803" t="s">
        <v>4100</v>
      </c>
      <c r="D2803">
        <v>806</v>
      </c>
      <c r="E2803" t="s">
        <v>2670</v>
      </c>
      <c r="F2803">
        <v>220</v>
      </c>
      <c r="G2803" t="s">
        <v>16</v>
      </c>
      <c r="H2803">
        <v>0</v>
      </c>
      <c r="I2803">
        <f>H2803*F2803</f>
        <v>0</v>
      </c>
      <c r="J2803">
        <v>3.29</v>
      </c>
      <c r="K2803" s="2">
        <f>F2803*J2803</f>
        <v>723.8</v>
      </c>
    </row>
    <row r="2804" spans="1:11" x14ac:dyDescent="0.35">
      <c r="A2804" t="s">
        <v>4058</v>
      </c>
      <c r="B2804" t="s">
        <v>4059</v>
      </c>
      <c r="D2804">
        <v>806</v>
      </c>
      <c r="E2804" t="s">
        <v>2670</v>
      </c>
      <c r="F2804">
        <v>45</v>
      </c>
      <c r="G2804" t="s">
        <v>16</v>
      </c>
      <c r="H2804">
        <v>1E-3</v>
      </c>
      <c r="I2804">
        <f>H2804*F2804</f>
        <v>4.4999999999999998E-2</v>
      </c>
      <c r="J2804">
        <v>3.29</v>
      </c>
      <c r="K2804" s="2">
        <f>F2804*J2804</f>
        <v>148.05000000000001</v>
      </c>
    </row>
    <row r="2805" spans="1:11" x14ac:dyDescent="0.35">
      <c r="A2805" t="s">
        <v>4062</v>
      </c>
      <c r="B2805" t="s">
        <v>4063</v>
      </c>
      <c r="D2805">
        <v>806</v>
      </c>
      <c r="E2805" t="s">
        <v>2670</v>
      </c>
      <c r="F2805">
        <v>180</v>
      </c>
      <c r="G2805" t="s">
        <v>16</v>
      </c>
      <c r="H2805">
        <v>1E-3</v>
      </c>
      <c r="I2805">
        <f>H2805*F2805</f>
        <v>0.18</v>
      </c>
      <c r="J2805">
        <v>3.29</v>
      </c>
      <c r="K2805" s="2">
        <f>F2805*J2805</f>
        <v>592.20000000000005</v>
      </c>
    </row>
    <row r="2806" spans="1:11" x14ac:dyDescent="0.35">
      <c r="A2806" t="s">
        <v>4069</v>
      </c>
      <c r="B2806" t="s">
        <v>4070</v>
      </c>
      <c r="D2806">
        <v>806</v>
      </c>
      <c r="E2806" t="s">
        <v>2670</v>
      </c>
      <c r="F2806">
        <v>160</v>
      </c>
      <c r="G2806" t="s">
        <v>16</v>
      </c>
      <c r="H2806">
        <v>1E-3</v>
      </c>
      <c r="I2806">
        <f>H2806*F2806</f>
        <v>0.16</v>
      </c>
      <c r="J2806">
        <v>3.29</v>
      </c>
      <c r="K2806" s="2">
        <f>F2806*J2806</f>
        <v>526.4</v>
      </c>
    </row>
    <row r="2807" spans="1:11" x14ac:dyDescent="0.35">
      <c r="A2807" t="s">
        <v>4111</v>
      </c>
      <c r="B2807" t="s">
        <v>4112</v>
      </c>
      <c r="D2807">
        <v>806</v>
      </c>
      <c r="E2807" t="s">
        <v>2670</v>
      </c>
      <c r="F2807">
        <v>150</v>
      </c>
      <c r="G2807" t="s">
        <v>16</v>
      </c>
      <c r="H2807">
        <v>0</v>
      </c>
      <c r="I2807">
        <f>H2807*F2807</f>
        <v>0</v>
      </c>
      <c r="J2807">
        <v>3.29</v>
      </c>
      <c r="K2807" s="2">
        <f>F2807*J2807</f>
        <v>493.5</v>
      </c>
    </row>
    <row r="2808" spans="1:11" x14ac:dyDescent="0.35">
      <c r="A2808" t="s">
        <v>4050</v>
      </c>
      <c r="B2808" t="s">
        <v>4051</v>
      </c>
      <c r="D2808">
        <v>806</v>
      </c>
      <c r="E2808" t="s">
        <v>2670</v>
      </c>
      <c r="F2808">
        <v>144</v>
      </c>
      <c r="G2808" t="s">
        <v>16</v>
      </c>
      <c r="H2808">
        <v>1E-3</v>
      </c>
      <c r="I2808">
        <f>H2808*F2808</f>
        <v>0.14400000000000002</v>
      </c>
      <c r="J2808">
        <v>3.29</v>
      </c>
      <c r="K2808" s="2">
        <f>F2808*J2808</f>
        <v>473.76</v>
      </c>
    </row>
    <row r="2809" spans="1:11" x14ac:dyDescent="0.35">
      <c r="A2809" t="s">
        <v>4080</v>
      </c>
      <c r="B2809" t="s">
        <v>4081</v>
      </c>
      <c r="C2809" t="s">
        <v>4082</v>
      </c>
      <c r="D2809">
        <v>806</v>
      </c>
      <c r="E2809" t="s">
        <v>2670</v>
      </c>
      <c r="F2809">
        <v>100</v>
      </c>
      <c r="G2809" t="s">
        <v>16</v>
      </c>
      <c r="H2809">
        <v>1E-3</v>
      </c>
      <c r="I2809">
        <f>H2809*F2809</f>
        <v>0.1</v>
      </c>
      <c r="J2809">
        <v>3.29</v>
      </c>
      <c r="K2809" s="2">
        <f>F2809*J2809</f>
        <v>329</v>
      </c>
    </row>
    <row r="2810" spans="1:11" x14ac:dyDescent="0.35">
      <c r="A2810" t="s">
        <v>4083</v>
      </c>
      <c r="B2810" t="s">
        <v>4084</v>
      </c>
      <c r="C2810" t="s">
        <v>4082</v>
      </c>
      <c r="D2810">
        <v>806</v>
      </c>
      <c r="E2810" t="s">
        <v>2670</v>
      </c>
      <c r="F2810">
        <v>100</v>
      </c>
      <c r="G2810" t="s">
        <v>16</v>
      </c>
      <c r="H2810">
        <v>1E-3</v>
      </c>
      <c r="I2810">
        <f>H2810*F2810</f>
        <v>0.1</v>
      </c>
      <c r="J2810">
        <v>3.29</v>
      </c>
      <c r="K2810" s="2">
        <f>F2810*J2810</f>
        <v>329</v>
      </c>
    </row>
    <row r="2811" spans="1:11" x14ac:dyDescent="0.35">
      <c r="A2811" t="s">
        <v>4109</v>
      </c>
      <c r="B2811" t="s">
        <v>4110</v>
      </c>
      <c r="D2811">
        <v>806</v>
      </c>
      <c r="E2811" t="s">
        <v>2670</v>
      </c>
      <c r="F2811">
        <v>54</v>
      </c>
      <c r="G2811" t="s">
        <v>16</v>
      </c>
      <c r="H2811">
        <v>0</v>
      </c>
      <c r="I2811">
        <f>H2811*F2811</f>
        <v>0</v>
      </c>
      <c r="J2811">
        <v>3.29</v>
      </c>
      <c r="K2811" s="2">
        <f>F2811*J2811</f>
        <v>177.66</v>
      </c>
    </row>
    <row r="2812" spans="1:11" x14ac:dyDescent="0.35">
      <c r="A2812" t="s">
        <v>4085</v>
      </c>
      <c r="B2812" t="s">
        <v>4086</v>
      </c>
      <c r="C2812" t="s">
        <v>4087</v>
      </c>
      <c r="D2812">
        <v>806</v>
      </c>
      <c r="E2812" t="s">
        <v>2670</v>
      </c>
      <c r="F2812">
        <v>50</v>
      </c>
      <c r="G2812" t="s">
        <v>16</v>
      </c>
      <c r="H2812">
        <v>1E-3</v>
      </c>
      <c r="I2812">
        <f>H2812*F2812</f>
        <v>0.05</v>
      </c>
      <c r="J2812">
        <v>3.29</v>
      </c>
      <c r="K2812" s="2">
        <f>F2812*J2812</f>
        <v>164.5</v>
      </c>
    </row>
    <row r="2813" spans="1:11" x14ac:dyDescent="0.35">
      <c r="A2813" t="s">
        <v>4056</v>
      </c>
      <c r="B2813" t="s">
        <v>4057</v>
      </c>
      <c r="D2813">
        <v>806</v>
      </c>
      <c r="E2813" t="s">
        <v>2670</v>
      </c>
      <c r="F2813">
        <v>37</v>
      </c>
      <c r="G2813" t="s">
        <v>16</v>
      </c>
      <c r="H2813">
        <v>1E-3</v>
      </c>
      <c r="I2813">
        <f>H2813*F2813</f>
        <v>3.6999999999999998E-2</v>
      </c>
      <c r="J2813">
        <v>3.29</v>
      </c>
      <c r="K2813" s="2">
        <f>F2813*J2813</f>
        <v>121.73</v>
      </c>
    </row>
    <row r="2814" spans="1:11" x14ac:dyDescent="0.35">
      <c r="A2814" t="s">
        <v>4092</v>
      </c>
      <c r="B2814" t="s">
        <v>4093</v>
      </c>
      <c r="D2814">
        <v>806</v>
      </c>
      <c r="E2814" t="s">
        <v>2670</v>
      </c>
      <c r="F2814">
        <v>31</v>
      </c>
      <c r="G2814" t="s">
        <v>16</v>
      </c>
      <c r="H2814">
        <v>1E-3</v>
      </c>
      <c r="I2814">
        <f>H2814*F2814</f>
        <v>3.1E-2</v>
      </c>
      <c r="J2814">
        <v>3.29</v>
      </c>
      <c r="K2814" s="2">
        <f>F2814*J2814</f>
        <v>101.99</v>
      </c>
    </row>
    <row r="2815" spans="1:11" x14ac:dyDescent="0.35">
      <c r="A2815" t="s">
        <v>4060</v>
      </c>
      <c r="B2815" t="s">
        <v>4061</v>
      </c>
      <c r="D2815">
        <v>806</v>
      </c>
      <c r="E2815" t="s">
        <v>2670</v>
      </c>
      <c r="F2815">
        <v>30</v>
      </c>
      <c r="G2815" t="s">
        <v>16</v>
      </c>
      <c r="H2815">
        <v>1E-3</v>
      </c>
      <c r="I2815">
        <f>H2815*F2815</f>
        <v>0.03</v>
      </c>
      <c r="J2815">
        <v>3.29</v>
      </c>
      <c r="K2815" s="2">
        <f>F2815*J2815</f>
        <v>98.7</v>
      </c>
    </row>
    <row r="2816" spans="1:11" x14ac:dyDescent="0.35">
      <c r="A2816" t="s">
        <v>4101</v>
      </c>
      <c r="B2816" t="s">
        <v>4102</v>
      </c>
      <c r="D2816">
        <v>806</v>
      </c>
      <c r="E2816" t="s">
        <v>2670</v>
      </c>
      <c r="F2816">
        <v>23</v>
      </c>
      <c r="G2816" t="s">
        <v>16</v>
      </c>
      <c r="H2816">
        <v>0</v>
      </c>
      <c r="I2816">
        <f>H2816*F2816</f>
        <v>0</v>
      </c>
      <c r="J2816">
        <v>3.29</v>
      </c>
      <c r="K2816" s="2">
        <f>F2816*J2816</f>
        <v>75.67</v>
      </c>
    </row>
    <row r="2817" spans="1:11" x14ac:dyDescent="0.35">
      <c r="A2817" t="s">
        <v>4048</v>
      </c>
      <c r="B2817" t="s">
        <v>4049</v>
      </c>
      <c r="D2817">
        <v>806</v>
      </c>
      <c r="E2817" t="s">
        <v>2670</v>
      </c>
      <c r="F2817">
        <v>22</v>
      </c>
      <c r="G2817" t="s">
        <v>16</v>
      </c>
      <c r="H2817">
        <v>1E-3</v>
      </c>
      <c r="I2817">
        <f>H2817*F2817</f>
        <v>2.1999999999999999E-2</v>
      </c>
      <c r="J2817">
        <v>3.29</v>
      </c>
      <c r="K2817" s="2">
        <f>F2817*J2817</f>
        <v>72.38</v>
      </c>
    </row>
    <row r="2818" spans="1:11" x14ac:dyDescent="0.35">
      <c r="A2818" t="s">
        <v>4066</v>
      </c>
      <c r="B2818" t="s">
        <v>4067</v>
      </c>
      <c r="C2818" t="s">
        <v>4068</v>
      </c>
      <c r="D2818">
        <v>806</v>
      </c>
      <c r="E2818" t="s">
        <v>2670</v>
      </c>
      <c r="F2818">
        <v>18</v>
      </c>
      <c r="G2818" t="s">
        <v>16</v>
      </c>
      <c r="H2818">
        <v>1E-3</v>
      </c>
      <c r="I2818">
        <f>H2818*F2818</f>
        <v>1.8000000000000002E-2</v>
      </c>
      <c r="J2818">
        <v>3.29</v>
      </c>
      <c r="K2818" s="2">
        <f>F2818*J2818</f>
        <v>59.22</v>
      </c>
    </row>
    <row r="2819" spans="1:11" x14ac:dyDescent="0.35">
      <c r="A2819" t="s">
        <v>4052</v>
      </c>
      <c r="B2819" t="s">
        <v>4053</v>
      </c>
      <c r="D2819">
        <v>806</v>
      </c>
      <c r="E2819" t="s">
        <v>2670</v>
      </c>
      <c r="F2819">
        <v>14</v>
      </c>
      <c r="G2819" t="s">
        <v>16</v>
      </c>
      <c r="H2819">
        <v>1E-3</v>
      </c>
      <c r="I2819">
        <f>H2819*F2819</f>
        <v>1.4E-2</v>
      </c>
      <c r="J2819">
        <v>3.29</v>
      </c>
      <c r="K2819" s="2">
        <f>F2819*J2819</f>
        <v>46.06</v>
      </c>
    </row>
    <row r="2820" spans="1:11" x14ac:dyDescent="0.35">
      <c r="A2820" t="s">
        <v>4088</v>
      </c>
      <c r="B2820" t="s">
        <v>4089</v>
      </c>
      <c r="D2820">
        <v>806</v>
      </c>
      <c r="E2820" t="s">
        <v>2670</v>
      </c>
      <c r="F2820">
        <v>13</v>
      </c>
      <c r="G2820" t="s">
        <v>16</v>
      </c>
      <c r="H2820">
        <v>1E-3</v>
      </c>
      <c r="I2820">
        <f>H2820*F2820</f>
        <v>1.3000000000000001E-2</v>
      </c>
      <c r="J2820">
        <v>3.29</v>
      </c>
      <c r="K2820" s="2">
        <f>F2820*J2820</f>
        <v>42.77</v>
      </c>
    </row>
    <row r="2821" spans="1:11" x14ac:dyDescent="0.35">
      <c r="A2821" t="s">
        <v>4097</v>
      </c>
      <c r="B2821" t="s">
        <v>4098</v>
      </c>
      <c r="D2821">
        <v>806</v>
      </c>
      <c r="E2821" t="s">
        <v>2670</v>
      </c>
      <c r="F2821">
        <v>7</v>
      </c>
      <c r="G2821" t="s">
        <v>16</v>
      </c>
      <c r="H2821">
        <v>1E-3</v>
      </c>
      <c r="I2821">
        <f>H2821*F2821</f>
        <v>7.0000000000000001E-3</v>
      </c>
      <c r="J2821">
        <v>3.29</v>
      </c>
      <c r="K2821" s="2">
        <f>F2821*J2821</f>
        <v>23.03</v>
      </c>
    </row>
    <row r="2822" spans="1:11" x14ac:dyDescent="0.35">
      <c r="A2822" t="s">
        <v>4090</v>
      </c>
      <c r="B2822" t="s">
        <v>4091</v>
      </c>
      <c r="D2822">
        <v>806</v>
      </c>
      <c r="E2822" t="s">
        <v>2670</v>
      </c>
      <c r="F2822">
        <v>7</v>
      </c>
      <c r="G2822" t="s">
        <v>16</v>
      </c>
      <c r="H2822">
        <v>1E-3</v>
      </c>
      <c r="I2822">
        <f>H2822*F2822</f>
        <v>7.0000000000000001E-3</v>
      </c>
      <c r="J2822">
        <v>3.29</v>
      </c>
      <c r="K2822" s="2">
        <f>F2822*J2822</f>
        <v>23.03</v>
      </c>
    </row>
    <row r="2823" spans="1:11" x14ac:dyDescent="0.35">
      <c r="A2823" t="s">
        <v>4103</v>
      </c>
      <c r="B2823" t="s">
        <v>4104</v>
      </c>
      <c r="D2823">
        <v>806</v>
      </c>
      <c r="E2823" t="s">
        <v>2670</v>
      </c>
      <c r="F2823">
        <v>6</v>
      </c>
      <c r="G2823" t="s">
        <v>16</v>
      </c>
      <c r="H2823">
        <v>0</v>
      </c>
      <c r="I2823">
        <f>H2823*F2823</f>
        <v>0</v>
      </c>
      <c r="J2823">
        <v>3.29</v>
      </c>
      <c r="K2823" s="2">
        <f>F2823*J2823</f>
        <v>19.740000000000002</v>
      </c>
    </row>
    <row r="2824" spans="1:11" x14ac:dyDescent="0.35">
      <c r="A2824" t="s">
        <v>4105</v>
      </c>
      <c r="B2824" t="s">
        <v>4106</v>
      </c>
      <c r="D2824">
        <v>806</v>
      </c>
      <c r="E2824" t="s">
        <v>2670</v>
      </c>
      <c r="F2824">
        <v>4</v>
      </c>
      <c r="G2824" t="s">
        <v>16</v>
      </c>
      <c r="H2824">
        <v>0</v>
      </c>
      <c r="I2824">
        <f>H2824*F2824</f>
        <v>0</v>
      </c>
      <c r="J2824">
        <v>3.29</v>
      </c>
      <c r="K2824" s="2">
        <f>F2824*J2824</f>
        <v>13.16</v>
      </c>
    </row>
    <row r="2825" spans="1:11" x14ac:dyDescent="0.35">
      <c r="A2825" t="s">
        <v>4107</v>
      </c>
      <c r="B2825" t="s">
        <v>4108</v>
      </c>
      <c r="D2825">
        <v>806</v>
      </c>
      <c r="E2825" t="s">
        <v>2670</v>
      </c>
      <c r="F2825">
        <v>3</v>
      </c>
      <c r="G2825" t="s">
        <v>16</v>
      </c>
      <c r="H2825">
        <v>0</v>
      </c>
      <c r="I2825">
        <f>H2825*F2825</f>
        <v>0</v>
      </c>
      <c r="J2825">
        <v>3.29</v>
      </c>
      <c r="K2825" s="2">
        <f>F2825*J2825</f>
        <v>9.870000000000001</v>
      </c>
    </row>
    <row r="2826" spans="1:11" x14ac:dyDescent="0.35">
      <c r="A2826" t="s">
        <v>4116</v>
      </c>
      <c r="B2826" t="s">
        <v>4030</v>
      </c>
      <c r="C2826" t="s">
        <v>4117</v>
      </c>
      <c r="D2826">
        <v>806</v>
      </c>
      <c r="E2826" t="s">
        <v>2670</v>
      </c>
      <c r="F2826" s="1">
        <v>555</v>
      </c>
      <c r="G2826" t="s">
        <v>3896</v>
      </c>
      <c r="H2826">
        <v>0</v>
      </c>
      <c r="I2826">
        <f>H2826*F2826</f>
        <v>0</v>
      </c>
      <c r="J2826">
        <v>3.31</v>
      </c>
      <c r="K2826" s="2">
        <f>F2826*J2826</f>
        <v>1837.05</v>
      </c>
    </row>
    <row r="2827" spans="1:11" x14ac:dyDescent="0.35">
      <c r="A2827" t="s">
        <v>2933</v>
      </c>
      <c r="B2827" t="s">
        <v>2919</v>
      </c>
      <c r="C2827" t="s">
        <v>2934</v>
      </c>
      <c r="D2827">
        <v>805</v>
      </c>
      <c r="E2827" t="s">
        <v>2670</v>
      </c>
      <c r="F2827">
        <v>1</v>
      </c>
      <c r="G2827" t="s">
        <v>16</v>
      </c>
      <c r="H2827">
        <v>1</v>
      </c>
      <c r="I2827">
        <v>1</v>
      </c>
      <c r="J2827" s="2">
        <v>103.79</v>
      </c>
      <c r="K2827" s="2">
        <f>F2827*J2827</f>
        <v>103.79</v>
      </c>
    </row>
    <row r="2828" spans="1:11" x14ac:dyDescent="0.35">
      <c r="A2828" t="s">
        <v>4154</v>
      </c>
      <c r="B2828" t="s">
        <v>4155</v>
      </c>
      <c r="C2828" t="s">
        <v>4156</v>
      </c>
      <c r="D2828">
        <v>806</v>
      </c>
      <c r="E2828" t="s">
        <v>2670</v>
      </c>
      <c r="F2828" s="1">
        <v>2960</v>
      </c>
      <c r="G2828" t="s">
        <v>3896</v>
      </c>
      <c r="H2828">
        <v>0</v>
      </c>
      <c r="I2828">
        <f>H2828*F2828</f>
        <v>0</v>
      </c>
      <c r="J2828">
        <v>3.88</v>
      </c>
      <c r="K2828" s="2">
        <f>F2828*J2828</f>
        <v>11484.8</v>
      </c>
    </row>
    <row r="2829" spans="1:11" x14ac:dyDescent="0.35">
      <c r="A2829" t="s">
        <v>4138</v>
      </c>
      <c r="B2829" t="s">
        <v>4139</v>
      </c>
      <c r="C2829" t="s">
        <v>4140</v>
      </c>
      <c r="D2829">
        <v>805</v>
      </c>
      <c r="E2829" t="s">
        <v>2670</v>
      </c>
      <c r="F2829" s="1">
        <v>60</v>
      </c>
      <c r="G2829" t="s">
        <v>16</v>
      </c>
      <c r="H2829">
        <v>0</v>
      </c>
      <c r="I2829">
        <f>H2829*F2829</f>
        <v>0</v>
      </c>
      <c r="J2829">
        <v>6.7</v>
      </c>
      <c r="K2829" s="2">
        <f>F2829*J2829</f>
        <v>402</v>
      </c>
    </row>
    <row r="2830" spans="1:11" x14ac:dyDescent="0.35">
      <c r="A2830" t="s">
        <v>4135</v>
      </c>
      <c r="B2830" t="s">
        <v>4136</v>
      </c>
      <c r="C2830" t="s">
        <v>4137</v>
      </c>
      <c r="D2830">
        <v>805</v>
      </c>
      <c r="E2830" t="s">
        <v>2670</v>
      </c>
      <c r="F2830">
        <v>45</v>
      </c>
      <c r="G2830" t="s">
        <v>16</v>
      </c>
      <c r="H2830">
        <v>0</v>
      </c>
      <c r="I2830">
        <f>H2830*F2830</f>
        <v>0</v>
      </c>
      <c r="J2830">
        <v>8.19</v>
      </c>
      <c r="K2830" s="2">
        <f>F2830*J2830</f>
        <v>368.54999999999995</v>
      </c>
    </row>
    <row r="2831" spans="1:11" x14ac:dyDescent="0.35">
      <c r="A2831" t="s">
        <v>4130</v>
      </c>
      <c r="B2831" t="s">
        <v>4131</v>
      </c>
      <c r="D2831">
        <v>806</v>
      </c>
      <c r="E2831" t="s">
        <v>2670</v>
      </c>
      <c r="F2831">
        <v>40</v>
      </c>
      <c r="G2831" t="s">
        <v>16</v>
      </c>
      <c r="H2831">
        <v>0</v>
      </c>
      <c r="I2831">
        <f>H2831*F2831</f>
        <v>0</v>
      </c>
      <c r="J2831">
        <v>9.9</v>
      </c>
      <c r="K2831" s="2">
        <f>F2831*J2831</f>
        <v>396</v>
      </c>
    </row>
    <row r="2832" spans="1:11" x14ac:dyDescent="0.35">
      <c r="A2832" t="s">
        <v>4132</v>
      </c>
      <c r="B2832" t="s">
        <v>4133</v>
      </c>
      <c r="C2832" t="s">
        <v>4134</v>
      </c>
      <c r="D2832">
        <v>806</v>
      </c>
      <c r="E2832" t="s">
        <v>2670</v>
      </c>
      <c r="F2832">
        <v>194</v>
      </c>
      <c r="G2832" t="s">
        <v>16</v>
      </c>
      <c r="H2832">
        <v>0</v>
      </c>
      <c r="I2832">
        <f>H2832*F2832</f>
        <v>0</v>
      </c>
      <c r="J2832">
        <v>13.35</v>
      </c>
      <c r="K2832" s="2">
        <f>F2832*J2832</f>
        <v>2589.9</v>
      </c>
    </row>
    <row r="2833" spans="1:11" x14ac:dyDescent="0.35">
      <c r="A2833" t="s">
        <v>2832</v>
      </c>
      <c r="B2833" t="s">
        <v>2833</v>
      </c>
      <c r="C2833" t="s">
        <v>2834</v>
      </c>
      <c r="D2833">
        <v>805</v>
      </c>
      <c r="E2833" t="s">
        <v>2670</v>
      </c>
      <c r="F2833" s="1">
        <v>514</v>
      </c>
      <c r="G2833" t="s">
        <v>16</v>
      </c>
      <c r="H2833">
        <v>1</v>
      </c>
      <c r="I2833">
        <f>H2833*F2833</f>
        <v>514</v>
      </c>
      <c r="J2833">
        <v>14.82</v>
      </c>
      <c r="K2833" s="2">
        <f>F2833*J2833</f>
        <v>7617.4800000000005</v>
      </c>
    </row>
    <row r="2834" spans="1:11" x14ac:dyDescent="0.35">
      <c r="A2834" t="s">
        <v>2835</v>
      </c>
      <c r="B2834" t="s">
        <v>2836</v>
      </c>
      <c r="C2834" t="s">
        <v>2837</v>
      </c>
      <c r="D2834">
        <v>805</v>
      </c>
      <c r="E2834" t="s">
        <v>2670</v>
      </c>
      <c r="F2834" s="1">
        <v>125</v>
      </c>
      <c r="G2834" t="s">
        <v>16</v>
      </c>
      <c r="H2834">
        <v>1</v>
      </c>
      <c r="I2834">
        <f>H2834*F2834</f>
        <v>125</v>
      </c>
      <c r="J2834">
        <v>14.82</v>
      </c>
      <c r="K2834" s="2">
        <f>F2834*J2834</f>
        <v>1852.5</v>
      </c>
    </row>
    <row r="2835" spans="1:11" x14ac:dyDescent="0.35">
      <c r="A2835" t="s">
        <v>2838</v>
      </c>
      <c r="B2835" t="s">
        <v>2839</v>
      </c>
      <c r="C2835" t="s">
        <v>2840</v>
      </c>
      <c r="D2835">
        <v>805</v>
      </c>
      <c r="E2835" t="s">
        <v>2670</v>
      </c>
      <c r="F2835" s="1">
        <v>62</v>
      </c>
      <c r="G2835" t="s">
        <v>16</v>
      </c>
      <c r="H2835">
        <v>1</v>
      </c>
      <c r="I2835">
        <f>H2835*F2835</f>
        <v>62</v>
      </c>
      <c r="J2835">
        <v>14.82</v>
      </c>
      <c r="K2835" s="2">
        <f>F2835*J2835</f>
        <v>918.84</v>
      </c>
    </row>
    <row r="2836" spans="1:11" x14ac:dyDescent="0.35">
      <c r="A2836" t="s">
        <v>2841</v>
      </c>
      <c r="B2836" t="s">
        <v>2842</v>
      </c>
      <c r="C2836" t="s">
        <v>2843</v>
      </c>
      <c r="D2836">
        <v>805</v>
      </c>
      <c r="E2836" t="s">
        <v>2670</v>
      </c>
      <c r="F2836">
        <v>49</v>
      </c>
      <c r="G2836" t="s">
        <v>16</v>
      </c>
      <c r="H2836">
        <v>1</v>
      </c>
      <c r="I2836">
        <f>H2836*F2836</f>
        <v>49</v>
      </c>
      <c r="J2836">
        <v>14.82</v>
      </c>
      <c r="K2836" s="2">
        <f>F2836*J2836</f>
        <v>726.18000000000006</v>
      </c>
    </row>
    <row r="2837" spans="1:11" x14ac:dyDescent="0.35">
      <c r="A2837" t="s">
        <v>2847</v>
      </c>
      <c r="B2837" t="s">
        <v>2848</v>
      </c>
      <c r="C2837" t="s">
        <v>2849</v>
      </c>
      <c r="D2837">
        <v>805</v>
      </c>
      <c r="E2837" t="s">
        <v>2670</v>
      </c>
      <c r="F2837">
        <v>5</v>
      </c>
      <c r="G2837" t="s">
        <v>16</v>
      </c>
      <c r="H2837">
        <v>1</v>
      </c>
      <c r="I2837">
        <v>50</v>
      </c>
      <c r="J2837" s="2">
        <v>16.3</v>
      </c>
      <c r="K2837" s="2">
        <f>F2837*J2837</f>
        <v>81.5</v>
      </c>
    </row>
    <row r="2838" spans="1:11" x14ac:dyDescent="0.35">
      <c r="A2838" t="s">
        <v>2952</v>
      </c>
      <c r="B2838" t="s">
        <v>2953</v>
      </c>
      <c r="C2838" t="s">
        <v>2954</v>
      </c>
      <c r="D2838">
        <v>805</v>
      </c>
      <c r="E2838" t="s">
        <v>2670</v>
      </c>
      <c r="F2838">
        <v>100</v>
      </c>
      <c r="G2838" t="s">
        <v>16</v>
      </c>
      <c r="H2838">
        <v>1</v>
      </c>
      <c r="I2838">
        <f>H2838*F2838</f>
        <v>100</v>
      </c>
      <c r="J2838">
        <v>26.3</v>
      </c>
      <c r="K2838" s="2">
        <f>F2838*J2838</f>
        <v>2630</v>
      </c>
    </row>
    <row r="2839" spans="1:11" x14ac:dyDescent="0.35">
      <c r="A2839" t="s">
        <v>2949</v>
      </c>
      <c r="B2839" t="s">
        <v>2950</v>
      </c>
      <c r="C2839" t="s">
        <v>2951</v>
      </c>
      <c r="D2839">
        <v>805</v>
      </c>
      <c r="E2839" t="s">
        <v>2670</v>
      </c>
      <c r="F2839">
        <v>31</v>
      </c>
      <c r="G2839" t="s">
        <v>16</v>
      </c>
      <c r="H2839">
        <v>1</v>
      </c>
      <c r="I2839">
        <f>H2839*F2839</f>
        <v>31</v>
      </c>
      <c r="J2839">
        <v>26.3</v>
      </c>
      <c r="K2839" s="2">
        <f>F2839*J2839</f>
        <v>815.30000000000007</v>
      </c>
    </row>
    <row r="2840" spans="1:11" x14ac:dyDescent="0.35">
      <c r="A2840" t="s">
        <v>4148</v>
      </c>
      <c r="B2840" t="s">
        <v>4149</v>
      </c>
      <c r="C2840" t="s">
        <v>4150</v>
      </c>
      <c r="D2840">
        <v>805</v>
      </c>
      <c r="E2840" t="s">
        <v>2670</v>
      </c>
      <c r="F2840">
        <v>20</v>
      </c>
      <c r="G2840" t="s">
        <v>16</v>
      </c>
      <c r="H2840">
        <v>0</v>
      </c>
      <c r="I2840">
        <f>H2840*F2840</f>
        <v>0</v>
      </c>
      <c r="J2840">
        <v>26.82</v>
      </c>
      <c r="K2840" s="2">
        <f>F2840*J2840</f>
        <v>536.4</v>
      </c>
    </row>
    <row r="2841" spans="1:11" x14ac:dyDescent="0.35">
      <c r="A2841" t="s">
        <v>4145</v>
      </c>
      <c r="B2841" t="s">
        <v>4146</v>
      </c>
      <c r="C2841" t="s">
        <v>4147</v>
      </c>
      <c r="D2841">
        <v>805</v>
      </c>
      <c r="E2841" t="s">
        <v>2670</v>
      </c>
      <c r="F2841">
        <v>13</v>
      </c>
      <c r="G2841" t="s">
        <v>16</v>
      </c>
      <c r="H2841">
        <v>0</v>
      </c>
      <c r="I2841">
        <f>H2841*F2841</f>
        <v>0</v>
      </c>
      <c r="J2841">
        <v>26.82</v>
      </c>
      <c r="K2841" s="2">
        <f>F2841*J2841</f>
        <v>348.66</v>
      </c>
    </row>
    <row r="2842" spans="1:11" x14ac:dyDescent="0.35">
      <c r="A2842" t="s">
        <v>4151</v>
      </c>
      <c r="B2842" t="s">
        <v>4152</v>
      </c>
      <c r="C2842" t="s">
        <v>4153</v>
      </c>
      <c r="D2842">
        <v>805</v>
      </c>
      <c r="E2842" t="s">
        <v>2670</v>
      </c>
      <c r="F2842">
        <v>10</v>
      </c>
      <c r="G2842" t="s">
        <v>16</v>
      </c>
      <c r="H2842">
        <v>0</v>
      </c>
      <c r="I2842">
        <f>H2842*F2842</f>
        <v>0</v>
      </c>
      <c r="J2842">
        <v>26.82</v>
      </c>
      <c r="K2842" s="2">
        <f>F2842*J2842</f>
        <v>268.2</v>
      </c>
    </row>
    <row r="2843" spans="1:11" x14ac:dyDescent="0.35">
      <c r="A2843" t="s">
        <v>4034</v>
      </c>
      <c r="B2843" t="s">
        <v>4035</v>
      </c>
      <c r="C2843" t="s">
        <v>4036</v>
      </c>
      <c r="D2843">
        <v>806</v>
      </c>
      <c r="E2843" t="s">
        <v>2670</v>
      </c>
      <c r="F2843">
        <v>50</v>
      </c>
      <c r="G2843" t="s">
        <v>16</v>
      </c>
      <c r="H2843">
        <v>0</v>
      </c>
      <c r="I2843">
        <f>H2843*F2843</f>
        <v>0</v>
      </c>
      <c r="J2843">
        <v>27.5</v>
      </c>
      <c r="K2843" s="2">
        <f>F2843*J2843</f>
        <v>1375</v>
      </c>
    </row>
    <row r="2844" spans="1:11" x14ac:dyDescent="0.35">
      <c r="A2844" t="s">
        <v>4042</v>
      </c>
      <c r="B2844" t="s">
        <v>4043</v>
      </c>
      <c r="C2844" t="s">
        <v>4044</v>
      </c>
      <c r="D2844">
        <v>806</v>
      </c>
      <c r="E2844" t="s">
        <v>2670</v>
      </c>
      <c r="F2844">
        <v>55</v>
      </c>
      <c r="G2844" t="s">
        <v>16</v>
      </c>
      <c r="H2844">
        <v>1E-3</v>
      </c>
      <c r="I2844">
        <f>H2844*F2844</f>
        <v>5.5E-2</v>
      </c>
      <c r="J2844">
        <v>32.28</v>
      </c>
      <c r="K2844" s="2">
        <f>F2844*J2844</f>
        <v>1775.4</v>
      </c>
    </row>
    <row r="2845" spans="1:11" x14ac:dyDescent="0.35">
      <c r="A2845" t="s">
        <v>4040</v>
      </c>
      <c r="B2845" t="s">
        <v>4041</v>
      </c>
      <c r="D2845">
        <v>806</v>
      </c>
      <c r="E2845" t="s">
        <v>2670</v>
      </c>
      <c r="F2845">
        <v>32</v>
      </c>
      <c r="G2845" t="s">
        <v>16</v>
      </c>
      <c r="H2845">
        <v>1E-3</v>
      </c>
      <c r="I2845">
        <f>H2845*F2845</f>
        <v>3.2000000000000001E-2</v>
      </c>
      <c r="J2845">
        <v>32.28</v>
      </c>
      <c r="K2845" s="2">
        <f>F2845*J2845</f>
        <v>1032.96</v>
      </c>
    </row>
    <row r="2846" spans="1:11" x14ac:dyDescent="0.35">
      <c r="A2846" t="s">
        <v>2955</v>
      </c>
      <c r="B2846" t="s">
        <v>2956</v>
      </c>
      <c r="C2846" t="s">
        <v>2957</v>
      </c>
      <c r="D2846">
        <v>805</v>
      </c>
      <c r="E2846" t="s">
        <v>2670</v>
      </c>
      <c r="F2846">
        <v>95</v>
      </c>
      <c r="G2846" t="s">
        <v>16</v>
      </c>
      <c r="H2846">
        <v>1</v>
      </c>
      <c r="I2846">
        <f>H2846*F2846</f>
        <v>95</v>
      </c>
      <c r="J2846">
        <v>35.869999999999997</v>
      </c>
      <c r="K2846" s="2">
        <f>F2846*J2846</f>
        <v>3407.6499999999996</v>
      </c>
    </row>
    <row r="2847" spans="1:11" x14ac:dyDescent="0.35">
      <c r="A2847" t="s">
        <v>2958</v>
      </c>
      <c r="B2847" t="s">
        <v>2959</v>
      </c>
      <c r="C2847" t="s">
        <v>2960</v>
      </c>
      <c r="D2847">
        <v>805</v>
      </c>
      <c r="E2847" t="s">
        <v>2670</v>
      </c>
      <c r="F2847">
        <v>42</v>
      </c>
      <c r="G2847" t="s">
        <v>16</v>
      </c>
      <c r="H2847">
        <v>1</v>
      </c>
      <c r="I2847">
        <f>H2847*F2847</f>
        <v>42</v>
      </c>
      <c r="J2847">
        <v>35.9</v>
      </c>
      <c r="K2847" s="2">
        <f>F2847*J2847</f>
        <v>1507.8</v>
      </c>
    </row>
    <row r="2848" spans="1:11" x14ac:dyDescent="0.35">
      <c r="A2848" t="s">
        <v>2961</v>
      </c>
      <c r="B2848" t="s">
        <v>2962</v>
      </c>
      <c r="C2848" t="s">
        <v>2963</v>
      </c>
      <c r="D2848">
        <v>805</v>
      </c>
      <c r="E2848" t="s">
        <v>2670</v>
      </c>
      <c r="F2848">
        <v>2</v>
      </c>
      <c r="G2848" t="s">
        <v>16</v>
      </c>
      <c r="H2848">
        <v>1</v>
      </c>
      <c r="I2848">
        <v>29</v>
      </c>
      <c r="J2848" s="2">
        <v>47.696669999999997</v>
      </c>
      <c r="K2848" s="2">
        <f>F2848*J2848</f>
        <v>95.393339999999995</v>
      </c>
    </row>
    <row r="2849" spans="1:11" x14ac:dyDescent="0.35">
      <c r="A2849" t="s">
        <v>2970</v>
      </c>
      <c r="B2849" t="s">
        <v>2971</v>
      </c>
      <c r="C2849" t="s">
        <v>2972</v>
      </c>
      <c r="D2849">
        <v>805</v>
      </c>
      <c r="E2849" t="s">
        <v>2670</v>
      </c>
      <c r="F2849">
        <v>2</v>
      </c>
      <c r="G2849" t="s">
        <v>16</v>
      </c>
      <c r="H2849">
        <v>1</v>
      </c>
      <c r="I2849">
        <v>16</v>
      </c>
      <c r="J2849" s="2">
        <v>49.333329999999997</v>
      </c>
      <c r="K2849" s="2">
        <f>F2849*J2849</f>
        <v>98.666659999999993</v>
      </c>
    </row>
    <row r="2850" spans="1:11" x14ac:dyDescent="0.35">
      <c r="A2850" t="s">
        <v>2982</v>
      </c>
      <c r="B2850" t="s">
        <v>2983</v>
      </c>
      <c r="C2850" t="s">
        <v>2984</v>
      </c>
      <c r="D2850">
        <v>805</v>
      </c>
      <c r="E2850" t="s">
        <v>2670</v>
      </c>
      <c r="F2850">
        <v>3</v>
      </c>
      <c r="G2850" t="s">
        <v>16</v>
      </c>
      <c r="H2850">
        <v>1</v>
      </c>
      <c r="I2850">
        <v>39</v>
      </c>
      <c r="J2850" s="2">
        <v>49.411999999999999</v>
      </c>
      <c r="K2850" s="2">
        <f>F2850*J2850</f>
        <v>148.23599999999999</v>
      </c>
    </row>
    <row r="2851" spans="1:11" x14ac:dyDescent="0.35">
      <c r="A2851" t="s">
        <v>2985</v>
      </c>
      <c r="B2851" t="s">
        <v>2986</v>
      </c>
      <c r="C2851" t="s">
        <v>2987</v>
      </c>
      <c r="D2851">
        <v>805</v>
      </c>
      <c r="E2851" t="s">
        <v>2670</v>
      </c>
      <c r="F2851">
        <v>3</v>
      </c>
      <c r="G2851" t="s">
        <v>16</v>
      </c>
      <c r="H2851">
        <v>1</v>
      </c>
      <c r="I2851">
        <v>33</v>
      </c>
      <c r="J2851" s="2">
        <v>50.176000000000002</v>
      </c>
      <c r="K2851" s="2">
        <f>F2851*J2851</f>
        <v>150.52800000000002</v>
      </c>
    </row>
    <row r="2852" spans="1:11" x14ac:dyDescent="0.35">
      <c r="A2852" t="s">
        <v>2869</v>
      </c>
      <c r="B2852" t="s">
        <v>2870</v>
      </c>
      <c r="D2852">
        <v>805</v>
      </c>
      <c r="E2852" t="s">
        <v>2670</v>
      </c>
      <c r="F2852">
        <v>1</v>
      </c>
      <c r="G2852" t="s">
        <v>16</v>
      </c>
      <c r="H2852">
        <v>1</v>
      </c>
      <c r="I2852">
        <v>5</v>
      </c>
      <c r="J2852" s="2">
        <v>51.3</v>
      </c>
      <c r="K2852" s="2">
        <f>F2852*J2852</f>
        <v>51.3</v>
      </c>
    </row>
    <row r="2853" spans="1:11" x14ac:dyDescent="0.35">
      <c r="A2853" t="s">
        <v>2914</v>
      </c>
      <c r="B2853" t="s">
        <v>2915</v>
      </c>
      <c r="D2853">
        <v>805</v>
      </c>
      <c r="E2853" t="s">
        <v>2670</v>
      </c>
      <c r="F2853">
        <v>1</v>
      </c>
      <c r="G2853" t="s">
        <v>16</v>
      </c>
      <c r="H2853">
        <v>1</v>
      </c>
      <c r="I2853">
        <v>10</v>
      </c>
      <c r="J2853" s="2">
        <v>54.6</v>
      </c>
      <c r="K2853" s="2">
        <f>F2853*J2853</f>
        <v>54.6</v>
      </c>
    </row>
    <row r="2854" spans="1:11" x14ac:dyDescent="0.35">
      <c r="A2854" t="s">
        <v>2964</v>
      </c>
      <c r="B2854" t="s">
        <v>2965</v>
      </c>
      <c r="C2854" t="s">
        <v>2966</v>
      </c>
      <c r="D2854">
        <v>805</v>
      </c>
      <c r="E2854" t="s">
        <v>2670</v>
      </c>
      <c r="F2854">
        <v>3</v>
      </c>
      <c r="G2854" t="s">
        <v>16</v>
      </c>
      <c r="H2854">
        <v>1</v>
      </c>
      <c r="I2854">
        <v>19</v>
      </c>
      <c r="J2854" s="2">
        <v>56.573329999999999</v>
      </c>
      <c r="K2854" s="2">
        <f>F2854*J2854</f>
        <v>169.71999</v>
      </c>
    </row>
    <row r="2855" spans="1:11" x14ac:dyDescent="0.35">
      <c r="A2855" t="s">
        <v>2875</v>
      </c>
      <c r="B2855" t="s">
        <v>2876</v>
      </c>
      <c r="D2855">
        <v>805</v>
      </c>
      <c r="E2855" t="s">
        <v>2670</v>
      </c>
      <c r="F2855">
        <v>3</v>
      </c>
      <c r="G2855" t="s">
        <v>16</v>
      </c>
      <c r="H2855">
        <v>1</v>
      </c>
      <c r="I2855">
        <v>3</v>
      </c>
      <c r="J2855" s="2">
        <v>56.95</v>
      </c>
      <c r="K2855" s="2">
        <f>F2855*J2855</f>
        <v>170.85000000000002</v>
      </c>
    </row>
    <row r="2856" spans="1:11" x14ac:dyDescent="0.35">
      <c r="A2856" t="s">
        <v>2850</v>
      </c>
      <c r="B2856" t="s">
        <v>2851</v>
      </c>
      <c r="C2856" t="s">
        <v>2852</v>
      </c>
      <c r="D2856">
        <v>805</v>
      </c>
      <c r="E2856" t="s">
        <v>2670</v>
      </c>
      <c r="F2856">
        <v>2</v>
      </c>
      <c r="G2856" t="s">
        <v>16</v>
      </c>
      <c r="H2856">
        <v>1</v>
      </c>
      <c r="I2856">
        <v>4</v>
      </c>
      <c r="J2856" s="2">
        <v>57</v>
      </c>
      <c r="K2856" s="2">
        <f>F2856*J2856</f>
        <v>114</v>
      </c>
    </row>
    <row r="2857" spans="1:11" x14ac:dyDescent="0.35">
      <c r="A2857" t="s">
        <v>4031</v>
      </c>
      <c r="B2857" t="s">
        <v>4032</v>
      </c>
      <c r="C2857" t="s">
        <v>4033</v>
      </c>
      <c r="D2857">
        <v>806</v>
      </c>
      <c r="E2857" t="s">
        <v>2670</v>
      </c>
      <c r="F2857">
        <v>48</v>
      </c>
      <c r="G2857" t="s">
        <v>16</v>
      </c>
      <c r="H2857">
        <v>0</v>
      </c>
      <c r="I2857">
        <f>H2857*F2857</f>
        <v>0</v>
      </c>
      <c r="J2857">
        <v>58.75</v>
      </c>
      <c r="K2857" s="2">
        <f>F2857*J2857</f>
        <v>2820</v>
      </c>
    </row>
    <row r="2858" spans="1:11" x14ac:dyDescent="0.35">
      <c r="A2858" t="s">
        <v>4118</v>
      </c>
      <c r="B2858" t="s">
        <v>4119</v>
      </c>
      <c r="C2858" t="s">
        <v>4120</v>
      </c>
      <c r="D2858">
        <v>806</v>
      </c>
      <c r="E2858" t="s">
        <v>2670</v>
      </c>
      <c r="F2858">
        <v>1</v>
      </c>
      <c r="G2858" t="s">
        <v>334</v>
      </c>
      <c r="H2858">
        <v>9.36</v>
      </c>
      <c r="I2858">
        <f>H2858*F2858</f>
        <v>9.36</v>
      </c>
      <c r="J2858">
        <v>58.9</v>
      </c>
      <c r="K2858" s="2">
        <f>F2858*J2858</f>
        <v>58.9</v>
      </c>
    </row>
    <row r="2859" spans="1:11" x14ac:dyDescent="0.35">
      <c r="A2859" t="s">
        <v>2967</v>
      </c>
      <c r="B2859" t="s">
        <v>2968</v>
      </c>
      <c r="C2859" t="s">
        <v>2969</v>
      </c>
      <c r="D2859">
        <v>805</v>
      </c>
      <c r="E2859" t="s">
        <v>2670</v>
      </c>
      <c r="F2859">
        <v>2</v>
      </c>
      <c r="G2859" t="s">
        <v>16</v>
      </c>
      <c r="H2859">
        <v>1</v>
      </c>
      <c r="I2859">
        <v>10</v>
      </c>
      <c r="J2859" s="2">
        <v>63.174999999999997</v>
      </c>
      <c r="K2859" s="2">
        <f>F2859*J2859</f>
        <v>126.35</v>
      </c>
    </row>
    <row r="2860" spans="1:11" x14ac:dyDescent="0.35">
      <c r="A2860" t="s">
        <v>2973</v>
      </c>
      <c r="B2860" t="s">
        <v>2974</v>
      </c>
      <c r="C2860" t="s">
        <v>2975</v>
      </c>
      <c r="D2860">
        <v>805</v>
      </c>
      <c r="E2860" t="s">
        <v>2670</v>
      </c>
      <c r="F2860">
        <v>1</v>
      </c>
      <c r="G2860" t="s">
        <v>16</v>
      </c>
      <c r="H2860">
        <v>1</v>
      </c>
      <c r="I2860">
        <v>8</v>
      </c>
      <c r="J2860" s="2">
        <v>65.174999999999997</v>
      </c>
      <c r="K2860" s="2">
        <f>F2860*J2860</f>
        <v>65.174999999999997</v>
      </c>
    </row>
    <row r="2861" spans="1:11" x14ac:dyDescent="0.35">
      <c r="A2861" t="s">
        <v>2866</v>
      </c>
      <c r="B2861" t="s">
        <v>2867</v>
      </c>
      <c r="C2861" t="s">
        <v>2868</v>
      </c>
      <c r="D2861">
        <v>805</v>
      </c>
      <c r="E2861" t="s">
        <v>2670</v>
      </c>
      <c r="F2861">
        <v>3</v>
      </c>
      <c r="G2861" t="s">
        <v>16</v>
      </c>
      <c r="H2861">
        <v>1</v>
      </c>
      <c r="I2861">
        <v>3</v>
      </c>
      <c r="J2861" s="2">
        <v>72.150000000000006</v>
      </c>
      <c r="K2861" s="2">
        <f>F2861*J2861</f>
        <v>216.45000000000002</v>
      </c>
    </row>
    <row r="2862" spans="1:11" x14ac:dyDescent="0.35">
      <c r="A2862" t="s">
        <v>2976</v>
      </c>
      <c r="B2862" t="s">
        <v>2977</v>
      </c>
      <c r="C2862" t="s">
        <v>2978</v>
      </c>
      <c r="D2862">
        <v>805</v>
      </c>
      <c r="E2862" t="s">
        <v>2670</v>
      </c>
      <c r="F2862">
        <v>3</v>
      </c>
      <c r="G2862" t="s">
        <v>16</v>
      </c>
      <c r="H2862">
        <v>1</v>
      </c>
      <c r="I2862">
        <v>5</v>
      </c>
      <c r="J2862" s="2">
        <v>78.56</v>
      </c>
      <c r="K2862" s="2">
        <f>F2862*J2862</f>
        <v>235.68</v>
      </c>
    </row>
    <row r="2863" spans="1:11" x14ac:dyDescent="0.35">
      <c r="A2863" t="s">
        <v>4141</v>
      </c>
      <c r="B2863" t="s">
        <v>4142</v>
      </c>
      <c r="D2863">
        <v>805</v>
      </c>
      <c r="E2863" t="s">
        <v>2670</v>
      </c>
      <c r="F2863">
        <v>22</v>
      </c>
      <c r="G2863" t="s">
        <v>16</v>
      </c>
      <c r="H2863">
        <v>0</v>
      </c>
      <c r="I2863">
        <f>H2863*F2863</f>
        <v>0</v>
      </c>
      <c r="J2863">
        <v>83.98</v>
      </c>
      <c r="K2863" s="2">
        <f>F2863*J2863</f>
        <v>1847.5600000000002</v>
      </c>
    </row>
    <row r="2864" spans="1:11" x14ac:dyDescent="0.35">
      <c r="A2864" t="s">
        <v>2979</v>
      </c>
      <c r="B2864" t="s">
        <v>2980</v>
      </c>
      <c r="C2864" t="s">
        <v>2981</v>
      </c>
      <c r="D2864">
        <v>805</v>
      </c>
      <c r="E2864" t="s">
        <v>2670</v>
      </c>
      <c r="F2864">
        <v>2</v>
      </c>
      <c r="G2864" t="s">
        <v>16</v>
      </c>
      <c r="H2864">
        <v>1</v>
      </c>
      <c r="I2864">
        <v>13</v>
      </c>
      <c r="J2864" s="2">
        <v>96.03</v>
      </c>
      <c r="K2864" s="2">
        <f>F2864*J2864</f>
        <v>192.06</v>
      </c>
    </row>
    <row r="2865" spans="1:11" x14ac:dyDescent="0.35">
      <c r="A2865" t="s">
        <v>4124</v>
      </c>
      <c r="B2865" t="s">
        <v>4125</v>
      </c>
      <c r="C2865" t="s">
        <v>4126</v>
      </c>
      <c r="D2865">
        <v>806</v>
      </c>
      <c r="E2865" t="s">
        <v>2670</v>
      </c>
      <c r="F2865">
        <v>30</v>
      </c>
      <c r="G2865" t="s">
        <v>16</v>
      </c>
      <c r="H2865">
        <v>1</v>
      </c>
      <c r="I2865">
        <f>H2865*F2865</f>
        <v>30</v>
      </c>
      <c r="J2865">
        <v>98</v>
      </c>
      <c r="K2865" s="2">
        <f>F2865*J2865</f>
        <v>2940</v>
      </c>
    </row>
    <row r="2866" spans="1:11" x14ac:dyDescent="0.35">
      <c r="A2866" t="s">
        <v>2743</v>
      </c>
      <c r="B2866" t="s">
        <v>2744</v>
      </c>
      <c r="C2866" t="s">
        <v>2745</v>
      </c>
      <c r="D2866">
        <v>805</v>
      </c>
      <c r="E2866" t="s">
        <v>2670</v>
      </c>
      <c r="F2866">
        <v>2</v>
      </c>
      <c r="G2866" t="s">
        <v>16</v>
      </c>
      <c r="H2866">
        <v>1</v>
      </c>
      <c r="I2866">
        <v>2</v>
      </c>
      <c r="J2866" s="2">
        <v>115.7</v>
      </c>
      <c r="K2866" s="2">
        <f>F2866*J2866</f>
        <v>231.4</v>
      </c>
    </row>
    <row r="2867" spans="1:11" x14ac:dyDescent="0.35">
      <c r="A2867" t="s">
        <v>2879</v>
      </c>
      <c r="B2867" t="s">
        <v>2880</v>
      </c>
      <c r="D2867">
        <v>805</v>
      </c>
      <c r="E2867" t="s">
        <v>2670</v>
      </c>
      <c r="F2867">
        <v>2</v>
      </c>
      <c r="G2867" t="s">
        <v>16</v>
      </c>
      <c r="H2867">
        <v>1</v>
      </c>
      <c r="I2867">
        <v>2</v>
      </c>
      <c r="J2867" s="2">
        <v>122.7</v>
      </c>
      <c r="K2867" s="2">
        <f>F2867*J2867</f>
        <v>245.4</v>
      </c>
    </row>
    <row r="2868" spans="1:11" x14ac:dyDescent="0.35">
      <c r="A2868" t="s">
        <v>2937</v>
      </c>
      <c r="B2868" t="s">
        <v>2938</v>
      </c>
      <c r="C2868" t="s">
        <v>2939</v>
      </c>
      <c r="D2868">
        <v>805</v>
      </c>
      <c r="E2868" t="s">
        <v>2670</v>
      </c>
      <c r="F2868">
        <v>2</v>
      </c>
      <c r="G2868" t="s">
        <v>16</v>
      </c>
      <c r="H2868">
        <v>1</v>
      </c>
      <c r="I2868">
        <v>10</v>
      </c>
      <c r="J2868" s="2">
        <v>123.12</v>
      </c>
      <c r="K2868" s="2">
        <f>F2868*J2868</f>
        <v>246.24</v>
      </c>
    </row>
    <row r="2869" spans="1:11" x14ac:dyDescent="0.35">
      <c r="A2869" t="s">
        <v>2928</v>
      </c>
      <c r="B2869" t="s">
        <v>2920</v>
      </c>
      <c r="C2869" t="s">
        <v>2929</v>
      </c>
      <c r="D2869">
        <v>805</v>
      </c>
      <c r="E2869" t="s">
        <v>2670</v>
      </c>
      <c r="F2869">
        <v>3</v>
      </c>
      <c r="G2869" t="s">
        <v>16</v>
      </c>
      <c r="H2869">
        <v>1</v>
      </c>
      <c r="I2869">
        <v>10</v>
      </c>
      <c r="J2869" s="2">
        <v>125.38</v>
      </c>
      <c r="K2869" s="2">
        <f>F2869*J2869</f>
        <v>376.14</v>
      </c>
    </row>
    <row r="2870" spans="1:11" x14ac:dyDescent="0.35">
      <c r="A2870" t="s">
        <v>2932</v>
      </c>
      <c r="B2870" t="s">
        <v>2899</v>
      </c>
      <c r="C2870" t="s">
        <v>2899</v>
      </c>
      <c r="D2870">
        <v>805</v>
      </c>
      <c r="E2870" t="s">
        <v>2670</v>
      </c>
      <c r="F2870">
        <v>2</v>
      </c>
      <c r="G2870" t="s">
        <v>16</v>
      </c>
      <c r="H2870">
        <v>1</v>
      </c>
      <c r="I2870">
        <v>5</v>
      </c>
      <c r="J2870" s="2">
        <v>130.08000000000001</v>
      </c>
      <c r="K2870" s="2">
        <f>F2870*J2870</f>
        <v>260.16000000000003</v>
      </c>
    </row>
    <row r="2871" spans="1:11" x14ac:dyDescent="0.35">
      <c r="A2871" t="s">
        <v>2698</v>
      </c>
      <c r="B2871" t="s">
        <v>2699</v>
      </c>
      <c r="C2871" t="s">
        <v>2700</v>
      </c>
      <c r="D2871">
        <v>805</v>
      </c>
      <c r="E2871" t="s">
        <v>2670</v>
      </c>
      <c r="F2871">
        <v>7</v>
      </c>
      <c r="G2871" t="s">
        <v>16</v>
      </c>
      <c r="H2871">
        <v>1</v>
      </c>
      <c r="I2871">
        <v>7</v>
      </c>
      <c r="J2871" s="2">
        <v>135.69999999999999</v>
      </c>
      <c r="K2871" s="2">
        <f>F2871*J2871</f>
        <v>949.89999999999986</v>
      </c>
    </row>
    <row r="2872" spans="1:11" x14ac:dyDescent="0.35">
      <c r="A2872" t="s">
        <v>2935</v>
      </c>
      <c r="B2872" t="s">
        <v>2919</v>
      </c>
      <c r="C2872" t="s">
        <v>2936</v>
      </c>
      <c r="D2872">
        <v>805</v>
      </c>
      <c r="E2872" t="s">
        <v>2670</v>
      </c>
      <c r="F2872">
        <v>2</v>
      </c>
      <c r="G2872" t="s">
        <v>16</v>
      </c>
      <c r="H2872">
        <v>1</v>
      </c>
      <c r="I2872">
        <v>5</v>
      </c>
      <c r="J2872" s="2">
        <v>138.88</v>
      </c>
      <c r="K2872" s="2">
        <f>F2872*J2872</f>
        <v>277.76</v>
      </c>
    </row>
    <row r="2873" spans="1:11" x14ac:dyDescent="0.35">
      <c r="A2873" t="s">
        <v>2719</v>
      </c>
      <c r="B2873" t="s">
        <v>2720</v>
      </c>
      <c r="C2873" t="s">
        <v>2721</v>
      </c>
      <c r="D2873">
        <v>805</v>
      </c>
      <c r="E2873" t="s">
        <v>2670</v>
      </c>
      <c r="F2873">
        <v>2</v>
      </c>
      <c r="G2873" t="s">
        <v>16</v>
      </c>
      <c r="H2873">
        <v>1</v>
      </c>
      <c r="I2873">
        <v>15</v>
      </c>
      <c r="J2873" s="2">
        <v>139.07</v>
      </c>
      <c r="K2873" s="2">
        <f>F2873*J2873</f>
        <v>278.14</v>
      </c>
    </row>
    <row r="2874" spans="1:11" x14ac:dyDescent="0.35">
      <c r="A2874" t="s">
        <v>2873</v>
      </c>
      <c r="B2874" t="s">
        <v>2874</v>
      </c>
      <c r="D2874">
        <v>805</v>
      </c>
      <c r="E2874" t="s">
        <v>2670</v>
      </c>
      <c r="F2874">
        <v>2</v>
      </c>
      <c r="G2874" t="s">
        <v>16</v>
      </c>
      <c r="H2874">
        <v>1</v>
      </c>
      <c r="I2874">
        <v>2</v>
      </c>
      <c r="J2874" s="2">
        <v>140.80000000000001</v>
      </c>
      <c r="K2874" s="2">
        <f>F2874*J2874</f>
        <v>281.60000000000002</v>
      </c>
    </row>
    <row r="2875" spans="1:11" x14ac:dyDescent="0.35">
      <c r="A2875" t="s">
        <v>2905</v>
      </c>
      <c r="B2875" t="s">
        <v>2906</v>
      </c>
      <c r="D2875">
        <v>805</v>
      </c>
      <c r="E2875" t="s">
        <v>2670</v>
      </c>
      <c r="F2875">
        <v>2</v>
      </c>
      <c r="G2875" t="s">
        <v>16</v>
      </c>
      <c r="H2875">
        <v>1</v>
      </c>
      <c r="I2875">
        <v>15</v>
      </c>
      <c r="J2875" s="2">
        <v>145.22999999999999</v>
      </c>
      <c r="K2875" s="2">
        <f>F2875*J2875</f>
        <v>290.45999999999998</v>
      </c>
    </row>
    <row r="2876" spans="1:11" x14ac:dyDescent="0.35">
      <c r="A2876" t="s">
        <v>2907</v>
      </c>
      <c r="B2876" t="s">
        <v>2908</v>
      </c>
      <c r="D2876">
        <v>805</v>
      </c>
      <c r="E2876" t="s">
        <v>2670</v>
      </c>
      <c r="F2876">
        <v>5</v>
      </c>
      <c r="G2876" t="s">
        <v>16</v>
      </c>
      <c r="H2876">
        <v>1</v>
      </c>
      <c r="I2876">
        <v>5</v>
      </c>
      <c r="J2876" s="2">
        <v>145.88</v>
      </c>
      <c r="K2876" s="2">
        <f>F2876*J2876</f>
        <v>729.4</v>
      </c>
    </row>
    <row r="2877" spans="1:11" x14ac:dyDescent="0.35">
      <c r="A2877" t="s">
        <v>2942</v>
      </c>
      <c r="B2877" t="s">
        <v>2919</v>
      </c>
      <c r="C2877" t="s">
        <v>2943</v>
      </c>
      <c r="D2877">
        <v>805</v>
      </c>
      <c r="E2877" t="s">
        <v>2670</v>
      </c>
      <c r="F2877">
        <v>1</v>
      </c>
      <c r="G2877" t="s">
        <v>16</v>
      </c>
      <c r="H2877">
        <v>1</v>
      </c>
      <c r="I2877">
        <v>4</v>
      </c>
      <c r="J2877" s="2">
        <v>157.30000000000001</v>
      </c>
      <c r="K2877" s="2">
        <f>F2877*J2877</f>
        <v>157.30000000000001</v>
      </c>
    </row>
    <row r="2878" spans="1:11" x14ac:dyDescent="0.35">
      <c r="A2878" t="s">
        <v>2855</v>
      </c>
      <c r="B2878" t="s">
        <v>14959</v>
      </c>
      <c r="C2878" t="s">
        <v>2856</v>
      </c>
      <c r="D2878">
        <v>805</v>
      </c>
      <c r="E2878" t="s">
        <v>2670</v>
      </c>
      <c r="F2878">
        <v>2</v>
      </c>
      <c r="G2878" t="s">
        <v>16</v>
      </c>
      <c r="H2878">
        <v>1</v>
      </c>
      <c r="I2878">
        <v>4</v>
      </c>
      <c r="J2878" s="2">
        <v>165.6</v>
      </c>
      <c r="K2878" s="2">
        <f>F2878*J2878</f>
        <v>331.2</v>
      </c>
    </row>
    <row r="2879" spans="1:11" x14ac:dyDescent="0.35">
      <c r="A2879" t="s">
        <v>2940</v>
      </c>
      <c r="B2879" t="s">
        <v>2919</v>
      </c>
      <c r="C2879" t="s">
        <v>2941</v>
      </c>
      <c r="D2879">
        <v>805</v>
      </c>
      <c r="E2879" t="s">
        <v>2670</v>
      </c>
      <c r="F2879">
        <v>1</v>
      </c>
      <c r="G2879" t="s">
        <v>16</v>
      </c>
      <c r="H2879">
        <v>1</v>
      </c>
      <c r="I2879">
        <v>4</v>
      </c>
      <c r="J2879" s="2">
        <v>172.81</v>
      </c>
      <c r="K2879" s="2">
        <f>F2879*J2879</f>
        <v>172.81</v>
      </c>
    </row>
    <row r="2880" spans="1:11" x14ac:dyDescent="0.35">
      <c r="A2880" t="s">
        <v>2893</v>
      </c>
      <c r="B2880" t="s">
        <v>2894</v>
      </c>
      <c r="C2880" t="s">
        <v>2895</v>
      </c>
      <c r="D2880">
        <v>805</v>
      </c>
      <c r="E2880" t="s">
        <v>2670</v>
      </c>
      <c r="F2880">
        <v>2</v>
      </c>
      <c r="G2880" t="s">
        <v>16</v>
      </c>
      <c r="H2880">
        <v>1</v>
      </c>
      <c r="I2880">
        <v>30</v>
      </c>
      <c r="J2880" s="2">
        <v>174</v>
      </c>
      <c r="K2880" s="2">
        <f>F2880*J2880</f>
        <v>348</v>
      </c>
    </row>
    <row r="2881" spans="1:11" x14ac:dyDescent="0.35">
      <c r="A2881" t="s">
        <v>4024</v>
      </c>
      <c r="B2881" t="s">
        <v>4025</v>
      </c>
      <c r="C2881" t="s">
        <v>4026</v>
      </c>
      <c r="D2881">
        <v>806</v>
      </c>
      <c r="E2881" t="s">
        <v>2670</v>
      </c>
      <c r="F2881">
        <v>17</v>
      </c>
      <c r="G2881" t="s">
        <v>16</v>
      </c>
      <c r="H2881">
        <v>0</v>
      </c>
      <c r="I2881">
        <f>H2881*F2881</f>
        <v>0</v>
      </c>
      <c r="J2881">
        <v>178</v>
      </c>
      <c r="K2881" s="2">
        <f>F2881*J2881</f>
        <v>3026</v>
      </c>
    </row>
    <row r="2882" spans="1:11" x14ac:dyDescent="0.35">
      <c r="A2882" t="s">
        <v>2912</v>
      </c>
      <c r="B2882" t="s">
        <v>2913</v>
      </c>
      <c r="D2882">
        <v>805</v>
      </c>
      <c r="E2882" t="s">
        <v>2670</v>
      </c>
      <c r="F2882">
        <v>2</v>
      </c>
      <c r="G2882" t="s">
        <v>16</v>
      </c>
      <c r="H2882">
        <v>1</v>
      </c>
      <c r="I2882">
        <v>10</v>
      </c>
      <c r="J2882" s="2">
        <v>182.00200000000001</v>
      </c>
      <c r="K2882" s="2">
        <f>F2882*J2882</f>
        <v>364.00400000000002</v>
      </c>
    </row>
    <row r="2883" spans="1:11" x14ac:dyDescent="0.35">
      <c r="A2883" t="s">
        <v>2909</v>
      </c>
      <c r="B2883" t="s">
        <v>2910</v>
      </c>
      <c r="C2883" t="s">
        <v>2911</v>
      </c>
      <c r="D2883">
        <v>805</v>
      </c>
      <c r="E2883" t="s">
        <v>2670</v>
      </c>
      <c r="F2883">
        <v>2</v>
      </c>
      <c r="G2883" t="s">
        <v>16</v>
      </c>
      <c r="H2883">
        <v>1</v>
      </c>
      <c r="I2883">
        <v>2</v>
      </c>
      <c r="J2883" s="2">
        <v>182.8</v>
      </c>
      <c r="K2883" s="2">
        <f>F2883*J2883</f>
        <v>365.6</v>
      </c>
    </row>
    <row r="2884" spans="1:11" x14ac:dyDescent="0.35">
      <c r="A2884" t="s">
        <v>2883</v>
      </c>
      <c r="B2884" t="s">
        <v>2884</v>
      </c>
      <c r="D2884">
        <v>805</v>
      </c>
      <c r="E2884" t="s">
        <v>2670</v>
      </c>
      <c r="F2884">
        <v>2</v>
      </c>
      <c r="G2884" t="s">
        <v>16</v>
      </c>
      <c r="H2884">
        <v>1</v>
      </c>
      <c r="I2884">
        <v>2</v>
      </c>
      <c r="J2884" s="2">
        <v>186.1</v>
      </c>
      <c r="K2884" s="2">
        <f>F2884*J2884</f>
        <v>372.2</v>
      </c>
    </row>
    <row r="2885" spans="1:11" x14ac:dyDescent="0.35">
      <c r="A2885" t="s">
        <v>2674</v>
      </c>
      <c r="B2885" t="s">
        <v>2675</v>
      </c>
      <c r="C2885" t="s">
        <v>2676</v>
      </c>
      <c r="D2885">
        <v>805</v>
      </c>
      <c r="E2885" t="s">
        <v>2670</v>
      </c>
      <c r="F2885">
        <v>3</v>
      </c>
      <c r="G2885" t="s">
        <v>16</v>
      </c>
      <c r="H2885">
        <v>1</v>
      </c>
      <c r="I2885">
        <v>3</v>
      </c>
      <c r="J2885" s="2">
        <v>199.94</v>
      </c>
      <c r="K2885" s="2">
        <f>F2885*J2885</f>
        <v>599.81999999999994</v>
      </c>
    </row>
    <row r="2886" spans="1:11" x14ac:dyDescent="0.35">
      <c r="A2886" t="s">
        <v>2683</v>
      </c>
      <c r="B2886" t="s">
        <v>2684</v>
      </c>
      <c r="C2886" t="s">
        <v>2685</v>
      </c>
      <c r="D2886">
        <v>805</v>
      </c>
      <c r="E2886" t="s">
        <v>2670</v>
      </c>
      <c r="F2886">
        <v>1</v>
      </c>
      <c r="G2886" t="s">
        <v>16</v>
      </c>
      <c r="H2886">
        <v>1</v>
      </c>
      <c r="I2886">
        <v>1</v>
      </c>
      <c r="J2886" s="2">
        <v>203.9</v>
      </c>
      <c r="K2886" s="2">
        <f>F2886*J2886</f>
        <v>203.9</v>
      </c>
    </row>
    <row r="2887" spans="1:11" x14ac:dyDescent="0.35">
      <c r="A2887" t="s">
        <v>2686</v>
      </c>
      <c r="B2887" t="s">
        <v>2687</v>
      </c>
      <c r="C2887" t="s">
        <v>2688</v>
      </c>
      <c r="D2887">
        <v>805</v>
      </c>
      <c r="E2887" t="s">
        <v>2670</v>
      </c>
      <c r="F2887">
        <v>4</v>
      </c>
      <c r="G2887" t="s">
        <v>16</v>
      </c>
      <c r="H2887">
        <v>1</v>
      </c>
      <c r="I2887">
        <v>4</v>
      </c>
      <c r="J2887" s="2">
        <v>215.75</v>
      </c>
      <c r="K2887" s="2">
        <f>F2887*J2887</f>
        <v>863</v>
      </c>
    </row>
    <row r="2888" spans="1:11" x14ac:dyDescent="0.35">
      <c r="A2888" t="s">
        <v>2692</v>
      </c>
      <c r="B2888" t="s">
        <v>2693</v>
      </c>
      <c r="C2888" t="s">
        <v>2694</v>
      </c>
      <c r="D2888">
        <v>805</v>
      </c>
      <c r="E2888" t="s">
        <v>2670</v>
      </c>
      <c r="F2888">
        <v>2</v>
      </c>
      <c r="G2888" t="s">
        <v>16</v>
      </c>
      <c r="H2888">
        <v>1</v>
      </c>
      <c r="I2888">
        <v>2</v>
      </c>
      <c r="J2888" s="2">
        <v>229.85</v>
      </c>
      <c r="K2888" s="2">
        <f>F2888*J2888</f>
        <v>459.7</v>
      </c>
    </row>
    <row r="2889" spans="1:11" x14ac:dyDescent="0.35">
      <c r="A2889" t="s">
        <v>2722</v>
      </c>
      <c r="B2889" t="s">
        <v>2723</v>
      </c>
      <c r="C2889" t="s">
        <v>2724</v>
      </c>
      <c r="D2889">
        <v>805</v>
      </c>
      <c r="E2889" t="s">
        <v>2670</v>
      </c>
      <c r="F2889">
        <v>2</v>
      </c>
      <c r="G2889" t="s">
        <v>16</v>
      </c>
      <c r="H2889">
        <v>1</v>
      </c>
      <c r="I2889">
        <v>2</v>
      </c>
      <c r="J2889" s="2">
        <v>234.01</v>
      </c>
      <c r="K2889" s="2">
        <f>F2889*J2889</f>
        <v>468.02</v>
      </c>
    </row>
    <row r="2890" spans="1:11" x14ac:dyDescent="0.35">
      <c r="A2890" t="s">
        <v>2731</v>
      </c>
      <c r="B2890" t="s">
        <v>2732</v>
      </c>
      <c r="C2890" t="s">
        <v>2733</v>
      </c>
      <c r="D2890">
        <v>805</v>
      </c>
      <c r="E2890" t="s">
        <v>2670</v>
      </c>
      <c r="F2890">
        <v>4</v>
      </c>
      <c r="G2890" t="s">
        <v>16</v>
      </c>
      <c r="H2890">
        <v>1</v>
      </c>
      <c r="I2890">
        <v>24</v>
      </c>
      <c r="J2890" s="2">
        <v>236.8</v>
      </c>
      <c r="K2890" s="2">
        <f>F2890*J2890</f>
        <v>947.2</v>
      </c>
    </row>
    <row r="2891" spans="1:11" x14ac:dyDescent="0.35">
      <c r="A2891" t="s">
        <v>2896</v>
      </c>
      <c r="B2891" t="s">
        <v>2897</v>
      </c>
      <c r="C2891" t="s">
        <v>2898</v>
      </c>
      <c r="D2891">
        <v>805</v>
      </c>
      <c r="E2891" t="s">
        <v>2670</v>
      </c>
      <c r="F2891">
        <v>1</v>
      </c>
      <c r="G2891" t="s">
        <v>16</v>
      </c>
      <c r="H2891">
        <v>1</v>
      </c>
      <c r="I2891">
        <v>10</v>
      </c>
      <c r="J2891" s="2">
        <v>242</v>
      </c>
      <c r="K2891" s="2">
        <f>F2891*J2891</f>
        <v>242</v>
      </c>
    </row>
    <row r="2892" spans="1:11" x14ac:dyDescent="0.35">
      <c r="A2892" t="s">
        <v>2863</v>
      </c>
      <c r="B2892" t="s">
        <v>2864</v>
      </c>
      <c r="C2892" t="s">
        <v>2865</v>
      </c>
      <c r="D2892">
        <v>805</v>
      </c>
      <c r="E2892" t="s">
        <v>2670</v>
      </c>
      <c r="F2892">
        <v>3</v>
      </c>
      <c r="G2892" t="s">
        <v>16</v>
      </c>
      <c r="H2892">
        <v>1</v>
      </c>
      <c r="I2892">
        <v>3</v>
      </c>
      <c r="J2892" s="2">
        <v>257</v>
      </c>
      <c r="K2892" s="2">
        <f>F2892*J2892</f>
        <v>771</v>
      </c>
    </row>
    <row r="2893" spans="1:11" x14ac:dyDescent="0.35">
      <c r="A2893" t="s">
        <v>2881</v>
      </c>
      <c r="B2893" t="s">
        <v>2882</v>
      </c>
      <c r="D2893">
        <v>805</v>
      </c>
      <c r="E2893" t="s">
        <v>2670</v>
      </c>
      <c r="F2893">
        <v>2</v>
      </c>
      <c r="G2893" t="s">
        <v>16</v>
      </c>
      <c r="H2893">
        <v>1</v>
      </c>
      <c r="I2893">
        <v>2</v>
      </c>
      <c r="J2893" s="2">
        <v>257</v>
      </c>
      <c r="K2893" s="2">
        <f>F2893*J2893</f>
        <v>514</v>
      </c>
    </row>
    <row r="2894" spans="1:11" x14ac:dyDescent="0.35">
      <c r="A2894" t="s">
        <v>2944</v>
      </c>
      <c r="B2894" t="s">
        <v>2919</v>
      </c>
      <c r="C2894" t="s">
        <v>2945</v>
      </c>
      <c r="D2894">
        <v>805</v>
      </c>
      <c r="E2894" t="s">
        <v>2670</v>
      </c>
      <c r="F2894">
        <v>2</v>
      </c>
      <c r="G2894" t="s">
        <v>16</v>
      </c>
      <c r="H2894">
        <v>1</v>
      </c>
      <c r="I2894">
        <v>5</v>
      </c>
      <c r="J2894" s="2">
        <v>267.13</v>
      </c>
      <c r="K2894" s="2">
        <f>F2894*J2894</f>
        <v>534.26</v>
      </c>
    </row>
    <row r="2895" spans="1:11" x14ac:dyDescent="0.35">
      <c r="A2895" t="s">
        <v>2716</v>
      </c>
      <c r="B2895" t="s">
        <v>2717</v>
      </c>
      <c r="C2895" t="s">
        <v>2718</v>
      </c>
      <c r="D2895">
        <v>805</v>
      </c>
      <c r="E2895" t="s">
        <v>2670</v>
      </c>
      <c r="F2895">
        <v>2</v>
      </c>
      <c r="G2895" t="s">
        <v>16</v>
      </c>
      <c r="H2895">
        <v>1</v>
      </c>
      <c r="I2895">
        <v>2</v>
      </c>
      <c r="J2895" s="2">
        <v>272.23</v>
      </c>
      <c r="K2895" s="2">
        <f>F2895*J2895</f>
        <v>544.46</v>
      </c>
    </row>
    <row r="2896" spans="1:11" x14ac:dyDescent="0.35">
      <c r="A2896" t="s">
        <v>2877</v>
      </c>
      <c r="B2896" t="s">
        <v>2878</v>
      </c>
      <c r="D2896">
        <v>805</v>
      </c>
      <c r="E2896" t="s">
        <v>2670</v>
      </c>
      <c r="F2896">
        <v>2</v>
      </c>
      <c r="G2896" t="s">
        <v>16</v>
      </c>
      <c r="H2896">
        <v>1</v>
      </c>
      <c r="I2896">
        <v>2</v>
      </c>
      <c r="J2896" s="2">
        <v>299.39999999999998</v>
      </c>
      <c r="K2896" s="2">
        <f>F2896*J2896</f>
        <v>598.79999999999995</v>
      </c>
    </row>
    <row r="2897" spans="1:11" x14ac:dyDescent="0.35">
      <c r="A2897" t="s">
        <v>2667</v>
      </c>
      <c r="B2897" t="s">
        <v>2668</v>
      </c>
      <c r="C2897" t="s">
        <v>2669</v>
      </c>
      <c r="D2897">
        <v>805</v>
      </c>
      <c r="E2897" t="s">
        <v>2670</v>
      </c>
      <c r="F2897">
        <v>2</v>
      </c>
      <c r="G2897" t="s">
        <v>16</v>
      </c>
      <c r="H2897">
        <v>1</v>
      </c>
      <c r="I2897">
        <v>2</v>
      </c>
      <c r="J2897" s="2">
        <v>299.91000000000003</v>
      </c>
      <c r="K2897" s="2">
        <f>F2897*J2897</f>
        <v>599.82000000000005</v>
      </c>
    </row>
    <row r="2898" spans="1:11" x14ac:dyDescent="0.35">
      <c r="A2898" t="s">
        <v>2921</v>
      </c>
      <c r="B2898" t="s">
        <v>2922</v>
      </c>
      <c r="C2898" t="s">
        <v>2923</v>
      </c>
      <c r="D2898">
        <v>805</v>
      </c>
      <c r="E2898" t="s">
        <v>2670</v>
      </c>
      <c r="F2898">
        <v>4</v>
      </c>
      <c r="G2898" t="s">
        <v>16</v>
      </c>
      <c r="H2898">
        <v>1</v>
      </c>
      <c r="I2898">
        <v>24</v>
      </c>
      <c r="J2898" s="2">
        <v>310.97000000000003</v>
      </c>
      <c r="K2898" s="2">
        <f>F2898*J2898</f>
        <v>1243.8800000000001</v>
      </c>
    </row>
    <row r="2899" spans="1:11" x14ac:dyDescent="0.35">
      <c r="A2899" t="s">
        <v>2689</v>
      </c>
      <c r="B2899" t="s">
        <v>2690</v>
      </c>
      <c r="C2899" t="s">
        <v>2691</v>
      </c>
      <c r="D2899">
        <v>805</v>
      </c>
      <c r="E2899" t="s">
        <v>2670</v>
      </c>
      <c r="F2899">
        <v>2</v>
      </c>
      <c r="G2899" t="s">
        <v>16</v>
      </c>
      <c r="H2899">
        <v>1</v>
      </c>
      <c r="I2899">
        <v>2</v>
      </c>
      <c r="J2899" s="2">
        <v>315.60000000000002</v>
      </c>
      <c r="K2899" s="2">
        <f>F2899*J2899</f>
        <v>631.20000000000005</v>
      </c>
    </row>
    <row r="2900" spans="1:11" x14ac:dyDescent="0.35">
      <c r="A2900" t="s">
        <v>2924</v>
      </c>
      <c r="B2900" t="s">
        <v>2919</v>
      </c>
      <c r="C2900" t="s">
        <v>2925</v>
      </c>
      <c r="D2900">
        <v>805</v>
      </c>
      <c r="E2900" t="s">
        <v>2670</v>
      </c>
      <c r="F2900">
        <v>2</v>
      </c>
      <c r="G2900" t="s">
        <v>16</v>
      </c>
      <c r="H2900">
        <v>1</v>
      </c>
      <c r="I2900">
        <v>5</v>
      </c>
      <c r="J2900" s="2">
        <v>339.72</v>
      </c>
      <c r="K2900" s="2">
        <f>F2900*J2900</f>
        <v>679.44</v>
      </c>
    </row>
    <row r="2901" spans="1:11" x14ac:dyDescent="0.35">
      <c r="A2901" t="s">
        <v>2926</v>
      </c>
      <c r="B2901" t="s">
        <v>2919</v>
      </c>
      <c r="C2901" t="s">
        <v>2927</v>
      </c>
      <c r="D2901">
        <v>805</v>
      </c>
      <c r="E2901" t="s">
        <v>2670</v>
      </c>
      <c r="F2901">
        <v>3</v>
      </c>
      <c r="G2901" t="s">
        <v>16</v>
      </c>
      <c r="H2901">
        <v>1</v>
      </c>
      <c r="I2901">
        <v>10</v>
      </c>
      <c r="J2901" s="2">
        <v>367.63</v>
      </c>
      <c r="K2901" s="2">
        <f>F2901*J2901</f>
        <v>1102.8899999999999</v>
      </c>
    </row>
    <row r="2902" spans="1:11" x14ac:dyDescent="0.35">
      <c r="A2902" t="s">
        <v>2861</v>
      </c>
      <c r="B2902" t="s">
        <v>14962</v>
      </c>
      <c r="C2902" t="s">
        <v>2862</v>
      </c>
      <c r="D2902">
        <v>805</v>
      </c>
      <c r="E2902" t="s">
        <v>2670</v>
      </c>
      <c r="F2902">
        <v>2</v>
      </c>
      <c r="G2902" t="s">
        <v>16</v>
      </c>
      <c r="H2902">
        <v>1</v>
      </c>
      <c r="I2902">
        <v>11</v>
      </c>
      <c r="J2902" s="2">
        <v>416.4</v>
      </c>
      <c r="K2902" s="2">
        <f>F2902*J2902</f>
        <v>832.8</v>
      </c>
    </row>
    <row r="2903" spans="1:11" x14ac:dyDescent="0.35">
      <c r="A2903" t="s">
        <v>2828</v>
      </c>
      <c r="B2903" t="s">
        <v>2829</v>
      </c>
      <c r="C2903" t="s">
        <v>2830</v>
      </c>
      <c r="D2903">
        <v>805</v>
      </c>
      <c r="E2903" t="s">
        <v>2670</v>
      </c>
      <c r="F2903">
        <v>1</v>
      </c>
      <c r="G2903" t="s">
        <v>16</v>
      </c>
      <c r="H2903">
        <v>24</v>
      </c>
      <c r="I2903">
        <v>24</v>
      </c>
      <c r="J2903" s="2">
        <v>424</v>
      </c>
      <c r="K2903" s="2">
        <f>F2903*J2903</f>
        <v>424</v>
      </c>
    </row>
    <row r="2904" spans="1:11" x14ac:dyDescent="0.35">
      <c r="A2904" t="s">
        <v>4121</v>
      </c>
      <c r="B2904" t="s">
        <v>4122</v>
      </c>
      <c r="C2904" t="s">
        <v>4123</v>
      </c>
      <c r="D2904">
        <v>806</v>
      </c>
      <c r="E2904" t="s">
        <v>2670</v>
      </c>
      <c r="F2904" s="1">
        <v>2</v>
      </c>
      <c r="G2904" t="s">
        <v>16</v>
      </c>
      <c r="H2904">
        <v>1</v>
      </c>
      <c r="I2904">
        <f>H2904*F2904</f>
        <v>2</v>
      </c>
      <c r="J2904">
        <v>425.26</v>
      </c>
      <c r="K2904" s="2">
        <f>F2904*J2904</f>
        <v>850.52</v>
      </c>
    </row>
    <row r="2905" spans="1:11" x14ac:dyDescent="0.35">
      <c r="A2905" t="s">
        <v>2853</v>
      </c>
      <c r="B2905" t="s">
        <v>14955</v>
      </c>
      <c r="C2905" t="s">
        <v>14956</v>
      </c>
      <c r="D2905">
        <v>805</v>
      </c>
      <c r="E2905" t="s">
        <v>2670</v>
      </c>
      <c r="F2905">
        <v>2</v>
      </c>
      <c r="G2905" t="s">
        <v>16</v>
      </c>
      <c r="H2905">
        <v>1</v>
      </c>
      <c r="I2905">
        <v>21</v>
      </c>
      <c r="J2905" s="2">
        <v>447.18</v>
      </c>
      <c r="K2905" s="2">
        <f>F2905*J2905</f>
        <v>894.36</v>
      </c>
    </row>
    <row r="2906" spans="1:11" x14ac:dyDescent="0.35">
      <c r="A2906" t="s">
        <v>2903</v>
      </c>
      <c r="B2906" t="s">
        <v>2904</v>
      </c>
      <c r="D2906">
        <v>805</v>
      </c>
      <c r="E2906" t="s">
        <v>2670</v>
      </c>
      <c r="F2906">
        <v>5</v>
      </c>
      <c r="G2906" t="s">
        <v>16</v>
      </c>
      <c r="H2906">
        <v>15.1</v>
      </c>
      <c r="I2906">
        <f>H2906*F2906</f>
        <v>75.5</v>
      </c>
      <c r="J2906">
        <v>438</v>
      </c>
      <c r="K2906" s="2">
        <f>F2906*J2906</f>
        <v>2190</v>
      </c>
    </row>
    <row r="2907" spans="1:11" x14ac:dyDescent="0.35">
      <c r="A2907" t="s">
        <v>2825</v>
      </c>
      <c r="B2907" t="s">
        <v>2826</v>
      </c>
      <c r="C2907" t="s">
        <v>2827</v>
      </c>
      <c r="D2907">
        <v>805</v>
      </c>
      <c r="E2907" t="s">
        <v>2670</v>
      </c>
      <c r="F2907">
        <v>2</v>
      </c>
      <c r="G2907" t="s">
        <v>16</v>
      </c>
      <c r="H2907">
        <v>16</v>
      </c>
      <c r="I2907">
        <v>32</v>
      </c>
      <c r="J2907" s="2">
        <v>464.82</v>
      </c>
      <c r="K2907" s="2">
        <f>F2907*J2907</f>
        <v>929.64</v>
      </c>
    </row>
    <row r="2908" spans="1:11" x14ac:dyDescent="0.35">
      <c r="A2908" t="s">
        <v>2728</v>
      </c>
      <c r="B2908" t="s">
        <v>2729</v>
      </c>
      <c r="C2908" t="s">
        <v>2730</v>
      </c>
      <c r="D2908">
        <v>805</v>
      </c>
      <c r="E2908" t="s">
        <v>2670</v>
      </c>
      <c r="F2908">
        <v>2</v>
      </c>
      <c r="G2908" t="s">
        <v>16</v>
      </c>
      <c r="H2908">
        <v>1</v>
      </c>
      <c r="I2908">
        <v>2</v>
      </c>
      <c r="J2908" s="2">
        <v>468.15</v>
      </c>
      <c r="K2908" s="2">
        <f>F2908*J2908</f>
        <v>936.3</v>
      </c>
    </row>
    <row r="2909" spans="1:11" x14ac:dyDescent="0.35">
      <c r="A2909" t="s">
        <v>4127</v>
      </c>
      <c r="B2909" t="s">
        <v>4128</v>
      </c>
      <c r="C2909" t="s">
        <v>4129</v>
      </c>
      <c r="D2909">
        <v>806</v>
      </c>
      <c r="E2909" t="s">
        <v>2670</v>
      </c>
      <c r="F2909" s="1">
        <v>2</v>
      </c>
      <c r="G2909" t="s">
        <v>16</v>
      </c>
      <c r="H2909">
        <v>1</v>
      </c>
      <c r="I2909">
        <f>H2909*F2909</f>
        <v>2</v>
      </c>
      <c r="J2909">
        <v>485.26</v>
      </c>
      <c r="K2909" s="2">
        <f>F2909*J2909</f>
        <v>970.52</v>
      </c>
    </row>
    <row r="2910" spans="1:11" x14ac:dyDescent="0.35">
      <c r="A2910" t="s">
        <v>2795</v>
      </c>
      <c r="B2910" t="s">
        <v>2796</v>
      </c>
      <c r="C2910" t="s">
        <v>2797</v>
      </c>
      <c r="D2910">
        <v>805</v>
      </c>
      <c r="E2910" t="s">
        <v>2670</v>
      </c>
      <c r="F2910">
        <v>1</v>
      </c>
      <c r="G2910" t="s">
        <v>16</v>
      </c>
      <c r="H2910">
        <v>35</v>
      </c>
      <c r="I2910">
        <v>35</v>
      </c>
      <c r="J2910" s="2">
        <v>491.1</v>
      </c>
      <c r="K2910" s="2">
        <f>F2910*J2910</f>
        <v>491.1</v>
      </c>
    </row>
    <row r="2911" spans="1:11" x14ac:dyDescent="0.35">
      <c r="A2911" t="s">
        <v>2930</v>
      </c>
      <c r="B2911" t="s">
        <v>2919</v>
      </c>
      <c r="C2911" t="s">
        <v>2931</v>
      </c>
      <c r="D2911">
        <v>805</v>
      </c>
      <c r="E2911" t="s">
        <v>2670</v>
      </c>
      <c r="F2911">
        <v>3</v>
      </c>
      <c r="G2911" t="s">
        <v>16</v>
      </c>
      <c r="H2911">
        <v>1</v>
      </c>
      <c r="I2911">
        <v>3</v>
      </c>
      <c r="J2911" s="2">
        <v>493</v>
      </c>
      <c r="K2911" s="2">
        <f>F2911*J2911</f>
        <v>1479</v>
      </c>
    </row>
    <row r="2912" spans="1:11" x14ac:dyDescent="0.35">
      <c r="A2912" t="s">
        <v>2885</v>
      </c>
      <c r="B2912" t="s">
        <v>2886</v>
      </c>
      <c r="D2912">
        <v>805</v>
      </c>
      <c r="E2912" t="s">
        <v>2670</v>
      </c>
      <c r="F2912">
        <v>2</v>
      </c>
      <c r="G2912" t="s">
        <v>16</v>
      </c>
      <c r="H2912">
        <v>1</v>
      </c>
      <c r="I2912">
        <v>2</v>
      </c>
      <c r="J2912" s="2">
        <v>511.5</v>
      </c>
      <c r="K2912" s="2">
        <f>F2912*J2912</f>
        <v>1023</v>
      </c>
    </row>
    <row r="2913" spans="1:11" x14ac:dyDescent="0.35">
      <c r="A2913" t="s">
        <v>2755</v>
      </c>
      <c r="B2913" t="s">
        <v>2756</v>
      </c>
      <c r="C2913" t="s">
        <v>2757</v>
      </c>
      <c r="D2913">
        <v>805</v>
      </c>
      <c r="E2913" t="s">
        <v>2670</v>
      </c>
      <c r="F2913">
        <v>2</v>
      </c>
      <c r="G2913" t="s">
        <v>16</v>
      </c>
      <c r="H2913">
        <v>1</v>
      </c>
      <c r="I2913">
        <v>2</v>
      </c>
      <c r="J2913" s="2">
        <v>516.5</v>
      </c>
      <c r="K2913" s="2">
        <f>F2913*J2913</f>
        <v>1033</v>
      </c>
    </row>
    <row r="2914" spans="1:11" x14ac:dyDescent="0.35">
      <c r="A2914" t="s">
        <v>2807</v>
      </c>
      <c r="B2914" t="s">
        <v>2808</v>
      </c>
      <c r="C2914" t="s">
        <v>2809</v>
      </c>
      <c r="D2914">
        <v>805</v>
      </c>
      <c r="E2914" t="s">
        <v>2670</v>
      </c>
      <c r="F2914">
        <v>1</v>
      </c>
      <c r="G2914" t="s">
        <v>16</v>
      </c>
      <c r="H2914">
        <v>8</v>
      </c>
      <c r="I2914">
        <v>8</v>
      </c>
      <c r="J2914" s="2">
        <v>524.5</v>
      </c>
      <c r="K2914" s="2">
        <f>F2914*J2914</f>
        <v>524.5</v>
      </c>
    </row>
    <row r="2915" spans="1:11" x14ac:dyDescent="0.35">
      <c r="A2915" t="s">
        <v>2916</v>
      </c>
      <c r="B2915" t="s">
        <v>2917</v>
      </c>
      <c r="D2915">
        <v>805</v>
      </c>
      <c r="E2915" t="s">
        <v>2670</v>
      </c>
      <c r="F2915">
        <v>2</v>
      </c>
      <c r="G2915" t="s">
        <v>16</v>
      </c>
      <c r="H2915">
        <v>1</v>
      </c>
      <c r="I2915">
        <v>5</v>
      </c>
      <c r="J2915" s="2">
        <v>540.4</v>
      </c>
      <c r="K2915" s="2">
        <f>F2915*J2915</f>
        <v>1080.8</v>
      </c>
    </row>
    <row r="2916" spans="1:11" x14ac:dyDescent="0.35">
      <c r="A2916" t="s">
        <v>2734</v>
      </c>
      <c r="B2916" t="s">
        <v>2735</v>
      </c>
      <c r="C2916" t="s">
        <v>2736</v>
      </c>
      <c r="D2916">
        <v>805</v>
      </c>
      <c r="E2916" t="s">
        <v>2670</v>
      </c>
      <c r="F2916">
        <v>1</v>
      </c>
      <c r="G2916" t="s">
        <v>16</v>
      </c>
      <c r="H2916">
        <v>1</v>
      </c>
      <c r="I2916">
        <v>1</v>
      </c>
      <c r="J2916" s="2">
        <v>542</v>
      </c>
      <c r="K2916" s="2">
        <f>F2916*J2916</f>
        <v>542</v>
      </c>
    </row>
    <row r="2917" spans="1:11" x14ac:dyDescent="0.35">
      <c r="A2917" t="s">
        <v>2891</v>
      </c>
      <c r="B2917" t="s">
        <v>2892</v>
      </c>
      <c r="C2917" t="s">
        <v>2887</v>
      </c>
      <c r="D2917">
        <v>805</v>
      </c>
      <c r="E2917" t="s">
        <v>2670</v>
      </c>
      <c r="F2917">
        <v>1</v>
      </c>
      <c r="G2917" t="s">
        <v>16</v>
      </c>
      <c r="H2917">
        <v>1</v>
      </c>
      <c r="I2917">
        <v>1</v>
      </c>
      <c r="J2917" s="2">
        <v>543</v>
      </c>
      <c r="K2917" s="2">
        <f>F2917*J2917</f>
        <v>543</v>
      </c>
    </row>
    <row r="2918" spans="1:11" x14ac:dyDescent="0.35">
      <c r="A2918" t="s">
        <v>2819</v>
      </c>
      <c r="B2918" t="s">
        <v>2820</v>
      </c>
      <c r="C2918" t="s">
        <v>2821</v>
      </c>
      <c r="D2918">
        <v>805</v>
      </c>
      <c r="E2918" t="s">
        <v>2670</v>
      </c>
      <c r="F2918">
        <v>2</v>
      </c>
      <c r="G2918" t="s">
        <v>16</v>
      </c>
      <c r="H2918">
        <v>62</v>
      </c>
      <c r="I2918">
        <v>248</v>
      </c>
      <c r="J2918" s="2">
        <v>544.31500000000005</v>
      </c>
      <c r="K2918" s="2">
        <f>F2918*J2918</f>
        <v>1088.6300000000001</v>
      </c>
    </row>
    <row r="2919" spans="1:11" x14ac:dyDescent="0.35">
      <c r="A2919" t="s">
        <v>2854</v>
      </c>
      <c r="B2919" t="s">
        <v>14957</v>
      </c>
      <c r="C2919" t="s">
        <v>14958</v>
      </c>
      <c r="D2919">
        <v>805</v>
      </c>
      <c r="E2919" t="s">
        <v>2670</v>
      </c>
      <c r="F2919">
        <v>3</v>
      </c>
      <c r="G2919" t="s">
        <v>16</v>
      </c>
      <c r="H2919">
        <v>1</v>
      </c>
      <c r="I2919">
        <v>103</v>
      </c>
      <c r="J2919" s="2">
        <v>544.33000000000004</v>
      </c>
      <c r="K2919" s="2">
        <f>F2919*J2919</f>
        <v>1632.9900000000002</v>
      </c>
    </row>
    <row r="2920" spans="1:11" x14ac:dyDescent="0.35">
      <c r="A2920" t="s">
        <v>2680</v>
      </c>
      <c r="B2920" t="s">
        <v>2681</v>
      </c>
      <c r="C2920" t="s">
        <v>2682</v>
      </c>
      <c r="D2920">
        <v>805</v>
      </c>
      <c r="E2920" t="s">
        <v>2670</v>
      </c>
      <c r="F2920">
        <v>2</v>
      </c>
      <c r="G2920" t="s">
        <v>16</v>
      </c>
      <c r="H2920">
        <v>1</v>
      </c>
      <c r="I2920">
        <v>2</v>
      </c>
      <c r="J2920" s="2">
        <v>558.85</v>
      </c>
      <c r="K2920" s="2">
        <f>F2920*J2920</f>
        <v>1117.7</v>
      </c>
    </row>
    <row r="2921" spans="1:11" x14ac:dyDescent="0.35">
      <c r="A2921" t="s">
        <v>2677</v>
      </c>
      <c r="B2921" t="s">
        <v>2678</v>
      </c>
      <c r="C2921" t="s">
        <v>2679</v>
      </c>
      <c r="D2921">
        <v>805</v>
      </c>
      <c r="E2921" t="s">
        <v>2670</v>
      </c>
      <c r="F2921">
        <v>1</v>
      </c>
      <c r="G2921" t="s">
        <v>16</v>
      </c>
      <c r="H2921">
        <v>1</v>
      </c>
      <c r="I2921">
        <v>1</v>
      </c>
      <c r="J2921" s="2">
        <v>653.55999999999995</v>
      </c>
      <c r="K2921" s="2">
        <f>F2921*J2921</f>
        <v>653.55999999999995</v>
      </c>
    </row>
    <row r="2922" spans="1:11" x14ac:dyDescent="0.35">
      <c r="A2922" t="s">
        <v>2810</v>
      </c>
      <c r="B2922" t="s">
        <v>2811</v>
      </c>
      <c r="C2922" t="s">
        <v>2812</v>
      </c>
      <c r="D2922">
        <v>805</v>
      </c>
      <c r="E2922" t="s">
        <v>2670</v>
      </c>
      <c r="F2922">
        <v>1</v>
      </c>
      <c r="G2922" t="s">
        <v>16</v>
      </c>
      <c r="H2922">
        <v>11</v>
      </c>
      <c r="I2922">
        <v>11</v>
      </c>
      <c r="J2922" s="2">
        <v>670.83</v>
      </c>
      <c r="K2922" s="2">
        <f>F2922*J2922</f>
        <v>670.83</v>
      </c>
    </row>
    <row r="2923" spans="1:11" x14ac:dyDescent="0.35">
      <c r="A2923" t="s">
        <v>2871</v>
      </c>
      <c r="B2923" t="s">
        <v>2872</v>
      </c>
      <c r="C2923">
        <v>372154</v>
      </c>
      <c r="D2923">
        <v>805</v>
      </c>
      <c r="E2923" t="s">
        <v>2670</v>
      </c>
      <c r="F2923">
        <v>2</v>
      </c>
      <c r="G2923" t="s">
        <v>16</v>
      </c>
      <c r="H2923">
        <v>1</v>
      </c>
      <c r="I2923">
        <v>2</v>
      </c>
      <c r="J2923" s="2">
        <v>705</v>
      </c>
      <c r="K2923" s="2">
        <f>F2923*J2923</f>
        <v>1410</v>
      </c>
    </row>
    <row r="2924" spans="1:11" x14ac:dyDescent="0.35">
      <c r="A2924" t="s">
        <v>2704</v>
      </c>
      <c r="B2924" t="s">
        <v>2705</v>
      </c>
      <c r="C2924" t="s">
        <v>2706</v>
      </c>
      <c r="D2924">
        <v>805</v>
      </c>
      <c r="E2924" t="s">
        <v>2670</v>
      </c>
      <c r="F2924">
        <v>4</v>
      </c>
      <c r="G2924" t="s">
        <v>16</v>
      </c>
      <c r="H2924">
        <v>1</v>
      </c>
      <c r="I2924">
        <v>4</v>
      </c>
      <c r="J2924" s="2">
        <v>723.9</v>
      </c>
      <c r="K2924" s="2">
        <f>F2924*J2924</f>
        <v>2895.6</v>
      </c>
    </row>
    <row r="2925" spans="1:11" x14ac:dyDescent="0.35">
      <c r="A2925" t="s">
        <v>2725</v>
      </c>
      <c r="B2925" t="s">
        <v>2726</v>
      </c>
      <c r="C2925" t="s">
        <v>2727</v>
      </c>
      <c r="D2925">
        <v>805</v>
      </c>
      <c r="E2925" t="s">
        <v>2670</v>
      </c>
      <c r="F2925">
        <v>1</v>
      </c>
      <c r="G2925" t="s">
        <v>16</v>
      </c>
      <c r="H2925">
        <v>1</v>
      </c>
      <c r="I2925">
        <v>1</v>
      </c>
      <c r="J2925" s="2">
        <v>784.81</v>
      </c>
      <c r="K2925" s="2">
        <f>F2925*J2925</f>
        <v>784.81</v>
      </c>
    </row>
    <row r="2926" spans="1:11" x14ac:dyDescent="0.35">
      <c r="A2926" t="s">
        <v>2767</v>
      </c>
      <c r="B2926" t="s">
        <v>2768</v>
      </c>
      <c r="C2926" t="s">
        <v>2763</v>
      </c>
      <c r="D2926">
        <v>805</v>
      </c>
      <c r="E2926" t="s">
        <v>2670</v>
      </c>
      <c r="F2926">
        <v>2</v>
      </c>
      <c r="G2926" t="s">
        <v>16</v>
      </c>
      <c r="H2926">
        <v>1</v>
      </c>
      <c r="I2926">
        <v>6</v>
      </c>
      <c r="J2926" s="2">
        <v>786.29</v>
      </c>
      <c r="K2926" s="2">
        <f>F2926*J2926</f>
        <v>1572.58</v>
      </c>
    </row>
    <row r="2927" spans="1:11" x14ac:dyDescent="0.35">
      <c r="A2927" t="s">
        <v>2758</v>
      </c>
      <c r="B2927" t="s">
        <v>2759</v>
      </c>
      <c r="C2927" t="s">
        <v>2760</v>
      </c>
      <c r="D2927">
        <v>805</v>
      </c>
      <c r="E2927" t="s">
        <v>2670</v>
      </c>
      <c r="F2927">
        <v>2</v>
      </c>
      <c r="G2927" t="s">
        <v>16</v>
      </c>
      <c r="H2927">
        <v>1</v>
      </c>
      <c r="I2927">
        <v>2</v>
      </c>
      <c r="J2927" s="2">
        <v>816.95500000000004</v>
      </c>
      <c r="K2927" s="2">
        <f>F2927*J2927</f>
        <v>1633.91</v>
      </c>
    </row>
    <row r="2928" spans="1:11" x14ac:dyDescent="0.35">
      <c r="A2928" t="s">
        <v>2798</v>
      </c>
      <c r="B2928" t="s">
        <v>2799</v>
      </c>
      <c r="C2928" t="s">
        <v>2800</v>
      </c>
      <c r="D2928">
        <v>805</v>
      </c>
      <c r="E2928" t="s">
        <v>2670</v>
      </c>
      <c r="F2928">
        <v>2</v>
      </c>
      <c r="G2928" t="s">
        <v>16</v>
      </c>
      <c r="H2928">
        <v>23</v>
      </c>
      <c r="I2928">
        <v>92</v>
      </c>
      <c r="J2928" s="2">
        <v>843</v>
      </c>
      <c r="K2928" s="2">
        <f>F2928*J2928</f>
        <v>1686</v>
      </c>
    </row>
    <row r="2929" spans="1:11" x14ac:dyDescent="0.35">
      <c r="A2929" t="s">
        <v>2813</v>
      </c>
      <c r="B2929" t="s">
        <v>2814</v>
      </c>
      <c r="C2929" t="s">
        <v>2815</v>
      </c>
      <c r="D2929">
        <v>805</v>
      </c>
      <c r="E2929" t="s">
        <v>2670</v>
      </c>
      <c r="F2929">
        <v>3</v>
      </c>
      <c r="G2929" t="s">
        <v>16</v>
      </c>
      <c r="H2929">
        <v>16</v>
      </c>
      <c r="I2929">
        <v>48</v>
      </c>
      <c r="J2929" s="2">
        <v>862.49</v>
      </c>
      <c r="K2929" s="2">
        <f>F2929*J2929</f>
        <v>2587.4700000000003</v>
      </c>
    </row>
    <row r="2930" spans="1:11" x14ac:dyDescent="0.35">
      <c r="A2930" t="s">
        <v>2816</v>
      </c>
      <c r="B2930" t="s">
        <v>2817</v>
      </c>
      <c r="C2930" t="s">
        <v>2818</v>
      </c>
      <c r="D2930">
        <v>805</v>
      </c>
      <c r="E2930" t="s">
        <v>2670</v>
      </c>
      <c r="F2930">
        <v>2</v>
      </c>
      <c r="G2930" t="s">
        <v>16</v>
      </c>
      <c r="H2930">
        <v>86</v>
      </c>
      <c r="I2930">
        <v>258</v>
      </c>
      <c r="J2930" s="2">
        <v>887.65</v>
      </c>
      <c r="K2930" s="2">
        <f>F2930*J2930</f>
        <v>1775.3</v>
      </c>
    </row>
    <row r="2931" spans="1:11" x14ac:dyDescent="0.35">
      <c r="A2931" t="s">
        <v>2707</v>
      </c>
      <c r="B2931" t="s">
        <v>2708</v>
      </c>
      <c r="C2931" t="s">
        <v>2709</v>
      </c>
      <c r="D2931">
        <v>805</v>
      </c>
      <c r="E2931" t="s">
        <v>2670</v>
      </c>
      <c r="F2931">
        <v>1</v>
      </c>
      <c r="G2931" t="s">
        <v>16</v>
      </c>
      <c r="H2931">
        <v>1</v>
      </c>
      <c r="I2931">
        <v>1</v>
      </c>
      <c r="J2931" s="2">
        <v>891.07</v>
      </c>
      <c r="K2931" s="2">
        <f>F2931*J2931</f>
        <v>891.07</v>
      </c>
    </row>
    <row r="2932" spans="1:11" x14ac:dyDescent="0.35">
      <c r="A2932" t="s">
        <v>2888</v>
      </c>
      <c r="B2932" t="s">
        <v>2889</v>
      </c>
      <c r="C2932" t="s">
        <v>2890</v>
      </c>
      <c r="D2932">
        <v>805</v>
      </c>
      <c r="E2932" t="s">
        <v>2670</v>
      </c>
      <c r="F2932">
        <v>3</v>
      </c>
      <c r="G2932" t="s">
        <v>16</v>
      </c>
      <c r="H2932">
        <v>1</v>
      </c>
      <c r="I2932">
        <v>9</v>
      </c>
      <c r="J2932" s="2">
        <v>966</v>
      </c>
      <c r="K2932" s="2">
        <f>F2932*J2932</f>
        <v>2898</v>
      </c>
    </row>
    <row r="2933" spans="1:11" x14ac:dyDescent="0.35">
      <c r="A2933" t="s">
        <v>2710</v>
      </c>
      <c r="B2933" t="s">
        <v>2711</v>
      </c>
      <c r="C2933" t="s">
        <v>2712</v>
      </c>
      <c r="D2933">
        <v>805</v>
      </c>
      <c r="E2933" t="s">
        <v>2670</v>
      </c>
      <c r="F2933">
        <v>3</v>
      </c>
      <c r="G2933" t="s">
        <v>16</v>
      </c>
      <c r="H2933">
        <v>1</v>
      </c>
      <c r="I2933">
        <v>3</v>
      </c>
      <c r="J2933" s="2">
        <v>967</v>
      </c>
      <c r="K2933" s="2">
        <f>F2933*J2933</f>
        <v>2901</v>
      </c>
    </row>
    <row r="2934" spans="1:11" x14ac:dyDescent="0.35">
      <c r="A2934" t="s">
        <v>2746</v>
      </c>
      <c r="B2934" t="s">
        <v>2747</v>
      </c>
      <c r="C2934" t="s">
        <v>2748</v>
      </c>
      <c r="D2934">
        <v>805</v>
      </c>
      <c r="E2934" t="s">
        <v>2670</v>
      </c>
      <c r="F2934">
        <v>3</v>
      </c>
      <c r="G2934" t="s">
        <v>16</v>
      </c>
      <c r="H2934">
        <v>1</v>
      </c>
      <c r="I2934">
        <v>3</v>
      </c>
      <c r="J2934" s="2">
        <v>1170.5899999999999</v>
      </c>
      <c r="K2934" s="2">
        <f>F2934*J2934</f>
        <v>3511.7699999999995</v>
      </c>
    </row>
    <row r="2935" spans="1:11" x14ac:dyDescent="0.35">
      <c r="A2935" t="s">
        <v>2764</v>
      </c>
      <c r="B2935" t="s">
        <v>2765</v>
      </c>
      <c r="C2935" t="s">
        <v>2766</v>
      </c>
      <c r="D2935">
        <v>805</v>
      </c>
      <c r="E2935" t="s">
        <v>2670</v>
      </c>
      <c r="F2935">
        <v>2</v>
      </c>
      <c r="G2935" t="s">
        <v>16</v>
      </c>
      <c r="H2935">
        <v>1</v>
      </c>
      <c r="I2935">
        <v>35</v>
      </c>
      <c r="J2935" s="2">
        <v>1205.1266700000001</v>
      </c>
      <c r="K2935" s="2">
        <f>F2935*J2935</f>
        <v>2410.2533400000002</v>
      </c>
    </row>
    <row r="2936" spans="1:11" x14ac:dyDescent="0.35">
      <c r="A2936" t="s">
        <v>2671</v>
      </c>
      <c r="B2936" t="s">
        <v>2672</v>
      </c>
      <c r="C2936" t="s">
        <v>2673</v>
      </c>
      <c r="D2936">
        <v>805</v>
      </c>
      <c r="E2936" t="s">
        <v>2670</v>
      </c>
      <c r="F2936">
        <v>1</v>
      </c>
      <c r="G2936" t="s">
        <v>16</v>
      </c>
      <c r="H2936">
        <v>1</v>
      </c>
      <c r="I2936">
        <v>1</v>
      </c>
      <c r="J2936" s="2">
        <v>1213.0999999999999</v>
      </c>
      <c r="K2936" s="2">
        <f>F2936*J2936</f>
        <v>1213.0999999999999</v>
      </c>
    </row>
    <row r="2937" spans="1:11" x14ac:dyDescent="0.35">
      <c r="A2937" t="s">
        <v>2701</v>
      </c>
      <c r="B2937" t="s">
        <v>2702</v>
      </c>
      <c r="C2937" t="s">
        <v>2703</v>
      </c>
      <c r="D2937">
        <v>805</v>
      </c>
      <c r="E2937" t="s">
        <v>2670</v>
      </c>
      <c r="F2937">
        <v>1</v>
      </c>
      <c r="G2937" t="s">
        <v>16</v>
      </c>
      <c r="H2937">
        <v>1</v>
      </c>
      <c r="I2937">
        <v>1</v>
      </c>
      <c r="J2937" s="2">
        <v>1243.72</v>
      </c>
      <c r="K2937" s="2">
        <f>F2937*J2937</f>
        <v>1243.72</v>
      </c>
    </row>
    <row r="2938" spans="1:11" x14ac:dyDescent="0.35">
      <c r="A2938" t="s">
        <v>2769</v>
      </c>
      <c r="B2938" t="s">
        <v>2770</v>
      </c>
      <c r="C2938" t="s">
        <v>2771</v>
      </c>
      <c r="D2938">
        <v>805</v>
      </c>
      <c r="E2938" t="s">
        <v>2670</v>
      </c>
      <c r="F2938">
        <v>5</v>
      </c>
      <c r="G2938" t="s">
        <v>16</v>
      </c>
      <c r="H2938">
        <v>1</v>
      </c>
      <c r="I2938">
        <v>5</v>
      </c>
      <c r="J2938" s="2">
        <v>1253.67</v>
      </c>
      <c r="K2938" s="2">
        <f>F2938*J2938</f>
        <v>6268.35</v>
      </c>
    </row>
    <row r="2939" spans="1:11" x14ac:dyDescent="0.35">
      <c r="A2939" t="s">
        <v>2749</v>
      </c>
      <c r="B2939" t="s">
        <v>2750</v>
      </c>
      <c r="C2939" t="s">
        <v>2751</v>
      </c>
      <c r="D2939">
        <v>805</v>
      </c>
      <c r="E2939" t="s">
        <v>2670</v>
      </c>
      <c r="F2939">
        <v>1</v>
      </c>
      <c r="G2939" t="s">
        <v>16</v>
      </c>
      <c r="H2939">
        <v>1</v>
      </c>
      <c r="I2939">
        <v>1</v>
      </c>
      <c r="J2939" s="2">
        <v>1315.54</v>
      </c>
      <c r="K2939" s="2">
        <f>F2939*J2939</f>
        <v>1315.54</v>
      </c>
    </row>
    <row r="2940" spans="1:11" x14ac:dyDescent="0.35">
      <c r="A2940" t="s">
        <v>2822</v>
      </c>
      <c r="B2940" t="s">
        <v>2823</v>
      </c>
      <c r="C2940" t="s">
        <v>2824</v>
      </c>
      <c r="D2940">
        <v>805</v>
      </c>
      <c r="E2940" t="s">
        <v>2670</v>
      </c>
      <c r="F2940">
        <v>1</v>
      </c>
      <c r="G2940" t="s">
        <v>16</v>
      </c>
      <c r="H2940">
        <v>16</v>
      </c>
      <c r="I2940">
        <v>16</v>
      </c>
      <c r="J2940" s="2">
        <v>1359</v>
      </c>
      <c r="K2940" s="2">
        <f>F2940*J2940</f>
        <v>1359</v>
      </c>
    </row>
    <row r="2941" spans="1:11" x14ac:dyDescent="0.35">
      <c r="A2941" t="s">
        <v>2860</v>
      </c>
      <c r="B2941" t="s">
        <v>14960</v>
      </c>
      <c r="C2941" t="s">
        <v>14961</v>
      </c>
      <c r="D2941">
        <v>805</v>
      </c>
      <c r="E2941" t="s">
        <v>2670</v>
      </c>
      <c r="F2941">
        <v>2</v>
      </c>
      <c r="G2941" t="s">
        <v>16</v>
      </c>
      <c r="H2941">
        <v>1</v>
      </c>
      <c r="I2941">
        <v>8</v>
      </c>
      <c r="J2941" s="2">
        <v>1428</v>
      </c>
      <c r="K2941" s="2">
        <f>F2941*J2941</f>
        <v>2856</v>
      </c>
    </row>
    <row r="2942" spans="1:11" x14ac:dyDescent="0.35">
      <c r="A2942" t="s">
        <v>2857</v>
      </c>
      <c r="B2942" t="s">
        <v>2858</v>
      </c>
      <c r="C2942" t="s">
        <v>2859</v>
      </c>
      <c r="D2942">
        <v>805</v>
      </c>
      <c r="E2942" t="s">
        <v>2670</v>
      </c>
      <c r="F2942">
        <v>1</v>
      </c>
      <c r="G2942" t="s">
        <v>16</v>
      </c>
      <c r="H2942">
        <v>1</v>
      </c>
      <c r="I2942">
        <v>1</v>
      </c>
      <c r="J2942" s="2">
        <v>1428</v>
      </c>
      <c r="K2942" s="2">
        <f>F2942*J2942</f>
        <v>1428</v>
      </c>
    </row>
    <row r="2943" spans="1:11" x14ac:dyDescent="0.35">
      <c r="A2943" t="s">
        <v>2713</v>
      </c>
      <c r="B2943" t="s">
        <v>2714</v>
      </c>
      <c r="C2943" t="s">
        <v>2715</v>
      </c>
      <c r="D2943">
        <v>805</v>
      </c>
      <c r="E2943" t="s">
        <v>2670</v>
      </c>
      <c r="F2943">
        <v>1</v>
      </c>
      <c r="G2943" t="s">
        <v>16</v>
      </c>
      <c r="H2943">
        <v>1</v>
      </c>
      <c r="I2943">
        <v>1</v>
      </c>
      <c r="J2943" s="2">
        <v>1544.4</v>
      </c>
      <c r="K2943" s="2">
        <f>F2943*J2943</f>
        <v>1544.4</v>
      </c>
    </row>
    <row r="2944" spans="1:11" x14ac:dyDescent="0.35">
      <c r="A2944" t="s">
        <v>2844</v>
      </c>
      <c r="B2944" t="s">
        <v>2845</v>
      </c>
      <c r="C2944" t="s">
        <v>2846</v>
      </c>
      <c r="D2944">
        <v>805</v>
      </c>
      <c r="E2944" t="s">
        <v>2670</v>
      </c>
      <c r="F2944">
        <v>2</v>
      </c>
      <c r="G2944" t="s">
        <v>16</v>
      </c>
      <c r="H2944">
        <v>1</v>
      </c>
      <c r="I2944">
        <v>7</v>
      </c>
      <c r="J2944" s="2">
        <v>1759.9</v>
      </c>
      <c r="K2944" s="2">
        <f>F2944*J2944</f>
        <v>3519.8</v>
      </c>
    </row>
    <row r="2945" spans="1:11" x14ac:dyDescent="0.35">
      <c r="A2945" t="s">
        <v>2740</v>
      </c>
      <c r="B2945" t="s">
        <v>2741</v>
      </c>
      <c r="C2945" t="s">
        <v>2742</v>
      </c>
      <c r="D2945">
        <v>805</v>
      </c>
      <c r="E2945" t="s">
        <v>2670</v>
      </c>
      <c r="F2945">
        <v>1</v>
      </c>
      <c r="G2945" t="s">
        <v>16</v>
      </c>
      <c r="H2945">
        <v>1</v>
      </c>
      <c r="I2945">
        <v>1</v>
      </c>
      <c r="J2945" s="2">
        <v>1787.05</v>
      </c>
      <c r="K2945" s="2">
        <f>F2945*J2945</f>
        <v>1787.05</v>
      </c>
    </row>
    <row r="2946" spans="1:11" x14ac:dyDescent="0.35">
      <c r="A2946" t="s">
        <v>2737</v>
      </c>
      <c r="B2946" t="s">
        <v>2738</v>
      </c>
      <c r="C2946" t="s">
        <v>2739</v>
      </c>
      <c r="D2946">
        <v>805</v>
      </c>
      <c r="E2946" t="s">
        <v>2670</v>
      </c>
      <c r="F2946">
        <v>2</v>
      </c>
      <c r="G2946" t="s">
        <v>16</v>
      </c>
      <c r="H2946">
        <v>1</v>
      </c>
      <c r="I2946">
        <v>2</v>
      </c>
      <c r="J2946" s="2">
        <v>1788.1</v>
      </c>
      <c r="K2946" s="2">
        <f>F2946*J2946</f>
        <v>3576.2</v>
      </c>
    </row>
    <row r="2947" spans="1:11" x14ac:dyDescent="0.35">
      <c r="A2947" t="s">
        <v>2752</v>
      </c>
      <c r="B2947" t="s">
        <v>2753</v>
      </c>
      <c r="C2947" t="s">
        <v>2754</v>
      </c>
      <c r="D2947">
        <v>805</v>
      </c>
      <c r="E2947" t="s">
        <v>2670</v>
      </c>
      <c r="F2947">
        <v>2</v>
      </c>
      <c r="G2947" t="s">
        <v>16</v>
      </c>
      <c r="H2947">
        <v>50</v>
      </c>
      <c r="I2947">
        <v>100</v>
      </c>
      <c r="J2947" s="2">
        <v>1886.1</v>
      </c>
      <c r="K2947" s="2">
        <f>F2947*J2947</f>
        <v>3772.2</v>
      </c>
    </row>
    <row r="2948" spans="1:11" x14ac:dyDescent="0.35">
      <c r="A2948" t="s">
        <v>2801</v>
      </c>
      <c r="B2948" t="s">
        <v>2802</v>
      </c>
      <c r="C2948" t="s">
        <v>2803</v>
      </c>
      <c r="D2948">
        <v>805</v>
      </c>
      <c r="E2948" t="s">
        <v>2670</v>
      </c>
      <c r="F2948">
        <v>2</v>
      </c>
      <c r="G2948" t="s">
        <v>16</v>
      </c>
      <c r="H2948">
        <v>150</v>
      </c>
      <c r="I2948">
        <v>300</v>
      </c>
      <c r="J2948" s="2">
        <v>2020.66</v>
      </c>
      <c r="K2948" s="2">
        <f>F2948*J2948</f>
        <v>4041.32</v>
      </c>
    </row>
    <row r="2949" spans="1:11" x14ac:dyDescent="0.35">
      <c r="A2949" t="s">
        <v>2695</v>
      </c>
      <c r="B2949" t="s">
        <v>2696</v>
      </c>
      <c r="C2949" t="s">
        <v>2697</v>
      </c>
      <c r="D2949">
        <v>805</v>
      </c>
      <c r="E2949" t="s">
        <v>2670</v>
      </c>
      <c r="F2949">
        <v>5</v>
      </c>
      <c r="G2949" t="s">
        <v>16</v>
      </c>
      <c r="H2949">
        <v>1</v>
      </c>
      <c r="I2949">
        <v>5</v>
      </c>
      <c r="J2949" s="2">
        <v>2190.85</v>
      </c>
      <c r="K2949" s="2">
        <f>F2949*J2949</f>
        <v>10954.25</v>
      </c>
    </row>
    <row r="2950" spans="1:11" x14ac:dyDescent="0.35">
      <c r="A2950" t="s">
        <v>2772</v>
      </c>
      <c r="B2950" t="s">
        <v>2773</v>
      </c>
      <c r="C2950" t="s">
        <v>2774</v>
      </c>
      <c r="D2950">
        <v>805</v>
      </c>
      <c r="E2950" t="s">
        <v>2670</v>
      </c>
      <c r="F2950">
        <v>1</v>
      </c>
      <c r="G2950" t="s">
        <v>16</v>
      </c>
      <c r="H2950">
        <v>1</v>
      </c>
      <c r="I2950">
        <v>1</v>
      </c>
      <c r="J2950" s="2">
        <v>2204.1999999999998</v>
      </c>
      <c r="K2950" s="2">
        <f>F2950*J2950</f>
        <v>2204.1999999999998</v>
      </c>
    </row>
    <row r="2951" spans="1:11" x14ac:dyDescent="0.35">
      <c r="A2951" t="s">
        <v>2761</v>
      </c>
      <c r="B2951" t="s">
        <v>2762</v>
      </c>
      <c r="C2951" t="s">
        <v>2763</v>
      </c>
      <c r="D2951">
        <v>805</v>
      </c>
      <c r="E2951" t="s">
        <v>2670</v>
      </c>
      <c r="F2951">
        <v>2</v>
      </c>
      <c r="G2951" t="s">
        <v>16</v>
      </c>
      <c r="H2951">
        <v>1</v>
      </c>
      <c r="I2951">
        <v>3</v>
      </c>
      <c r="J2951" s="2">
        <v>2343.7399999999998</v>
      </c>
      <c r="K2951" s="2">
        <f>F2951*J2951</f>
        <v>4687.4799999999996</v>
      </c>
    </row>
    <row r="2952" spans="1:11" x14ac:dyDescent="0.35">
      <c r="A2952" t="s">
        <v>2804</v>
      </c>
      <c r="B2952" t="s">
        <v>2805</v>
      </c>
      <c r="C2952" t="s">
        <v>2806</v>
      </c>
      <c r="D2952">
        <v>805</v>
      </c>
      <c r="E2952" t="s">
        <v>2670</v>
      </c>
      <c r="F2952">
        <v>2</v>
      </c>
      <c r="G2952" t="s">
        <v>16</v>
      </c>
      <c r="H2952">
        <v>308</v>
      </c>
      <c r="I2952">
        <v>616</v>
      </c>
      <c r="J2952" s="2">
        <v>3543.2</v>
      </c>
      <c r="K2952" s="2">
        <f>F2952*J2952</f>
        <v>7086.4</v>
      </c>
    </row>
    <row r="2953" spans="1:11" x14ac:dyDescent="0.35">
      <c r="A2953" t="s">
        <v>2792</v>
      </c>
      <c r="B2953" t="s">
        <v>2793</v>
      </c>
      <c r="C2953" t="s">
        <v>2794</v>
      </c>
      <c r="D2953">
        <v>805</v>
      </c>
      <c r="E2953" t="s">
        <v>2670</v>
      </c>
      <c r="F2953">
        <v>1</v>
      </c>
      <c r="G2953" t="s">
        <v>16</v>
      </c>
      <c r="H2953">
        <v>1</v>
      </c>
      <c r="I2953">
        <v>1</v>
      </c>
      <c r="J2953" s="2">
        <v>3648.2</v>
      </c>
      <c r="K2953" s="2">
        <f>F2953*J2953</f>
        <v>3648.2</v>
      </c>
    </row>
    <row r="2954" spans="1:11" x14ac:dyDescent="0.35">
      <c r="A2954" t="s">
        <v>2775</v>
      </c>
      <c r="B2954" t="s">
        <v>2776</v>
      </c>
      <c r="C2954" t="s">
        <v>2777</v>
      </c>
      <c r="D2954">
        <v>805</v>
      </c>
      <c r="E2954" t="s">
        <v>2670</v>
      </c>
      <c r="F2954">
        <v>1</v>
      </c>
      <c r="G2954" t="s">
        <v>16</v>
      </c>
      <c r="H2954">
        <v>244</v>
      </c>
      <c r="I2954">
        <v>244</v>
      </c>
      <c r="J2954" s="2">
        <v>4043.84</v>
      </c>
      <c r="K2954" s="2">
        <f>F2954*J2954</f>
        <v>4043.84</v>
      </c>
    </row>
    <row r="2955" spans="1:11" x14ac:dyDescent="0.35">
      <c r="A2955" t="s">
        <v>2778</v>
      </c>
      <c r="B2955" t="s">
        <v>2779</v>
      </c>
      <c r="D2955">
        <v>805</v>
      </c>
      <c r="E2955" t="s">
        <v>2670</v>
      </c>
      <c r="F2955">
        <v>1</v>
      </c>
      <c r="G2955" t="s">
        <v>16</v>
      </c>
      <c r="H2955">
        <v>790</v>
      </c>
      <c r="I2955" s="1">
        <v>2370</v>
      </c>
      <c r="J2955" s="2">
        <v>6000</v>
      </c>
      <c r="K2955" s="2">
        <f>F2955*J2955</f>
        <v>6000</v>
      </c>
    </row>
    <row r="2956" spans="1:11" x14ac:dyDescent="0.35">
      <c r="A2956" t="s">
        <v>2786</v>
      </c>
      <c r="B2956" t="s">
        <v>2787</v>
      </c>
      <c r="C2956" t="s">
        <v>2788</v>
      </c>
      <c r="D2956">
        <v>805</v>
      </c>
      <c r="E2956" t="s">
        <v>2670</v>
      </c>
      <c r="F2956">
        <v>2</v>
      </c>
      <c r="G2956" t="s">
        <v>16</v>
      </c>
      <c r="H2956">
        <v>450</v>
      </c>
      <c r="I2956">
        <v>900</v>
      </c>
      <c r="J2956" s="2">
        <v>6184.83</v>
      </c>
      <c r="K2956" s="2">
        <f>F2956*J2956</f>
        <v>12369.66</v>
      </c>
    </row>
    <row r="2957" spans="1:11" x14ac:dyDescent="0.35">
      <c r="A2957" t="s">
        <v>2783</v>
      </c>
      <c r="B2957" t="s">
        <v>2784</v>
      </c>
      <c r="C2957" t="s">
        <v>2785</v>
      </c>
      <c r="D2957">
        <v>805</v>
      </c>
      <c r="E2957" t="s">
        <v>2670</v>
      </c>
      <c r="F2957">
        <v>1</v>
      </c>
      <c r="G2957" t="s">
        <v>16</v>
      </c>
      <c r="H2957" s="1">
        <v>2200</v>
      </c>
      <c r="I2957" s="1">
        <v>2200</v>
      </c>
      <c r="J2957" s="2">
        <v>17080</v>
      </c>
      <c r="K2957" s="2">
        <f>F2957*J2957</f>
        <v>17080</v>
      </c>
    </row>
    <row r="2958" spans="1:11" x14ac:dyDescent="0.35">
      <c r="A2958" t="s">
        <v>2780</v>
      </c>
      <c r="B2958" t="s">
        <v>2781</v>
      </c>
      <c r="C2958" t="s">
        <v>2782</v>
      </c>
      <c r="D2958">
        <v>805</v>
      </c>
      <c r="E2958" t="s">
        <v>2670</v>
      </c>
      <c r="F2958">
        <v>1</v>
      </c>
      <c r="G2958" t="s">
        <v>16</v>
      </c>
      <c r="H2958" s="1">
        <v>1010</v>
      </c>
      <c r="I2958" s="1">
        <v>1010</v>
      </c>
      <c r="J2958" s="2">
        <v>23483</v>
      </c>
      <c r="K2958" s="2">
        <f>F2958*J2958</f>
        <v>23483</v>
      </c>
    </row>
    <row r="2959" spans="1:11" x14ac:dyDescent="0.35">
      <c r="A2959" t="s">
        <v>2789</v>
      </c>
      <c r="B2959" t="s">
        <v>2790</v>
      </c>
      <c r="C2959" t="s">
        <v>2791</v>
      </c>
      <c r="D2959">
        <v>805</v>
      </c>
      <c r="E2959" t="s">
        <v>2670</v>
      </c>
      <c r="F2959">
        <v>1</v>
      </c>
      <c r="G2959" t="s">
        <v>16</v>
      </c>
      <c r="H2959">
        <v>986</v>
      </c>
      <c r="I2959">
        <v>986</v>
      </c>
      <c r="J2959" s="2">
        <v>23801.51</v>
      </c>
      <c r="K2959" s="2">
        <f>F2959*J2959</f>
        <v>23801.51</v>
      </c>
    </row>
    <row r="2960" spans="1:11" x14ac:dyDescent="0.35">
      <c r="J2960" s="2"/>
      <c r="K2960" s="2"/>
    </row>
    <row r="2961" spans="10:11" x14ac:dyDescent="0.35">
      <c r="J2961" s="2"/>
      <c r="K2961" s="2"/>
    </row>
    <row r="2962" spans="10:11" x14ac:dyDescent="0.35">
      <c r="J2962" s="2"/>
      <c r="K2962" s="2"/>
    </row>
    <row r="2963" spans="10:11" x14ac:dyDescent="0.35">
      <c r="J2963" s="2"/>
      <c r="K2963" s="2"/>
    </row>
    <row r="2964" spans="10:11" x14ac:dyDescent="0.35">
      <c r="J2964" s="2"/>
      <c r="K2964" s="2"/>
    </row>
    <row r="2965" spans="10:11" x14ac:dyDescent="0.35">
      <c r="J2965" s="2"/>
      <c r="K2965" s="2"/>
    </row>
    <row r="2966" spans="10:11" x14ac:dyDescent="0.35">
      <c r="J2966" s="2"/>
      <c r="K2966" s="2"/>
    </row>
    <row r="2967" spans="10:11" x14ac:dyDescent="0.35">
      <c r="J2967" s="2"/>
      <c r="K2967" s="2"/>
    </row>
    <row r="2968" spans="10:11" x14ac:dyDescent="0.35">
      <c r="K2968" s="2"/>
    </row>
    <row r="2969" spans="10:11" x14ac:dyDescent="0.35">
      <c r="K2969" s="2"/>
    </row>
    <row r="2970" spans="10:11" x14ac:dyDescent="0.35">
      <c r="K2970" s="2"/>
    </row>
    <row r="2971" spans="10:11" x14ac:dyDescent="0.35">
      <c r="K2971" s="2"/>
    </row>
    <row r="2972" spans="10:11" x14ac:dyDescent="0.35">
      <c r="K2972" s="2"/>
    </row>
    <row r="2973" spans="10:11" x14ac:dyDescent="0.35">
      <c r="K2973" s="2"/>
    </row>
    <row r="2974" spans="10:11" x14ac:dyDescent="0.35">
      <c r="K2974" s="2"/>
    </row>
    <row r="2975" spans="10:11" x14ac:dyDescent="0.35">
      <c r="K2975" s="2"/>
    </row>
    <row r="2976" spans="10:11" x14ac:dyDescent="0.35">
      <c r="K2976" s="2"/>
    </row>
    <row r="2977" spans="11:11" x14ac:dyDescent="0.35">
      <c r="K2977" s="2"/>
    </row>
    <row r="2978" spans="11:11" x14ac:dyDescent="0.35">
      <c r="K2978" s="2"/>
    </row>
    <row r="2979" spans="11:11" x14ac:dyDescent="0.35">
      <c r="K2979" s="2"/>
    </row>
    <row r="2980" spans="11:11" x14ac:dyDescent="0.35">
      <c r="K2980" s="2"/>
    </row>
    <row r="2981" spans="11:11" x14ac:dyDescent="0.35">
      <c r="K2981" s="2"/>
    </row>
    <row r="2982" spans="11:11" x14ac:dyDescent="0.35">
      <c r="K2982" s="2"/>
    </row>
    <row r="2983" spans="11:11" x14ac:dyDescent="0.35">
      <c r="K2983" s="2"/>
    </row>
    <row r="2984" spans="11:11" x14ac:dyDescent="0.35">
      <c r="K2984" s="2"/>
    </row>
    <row r="2985" spans="11:11" x14ac:dyDescent="0.35">
      <c r="K2985" s="2"/>
    </row>
    <row r="2986" spans="11:11" x14ac:dyDescent="0.35">
      <c r="K2986" s="2"/>
    </row>
    <row r="2987" spans="11:11" x14ac:dyDescent="0.35">
      <c r="K2987" s="2"/>
    </row>
    <row r="2988" spans="11:11" x14ac:dyDescent="0.35">
      <c r="K2988" s="2"/>
    </row>
    <row r="2989" spans="11:11" x14ac:dyDescent="0.35">
      <c r="K2989" s="2"/>
    </row>
    <row r="2990" spans="11:11" x14ac:dyDescent="0.35">
      <c r="K2990" s="2"/>
    </row>
    <row r="2991" spans="11:11" x14ac:dyDescent="0.35">
      <c r="K2991" s="2"/>
    </row>
    <row r="2992" spans="11:11" x14ac:dyDescent="0.35">
      <c r="K2992" s="2"/>
    </row>
    <row r="2993" spans="8:11" x14ac:dyDescent="0.35">
      <c r="K2993" s="2"/>
    </row>
    <row r="2994" spans="8:11" x14ac:dyDescent="0.35">
      <c r="K2994" s="2"/>
    </row>
    <row r="2995" spans="8:11" x14ac:dyDescent="0.35">
      <c r="K2995" s="2"/>
    </row>
    <row r="2996" spans="8:11" x14ac:dyDescent="0.35">
      <c r="K2996" s="2"/>
    </row>
    <row r="2997" spans="8:11" x14ac:dyDescent="0.35">
      <c r="K2997" s="2"/>
    </row>
    <row r="2998" spans="8:11" x14ac:dyDescent="0.35">
      <c r="K2998" s="2"/>
    </row>
    <row r="2999" spans="8:11" x14ac:dyDescent="0.35">
      <c r="K2999" s="2"/>
    </row>
    <row r="3000" spans="8:11" x14ac:dyDescent="0.35">
      <c r="K3000" s="2"/>
    </row>
    <row r="3001" spans="8:11" x14ac:dyDescent="0.35">
      <c r="H3001" s="1"/>
      <c r="K3001" s="2"/>
    </row>
    <row r="3002" spans="8:11" x14ac:dyDescent="0.35">
      <c r="K3002" s="2"/>
    </row>
    <row r="3003" spans="8:11" x14ac:dyDescent="0.35">
      <c r="H3003" s="1"/>
      <c r="K3003" s="2"/>
    </row>
    <row r="3004" spans="8:11" x14ac:dyDescent="0.35">
      <c r="K3004" s="2"/>
    </row>
    <row r="3005" spans="8:11" x14ac:dyDescent="0.35">
      <c r="K3005" s="2"/>
    </row>
    <row r="3006" spans="8:11" x14ac:dyDescent="0.35">
      <c r="K3006" s="2"/>
    </row>
    <row r="3007" spans="8:11" x14ac:dyDescent="0.35">
      <c r="K3007" s="2"/>
    </row>
    <row r="3008" spans="8:11" x14ac:dyDescent="0.35">
      <c r="K3008" s="2"/>
    </row>
    <row r="3009" spans="11:11" x14ac:dyDescent="0.35">
      <c r="K3009" s="2"/>
    </row>
    <row r="3010" spans="11:11" x14ac:dyDescent="0.35">
      <c r="K3010" s="2"/>
    </row>
    <row r="3011" spans="11:11" x14ac:dyDescent="0.35">
      <c r="K3011" s="2"/>
    </row>
    <row r="3012" spans="11:11" x14ac:dyDescent="0.35">
      <c r="K3012" s="2"/>
    </row>
    <row r="3013" spans="11:11" x14ac:dyDescent="0.35">
      <c r="K3013" s="2"/>
    </row>
    <row r="3014" spans="11:11" x14ac:dyDescent="0.35">
      <c r="K3014" s="2"/>
    </row>
    <row r="3015" spans="11:11" x14ac:dyDescent="0.35">
      <c r="K3015" s="2"/>
    </row>
    <row r="3016" spans="11:11" x14ac:dyDescent="0.35">
      <c r="K3016" s="2"/>
    </row>
    <row r="3017" spans="11:11" x14ac:dyDescent="0.35">
      <c r="K3017" s="2"/>
    </row>
    <row r="3018" spans="11:11" x14ac:dyDescent="0.35">
      <c r="K3018" s="2"/>
    </row>
    <row r="3019" spans="11:11" x14ac:dyDescent="0.35">
      <c r="K3019" s="2"/>
    </row>
    <row r="3020" spans="11:11" x14ac:dyDescent="0.35">
      <c r="K3020" s="2"/>
    </row>
    <row r="3021" spans="11:11" x14ac:dyDescent="0.35">
      <c r="K3021" s="2"/>
    </row>
    <row r="3022" spans="11:11" x14ac:dyDescent="0.35">
      <c r="K3022" s="2"/>
    </row>
    <row r="3023" spans="11:11" x14ac:dyDescent="0.35">
      <c r="K3023" s="2"/>
    </row>
    <row r="3024" spans="11:11" x14ac:dyDescent="0.35">
      <c r="K3024" s="2"/>
    </row>
    <row r="3025" spans="11:11" x14ac:dyDescent="0.35">
      <c r="K3025" s="2"/>
    </row>
    <row r="3026" spans="11:11" x14ac:dyDescent="0.35">
      <c r="K3026" s="2"/>
    </row>
    <row r="3027" spans="11:11" x14ac:dyDescent="0.35">
      <c r="K3027" s="2"/>
    </row>
    <row r="3028" spans="11:11" x14ac:dyDescent="0.35">
      <c r="K3028" s="2"/>
    </row>
    <row r="3029" spans="11:11" x14ac:dyDescent="0.35">
      <c r="K3029" s="2"/>
    </row>
    <row r="3030" spans="11:11" x14ac:dyDescent="0.35">
      <c r="K3030" s="2"/>
    </row>
    <row r="3031" spans="11:11" x14ac:dyDescent="0.35">
      <c r="K3031" s="2"/>
    </row>
    <row r="3032" spans="11:11" x14ac:dyDescent="0.35">
      <c r="K3032" s="2"/>
    </row>
    <row r="3033" spans="11:11" x14ac:dyDescent="0.35">
      <c r="K3033" s="2"/>
    </row>
    <row r="3034" spans="11:11" x14ac:dyDescent="0.35">
      <c r="K3034" s="2"/>
    </row>
    <row r="3035" spans="11:11" x14ac:dyDescent="0.35">
      <c r="K3035" s="2"/>
    </row>
    <row r="3036" spans="11:11" x14ac:dyDescent="0.35">
      <c r="K3036" s="2"/>
    </row>
    <row r="3037" spans="11:11" x14ac:dyDescent="0.35">
      <c r="K3037" s="2"/>
    </row>
    <row r="3038" spans="11:11" x14ac:dyDescent="0.35">
      <c r="K3038" s="2"/>
    </row>
    <row r="3039" spans="11:11" x14ac:dyDescent="0.35">
      <c r="K3039" s="2"/>
    </row>
    <row r="3040" spans="11:11" x14ac:dyDescent="0.35">
      <c r="K3040" s="2"/>
    </row>
    <row r="3041" spans="11:11" x14ac:dyDescent="0.35">
      <c r="K3041" s="2"/>
    </row>
    <row r="3042" spans="11:11" x14ac:dyDescent="0.35">
      <c r="K3042" s="2"/>
    </row>
    <row r="3043" spans="11:11" x14ac:dyDescent="0.35">
      <c r="K3043" s="2"/>
    </row>
    <row r="3044" spans="11:11" x14ac:dyDescent="0.35">
      <c r="K3044" s="2"/>
    </row>
    <row r="3045" spans="11:11" x14ac:dyDescent="0.35">
      <c r="K3045" s="2"/>
    </row>
    <row r="3046" spans="11:11" x14ac:dyDescent="0.35">
      <c r="K3046" s="2"/>
    </row>
    <row r="3047" spans="11:11" x14ac:dyDescent="0.35">
      <c r="K3047" s="2"/>
    </row>
    <row r="3048" spans="11:11" x14ac:dyDescent="0.35">
      <c r="K3048" s="2"/>
    </row>
    <row r="3049" spans="11:11" x14ac:dyDescent="0.35">
      <c r="K3049" s="2"/>
    </row>
    <row r="3050" spans="11:11" x14ac:dyDescent="0.35">
      <c r="K3050" s="2"/>
    </row>
    <row r="3051" spans="11:11" x14ac:dyDescent="0.35">
      <c r="K3051" s="2"/>
    </row>
    <row r="3052" spans="11:11" x14ac:dyDescent="0.35">
      <c r="K3052" s="2"/>
    </row>
    <row r="3053" spans="11:11" x14ac:dyDescent="0.35">
      <c r="K3053" s="2"/>
    </row>
    <row r="3054" spans="11:11" x14ac:dyDescent="0.35">
      <c r="K3054" s="2"/>
    </row>
    <row r="3055" spans="11:11" x14ac:dyDescent="0.35">
      <c r="K3055" s="2"/>
    </row>
    <row r="3056" spans="11:11" x14ac:dyDescent="0.35">
      <c r="K3056" s="2"/>
    </row>
    <row r="3057" spans="11:11" x14ac:dyDescent="0.35">
      <c r="K3057" s="2"/>
    </row>
    <row r="3058" spans="11:11" x14ac:dyDescent="0.35">
      <c r="K3058" s="2"/>
    </row>
    <row r="3059" spans="11:11" x14ac:dyDescent="0.35">
      <c r="K3059" s="2"/>
    </row>
    <row r="3060" spans="11:11" x14ac:dyDescent="0.35">
      <c r="K3060" s="2"/>
    </row>
    <row r="3061" spans="11:11" x14ac:dyDescent="0.35">
      <c r="K3061" s="2"/>
    </row>
    <row r="3062" spans="11:11" x14ac:dyDescent="0.35">
      <c r="K3062" s="2"/>
    </row>
    <row r="3063" spans="11:11" x14ac:dyDescent="0.35">
      <c r="K3063" s="2"/>
    </row>
    <row r="3064" spans="11:11" x14ac:dyDescent="0.35">
      <c r="K3064" s="2"/>
    </row>
    <row r="3065" spans="11:11" x14ac:dyDescent="0.35">
      <c r="K3065" s="2"/>
    </row>
    <row r="3066" spans="11:11" x14ac:dyDescent="0.35">
      <c r="K3066" s="2"/>
    </row>
    <row r="3067" spans="11:11" x14ac:dyDescent="0.35">
      <c r="K3067" s="2"/>
    </row>
    <row r="3068" spans="11:11" x14ac:dyDescent="0.35">
      <c r="K3068" s="2"/>
    </row>
    <row r="3069" spans="11:11" x14ac:dyDescent="0.35">
      <c r="K3069" s="2"/>
    </row>
    <row r="3070" spans="11:11" x14ac:dyDescent="0.35">
      <c r="K3070" s="2"/>
    </row>
    <row r="3071" spans="11:11" x14ac:dyDescent="0.35">
      <c r="K3071" s="2"/>
    </row>
    <row r="3072" spans="11:11" x14ac:dyDescent="0.35">
      <c r="K3072" s="2"/>
    </row>
    <row r="3073" spans="11:11" x14ac:dyDescent="0.35">
      <c r="K3073" s="2"/>
    </row>
    <row r="3074" spans="11:11" x14ac:dyDescent="0.35">
      <c r="K3074" s="2"/>
    </row>
    <row r="3075" spans="11:11" x14ac:dyDescent="0.35">
      <c r="K3075" s="2"/>
    </row>
    <row r="3076" spans="11:11" x14ac:dyDescent="0.35">
      <c r="K3076" s="2"/>
    </row>
    <row r="3077" spans="11:11" x14ac:dyDescent="0.35">
      <c r="K3077" s="2"/>
    </row>
    <row r="3078" spans="11:11" x14ac:dyDescent="0.35">
      <c r="K3078" s="2"/>
    </row>
    <row r="3079" spans="11:11" x14ac:dyDescent="0.35">
      <c r="K3079" s="2"/>
    </row>
    <row r="3080" spans="11:11" x14ac:dyDescent="0.35">
      <c r="K3080" s="2"/>
    </row>
    <row r="3081" spans="11:11" x14ac:dyDescent="0.35">
      <c r="K3081" s="2"/>
    </row>
    <row r="3082" spans="11:11" x14ac:dyDescent="0.35">
      <c r="K3082" s="2"/>
    </row>
    <row r="3083" spans="11:11" x14ac:dyDescent="0.35">
      <c r="K3083" s="2"/>
    </row>
    <row r="3084" spans="11:11" x14ac:dyDescent="0.35">
      <c r="K3084" s="2"/>
    </row>
    <row r="3085" spans="11:11" x14ac:dyDescent="0.35">
      <c r="K3085" s="2"/>
    </row>
    <row r="3086" spans="11:11" x14ac:dyDescent="0.35">
      <c r="K3086" s="2"/>
    </row>
    <row r="3087" spans="11:11" x14ac:dyDescent="0.35">
      <c r="K3087" s="2"/>
    </row>
    <row r="3088" spans="11:11" x14ac:dyDescent="0.35">
      <c r="K3088" s="2"/>
    </row>
    <row r="3089" spans="11:11" x14ac:dyDescent="0.35">
      <c r="K3089" s="2"/>
    </row>
    <row r="3090" spans="11:11" x14ac:dyDescent="0.35">
      <c r="K3090" s="2"/>
    </row>
    <row r="3091" spans="11:11" x14ac:dyDescent="0.35">
      <c r="K3091" s="2"/>
    </row>
    <row r="3092" spans="11:11" x14ac:dyDescent="0.35">
      <c r="K3092" s="2"/>
    </row>
    <row r="3093" spans="11:11" x14ac:dyDescent="0.35">
      <c r="K3093" s="2"/>
    </row>
    <row r="3094" spans="11:11" x14ac:dyDescent="0.35">
      <c r="K3094" s="2"/>
    </row>
    <row r="3095" spans="11:11" x14ac:dyDescent="0.35">
      <c r="K3095" s="2"/>
    </row>
    <row r="3096" spans="11:11" x14ac:dyDescent="0.35">
      <c r="K3096" s="2"/>
    </row>
    <row r="3097" spans="11:11" x14ac:dyDescent="0.35">
      <c r="K3097" s="2"/>
    </row>
    <row r="3098" spans="11:11" x14ac:dyDescent="0.35">
      <c r="K3098" s="2"/>
    </row>
    <row r="3099" spans="11:11" x14ac:dyDescent="0.35">
      <c r="K3099" s="2"/>
    </row>
    <row r="3100" spans="11:11" x14ac:dyDescent="0.35">
      <c r="K3100" s="2"/>
    </row>
    <row r="3101" spans="11:11" x14ac:dyDescent="0.35">
      <c r="K3101" s="2"/>
    </row>
    <row r="3102" spans="11:11" x14ac:dyDescent="0.35">
      <c r="K3102" s="2"/>
    </row>
    <row r="3103" spans="11:11" x14ac:dyDescent="0.35">
      <c r="K3103" s="2"/>
    </row>
    <row r="3104" spans="11:11" x14ac:dyDescent="0.35">
      <c r="K3104" s="2"/>
    </row>
    <row r="3105" spans="11:11" x14ac:dyDescent="0.35">
      <c r="K3105" s="2"/>
    </row>
    <row r="3106" spans="11:11" x14ac:dyDescent="0.35">
      <c r="K3106" s="2"/>
    </row>
    <row r="3107" spans="11:11" x14ac:dyDescent="0.35">
      <c r="K3107" s="2"/>
    </row>
    <row r="3108" spans="11:11" x14ac:dyDescent="0.35">
      <c r="K3108" s="2"/>
    </row>
    <row r="3109" spans="11:11" x14ac:dyDescent="0.35">
      <c r="K3109" s="2"/>
    </row>
    <row r="3110" spans="11:11" x14ac:dyDescent="0.35">
      <c r="K3110" s="2"/>
    </row>
    <row r="3111" spans="11:11" x14ac:dyDescent="0.35">
      <c r="K3111" s="2"/>
    </row>
    <row r="3112" spans="11:11" x14ac:dyDescent="0.35">
      <c r="K3112" s="2"/>
    </row>
    <row r="3113" spans="11:11" x14ac:dyDescent="0.35">
      <c r="K3113" s="2"/>
    </row>
    <row r="3114" spans="11:11" x14ac:dyDescent="0.35">
      <c r="K3114" s="2"/>
    </row>
    <row r="3115" spans="11:11" x14ac:dyDescent="0.35">
      <c r="K3115" s="2"/>
    </row>
    <row r="3116" spans="11:11" x14ac:dyDescent="0.35">
      <c r="K3116" s="2"/>
    </row>
    <row r="3117" spans="11:11" x14ac:dyDescent="0.35">
      <c r="K3117" s="2"/>
    </row>
    <row r="3118" spans="11:11" x14ac:dyDescent="0.35">
      <c r="K3118" s="2"/>
    </row>
    <row r="3119" spans="11:11" x14ac:dyDescent="0.35">
      <c r="K3119" s="2"/>
    </row>
    <row r="3120" spans="11:11" x14ac:dyDescent="0.35">
      <c r="K3120" s="2"/>
    </row>
    <row r="3121" spans="11:11" x14ac:dyDescent="0.35">
      <c r="K3121" s="2"/>
    </row>
    <row r="3122" spans="11:11" x14ac:dyDescent="0.35">
      <c r="K3122" s="2"/>
    </row>
    <row r="3123" spans="11:11" x14ac:dyDescent="0.35">
      <c r="K3123" s="2"/>
    </row>
    <row r="3124" spans="11:11" x14ac:dyDescent="0.35">
      <c r="K3124" s="2"/>
    </row>
    <row r="3125" spans="11:11" x14ac:dyDescent="0.35">
      <c r="K3125" s="2"/>
    </row>
    <row r="3126" spans="11:11" x14ac:dyDescent="0.35">
      <c r="K3126" s="2"/>
    </row>
    <row r="3127" spans="11:11" x14ac:dyDescent="0.35">
      <c r="K3127" s="2"/>
    </row>
    <row r="3128" spans="11:11" x14ac:dyDescent="0.35">
      <c r="K3128" s="2"/>
    </row>
    <row r="3129" spans="11:11" x14ac:dyDescent="0.35">
      <c r="K3129" s="2"/>
    </row>
    <row r="3130" spans="11:11" x14ac:dyDescent="0.35">
      <c r="K3130" s="2"/>
    </row>
    <row r="3131" spans="11:11" x14ac:dyDescent="0.35">
      <c r="K3131" s="2"/>
    </row>
    <row r="3132" spans="11:11" x14ac:dyDescent="0.35">
      <c r="K3132" s="2"/>
    </row>
    <row r="3133" spans="11:11" x14ac:dyDescent="0.35">
      <c r="K3133" s="2"/>
    </row>
    <row r="3134" spans="11:11" x14ac:dyDescent="0.35">
      <c r="K3134" s="2"/>
    </row>
    <row r="3135" spans="11:11" x14ac:dyDescent="0.35">
      <c r="K3135" s="2"/>
    </row>
    <row r="3136" spans="11:11" x14ac:dyDescent="0.35">
      <c r="K3136" s="2"/>
    </row>
    <row r="3137" spans="11:11" x14ac:dyDescent="0.35">
      <c r="K3137" s="2"/>
    </row>
    <row r="3138" spans="11:11" x14ac:dyDescent="0.35">
      <c r="K3138" s="2"/>
    </row>
    <row r="3139" spans="11:11" x14ac:dyDescent="0.35">
      <c r="K3139" s="2"/>
    </row>
    <row r="3140" spans="11:11" x14ac:dyDescent="0.35">
      <c r="K3140" s="2"/>
    </row>
    <row r="3141" spans="11:11" x14ac:dyDescent="0.35">
      <c r="K3141" s="2"/>
    </row>
    <row r="3142" spans="11:11" x14ac:dyDescent="0.35">
      <c r="K3142" s="2"/>
    </row>
    <row r="3143" spans="11:11" x14ac:dyDescent="0.35">
      <c r="K3143" s="2"/>
    </row>
    <row r="3144" spans="11:11" x14ac:dyDescent="0.35">
      <c r="K3144" s="2"/>
    </row>
    <row r="3145" spans="11:11" x14ac:dyDescent="0.35">
      <c r="K3145" s="2"/>
    </row>
    <row r="3146" spans="11:11" x14ac:dyDescent="0.35">
      <c r="K3146" s="2"/>
    </row>
    <row r="3147" spans="11:11" x14ac:dyDescent="0.35">
      <c r="K3147" s="2"/>
    </row>
    <row r="3148" spans="11:11" x14ac:dyDescent="0.35">
      <c r="K3148" s="2"/>
    </row>
    <row r="3149" spans="11:11" x14ac:dyDescent="0.35">
      <c r="K3149" s="2"/>
    </row>
    <row r="3150" spans="11:11" x14ac:dyDescent="0.35">
      <c r="K3150" s="2"/>
    </row>
    <row r="3151" spans="11:11" x14ac:dyDescent="0.35">
      <c r="K3151" s="2"/>
    </row>
    <row r="3152" spans="11:11" x14ac:dyDescent="0.35">
      <c r="K3152" s="2"/>
    </row>
    <row r="3153" spans="11:11" x14ac:dyDescent="0.35">
      <c r="K3153" s="2"/>
    </row>
    <row r="3154" spans="11:11" x14ac:dyDescent="0.35">
      <c r="K3154" s="2"/>
    </row>
    <row r="3155" spans="11:11" x14ac:dyDescent="0.35">
      <c r="K3155" s="2"/>
    </row>
    <row r="3156" spans="11:11" x14ac:dyDescent="0.35">
      <c r="K3156" s="2"/>
    </row>
    <row r="3157" spans="11:11" x14ac:dyDescent="0.35">
      <c r="K3157" s="2"/>
    </row>
    <row r="3158" spans="11:11" x14ac:dyDescent="0.35">
      <c r="K3158" s="2"/>
    </row>
    <row r="3159" spans="11:11" x14ac:dyDescent="0.35">
      <c r="K3159" s="2"/>
    </row>
    <row r="3160" spans="11:11" x14ac:dyDescent="0.35">
      <c r="K3160" s="2"/>
    </row>
    <row r="3161" spans="11:11" x14ac:dyDescent="0.35">
      <c r="K3161" s="2"/>
    </row>
    <row r="3162" spans="11:11" x14ac:dyDescent="0.35">
      <c r="K3162" s="2"/>
    </row>
    <row r="3163" spans="11:11" x14ac:dyDescent="0.35">
      <c r="K3163" s="2"/>
    </row>
    <row r="3164" spans="11:11" x14ac:dyDescent="0.35">
      <c r="K3164" s="2"/>
    </row>
    <row r="3165" spans="11:11" x14ac:dyDescent="0.35">
      <c r="K3165" s="2"/>
    </row>
    <row r="3166" spans="11:11" x14ac:dyDescent="0.35">
      <c r="K3166" s="2"/>
    </row>
    <row r="3167" spans="11:11" x14ac:dyDescent="0.35">
      <c r="K3167" s="2"/>
    </row>
    <row r="3168" spans="11:11" x14ac:dyDescent="0.35">
      <c r="K3168" s="2"/>
    </row>
    <row r="3169" spans="11:11" x14ac:dyDescent="0.35">
      <c r="K3169" s="2"/>
    </row>
    <row r="3170" spans="11:11" x14ac:dyDescent="0.35">
      <c r="K3170" s="2"/>
    </row>
    <row r="3171" spans="11:11" x14ac:dyDescent="0.35">
      <c r="K3171" s="2"/>
    </row>
    <row r="3172" spans="11:11" x14ac:dyDescent="0.35">
      <c r="K3172" s="2"/>
    </row>
    <row r="3173" spans="11:11" x14ac:dyDescent="0.35">
      <c r="K3173" s="2"/>
    </row>
    <row r="3174" spans="11:11" x14ac:dyDescent="0.35">
      <c r="K3174" s="2"/>
    </row>
    <row r="3175" spans="11:11" x14ac:dyDescent="0.35">
      <c r="K3175" s="2"/>
    </row>
    <row r="3176" spans="11:11" x14ac:dyDescent="0.35">
      <c r="K3176" s="2"/>
    </row>
    <row r="3177" spans="11:11" x14ac:dyDescent="0.35">
      <c r="K3177" s="2"/>
    </row>
    <row r="3178" spans="11:11" x14ac:dyDescent="0.35">
      <c r="K3178" s="2"/>
    </row>
    <row r="3179" spans="11:11" x14ac:dyDescent="0.35">
      <c r="K3179" s="2"/>
    </row>
    <row r="3180" spans="11:11" x14ac:dyDescent="0.35">
      <c r="K3180" s="2"/>
    </row>
    <row r="3181" spans="11:11" x14ac:dyDescent="0.35">
      <c r="K3181" s="2"/>
    </row>
    <row r="3182" spans="11:11" x14ac:dyDescent="0.35">
      <c r="K3182" s="2"/>
    </row>
    <row r="3183" spans="11:11" x14ac:dyDescent="0.35">
      <c r="K3183" s="2"/>
    </row>
    <row r="3184" spans="11:11" x14ac:dyDescent="0.35">
      <c r="K3184" s="2"/>
    </row>
    <row r="3185" spans="11:11" x14ac:dyDescent="0.35">
      <c r="K3185" s="2"/>
    </row>
    <row r="3186" spans="11:11" x14ac:dyDescent="0.35">
      <c r="K3186" s="2"/>
    </row>
    <row r="3187" spans="11:11" x14ac:dyDescent="0.35">
      <c r="K3187" s="2"/>
    </row>
    <row r="3188" spans="11:11" x14ac:dyDescent="0.35">
      <c r="K3188" s="2"/>
    </row>
    <row r="3189" spans="11:11" x14ac:dyDescent="0.35">
      <c r="K3189" s="2"/>
    </row>
    <row r="3190" spans="11:11" x14ac:dyDescent="0.35">
      <c r="K3190" s="2"/>
    </row>
    <row r="3191" spans="11:11" x14ac:dyDescent="0.35">
      <c r="K3191" s="2"/>
    </row>
    <row r="3192" spans="11:11" x14ac:dyDescent="0.35">
      <c r="K3192" s="2"/>
    </row>
    <row r="3193" spans="11:11" x14ac:dyDescent="0.35">
      <c r="K3193" s="2"/>
    </row>
    <row r="3194" spans="11:11" x14ac:dyDescent="0.35">
      <c r="K3194" s="2"/>
    </row>
    <row r="3195" spans="11:11" x14ac:dyDescent="0.35">
      <c r="K3195" s="2"/>
    </row>
    <row r="3196" spans="11:11" x14ac:dyDescent="0.35">
      <c r="K3196" s="2"/>
    </row>
    <row r="3197" spans="11:11" x14ac:dyDescent="0.35">
      <c r="K3197" s="2"/>
    </row>
    <row r="3198" spans="11:11" x14ac:dyDescent="0.35">
      <c r="K3198" s="2"/>
    </row>
    <row r="3199" spans="11:11" x14ac:dyDescent="0.35">
      <c r="K3199" s="2"/>
    </row>
    <row r="3200" spans="11:11" x14ac:dyDescent="0.35">
      <c r="K3200" s="2"/>
    </row>
    <row r="3201" spans="11:11" x14ac:dyDescent="0.35">
      <c r="K3201" s="2"/>
    </row>
    <row r="3202" spans="11:11" x14ac:dyDescent="0.35">
      <c r="K3202" s="2"/>
    </row>
    <row r="3203" spans="11:11" x14ac:dyDescent="0.35">
      <c r="K3203" s="2"/>
    </row>
    <row r="3204" spans="11:11" x14ac:dyDescent="0.35">
      <c r="K3204" s="2"/>
    </row>
    <row r="3205" spans="11:11" x14ac:dyDescent="0.35">
      <c r="K3205" s="2"/>
    </row>
    <row r="3206" spans="11:11" x14ac:dyDescent="0.35">
      <c r="K3206" s="2"/>
    </row>
    <row r="3207" spans="11:11" x14ac:dyDescent="0.35">
      <c r="K3207" s="2"/>
    </row>
    <row r="3208" spans="11:11" x14ac:dyDescent="0.35">
      <c r="K3208" s="2"/>
    </row>
    <row r="3209" spans="11:11" x14ac:dyDescent="0.35">
      <c r="K3209" s="2"/>
    </row>
    <row r="3210" spans="11:11" x14ac:dyDescent="0.35">
      <c r="K3210" s="2"/>
    </row>
    <row r="3211" spans="11:11" x14ac:dyDescent="0.35">
      <c r="K3211" s="2"/>
    </row>
    <row r="3212" spans="11:11" x14ac:dyDescent="0.35">
      <c r="K3212" s="2"/>
    </row>
    <row r="3213" spans="11:11" x14ac:dyDescent="0.35">
      <c r="K3213" s="2"/>
    </row>
    <row r="3214" spans="11:11" x14ac:dyDescent="0.35">
      <c r="K3214" s="2"/>
    </row>
    <row r="3215" spans="11:11" x14ac:dyDescent="0.35">
      <c r="K3215" s="2"/>
    </row>
    <row r="3216" spans="11:11" x14ac:dyDescent="0.35">
      <c r="K3216" s="2"/>
    </row>
    <row r="3217" spans="11:11" x14ac:dyDescent="0.35">
      <c r="K3217" s="2"/>
    </row>
    <row r="3218" spans="11:11" x14ac:dyDescent="0.35">
      <c r="K3218" s="2"/>
    </row>
    <row r="3219" spans="11:11" x14ac:dyDescent="0.35">
      <c r="K3219" s="2"/>
    </row>
    <row r="3220" spans="11:11" x14ac:dyDescent="0.35">
      <c r="K3220" s="2"/>
    </row>
    <row r="3221" spans="11:11" x14ac:dyDescent="0.35">
      <c r="K3221" s="2"/>
    </row>
    <row r="3222" spans="11:11" x14ac:dyDescent="0.35">
      <c r="K3222" s="2"/>
    </row>
    <row r="3223" spans="11:11" x14ac:dyDescent="0.35">
      <c r="K3223" s="2"/>
    </row>
    <row r="3224" spans="11:11" x14ac:dyDescent="0.35">
      <c r="K3224" s="2"/>
    </row>
    <row r="3225" spans="11:11" x14ac:dyDescent="0.35">
      <c r="K3225" s="2"/>
    </row>
    <row r="3226" spans="11:11" x14ac:dyDescent="0.35">
      <c r="K3226" s="2"/>
    </row>
    <row r="3227" spans="11:11" x14ac:dyDescent="0.35">
      <c r="K3227" s="2"/>
    </row>
    <row r="3228" spans="11:11" x14ac:dyDescent="0.35">
      <c r="K3228" s="2"/>
    </row>
    <row r="3229" spans="11:11" x14ac:dyDescent="0.35">
      <c r="K3229" s="2"/>
    </row>
    <row r="3230" spans="11:11" x14ac:dyDescent="0.35">
      <c r="K3230" s="2"/>
    </row>
    <row r="3231" spans="11:11" x14ac:dyDescent="0.35">
      <c r="K3231" s="2"/>
    </row>
    <row r="3232" spans="11:11" x14ac:dyDescent="0.35">
      <c r="K3232" s="2"/>
    </row>
    <row r="3233" spans="11:11" x14ac:dyDescent="0.35">
      <c r="K3233" s="2"/>
    </row>
    <row r="3234" spans="11:11" x14ac:dyDescent="0.35">
      <c r="K3234" s="2"/>
    </row>
    <row r="3235" spans="11:11" x14ac:dyDescent="0.35">
      <c r="K3235" s="2"/>
    </row>
    <row r="3236" spans="11:11" x14ac:dyDescent="0.35">
      <c r="K3236" s="2"/>
    </row>
    <row r="3237" spans="11:11" x14ac:dyDescent="0.35">
      <c r="K3237" s="2"/>
    </row>
    <row r="3238" spans="11:11" x14ac:dyDescent="0.35">
      <c r="K3238" s="2"/>
    </row>
    <row r="3239" spans="11:11" x14ac:dyDescent="0.35">
      <c r="K3239" s="2"/>
    </row>
    <row r="3240" spans="11:11" x14ac:dyDescent="0.35">
      <c r="K3240" s="2"/>
    </row>
    <row r="3241" spans="11:11" x14ac:dyDescent="0.35">
      <c r="K3241" s="2"/>
    </row>
    <row r="3242" spans="11:11" x14ac:dyDescent="0.35">
      <c r="K3242" s="2"/>
    </row>
    <row r="3243" spans="11:11" x14ac:dyDescent="0.35">
      <c r="K3243" s="2"/>
    </row>
    <row r="3244" spans="11:11" x14ac:dyDescent="0.35">
      <c r="K3244" s="2"/>
    </row>
    <row r="3245" spans="11:11" x14ac:dyDescent="0.35">
      <c r="K3245" s="2"/>
    </row>
    <row r="3246" spans="11:11" x14ac:dyDescent="0.35">
      <c r="K3246" s="2"/>
    </row>
    <row r="3247" spans="11:11" x14ac:dyDescent="0.35">
      <c r="K3247" s="2"/>
    </row>
    <row r="3248" spans="11:11" x14ac:dyDescent="0.35">
      <c r="K3248" s="2"/>
    </row>
    <row r="3249" spans="11:11" x14ac:dyDescent="0.35">
      <c r="K3249" s="2"/>
    </row>
    <row r="3250" spans="11:11" x14ac:dyDescent="0.35">
      <c r="K3250" s="2"/>
    </row>
    <row r="3251" spans="11:11" x14ac:dyDescent="0.35">
      <c r="K3251" s="2"/>
    </row>
    <row r="3252" spans="11:11" x14ac:dyDescent="0.35">
      <c r="K3252" s="2"/>
    </row>
    <row r="3253" spans="11:11" x14ac:dyDescent="0.35">
      <c r="K3253" s="2"/>
    </row>
    <row r="3254" spans="11:11" x14ac:dyDescent="0.35">
      <c r="K3254" s="2"/>
    </row>
    <row r="3255" spans="11:11" x14ac:dyDescent="0.35">
      <c r="K3255" s="2"/>
    </row>
    <row r="3256" spans="11:11" x14ac:dyDescent="0.35">
      <c r="K3256" s="2"/>
    </row>
    <row r="3257" spans="11:11" x14ac:dyDescent="0.35">
      <c r="K3257" s="2"/>
    </row>
    <row r="3258" spans="11:11" x14ac:dyDescent="0.35">
      <c r="K3258" s="2"/>
    </row>
    <row r="3259" spans="11:11" x14ac:dyDescent="0.35">
      <c r="K3259" s="2"/>
    </row>
    <row r="3260" spans="11:11" x14ac:dyDescent="0.35">
      <c r="K3260" s="2"/>
    </row>
    <row r="3261" spans="11:11" x14ac:dyDescent="0.35">
      <c r="K3261" s="2"/>
    </row>
    <row r="3262" spans="11:11" x14ac:dyDescent="0.35">
      <c r="K3262" s="2"/>
    </row>
    <row r="3263" spans="11:11" x14ac:dyDescent="0.35">
      <c r="K3263" s="2"/>
    </row>
    <row r="3264" spans="11:11" x14ac:dyDescent="0.35">
      <c r="K3264" s="2"/>
    </row>
    <row r="3265" spans="11:11" x14ac:dyDescent="0.35">
      <c r="K3265" s="2"/>
    </row>
    <row r="3266" spans="11:11" x14ac:dyDescent="0.35">
      <c r="K3266" s="2"/>
    </row>
    <row r="3267" spans="11:11" x14ac:dyDescent="0.35">
      <c r="K3267" s="2"/>
    </row>
    <row r="3268" spans="11:11" x14ac:dyDescent="0.35">
      <c r="K3268" s="2"/>
    </row>
    <row r="3269" spans="11:11" x14ac:dyDescent="0.35">
      <c r="K3269" s="2"/>
    </row>
    <row r="3270" spans="11:11" x14ac:dyDescent="0.35">
      <c r="K3270" s="2"/>
    </row>
    <row r="3271" spans="11:11" x14ac:dyDescent="0.35">
      <c r="K3271" s="2"/>
    </row>
    <row r="3272" spans="11:11" x14ac:dyDescent="0.35">
      <c r="K3272" s="2"/>
    </row>
    <row r="3273" spans="11:11" x14ac:dyDescent="0.35">
      <c r="K3273" s="2"/>
    </row>
    <row r="3274" spans="11:11" x14ac:dyDescent="0.35">
      <c r="K3274" s="2"/>
    </row>
    <row r="3275" spans="11:11" x14ac:dyDescent="0.35">
      <c r="K3275" s="2"/>
    </row>
    <row r="3276" spans="11:11" x14ac:dyDescent="0.35">
      <c r="K3276" s="2"/>
    </row>
    <row r="3277" spans="11:11" x14ac:dyDescent="0.35">
      <c r="K3277" s="2"/>
    </row>
    <row r="3278" spans="11:11" x14ac:dyDescent="0.35">
      <c r="K3278" s="2"/>
    </row>
    <row r="3279" spans="11:11" x14ac:dyDescent="0.35">
      <c r="K3279" s="2"/>
    </row>
    <row r="3280" spans="11:11" x14ac:dyDescent="0.35">
      <c r="K3280" s="2"/>
    </row>
    <row r="3281" spans="11:11" x14ac:dyDescent="0.35">
      <c r="K3281" s="2"/>
    </row>
    <row r="3282" spans="11:11" x14ac:dyDescent="0.35">
      <c r="K3282" s="2"/>
    </row>
    <row r="3283" spans="11:11" x14ac:dyDescent="0.35">
      <c r="K3283" s="2"/>
    </row>
    <row r="3284" spans="11:11" x14ac:dyDescent="0.35">
      <c r="K3284" s="2"/>
    </row>
    <row r="3285" spans="11:11" x14ac:dyDescent="0.35">
      <c r="K3285" s="2"/>
    </row>
    <row r="3286" spans="11:11" x14ac:dyDescent="0.35">
      <c r="K3286" s="2"/>
    </row>
    <row r="3287" spans="11:11" x14ac:dyDescent="0.35">
      <c r="K3287" s="2"/>
    </row>
    <row r="3288" spans="11:11" x14ac:dyDescent="0.35">
      <c r="K3288" s="2"/>
    </row>
    <row r="3289" spans="11:11" x14ac:dyDescent="0.35">
      <c r="K3289" s="2"/>
    </row>
    <row r="3290" spans="11:11" x14ac:dyDescent="0.35">
      <c r="K3290" s="2"/>
    </row>
    <row r="3291" spans="11:11" x14ac:dyDescent="0.35">
      <c r="K3291" s="2"/>
    </row>
    <row r="3292" spans="11:11" x14ac:dyDescent="0.35">
      <c r="K3292" s="2"/>
    </row>
    <row r="3293" spans="11:11" x14ac:dyDescent="0.35">
      <c r="K3293" s="2"/>
    </row>
    <row r="3294" spans="11:11" x14ac:dyDescent="0.35">
      <c r="K3294" s="2"/>
    </row>
    <row r="3295" spans="11:11" x14ac:dyDescent="0.35">
      <c r="K3295" s="2"/>
    </row>
    <row r="3296" spans="11:11" x14ac:dyDescent="0.35">
      <c r="K3296" s="2"/>
    </row>
    <row r="3297" spans="11:11" x14ac:dyDescent="0.35">
      <c r="K3297" s="2"/>
    </row>
    <row r="3298" spans="11:11" x14ac:dyDescent="0.35">
      <c r="K3298" s="2"/>
    </row>
    <row r="3299" spans="11:11" x14ac:dyDescent="0.35">
      <c r="K3299" s="2"/>
    </row>
    <row r="3300" spans="11:11" x14ac:dyDescent="0.35">
      <c r="K3300" s="2"/>
    </row>
    <row r="3301" spans="11:11" x14ac:dyDescent="0.35">
      <c r="K3301" s="2"/>
    </row>
    <row r="3302" spans="11:11" x14ac:dyDescent="0.35">
      <c r="K3302" s="2"/>
    </row>
    <row r="3303" spans="11:11" x14ac:dyDescent="0.35">
      <c r="K3303" s="2"/>
    </row>
    <row r="3304" spans="11:11" x14ac:dyDescent="0.35">
      <c r="K3304" s="2"/>
    </row>
    <row r="3305" spans="11:11" x14ac:dyDescent="0.35">
      <c r="K3305" s="2"/>
    </row>
    <row r="3306" spans="11:11" x14ac:dyDescent="0.35">
      <c r="K3306" s="2"/>
    </row>
    <row r="3307" spans="11:11" x14ac:dyDescent="0.35">
      <c r="K3307" s="2"/>
    </row>
    <row r="3308" spans="11:11" x14ac:dyDescent="0.35">
      <c r="K3308" s="2"/>
    </row>
    <row r="3309" spans="11:11" x14ac:dyDescent="0.35">
      <c r="K3309" s="2"/>
    </row>
    <row r="3310" spans="11:11" x14ac:dyDescent="0.35">
      <c r="K3310" s="2"/>
    </row>
    <row r="3311" spans="11:11" x14ac:dyDescent="0.35">
      <c r="K3311" s="2"/>
    </row>
    <row r="3312" spans="11:11" x14ac:dyDescent="0.35">
      <c r="K3312" s="2"/>
    </row>
    <row r="3313" spans="11:11" x14ac:dyDescent="0.35">
      <c r="K3313" s="2"/>
    </row>
    <row r="3314" spans="11:11" x14ac:dyDescent="0.35">
      <c r="K3314" s="2"/>
    </row>
    <row r="3315" spans="11:11" x14ac:dyDescent="0.35">
      <c r="K3315" s="2"/>
    </row>
    <row r="3316" spans="11:11" x14ac:dyDescent="0.35">
      <c r="K3316" s="2"/>
    </row>
    <row r="3317" spans="11:11" x14ac:dyDescent="0.35">
      <c r="K3317" s="2"/>
    </row>
    <row r="3318" spans="11:11" x14ac:dyDescent="0.35">
      <c r="K3318" s="2"/>
    </row>
    <row r="3319" spans="11:11" x14ac:dyDescent="0.35">
      <c r="K3319" s="2"/>
    </row>
    <row r="3320" spans="11:11" x14ac:dyDescent="0.35">
      <c r="K3320" s="2"/>
    </row>
    <row r="3321" spans="11:11" x14ac:dyDescent="0.35">
      <c r="K3321" s="2"/>
    </row>
    <row r="3322" spans="11:11" x14ac:dyDescent="0.35">
      <c r="K3322" s="2"/>
    </row>
    <row r="3323" spans="11:11" x14ac:dyDescent="0.35">
      <c r="K3323" s="2"/>
    </row>
    <row r="3324" spans="11:11" x14ac:dyDescent="0.35">
      <c r="K3324" s="2"/>
    </row>
    <row r="3325" spans="11:11" x14ac:dyDescent="0.35">
      <c r="K3325" s="2"/>
    </row>
    <row r="3326" spans="11:11" x14ac:dyDescent="0.35">
      <c r="K3326" s="2"/>
    </row>
    <row r="3327" spans="11:11" x14ac:dyDescent="0.35">
      <c r="K3327" s="2"/>
    </row>
    <row r="3328" spans="11:11" x14ac:dyDescent="0.35">
      <c r="K3328" s="2"/>
    </row>
    <row r="3329" spans="11:11" x14ac:dyDescent="0.35">
      <c r="K3329" s="2"/>
    </row>
    <row r="3330" spans="11:11" x14ac:dyDescent="0.35">
      <c r="K3330" s="2"/>
    </row>
    <row r="3331" spans="11:11" x14ac:dyDescent="0.35">
      <c r="K3331" s="2"/>
    </row>
    <row r="3332" spans="11:11" x14ac:dyDescent="0.35">
      <c r="K3332" s="2"/>
    </row>
    <row r="3333" spans="11:11" x14ac:dyDescent="0.35">
      <c r="K3333" s="2"/>
    </row>
    <row r="3334" spans="11:11" x14ac:dyDescent="0.35">
      <c r="K3334" s="2"/>
    </row>
    <row r="3335" spans="11:11" x14ac:dyDescent="0.35">
      <c r="K3335" s="2"/>
    </row>
    <row r="3336" spans="11:11" x14ac:dyDescent="0.35">
      <c r="K3336" s="2"/>
    </row>
    <row r="3337" spans="11:11" x14ac:dyDescent="0.35">
      <c r="K3337" s="2"/>
    </row>
    <row r="3338" spans="11:11" x14ac:dyDescent="0.35">
      <c r="K3338" s="2"/>
    </row>
    <row r="3339" spans="11:11" x14ac:dyDescent="0.35">
      <c r="K3339" s="2"/>
    </row>
    <row r="3340" spans="11:11" x14ac:dyDescent="0.35">
      <c r="K3340" s="2"/>
    </row>
    <row r="3341" spans="11:11" x14ac:dyDescent="0.35">
      <c r="K3341" s="2"/>
    </row>
    <row r="3342" spans="11:11" x14ac:dyDescent="0.35">
      <c r="K3342" s="2"/>
    </row>
    <row r="3343" spans="11:11" x14ac:dyDescent="0.35">
      <c r="K3343" s="2"/>
    </row>
    <row r="3344" spans="11:11" x14ac:dyDescent="0.35">
      <c r="K3344" s="2"/>
    </row>
    <row r="3345" spans="11:11" x14ac:dyDescent="0.35">
      <c r="K3345" s="2"/>
    </row>
    <row r="3346" spans="11:11" x14ac:dyDescent="0.35">
      <c r="K3346" s="2"/>
    </row>
    <row r="3347" spans="11:11" x14ac:dyDescent="0.35">
      <c r="K3347" s="2"/>
    </row>
    <row r="3348" spans="11:11" x14ac:dyDescent="0.35">
      <c r="K3348" s="2"/>
    </row>
    <row r="3349" spans="11:11" x14ac:dyDescent="0.35">
      <c r="K3349" s="2"/>
    </row>
    <row r="3350" spans="11:11" x14ac:dyDescent="0.35">
      <c r="K3350" s="2"/>
    </row>
    <row r="3351" spans="11:11" x14ac:dyDescent="0.35">
      <c r="K3351" s="2"/>
    </row>
    <row r="3352" spans="11:11" x14ac:dyDescent="0.35">
      <c r="K3352" s="2"/>
    </row>
    <row r="3353" spans="11:11" x14ac:dyDescent="0.35">
      <c r="K3353" s="2"/>
    </row>
    <row r="3354" spans="11:11" x14ac:dyDescent="0.35">
      <c r="K3354" s="2"/>
    </row>
    <row r="3355" spans="11:11" x14ac:dyDescent="0.35">
      <c r="K3355" s="2"/>
    </row>
    <row r="3356" spans="11:11" x14ac:dyDescent="0.35">
      <c r="K3356" s="2"/>
    </row>
    <row r="3357" spans="11:11" x14ac:dyDescent="0.35">
      <c r="K3357" s="2"/>
    </row>
    <row r="3358" spans="11:11" x14ac:dyDescent="0.35">
      <c r="K3358" s="2"/>
    </row>
    <row r="3359" spans="11:11" x14ac:dyDescent="0.35">
      <c r="K3359" s="2"/>
    </row>
    <row r="3360" spans="11:11" x14ac:dyDescent="0.35">
      <c r="K3360" s="2"/>
    </row>
    <row r="3361" spans="11:11" x14ac:dyDescent="0.35">
      <c r="K3361" s="2"/>
    </row>
    <row r="3362" spans="11:11" x14ac:dyDescent="0.35">
      <c r="K3362" s="2"/>
    </row>
    <row r="3363" spans="11:11" x14ac:dyDescent="0.35">
      <c r="K3363" s="2"/>
    </row>
    <row r="3364" spans="11:11" x14ac:dyDescent="0.35">
      <c r="K3364" s="2"/>
    </row>
    <row r="3365" spans="11:11" x14ac:dyDescent="0.35">
      <c r="K3365" s="2"/>
    </row>
    <row r="3366" spans="11:11" x14ac:dyDescent="0.35">
      <c r="K3366" s="2"/>
    </row>
    <row r="3367" spans="11:11" x14ac:dyDescent="0.35">
      <c r="K3367" s="2"/>
    </row>
    <row r="3368" spans="11:11" x14ac:dyDescent="0.35">
      <c r="K3368" s="2"/>
    </row>
    <row r="3369" spans="11:11" x14ac:dyDescent="0.35">
      <c r="K3369" s="2"/>
    </row>
    <row r="3370" spans="11:11" x14ac:dyDescent="0.35">
      <c r="K3370" s="2"/>
    </row>
    <row r="3371" spans="11:11" x14ac:dyDescent="0.35">
      <c r="K3371" s="2"/>
    </row>
    <row r="3372" spans="11:11" x14ac:dyDescent="0.35">
      <c r="K3372" s="2"/>
    </row>
    <row r="3373" spans="11:11" x14ac:dyDescent="0.35">
      <c r="K3373" s="2"/>
    </row>
    <row r="3374" spans="11:11" x14ac:dyDescent="0.35">
      <c r="K3374" s="2"/>
    </row>
    <row r="3375" spans="11:11" x14ac:dyDescent="0.35">
      <c r="K3375" s="2"/>
    </row>
    <row r="3376" spans="11:11" x14ac:dyDescent="0.35">
      <c r="K3376" s="2"/>
    </row>
    <row r="3377" spans="11:11" x14ac:dyDescent="0.35">
      <c r="K3377" s="2"/>
    </row>
    <row r="3378" spans="11:11" x14ac:dyDescent="0.35">
      <c r="K3378" s="2"/>
    </row>
    <row r="3379" spans="11:11" x14ac:dyDescent="0.35">
      <c r="K3379" s="2"/>
    </row>
    <row r="3380" spans="11:11" x14ac:dyDescent="0.35">
      <c r="K3380" s="2"/>
    </row>
    <row r="3381" spans="11:11" x14ac:dyDescent="0.35">
      <c r="K3381" s="2"/>
    </row>
    <row r="3382" spans="11:11" x14ac:dyDescent="0.35">
      <c r="K3382" s="2"/>
    </row>
    <row r="3383" spans="11:11" x14ac:dyDescent="0.35">
      <c r="K3383" s="2"/>
    </row>
    <row r="3384" spans="11:11" x14ac:dyDescent="0.35">
      <c r="K3384" s="2"/>
    </row>
    <row r="3385" spans="11:11" x14ac:dyDescent="0.35">
      <c r="K3385" s="2"/>
    </row>
    <row r="3386" spans="11:11" x14ac:dyDescent="0.35">
      <c r="K3386" s="2"/>
    </row>
    <row r="3387" spans="11:11" x14ac:dyDescent="0.35">
      <c r="K3387" s="2"/>
    </row>
    <row r="3388" spans="11:11" x14ac:dyDescent="0.35">
      <c r="K3388" s="2"/>
    </row>
    <row r="3389" spans="11:11" x14ac:dyDescent="0.35">
      <c r="K3389" s="2"/>
    </row>
    <row r="3390" spans="11:11" x14ac:dyDescent="0.35">
      <c r="K3390" s="2"/>
    </row>
    <row r="3391" spans="11:11" x14ac:dyDescent="0.35">
      <c r="K3391" s="2"/>
    </row>
    <row r="3392" spans="11:11" x14ac:dyDescent="0.35">
      <c r="K3392" s="2"/>
    </row>
    <row r="3393" spans="11:11" x14ac:dyDescent="0.35">
      <c r="K3393" s="2"/>
    </row>
    <row r="3394" spans="11:11" x14ac:dyDescent="0.35">
      <c r="K3394" s="2"/>
    </row>
    <row r="3395" spans="11:11" x14ac:dyDescent="0.35">
      <c r="K3395" s="2"/>
    </row>
    <row r="3396" spans="11:11" x14ac:dyDescent="0.35">
      <c r="K3396" s="2"/>
    </row>
    <row r="3397" spans="11:11" x14ac:dyDescent="0.35">
      <c r="K3397" s="2"/>
    </row>
    <row r="3398" spans="11:11" x14ac:dyDescent="0.35">
      <c r="K3398" s="2"/>
    </row>
    <row r="3399" spans="11:11" x14ac:dyDescent="0.35">
      <c r="K3399" s="2"/>
    </row>
    <row r="3400" spans="11:11" x14ac:dyDescent="0.35">
      <c r="K3400" s="2"/>
    </row>
    <row r="3401" spans="11:11" x14ac:dyDescent="0.35">
      <c r="K3401" s="2"/>
    </row>
    <row r="3402" spans="11:11" x14ac:dyDescent="0.35">
      <c r="K3402" s="2"/>
    </row>
    <row r="3403" spans="11:11" x14ac:dyDescent="0.35">
      <c r="K3403" s="2"/>
    </row>
    <row r="3404" spans="11:11" x14ac:dyDescent="0.35">
      <c r="K3404" s="2"/>
    </row>
    <row r="3405" spans="11:11" x14ac:dyDescent="0.35">
      <c r="K3405" s="2"/>
    </row>
    <row r="3406" spans="11:11" x14ac:dyDescent="0.35">
      <c r="K3406" s="2"/>
    </row>
    <row r="3407" spans="11:11" x14ac:dyDescent="0.35">
      <c r="K3407" s="2"/>
    </row>
    <row r="3408" spans="11:11" x14ac:dyDescent="0.35">
      <c r="K3408" s="2"/>
    </row>
    <row r="3409" spans="11:11" x14ac:dyDescent="0.35">
      <c r="K3409" s="2"/>
    </row>
    <row r="3410" spans="11:11" x14ac:dyDescent="0.35">
      <c r="K3410" s="2"/>
    </row>
    <row r="3411" spans="11:11" x14ac:dyDescent="0.35">
      <c r="K3411" s="2"/>
    </row>
    <row r="3412" spans="11:11" x14ac:dyDescent="0.35">
      <c r="K3412" s="2"/>
    </row>
    <row r="3413" spans="11:11" x14ac:dyDescent="0.35">
      <c r="K3413" s="2"/>
    </row>
    <row r="3414" spans="11:11" x14ac:dyDescent="0.35">
      <c r="K3414" s="2"/>
    </row>
    <row r="3415" spans="11:11" x14ac:dyDescent="0.35">
      <c r="K3415" s="2"/>
    </row>
    <row r="3416" spans="11:11" x14ac:dyDescent="0.35">
      <c r="K3416" s="2"/>
    </row>
    <row r="3417" spans="11:11" x14ac:dyDescent="0.35">
      <c r="K3417" s="2"/>
    </row>
    <row r="3418" spans="11:11" x14ac:dyDescent="0.35">
      <c r="K3418" s="2"/>
    </row>
    <row r="3419" spans="11:11" x14ac:dyDescent="0.35">
      <c r="K3419" s="2"/>
    </row>
    <row r="3420" spans="11:11" x14ac:dyDescent="0.35">
      <c r="K3420" s="2"/>
    </row>
    <row r="3421" spans="11:11" x14ac:dyDescent="0.35">
      <c r="K3421" s="2"/>
    </row>
    <row r="3422" spans="11:11" x14ac:dyDescent="0.35">
      <c r="K3422" s="2"/>
    </row>
    <row r="3423" spans="11:11" x14ac:dyDescent="0.35">
      <c r="K3423" s="2"/>
    </row>
    <row r="3424" spans="11:11" x14ac:dyDescent="0.35">
      <c r="K3424" s="2"/>
    </row>
    <row r="3425" spans="11:11" x14ac:dyDescent="0.35">
      <c r="K3425" s="2"/>
    </row>
    <row r="3426" spans="11:11" x14ac:dyDescent="0.35">
      <c r="K3426" s="2"/>
    </row>
    <row r="3427" spans="11:11" x14ac:dyDescent="0.35">
      <c r="K3427" s="2"/>
    </row>
    <row r="3428" spans="11:11" x14ac:dyDescent="0.35">
      <c r="K3428" s="2"/>
    </row>
    <row r="3429" spans="11:11" x14ac:dyDescent="0.35">
      <c r="K3429" s="2"/>
    </row>
    <row r="3430" spans="11:11" x14ac:dyDescent="0.35">
      <c r="K3430" s="2"/>
    </row>
    <row r="3431" spans="11:11" x14ac:dyDescent="0.35">
      <c r="K3431" s="2"/>
    </row>
    <row r="3432" spans="11:11" x14ac:dyDescent="0.35">
      <c r="K3432" s="2"/>
    </row>
    <row r="3433" spans="11:11" x14ac:dyDescent="0.35">
      <c r="K3433" s="2"/>
    </row>
    <row r="3434" spans="11:11" x14ac:dyDescent="0.35">
      <c r="K3434" s="2"/>
    </row>
    <row r="3435" spans="11:11" x14ac:dyDescent="0.35">
      <c r="K3435" s="2"/>
    </row>
    <row r="3436" spans="11:11" x14ac:dyDescent="0.35">
      <c r="K3436" s="2"/>
    </row>
    <row r="3437" spans="11:11" x14ac:dyDescent="0.35">
      <c r="K3437" s="2"/>
    </row>
    <row r="3438" spans="11:11" x14ac:dyDescent="0.35">
      <c r="K3438" s="2"/>
    </row>
    <row r="3439" spans="11:11" x14ac:dyDescent="0.35">
      <c r="K3439" s="2"/>
    </row>
    <row r="3440" spans="11:11" x14ac:dyDescent="0.35">
      <c r="K3440" s="2"/>
    </row>
    <row r="3441" spans="11:11" x14ac:dyDescent="0.35">
      <c r="K3441" s="2"/>
    </row>
    <row r="3442" spans="11:11" x14ac:dyDescent="0.35">
      <c r="K3442" s="2"/>
    </row>
    <row r="3443" spans="11:11" x14ac:dyDescent="0.35">
      <c r="K3443" s="2"/>
    </row>
    <row r="3444" spans="11:11" x14ac:dyDescent="0.35">
      <c r="K3444" s="2"/>
    </row>
    <row r="3445" spans="11:11" x14ac:dyDescent="0.35">
      <c r="K3445" s="2"/>
    </row>
    <row r="3446" spans="11:11" x14ac:dyDescent="0.35">
      <c r="K3446" s="2"/>
    </row>
    <row r="3447" spans="11:11" x14ac:dyDescent="0.35">
      <c r="K3447" s="2"/>
    </row>
    <row r="3448" spans="11:11" x14ac:dyDescent="0.35">
      <c r="K3448" s="2"/>
    </row>
    <row r="3449" spans="11:11" x14ac:dyDescent="0.35">
      <c r="K3449" s="2"/>
    </row>
    <row r="3450" spans="11:11" x14ac:dyDescent="0.35">
      <c r="K3450" s="2"/>
    </row>
    <row r="3451" spans="11:11" x14ac:dyDescent="0.35">
      <c r="K3451" s="2"/>
    </row>
    <row r="3452" spans="11:11" x14ac:dyDescent="0.35">
      <c r="K3452" s="2"/>
    </row>
    <row r="3453" spans="11:11" x14ac:dyDescent="0.35">
      <c r="K3453" s="2"/>
    </row>
    <row r="3454" spans="11:11" x14ac:dyDescent="0.35">
      <c r="K3454" s="2"/>
    </row>
    <row r="3455" spans="11:11" x14ac:dyDescent="0.35">
      <c r="K3455" s="2"/>
    </row>
    <row r="3456" spans="11:11" x14ac:dyDescent="0.35">
      <c r="K3456" s="2"/>
    </row>
    <row r="3457" spans="11:11" x14ac:dyDescent="0.35">
      <c r="K3457" s="2"/>
    </row>
    <row r="3458" spans="11:11" x14ac:dyDescent="0.35">
      <c r="K3458" s="2"/>
    </row>
    <row r="3459" spans="11:11" x14ac:dyDescent="0.35">
      <c r="K3459" s="2"/>
    </row>
    <row r="3460" spans="11:11" x14ac:dyDescent="0.35">
      <c r="K3460" s="2"/>
    </row>
    <row r="3461" spans="11:11" x14ac:dyDescent="0.35">
      <c r="K3461" s="2"/>
    </row>
    <row r="3462" spans="11:11" x14ac:dyDescent="0.35">
      <c r="K3462" s="2"/>
    </row>
    <row r="3463" spans="11:11" x14ac:dyDescent="0.35">
      <c r="K3463" s="2"/>
    </row>
    <row r="3464" spans="11:11" x14ac:dyDescent="0.35">
      <c r="K3464" s="2"/>
    </row>
    <row r="3465" spans="11:11" x14ac:dyDescent="0.35">
      <c r="K3465" s="2"/>
    </row>
    <row r="3466" spans="11:11" x14ac:dyDescent="0.35">
      <c r="K3466" s="2"/>
    </row>
    <row r="3467" spans="11:11" x14ac:dyDescent="0.35">
      <c r="K3467" s="2"/>
    </row>
    <row r="3468" spans="11:11" x14ac:dyDescent="0.35">
      <c r="K3468" s="2"/>
    </row>
    <row r="3469" spans="11:11" x14ac:dyDescent="0.35">
      <c r="K3469" s="2"/>
    </row>
    <row r="3470" spans="11:11" x14ac:dyDescent="0.35">
      <c r="K3470" s="2"/>
    </row>
    <row r="3471" spans="11:11" x14ac:dyDescent="0.35">
      <c r="K3471" s="2"/>
    </row>
    <row r="3472" spans="11:11" x14ac:dyDescent="0.35">
      <c r="K3472" s="2"/>
    </row>
    <row r="3473" spans="11:11" x14ac:dyDescent="0.35">
      <c r="K3473" s="2"/>
    </row>
    <row r="3474" spans="11:11" x14ac:dyDescent="0.35">
      <c r="K3474" s="2"/>
    </row>
    <row r="3475" spans="11:11" x14ac:dyDescent="0.35">
      <c r="K3475" s="2"/>
    </row>
    <row r="3476" spans="11:11" x14ac:dyDescent="0.35">
      <c r="K3476" s="2"/>
    </row>
    <row r="3477" spans="11:11" x14ac:dyDescent="0.35">
      <c r="K3477" s="2"/>
    </row>
    <row r="3478" spans="11:11" x14ac:dyDescent="0.35">
      <c r="K3478" s="2"/>
    </row>
    <row r="3479" spans="11:11" x14ac:dyDescent="0.35">
      <c r="K3479" s="2"/>
    </row>
    <row r="3480" spans="11:11" x14ac:dyDescent="0.35">
      <c r="K3480" s="2"/>
    </row>
    <row r="3481" spans="11:11" x14ac:dyDescent="0.35">
      <c r="K3481" s="2"/>
    </row>
    <row r="3482" spans="11:11" x14ac:dyDescent="0.35">
      <c r="K3482" s="2"/>
    </row>
    <row r="3483" spans="11:11" x14ac:dyDescent="0.35">
      <c r="K3483" s="2"/>
    </row>
    <row r="3484" spans="11:11" x14ac:dyDescent="0.35">
      <c r="K3484" s="2"/>
    </row>
    <row r="3485" spans="11:11" x14ac:dyDescent="0.35">
      <c r="K3485" s="2"/>
    </row>
    <row r="3486" spans="11:11" x14ac:dyDescent="0.35">
      <c r="K3486" s="2"/>
    </row>
    <row r="3487" spans="11:11" x14ac:dyDescent="0.35">
      <c r="K3487" s="2"/>
    </row>
    <row r="3488" spans="11:11" x14ac:dyDescent="0.35">
      <c r="K3488" s="2"/>
    </row>
    <row r="3489" spans="11:11" x14ac:dyDescent="0.35">
      <c r="K3489" s="2"/>
    </row>
    <row r="3490" spans="11:11" x14ac:dyDescent="0.35">
      <c r="K3490" s="2"/>
    </row>
    <row r="3491" spans="11:11" x14ac:dyDescent="0.35">
      <c r="K3491" s="2"/>
    </row>
    <row r="3492" spans="11:11" x14ac:dyDescent="0.35">
      <c r="K3492" s="2"/>
    </row>
    <row r="3493" spans="11:11" x14ac:dyDescent="0.35">
      <c r="K3493" s="2"/>
    </row>
    <row r="3494" spans="11:11" x14ac:dyDescent="0.35">
      <c r="K3494" s="2"/>
    </row>
    <row r="3495" spans="11:11" x14ac:dyDescent="0.35">
      <c r="K3495" s="2"/>
    </row>
    <row r="3496" spans="11:11" x14ac:dyDescent="0.35">
      <c r="K3496" s="2"/>
    </row>
    <row r="3497" spans="11:11" x14ac:dyDescent="0.35">
      <c r="K3497" s="2"/>
    </row>
    <row r="3498" spans="11:11" x14ac:dyDescent="0.35">
      <c r="K3498" s="2"/>
    </row>
    <row r="3499" spans="11:11" x14ac:dyDescent="0.35">
      <c r="K3499" s="2"/>
    </row>
    <row r="3500" spans="11:11" x14ac:dyDescent="0.35">
      <c r="K3500" s="2"/>
    </row>
    <row r="3501" spans="11:11" x14ac:dyDescent="0.35">
      <c r="K3501" s="2"/>
    </row>
    <row r="3502" spans="11:11" x14ac:dyDescent="0.35">
      <c r="K3502" s="2"/>
    </row>
    <row r="3503" spans="11:11" x14ac:dyDescent="0.35">
      <c r="K3503" s="2"/>
    </row>
    <row r="3504" spans="11:11" x14ac:dyDescent="0.35">
      <c r="K3504" s="2"/>
    </row>
    <row r="3505" spans="11:11" x14ac:dyDescent="0.35">
      <c r="K3505" s="2"/>
    </row>
    <row r="3506" spans="11:11" x14ac:dyDescent="0.35">
      <c r="K3506" s="2"/>
    </row>
    <row r="3507" spans="11:11" x14ac:dyDescent="0.35">
      <c r="K3507" s="2"/>
    </row>
    <row r="3508" spans="11:11" x14ac:dyDescent="0.35">
      <c r="K3508" s="2"/>
    </row>
    <row r="3509" spans="11:11" x14ac:dyDescent="0.35">
      <c r="K3509" s="2"/>
    </row>
    <row r="3510" spans="11:11" x14ac:dyDescent="0.35">
      <c r="K3510" s="2"/>
    </row>
    <row r="3511" spans="11:11" x14ac:dyDescent="0.35">
      <c r="K3511" s="2"/>
    </row>
    <row r="3512" spans="11:11" x14ac:dyDescent="0.35">
      <c r="K3512" s="2"/>
    </row>
    <row r="3513" spans="11:11" x14ac:dyDescent="0.35">
      <c r="K3513" s="2"/>
    </row>
    <row r="3514" spans="11:11" x14ac:dyDescent="0.35">
      <c r="K3514" s="2"/>
    </row>
    <row r="3515" spans="11:11" x14ac:dyDescent="0.35">
      <c r="K3515" s="2"/>
    </row>
    <row r="3516" spans="11:11" x14ac:dyDescent="0.35">
      <c r="K3516" s="2"/>
    </row>
    <row r="3517" spans="11:11" x14ac:dyDescent="0.35">
      <c r="K3517" s="2"/>
    </row>
    <row r="3518" spans="11:11" x14ac:dyDescent="0.35">
      <c r="K3518" s="2"/>
    </row>
    <row r="3519" spans="11:11" x14ac:dyDescent="0.35">
      <c r="K3519" s="2"/>
    </row>
    <row r="3520" spans="11:11" x14ac:dyDescent="0.35">
      <c r="K3520" s="2"/>
    </row>
    <row r="3521" spans="11:11" x14ac:dyDescent="0.35">
      <c r="K3521" s="2"/>
    </row>
    <row r="3522" spans="11:11" x14ac:dyDescent="0.35">
      <c r="K3522" s="2"/>
    </row>
    <row r="3523" spans="11:11" x14ac:dyDescent="0.35">
      <c r="K3523" s="2"/>
    </row>
    <row r="3524" spans="11:11" x14ac:dyDescent="0.35">
      <c r="K3524" s="2"/>
    </row>
    <row r="3525" spans="11:11" x14ac:dyDescent="0.35">
      <c r="K3525" s="2"/>
    </row>
    <row r="3526" spans="11:11" x14ac:dyDescent="0.35">
      <c r="K3526" s="2"/>
    </row>
    <row r="3527" spans="11:11" x14ac:dyDescent="0.35">
      <c r="K3527" s="2"/>
    </row>
    <row r="3528" spans="11:11" x14ac:dyDescent="0.35">
      <c r="K3528" s="2"/>
    </row>
    <row r="3529" spans="11:11" x14ac:dyDescent="0.35">
      <c r="K3529" s="2"/>
    </row>
    <row r="3530" spans="11:11" x14ac:dyDescent="0.35">
      <c r="K3530" s="2"/>
    </row>
    <row r="3531" spans="11:11" x14ac:dyDescent="0.35">
      <c r="K3531" s="2"/>
    </row>
    <row r="3532" spans="11:11" x14ac:dyDescent="0.35">
      <c r="K3532" s="2"/>
    </row>
    <row r="3533" spans="11:11" x14ac:dyDescent="0.35">
      <c r="K3533" s="2"/>
    </row>
    <row r="3534" spans="11:11" x14ac:dyDescent="0.35">
      <c r="K3534" s="2"/>
    </row>
    <row r="3535" spans="11:11" x14ac:dyDescent="0.35">
      <c r="K3535" s="2"/>
    </row>
    <row r="3536" spans="11:11" x14ac:dyDescent="0.35">
      <c r="K3536" s="2"/>
    </row>
    <row r="3537" spans="11:11" x14ac:dyDescent="0.35">
      <c r="K3537" s="2"/>
    </row>
    <row r="3538" spans="11:11" x14ac:dyDescent="0.35">
      <c r="K3538" s="2"/>
    </row>
    <row r="3539" spans="11:11" x14ac:dyDescent="0.35">
      <c r="K3539" s="2"/>
    </row>
    <row r="3540" spans="11:11" x14ac:dyDescent="0.35">
      <c r="K3540" s="2"/>
    </row>
    <row r="3541" spans="11:11" x14ac:dyDescent="0.35">
      <c r="K3541" s="2"/>
    </row>
    <row r="3542" spans="11:11" x14ac:dyDescent="0.35">
      <c r="K3542" s="2"/>
    </row>
    <row r="3543" spans="11:11" x14ac:dyDescent="0.35">
      <c r="K3543" s="2"/>
    </row>
    <row r="3544" spans="11:11" x14ac:dyDescent="0.35">
      <c r="K3544" s="2"/>
    </row>
    <row r="3545" spans="11:11" x14ac:dyDescent="0.35">
      <c r="K3545" s="2"/>
    </row>
    <row r="3546" spans="11:11" x14ac:dyDescent="0.35">
      <c r="K3546" s="2"/>
    </row>
    <row r="3547" spans="11:11" x14ac:dyDescent="0.35">
      <c r="K3547" s="2"/>
    </row>
    <row r="3548" spans="11:11" x14ac:dyDescent="0.35">
      <c r="K3548" s="2"/>
    </row>
    <row r="3549" spans="11:11" x14ac:dyDescent="0.35">
      <c r="K3549" s="2"/>
    </row>
    <row r="3550" spans="11:11" x14ac:dyDescent="0.35">
      <c r="K3550" s="2"/>
    </row>
    <row r="3551" spans="11:11" x14ac:dyDescent="0.35">
      <c r="K3551" s="2"/>
    </row>
    <row r="3552" spans="11:11" x14ac:dyDescent="0.35">
      <c r="K3552" s="2"/>
    </row>
    <row r="3553" spans="11:11" x14ac:dyDescent="0.35">
      <c r="K3553" s="2"/>
    </row>
    <row r="3554" spans="11:11" x14ac:dyDescent="0.35">
      <c r="K3554" s="2"/>
    </row>
    <row r="3555" spans="11:11" x14ac:dyDescent="0.35">
      <c r="K3555" s="2"/>
    </row>
    <row r="3556" spans="11:11" x14ac:dyDescent="0.35">
      <c r="K3556" s="2"/>
    </row>
    <row r="3557" spans="11:11" x14ac:dyDescent="0.35">
      <c r="K3557" s="2"/>
    </row>
    <row r="3558" spans="11:11" x14ac:dyDescent="0.35">
      <c r="K3558" s="2"/>
    </row>
    <row r="3559" spans="11:11" x14ac:dyDescent="0.35">
      <c r="K3559" s="2"/>
    </row>
    <row r="3560" spans="11:11" x14ac:dyDescent="0.35">
      <c r="K3560" s="2"/>
    </row>
    <row r="3561" spans="11:11" x14ac:dyDescent="0.35">
      <c r="K3561" s="2"/>
    </row>
    <row r="3562" spans="11:11" x14ac:dyDescent="0.35">
      <c r="K3562" s="2"/>
    </row>
    <row r="3563" spans="11:11" x14ac:dyDescent="0.35">
      <c r="K3563" s="2"/>
    </row>
    <row r="3564" spans="11:11" x14ac:dyDescent="0.35">
      <c r="K3564" s="2"/>
    </row>
    <row r="3565" spans="11:11" x14ac:dyDescent="0.35">
      <c r="K3565" s="2"/>
    </row>
    <row r="3566" spans="11:11" x14ac:dyDescent="0.35">
      <c r="K3566" s="2"/>
    </row>
    <row r="3567" spans="11:11" x14ac:dyDescent="0.35">
      <c r="K3567" s="2"/>
    </row>
    <row r="3568" spans="11:11" x14ac:dyDescent="0.35">
      <c r="K3568" s="2"/>
    </row>
    <row r="3569" spans="11:11" x14ac:dyDescent="0.35">
      <c r="K3569" s="2"/>
    </row>
    <row r="3570" spans="11:11" x14ac:dyDescent="0.35">
      <c r="K3570" s="2"/>
    </row>
    <row r="3571" spans="11:11" x14ac:dyDescent="0.35">
      <c r="K3571" s="2"/>
    </row>
    <row r="3572" spans="11:11" x14ac:dyDescent="0.35">
      <c r="K3572" s="2"/>
    </row>
    <row r="3573" spans="11:11" x14ac:dyDescent="0.35">
      <c r="K3573" s="2"/>
    </row>
    <row r="3574" spans="11:11" x14ac:dyDescent="0.35">
      <c r="K3574" s="2"/>
    </row>
    <row r="3575" spans="11:11" x14ac:dyDescent="0.35">
      <c r="K3575" s="2"/>
    </row>
    <row r="3576" spans="11:11" x14ac:dyDescent="0.35">
      <c r="K3576" s="2"/>
    </row>
    <row r="3577" spans="11:11" x14ac:dyDescent="0.35">
      <c r="K3577" s="2"/>
    </row>
    <row r="3578" spans="11:11" x14ac:dyDescent="0.35">
      <c r="K3578" s="2"/>
    </row>
    <row r="3579" spans="11:11" x14ac:dyDescent="0.35">
      <c r="K3579" s="2"/>
    </row>
    <row r="3580" spans="11:11" x14ac:dyDescent="0.35">
      <c r="K3580" s="2"/>
    </row>
    <row r="3581" spans="11:11" x14ac:dyDescent="0.35">
      <c r="K3581" s="2"/>
    </row>
    <row r="3582" spans="11:11" x14ac:dyDescent="0.35">
      <c r="K3582" s="2"/>
    </row>
    <row r="3583" spans="11:11" x14ac:dyDescent="0.35">
      <c r="K3583" s="2"/>
    </row>
    <row r="3584" spans="11:11" x14ac:dyDescent="0.35">
      <c r="K3584" s="2"/>
    </row>
    <row r="3585" spans="11:11" x14ac:dyDescent="0.35">
      <c r="K3585" s="2"/>
    </row>
    <row r="3586" spans="11:11" x14ac:dyDescent="0.35">
      <c r="K3586" s="2"/>
    </row>
    <row r="3587" spans="11:11" x14ac:dyDescent="0.35">
      <c r="K3587" s="2"/>
    </row>
    <row r="3588" spans="11:11" x14ac:dyDescent="0.35">
      <c r="K3588" s="2"/>
    </row>
    <row r="3589" spans="11:11" x14ac:dyDescent="0.35">
      <c r="K3589" s="2"/>
    </row>
    <row r="3590" spans="11:11" x14ac:dyDescent="0.35">
      <c r="K3590" s="2"/>
    </row>
    <row r="3591" spans="11:11" x14ac:dyDescent="0.35">
      <c r="K3591" s="2"/>
    </row>
    <row r="3592" spans="11:11" x14ac:dyDescent="0.35">
      <c r="K3592" s="2"/>
    </row>
    <row r="3593" spans="11:11" x14ac:dyDescent="0.35">
      <c r="K3593" s="2"/>
    </row>
    <row r="3594" spans="11:11" x14ac:dyDescent="0.35">
      <c r="K3594" s="2"/>
    </row>
    <row r="3595" spans="11:11" x14ac:dyDescent="0.35">
      <c r="K3595" s="2"/>
    </row>
    <row r="3596" spans="11:11" x14ac:dyDescent="0.35">
      <c r="K3596" s="2"/>
    </row>
    <row r="3597" spans="11:11" x14ac:dyDescent="0.35">
      <c r="K3597" s="2"/>
    </row>
    <row r="3598" spans="11:11" x14ac:dyDescent="0.35">
      <c r="K3598" s="2"/>
    </row>
    <row r="3599" spans="11:11" x14ac:dyDescent="0.35">
      <c r="K3599" s="2"/>
    </row>
    <row r="3600" spans="11:11" x14ac:dyDescent="0.35">
      <c r="K3600" s="2"/>
    </row>
    <row r="3601" spans="11:11" x14ac:dyDescent="0.35">
      <c r="K3601" s="2"/>
    </row>
    <row r="3602" spans="11:11" x14ac:dyDescent="0.35">
      <c r="K3602" s="2"/>
    </row>
    <row r="3603" spans="11:11" x14ac:dyDescent="0.35">
      <c r="K3603" s="2"/>
    </row>
    <row r="3604" spans="11:11" x14ac:dyDescent="0.35">
      <c r="K3604" s="2"/>
    </row>
    <row r="3605" spans="11:11" x14ac:dyDescent="0.35">
      <c r="K3605" s="2"/>
    </row>
    <row r="3606" spans="11:11" x14ac:dyDescent="0.35">
      <c r="K3606" s="2"/>
    </row>
    <row r="3607" spans="11:11" x14ac:dyDescent="0.35">
      <c r="K3607" s="2"/>
    </row>
    <row r="3608" spans="11:11" x14ac:dyDescent="0.35">
      <c r="K3608" s="2"/>
    </row>
    <row r="3609" spans="11:11" x14ac:dyDescent="0.35">
      <c r="K3609" s="2"/>
    </row>
    <row r="3610" spans="11:11" x14ac:dyDescent="0.35">
      <c r="K3610" s="2"/>
    </row>
    <row r="3611" spans="11:11" x14ac:dyDescent="0.35">
      <c r="K3611" s="2"/>
    </row>
    <row r="3612" spans="11:11" x14ac:dyDescent="0.35">
      <c r="K3612" s="2"/>
    </row>
    <row r="3613" spans="11:11" x14ac:dyDescent="0.35">
      <c r="K3613" s="2"/>
    </row>
    <row r="3614" spans="11:11" x14ac:dyDescent="0.35">
      <c r="K3614" s="2"/>
    </row>
    <row r="3615" spans="11:11" x14ac:dyDescent="0.35">
      <c r="K3615" s="2"/>
    </row>
    <row r="3616" spans="11:11" x14ac:dyDescent="0.35">
      <c r="K3616" s="2"/>
    </row>
    <row r="3617" spans="11:11" x14ac:dyDescent="0.35">
      <c r="K3617" s="2"/>
    </row>
    <row r="3618" spans="11:11" x14ac:dyDescent="0.35">
      <c r="K3618" s="2"/>
    </row>
    <row r="3619" spans="11:11" x14ac:dyDescent="0.35">
      <c r="K3619" s="2"/>
    </row>
    <row r="3620" spans="11:11" x14ac:dyDescent="0.35">
      <c r="K3620" s="2"/>
    </row>
    <row r="3621" spans="11:11" x14ac:dyDescent="0.35">
      <c r="K3621" s="2"/>
    </row>
    <row r="3622" spans="11:11" x14ac:dyDescent="0.35">
      <c r="K3622" s="2"/>
    </row>
    <row r="3623" spans="11:11" x14ac:dyDescent="0.35">
      <c r="K3623" s="2"/>
    </row>
    <row r="3624" spans="11:11" x14ac:dyDescent="0.35">
      <c r="K3624" s="2"/>
    </row>
    <row r="3625" spans="11:11" x14ac:dyDescent="0.35">
      <c r="K3625" s="2"/>
    </row>
    <row r="3626" spans="11:11" x14ac:dyDescent="0.35">
      <c r="K3626" s="2"/>
    </row>
    <row r="3627" spans="11:11" x14ac:dyDescent="0.35">
      <c r="K3627" s="2"/>
    </row>
    <row r="3628" spans="11:11" x14ac:dyDescent="0.35">
      <c r="K3628" s="2"/>
    </row>
    <row r="3629" spans="11:11" x14ac:dyDescent="0.35">
      <c r="K3629" s="2"/>
    </row>
    <row r="3630" spans="11:11" x14ac:dyDescent="0.35">
      <c r="K3630" s="2"/>
    </row>
    <row r="3631" spans="11:11" x14ac:dyDescent="0.35">
      <c r="K3631" s="2"/>
    </row>
    <row r="3632" spans="11:11" x14ac:dyDescent="0.35">
      <c r="K3632" s="2"/>
    </row>
    <row r="3633" spans="6:11" x14ac:dyDescent="0.35">
      <c r="K3633" s="2"/>
    </row>
    <row r="3634" spans="6:11" x14ac:dyDescent="0.35">
      <c r="K3634" s="2"/>
    </row>
    <row r="3635" spans="6:11" x14ac:dyDescent="0.35">
      <c r="K3635" s="2"/>
    </row>
    <row r="3636" spans="6:11" x14ac:dyDescent="0.35">
      <c r="K3636" s="2"/>
    </row>
    <row r="3637" spans="6:11" x14ac:dyDescent="0.35">
      <c r="K3637" s="2"/>
    </row>
    <row r="3638" spans="6:11" x14ac:dyDescent="0.35">
      <c r="F3638" s="1"/>
      <c r="K3638" s="2"/>
    </row>
    <row r="3639" spans="6:11" x14ac:dyDescent="0.35">
      <c r="K3639" s="2"/>
    </row>
    <row r="3640" spans="6:11" x14ac:dyDescent="0.35">
      <c r="K3640" s="2"/>
    </row>
    <row r="3641" spans="6:11" x14ac:dyDescent="0.35">
      <c r="K3641" s="2"/>
    </row>
    <row r="3642" spans="6:11" x14ac:dyDescent="0.35">
      <c r="K3642" s="2"/>
    </row>
    <row r="3643" spans="6:11" x14ac:dyDescent="0.35">
      <c r="K3643" s="2"/>
    </row>
    <row r="3644" spans="6:11" x14ac:dyDescent="0.35">
      <c r="K3644" s="2"/>
    </row>
    <row r="3645" spans="6:11" x14ac:dyDescent="0.35">
      <c r="K3645" s="2"/>
    </row>
    <row r="3646" spans="6:11" x14ac:dyDescent="0.35">
      <c r="K3646" s="2"/>
    </row>
    <row r="3647" spans="6:11" x14ac:dyDescent="0.35">
      <c r="K3647" s="2"/>
    </row>
    <row r="3648" spans="6:11" x14ac:dyDescent="0.35">
      <c r="K3648" s="2"/>
    </row>
    <row r="3649" spans="11:11" x14ac:dyDescent="0.35">
      <c r="K3649" s="2"/>
    </row>
    <row r="3650" spans="11:11" x14ac:dyDescent="0.35">
      <c r="K3650" s="2"/>
    </row>
    <row r="3651" spans="11:11" x14ac:dyDescent="0.35">
      <c r="K3651" s="2"/>
    </row>
    <row r="3652" spans="11:11" x14ac:dyDescent="0.35">
      <c r="K3652" s="2"/>
    </row>
    <row r="3653" spans="11:11" x14ac:dyDescent="0.35">
      <c r="K3653" s="2"/>
    </row>
    <row r="3654" spans="11:11" x14ac:dyDescent="0.35">
      <c r="K3654" s="2"/>
    </row>
    <row r="3655" spans="11:11" x14ac:dyDescent="0.35">
      <c r="K3655" s="2"/>
    </row>
    <row r="3656" spans="11:11" x14ac:dyDescent="0.35">
      <c r="K3656" s="2"/>
    </row>
    <row r="3657" spans="11:11" x14ac:dyDescent="0.35">
      <c r="K3657" s="2"/>
    </row>
    <row r="3658" spans="11:11" x14ac:dyDescent="0.35">
      <c r="K3658" s="2"/>
    </row>
    <row r="3659" spans="11:11" x14ac:dyDescent="0.35">
      <c r="K3659" s="2"/>
    </row>
    <row r="3660" spans="11:11" x14ac:dyDescent="0.35">
      <c r="K3660" s="2"/>
    </row>
    <row r="3661" spans="11:11" x14ac:dyDescent="0.35">
      <c r="K3661" s="2"/>
    </row>
    <row r="3662" spans="11:11" x14ac:dyDescent="0.35">
      <c r="K3662" s="2"/>
    </row>
    <row r="3663" spans="11:11" x14ac:dyDescent="0.35">
      <c r="K3663" s="2"/>
    </row>
    <row r="3664" spans="11:11" x14ac:dyDescent="0.35">
      <c r="K3664" s="2"/>
    </row>
    <row r="3665" spans="11:11" x14ac:dyDescent="0.35">
      <c r="K3665" s="2"/>
    </row>
    <row r="3666" spans="11:11" x14ac:dyDescent="0.35">
      <c r="K3666" s="2"/>
    </row>
    <row r="3667" spans="11:11" x14ac:dyDescent="0.35">
      <c r="K3667" s="2"/>
    </row>
    <row r="3668" spans="11:11" x14ac:dyDescent="0.35">
      <c r="K3668" s="2"/>
    </row>
    <row r="3669" spans="11:11" x14ac:dyDescent="0.35">
      <c r="K3669" s="2"/>
    </row>
    <row r="3670" spans="11:11" x14ac:dyDescent="0.35">
      <c r="K3670" s="2"/>
    </row>
    <row r="3671" spans="11:11" x14ac:dyDescent="0.35">
      <c r="K3671" s="2"/>
    </row>
    <row r="3672" spans="11:11" x14ac:dyDescent="0.35">
      <c r="K3672" s="2"/>
    </row>
    <row r="3673" spans="11:11" x14ac:dyDescent="0.35">
      <c r="K3673" s="2"/>
    </row>
    <row r="3674" spans="11:11" x14ac:dyDescent="0.35">
      <c r="K3674" s="2"/>
    </row>
    <row r="3675" spans="11:11" x14ac:dyDescent="0.35">
      <c r="K3675" s="2"/>
    </row>
    <row r="3676" spans="11:11" x14ac:dyDescent="0.35">
      <c r="K3676" s="2"/>
    </row>
    <row r="3677" spans="11:11" x14ac:dyDescent="0.35">
      <c r="K3677" s="2"/>
    </row>
    <row r="3678" spans="11:11" x14ac:dyDescent="0.35">
      <c r="K3678" s="2"/>
    </row>
    <row r="3679" spans="11:11" x14ac:dyDescent="0.35">
      <c r="K3679" s="2"/>
    </row>
    <row r="3680" spans="11:11" x14ac:dyDescent="0.35">
      <c r="K3680" s="2"/>
    </row>
    <row r="3681" spans="11:11" x14ac:dyDescent="0.35">
      <c r="K3681" s="2"/>
    </row>
    <row r="3682" spans="11:11" x14ac:dyDescent="0.35">
      <c r="K3682" s="2"/>
    </row>
    <row r="3683" spans="11:11" x14ac:dyDescent="0.35">
      <c r="K3683" s="2"/>
    </row>
    <row r="3684" spans="11:11" x14ac:dyDescent="0.35">
      <c r="K3684" s="2"/>
    </row>
    <row r="3685" spans="11:11" x14ac:dyDescent="0.35">
      <c r="K3685" s="2"/>
    </row>
    <row r="3686" spans="11:11" x14ac:dyDescent="0.35">
      <c r="K3686" s="2"/>
    </row>
    <row r="3687" spans="11:11" x14ac:dyDescent="0.35">
      <c r="K3687" s="2"/>
    </row>
    <row r="3688" spans="11:11" x14ac:dyDescent="0.35">
      <c r="K3688" s="2"/>
    </row>
    <row r="3689" spans="11:11" x14ac:dyDescent="0.35">
      <c r="K3689" s="2"/>
    </row>
    <row r="3690" spans="11:11" x14ac:dyDescent="0.35">
      <c r="K3690" s="2"/>
    </row>
    <row r="3691" spans="11:11" x14ac:dyDescent="0.35">
      <c r="K3691" s="2"/>
    </row>
    <row r="3692" spans="11:11" x14ac:dyDescent="0.35">
      <c r="K3692" s="2"/>
    </row>
    <row r="3693" spans="11:11" x14ac:dyDescent="0.35">
      <c r="K3693" s="2"/>
    </row>
    <row r="3694" spans="11:11" x14ac:dyDescent="0.35">
      <c r="K3694" s="2"/>
    </row>
    <row r="3695" spans="11:11" x14ac:dyDescent="0.35">
      <c r="K3695" s="2"/>
    </row>
    <row r="3696" spans="11:11" x14ac:dyDescent="0.35">
      <c r="K3696" s="2"/>
    </row>
    <row r="3697" spans="11:11" x14ac:dyDescent="0.35">
      <c r="K3697" s="2"/>
    </row>
    <row r="3698" spans="11:11" x14ac:dyDescent="0.35">
      <c r="K3698" s="2"/>
    </row>
    <row r="3699" spans="11:11" x14ac:dyDescent="0.35">
      <c r="K3699" s="2"/>
    </row>
    <row r="3700" spans="11:11" x14ac:dyDescent="0.35">
      <c r="K3700" s="2"/>
    </row>
    <row r="3701" spans="11:11" x14ac:dyDescent="0.35">
      <c r="K3701" s="2"/>
    </row>
    <row r="3702" spans="11:11" x14ac:dyDescent="0.35">
      <c r="K3702" s="2"/>
    </row>
    <row r="3703" spans="11:11" x14ac:dyDescent="0.35">
      <c r="K3703" s="2"/>
    </row>
    <row r="3704" spans="11:11" x14ac:dyDescent="0.35">
      <c r="K3704" s="2"/>
    </row>
    <row r="3705" spans="11:11" x14ac:dyDescent="0.35">
      <c r="K3705" s="2"/>
    </row>
    <row r="3706" spans="11:11" x14ac:dyDescent="0.35">
      <c r="K3706" s="2"/>
    </row>
    <row r="3707" spans="11:11" x14ac:dyDescent="0.35">
      <c r="K3707" s="2"/>
    </row>
    <row r="3708" spans="11:11" x14ac:dyDescent="0.35">
      <c r="K3708" s="2"/>
    </row>
    <row r="3709" spans="11:11" x14ac:dyDescent="0.35">
      <c r="K3709" s="2"/>
    </row>
    <row r="3710" spans="11:11" x14ac:dyDescent="0.35">
      <c r="K3710" s="2"/>
    </row>
    <row r="3711" spans="11:11" x14ac:dyDescent="0.35">
      <c r="K3711" s="2"/>
    </row>
    <row r="3712" spans="11:11" x14ac:dyDescent="0.35">
      <c r="K3712" s="2"/>
    </row>
    <row r="3713" spans="11:11" x14ac:dyDescent="0.35">
      <c r="K3713" s="2"/>
    </row>
    <row r="3714" spans="11:11" x14ac:dyDescent="0.35">
      <c r="K3714" s="2"/>
    </row>
    <row r="3715" spans="11:11" x14ac:dyDescent="0.35">
      <c r="K3715" s="2"/>
    </row>
    <row r="3716" spans="11:11" x14ac:dyDescent="0.35">
      <c r="K3716" s="2"/>
    </row>
    <row r="3717" spans="11:11" x14ac:dyDescent="0.35">
      <c r="K3717" s="2"/>
    </row>
    <row r="3718" spans="11:11" x14ac:dyDescent="0.35">
      <c r="K3718" s="2"/>
    </row>
    <row r="3719" spans="11:11" x14ac:dyDescent="0.35">
      <c r="K3719" s="2"/>
    </row>
    <row r="3720" spans="11:11" x14ac:dyDescent="0.35">
      <c r="K3720" s="2"/>
    </row>
    <row r="3721" spans="11:11" x14ac:dyDescent="0.35">
      <c r="K3721" s="2"/>
    </row>
    <row r="3722" spans="11:11" x14ac:dyDescent="0.35">
      <c r="K3722" s="2"/>
    </row>
    <row r="3723" spans="11:11" x14ac:dyDescent="0.35">
      <c r="K3723" s="2"/>
    </row>
    <row r="3724" spans="11:11" x14ac:dyDescent="0.35">
      <c r="K3724" s="2"/>
    </row>
    <row r="3725" spans="11:11" x14ac:dyDescent="0.35">
      <c r="K3725" s="2"/>
    </row>
    <row r="3726" spans="11:11" x14ac:dyDescent="0.35">
      <c r="K3726" s="2"/>
    </row>
    <row r="3727" spans="11:11" x14ac:dyDescent="0.35">
      <c r="K3727" s="2"/>
    </row>
    <row r="3728" spans="11:11" x14ac:dyDescent="0.35">
      <c r="K3728" s="2"/>
    </row>
    <row r="3729" spans="11:11" x14ac:dyDescent="0.35">
      <c r="K3729" s="2"/>
    </row>
    <row r="3730" spans="11:11" x14ac:dyDescent="0.35">
      <c r="K3730" s="2"/>
    </row>
    <row r="3731" spans="11:11" x14ac:dyDescent="0.35">
      <c r="K3731" s="2"/>
    </row>
    <row r="3732" spans="11:11" x14ac:dyDescent="0.35">
      <c r="K3732" s="2"/>
    </row>
    <row r="3733" spans="11:11" x14ac:dyDescent="0.35">
      <c r="K3733" s="2"/>
    </row>
    <row r="3734" spans="11:11" x14ac:dyDescent="0.35">
      <c r="K3734" s="2"/>
    </row>
    <row r="3735" spans="11:11" x14ac:dyDescent="0.35">
      <c r="K3735" s="2"/>
    </row>
    <row r="3736" spans="11:11" x14ac:dyDescent="0.35">
      <c r="K3736" s="2"/>
    </row>
    <row r="3737" spans="11:11" x14ac:dyDescent="0.35">
      <c r="K3737" s="2"/>
    </row>
    <row r="3738" spans="11:11" x14ac:dyDescent="0.35">
      <c r="K3738" s="2"/>
    </row>
    <row r="3739" spans="11:11" x14ac:dyDescent="0.35">
      <c r="K3739" s="2"/>
    </row>
    <row r="3740" spans="11:11" x14ac:dyDescent="0.35">
      <c r="K3740" s="2"/>
    </row>
    <row r="3741" spans="11:11" x14ac:dyDescent="0.35">
      <c r="K3741" s="2"/>
    </row>
    <row r="3742" spans="11:11" x14ac:dyDescent="0.35">
      <c r="K3742" s="2"/>
    </row>
    <row r="3743" spans="11:11" x14ac:dyDescent="0.35">
      <c r="K3743" s="2"/>
    </row>
    <row r="3744" spans="11:11" x14ac:dyDescent="0.35">
      <c r="K3744" s="2"/>
    </row>
    <row r="3745" spans="11:11" x14ac:dyDescent="0.35">
      <c r="K3745" s="2"/>
    </row>
    <row r="3746" spans="11:11" x14ac:dyDescent="0.35">
      <c r="K3746" s="2"/>
    </row>
    <row r="3747" spans="11:11" x14ac:dyDescent="0.35">
      <c r="K3747" s="2"/>
    </row>
    <row r="3748" spans="11:11" x14ac:dyDescent="0.35">
      <c r="K3748" s="2"/>
    </row>
    <row r="3749" spans="11:11" x14ac:dyDescent="0.35">
      <c r="K3749" s="2"/>
    </row>
    <row r="3750" spans="11:11" x14ac:dyDescent="0.35">
      <c r="K3750" s="2"/>
    </row>
    <row r="3751" spans="11:11" x14ac:dyDescent="0.35">
      <c r="K3751" s="2"/>
    </row>
    <row r="3752" spans="11:11" x14ac:dyDescent="0.35">
      <c r="K3752" s="2"/>
    </row>
    <row r="3753" spans="11:11" x14ac:dyDescent="0.35">
      <c r="K3753" s="2"/>
    </row>
    <row r="3754" spans="11:11" x14ac:dyDescent="0.35">
      <c r="K3754" s="2"/>
    </row>
    <row r="3755" spans="11:11" x14ac:dyDescent="0.35">
      <c r="K3755" s="2"/>
    </row>
    <row r="3756" spans="11:11" x14ac:dyDescent="0.35">
      <c r="K3756" s="2"/>
    </row>
    <row r="3757" spans="11:11" x14ac:dyDescent="0.35">
      <c r="K3757" s="2"/>
    </row>
    <row r="3758" spans="11:11" x14ac:dyDescent="0.35">
      <c r="K3758" s="2"/>
    </row>
    <row r="3759" spans="11:11" x14ac:dyDescent="0.35">
      <c r="K3759" s="2"/>
    </row>
    <row r="3760" spans="11:11" x14ac:dyDescent="0.35">
      <c r="K3760" s="2"/>
    </row>
    <row r="3761" spans="11:11" x14ac:dyDescent="0.35">
      <c r="K3761" s="2"/>
    </row>
    <row r="3762" spans="11:11" x14ac:dyDescent="0.35">
      <c r="K3762" s="2"/>
    </row>
    <row r="3763" spans="11:11" x14ac:dyDescent="0.35">
      <c r="K3763" s="2"/>
    </row>
    <row r="3764" spans="11:11" x14ac:dyDescent="0.35">
      <c r="K3764" s="2"/>
    </row>
    <row r="3765" spans="11:11" x14ac:dyDescent="0.35">
      <c r="K3765" s="2"/>
    </row>
    <row r="3766" spans="11:11" x14ac:dyDescent="0.35">
      <c r="K3766" s="2"/>
    </row>
    <row r="3767" spans="11:11" x14ac:dyDescent="0.35">
      <c r="K3767" s="2"/>
    </row>
    <row r="3768" spans="11:11" x14ac:dyDescent="0.35">
      <c r="K3768" s="2"/>
    </row>
    <row r="3769" spans="11:11" x14ac:dyDescent="0.35">
      <c r="K3769" s="2"/>
    </row>
    <row r="3770" spans="11:11" x14ac:dyDescent="0.35">
      <c r="K3770" s="2"/>
    </row>
    <row r="3771" spans="11:11" x14ac:dyDescent="0.35">
      <c r="K3771" s="2"/>
    </row>
    <row r="3772" spans="11:11" x14ac:dyDescent="0.35">
      <c r="K3772" s="2"/>
    </row>
    <row r="3773" spans="11:11" x14ac:dyDescent="0.35">
      <c r="K3773" s="2"/>
    </row>
    <row r="3774" spans="11:11" x14ac:dyDescent="0.35">
      <c r="K3774" s="2"/>
    </row>
    <row r="3775" spans="11:11" x14ac:dyDescent="0.35">
      <c r="K3775" s="2"/>
    </row>
    <row r="3776" spans="11:11" x14ac:dyDescent="0.35">
      <c r="K3776" s="2"/>
    </row>
    <row r="3777" spans="11:11" x14ac:dyDescent="0.35">
      <c r="K3777" s="2"/>
    </row>
    <row r="3778" spans="11:11" x14ac:dyDescent="0.35">
      <c r="K3778" s="2"/>
    </row>
    <row r="3779" spans="11:11" x14ac:dyDescent="0.35">
      <c r="K3779" s="2"/>
    </row>
    <row r="3780" spans="11:11" x14ac:dyDescent="0.35">
      <c r="K3780" s="2"/>
    </row>
    <row r="3781" spans="11:11" x14ac:dyDescent="0.35">
      <c r="K3781" s="2"/>
    </row>
    <row r="3782" spans="11:11" x14ac:dyDescent="0.35">
      <c r="K3782" s="2"/>
    </row>
    <row r="3783" spans="11:11" x14ac:dyDescent="0.35">
      <c r="K3783" s="2"/>
    </row>
    <row r="3784" spans="11:11" x14ac:dyDescent="0.35">
      <c r="K3784" s="2"/>
    </row>
    <row r="3785" spans="11:11" x14ac:dyDescent="0.35">
      <c r="K3785" s="2"/>
    </row>
    <row r="3786" spans="11:11" x14ac:dyDescent="0.35">
      <c r="K3786" s="2"/>
    </row>
    <row r="3787" spans="11:11" x14ac:dyDescent="0.35">
      <c r="K3787" s="2"/>
    </row>
    <row r="3788" spans="11:11" x14ac:dyDescent="0.35">
      <c r="K3788" s="2"/>
    </row>
    <row r="3789" spans="11:11" x14ac:dyDescent="0.35">
      <c r="K3789" s="2"/>
    </row>
    <row r="3790" spans="11:11" x14ac:dyDescent="0.35">
      <c r="K3790" s="2"/>
    </row>
    <row r="3791" spans="11:11" x14ac:dyDescent="0.35">
      <c r="K3791" s="2"/>
    </row>
    <row r="3792" spans="11:11" x14ac:dyDescent="0.35">
      <c r="K3792" s="2"/>
    </row>
    <row r="3793" spans="11:11" x14ac:dyDescent="0.35">
      <c r="K3793" s="2"/>
    </row>
    <row r="3794" spans="11:11" x14ac:dyDescent="0.35">
      <c r="K3794" s="2"/>
    </row>
    <row r="3795" spans="11:11" x14ac:dyDescent="0.35">
      <c r="K3795" s="2"/>
    </row>
    <row r="3796" spans="11:11" x14ac:dyDescent="0.35">
      <c r="K3796" s="2"/>
    </row>
    <row r="3797" spans="11:11" x14ac:dyDescent="0.35">
      <c r="K3797" s="2"/>
    </row>
    <row r="3798" spans="11:11" x14ac:dyDescent="0.35">
      <c r="K3798" s="2"/>
    </row>
    <row r="3799" spans="11:11" x14ac:dyDescent="0.35">
      <c r="K3799" s="2"/>
    </row>
    <row r="3800" spans="11:11" x14ac:dyDescent="0.35">
      <c r="K3800" s="2"/>
    </row>
    <row r="3801" spans="11:11" x14ac:dyDescent="0.35">
      <c r="K3801" s="2"/>
    </row>
    <row r="3802" spans="11:11" x14ac:dyDescent="0.35">
      <c r="K3802" s="2"/>
    </row>
    <row r="3803" spans="11:11" x14ac:dyDescent="0.35">
      <c r="K3803" s="2"/>
    </row>
    <row r="3804" spans="11:11" x14ac:dyDescent="0.35">
      <c r="K3804" s="2"/>
    </row>
    <row r="3805" spans="11:11" x14ac:dyDescent="0.35">
      <c r="K3805" s="2"/>
    </row>
    <row r="3806" spans="11:11" x14ac:dyDescent="0.35">
      <c r="K3806" s="2"/>
    </row>
    <row r="3807" spans="11:11" x14ac:dyDescent="0.35">
      <c r="K3807" s="2"/>
    </row>
    <row r="3808" spans="11:11" x14ac:dyDescent="0.35">
      <c r="K3808" s="2"/>
    </row>
    <row r="3809" spans="11:11" x14ac:dyDescent="0.35">
      <c r="K3809" s="2"/>
    </row>
    <row r="3810" spans="11:11" x14ac:dyDescent="0.35">
      <c r="K3810" s="2"/>
    </row>
    <row r="3811" spans="11:11" x14ac:dyDescent="0.35">
      <c r="K3811" s="2"/>
    </row>
    <row r="3812" spans="11:11" x14ac:dyDescent="0.35">
      <c r="K3812" s="2"/>
    </row>
    <row r="3813" spans="11:11" x14ac:dyDescent="0.35">
      <c r="K3813" s="2"/>
    </row>
    <row r="3814" spans="11:11" x14ac:dyDescent="0.35">
      <c r="K3814" s="2"/>
    </row>
    <row r="3815" spans="11:11" x14ac:dyDescent="0.35">
      <c r="K3815" s="2"/>
    </row>
    <row r="3816" spans="11:11" x14ac:dyDescent="0.35">
      <c r="K3816" s="2"/>
    </row>
    <row r="3817" spans="11:11" x14ac:dyDescent="0.35">
      <c r="K3817" s="2"/>
    </row>
    <row r="3818" spans="11:11" x14ac:dyDescent="0.35">
      <c r="K3818" s="2"/>
    </row>
    <row r="3819" spans="11:11" x14ac:dyDescent="0.35">
      <c r="K3819" s="2"/>
    </row>
    <row r="3820" spans="11:11" x14ac:dyDescent="0.35">
      <c r="K3820" s="2"/>
    </row>
    <row r="3821" spans="11:11" x14ac:dyDescent="0.35">
      <c r="K3821" s="2"/>
    </row>
    <row r="3822" spans="11:11" x14ac:dyDescent="0.35">
      <c r="K3822" s="2"/>
    </row>
    <row r="3823" spans="11:11" x14ac:dyDescent="0.35">
      <c r="K3823" s="2"/>
    </row>
    <row r="3824" spans="11:11" x14ac:dyDescent="0.35">
      <c r="K3824" s="2"/>
    </row>
    <row r="3825" spans="11:11" x14ac:dyDescent="0.35">
      <c r="K3825" s="2"/>
    </row>
    <row r="3826" spans="11:11" x14ac:dyDescent="0.35">
      <c r="K3826" s="2"/>
    </row>
    <row r="3827" spans="11:11" x14ac:dyDescent="0.35">
      <c r="K3827" s="2"/>
    </row>
    <row r="3828" spans="11:11" x14ac:dyDescent="0.35">
      <c r="K3828" s="2"/>
    </row>
    <row r="3829" spans="11:11" x14ac:dyDescent="0.35">
      <c r="K3829" s="2"/>
    </row>
    <row r="3830" spans="11:11" x14ac:dyDescent="0.35">
      <c r="K3830" s="2"/>
    </row>
    <row r="3831" spans="11:11" x14ac:dyDescent="0.35">
      <c r="K3831" s="2"/>
    </row>
    <row r="3832" spans="11:11" x14ac:dyDescent="0.35">
      <c r="K3832" s="2"/>
    </row>
    <row r="3833" spans="11:11" x14ac:dyDescent="0.35">
      <c r="K3833" s="2"/>
    </row>
    <row r="3834" spans="11:11" x14ac:dyDescent="0.35">
      <c r="K3834" s="2"/>
    </row>
    <row r="3835" spans="11:11" x14ac:dyDescent="0.35">
      <c r="K3835" s="2"/>
    </row>
    <row r="3836" spans="11:11" x14ac:dyDescent="0.35">
      <c r="K3836" s="2"/>
    </row>
    <row r="3837" spans="11:11" x14ac:dyDescent="0.35">
      <c r="K3837" s="2"/>
    </row>
    <row r="3838" spans="11:11" x14ac:dyDescent="0.35">
      <c r="K3838" s="2"/>
    </row>
    <row r="3839" spans="11:11" x14ac:dyDescent="0.35">
      <c r="K3839" s="2"/>
    </row>
    <row r="3840" spans="11:11" x14ac:dyDescent="0.35">
      <c r="K3840" s="2"/>
    </row>
    <row r="3841" spans="11:11" x14ac:dyDescent="0.35">
      <c r="K3841" s="2"/>
    </row>
    <row r="3842" spans="11:11" x14ac:dyDescent="0.35">
      <c r="K3842" s="2"/>
    </row>
    <row r="3843" spans="11:11" x14ac:dyDescent="0.35">
      <c r="K3843" s="2"/>
    </row>
    <row r="3844" spans="11:11" x14ac:dyDescent="0.35">
      <c r="K3844" s="2"/>
    </row>
    <row r="3845" spans="11:11" x14ac:dyDescent="0.35">
      <c r="K3845" s="2"/>
    </row>
    <row r="3846" spans="11:11" x14ac:dyDescent="0.35">
      <c r="K3846" s="2"/>
    </row>
    <row r="3847" spans="11:11" x14ac:dyDescent="0.35">
      <c r="K3847" s="2"/>
    </row>
    <row r="3848" spans="11:11" x14ac:dyDescent="0.35">
      <c r="K3848" s="2"/>
    </row>
    <row r="3849" spans="11:11" x14ac:dyDescent="0.35">
      <c r="K3849" s="2"/>
    </row>
    <row r="3850" spans="11:11" x14ac:dyDescent="0.35">
      <c r="K3850" s="2"/>
    </row>
    <row r="3851" spans="11:11" x14ac:dyDescent="0.35">
      <c r="K3851" s="2"/>
    </row>
    <row r="3852" spans="11:11" x14ac:dyDescent="0.35">
      <c r="K3852" s="2"/>
    </row>
    <row r="3853" spans="11:11" x14ac:dyDescent="0.35">
      <c r="K3853" s="2"/>
    </row>
    <row r="3854" spans="11:11" x14ac:dyDescent="0.35">
      <c r="K3854" s="2"/>
    </row>
    <row r="3855" spans="11:11" x14ac:dyDescent="0.35">
      <c r="K3855" s="2"/>
    </row>
    <row r="3856" spans="11:11" x14ac:dyDescent="0.35">
      <c r="K3856" s="2"/>
    </row>
    <row r="3857" spans="11:11" x14ac:dyDescent="0.35">
      <c r="K3857" s="2"/>
    </row>
    <row r="3858" spans="11:11" x14ac:dyDescent="0.35">
      <c r="K3858" s="2"/>
    </row>
    <row r="3859" spans="11:11" x14ac:dyDescent="0.35">
      <c r="K3859" s="2"/>
    </row>
    <row r="3860" spans="11:11" x14ac:dyDescent="0.35">
      <c r="K3860" s="2"/>
    </row>
    <row r="3861" spans="11:11" x14ac:dyDescent="0.35">
      <c r="K3861" s="2"/>
    </row>
    <row r="3862" spans="11:11" x14ac:dyDescent="0.35">
      <c r="K3862" s="2"/>
    </row>
    <row r="3863" spans="11:11" x14ac:dyDescent="0.35">
      <c r="K3863" s="2"/>
    </row>
    <row r="3864" spans="11:11" x14ac:dyDescent="0.35">
      <c r="K3864" s="2"/>
    </row>
    <row r="3865" spans="11:11" x14ac:dyDescent="0.35">
      <c r="K3865" s="2"/>
    </row>
    <row r="3866" spans="11:11" x14ac:dyDescent="0.35">
      <c r="K3866" s="2"/>
    </row>
    <row r="3867" spans="11:11" x14ac:dyDescent="0.35">
      <c r="K3867" s="2"/>
    </row>
    <row r="3868" spans="11:11" x14ac:dyDescent="0.35">
      <c r="K3868" s="2"/>
    </row>
    <row r="3869" spans="11:11" x14ac:dyDescent="0.35">
      <c r="K3869" s="2"/>
    </row>
    <row r="3870" spans="11:11" x14ac:dyDescent="0.35">
      <c r="K3870" s="2"/>
    </row>
    <row r="3871" spans="11:11" x14ac:dyDescent="0.35">
      <c r="K3871" s="2"/>
    </row>
    <row r="3872" spans="11:11" x14ac:dyDescent="0.35">
      <c r="K3872" s="2"/>
    </row>
    <row r="3873" spans="11:11" x14ac:dyDescent="0.35">
      <c r="K3873" s="2"/>
    </row>
    <row r="3874" spans="11:11" x14ac:dyDescent="0.35">
      <c r="K3874" s="2"/>
    </row>
    <row r="3875" spans="11:11" x14ac:dyDescent="0.35">
      <c r="K3875" s="2"/>
    </row>
    <row r="3876" spans="11:11" x14ac:dyDescent="0.35">
      <c r="K3876" s="2"/>
    </row>
    <row r="3877" spans="11:11" x14ac:dyDescent="0.35">
      <c r="K3877" s="2"/>
    </row>
    <row r="3878" spans="11:11" x14ac:dyDescent="0.35">
      <c r="K3878" s="2"/>
    </row>
    <row r="3879" spans="11:11" x14ac:dyDescent="0.35">
      <c r="K3879" s="2"/>
    </row>
    <row r="3880" spans="11:11" x14ac:dyDescent="0.35">
      <c r="K3880" s="2"/>
    </row>
    <row r="3881" spans="11:11" x14ac:dyDescent="0.35">
      <c r="K3881" s="2"/>
    </row>
    <row r="3882" spans="11:11" x14ac:dyDescent="0.35">
      <c r="K3882" s="2"/>
    </row>
    <row r="3883" spans="11:11" x14ac:dyDescent="0.35">
      <c r="K3883" s="2"/>
    </row>
    <row r="3884" spans="11:11" x14ac:dyDescent="0.35">
      <c r="K3884" s="2"/>
    </row>
    <row r="3885" spans="11:11" x14ac:dyDescent="0.35">
      <c r="K3885" s="2"/>
    </row>
    <row r="3886" spans="11:11" x14ac:dyDescent="0.35">
      <c r="K3886" s="2"/>
    </row>
    <row r="3887" spans="11:11" x14ac:dyDescent="0.35">
      <c r="K3887" s="2"/>
    </row>
    <row r="3888" spans="11:11" x14ac:dyDescent="0.35">
      <c r="K3888" s="2"/>
    </row>
    <row r="3889" spans="11:11" x14ac:dyDescent="0.35">
      <c r="K3889" s="2"/>
    </row>
    <row r="3890" spans="11:11" x14ac:dyDescent="0.35">
      <c r="K3890" s="2"/>
    </row>
    <row r="3891" spans="11:11" x14ac:dyDescent="0.35">
      <c r="K3891" s="2"/>
    </row>
    <row r="3892" spans="11:11" x14ac:dyDescent="0.35">
      <c r="K3892" s="2"/>
    </row>
    <row r="3893" spans="11:11" x14ac:dyDescent="0.35">
      <c r="K3893" s="2"/>
    </row>
    <row r="3894" spans="11:11" x14ac:dyDescent="0.35">
      <c r="K3894" s="2"/>
    </row>
    <row r="3895" spans="11:11" x14ac:dyDescent="0.35">
      <c r="K3895" s="2"/>
    </row>
    <row r="3896" spans="11:11" x14ac:dyDescent="0.35">
      <c r="K3896" s="2"/>
    </row>
    <row r="3897" spans="11:11" x14ac:dyDescent="0.35">
      <c r="K3897" s="2"/>
    </row>
    <row r="3898" spans="11:11" x14ac:dyDescent="0.35">
      <c r="K3898" s="2"/>
    </row>
    <row r="3899" spans="11:11" x14ac:dyDescent="0.35">
      <c r="K3899" s="2"/>
    </row>
    <row r="3900" spans="11:11" x14ac:dyDescent="0.35">
      <c r="K3900" s="2"/>
    </row>
    <row r="3901" spans="11:11" x14ac:dyDescent="0.35">
      <c r="K3901" s="2"/>
    </row>
    <row r="3902" spans="11:11" x14ac:dyDescent="0.35">
      <c r="K3902" s="2"/>
    </row>
    <row r="3903" spans="11:11" x14ac:dyDescent="0.35">
      <c r="K3903" s="2"/>
    </row>
    <row r="3904" spans="11:11" x14ac:dyDescent="0.35">
      <c r="K3904" s="2"/>
    </row>
    <row r="3905" spans="11:11" x14ac:dyDescent="0.35">
      <c r="K3905" s="2"/>
    </row>
    <row r="3906" spans="11:11" x14ac:dyDescent="0.35">
      <c r="K3906" s="2"/>
    </row>
    <row r="3907" spans="11:11" x14ac:dyDescent="0.35">
      <c r="K3907" s="2"/>
    </row>
    <row r="3908" spans="11:11" x14ac:dyDescent="0.35">
      <c r="K3908" s="2"/>
    </row>
    <row r="3909" spans="11:11" x14ac:dyDescent="0.35">
      <c r="K3909" s="2"/>
    </row>
    <row r="3910" spans="11:11" x14ac:dyDescent="0.35">
      <c r="K3910" s="2"/>
    </row>
    <row r="3911" spans="11:11" x14ac:dyDescent="0.35">
      <c r="K3911" s="2"/>
    </row>
    <row r="3912" spans="11:11" x14ac:dyDescent="0.35">
      <c r="K3912" s="2"/>
    </row>
    <row r="3913" spans="11:11" x14ac:dyDescent="0.35">
      <c r="K3913" s="2"/>
    </row>
    <row r="3914" spans="11:11" x14ac:dyDescent="0.35">
      <c r="K3914" s="2"/>
    </row>
    <row r="3915" spans="11:11" x14ac:dyDescent="0.35">
      <c r="K3915" s="2"/>
    </row>
    <row r="3916" spans="11:11" x14ac:dyDescent="0.35">
      <c r="K3916" s="2"/>
    </row>
    <row r="3917" spans="11:11" x14ac:dyDescent="0.35">
      <c r="K3917" s="2"/>
    </row>
    <row r="3918" spans="11:11" x14ac:dyDescent="0.35">
      <c r="K3918" s="2"/>
    </row>
    <row r="3919" spans="11:11" x14ac:dyDescent="0.35">
      <c r="K3919" s="2"/>
    </row>
    <row r="3920" spans="11:11" x14ac:dyDescent="0.35">
      <c r="K3920" s="2"/>
    </row>
    <row r="3921" spans="11:11" x14ac:dyDescent="0.35">
      <c r="K3921" s="2"/>
    </row>
    <row r="3922" spans="11:11" x14ac:dyDescent="0.35">
      <c r="K3922" s="2"/>
    </row>
    <row r="3923" spans="11:11" x14ac:dyDescent="0.35">
      <c r="K3923" s="2"/>
    </row>
    <row r="3924" spans="11:11" x14ac:dyDescent="0.35">
      <c r="K3924" s="2"/>
    </row>
    <row r="3925" spans="11:11" x14ac:dyDescent="0.35">
      <c r="K3925" s="2"/>
    </row>
    <row r="3926" spans="11:11" x14ac:dyDescent="0.35">
      <c r="K3926" s="2"/>
    </row>
    <row r="3927" spans="11:11" x14ac:dyDescent="0.35">
      <c r="K3927" s="2"/>
    </row>
    <row r="3928" spans="11:11" x14ac:dyDescent="0.35">
      <c r="K3928" s="2"/>
    </row>
    <row r="3929" spans="11:11" x14ac:dyDescent="0.35">
      <c r="K3929" s="2"/>
    </row>
    <row r="3930" spans="11:11" x14ac:dyDescent="0.35">
      <c r="K3930" s="2"/>
    </row>
    <row r="3931" spans="11:11" x14ac:dyDescent="0.35">
      <c r="K3931" s="2"/>
    </row>
    <row r="3932" spans="11:11" x14ac:dyDescent="0.35">
      <c r="K3932" s="2"/>
    </row>
    <row r="3933" spans="11:11" x14ac:dyDescent="0.35">
      <c r="K3933" s="2"/>
    </row>
    <row r="3934" spans="11:11" x14ac:dyDescent="0.35">
      <c r="K3934" s="2"/>
    </row>
    <row r="3935" spans="11:11" x14ac:dyDescent="0.35">
      <c r="K3935" s="2"/>
    </row>
    <row r="3936" spans="11:11" x14ac:dyDescent="0.35">
      <c r="K3936" s="2"/>
    </row>
    <row r="3937" spans="11:11" x14ac:dyDescent="0.35">
      <c r="K3937" s="2"/>
    </row>
    <row r="3938" spans="11:11" x14ac:dyDescent="0.35">
      <c r="K3938" s="2"/>
    </row>
    <row r="3939" spans="11:11" x14ac:dyDescent="0.35">
      <c r="K3939" s="2"/>
    </row>
    <row r="3940" spans="11:11" x14ac:dyDescent="0.35">
      <c r="K3940" s="2"/>
    </row>
    <row r="3941" spans="11:11" x14ac:dyDescent="0.35">
      <c r="K3941" s="2"/>
    </row>
    <row r="3942" spans="11:11" x14ac:dyDescent="0.35">
      <c r="K3942" s="2"/>
    </row>
    <row r="3943" spans="11:11" x14ac:dyDescent="0.35">
      <c r="K3943" s="2"/>
    </row>
    <row r="3944" spans="11:11" x14ac:dyDescent="0.35">
      <c r="K3944" s="2"/>
    </row>
    <row r="3945" spans="11:11" x14ac:dyDescent="0.35">
      <c r="K3945" s="2"/>
    </row>
    <row r="3946" spans="11:11" x14ac:dyDescent="0.35">
      <c r="K3946" s="2"/>
    </row>
    <row r="3947" spans="11:11" x14ac:dyDescent="0.35">
      <c r="K3947" s="2"/>
    </row>
    <row r="3948" spans="11:11" x14ac:dyDescent="0.35">
      <c r="K3948" s="2"/>
    </row>
    <row r="3949" spans="11:11" x14ac:dyDescent="0.35">
      <c r="K3949" s="2"/>
    </row>
    <row r="3950" spans="11:11" x14ac:dyDescent="0.35">
      <c r="K3950" s="2"/>
    </row>
    <row r="3951" spans="11:11" x14ac:dyDescent="0.35">
      <c r="K3951" s="2"/>
    </row>
    <row r="3952" spans="11:11" x14ac:dyDescent="0.35">
      <c r="K3952" s="2"/>
    </row>
    <row r="3953" spans="6:11" x14ac:dyDescent="0.35">
      <c r="K3953" s="2"/>
    </row>
    <row r="3954" spans="6:11" x14ac:dyDescent="0.35">
      <c r="K3954" s="2"/>
    </row>
    <row r="3955" spans="6:11" x14ac:dyDescent="0.35">
      <c r="F3955" s="1"/>
      <c r="K3955" s="2"/>
    </row>
    <row r="3956" spans="6:11" x14ac:dyDescent="0.35">
      <c r="K3956" s="2"/>
    </row>
    <row r="3957" spans="6:11" x14ac:dyDescent="0.35">
      <c r="K3957" s="2"/>
    </row>
    <row r="3958" spans="6:11" x14ac:dyDescent="0.35">
      <c r="K3958" s="2"/>
    </row>
    <row r="3959" spans="6:11" x14ac:dyDescent="0.35">
      <c r="K3959" s="2"/>
    </row>
    <row r="3960" spans="6:11" x14ac:dyDescent="0.35">
      <c r="K3960" s="2"/>
    </row>
    <row r="3961" spans="6:11" x14ac:dyDescent="0.35">
      <c r="K3961" s="2"/>
    </row>
    <row r="3962" spans="6:11" x14ac:dyDescent="0.35">
      <c r="K3962" s="2"/>
    </row>
    <row r="3963" spans="6:11" x14ac:dyDescent="0.35">
      <c r="K3963" s="2"/>
    </row>
    <row r="3964" spans="6:11" x14ac:dyDescent="0.35">
      <c r="K3964" s="2"/>
    </row>
    <row r="3965" spans="6:11" x14ac:dyDescent="0.35">
      <c r="K3965" s="2"/>
    </row>
    <row r="3966" spans="6:11" x14ac:dyDescent="0.35">
      <c r="K3966" s="2"/>
    </row>
    <row r="3967" spans="6:11" x14ac:dyDescent="0.35">
      <c r="K3967" s="2"/>
    </row>
    <row r="3968" spans="6:11" x14ac:dyDescent="0.35">
      <c r="K3968" s="2"/>
    </row>
    <row r="3969" spans="8:11" x14ac:dyDescent="0.35">
      <c r="K3969" s="2"/>
    </row>
    <row r="3970" spans="8:11" x14ac:dyDescent="0.35">
      <c r="K3970" s="2"/>
    </row>
    <row r="3971" spans="8:11" x14ac:dyDescent="0.35">
      <c r="K3971" s="2"/>
    </row>
    <row r="3972" spans="8:11" x14ac:dyDescent="0.35">
      <c r="K3972" s="2"/>
    </row>
    <row r="3973" spans="8:11" x14ac:dyDescent="0.35">
      <c r="K3973" s="2"/>
    </row>
    <row r="3974" spans="8:11" x14ac:dyDescent="0.35">
      <c r="K3974" s="2"/>
    </row>
    <row r="3975" spans="8:11" x14ac:dyDescent="0.35">
      <c r="K3975" s="2"/>
    </row>
    <row r="3976" spans="8:11" x14ac:dyDescent="0.35">
      <c r="K3976" s="2"/>
    </row>
    <row r="3977" spans="8:11" x14ac:dyDescent="0.35">
      <c r="K3977" s="2"/>
    </row>
    <row r="3978" spans="8:11" x14ac:dyDescent="0.35">
      <c r="K3978" s="2"/>
    </row>
    <row r="3979" spans="8:11" x14ac:dyDescent="0.35">
      <c r="K3979" s="2"/>
    </row>
    <row r="3980" spans="8:11" x14ac:dyDescent="0.35">
      <c r="H3980" s="1"/>
      <c r="K3980" s="2"/>
    </row>
    <row r="3981" spans="8:11" x14ac:dyDescent="0.35">
      <c r="K3981" s="2"/>
    </row>
    <row r="3982" spans="8:11" x14ac:dyDescent="0.35">
      <c r="K3982" s="2"/>
    </row>
    <row r="3983" spans="8:11" x14ac:dyDescent="0.35">
      <c r="K3983" s="2"/>
    </row>
    <row r="3984" spans="8:11" x14ac:dyDescent="0.35">
      <c r="K3984" s="2"/>
    </row>
    <row r="3985" spans="11:11" x14ac:dyDescent="0.35">
      <c r="K3985" s="2"/>
    </row>
    <row r="3986" spans="11:11" x14ac:dyDescent="0.35">
      <c r="K3986" s="2"/>
    </row>
    <row r="3987" spans="11:11" x14ac:dyDescent="0.35">
      <c r="K3987" s="2"/>
    </row>
    <row r="3988" spans="11:11" x14ac:dyDescent="0.35">
      <c r="K3988" s="2"/>
    </row>
    <row r="3989" spans="11:11" x14ac:dyDescent="0.35">
      <c r="K3989" s="2"/>
    </row>
    <row r="3990" spans="11:11" x14ac:dyDescent="0.35">
      <c r="K3990" s="2"/>
    </row>
    <row r="3991" spans="11:11" x14ac:dyDescent="0.35">
      <c r="K3991" s="2"/>
    </row>
    <row r="3992" spans="11:11" x14ac:dyDescent="0.35">
      <c r="K3992" s="2"/>
    </row>
    <row r="3993" spans="11:11" x14ac:dyDescent="0.35">
      <c r="K3993" s="2"/>
    </row>
    <row r="3994" spans="11:11" x14ac:dyDescent="0.35">
      <c r="K3994" s="2"/>
    </row>
    <row r="3995" spans="11:11" x14ac:dyDescent="0.35">
      <c r="K3995" s="2"/>
    </row>
    <row r="3996" spans="11:11" x14ac:dyDescent="0.35">
      <c r="K3996" s="2"/>
    </row>
    <row r="3997" spans="11:11" x14ac:dyDescent="0.35">
      <c r="K3997" s="2"/>
    </row>
    <row r="3998" spans="11:11" x14ac:dyDescent="0.35">
      <c r="K3998" s="2"/>
    </row>
    <row r="3999" spans="11:11" x14ac:dyDescent="0.35">
      <c r="K3999" s="2"/>
    </row>
    <row r="4000" spans="11:11" x14ac:dyDescent="0.35">
      <c r="K4000" s="2"/>
    </row>
    <row r="4001" spans="11:11" x14ac:dyDescent="0.35">
      <c r="K4001" s="2"/>
    </row>
    <row r="4002" spans="11:11" x14ac:dyDescent="0.35">
      <c r="K4002" s="2"/>
    </row>
    <row r="4003" spans="11:11" x14ac:dyDescent="0.35">
      <c r="K4003" s="2"/>
    </row>
    <row r="4004" spans="11:11" x14ac:dyDescent="0.35">
      <c r="K4004" s="2"/>
    </row>
    <row r="4005" spans="11:11" x14ac:dyDescent="0.35">
      <c r="K4005" s="2"/>
    </row>
    <row r="4006" spans="11:11" x14ac:dyDescent="0.35">
      <c r="K4006" s="2"/>
    </row>
    <row r="4007" spans="11:11" x14ac:dyDescent="0.35">
      <c r="K4007" s="2"/>
    </row>
    <row r="4008" spans="11:11" x14ac:dyDescent="0.35">
      <c r="K4008" s="2"/>
    </row>
    <row r="4009" spans="11:11" x14ac:dyDescent="0.35">
      <c r="K4009" s="2"/>
    </row>
    <row r="4010" spans="11:11" x14ac:dyDescent="0.35">
      <c r="K4010" s="2"/>
    </row>
    <row r="4011" spans="11:11" x14ac:dyDescent="0.35">
      <c r="K4011" s="2"/>
    </row>
    <row r="4012" spans="11:11" x14ac:dyDescent="0.35">
      <c r="K4012" s="2"/>
    </row>
    <row r="4013" spans="11:11" x14ac:dyDescent="0.35">
      <c r="K4013" s="2"/>
    </row>
    <row r="4014" spans="11:11" x14ac:dyDescent="0.35">
      <c r="K4014" s="2"/>
    </row>
    <row r="4015" spans="11:11" x14ac:dyDescent="0.35">
      <c r="K4015" s="2"/>
    </row>
    <row r="4016" spans="11:11" x14ac:dyDescent="0.35">
      <c r="K4016" s="2"/>
    </row>
    <row r="4017" spans="11:11" x14ac:dyDescent="0.35">
      <c r="K4017" s="2"/>
    </row>
    <row r="4018" spans="11:11" x14ac:dyDescent="0.35">
      <c r="K4018" s="2"/>
    </row>
    <row r="4019" spans="11:11" x14ac:dyDescent="0.35">
      <c r="K4019" s="2"/>
    </row>
    <row r="4020" spans="11:11" x14ac:dyDescent="0.35">
      <c r="K4020" s="2"/>
    </row>
    <row r="4021" spans="11:11" x14ac:dyDescent="0.35">
      <c r="K4021" s="2"/>
    </row>
    <row r="4022" spans="11:11" x14ac:dyDescent="0.35">
      <c r="K4022" s="2"/>
    </row>
    <row r="4023" spans="11:11" x14ac:dyDescent="0.35">
      <c r="K4023" s="2"/>
    </row>
    <row r="4024" spans="11:11" x14ac:dyDescent="0.35">
      <c r="K4024" s="2"/>
    </row>
    <row r="4025" spans="11:11" x14ac:dyDescent="0.35">
      <c r="K4025" s="2"/>
    </row>
    <row r="4026" spans="11:11" x14ac:dyDescent="0.35">
      <c r="K4026" s="2"/>
    </row>
    <row r="4027" spans="11:11" x14ac:dyDescent="0.35">
      <c r="K4027" s="2"/>
    </row>
    <row r="4028" spans="11:11" x14ac:dyDescent="0.35">
      <c r="K4028" s="2"/>
    </row>
    <row r="4029" spans="11:11" x14ac:dyDescent="0.35">
      <c r="K4029" s="2"/>
    </row>
    <row r="4030" spans="11:11" x14ac:dyDescent="0.35">
      <c r="K4030" s="2"/>
    </row>
    <row r="4031" spans="11:11" x14ac:dyDescent="0.35">
      <c r="K4031" s="2"/>
    </row>
    <row r="4032" spans="11:11" x14ac:dyDescent="0.35">
      <c r="K4032" s="2"/>
    </row>
    <row r="4033" spans="11:11" x14ac:dyDescent="0.35">
      <c r="K4033" s="2"/>
    </row>
    <row r="4034" spans="11:11" x14ac:dyDescent="0.35">
      <c r="K4034" s="2"/>
    </row>
    <row r="4035" spans="11:11" x14ac:dyDescent="0.35">
      <c r="K4035" s="2"/>
    </row>
    <row r="4036" spans="11:11" x14ac:dyDescent="0.35">
      <c r="K4036" s="2"/>
    </row>
    <row r="4037" spans="11:11" x14ac:dyDescent="0.35">
      <c r="K4037" s="2"/>
    </row>
    <row r="4038" spans="11:11" x14ac:dyDescent="0.35">
      <c r="K4038" s="2"/>
    </row>
    <row r="4039" spans="11:11" x14ac:dyDescent="0.35">
      <c r="K4039" s="2"/>
    </row>
    <row r="4040" spans="11:11" x14ac:dyDescent="0.35">
      <c r="K4040" s="2"/>
    </row>
    <row r="4041" spans="11:11" x14ac:dyDescent="0.35">
      <c r="K4041" s="2"/>
    </row>
    <row r="4042" spans="11:11" x14ac:dyDescent="0.35">
      <c r="K4042" s="2"/>
    </row>
    <row r="4043" spans="11:11" x14ac:dyDescent="0.35">
      <c r="K4043" s="2"/>
    </row>
    <row r="4044" spans="11:11" x14ac:dyDescent="0.35">
      <c r="K4044" s="2"/>
    </row>
    <row r="4045" spans="11:11" x14ac:dyDescent="0.35">
      <c r="K4045" s="2"/>
    </row>
    <row r="4046" spans="11:11" x14ac:dyDescent="0.35">
      <c r="K4046" s="2"/>
    </row>
    <row r="4047" spans="11:11" x14ac:dyDescent="0.35">
      <c r="K4047" s="2"/>
    </row>
    <row r="4048" spans="11:11" x14ac:dyDescent="0.35">
      <c r="K4048" s="2"/>
    </row>
    <row r="4049" spans="11:11" x14ac:dyDescent="0.35">
      <c r="K4049" s="2"/>
    </row>
    <row r="4050" spans="11:11" x14ac:dyDescent="0.35">
      <c r="K4050" s="2"/>
    </row>
    <row r="4051" spans="11:11" x14ac:dyDescent="0.35">
      <c r="K4051" s="2"/>
    </row>
    <row r="4052" spans="11:11" x14ac:dyDescent="0.35">
      <c r="K4052" s="2"/>
    </row>
    <row r="4053" spans="11:11" x14ac:dyDescent="0.35">
      <c r="K4053" s="2"/>
    </row>
    <row r="4054" spans="11:11" x14ac:dyDescent="0.35">
      <c r="K4054" s="2"/>
    </row>
    <row r="4055" spans="11:11" x14ac:dyDescent="0.35">
      <c r="K4055" s="2"/>
    </row>
    <row r="4056" spans="11:11" x14ac:dyDescent="0.35">
      <c r="K4056" s="2"/>
    </row>
    <row r="4057" spans="11:11" x14ac:dyDescent="0.35">
      <c r="K4057" s="2"/>
    </row>
    <row r="4058" spans="11:11" x14ac:dyDescent="0.35">
      <c r="K4058" s="2"/>
    </row>
    <row r="4059" spans="11:11" x14ac:dyDescent="0.35">
      <c r="K4059" s="2"/>
    </row>
    <row r="4060" spans="11:11" x14ac:dyDescent="0.35">
      <c r="K4060" s="2"/>
    </row>
    <row r="4061" spans="11:11" x14ac:dyDescent="0.35">
      <c r="K4061" s="2"/>
    </row>
    <row r="4062" spans="11:11" x14ac:dyDescent="0.35">
      <c r="K4062" s="2"/>
    </row>
    <row r="4063" spans="11:11" x14ac:dyDescent="0.35">
      <c r="K4063" s="2"/>
    </row>
    <row r="4064" spans="11:11" x14ac:dyDescent="0.35">
      <c r="K4064" s="2"/>
    </row>
    <row r="4065" spans="11:11" x14ac:dyDescent="0.35">
      <c r="K4065" s="2"/>
    </row>
    <row r="4066" spans="11:11" x14ac:dyDescent="0.35">
      <c r="K4066" s="2"/>
    </row>
    <row r="4067" spans="11:11" x14ac:dyDescent="0.35">
      <c r="K4067" s="2"/>
    </row>
    <row r="4068" spans="11:11" x14ac:dyDescent="0.35">
      <c r="K4068" s="2"/>
    </row>
    <row r="4069" spans="11:11" x14ac:dyDescent="0.35">
      <c r="K4069" s="2"/>
    </row>
    <row r="4070" spans="11:11" x14ac:dyDescent="0.35">
      <c r="K4070" s="2"/>
    </row>
    <row r="4071" spans="11:11" x14ac:dyDescent="0.35">
      <c r="K4071" s="2"/>
    </row>
    <row r="4072" spans="11:11" x14ac:dyDescent="0.35">
      <c r="K4072" s="2"/>
    </row>
    <row r="4073" spans="11:11" x14ac:dyDescent="0.35">
      <c r="K4073" s="2"/>
    </row>
    <row r="4074" spans="11:11" x14ac:dyDescent="0.35">
      <c r="K4074" s="2"/>
    </row>
    <row r="4075" spans="11:11" x14ac:dyDescent="0.35">
      <c r="K4075" s="2"/>
    </row>
    <row r="4076" spans="11:11" x14ac:dyDescent="0.35">
      <c r="K4076" s="2"/>
    </row>
    <row r="4077" spans="11:11" x14ac:dyDescent="0.35">
      <c r="K4077" s="2"/>
    </row>
    <row r="4078" spans="11:11" x14ac:dyDescent="0.35">
      <c r="K4078" s="2"/>
    </row>
    <row r="4079" spans="11:11" x14ac:dyDescent="0.35">
      <c r="K4079" s="2"/>
    </row>
    <row r="4080" spans="11:11" x14ac:dyDescent="0.35">
      <c r="K4080" s="2"/>
    </row>
    <row r="4081" spans="11:11" x14ac:dyDescent="0.35">
      <c r="K4081" s="2"/>
    </row>
    <row r="4082" spans="11:11" x14ac:dyDescent="0.35">
      <c r="K4082" s="2"/>
    </row>
    <row r="4083" spans="11:11" x14ac:dyDescent="0.35">
      <c r="K4083" s="2"/>
    </row>
    <row r="4084" spans="11:11" x14ac:dyDescent="0.35">
      <c r="K4084" s="2"/>
    </row>
    <row r="4085" spans="11:11" x14ac:dyDescent="0.35">
      <c r="K4085" s="2"/>
    </row>
    <row r="4086" spans="11:11" x14ac:dyDescent="0.35">
      <c r="K4086" s="2"/>
    </row>
    <row r="4087" spans="11:11" x14ac:dyDescent="0.35">
      <c r="K4087" s="2"/>
    </row>
    <row r="4088" spans="11:11" x14ac:dyDescent="0.35">
      <c r="K4088" s="2"/>
    </row>
    <row r="4089" spans="11:11" x14ac:dyDescent="0.35">
      <c r="K4089" s="2"/>
    </row>
    <row r="4090" spans="11:11" x14ac:dyDescent="0.35">
      <c r="K4090" s="2"/>
    </row>
    <row r="4091" spans="11:11" x14ac:dyDescent="0.35">
      <c r="K4091" s="2"/>
    </row>
    <row r="4092" spans="11:11" x14ac:dyDescent="0.35">
      <c r="K4092" s="2"/>
    </row>
    <row r="4093" spans="11:11" x14ac:dyDescent="0.35">
      <c r="K4093" s="2"/>
    </row>
    <row r="4094" spans="11:11" x14ac:dyDescent="0.35">
      <c r="K4094" s="2"/>
    </row>
    <row r="4095" spans="11:11" x14ac:dyDescent="0.35">
      <c r="K4095" s="2"/>
    </row>
    <row r="4096" spans="11:11" x14ac:dyDescent="0.35">
      <c r="K4096" s="2"/>
    </row>
    <row r="4097" spans="11:11" x14ac:dyDescent="0.35">
      <c r="K4097" s="2"/>
    </row>
    <row r="4098" spans="11:11" x14ac:dyDescent="0.35">
      <c r="K4098" s="2"/>
    </row>
    <row r="4099" spans="11:11" x14ac:dyDescent="0.35">
      <c r="K4099" s="2"/>
    </row>
    <row r="4100" spans="11:11" x14ac:dyDescent="0.35">
      <c r="K4100" s="2"/>
    </row>
    <row r="4101" spans="11:11" x14ac:dyDescent="0.35">
      <c r="K4101" s="2"/>
    </row>
    <row r="4102" spans="11:11" x14ac:dyDescent="0.35">
      <c r="K4102" s="2"/>
    </row>
    <row r="4103" spans="11:11" x14ac:dyDescent="0.35">
      <c r="K4103" s="2"/>
    </row>
    <row r="4104" spans="11:11" x14ac:dyDescent="0.35">
      <c r="K4104" s="2"/>
    </row>
    <row r="4105" spans="11:11" x14ac:dyDescent="0.35">
      <c r="K4105" s="2"/>
    </row>
    <row r="4106" spans="11:11" x14ac:dyDescent="0.35">
      <c r="K4106" s="2"/>
    </row>
    <row r="4107" spans="11:11" x14ac:dyDescent="0.35">
      <c r="K4107" s="2"/>
    </row>
    <row r="4108" spans="11:11" x14ac:dyDescent="0.35">
      <c r="K4108" s="2"/>
    </row>
    <row r="4109" spans="11:11" x14ac:dyDescent="0.35">
      <c r="K4109" s="2"/>
    </row>
    <row r="4110" spans="11:11" x14ac:dyDescent="0.35">
      <c r="K4110" s="2"/>
    </row>
    <row r="4111" spans="11:11" x14ac:dyDescent="0.35">
      <c r="K4111" s="2"/>
    </row>
    <row r="4112" spans="11:11" x14ac:dyDescent="0.35">
      <c r="K4112" s="2"/>
    </row>
    <row r="4113" spans="11:11" x14ac:dyDescent="0.35">
      <c r="K4113" s="2"/>
    </row>
    <row r="4114" spans="11:11" x14ac:dyDescent="0.35">
      <c r="K4114" s="2"/>
    </row>
    <row r="4115" spans="11:11" x14ac:dyDescent="0.35">
      <c r="K4115" s="2"/>
    </row>
    <row r="4116" spans="11:11" x14ac:dyDescent="0.35">
      <c r="K4116" s="2"/>
    </row>
    <row r="4117" spans="11:11" x14ac:dyDescent="0.35">
      <c r="K4117" s="2"/>
    </row>
    <row r="4118" spans="11:11" x14ac:dyDescent="0.35">
      <c r="K4118" s="2"/>
    </row>
    <row r="4119" spans="11:11" x14ac:dyDescent="0.35">
      <c r="K4119" s="2"/>
    </row>
    <row r="4120" spans="11:11" x14ac:dyDescent="0.35">
      <c r="K4120" s="2"/>
    </row>
    <row r="4121" spans="11:11" x14ac:dyDescent="0.35">
      <c r="K4121" s="2"/>
    </row>
    <row r="4122" spans="11:11" x14ac:dyDescent="0.35">
      <c r="K4122" s="2"/>
    </row>
    <row r="4123" spans="11:11" x14ac:dyDescent="0.35">
      <c r="K4123" s="2"/>
    </row>
    <row r="4124" spans="11:11" x14ac:dyDescent="0.35">
      <c r="K4124" s="2"/>
    </row>
    <row r="4125" spans="11:11" x14ac:dyDescent="0.35">
      <c r="K4125" s="2"/>
    </row>
    <row r="4126" spans="11:11" x14ac:dyDescent="0.35">
      <c r="K4126" s="2"/>
    </row>
    <row r="4127" spans="11:11" x14ac:dyDescent="0.35">
      <c r="K4127" s="2"/>
    </row>
    <row r="4128" spans="11:11" x14ac:dyDescent="0.35">
      <c r="K4128" s="2"/>
    </row>
    <row r="4129" spans="11:11" x14ac:dyDescent="0.35">
      <c r="K4129" s="2"/>
    </row>
    <row r="4130" spans="11:11" x14ac:dyDescent="0.35">
      <c r="K4130" s="2"/>
    </row>
    <row r="4131" spans="11:11" x14ac:dyDescent="0.35">
      <c r="K4131" s="2"/>
    </row>
    <row r="4132" spans="11:11" x14ac:dyDescent="0.35">
      <c r="K4132" s="2"/>
    </row>
    <row r="4133" spans="11:11" x14ac:dyDescent="0.35">
      <c r="K4133" s="2"/>
    </row>
    <row r="4134" spans="11:11" x14ac:dyDescent="0.35">
      <c r="K4134" s="2"/>
    </row>
    <row r="4135" spans="11:11" x14ac:dyDescent="0.35">
      <c r="K4135" s="2"/>
    </row>
    <row r="4136" spans="11:11" x14ac:dyDescent="0.35">
      <c r="K4136" s="2"/>
    </row>
    <row r="4137" spans="11:11" x14ac:dyDescent="0.35">
      <c r="K4137" s="2"/>
    </row>
    <row r="4138" spans="11:11" x14ac:dyDescent="0.35">
      <c r="K4138" s="2"/>
    </row>
    <row r="4139" spans="11:11" x14ac:dyDescent="0.35">
      <c r="K4139" s="2"/>
    </row>
    <row r="4140" spans="11:11" x14ac:dyDescent="0.35">
      <c r="K4140" s="2"/>
    </row>
    <row r="4141" spans="11:11" x14ac:dyDescent="0.35">
      <c r="K4141" s="2"/>
    </row>
    <row r="4142" spans="11:11" x14ac:dyDescent="0.35">
      <c r="K4142" s="2"/>
    </row>
    <row r="4143" spans="11:11" x14ac:dyDescent="0.35">
      <c r="K4143" s="2"/>
    </row>
    <row r="4144" spans="11:11" x14ac:dyDescent="0.35">
      <c r="K4144" s="2"/>
    </row>
    <row r="4145" spans="11:11" x14ac:dyDescent="0.35">
      <c r="K4145" s="2"/>
    </row>
    <row r="4146" spans="11:11" x14ac:dyDescent="0.35">
      <c r="K4146" s="2"/>
    </row>
    <row r="4147" spans="11:11" x14ac:dyDescent="0.35">
      <c r="K4147" s="2"/>
    </row>
    <row r="4148" spans="11:11" x14ac:dyDescent="0.35">
      <c r="K4148" s="2"/>
    </row>
    <row r="4149" spans="11:11" x14ac:dyDescent="0.35">
      <c r="K4149" s="2"/>
    </row>
    <row r="4150" spans="11:11" x14ac:dyDescent="0.35">
      <c r="K4150" s="2"/>
    </row>
    <row r="4151" spans="11:11" x14ac:dyDescent="0.35">
      <c r="K4151" s="2"/>
    </row>
    <row r="4152" spans="11:11" x14ac:dyDescent="0.35">
      <c r="K4152" s="2"/>
    </row>
    <row r="4153" spans="11:11" x14ac:dyDescent="0.35">
      <c r="K4153" s="2"/>
    </row>
    <row r="4154" spans="11:11" x14ac:dyDescent="0.35">
      <c r="K4154" s="2"/>
    </row>
    <row r="4155" spans="11:11" x14ac:dyDescent="0.35">
      <c r="K4155" s="2"/>
    </row>
    <row r="4156" spans="11:11" x14ac:dyDescent="0.35">
      <c r="K4156" s="2"/>
    </row>
    <row r="4157" spans="11:11" x14ac:dyDescent="0.35">
      <c r="K4157" s="2"/>
    </row>
    <row r="4158" spans="11:11" x14ac:dyDescent="0.35">
      <c r="K4158" s="2"/>
    </row>
    <row r="4159" spans="11:11" x14ac:dyDescent="0.35">
      <c r="K4159" s="2"/>
    </row>
    <row r="4160" spans="11:11" x14ac:dyDescent="0.35">
      <c r="K4160" s="2"/>
    </row>
    <row r="4161" spans="6:11" x14ac:dyDescent="0.35">
      <c r="K4161" s="2"/>
    </row>
    <row r="4162" spans="6:11" x14ac:dyDescent="0.35">
      <c r="K4162" s="2"/>
    </row>
    <row r="4163" spans="6:11" x14ac:dyDescent="0.35">
      <c r="K4163" s="2"/>
    </row>
    <row r="4164" spans="6:11" x14ac:dyDescent="0.35">
      <c r="K4164" s="2"/>
    </row>
    <row r="4165" spans="6:11" x14ac:dyDescent="0.35">
      <c r="K4165" s="2"/>
    </row>
    <row r="4166" spans="6:11" x14ac:dyDescent="0.35">
      <c r="K4166" s="2"/>
    </row>
    <row r="4167" spans="6:11" x14ac:dyDescent="0.35">
      <c r="K4167" s="2"/>
    </row>
    <row r="4168" spans="6:11" x14ac:dyDescent="0.35">
      <c r="F4168" s="1"/>
      <c r="K4168" s="2"/>
    </row>
    <row r="4169" spans="6:11" x14ac:dyDescent="0.35">
      <c r="K4169" s="2"/>
    </row>
    <row r="4170" spans="6:11" x14ac:dyDescent="0.35">
      <c r="K4170" s="2"/>
    </row>
    <row r="4171" spans="6:11" x14ac:dyDescent="0.35">
      <c r="K4171" s="2"/>
    </row>
    <row r="4172" spans="6:11" x14ac:dyDescent="0.35">
      <c r="K4172" s="2"/>
    </row>
    <row r="4173" spans="6:11" x14ac:dyDescent="0.35">
      <c r="K4173" s="2"/>
    </row>
    <row r="4174" spans="6:11" x14ac:dyDescent="0.35">
      <c r="K4174" s="2"/>
    </row>
    <row r="4175" spans="6:11" x14ac:dyDescent="0.35">
      <c r="K4175" s="2"/>
    </row>
    <row r="4176" spans="6:11" x14ac:dyDescent="0.35">
      <c r="K4176" s="2"/>
    </row>
    <row r="4177" spans="11:11" x14ac:dyDescent="0.35">
      <c r="K4177" s="2"/>
    </row>
    <row r="4178" spans="11:11" x14ac:dyDescent="0.35">
      <c r="K4178" s="2"/>
    </row>
    <row r="4179" spans="11:11" x14ac:dyDescent="0.35">
      <c r="K4179" s="2"/>
    </row>
    <row r="4180" spans="11:11" x14ac:dyDescent="0.35">
      <c r="K4180" s="2"/>
    </row>
    <row r="4181" spans="11:11" x14ac:dyDescent="0.35">
      <c r="K4181" s="2"/>
    </row>
    <row r="4182" spans="11:11" x14ac:dyDescent="0.35">
      <c r="K4182" s="2"/>
    </row>
    <row r="4183" spans="11:11" x14ac:dyDescent="0.35">
      <c r="K4183" s="2"/>
    </row>
    <row r="4184" spans="11:11" x14ac:dyDescent="0.35">
      <c r="K4184" s="2"/>
    </row>
    <row r="4185" spans="11:11" x14ac:dyDescent="0.35">
      <c r="K4185" s="2"/>
    </row>
    <row r="4186" spans="11:11" x14ac:dyDescent="0.35">
      <c r="K4186" s="2"/>
    </row>
    <row r="4187" spans="11:11" x14ac:dyDescent="0.35">
      <c r="K4187" s="2"/>
    </row>
    <row r="4188" spans="11:11" x14ac:dyDescent="0.35">
      <c r="K4188" s="2"/>
    </row>
    <row r="4189" spans="11:11" x14ac:dyDescent="0.35">
      <c r="K4189" s="2"/>
    </row>
    <row r="4190" spans="11:11" x14ac:dyDescent="0.35">
      <c r="K4190" s="2"/>
    </row>
    <row r="4191" spans="11:11" x14ac:dyDescent="0.35">
      <c r="K4191" s="2"/>
    </row>
    <row r="4192" spans="11:11" x14ac:dyDescent="0.35">
      <c r="K4192" s="2"/>
    </row>
    <row r="4193" spans="11:11" x14ac:dyDescent="0.35">
      <c r="K4193" s="2"/>
    </row>
    <row r="4194" spans="11:11" x14ac:dyDescent="0.35">
      <c r="K4194" s="2"/>
    </row>
    <row r="4195" spans="11:11" x14ac:dyDescent="0.35">
      <c r="K4195" s="2"/>
    </row>
    <row r="4196" spans="11:11" x14ac:dyDescent="0.35">
      <c r="K4196" s="2"/>
    </row>
    <row r="4197" spans="11:11" x14ac:dyDescent="0.35">
      <c r="K4197" s="2"/>
    </row>
    <row r="4198" spans="11:11" x14ac:dyDescent="0.35">
      <c r="K4198" s="2"/>
    </row>
    <row r="4199" spans="11:11" x14ac:dyDescent="0.35">
      <c r="K4199" s="2"/>
    </row>
    <row r="4200" spans="11:11" x14ac:dyDescent="0.35">
      <c r="K4200" s="2"/>
    </row>
    <row r="4201" spans="11:11" x14ac:dyDescent="0.35">
      <c r="K4201" s="2"/>
    </row>
    <row r="4202" spans="11:11" x14ac:dyDescent="0.35">
      <c r="K4202" s="2"/>
    </row>
    <row r="4203" spans="11:11" x14ac:dyDescent="0.35">
      <c r="K4203" s="2"/>
    </row>
    <row r="4204" spans="11:11" x14ac:dyDescent="0.35">
      <c r="K4204" s="2"/>
    </row>
    <row r="4205" spans="11:11" x14ac:dyDescent="0.35">
      <c r="K4205" s="2"/>
    </row>
    <row r="4206" spans="11:11" x14ac:dyDescent="0.35">
      <c r="K4206" s="2"/>
    </row>
    <row r="4207" spans="11:11" x14ac:dyDescent="0.35">
      <c r="K4207" s="2"/>
    </row>
    <row r="4208" spans="11:11" x14ac:dyDescent="0.35">
      <c r="K4208" s="2"/>
    </row>
    <row r="4209" spans="11:11" x14ac:dyDescent="0.35">
      <c r="K4209" s="2"/>
    </row>
    <row r="4210" spans="11:11" x14ac:dyDescent="0.35">
      <c r="K4210" s="2"/>
    </row>
    <row r="4211" spans="11:11" x14ac:dyDescent="0.35">
      <c r="K4211" s="2"/>
    </row>
    <row r="4212" spans="11:11" x14ac:dyDescent="0.35">
      <c r="K4212" s="2"/>
    </row>
    <row r="4213" spans="11:11" x14ac:dyDescent="0.35">
      <c r="K4213" s="2"/>
    </row>
    <row r="4214" spans="11:11" x14ac:dyDescent="0.35">
      <c r="K4214" s="2"/>
    </row>
    <row r="4215" spans="11:11" x14ac:dyDescent="0.35">
      <c r="K4215" s="2"/>
    </row>
    <row r="4216" spans="11:11" x14ac:dyDescent="0.35">
      <c r="K4216" s="2"/>
    </row>
    <row r="4217" spans="11:11" x14ac:dyDescent="0.35">
      <c r="K4217" s="2"/>
    </row>
    <row r="4218" spans="11:11" x14ac:dyDescent="0.35">
      <c r="K4218" s="2"/>
    </row>
    <row r="4219" spans="11:11" x14ac:dyDescent="0.35">
      <c r="K4219" s="2"/>
    </row>
    <row r="4220" spans="11:11" x14ac:dyDescent="0.35">
      <c r="K4220" s="2"/>
    </row>
    <row r="4221" spans="11:11" x14ac:dyDescent="0.35">
      <c r="K4221" s="2"/>
    </row>
    <row r="4222" spans="11:11" x14ac:dyDescent="0.35">
      <c r="K4222" s="2"/>
    </row>
    <row r="4223" spans="11:11" x14ac:dyDescent="0.35">
      <c r="K4223" s="2"/>
    </row>
    <row r="4224" spans="11:11" x14ac:dyDescent="0.35">
      <c r="K4224" s="2"/>
    </row>
    <row r="4225" spans="11:11" x14ac:dyDescent="0.35">
      <c r="K4225" s="2"/>
    </row>
    <row r="4226" spans="11:11" x14ac:dyDescent="0.35">
      <c r="K4226" s="2"/>
    </row>
    <row r="4227" spans="11:11" x14ac:dyDescent="0.35">
      <c r="K4227" s="2"/>
    </row>
    <row r="4228" spans="11:11" x14ac:dyDescent="0.35">
      <c r="K4228" s="2"/>
    </row>
    <row r="4229" spans="11:11" x14ac:dyDescent="0.35">
      <c r="K4229" s="2"/>
    </row>
    <row r="4230" spans="11:11" x14ac:dyDescent="0.35">
      <c r="K4230" s="2"/>
    </row>
    <row r="4231" spans="11:11" x14ac:dyDescent="0.35">
      <c r="K4231" s="2"/>
    </row>
    <row r="4232" spans="11:11" x14ac:dyDescent="0.35">
      <c r="K4232" s="2"/>
    </row>
    <row r="4233" spans="11:11" x14ac:dyDescent="0.35">
      <c r="K4233" s="2"/>
    </row>
    <row r="4234" spans="11:11" x14ac:dyDescent="0.35">
      <c r="K4234" s="2"/>
    </row>
    <row r="4235" spans="11:11" x14ac:dyDescent="0.35">
      <c r="K4235" s="2"/>
    </row>
    <row r="4236" spans="11:11" x14ac:dyDescent="0.35">
      <c r="K4236" s="2"/>
    </row>
    <row r="4237" spans="11:11" x14ac:dyDescent="0.35">
      <c r="K4237" s="2"/>
    </row>
    <row r="4238" spans="11:11" x14ac:dyDescent="0.35">
      <c r="K4238" s="2"/>
    </row>
    <row r="4239" spans="11:11" x14ac:dyDescent="0.35">
      <c r="K4239" s="2"/>
    </row>
    <row r="4240" spans="11:11" x14ac:dyDescent="0.35">
      <c r="K4240" s="2"/>
    </row>
    <row r="4241" spans="6:11" x14ac:dyDescent="0.35">
      <c r="K4241" s="2"/>
    </row>
    <row r="4242" spans="6:11" x14ac:dyDescent="0.35">
      <c r="K4242" s="2"/>
    </row>
    <row r="4243" spans="6:11" x14ac:dyDescent="0.35">
      <c r="K4243" s="2"/>
    </row>
    <row r="4244" spans="6:11" x14ac:dyDescent="0.35">
      <c r="K4244" s="2"/>
    </row>
    <row r="4245" spans="6:11" x14ac:dyDescent="0.35">
      <c r="K4245" s="2"/>
    </row>
    <row r="4246" spans="6:11" x14ac:dyDescent="0.35">
      <c r="K4246" s="2"/>
    </row>
    <row r="4247" spans="6:11" x14ac:dyDescent="0.35">
      <c r="K4247" s="2"/>
    </row>
    <row r="4248" spans="6:11" x14ac:dyDescent="0.35">
      <c r="K4248" s="2"/>
    </row>
    <row r="4249" spans="6:11" x14ac:dyDescent="0.35">
      <c r="K4249" s="2"/>
    </row>
    <row r="4250" spans="6:11" x14ac:dyDescent="0.35">
      <c r="F4250" s="1"/>
      <c r="K4250" s="2"/>
    </row>
    <row r="4251" spans="6:11" x14ac:dyDescent="0.35">
      <c r="K4251" s="2"/>
    </row>
    <row r="4252" spans="6:11" x14ac:dyDescent="0.35">
      <c r="F4252" s="1"/>
      <c r="K4252" s="2"/>
    </row>
    <row r="4253" spans="6:11" x14ac:dyDescent="0.35">
      <c r="K4253" s="2"/>
    </row>
    <row r="4254" spans="6:11" x14ac:dyDescent="0.35">
      <c r="K4254" s="2"/>
    </row>
    <row r="4255" spans="6:11" x14ac:dyDescent="0.35">
      <c r="K4255" s="2"/>
    </row>
    <row r="4256" spans="6:11" x14ac:dyDescent="0.35">
      <c r="K4256" s="2"/>
    </row>
    <row r="4257" spans="11:11" x14ac:dyDescent="0.35">
      <c r="K4257" s="2"/>
    </row>
    <row r="4258" spans="11:11" x14ac:dyDescent="0.35">
      <c r="K4258" s="2"/>
    </row>
    <row r="4259" spans="11:11" x14ac:dyDescent="0.35">
      <c r="K4259" s="2"/>
    </row>
    <row r="4260" spans="11:11" x14ac:dyDescent="0.35">
      <c r="K4260" s="2"/>
    </row>
    <row r="4261" spans="11:11" x14ac:dyDescent="0.35">
      <c r="K4261" s="2"/>
    </row>
    <row r="4262" spans="11:11" x14ac:dyDescent="0.35">
      <c r="K4262" s="2"/>
    </row>
    <row r="4263" spans="11:11" x14ac:dyDescent="0.35">
      <c r="K4263" s="2"/>
    </row>
    <row r="4264" spans="11:11" x14ac:dyDescent="0.35">
      <c r="K4264" s="2"/>
    </row>
    <row r="4265" spans="11:11" x14ac:dyDescent="0.35">
      <c r="K4265" s="2"/>
    </row>
    <row r="4266" spans="11:11" x14ac:dyDescent="0.35">
      <c r="K4266" s="2"/>
    </row>
    <row r="4267" spans="11:11" x14ac:dyDescent="0.35">
      <c r="K4267" s="2"/>
    </row>
    <row r="4268" spans="11:11" x14ac:dyDescent="0.35">
      <c r="K4268" s="2"/>
    </row>
    <row r="4269" spans="11:11" x14ac:dyDescent="0.35">
      <c r="K4269" s="2"/>
    </row>
    <row r="4270" spans="11:11" x14ac:dyDescent="0.35">
      <c r="K4270" s="2"/>
    </row>
    <row r="4271" spans="11:11" x14ac:dyDescent="0.35">
      <c r="K4271" s="2"/>
    </row>
    <row r="4272" spans="11:11" x14ac:dyDescent="0.35">
      <c r="K4272" s="2"/>
    </row>
    <row r="4273" spans="11:11" x14ac:dyDescent="0.35">
      <c r="K4273" s="2"/>
    </row>
    <row r="4274" spans="11:11" x14ac:dyDescent="0.35">
      <c r="K4274" s="2"/>
    </row>
    <row r="4275" spans="11:11" x14ac:dyDescent="0.35">
      <c r="K4275" s="2"/>
    </row>
    <row r="4276" spans="11:11" x14ac:dyDescent="0.35">
      <c r="K4276" s="2"/>
    </row>
    <row r="4277" spans="11:11" x14ac:dyDescent="0.35">
      <c r="K4277" s="2"/>
    </row>
    <row r="4278" spans="11:11" x14ac:dyDescent="0.35">
      <c r="K4278" s="2"/>
    </row>
    <row r="4279" spans="11:11" x14ac:dyDescent="0.35">
      <c r="K4279" s="2"/>
    </row>
    <row r="4280" spans="11:11" x14ac:dyDescent="0.35">
      <c r="K4280" s="2"/>
    </row>
    <row r="4281" spans="11:11" x14ac:dyDescent="0.35">
      <c r="K4281" s="2"/>
    </row>
    <row r="4282" spans="11:11" x14ac:dyDescent="0.35">
      <c r="K4282" s="2"/>
    </row>
    <row r="4283" spans="11:11" x14ac:dyDescent="0.35">
      <c r="K4283" s="2"/>
    </row>
    <row r="4284" spans="11:11" x14ac:dyDescent="0.35">
      <c r="K4284" s="2"/>
    </row>
    <row r="4285" spans="11:11" x14ac:dyDescent="0.35">
      <c r="K4285" s="2"/>
    </row>
    <row r="4286" spans="11:11" x14ac:dyDescent="0.35">
      <c r="K4286" s="2"/>
    </row>
    <row r="4287" spans="11:11" x14ac:dyDescent="0.35">
      <c r="K4287" s="2"/>
    </row>
    <row r="4288" spans="11:11" x14ac:dyDescent="0.35">
      <c r="K4288" s="2"/>
    </row>
    <row r="4289" spans="11:11" x14ac:dyDescent="0.35">
      <c r="K4289" s="2"/>
    </row>
    <row r="4290" spans="11:11" x14ac:dyDescent="0.35">
      <c r="K4290" s="2"/>
    </row>
    <row r="4291" spans="11:11" x14ac:dyDescent="0.35">
      <c r="K4291" s="2"/>
    </row>
    <row r="4292" spans="11:11" x14ac:dyDescent="0.35">
      <c r="K4292" s="2"/>
    </row>
    <row r="4293" spans="11:11" x14ac:dyDescent="0.35">
      <c r="K4293" s="2"/>
    </row>
    <row r="4294" spans="11:11" x14ac:dyDescent="0.35">
      <c r="K4294" s="2"/>
    </row>
    <row r="4295" spans="11:11" x14ac:dyDescent="0.35">
      <c r="K4295" s="2"/>
    </row>
    <row r="4296" spans="11:11" x14ac:dyDescent="0.35">
      <c r="K4296" s="2"/>
    </row>
    <row r="4297" spans="11:11" x14ac:dyDescent="0.35">
      <c r="K4297" s="2"/>
    </row>
    <row r="4298" spans="11:11" x14ac:dyDescent="0.35">
      <c r="K4298" s="2"/>
    </row>
    <row r="4299" spans="11:11" x14ac:dyDescent="0.35">
      <c r="K4299" s="2"/>
    </row>
    <row r="4300" spans="11:11" x14ac:dyDescent="0.35">
      <c r="K4300" s="2"/>
    </row>
    <row r="4301" spans="11:11" x14ac:dyDescent="0.35">
      <c r="K4301" s="2"/>
    </row>
    <row r="4302" spans="11:11" x14ac:dyDescent="0.35">
      <c r="K4302" s="2"/>
    </row>
    <row r="4303" spans="11:11" x14ac:dyDescent="0.35">
      <c r="K4303" s="2"/>
    </row>
    <row r="4304" spans="11:11" x14ac:dyDescent="0.35">
      <c r="K4304" s="2"/>
    </row>
    <row r="4305" spans="11:11" x14ac:dyDescent="0.35">
      <c r="K4305" s="2"/>
    </row>
    <row r="4306" spans="11:11" x14ac:dyDescent="0.35">
      <c r="K4306" s="2"/>
    </row>
    <row r="4307" spans="11:11" x14ac:dyDescent="0.35">
      <c r="K4307" s="2"/>
    </row>
    <row r="4308" spans="11:11" x14ac:dyDescent="0.35">
      <c r="K4308" s="2"/>
    </row>
    <row r="4309" spans="11:11" x14ac:dyDescent="0.35">
      <c r="K4309" s="2"/>
    </row>
    <row r="4310" spans="11:11" x14ac:dyDescent="0.35">
      <c r="K4310" s="2"/>
    </row>
    <row r="4311" spans="11:11" x14ac:dyDescent="0.35">
      <c r="K4311" s="2"/>
    </row>
    <row r="4312" spans="11:11" x14ac:dyDescent="0.35">
      <c r="K4312" s="2"/>
    </row>
    <row r="4313" spans="11:11" x14ac:dyDescent="0.35">
      <c r="K4313" s="2"/>
    </row>
    <row r="4314" spans="11:11" x14ac:dyDescent="0.35">
      <c r="K4314" s="2"/>
    </row>
    <row r="4315" spans="11:11" x14ac:dyDescent="0.35">
      <c r="K4315" s="2"/>
    </row>
    <row r="4316" spans="11:11" x14ac:dyDescent="0.35">
      <c r="K4316" s="2"/>
    </row>
    <row r="4317" spans="11:11" x14ac:dyDescent="0.35">
      <c r="K4317" s="2"/>
    </row>
    <row r="4318" spans="11:11" x14ac:dyDescent="0.35">
      <c r="K4318" s="2"/>
    </row>
    <row r="4319" spans="11:11" x14ac:dyDescent="0.35">
      <c r="K4319" s="2"/>
    </row>
    <row r="4320" spans="11:11" x14ac:dyDescent="0.35">
      <c r="K4320" s="2"/>
    </row>
    <row r="4321" spans="11:11" x14ac:dyDescent="0.35">
      <c r="K4321" s="2"/>
    </row>
    <row r="4322" spans="11:11" x14ac:dyDescent="0.35">
      <c r="K4322" s="2"/>
    </row>
    <row r="4323" spans="11:11" x14ac:dyDescent="0.35">
      <c r="K4323" s="2"/>
    </row>
    <row r="4324" spans="11:11" x14ac:dyDescent="0.35">
      <c r="K4324" s="2"/>
    </row>
    <row r="4325" spans="11:11" x14ac:dyDescent="0.35">
      <c r="K4325" s="2"/>
    </row>
    <row r="4326" spans="11:11" x14ac:dyDescent="0.35">
      <c r="K4326" s="2"/>
    </row>
    <row r="4327" spans="11:11" x14ac:dyDescent="0.35">
      <c r="K4327" s="2"/>
    </row>
    <row r="4328" spans="11:11" x14ac:dyDescent="0.35">
      <c r="K4328" s="2"/>
    </row>
    <row r="4329" spans="11:11" x14ac:dyDescent="0.35">
      <c r="K4329" s="2"/>
    </row>
    <row r="4330" spans="11:11" x14ac:dyDescent="0.35">
      <c r="K4330" s="2"/>
    </row>
    <row r="4331" spans="11:11" x14ac:dyDescent="0.35">
      <c r="K4331" s="2"/>
    </row>
    <row r="4332" spans="11:11" x14ac:dyDescent="0.35">
      <c r="K4332" s="2"/>
    </row>
    <row r="4333" spans="11:11" x14ac:dyDescent="0.35">
      <c r="K4333" s="2"/>
    </row>
    <row r="4334" spans="11:11" x14ac:dyDescent="0.35">
      <c r="K4334" s="2"/>
    </row>
    <row r="4335" spans="11:11" x14ac:dyDescent="0.35">
      <c r="K4335" s="2"/>
    </row>
    <row r="4336" spans="11:11" x14ac:dyDescent="0.35">
      <c r="K4336" s="2"/>
    </row>
    <row r="4337" spans="11:11" x14ac:dyDescent="0.35">
      <c r="K4337" s="2"/>
    </row>
    <row r="4338" spans="11:11" x14ac:dyDescent="0.35">
      <c r="K4338" s="2"/>
    </row>
    <row r="4339" spans="11:11" x14ac:dyDescent="0.35">
      <c r="K4339" s="2"/>
    </row>
    <row r="4340" spans="11:11" x14ac:dyDescent="0.35">
      <c r="K4340" s="2"/>
    </row>
    <row r="4341" spans="11:11" x14ac:dyDescent="0.35">
      <c r="K4341" s="2"/>
    </row>
    <row r="4342" spans="11:11" x14ac:dyDescent="0.35">
      <c r="K4342" s="2"/>
    </row>
    <row r="4343" spans="11:11" x14ac:dyDescent="0.35">
      <c r="K4343" s="2"/>
    </row>
    <row r="4344" spans="11:11" x14ac:dyDescent="0.35">
      <c r="K4344" s="2"/>
    </row>
    <row r="4345" spans="11:11" x14ac:dyDescent="0.35">
      <c r="K4345" s="2"/>
    </row>
    <row r="4346" spans="11:11" x14ac:dyDescent="0.35">
      <c r="K4346" s="2"/>
    </row>
    <row r="4347" spans="11:11" x14ac:dyDescent="0.35">
      <c r="K4347" s="2"/>
    </row>
    <row r="4348" spans="11:11" x14ac:dyDescent="0.35">
      <c r="K4348" s="2"/>
    </row>
    <row r="4349" spans="11:11" x14ac:dyDescent="0.35">
      <c r="K4349" s="2"/>
    </row>
    <row r="4350" spans="11:11" x14ac:dyDescent="0.35">
      <c r="K4350" s="2"/>
    </row>
    <row r="4351" spans="11:11" x14ac:dyDescent="0.35">
      <c r="K4351" s="2"/>
    </row>
    <row r="4352" spans="11:11" x14ac:dyDescent="0.35">
      <c r="K4352" s="2"/>
    </row>
    <row r="4353" spans="11:11" x14ac:dyDescent="0.35">
      <c r="K4353" s="2"/>
    </row>
    <row r="4354" spans="11:11" x14ac:dyDescent="0.35">
      <c r="K4354" s="2"/>
    </row>
    <row r="4355" spans="11:11" x14ac:dyDescent="0.35">
      <c r="K4355" s="2"/>
    </row>
    <row r="4356" spans="11:11" x14ac:dyDescent="0.35">
      <c r="K4356" s="2"/>
    </row>
    <row r="4357" spans="11:11" x14ac:dyDescent="0.35">
      <c r="K4357" s="2"/>
    </row>
    <row r="4358" spans="11:11" x14ac:dyDescent="0.35">
      <c r="K4358" s="2"/>
    </row>
    <row r="4359" spans="11:11" x14ac:dyDescent="0.35">
      <c r="K4359" s="2"/>
    </row>
    <row r="4360" spans="11:11" x14ac:dyDescent="0.35">
      <c r="K4360" s="2"/>
    </row>
    <row r="4361" spans="11:11" x14ac:dyDescent="0.35">
      <c r="K4361" s="2"/>
    </row>
    <row r="4362" spans="11:11" x14ac:dyDescent="0.35">
      <c r="K4362" s="2"/>
    </row>
    <row r="4363" spans="11:11" x14ac:dyDescent="0.35">
      <c r="K4363" s="2"/>
    </row>
    <row r="4364" spans="11:11" x14ac:dyDescent="0.35">
      <c r="K4364" s="2"/>
    </row>
    <row r="4365" spans="11:11" x14ac:dyDescent="0.35">
      <c r="K4365" s="2"/>
    </row>
    <row r="4366" spans="11:11" x14ac:dyDescent="0.35">
      <c r="K4366" s="2"/>
    </row>
    <row r="4367" spans="11:11" x14ac:dyDescent="0.35">
      <c r="K4367" s="2"/>
    </row>
    <row r="4368" spans="11:11" x14ac:dyDescent="0.35">
      <c r="K4368" s="2"/>
    </row>
    <row r="4369" spans="11:11" x14ac:dyDescent="0.35">
      <c r="K4369" s="2"/>
    </row>
    <row r="4370" spans="11:11" x14ac:dyDescent="0.35">
      <c r="K4370" s="2"/>
    </row>
    <row r="4371" spans="11:11" x14ac:dyDescent="0.35">
      <c r="K4371" s="2"/>
    </row>
    <row r="4372" spans="11:11" x14ac:dyDescent="0.35">
      <c r="K4372" s="2"/>
    </row>
    <row r="4373" spans="11:11" x14ac:dyDescent="0.35">
      <c r="K4373" s="2"/>
    </row>
    <row r="4374" spans="11:11" x14ac:dyDescent="0.35">
      <c r="K4374" s="2"/>
    </row>
    <row r="4375" spans="11:11" x14ac:dyDescent="0.35">
      <c r="K4375" s="2"/>
    </row>
    <row r="4376" spans="11:11" x14ac:dyDescent="0.35">
      <c r="K4376" s="2"/>
    </row>
    <row r="4377" spans="11:11" x14ac:dyDescent="0.35">
      <c r="K4377" s="2"/>
    </row>
    <row r="4378" spans="11:11" x14ac:dyDescent="0.35">
      <c r="K4378" s="2"/>
    </row>
    <row r="4379" spans="11:11" x14ac:dyDescent="0.35">
      <c r="K4379" s="2"/>
    </row>
    <row r="4380" spans="11:11" x14ac:dyDescent="0.35">
      <c r="K4380" s="2"/>
    </row>
    <row r="4381" spans="11:11" x14ac:dyDescent="0.35">
      <c r="K4381" s="2"/>
    </row>
    <row r="4382" spans="11:11" x14ac:dyDescent="0.35">
      <c r="K4382" s="2"/>
    </row>
    <row r="4383" spans="11:11" x14ac:dyDescent="0.35">
      <c r="K4383" s="2"/>
    </row>
    <row r="4384" spans="11:11" x14ac:dyDescent="0.35">
      <c r="K4384" s="2"/>
    </row>
    <row r="4385" spans="11:11" x14ac:dyDescent="0.35">
      <c r="K4385" s="2"/>
    </row>
    <row r="4386" spans="11:11" x14ac:dyDescent="0.35">
      <c r="K4386" s="2"/>
    </row>
    <row r="4387" spans="11:11" x14ac:dyDescent="0.35">
      <c r="K4387" s="2"/>
    </row>
    <row r="4388" spans="11:11" x14ac:dyDescent="0.35">
      <c r="K4388" s="2"/>
    </row>
    <row r="4389" spans="11:11" x14ac:dyDescent="0.35">
      <c r="K4389" s="2"/>
    </row>
    <row r="4390" spans="11:11" x14ac:dyDescent="0.35">
      <c r="K4390" s="2"/>
    </row>
    <row r="4391" spans="11:11" x14ac:dyDescent="0.35">
      <c r="K4391" s="2"/>
    </row>
    <row r="4392" spans="11:11" x14ac:dyDescent="0.35">
      <c r="K4392" s="2"/>
    </row>
    <row r="4393" spans="11:11" x14ac:dyDescent="0.35">
      <c r="K4393" s="2"/>
    </row>
    <row r="4394" spans="11:11" x14ac:dyDescent="0.35">
      <c r="K4394" s="2"/>
    </row>
    <row r="4395" spans="11:11" x14ac:dyDescent="0.35">
      <c r="K4395" s="2"/>
    </row>
    <row r="4396" spans="11:11" x14ac:dyDescent="0.35">
      <c r="K4396" s="2"/>
    </row>
    <row r="4397" spans="11:11" x14ac:dyDescent="0.35">
      <c r="K4397" s="2"/>
    </row>
    <row r="4398" spans="11:11" x14ac:dyDescent="0.35">
      <c r="K4398" s="2"/>
    </row>
    <row r="4399" spans="11:11" x14ac:dyDescent="0.35">
      <c r="K4399" s="2"/>
    </row>
    <row r="4400" spans="11:11" x14ac:dyDescent="0.35">
      <c r="K4400" s="2"/>
    </row>
    <row r="4401" spans="6:11" x14ac:dyDescent="0.35">
      <c r="K4401" s="2"/>
    </row>
    <row r="4402" spans="6:11" x14ac:dyDescent="0.35">
      <c r="K4402" s="2"/>
    </row>
    <row r="4403" spans="6:11" x14ac:dyDescent="0.35">
      <c r="K4403" s="2"/>
    </row>
    <row r="4404" spans="6:11" x14ac:dyDescent="0.35">
      <c r="K4404" s="2"/>
    </row>
    <row r="4405" spans="6:11" x14ac:dyDescent="0.35">
      <c r="F4405" s="1"/>
      <c r="K4405" s="2"/>
    </row>
    <row r="4406" spans="6:11" x14ac:dyDescent="0.35">
      <c r="K4406" s="2"/>
    </row>
    <row r="4407" spans="6:11" x14ac:dyDescent="0.35">
      <c r="K4407" s="2"/>
    </row>
    <row r="4408" spans="6:11" x14ac:dyDescent="0.35">
      <c r="K4408" s="2"/>
    </row>
    <row r="4409" spans="6:11" x14ac:dyDescent="0.35">
      <c r="K4409" s="2"/>
    </row>
    <row r="4410" spans="6:11" x14ac:dyDescent="0.35">
      <c r="K4410" s="2"/>
    </row>
    <row r="4411" spans="6:11" x14ac:dyDescent="0.35">
      <c r="K4411" s="2"/>
    </row>
    <row r="4412" spans="6:11" x14ac:dyDescent="0.35">
      <c r="K4412" s="2"/>
    </row>
    <row r="4413" spans="6:11" x14ac:dyDescent="0.35">
      <c r="K4413" s="2"/>
    </row>
    <row r="4414" spans="6:11" x14ac:dyDescent="0.35">
      <c r="K4414" s="2"/>
    </row>
    <row r="4415" spans="6:11" x14ac:dyDescent="0.35">
      <c r="K4415" s="2"/>
    </row>
    <row r="4416" spans="6:11" x14ac:dyDescent="0.35">
      <c r="K4416" s="2"/>
    </row>
    <row r="4417" spans="11:11" x14ac:dyDescent="0.35">
      <c r="K4417" s="2"/>
    </row>
    <row r="4418" spans="11:11" x14ac:dyDescent="0.35">
      <c r="K4418" s="2"/>
    </row>
    <row r="4419" spans="11:11" x14ac:dyDescent="0.35">
      <c r="K4419" s="2"/>
    </row>
    <row r="4420" spans="11:11" x14ac:dyDescent="0.35">
      <c r="K4420" s="2"/>
    </row>
    <row r="4421" spans="11:11" x14ac:dyDescent="0.35">
      <c r="K4421" s="2"/>
    </row>
    <row r="4422" spans="11:11" x14ac:dyDescent="0.35">
      <c r="K4422" s="2"/>
    </row>
    <row r="4423" spans="11:11" x14ac:dyDescent="0.35">
      <c r="K4423" s="2"/>
    </row>
    <row r="4424" spans="11:11" x14ac:dyDescent="0.35">
      <c r="K4424" s="2"/>
    </row>
    <row r="4425" spans="11:11" x14ac:dyDescent="0.35">
      <c r="K4425" s="2"/>
    </row>
    <row r="4426" spans="11:11" x14ac:dyDescent="0.35">
      <c r="K4426" s="2"/>
    </row>
    <row r="4427" spans="11:11" x14ac:dyDescent="0.35">
      <c r="K4427" s="2"/>
    </row>
    <row r="4428" spans="11:11" x14ac:dyDescent="0.35">
      <c r="K4428" s="2"/>
    </row>
    <row r="4429" spans="11:11" x14ac:dyDescent="0.35">
      <c r="K4429" s="2"/>
    </row>
    <row r="4430" spans="11:11" x14ac:dyDescent="0.35">
      <c r="K4430" s="2"/>
    </row>
    <row r="4431" spans="11:11" x14ac:dyDescent="0.35">
      <c r="K4431" s="2"/>
    </row>
    <row r="4432" spans="11:11" x14ac:dyDescent="0.35">
      <c r="K4432" s="2"/>
    </row>
    <row r="4433" spans="11:11" x14ac:dyDescent="0.35">
      <c r="K4433" s="2"/>
    </row>
    <row r="4434" spans="11:11" x14ac:dyDescent="0.35">
      <c r="K4434" s="2"/>
    </row>
    <row r="4435" spans="11:11" x14ac:dyDescent="0.35">
      <c r="K4435" s="2"/>
    </row>
    <row r="4436" spans="11:11" x14ac:dyDescent="0.35">
      <c r="K4436" s="2"/>
    </row>
    <row r="4437" spans="11:11" x14ac:dyDescent="0.35">
      <c r="K4437" s="2"/>
    </row>
    <row r="4438" spans="11:11" x14ac:dyDescent="0.35">
      <c r="K4438" s="2"/>
    </row>
    <row r="4439" spans="11:11" x14ac:dyDescent="0.35">
      <c r="K4439" s="2"/>
    </row>
    <row r="4440" spans="11:11" x14ac:dyDescent="0.35">
      <c r="K4440" s="2"/>
    </row>
    <row r="4441" spans="11:11" x14ac:dyDescent="0.35">
      <c r="K4441" s="2"/>
    </row>
    <row r="4442" spans="11:11" x14ac:dyDescent="0.35">
      <c r="K4442" s="2"/>
    </row>
    <row r="4443" spans="11:11" x14ac:dyDescent="0.35">
      <c r="K4443" s="2"/>
    </row>
    <row r="4444" spans="11:11" x14ac:dyDescent="0.35">
      <c r="K4444" s="2"/>
    </row>
    <row r="4445" spans="11:11" x14ac:dyDescent="0.35">
      <c r="K4445" s="2"/>
    </row>
    <row r="4446" spans="11:11" x14ac:dyDescent="0.35">
      <c r="K4446" s="2"/>
    </row>
    <row r="4447" spans="11:11" x14ac:dyDescent="0.35">
      <c r="K4447" s="2"/>
    </row>
    <row r="4448" spans="11:11" x14ac:dyDescent="0.35">
      <c r="K4448" s="2"/>
    </row>
    <row r="4449" spans="11:11" x14ac:dyDescent="0.35">
      <c r="K4449" s="2"/>
    </row>
    <row r="4450" spans="11:11" x14ac:dyDescent="0.35">
      <c r="K4450" s="2"/>
    </row>
    <row r="4451" spans="11:11" x14ac:dyDescent="0.35">
      <c r="K4451" s="2"/>
    </row>
    <row r="4452" spans="11:11" x14ac:dyDescent="0.35">
      <c r="K4452" s="2"/>
    </row>
    <row r="4453" spans="11:11" x14ac:dyDescent="0.35">
      <c r="K4453" s="2"/>
    </row>
    <row r="4454" spans="11:11" x14ac:dyDescent="0.35">
      <c r="K4454" s="2"/>
    </row>
    <row r="4455" spans="11:11" x14ac:dyDescent="0.35">
      <c r="K4455" s="2"/>
    </row>
    <row r="4456" spans="11:11" x14ac:dyDescent="0.35">
      <c r="K4456" s="2"/>
    </row>
    <row r="4457" spans="11:11" x14ac:dyDescent="0.35">
      <c r="K4457" s="2"/>
    </row>
    <row r="4458" spans="11:11" x14ac:dyDescent="0.35">
      <c r="K4458" s="2"/>
    </row>
    <row r="4459" spans="11:11" x14ac:dyDescent="0.35">
      <c r="K4459" s="2"/>
    </row>
    <row r="4460" spans="11:11" x14ac:dyDescent="0.35">
      <c r="K4460" s="2"/>
    </row>
    <row r="4461" spans="11:11" x14ac:dyDescent="0.35">
      <c r="K4461" s="2"/>
    </row>
    <row r="4462" spans="11:11" x14ac:dyDescent="0.35">
      <c r="K4462" s="2"/>
    </row>
    <row r="4463" spans="11:11" x14ac:dyDescent="0.35">
      <c r="K4463" s="2"/>
    </row>
    <row r="4464" spans="11:11" x14ac:dyDescent="0.35">
      <c r="K4464" s="2"/>
    </row>
    <row r="4465" spans="11:11" x14ac:dyDescent="0.35">
      <c r="K4465" s="2"/>
    </row>
    <row r="4466" spans="11:11" x14ac:dyDescent="0.35">
      <c r="K4466" s="2"/>
    </row>
    <row r="4467" spans="11:11" x14ac:dyDescent="0.35">
      <c r="K4467" s="2"/>
    </row>
    <row r="4468" spans="11:11" x14ac:dyDescent="0.35">
      <c r="K4468" s="2"/>
    </row>
    <row r="4469" spans="11:11" x14ac:dyDescent="0.35">
      <c r="K4469" s="2"/>
    </row>
    <row r="4470" spans="11:11" x14ac:dyDescent="0.35">
      <c r="K4470" s="2"/>
    </row>
    <row r="4471" spans="11:11" x14ac:dyDescent="0.35">
      <c r="K4471" s="2"/>
    </row>
    <row r="4472" spans="11:11" x14ac:dyDescent="0.35">
      <c r="K4472" s="2"/>
    </row>
    <row r="4473" spans="11:11" x14ac:dyDescent="0.35">
      <c r="K4473" s="2"/>
    </row>
    <row r="4474" spans="11:11" x14ac:dyDescent="0.35">
      <c r="K4474" s="2"/>
    </row>
    <row r="4475" spans="11:11" x14ac:dyDescent="0.35">
      <c r="K4475" s="2"/>
    </row>
    <row r="4476" spans="11:11" x14ac:dyDescent="0.35">
      <c r="K4476" s="2"/>
    </row>
    <row r="4477" spans="11:11" x14ac:dyDescent="0.35">
      <c r="K4477" s="2"/>
    </row>
    <row r="4478" spans="11:11" x14ac:dyDescent="0.35">
      <c r="K4478" s="2"/>
    </row>
    <row r="4479" spans="11:11" x14ac:dyDescent="0.35">
      <c r="K4479" s="2"/>
    </row>
    <row r="4480" spans="11:11" x14ac:dyDescent="0.35">
      <c r="K4480" s="2"/>
    </row>
    <row r="4481" spans="11:11" x14ac:dyDescent="0.35">
      <c r="K4481" s="2"/>
    </row>
    <row r="4482" spans="11:11" x14ac:dyDescent="0.35">
      <c r="K4482" s="2"/>
    </row>
    <row r="4483" spans="11:11" x14ac:dyDescent="0.35">
      <c r="K4483" s="2"/>
    </row>
    <row r="4484" spans="11:11" x14ac:dyDescent="0.35">
      <c r="K4484" s="2"/>
    </row>
    <row r="4485" spans="11:11" x14ac:dyDescent="0.35">
      <c r="K4485" s="2"/>
    </row>
    <row r="4486" spans="11:11" x14ac:dyDescent="0.35">
      <c r="K4486" s="2"/>
    </row>
    <row r="4487" spans="11:11" x14ac:dyDescent="0.35">
      <c r="K4487" s="2"/>
    </row>
    <row r="4488" spans="11:11" x14ac:dyDescent="0.35">
      <c r="K4488" s="2"/>
    </row>
    <row r="4489" spans="11:11" x14ac:dyDescent="0.35">
      <c r="K4489" s="2"/>
    </row>
    <row r="4490" spans="11:11" x14ac:dyDescent="0.35">
      <c r="K4490" s="2"/>
    </row>
    <row r="4491" spans="11:11" x14ac:dyDescent="0.35">
      <c r="K4491" s="2"/>
    </row>
    <row r="4492" spans="11:11" x14ac:dyDescent="0.35">
      <c r="K4492" s="2"/>
    </row>
    <row r="4493" spans="11:11" x14ac:dyDescent="0.35">
      <c r="K4493" s="2"/>
    </row>
    <row r="4494" spans="11:11" x14ac:dyDescent="0.35">
      <c r="K4494" s="2"/>
    </row>
    <row r="4495" spans="11:11" x14ac:dyDescent="0.35">
      <c r="K4495" s="2"/>
    </row>
    <row r="4496" spans="11:11" x14ac:dyDescent="0.35">
      <c r="K4496" s="2"/>
    </row>
    <row r="4497" spans="11:11" x14ac:dyDescent="0.35">
      <c r="K4497" s="2"/>
    </row>
    <row r="4498" spans="11:11" x14ac:dyDescent="0.35">
      <c r="K4498" s="2"/>
    </row>
    <row r="4499" spans="11:11" x14ac:dyDescent="0.35">
      <c r="K4499" s="2"/>
    </row>
    <row r="4500" spans="11:11" x14ac:dyDescent="0.35">
      <c r="K4500" s="2"/>
    </row>
    <row r="4501" spans="11:11" x14ac:dyDescent="0.35">
      <c r="K4501" s="2"/>
    </row>
    <row r="4502" spans="11:11" x14ac:dyDescent="0.35">
      <c r="K4502" s="2"/>
    </row>
    <row r="4503" spans="11:11" x14ac:dyDescent="0.35">
      <c r="K4503" s="2"/>
    </row>
    <row r="4504" spans="11:11" x14ac:dyDescent="0.35">
      <c r="K4504" s="2"/>
    </row>
    <row r="4505" spans="11:11" x14ac:dyDescent="0.35">
      <c r="K4505" s="2"/>
    </row>
    <row r="4506" spans="11:11" x14ac:dyDescent="0.35">
      <c r="K4506" s="2"/>
    </row>
    <row r="4507" spans="11:11" x14ac:dyDescent="0.35">
      <c r="K4507" s="2"/>
    </row>
    <row r="4508" spans="11:11" x14ac:dyDescent="0.35">
      <c r="K4508" s="2"/>
    </row>
    <row r="4509" spans="11:11" x14ac:dyDescent="0.35">
      <c r="K4509" s="2"/>
    </row>
    <row r="4510" spans="11:11" x14ac:dyDescent="0.35">
      <c r="K4510" s="2"/>
    </row>
    <row r="4511" spans="11:11" x14ac:dyDescent="0.35">
      <c r="K4511" s="2"/>
    </row>
    <row r="4512" spans="11:11" x14ac:dyDescent="0.35">
      <c r="K4512" s="2"/>
    </row>
    <row r="4513" spans="11:11" x14ac:dyDescent="0.35">
      <c r="K4513" s="2"/>
    </row>
    <row r="4514" spans="11:11" x14ac:dyDescent="0.35">
      <c r="K4514" s="2"/>
    </row>
    <row r="4515" spans="11:11" x14ac:dyDescent="0.35">
      <c r="K4515" s="2"/>
    </row>
    <row r="4516" spans="11:11" x14ac:dyDescent="0.35">
      <c r="K4516" s="2"/>
    </row>
    <row r="4517" spans="11:11" x14ac:dyDescent="0.35">
      <c r="K4517" s="2"/>
    </row>
    <row r="4518" spans="11:11" x14ac:dyDescent="0.35">
      <c r="K4518" s="2"/>
    </row>
    <row r="4519" spans="11:11" x14ac:dyDescent="0.35">
      <c r="K4519" s="2"/>
    </row>
    <row r="4520" spans="11:11" x14ac:dyDescent="0.35">
      <c r="K4520" s="2"/>
    </row>
    <row r="4521" spans="11:11" x14ac:dyDescent="0.35">
      <c r="K4521" s="2"/>
    </row>
    <row r="4522" spans="11:11" x14ac:dyDescent="0.35">
      <c r="K4522" s="2"/>
    </row>
    <row r="4523" spans="11:11" x14ac:dyDescent="0.35">
      <c r="K4523" s="2"/>
    </row>
    <row r="4524" spans="11:11" x14ac:dyDescent="0.35">
      <c r="K4524" s="2"/>
    </row>
    <row r="4525" spans="11:11" x14ac:dyDescent="0.35">
      <c r="K4525" s="2"/>
    </row>
    <row r="4526" spans="11:11" x14ac:dyDescent="0.35">
      <c r="K4526" s="2"/>
    </row>
    <row r="4527" spans="11:11" x14ac:dyDescent="0.35">
      <c r="K4527" s="2"/>
    </row>
    <row r="4528" spans="11:11" x14ac:dyDescent="0.35">
      <c r="K4528" s="2"/>
    </row>
    <row r="4529" spans="11:11" x14ac:dyDescent="0.35">
      <c r="K4529" s="2"/>
    </row>
    <row r="4530" spans="11:11" x14ac:dyDescent="0.35">
      <c r="K4530" s="2"/>
    </row>
    <row r="4531" spans="11:11" x14ac:dyDescent="0.35">
      <c r="K4531" s="2"/>
    </row>
    <row r="4532" spans="11:11" x14ac:dyDescent="0.35">
      <c r="K4532" s="2"/>
    </row>
    <row r="4533" spans="11:11" x14ac:dyDescent="0.35">
      <c r="K4533" s="2"/>
    </row>
    <row r="4534" spans="11:11" x14ac:dyDescent="0.35">
      <c r="K4534" s="2"/>
    </row>
    <row r="4535" spans="11:11" x14ac:dyDescent="0.35">
      <c r="K4535" s="2"/>
    </row>
    <row r="4536" spans="11:11" x14ac:dyDescent="0.35">
      <c r="K4536" s="2"/>
    </row>
    <row r="4537" spans="11:11" x14ac:dyDescent="0.35">
      <c r="K4537" s="2"/>
    </row>
    <row r="4538" spans="11:11" x14ac:dyDescent="0.35">
      <c r="K4538" s="2"/>
    </row>
    <row r="4539" spans="11:11" x14ac:dyDescent="0.35">
      <c r="K4539" s="2"/>
    </row>
    <row r="4540" spans="11:11" x14ac:dyDescent="0.35">
      <c r="K4540" s="2"/>
    </row>
    <row r="4541" spans="11:11" x14ac:dyDescent="0.35">
      <c r="K4541" s="2"/>
    </row>
    <row r="4542" spans="11:11" x14ac:dyDescent="0.35">
      <c r="K4542" s="2"/>
    </row>
    <row r="4543" spans="11:11" x14ac:dyDescent="0.35">
      <c r="K4543" s="2"/>
    </row>
    <row r="4544" spans="11:11" x14ac:dyDescent="0.35">
      <c r="K4544" s="2"/>
    </row>
    <row r="4545" spans="11:11" x14ac:dyDescent="0.35">
      <c r="K4545" s="2"/>
    </row>
    <row r="4546" spans="11:11" x14ac:dyDescent="0.35">
      <c r="K4546" s="2"/>
    </row>
    <row r="4547" spans="11:11" x14ac:dyDescent="0.35">
      <c r="K4547" s="2"/>
    </row>
    <row r="4548" spans="11:11" x14ac:dyDescent="0.35">
      <c r="K4548" s="2"/>
    </row>
    <row r="4549" spans="11:11" x14ac:dyDescent="0.35">
      <c r="K4549" s="2"/>
    </row>
    <row r="4550" spans="11:11" x14ac:dyDescent="0.35">
      <c r="K4550" s="2"/>
    </row>
    <row r="4551" spans="11:11" x14ac:dyDescent="0.35">
      <c r="K4551" s="2"/>
    </row>
    <row r="4552" spans="11:11" x14ac:dyDescent="0.35">
      <c r="K4552" s="2"/>
    </row>
    <row r="4553" spans="11:11" x14ac:dyDescent="0.35">
      <c r="K4553" s="2"/>
    </row>
    <row r="4554" spans="11:11" x14ac:dyDescent="0.35">
      <c r="K4554" s="2"/>
    </row>
    <row r="4555" spans="11:11" x14ac:dyDescent="0.35">
      <c r="K4555" s="2"/>
    </row>
    <row r="4556" spans="11:11" x14ac:dyDescent="0.35">
      <c r="K4556" s="2"/>
    </row>
    <row r="4557" spans="11:11" x14ac:dyDescent="0.35">
      <c r="K4557" s="2"/>
    </row>
    <row r="4558" spans="11:11" x14ac:dyDescent="0.35">
      <c r="K4558" s="2"/>
    </row>
    <row r="4559" spans="11:11" x14ac:dyDescent="0.35">
      <c r="K4559" s="2"/>
    </row>
    <row r="4560" spans="11:11" x14ac:dyDescent="0.35">
      <c r="K4560" s="2"/>
    </row>
    <row r="4561" spans="11:11" x14ac:dyDescent="0.35">
      <c r="K4561" s="2"/>
    </row>
    <row r="4562" spans="11:11" x14ac:dyDescent="0.35">
      <c r="K4562" s="2"/>
    </row>
    <row r="4563" spans="11:11" x14ac:dyDescent="0.35">
      <c r="K4563" s="2"/>
    </row>
    <row r="4564" spans="11:11" x14ac:dyDescent="0.35">
      <c r="K4564" s="2"/>
    </row>
    <row r="4565" spans="11:11" x14ac:dyDescent="0.35">
      <c r="K4565" s="2"/>
    </row>
    <row r="4566" spans="11:11" x14ac:dyDescent="0.35">
      <c r="K4566" s="2"/>
    </row>
    <row r="4567" spans="11:11" x14ac:dyDescent="0.35">
      <c r="K4567" s="2"/>
    </row>
    <row r="4568" spans="11:11" x14ac:dyDescent="0.35">
      <c r="K4568" s="2"/>
    </row>
    <row r="4569" spans="11:11" x14ac:dyDescent="0.35">
      <c r="K4569" s="2"/>
    </row>
    <row r="4570" spans="11:11" x14ac:dyDescent="0.35">
      <c r="K4570" s="2"/>
    </row>
    <row r="4571" spans="11:11" x14ac:dyDescent="0.35">
      <c r="K4571" s="2"/>
    </row>
    <row r="4572" spans="11:11" x14ac:dyDescent="0.35">
      <c r="K4572" s="2"/>
    </row>
    <row r="4573" spans="11:11" x14ac:dyDescent="0.35">
      <c r="K4573" s="2"/>
    </row>
    <row r="4574" spans="11:11" x14ac:dyDescent="0.35">
      <c r="K4574" s="2"/>
    </row>
    <row r="4575" spans="11:11" x14ac:dyDescent="0.35">
      <c r="K4575" s="2"/>
    </row>
    <row r="4576" spans="11:11" x14ac:dyDescent="0.35">
      <c r="K4576" s="2"/>
    </row>
    <row r="4577" spans="11:11" x14ac:dyDescent="0.35">
      <c r="K4577" s="2"/>
    </row>
    <row r="4578" spans="11:11" x14ac:dyDescent="0.35">
      <c r="K4578" s="2"/>
    </row>
    <row r="4579" spans="11:11" x14ac:dyDescent="0.35">
      <c r="K4579" s="2"/>
    </row>
    <row r="4580" spans="11:11" x14ac:dyDescent="0.35">
      <c r="K4580" s="2"/>
    </row>
    <row r="4581" spans="11:11" x14ac:dyDescent="0.35">
      <c r="K4581" s="2"/>
    </row>
    <row r="4582" spans="11:11" x14ac:dyDescent="0.35">
      <c r="K4582" s="2"/>
    </row>
    <row r="4583" spans="11:11" x14ac:dyDescent="0.35">
      <c r="K4583" s="2"/>
    </row>
    <row r="4584" spans="11:11" x14ac:dyDescent="0.35">
      <c r="K4584" s="2"/>
    </row>
    <row r="4585" spans="11:11" x14ac:dyDescent="0.35">
      <c r="K4585" s="2"/>
    </row>
    <row r="4586" spans="11:11" x14ac:dyDescent="0.35">
      <c r="K4586" s="2"/>
    </row>
    <row r="4587" spans="11:11" x14ac:dyDescent="0.35">
      <c r="K4587" s="2"/>
    </row>
    <row r="4588" spans="11:11" x14ac:dyDescent="0.35">
      <c r="K4588" s="2"/>
    </row>
    <row r="4589" spans="11:11" x14ac:dyDescent="0.35">
      <c r="K4589" s="2"/>
    </row>
    <row r="4590" spans="11:11" x14ac:dyDescent="0.35">
      <c r="K4590" s="2"/>
    </row>
    <row r="4591" spans="11:11" x14ac:dyDescent="0.35">
      <c r="K4591" s="2"/>
    </row>
    <row r="4592" spans="11:11" x14ac:dyDescent="0.35">
      <c r="K4592" s="2"/>
    </row>
    <row r="4593" spans="11:11" x14ac:dyDescent="0.35">
      <c r="K4593" s="2"/>
    </row>
    <row r="4594" spans="11:11" x14ac:dyDescent="0.35">
      <c r="K4594" s="2"/>
    </row>
    <row r="4595" spans="11:11" x14ac:dyDescent="0.35">
      <c r="K4595" s="2"/>
    </row>
    <row r="4596" spans="11:11" x14ac:dyDescent="0.35">
      <c r="K4596" s="2"/>
    </row>
    <row r="4597" spans="11:11" x14ac:dyDescent="0.35">
      <c r="K4597" s="2"/>
    </row>
    <row r="4598" spans="11:11" x14ac:dyDescent="0.35">
      <c r="K4598" s="2"/>
    </row>
    <row r="4599" spans="11:11" x14ac:dyDescent="0.35">
      <c r="K4599" s="2"/>
    </row>
    <row r="4600" spans="11:11" x14ac:dyDescent="0.35">
      <c r="K4600" s="2"/>
    </row>
    <row r="4601" spans="11:11" x14ac:dyDescent="0.35">
      <c r="K4601" s="2"/>
    </row>
    <row r="4602" spans="11:11" x14ac:dyDescent="0.35">
      <c r="K4602" s="2"/>
    </row>
    <row r="4603" spans="11:11" x14ac:dyDescent="0.35">
      <c r="K4603" s="2"/>
    </row>
    <row r="4604" spans="11:11" x14ac:dyDescent="0.35">
      <c r="K4604" s="2"/>
    </row>
    <row r="4605" spans="11:11" x14ac:dyDescent="0.35">
      <c r="K4605" s="2"/>
    </row>
    <row r="4606" spans="11:11" x14ac:dyDescent="0.35">
      <c r="K4606" s="2"/>
    </row>
    <row r="4607" spans="11:11" x14ac:dyDescent="0.35">
      <c r="K4607" s="2"/>
    </row>
    <row r="4608" spans="11:11" x14ac:dyDescent="0.35">
      <c r="K4608" s="2"/>
    </row>
    <row r="4609" spans="11:11" x14ac:dyDescent="0.35">
      <c r="K4609" s="2"/>
    </row>
    <row r="4610" spans="11:11" x14ac:dyDescent="0.35">
      <c r="K4610" s="2"/>
    </row>
    <row r="4611" spans="11:11" x14ac:dyDescent="0.35">
      <c r="K4611" s="2"/>
    </row>
    <row r="4612" spans="11:11" x14ac:dyDescent="0.35">
      <c r="K4612" s="2"/>
    </row>
    <row r="4613" spans="11:11" x14ac:dyDescent="0.35">
      <c r="K4613" s="2"/>
    </row>
    <row r="4614" spans="11:11" x14ac:dyDescent="0.35">
      <c r="K4614" s="2"/>
    </row>
    <row r="4615" spans="11:11" x14ac:dyDescent="0.35">
      <c r="K4615" s="2"/>
    </row>
    <row r="4616" spans="11:11" x14ac:dyDescent="0.35">
      <c r="K4616" s="2"/>
    </row>
    <row r="4617" spans="11:11" x14ac:dyDescent="0.35">
      <c r="K4617" s="2"/>
    </row>
    <row r="4618" spans="11:11" x14ac:dyDescent="0.35">
      <c r="K4618" s="2"/>
    </row>
    <row r="4619" spans="11:11" x14ac:dyDescent="0.35">
      <c r="K4619" s="2"/>
    </row>
    <row r="4620" spans="11:11" x14ac:dyDescent="0.35">
      <c r="K4620" s="2"/>
    </row>
    <row r="4621" spans="11:11" x14ac:dyDescent="0.35">
      <c r="K4621" s="2"/>
    </row>
    <row r="4622" spans="11:11" x14ac:dyDescent="0.35">
      <c r="K4622" s="2"/>
    </row>
    <row r="4623" spans="11:11" x14ac:dyDescent="0.35">
      <c r="K4623" s="2"/>
    </row>
    <row r="4624" spans="11:11" x14ac:dyDescent="0.35">
      <c r="K4624" s="2"/>
    </row>
    <row r="4625" spans="11:11" x14ac:dyDescent="0.35">
      <c r="K4625" s="2"/>
    </row>
    <row r="4626" spans="11:11" x14ac:dyDescent="0.35">
      <c r="K4626" s="2"/>
    </row>
    <row r="4627" spans="11:11" x14ac:dyDescent="0.35">
      <c r="K4627" s="2"/>
    </row>
    <row r="4628" spans="11:11" x14ac:dyDescent="0.35">
      <c r="K4628" s="2"/>
    </row>
    <row r="4629" spans="11:11" x14ac:dyDescent="0.35">
      <c r="K4629" s="2"/>
    </row>
    <row r="4630" spans="11:11" x14ac:dyDescent="0.35">
      <c r="K4630" s="2"/>
    </row>
    <row r="4631" spans="11:11" x14ac:dyDescent="0.35">
      <c r="K4631" s="2"/>
    </row>
    <row r="4632" spans="11:11" x14ac:dyDescent="0.35">
      <c r="K4632" s="2"/>
    </row>
    <row r="4633" spans="11:11" x14ac:dyDescent="0.35">
      <c r="K4633" s="2"/>
    </row>
    <row r="4634" spans="11:11" x14ac:dyDescent="0.35">
      <c r="K4634" s="2"/>
    </row>
    <row r="4635" spans="11:11" x14ac:dyDescent="0.35">
      <c r="K4635" s="2"/>
    </row>
    <row r="4636" spans="11:11" x14ac:dyDescent="0.35">
      <c r="K4636" s="2"/>
    </row>
    <row r="4637" spans="11:11" x14ac:dyDescent="0.35">
      <c r="K4637" s="2"/>
    </row>
    <row r="4638" spans="11:11" x14ac:dyDescent="0.35">
      <c r="K4638" s="2"/>
    </row>
    <row r="4639" spans="11:11" x14ac:dyDescent="0.35">
      <c r="K4639" s="2"/>
    </row>
    <row r="4640" spans="11:11" x14ac:dyDescent="0.35">
      <c r="K4640" s="2"/>
    </row>
    <row r="4641" spans="11:11" x14ac:dyDescent="0.35">
      <c r="K4641" s="2"/>
    </row>
    <row r="4642" spans="11:11" x14ac:dyDescent="0.35">
      <c r="K4642" s="2"/>
    </row>
    <row r="4643" spans="11:11" x14ac:dyDescent="0.35">
      <c r="K4643" s="2"/>
    </row>
    <row r="4644" spans="11:11" x14ac:dyDescent="0.35">
      <c r="K4644" s="2"/>
    </row>
    <row r="4645" spans="11:11" x14ac:dyDescent="0.35">
      <c r="K4645" s="2"/>
    </row>
    <row r="4646" spans="11:11" x14ac:dyDescent="0.35">
      <c r="K4646" s="2"/>
    </row>
    <row r="4647" spans="11:11" x14ac:dyDescent="0.35">
      <c r="K4647" s="2"/>
    </row>
    <row r="4648" spans="11:11" x14ac:dyDescent="0.35">
      <c r="K4648" s="2"/>
    </row>
    <row r="4649" spans="11:11" x14ac:dyDescent="0.35">
      <c r="K4649" s="2"/>
    </row>
    <row r="4650" spans="11:11" x14ac:dyDescent="0.35">
      <c r="K4650" s="2"/>
    </row>
    <row r="4651" spans="11:11" x14ac:dyDescent="0.35">
      <c r="K4651" s="2"/>
    </row>
    <row r="4652" spans="11:11" x14ac:dyDescent="0.35">
      <c r="K4652" s="2"/>
    </row>
    <row r="4653" spans="11:11" x14ac:dyDescent="0.35">
      <c r="K4653" s="2"/>
    </row>
    <row r="4654" spans="11:11" x14ac:dyDescent="0.35">
      <c r="K4654" s="2"/>
    </row>
    <row r="4655" spans="11:11" x14ac:dyDescent="0.35">
      <c r="K4655" s="2"/>
    </row>
    <row r="4656" spans="11:11" x14ac:dyDescent="0.35">
      <c r="K4656" s="2"/>
    </row>
    <row r="4657" spans="11:11" x14ac:dyDescent="0.35">
      <c r="K4657" s="2"/>
    </row>
    <row r="4658" spans="11:11" x14ac:dyDescent="0.35">
      <c r="K4658" s="2"/>
    </row>
    <row r="4659" spans="11:11" x14ac:dyDescent="0.35">
      <c r="K4659" s="2"/>
    </row>
    <row r="4660" spans="11:11" x14ac:dyDescent="0.35">
      <c r="K4660" s="2"/>
    </row>
    <row r="4661" spans="11:11" x14ac:dyDescent="0.35">
      <c r="K4661" s="2"/>
    </row>
    <row r="4662" spans="11:11" x14ac:dyDescent="0.35">
      <c r="K4662" s="2"/>
    </row>
    <row r="4663" spans="11:11" x14ac:dyDescent="0.35">
      <c r="K4663" s="2"/>
    </row>
    <row r="4664" spans="11:11" x14ac:dyDescent="0.35">
      <c r="K4664" s="2"/>
    </row>
    <row r="4665" spans="11:11" x14ac:dyDescent="0.35">
      <c r="K4665" s="2"/>
    </row>
    <row r="4666" spans="11:11" x14ac:dyDescent="0.35">
      <c r="K4666" s="2"/>
    </row>
    <row r="4667" spans="11:11" x14ac:dyDescent="0.35">
      <c r="K4667" s="2"/>
    </row>
    <row r="4668" spans="11:11" x14ac:dyDescent="0.35">
      <c r="K4668" s="2"/>
    </row>
    <row r="4669" spans="11:11" x14ac:dyDescent="0.35">
      <c r="K4669" s="2"/>
    </row>
    <row r="4670" spans="11:11" x14ac:dyDescent="0.35">
      <c r="K4670" s="2"/>
    </row>
    <row r="4671" spans="11:11" x14ac:dyDescent="0.35">
      <c r="K4671" s="2"/>
    </row>
    <row r="4672" spans="11:11" x14ac:dyDescent="0.35">
      <c r="K4672" s="2"/>
    </row>
    <row r="4673" spans="11:11" x14ac:dyDescent="0.35">
      <c r="K4673" s="2"/>
    </row>
    <row r="4674" spans="11:11" x14ac:dyDescent="0.35">
      <c r="K4674" s="2"/>
    </row>
    <row r="4675" spans="11:11" x14ac:dyDescent="0.35">
      <c r="K4675" s="2"/>
    </row>
    <row r="4676" spans="11:11" x14ac:dyDescent="0.35">
      <c r="K4676" s="2"/>
    </row>
    <row r="4677" spans="11:11" x14ac:dyDescent="0.35">
      <c r="K4677" s="2"/>
    </row>
    <row r="4678" spans="11:11" x14ac:dyDescent="0.35">
      <c r="K4678" s="2"/>
    </row>
    <row r="4679" spans="11:11" x14ac:dyDescent="0.35">
      <c r="K4679" s="2"/>
    </row>
    <row r="4680" spans="11:11" x14ac:dyDescent="0.35">
      <c r="K4680" s="2"/>
    </row>
    <row r="4681" spans="11:11" x14ac:dyDescent="0.35">
      <c r="K4681" s="2"/>
    </row>
    <row r="4682" spans="11:11" x14ac:dyDescent="0.35">
      <c r="K4682" s="2"/>
    </row>
    <row r="4683" spans="11:11" x14ac:dyDescent="0.35">
      <c r="K4683" s="2"/>
    </row>
    <row r="4684" spans="11:11" x14ac:dyDescent="0.35">
      <c r="K4684" s="2"/>
    </row>
    <row r="4685" spans="11:11" x14ac:dyDescent="0.35">
      <c r="K4685" s="2"/>
    </row>
    <row r="4686" spans="11:11" x14ac:dyDescent="0.35">
      <c r="K4686" s="2"/>
    </row>
    <row r="4687" spans="11:11" x14ac:dyDescent="0.35">
      <c r="K4687" s="2"/>
    </row>
    <row r="4688" spans="11:11" x14ac:dyDescent="0.35">
      <c r="K4688" s="2"/>
    </row>
    <row r="4689" spans="11:11" x14ac:dyDescent="0.35">
      <c r="K4689" s="2"/>
    </row>
    <row r="4690" spans="11:11" x14ac:dyDescent="0.35">
      <c r="K4690" s="2"/>
    </row>
    <row r="4691" spans="11:11" x14ac:dyDescent="0.35">
      <c r="K4691" s="2"/>
    </row>
    <row r="4692" spans="11:11" x14ac:dyDescent="0.35">
      <c r="K4692" s="2"/>
    </row>
    <row r="4693" spans="11:11" x14ac:dyDescent="0.35">
      <c r="K4693" s="2"/>
    </row>
    <row r="4694" spans="11:11" x14ac:dyDescent="0.35">
      <c r="K4694" s="2"/>
    </row>
    <row r="4695" spans="11:11" x14ac:dyDescent="0.35">
      <c r="K4695" s="2"/>
    </row>
    <row r="4696" spans="11:11" x14ac:dyDescent="0.35">
      <c r="K4696" s="2"/>
    </row>
    <row r="4697" spans="11:11" x14ac:dyDescent="0.35">
      <c r="K4697" s="2"/>
    </row>
    <row r="4698" spans="11:11" x14ac:dyDescent="0.35">
      <c r="K4698" s="2"/>
    </row>
    <row r="4699" spans="11:11" x14ac:dyDescent="0.35">
      <c r="K4699" s="2"/>
    </row>
    <row r="4700" spans="11:11" x14ac:dyDescent="0.35">
      <c r="K4700" s="2"/>
    </row>
    <row r="4701" spans="11:11" x14ac:dyDescent="0.35">
      <c r="K4701" s="2"/>
    </row>
    <row r="4702" spans="11:11" x14ac:dyDescent="0.35">
      <c r="K4702" s="2"/>
    </row>
    <row r="4703" spans="11:11" x14ac:dyDescent="0.35">
      <c r="K4703" s="2"/>
    </row>
    <row r="4704" spans="11:11" x14ac:dyDescent="0.35">
      <c r="K4704" s="2"/>
    </row>
    <row r="4705" spans="11:11" x14ac:dyDescent="0.35">
      <c r="K4705" s="2"/>
    </row>
    <row r="4706" spans="11:11" x14ac:dyDescent="0.35">
      <c r="K4706" s="2"/>
    </row>
    <row r="4707" spans="11:11" x14ac:dyDescent="0.35">
      <c r="K4707" s="2"/>
    </row>
    <row r="4708" spans="11:11" x14ac:dyDescent="0.35">
      <c r="K4708" s="2"/>
    </row>
    <row r="4709" spans="11:11" x14ac:dyDescent="0.35">
      <c r="K4709" s="2"/>
    </row>
    <row r="4710" spans="11:11" x14ac:dyDescent="0.35">
      <c r="K4710" s="2"/>
    </row>
    <row r="4711" spans="11:11" x14ac:dyDescent="0.35">
      <c r="K4711" s="2"/>
    </row>
    <row r="4712" spans="11:11" x14ac:dyDescent="0.35">
      <c r="K4712" s="2"/>
    </row>
    <row r="4713" spans="11:11" x14ac:dyDescent="0.35">
      <c r="K4713" s="2"/>
    </row>
    <row r="4714" spans="11:11" x14ac:dyDescent="0.35">
      <c r="K4714" s="2"/>
    </row>
    <row r="4715" spans="11:11" x14ac:dyDescent="0.35">
      <c r="K4715" s="2"/>
    </row>
    <row r="4716" spans="11:11" x14ac:dyDescent="0.35">
      <c r="K4716" s="2"/>
    </row>
    <row r="4717" spans="11:11" x14ac:dyDescent="0.35">
      <c r="K4717" s="2"/>
    </row>
    <row r="4718" spans="11:11" x14ac:dyDescent="0.35">
      <c r="K4718" s="2"/>
    </row>
    <row r="4719" spans="11:11" x14ac:dyDescent="0.35">
      <c r="K4719" s="2"/>
    </row>
    <row r="4720" spans="11:11" x14ac:dyDescent="0.35">
      <c r="K4720" s="2"/>
    </row>
    <row r="4721" spans="11:11" x14ac:dyDescent="0.35">
      <c r="K4721" s="2"/>
    </row>
    <row r="4722" spans="11:11" x14ac:dyDescent="0.35">
      <c r="K4722" s="2"/>
    </row>
    <row r="4723" spans="11:11" x14ac:dyDescent="0.35">
      <c r="K4723" s="2"/>
    </row>
    <row r="4724" spans="11:11" x14ac:dyDescent="0.35">
      <c r="K4724" s="2"/>
    </row>
    <row r="4725" spans="11:11" x14ac:dyDescent="0.35">
      <c r="K4725" s="2"/>
    </row>
    <row r="4726" spans="11:11" x14ac:dyDescent="0.35">
      <c r="K4726" s="2"/>
    </row>
    <row r="4727" spans="11:11" x14ac:dyDescent="0.35">
      <c r="K4727" s="2"/>
    </row>
    <row r="4728" spans="11:11" x14ac:dyDescent="0.35">
      <c r="K4728" s="2"/>
    </row>
    <row r="4729" spans="11:11" x14ac:dyDescent="0.35">
      <c r="K4729" s="2"/>
    </row>
    <row r="4730" spans="11:11" x14ac:dyDescent="0.35">
      <c r="K4730" s="2"/>
    </row>
    <row r="4731" spans="11:11" x14ac:dyDescent="0.35">
      <c r="K4731" s="2"/>
    </row>
    <row r="4732" spans="11:11" x14ac:dyDescent="0.35">
      <c r="K4732" s="2"/>
    </row>
    <row r="4733" spans="11:11" x14ac:dyDescent="0.35">
      <c r="K4733" s="2"/>
    </row>
    <row r="4734" spans="11:11" x14ac:dyDescent="0.35">
      <c r="K4734" s="2"/>
    </row>
    <row r="4735" spans="11:11" x14ac:dyDescent="0.35">
      <c r="K4735" s="2"/>
    </row>
    <row r="4736" spans="11:11" x14ac:dyDescent="0.35">
      <c r="K4736" s="2"/>
    </row>
    <row r="4737" spans="11:11" x14ac:dyDescent="0.35">
      <c r="K4737" s="2"/>
    </row>
    <row r="4738" spans="11:11" x14ac:dyDescent="0.35">
      <c r="K4738" s="2"/>
    </row>
    <row r="4739" spans="11:11" x14ac:dyDescent="0.35">
      <c r="K4739" s="2"/>
    </row>
    <row r="4740" spans="11:11" x14ac:dyDescent="0.35">
      <c r="K4740" s="2"/>
    </row>
    <row r="4741" spans="11:11" x14ac:dyDescent="0.35">
      <c r="K4741" s="2"/>
    </row>
    <row r="4742" spans="11:11" x14ac:dyDescent="0.35">
      <c r="K4742" s="2"/>
    </row>
    <row r="4743" spans="11:11" x14ac:dyDescent="0.35">
      <c r="K4743" s="2"/>
    </row>
    <row r="4744" spans="11:11" x14ac:dyDescent="0.35">
      <c r="K4744" s="2"/>
    </row>
    <row r="4745" spans="11:11" x14ac:dyDescent="0.35">
      <c r="K4745" s="2"/>
    </row>
    <row r="4746" spans="11:11" x14ac:dyDescent="0.35">
      <c r="K4746" s="2"/>
    </row>
    <row r="4747" spans="11:11" x14ac:dyDescent="0.35">
      <c r="K4747" s="2"/>
    </row>
    <row r="4748" spans="11:11" x14ac:dyDescent="0.35">
      <c r="K4748" s="2"/>
    </row>
    <row r="4749" spans="11:11" x14ac:dyDescent="0.35">
      <c r="K4749" s="2"/>
    </row>
    <row r="4750" spans="11:11" x14ac:dyDescent="0.35">
      <c r="K4750" s="2"/>
    </row>
    <row r="4751" spans="11:11" x14ac:dyDescent="0.35">
      <c r="K4751" s="2"/>
    </row>
    <row r="4752" spans="11:11" x14ac:dyDescent="0.35">
      <c r="K4752" s="2"/>
    </row>
    <row r="4753" spans="11:11" x14ac:dyDescent="0.35">
      <c r="K4753" s="2"/>
    </row>
    <row r="4754" spans="11:11" x14ac:dyDescent="0.35">
      <c r="K4754" s="2"/>
    </row>
    <row r="4755" spans="11:11" x14ac:dyDescent="0.35">
      <c r="K4755" s="2"/>
    </row>
    <row r="4756" spans="11:11" x14ac:dyDescent="0.35">
      <c r="K4756" s="2"/>
    </row>
    <row r="4757" spans="11:11" x14ac:dyDescent="0.35">
      <c r="K4757" s="2"/>
    </row>
    <row r="4758" spans="11:11" x14ac:dyDescent="0.35">
      <c r="K4758" s="2"/>
    </row>
    <row r="4759" spans="11:11" x14ac:dyDescent="0.35">
      <c r="K4759" s="2"/>
    </row>
    <row r="4760" spans="11:11" x14ac:dyDescent="0.35">
      <c r="K4760" s="2"/>
    </row>
    <row r="4761" spans="11:11" x14ac:dyDescent="0.35">
      <c r="K4761" s="2"/>
    </row>
    <row r="4762" spans="11:11" x14ac:dyDescent="0.35">
      <c r="K4762" s="2"/>
    </row>
    <row r="4763" spans="11:11" x14ac:dyDescent="0.35">
      <c r="K4763" s="2"/>
    </row>
    <row r="4764" spans="11:11" x14ac:dyDescent="0.35">
      <c r="K4764" s="2"/>
    </row>
    <row r="4765" spans="11:11" x14ac:dyDescent="0.35">
      <c r="K4765" s="2"/>
    </row>
    <row r="4766" spans="11:11" x14ac:dyDescent="0.35">
      <c r="K4766" s="2"/>
    </row>
    <row r="4767" spans="11:11" x14ac:dyDescent="0.35">
      <c r="K4767" s="2"/>
    </row>
    <row r="4768" spans="11:11" x14ac:dyDescent="0.35">
      <c r="K4768" s="2"/>
    </row>
    <row r="4769" spans="11:11" x14ac:dyDescent="0.35">
      <c r="K4769" s="2"/>
    </row>
    <row r="4770" spans="11:11" x14ac:dyDescent="0.35">
      <c r="K4770" s="2"/>
    </row>
    <row r="4771" spans="11:11" x14ac:dyDescent="0.35">
      <c r="K4771" s="2"/>
    </row>
    <row r="4772" spans="11:11" x14ac:dyDescent="0.35">
      <c r="K4772" s="2"/>
    </row>
    <row r="4773" spans="11:11" x14ac:dyDescent="0.35">
      <c r="K4773" s="2"/>
    </row>
    <row r="4774" spans="11:11" x14ac:dyDescent="0.35">
      <c r="K4774" s="2"/>
    </row>
    <row r="4775" spans="11:11" x14ac:dyDescent="0.35">
      <c r="K4775" s="2"/>
    </row>
    <row r="4776" spans="11:11" x14ac:dyDescent="0.35">
      <c r="K4776" s="2"/>
    </row>
    <row r="4777" spans="11:11" x14ac:dyDescent="0.35">
      <c r="K4777" s="2"/>
    </row>
    <row r="4778" spans="11:11" x14ac:dyDescent="0.35">
      <c r="K4778" s="2"/>
    </row>
    <row r="4779" spans="11:11" x14ac:dyDescent="0.35">
      <c r="K4779" s="2"/>
    </row>
    <row r="4780" spans="11:11" x14ac:dyDescent="0.35">
      <c r="K4780" s="2"/>
    </row>
    <row r="4781" spans="11:11" x14ac:dyDescent="0.35">
      <c r="K4781" s="2"/>
    </row>
    <row r="4782" spans="11:11" x14ac:dyDescent="0.35">
      <c r="K4782" s="2"/>
    </row>
    <row r="4783" spans="11:11" x14ac:dyDescent="0.35">
      <c r="K4783" s="2"/>
    </row>
    <row r="4784" spans="11:11" x14ac:dyDescent="0.35">
      <c r="K4784" s="2"/>
    </row>
    <row r="4785" spans="11:11" x14ac:dyDescent="0.35">
      <c r="K4785" s="2"/>
    </row>
    <row r="4786" spans="11:11" x14ac:dyDescent="0.35">
      <c r="K4786" s="2"/>
    </row>
    <row r="4787" spans="11:11" x14ac:dyDescent="0.35">
      <c r="K4787" s="2"/>
    </row>
    <row r="4788" spans="11:11" x14ac:dyDescent="0.35">
      <c r="K4788" s="2"/>
    </row>
    <row r="4789" spans="11:11" x14ac:dyDescent="0.35">
      <c r="K4789" s="2"/>
    </row>
    <row r="4790" spans="11:11" x14ac:dyDescent="0.35">
      <c r="K4790" s="2"/>
    </row>
    <row r="4791" spans="11:11" x14ac:dyDescent="0.35">
      <c r="K4791" s="2"/>
    </row>
    <row r="4792" spans="11:11" x14ac:dyDescent="0.35">
      <c r="K4792" s="2"/>
    </row>
    <row r="4793" spans="11:11" x14ac:dyDescent="0.35">
      <c r="K4793" s="2"/>
    </row>
    <row r="4794" spans="11:11" x14ac:dyDescent="0.35">
      <c r="K4794" s="2"/>
    </row>
    <row r="4795" spans="11:11" x14ac:dyDescent="0.35">
      <c r="K4795" s="2"/>
    </row>
    <row r="4796" spans="11:11" x14ac:dyDescent="0.35">
      <c r="K4796" s="2"/>
    </row>
    <row r="4797" spans="11:11" x14ac:dyDescent="0.35">
      <c r="K4797" s="2"/>
    </row>
    <row r="4798" spans="11:11" x14ac:dyDescent="0.35">
      <c r="K4798" s="2"/>
    </row>
    <row r="4799" spans="11:11" x14ac:dyDescent="0.35">
      <c r="K4799" s="2"/>
    </row>
    <row r="4800" spans="11:11" x14ac:dyDescent="0.35">
      <c r="K4800" s="2"/>
    </row>
    <row r="4801" spans="11:11" x14ac:dyDescent="0.35">
      <c r="K4801" s="2"/>
    </row>
    <row r="4802" spans="11:11" x14ac:dyDescent="0.35">
      <c r="K4802" s="2"/>
    </row>
    <row r="4803" spans="11:11" x14ac:dyDescent="0.35">
      <c r="K4803" s="2"/>
    </row>
    <row r="4804" spans="11:11" x14ac:dyDescent="0.35">
      <c r="K4804" s="2"/>
    </row>
    <row r="4805" spans="11:11" x14ac:dyDescent="0.35">
      <c r="K4805" s="2"/>
    </row>
    <row r="4806" spans="11:11" x14ac:dyDescent="0.35">
      <c r="K4806" s="2"/>
    </row>
    <row r="4807" spans="11:11" x14ac:dyDescent="0.35">
      <c r="K4807" s="2"/>
    </row>
    <row r="4808" spans="11:11" x14ac:dyDescent="0.35">
      <c r="K4808" s="2"/>
    </row>
    <row r="4809" spans="11:11" x14ac:dyDescent="0.35">
      <c r="K4809" s="2"/>
    </row>
    <row r="4810" spans="11:11" x14ac:dyDescent="0.35">
      <c r="K4810" s="2"/>
    </row>
    <row r="4811" spans="11:11" x14ac:dyDescent="0.35">
      <c r="K4811" s="2"/>
    </row>
    <row r="4812" spans="11:11" x14ac:dyDescent="0.35">
      <c r="K4812" s="2"/>
    </row>
    <row r="4813" spans="11:11" x14ac:dyDescent="0.35">
      <c r="K4813" s="2"/>
    </row>
    <row r="4814" spans="11:11" x14ac:dyDescent="0.35">
      <c r="K4814" s="2"/>
    </row>
    <row r="4815" spans="11:11" x14ac:dyDescent="0.35">
      <c r="K4815" s="2"/>
    </row>
    <row r="4816" spans="11:11" x14ac:dyDescent="0.35">
      <c r="K4816" s="2"/>
    </row>
    <row r="4817" spans="11:11" x14ac:dyDescent="0.35">
      <c r="K4817" s="2"/>
    </row>
    <row r="4818" spans="11:11" x14ac:dyDescent="0.35">
      <c r="K4818" s="2"/>
    </row>
    <row r="4819" spans="11:11" x14ac:dyDescent="0.35">
      <c r="K4819" s="2"/>
    </row>
    <row r="4820" spans="11:11" x14ac:dyDescent="0.35">
      <c r="K4820" s="2"/>
    </row>
    <row r="4821" spans="11:11" x14ac:dyDescent="0.35">
      <c r="K4821" s="2"/>
    </row>
    <row r="4822" spans="11:11" x14ac:dyDescent="0.35">
      <c r="K4822" s="2"/>
    </row>
    <row r="4823" spans="11:11" x14ac:dyDescent="0.35">
      <c r="K4823" s="2"/>
    </row>
    <row r="4824" spans="11:11" x14ac:dyDescent="0.35">
      <c r="K4824" s="2"/>
    </row>
    <row r="4825" spans="11:11" x14ac:dyDescent="0.35">
      <c r="K4825" s="2"/>
    </row>
    <row r="4826" spans="11:11" x14ac:dyDescent="0.35">
      <c r="K4826" s="2"/>
    </row>
    <row r="4827" spans="11:11" x14ac:dyDescent="0.35">
      <c r="K4827" s="2"/>
    </row>
    <row r="4828" spans="11:11" x14ac:dyDescent="0.35">
      <c r="K4828" s="2"/>
    </row>
    <row r="4829" spans="11:11" x14ac:dyDescent="0.35">
      <c r="K4829" s="2"/>
    </row>
    <row r="4830" spans="11:11" x14ac:dyDescent="0.35">
      <c r="K4830" s="2"/>
    </row>
    <row r="4831" spans="11:11" x14ac:dyDescent="0.35">
      <c r="K4831" s="2"/>
    </row>
    <row r="4832" spans="11:11" x14ac:dyDescent="0.35">
      <c r="K4832" s="2"/>
    </row>
    <row r="4833" spans="11:11" x14ac:dyDescent="0.35">
      <c r="K4833" s="2"/>
    </row>
    <row r="4834" spans="11:11" x14ac:dyDescent="0.35">
      <c r="K4834" s="2"/>
    </row>
    <row r="4835" spans="11:11" x14ac:dyDescent="0.35">
      <c r="K4835" s="2"/>
    </row>
    <row r="4836" spans="11:11" x14ac:dyDescent="0.35">
      <c r="K4836" s="2"/>
    </row>
    <row r="4837" spans="11:11" x14ac:dyDescent="0.35">
      <c r="K4837" s="2"/>
    </row>
    <row r="4838" spans="11:11" x14ac:dyDescent="0.35">
      <c r="K4838" s="2"/>
    </row>
    <row r="4839" spans="11:11" x14ac:dyDescent="0.35">
      <c r="K4839" s="2"/>
    </row>
    <row r="4840" spans="11:11" x14ac:dyDescent="0.35">
      <c r="K4840" s="2"/>
    </row>
    <row r="4841" spans="11:11" x14ac:dyDescent="0.35">
      <c r="K4841" s="2"/>
    </row>
    <row r="4842" spans="11:11" x14ac:dyDescent="0.35">
      <c r="K4842" s="2"/>
    </row>
    <row r="4843" spans="11:11" x14ac:dyDescent="0.35">
      <c r="K4843" s="2"/>
    </row>
    <row r="4844" spans="11:11" x14ac:dyDescent="0.35">
      <c r="K4844" s="2"/>
    </row>
    <row r="4845" spans="11:11" x14ac:dyDescent="0.35">
      <c r="K4845" s="2"/>
    </row>
    <row r="4846" spans="11:11" x14ac:dyDescent="0.35">
      <c r="K4846" s="2"/>
    </row>
    <row r="4847" spans="11:11" x14ac:dyDescent="0.35">
      <c r="K4847" s="2"/>
    </row>
    <row r="4848" spans="11:11" x14ac:dyDescent="0.35">
      <c r="K4848" s="2"/>
    </row>
    <row r="4849" spans="11:11" x14ac:dyDescent="0.35">
      <c r="K4849" s="2"/>
    </row>
    <row r="4850" spans="11:11" x14ac:dyDescent="0.35">
      <c r="K4850" s="2"/>
    </row>
    <row r="4851" spans="11:11" x14ac:dyDescent="0.35">
      <c r="K4851" s="2"/>
    </row>
    <row r="4852" spans="11:11" x14ac:dyDescent="0.35">
      <c r="K4852" s="2"/>
    </row>
    <row r="4853" spans="11:11" x14ac:dyDescent="0.35">
      <c r="K4853" s="2"/>
    </row>
    <row r="4854" spans="11:11" x14ac:dyDescent="0.35">
      <c r="K4854" s="2"/>
    </row>
    <row r="4855" spans="11:11" x14ac:dyDescent="0.35">
      <c r="K4855" s="2"/>
    </row>
    <row r="4856" spans="11:11" x14ac:dyDescent="0.35">
      <c r="K4856" s="2"/>
    </row>
    <row r="4857" spans="11:11" x14ac:dyDescent="0.35">
      <c r="K4857" s="2"/>
    </row>
    <row r="4858" spans="11:11" x14ac:dyDescent="0.35">
      <c r="K4858" s="2"/>
    </row>
    <row r="4859" spans="11:11" x14ac:dyDescent="0.35">
      <c r="K4859" s="2"/>
    </row>
    <row r="4860" spans="11:11" x14ac:dyDescent="0.35">
      <c r="K4860" s="2"/>
    </row>
    <row r="4861" spans="11:11" x14ac:dyDescent="0.35">
      <c r="K4861" s="2"/>
    </row>
    <row r="4862" spans="11:11" x14ac:dyDescent="0.35">
      <c r="K4862" s="2"/>
    </row>
    <row r="4863" spans="11:11" x14ac:dyDescent="0.35">
      <c r="K4863" s="2"/>
    </row>
    <row r="4864" spans="11:11" x14ac:dyDescent="0.35">
      <c r="K4864" s="2"/>
    </row>
    <row r="4865" spans="11:11" x14ac:dyDescent="0.35">
      <c r="K4865" s="2"/>
    </row>
    <row r="4866" spans="11:11" x14ac:dyDescent="0.35">
      <c r="K4866" s="2"/>
    </row>
    <row r="4867" spans="11:11" x14ac:dyDescent="0.35">
      <c r="K4867" s="2"/>
    </row>
    <row r="4868" spans="11:11" x14ac:dyDescent="0.35">
      <c r="K4868" s="2"/>
    </row>
    <row r="4869" spans="11:11" x14ac:dyDescent="0.35">
      <c r="K4869" s="2"/>
    </row>
    <row r="4870" spans="11:11" x14ac:dyDescent="0.35">
      <c r="K4870" s="2"/>
    </row>
    <row r="4871" spans="11:11" x14ac:dyDescent="0.35">
      <c r="K4871" s="2"/>
    </row>
    <row r="4872" spans="11:11" x14ac:dyDescent="0.35">
      <c r="K4872" s="2"/>
    </row>
    <row r="4873" spans="11:11" x14ac:dyDescent="0.35">
      <c r="K4873" s="2"/>
    </row>
    <row r="4874" spans="11:11" x14ac:dyDescent="0.35">
      <c r="K4874" s="2"/>
    </row>
    <row r="4875" spans="11:11" x14ac:dyDescent="0.35">
      <c r="K4875" s="2"/>
    </row>
    <row r="4876" spans="11:11" x14ac:dyDescent="0.35">
      <c r="K4876" s="2"/>
    </row>
    <row r="4877" spans="11:11" x14ac:dyDescent="0.35">
      <c r="K4877" s="2"/>
    </row>
    <row r="4878" spans="11:11" x14ac:dyDescent="0.35">
      <c r="K4878" s="2"/>
    </row>
    <row r="4879" spans="11:11" x14ac:dyDescent="0.35">
      <c r="K4879" s="2"/>
    </row>
    <row r="4880" spans="11:11" x14ac:dyDescent="0.35">
      <c r="K4880" s="2"/>
    </row>
    <row r="4881" spans="11:11" x14ac:dyDescent="0.35">
      <c r="K4881" s="2"/>
    </row>
    <row r="4882" spans="11:11" x14ac:dyDescent="0.35">
      <c r="K4882" s="2"/>
    </row>
    <row r="4883" spans="11:11" x14ac:dyDescent="0.35">
      <c r="K4883" s="2"/>
    </row>
    <row r="4884" spans="11:11" x14ac:dyDescent="0.35">
      <c r="K4884" s="2"/>
    </row>
    <row r="4885" spans="11:11" x14ac:dyDescent="0.35">
      <c r="K4885" s="2"/>
    </row>
    <row r="4886" spans="11:11" x14ac:dyDescent="0.35">
      <c r="K4886" s="2"/>
    </row>
    <row r="4887" spans="11:11" x14ac:dyDescent="0.35">
      <c r="K4887" s="2"/>
    </row>
    <row r="4888" spans="11:11" x14ac:dyDescent="0.35">
      <c r="K4888" s="2"/>
    </row>
    <row r="4889" spans="11:11" x14ac:dyDescent="0.35">
      <c r="K4889" s="2"/>
    </row>
    <row r="4890" spans="11:11" x14ac:dyDescent="0.35">
      <c r="K4890" s="2"/>
    </row>
    <row r="4891" spans="11:11" x14ac:dyDescent="0.35">
      <c r="K4891" s="2"/>
    </row>
    <row r="4892" spans="11:11" x14ac:dyDescent="0.35">
      <c r="K4892" s="2"/>
    </row>
    <row r="4893" spans="11:11" x14ac:dyDescent="0.35">
      <c r="K4893" s="2"/>
    </row>
    <row r="4894" spans="11:11" x14ac:dyDescent="0.35">
      <c r="K4894" s="2"/>
    </row>
    <row r="4895" spans="11:11" x14ac:dyDescent="0.35">
      <c r="K4895" s="2"/>
    </row>
    <row r="4896" spans="11:11" x14ac:dyDescent="0.35">
      <c r="K4896" s="2"/>
    </row>
    <row r="4897" spans="11:11" x14ac:dyDescent="0.35">
      <c r="K4897" s="2"/>
    </row>
    <row r="4898" spans="11:11" x14ac:dyDescent="0.35">
      <c r="K4898" s="2"/>
    </row>
    <row r="4899" spans="11:11" x14ac:dyDescent="0.35">
      <c r="K4899" s="2"/>
    </row>
    <row r="4900" spans="11:11" x14ac:dyDescent="0.35">
      <c r="K4900" s="2"/>
    </row>
    <row r="4901" spans="11:11" x14ac:dyDescent="0.35">
      <c r="K4901" s="2"/>
    </row>
    <row r="4902" spans="11:11" x14ac:dyDescent="0.35">
      <c r="K4902" s="2"/>
    </row>
    <row r="4903" spans="11:11" x14ac:dyDescent="0.35">
      <c r="K4903" s="2"/>
    </row>
    <row r="4904" spans="11:11" x14ac:dyDescent="0.35">
      <c r="K4904" s="2"/>
    </row>
    <row r="4905" spans="11:11" x14ac:dyDescent="0.35">
      <c r="K4905" s="2"/>
    </row>
    <row r="4906" spans="11:11" x14ac:dyDescent="0.35">
      <c r="K4906" s="2"/>
    </row>
    <row r="4907" spans="11:11" x14ac:dyDescent="0.35">
      <c r="K4907" s="2"/>
    </row>
    <row r="4908" spans="11:11" x14ac:dyDescent="0.35">
      <c r="K4908" s="2"/>
    </row>
    <row r="4909" spans="11:11" x14ac:dyDescent="0.35">
      <c r="K4909" s="2"/>
    </row>
    <row r="4910" spans="11:11" x14ac:dyDescent="0.35">
      <c r="K4910" s="2"/>
    </row>
    <row r="4911" spans="11:11" x14ac:dyDescent="0.35">
      <c r="K4911" s="2"/>
    </row>
    <row r="4912" spans="11:11" x14ac:dyDescent="0.35">
      <c r="K4912" s="2"/>
    </row>
    <row r="4913" spans="11:11" x14ac:dyDescent="0.35">
      <c r="K4913" s="2"/>
    </row>
    <row r="4914" spans="11:11" x14ac:dyDescent="0.35">
      <c r="K4914" s="2"/>
    </row>
    <row r="4915" spans="11:11" x14ac:dyDescent="0.35">
      <c r="K4915" s="2"/>
    </row>
    <row r="4916" spans="11:11" x14ac:dyDescent="0.35">
      <c r="K4916" s="2"/>
    </row>
    <row r="4917" spans="11:11" x14ac:dyDescent="0.35">
      <c r="K4917" s="2"/>
    </row>
    <row r="4918" spans="11:11" x14ac:dyDescent="0.35">
      <c r="K4918" s="2"/>
    </row>
    <row r="4919" spans="11:11" x14ac:dyDescent="0.35">
      <c r="K4919" s="2"/>
    </row>
    <row r="4920" spans="11:11" x14ac:dyDescent="0.35">
      <c r="K4920" s="2"/>
    </row>
    <row r="4921" spans="11:11" x14ac:dyDescent="0.35">
      <c r="K4921" s="2"/>
    </row>
    <row r="4922" spans="11:11" x14ac:dyDescent="0.35">
      <c r="K4922" s="2"/>
    </row>
    <row r="4923" spans="11:11" x14ac:dyDescent="0.35">
      <c r="K4923" s="2"/>
    </row>
    <row r="4924" spans="11:11" x14ac:dyDescent="0.35">
      <c r="K4924" s="2"/>
    </row>
    <row r="4925" spans="11:11" x14ac:dyDescent="0.35">
      <c r="K4925" s="2"/>
    </row>
    <row r="4926" spans="11:11" x14ac:dyDescent="0.35">
      <c r="K4926" s="2"/>
    </row>
    <row r="4927" spans="11:11" x14ac:dyDescent="0.35">
      <c r="K4927" s="2"/>
    </row>
    <row r="4928" spans="11:11" x14ac:dyDescent="0.35">
      <c r="K4928" s="2"/>
    </row>
    <row r="4929" spans="11:11" x14ac:dyDescent="0.35">
      <c r="K4929" s="2"/>
    </row>
    <row r="4930" spans="11:11" x14ac:dyDescent="0.35">
      <c r="K4930" s="2"/>
    </row>
    <row r="4931" spans="11:11" x14ac:dyDescent="0.35">
      <c r="K4931" s="2"/>
    </row>
    <row r="4932" spans="11:11" x14ac:dyDescent="0.35">
      <c r="K4932" s="2"/>
    </row>
    <row r="4933" spans="11:11" x14ac:dyDescent="0.35">
      <c r="K4933" s="2"/>
    </row>
    <row r="4934" spans="11:11" x14ac:dyDescent="0.35">
      <c r="K4934" s="2"/>
    </row>
    <row r="4935" spans="11:11" x14ac:dyDescent="0.35">
      <c r="K4935" s="2"/>
    </row>
    <row r="4936" spans="11:11" x14ac:dyDescent="0.35">
      <c r="K4936" s="2"/>
    </row>
    <row r="4937" spans="11:11" x14ac:dyDescent="0.35">
      <c r="K4937" s="2"/>
    </row>
    <row r="4938" spans="11:11" x14ac:dyDescent="0.35">
      <c r="K4938" s="2"/>
    </row>
    <row r="4939" spans="11:11" x14ac:dyDescent="0.35">
      <c r="K4939" s="2"/>
    </row>
    <row r="4940" spans="11:11" x14ac:dyDescent="0.35">
      <c r="K4940" s="2"/>
    </row>
    <row r="4941" spans="11:11" x14ac:dyDescent="0.35">
      <c r="K4941" s="2"/>
    </row>
    <row r="4942" spans="11:11" x14ac:dyDescent="0.35">
      <c r="K4942" s="2"/>
    </row>
    <row r="4943" spans="11:11" x14ac:dyDescent="0.35">
      <c r="K4943" s="2"/>
    </row>
    <row r="4944" spans="11:11" x14ac:dyDescent="0.35">
      <c r="K4944" s="2"/>
    </row>
    <row r="4945" spans="6:11" x14ac:dyDescent="0.35">
      <c r="K4945" s="2"/>
    </row>
    <row r="4946" spans="6:11" x14ac:dyDescent="0.35">
      <c r="K4946" s="2"/>
    </row>
    <row r="4947" spans="6:11" x14ac:dyDescent="0.35">
      <c r="K4947" s="2"/>
    </row>
    <row r="4948" spans="6:11" x14ac:dyDescent="0.35">
      <c r="K4948" s="2"/>
    </row>
    <row r="4949" spans="6:11" x14ac:dyDescent="0.35">
      <c r="K4949" s="2"/>
    </row>
    <row r="4950" spans="6:11" x14ac:dyDescent="0.35">
      <c r="K4950" s="2"/>
    </row>
    <row r="4951" spans="6:11" x14ac:dyDescent="0.35">
      <c r="K4951" s="2"/>
    </row>
    <row r="4952" spans="6:11" x14ac:dyDescent="0.35">
      <c r="K4952" s="2"/>
    </row>
    <row r="4953" spans="6:11" x14ac:dyDescent="0.35">
      <c r="K4953" s="2"/>
    </row>
    <row r="4954" spans="6:11" x14ac:dyDescent="0.35">
      <c r="K4954" s="2"/>
    </row>
    <row r="4955" spans="6:11" x14ac:dyDescent="0.35">
      <c r="F4955" s="1"/>
      <c r="K4955" s="2"/>
    </row>
    <row r="4956" spans="6:11" x14ac:dyDescent="0.35">
      <c r="F4956" s="1"/>
      <c r="K4956" s="2"/>
    </row>
    <row r="4957" spans="6:11" x14ac:dyDescent="0.35">
      <c r="K4957" s="2"/>
    </row>
    <row r="4958" spans="6:11" x14ac:dyDescent="0.35">
      <c r="K4958" s="2"/>
    </row>
    <row r="4959" spans="6:11" x14ac:dyDescent="0.35">
      <c r="K4959" s="2"/>
    </row>
    <row r="4960" spans="6:11" x14ac:dyDescent="0.35">
      <c r="K4960" s="2"/>
    </row>
    <row r="4961" spans="6:11" x14ac:dyDescent="0.35">
      <c r="K4961" s="2"/>
    </row>
    <row r="4962" spans="6:11" x14ac:dyDescent="0.35">
      <c r="K4962" s="2"/>
    </row>
    <row r="4963" spans="6:11" x14ac:dyDescent="0.35">
      <c r="K4963" s="2"/>
    </row>
    <row r="4964" spans="6:11" x14ac:dyDescent="0.35">
      <c r="F4964" s="1"/>
      <c r="K4964" s="2"/>
    </row>
    <row r="4965" spans="6:11" x14ac:dyDescent="0.35">
      <c r="K4965" s="2"/>
    </row>
    <row r="4966" spans="6:11" x14ac:dyDescent="0.35">
      <c r="K4966" s="2"/>
    </row>
    <row r="4967" spans="6:11" x14ac:dyDescent="0.35">
      <c r="K4967" s="2"/>
    </row>
    <row r="4968" spans="6:11" x14ac:dyDescent="0.35">
      <c r="K4968" s="2"/>
    </row>
    <row r="4969" spans="6:11" x14ac:dyDescent="0.35">
      <c r="F4969" s="1"/>
      <c r="K4969" s="2"/>
    </row>
    <row r="4970" spans="6:11" x14ac:dyDescent="0.35">
      <c r="K4970" s="2"/>
    </row>
    <row r="4971" spans="6:11" x14ac:dyDescent="0.35">
      <c r="K4971" s="2"/>
    </row>
    <row r="4972" spans="6:11" x14ac:dyDescent="0.35">
      <c r="K4972" s="2"/>
    </row>
    <row r="4973" spans="6:11" x14ac:dyDescent="0.35">
      <c r="K4973" s="2"/>
    </row>
    <row r="4974" spans="6:11" x14ac:dyDescent="0.35">
      <c r="K4974" s="2"/>
    </row>
    <row r="4975" spans="6:11" x14ac:dyDescent="0.35">
      <c r="K4975" s="2"/>
    </row>
    <row r="4976" spans="6:11" x14ac:dyDescent="0.35">
      <c r="K4976" s="2"/>
    </row>
    <row r="4977" spans="11:11" x14ac:dyDescent="0.35">
      <c r="K4977" s="2"/>
    </row>
    <row r="4978" spans="11:11" x14ac:dyDescent="0.35">
      <c r="K4978" s="2"/>
    </row>
    <row r="4979" spans="11:11" x14ac:dyDescent="0.35">
      <c r="K4979" s="2"/>
    </row>
    <row r="4980" spans="11:11" x14ac:dyDescent="0.35">
      <c r="K4980" s="2"/>
    </row>
    <row r="4981" spans="11:11" x14ac:dyDescent="0.35">
      <c r="K4981" s="2"/>
    </row>
    <row r="4982" spans="11:11" x14ac:dyDescent="0.35">
      <c r="K4982" s="2"/>
    </row>
    <row r="4983" spans="11:11" x14ac:dyDescent="0.35">
      <c r="K4983" s="2"/>
    </row>
    <row r="4984" spans="11:11" x14ac:dyDescent="0.35">
      <c r="K4984" s="2"/>
    </row>
    <row r="4985" spans="11:11" x14ac:dyDescent="0.35">
      <c r="K4985" s="2"/>
    </row>
    <row r="4986" spans="11:11" x14ac:dyDescent="0.35">
      <c r="K4986" s="2"/>
    </row>
    <row r="4987" spans="11:11" x14ac:dyDescent="0.35">
      <c r="K4987" s="2"/>
    </row>
    <row r="4988" spans="11:11" x14ac:dyDescent="0.35">
      <c r="K4988" s="2"/>
    </row>
    <row r="4989" spans="11:11" x14ac:dyDescent="0.35">
      <c r="K4989" s="2"/>
    </row>
    <row r="4990" spans="11:11" x14ac:dyDescent="0.35">
      <c r="K4990" s="2"/>
    </row>
    <row r="4991" spans="11:11" x14ac:dyDescent="0.35">
      <c r="K4991" s="2"/>
    </row>
    <row r="4992" spans="11:11" x14ac:dyDescent="0.35">
      <c r="K4992" s="2"/>
    </row>
    <row r="4993" spans="11:11" x14ac:dyDescent="0.35">
      <c r="K4993" s="2"/>
    </row>
    <row r="4994" spans="11:11" x14ac:dyDescent="0.35">
      <c r="K4994" s="2"/>
    </row>
    <row r="4995" spans="11:11" x14ac:dyDescent="0.35">
      <c r="K4995" s="2"/>
    </row>
    <row r="4996" spans="11:11" x14ac:dyDescent="0.35">
      <c r="K4996" s="2"/>
    </row>
    <row r="4997" spans="11:11" x14ac:dyDescent="0.35">
      <c r="K4997" s="2"/>
    </row>
    <row r="4998" spans="11:11" x14ac:dyDescent="0.35">
      <c r="K4998" s="2"/>
    </row>
    <row r="4999" spans="11:11" x14ac:dyDescent="0.35">
      <c r="K4999" s="2"/>
    </row>
    <row r="5000" spans="11:11" x14ac:dyDescent="0.35">
      <c r="K5000" s="2"/>
    </row>
    <row r="5001" spans="11:11" x14ac:dyDescent="0.35">
      <c r="K5001" s="2"/>
    </row>
    <row r="5002" spans="11:11" x14ac:dyDescent="0.35">
      <c r="K5002" s="2"/>
    </row>
    <row r="5003" spans="11:11" x14ac:dyDescent="0.35">
      <c r="K5003" s="2"/>
    </row>
    <row r="5004" spans="11:11" x14ac:dyDescent="0.35">
      <c r="K5004" s="2"/>
    </row>
    <row r="5005" spans="11:11" x14ac:dyDescent="0.35">
      <c r="K5005" s="2"/>
    </row>
    <row r="5006" spans="11:11" x14ac:dyDescent="0.35">
      <c r="K5006" s="2"/>
    </row>
    <row r="5007" spans="11:11" x14ac:dyDescent="0.35">
      <c r="K5007" s="2"/>
    </row>
    <row r="5008" spans="11:11" x14ac:dyDescent="0.35">
      <c r="K5008" s="2"/>
    </row>
    <row r="5009" spans="11:11" x14ac:dyDescent="0.35">
      <c r="K5009" s="2"/>
    </row>
    <row r="5010" spans="11:11" x14ac:dyDescent="0.35">
      <c r="K5010" s="2"/>
    </row>
    <row r="5011" spans="11:11" x14ac:dyDescent="0.35">
      <c r="K5011" s="2"/>
    </row>
    <row r="5012" spans="11:11" x14ac:dyDescent="0.35">
      <c r="K5012" s="2"/>
    </row>
    <row r="5013" spans="11:11" x14ac:dyDescent="0.35">
      <c r="K5013" s="2"/>
    </row>
    <row r="5014" spans="11:11" x14ac:dyDescent="0.35">
      <c r="K5014" s="2"/>
    </row>
    <row r="5015" spans="11:11" x14ac:dyDescent="0.35">
      <c r="K5015" s="2"/>
    </row>
    <row r="5016" spans="11:11" x14ac:dyDescent="0.35">
      <c r="K5016" s="2"/>
    </row>
    <row r="5017" spans="11:11" x14ac:dyDescent="0.35">
      <c r="K5017" s="2"/>
    </row>
    <row r="5018" spans="11:11" x14ac:dyDescent="0.35">
      <c r="K5018" s="2"/>
    </row>
    <row r="5019" spans="11:11" x14ac:dyDescent="0.35">
      <c r="K5019" s="2"/>
    </row>
    <row r="5020" spans="11:11" x14ac:dyDescent="0.35">
      <c r="K5020" s="2"/>
    </row>
    <row r="5021" spans="11:11" x14ac:dyDescent="0.35">
      <c r="K5021" s="2"/>
    </row>
    <row r="5022" spans="11:11" x14ac:dyDescent="0.35">
      <c r="K5022" s="2"/>
    </row>
    <row r="5023" spans="11:11" x14ac:dyDescent="0.35">
      <c r="K5023" s="2"/>
    </row>
    <row r="5024" spans="11:11" x14ac:dyDescent="0.35">
      <c r="K5024" s="2"/>
    </row>
    <row r="5025" spans="6:11" x14ac:dyDescent="0.35">
      <c r="K5025" s="2"/>
    </row>
    <row r="5026" spans="6:11" x14ac:dyDescent="0.35">
      <c r="K5026" s="2"/>
    </row>
    <row r="5027" spans="6:11" x14ac:dyDescent="0.35">
      <c r="K5027" s="2"/>
    </row>
    <row r="5028" spans="6:11" x14ac:dyDescent="0.35">
      <c r="F5028" s="1"/>
      <c r="K5028" s="2"/>
    </row>
    <row r="5029" spans="6:11" x14ac:dyDescent="0.35">
      <c r="F5029" s="1"/>
      <c r="K5029" s="2"/>
    </row>
    <row r="5030" spans="6:11" x14ac:dyDescent="0.35">
      <c r="F5030" s="1"/>
      <c r="K5030" s="2"/>
    </row>
    <row r="5031" spans="6:11" x14ac:dyDescent="0.35">
      <c r="F5031" s="1"/>
      <c r="K5031" s="2"/>
    </row>
    <row r="5032" spans="6:11" x14ac:dyDescent="0.35">
      <c r="K5032" s="2"/>
    </row>
    <row r="5033" spans="6:11" x14ac:dyDescent="0.35">
      <c r="K5033" s="2"/>
    </row>
    <row r="5034" spans="6:11" x14ac:dyDescent="0.35">
      <c r="F5034" s="1"/>
      <c r="K5034" s="2"/>
    </row>
    <row r="5035" spans="6:11" x14ac:dyDescent="0.35">
      <c r="F5035" s="1"/>
      <c r="K5035" s="2"/>
    </row>
    <row r="5036" spans="6:11" x14ac:dyDescent="0.35">
      <c r="F5036" s="1"/>
      <c r="K5036" s="2"/>
    </row>
    <row r="5037" spans="6:11" x14ac:dyDescent="0.35">
      <c r="F5037" s="1"/>
      <c r="K5037" s="2"/>
    </row>
    <row r="5038" spans="6:11" x14ac:dyDescent="0.35">
      <c r="F5038" s="1"/>
      <c r="K5038" s="2"/>
    </row>
    <row r="5039" spans="6:11" x14ac:dyDescent="0.35">
      <c r="F5039" s="1"/>
      <c r="K5039" s="2"/>
    </row>
    <row r="5040" spans="6:11" x14ac:dyDescent="0.35">
      <c r="K5040" s="2"/>
    </row>
    <row r="5041" spans="3:11" x14ac:dyDescent="0.35">
      <c r="F5041" s="1"/>
      <c r="K5041" s="2"/>
    </row>
    <row r="5042" spans="3:11" x14ac:dyDescent="0.35">
      <c r="F5042" s="1"/>
      <c r="K5042" s="2"/>
    </row>
    <row r="5043" spans="3:11" x14ac:dyDescent="0.35">
      <c r="K5043" s="2"/>
    </row>
    <row r="5044" spans="3:11" x14ac:dyDescent="0.35">
      <c r="F5044" s="1"/>
      <c r="K5044" s="2"/>
    </row>
    <row r="5045" spans="3:11" x14ac:dyDescent="0.35">
      <c r="K5045" s="2"/>
    </row>
    <row r="5046" spans="3:11" x14ac:dyDescent="0.35">
      <c r="K5046" s="2"/>
    </row>
    <row r="5047" spans="3:11" x14ac:dyDescent="0.35">
      <c r="F5047" s="1"/>
      <c r="K5047" s="2"/>
    </row>
    <row r="5048" spans="3:11" x14ac:dyDescent="0.35">
      <c r="F5048" s="1"/>
      <c r="K5048" s="2"/>
    </row>
    <row r="5049" spans="3:11" x14ac:dyDescent="0.35">
      <c r="F5049" s="1"/>
      <c r="K5049" s="2"/>
    </row>
    <row r="5050" spans="3:11" x14ac:dyDescent="0.35">
      <c r="F5050" s="1"/>
      <c r="K5050" s="2"/>
    </row>
    <row r="5051" spans="3:11" x14ac:dyDescent="0.35">
      <c r="K5051" s="2"/>
    </row>
    <row r="5052" spans="3:11" x14ac:dyDescent="0.35">
      <c r="K5052" s="2"/>
    </row>
    <row r="5053" spans="3:11" x14ac:dyDescent="0.35">
      <c r="F5053" s="1"/>
      <c r="K5053" s="2"/>
    </row>
    <row r="5054" spans="3:11" x14ac:dyDescent="0.35">
      <c r="K5054" s="2"/>
    </row>
    <row r="5055" spans="3:11" x14ac:dyDescent="0.35">
      <c r="C5055" s="1"/>
      <c r="K5055" s="2"/>
    </row>
    <row r="5056" spans="3:11" x14ac:dyDescent="0.35">
      <c r="C5056" s="1"/>
      <c r="K5056" s="2"/>
    </row>
    <row r="5057" spans="6:11" x14ac:dyDescent="0.35">
      <c r="F5057" s="1"/>
      <c r="K5057" s="2"/>
    </row>
    <row r="5058" spans="6:11" x14ac:dyDescent="0.35">
      <c r="F5058" s="1"/>
      <c r="K5058" s="2"/>
    </row>
    <row r="5059" spans="6:11" x14ac:dyDescent="0.35">
      <c r="K5059" s="2"/>
    </row>
    <row r="5060" spans="6:11" x14ac:dyDescent="0.35">
      <c r="K5060" s="2"/>
    </row>
    <row r="5061" spans="6:11" x14ac:dyDescent="0.35">
      <c r="F5061" s="1"/>
      <c r="K5061" s="2"/>
    </row>
    <row r="5062" spans="6:11" x14ac:dyDescent="0.35">
      <c r="F5062" s="1"/>
      <c r="K5062" s="2"/>
    </row>
    <row r="5063" spans="6:11" x14ac:dyDescent="0.35">
      <c r="F5063" s="1"/>
      <c r="K5063" s="2"/>
    </row>
    <row r="5064" spans="6:11" x14ac:dyDescent="0.35">
      <c r="F5064" s="1"/>
      <c r="K5064" s="2"/>
    </row>
    <row r="5065" spans="6:11" x14ac:dyDescent="0.35">
      <c r="K5065" s="2"/>
    </row>
    <row r="5066" spans="6:11" x14ac:dyDescent="0.35">
      <c r="F5066" s="1"/>
      <c r="K5066" s="2"/>
    </row>
    <row r="5067" spans="6:11" x14ac:dyDescent="0.35">
      <c r="F5067" s="1"/>
      <c r="K5067" s="2"/>
    </row>
    <row r="5068" spans="6:11" x14ac:dyDescent="0.35">
      <c r="F5068" s="1"/>
      <c r="K5068" s="2"/>
    </row>
    <row r="5069" spans="6:11" x14ac:dyDescent="0.35">
      <c r="F5069" s="1"/>
      <c r="K5069" s="2"/>
    </row>
    <row r="5070" spans="6:11" x14ac:dyDescent="0.35">
      <c r="K5070" s="2"/>
    </row>
    <row r="5071" spans="6:11" x14ac:dyDescent="0.35">
      <c r="K5071" s="2"/>
    </row>
    <row r="5072" spans="6:11" x14ac:dyDescent="0.35">
      <c r="F5072" s="1"/>
      <c r="K5072" s="2"/>
    </row>
    <row r="5073" spans="6:11" x14ac:dyDescent="0.35">
      <c r="F5073" s="1"/>
      <c r="K5073" s="2"/>
    </row>
    <row r="5074" spans="6:11" x14ac:dyDescent="0.35">
      <c r="F5074" s="1"/>
      <c r="K5074" s="2"/>
    </row>
    <row r="5075" spans="6:11" x14ac:dyDescent="0.35">
      <c r="F5075" s="1"/>
      <c r="K5075" s="2"/>
    </row>
    <row r="5076" spans="6:11" x14ac:dyDescent="0.35">
      <c r="K5076" s="2"/>
    </row>
    <row r="5077" spans="6:11" x14ac:dyDescent="0.35">
      <c r="K5077" s="2"/>
    </row>
    <row r="5078" spans="6:11" x14ac:dyDescent="0.35">
      <c r="K5078" s="2"/>
    </row>
    <row r="5079" spans="6:11" x14ac:dyDescent="0.35">
      <c r="K5079" s="2"/>
    </row>
    <row r="5080" spans="6:11" x14ac:dyDescent="0.35">
      <c r="K5080" s="2"/>
    </row>
    <row r="5081" spans="6:11" x14ac:dyDescent="0.35">
      <c r="K5081" s="2"/>
    </row>
    <row r="5082" spans="6:11" x14ac:dyDescent="0.35">
      <c r="K5082" s="2"/>
    </row>
    <row r="5083" spans="6:11" x14ac:dyDescent="0.35">
      <c r="K5083" s="2"/>
    </row>
    <row r="5084" spans="6:11" x14ac:dyDescent="0.35">
      <c r="K5084" s="2"/>
    </row>
    <row r="5085" spans="6:11" x14ac:dyDescent="0.35">
      <c r="K5085" s="2"/>
    </row>
    <row r="5086" spans="6:11" x14ac:dyDescent="0.35">
      <c r="K5086" s="2"/>
    </row>
    <row r="5087" spans="6:11" x14ac:dyDescent="0.35">
      <c r="K5087" s="2"/>
    </row>
    <row r="5088" spans="6:11" x14ac:dyDescent="0.35">
      <c r="K5088" s="2"/>
    </row>
    <row r="5089" spans="6:11" x14ac:dyDescent="0.35">
      <c r="K5089" s="2"/>
    </row>
    <row r="5090" spans="6:11" x14ac:dyDescent="0.35">
      <c r="K5090" s="2"/>
    </row>
    <row r="5091" spans="6:11" x14ac:dyDescent="0.35">
      <c r="K5091" s="2"/>
    </row>
    <row r="5092" spans="6:11" x14ac:dyDescent="0.35">
      <c r="F5092" s="1"/>
      <c r="K5092" s="2"/>
    </row>
    <row r="5093" spans="6:11" x14ac:dyDescent="0.35">
      <c r="K5093" s="2"/>
    </row>
    <row r="5094" spans="6:11" x14ac:dyDescent="0.35">
      <c r="K5094" s="2"/>
    </row>
    <row r="5095" spans="6:11" x14ac:dyDescent="0.35">
      <c r="K5095" s="2"/>
    </row>
    <row r="5096" spans="6:11" x14ac:dyDescent="0.35">
      <c r="K5096" s="2"/>
    </row>
    <row r="5097" spans="6:11" x14ac:dyDescent="0.35">
      <c r="K5097" s="2"/>
    </row>
    <row r="5098" spans="6:11" x14ac:dyDescent="0.35">
      <c r="K5098" s="2"/>
    </row>
    <row r="5099" spans="6:11" x14ac:dyDescent="0.35">
      <c r="K5099" s="2"/>
    </row>
    <row r="5100" spans="6:11" x14ac:dyDescent="0.35">
      <c r="K5100" s="2"/>
    </row>
    <row r="5101" spans="6:11" x14ac:dyDescent="0.35">
      <c r="K5101" s="2"/>
    </row>
    <row r="5102" spans="6:11" x14ac:dyDescent="0.35">
      <c r="K5102" s="2"/>
    </row>
    <row r="5103" spans="6:11" x14ac:dyDescent="0.35">
      <c r="K5103" s="2"/>
    </row>
    <row r="5104" spans="6:11" x14ac:dyDescent="0.35">
      <c r="K5104" s="2"/>
    </row>
    <row r="5105" spans="6:11" x14ac:dyDescent="0.35">
      <c r="K5105" s="2"/>
    </row>
    <row r="5106" spans="6:11" x14ac:dyDescent="0.35">
      <c r="K5106" s="2"/>
    </row>
    <row r="5107" spans="6:11" x14ac:dyDescent="0.35">
      <c r="F5107" s="1"/>
      <c r="K5107" s="2"/>
    </row>
    <row r="5108" spans="6:11" x14ac:dyDescent="0.35">
      <c r="K5108" s="2"/>
    </row>
    <row r="5109" spans="6:11" x14ac:dyDescent="0.35">
      <c r="K5109" s="2"/>
    </row>
    <row r="5110" spans="6:11" x14ac:dyDescent="0.35">
      <c r="F5110" s="1"/>
      <c r="K5110" s="2"/>
    </row>
    <row r="5111" spans="6:11" x14ac:dyDescent="0.35">
      <c r="K5111" s="2"/>
    </row>
    <row r="5112" spans="6:11" x14ac:dyDescent="0.35">
      <c r="K5112" s="2"/>
    </row>
    <row r="5113" spans="6:11" x14ac:dyDescent="0.35">
      <c r="K5113" s="2"/>
    </row>
    <row r="5114" spans="6:11" x14ac:dyDescent="0.35">
      <c r="K5114" s="2"/>
    </row>
    <row r="5115" spans="6:11" x14ac:dyDescent="0.35">
      <c r="K5115" s="2"/>
    </row>
    <row r="5116" spans="6:11" x14ac:dyDescent="0.35">
      <c r="K5116" s="2"/>
    </row>
    <row r="5117" spans="6:11" x14ac:dyDescent="0.35">
      <c r="K5117" s="2"/>
    </row>
    <row r="5118" spans="6:11" x14ac:dyDescent="0.35">
      <c r="K5118" s="2"/>
    </row>
    <row r="5119" spans="6:11" x14ac:dyDescent="0.35">
      <c r="K5119" s="2"/>
    </row>
    <row r="5120" spans="6:11" x14ac:dyDescent="0.35">
      <c r="K5120" s="2"/>
    </row>
    <row r="5121" spans="11:11" x14ac:dyDescent="0.35">
      <c r="K5121" s="2"/>
    </row>
    <row r="5122" spans="11:11" x14ac:dyDescent="0.35">
      <c r="K5122" s="2"/>
    </row>
    <row r="5123" spans="11:11" x14ac:dyDescent="0.35">
      <c r="K5123" s="2"/>
    </row>
    <row r="5124" spans="11:11" x14ac:dyDescent="0.35">
      <c r="K5124" s="2"/>
    </row>
    <row r="5125" spans="11:11" x14ac:dyDescent="0.35">
      <c r="K5125" s="2"/>
    </row>
    <row r="5126" spans="11:11" x14ac:dyDescent="0.35">
      <c r="K5126" s="2"/>
    </row>
    <row r="5127" spans="11:11" x14ac:dyDescent="0.35">
      <c r="K5127" s="2"/>
    </row>
    <row r="5128" spans="11:11" x14ac:dyDescent="0.35">
      <c r="K5128" s="2"/>
    </row>
    <row r="5129" spans="11:11" x14ac:dyDescent="0.35">
      <c r="K5129" s="2"/>
    </row>
    <row r="5130" spans="11:11" x14ac:dyDescent="0.35">
      <c r="K5130" s="2"/>
    </row>
    <row r="5131" spans="11:11" x14ac:dyDescent="0.35">
      <c r="K5131" s="2"/>
    </row>
    <row r="5132" spans="11:11" x14ac:dyDescent="0.35">
      <c r="K5132" s="2"/>
    </row>
    <row r="5133" spans="11:11" x14ac:dyDescent="0.35">
      <c r="K5133" s="2"/>
    </row>
    <row r="5134" spans="11:11" x14ac:dyDescent="0.35">
      <c r="K5134" s="2"/>
    </row>
    <row r="5135" spans="11:11" x14ac:dyDescent="0.35">
      <c r="K5135" s="2"/>
    </row>
    <row r="5136" spans="11:11" x14ac:dyDescent="0.35">
      <c r="K5136" s="2"/>
    </row>
    <row r="5137" spans="6:11" x14ac:dyDescent="0.35">
      <c r="K5137" s="2"/>
    </row>
    <row r="5138" spans="6:11" x14ac:dyDescent="0.35">
      <c r="K5138" s="2"/>
    </row>
    <row r="5139" spans="6:11" x14ac:dyDescent="0.35">
      <c r="K5139" s="2"/>
    </row>
    <row r="5140" spans="6:11" x14ac:dyDescent="0.35">
      <c r="K5140" s="2"/>
    </row>
    <row r="5141" spans="6:11" x14ac:dyDescent="0.35">
      <c r="K5141" s="2"/>
    </row>
    <row r="5142" spans="6:11" x14ac:dyDescent="0.35">
      <c r="K5142" s="2"/>
    </row>
    <row r="5143" spans="6:11" x14ac:dyDescent="0.35">
      <c r="K5143" s="2"/>
    </row>
    <row r="5144" spans="6:11" x14ac:dyDescent="0.35">
      <c r="K5144" s="2"/>
    </row>
    <row r="5145" spans="6:11" x14ac:dyDescent="0.35">
      <c r="F5145" s="1"/>
      <c r="K5145" s="2"/>
    </row>
    <row r="5146" spans="6:11" x14ac:dyDescent="0.35">
      <c r="F5146" s="1"/>
      <c r="K5146" s="2"/>
    </row>
    <row r="5147" spans="6:11" x14ac:dyDescent="0.35">
      <c r="K5147" s="2"/>
    </row>
    <row r="5148" spans="6:11" x14ac:dyDescent="0.35">
      <c r="K5148" s="2"/>
    </row>
    <row r="5149" spans="6:11" x14ac:dyDescent="0.35">
      <c r="K5149" s="2"/>
    </row>
    <row r="5150" spans="6:11" x14ac:dyDescent="0.35">
      <c r="K5150" s="2"/>
    </row>
    <row r="5151" spans="6:11" x14ac:dyDescent="0.35">
      <c r="K5151" s="2"/>
    </row>
    <row r="5152" spans="6:11" x14ac:dyDescent="0.35">
      <c r="F5152" s="1"/>
      <c r="K5152" s="2"/>
    </row>
    <row r="5153" spans="6:11" x14ac:dyDescent="0.35">
      <c r="K5153" s="2"/>
    </row>
    <row r="5154" spans="6:11" x14ac:dyDescent="0.35">
      <c r="K5154" s="2"/>
    </row>
    <row r="5155" spans="6:11" x14ac:dyDescent="0.35">
      <c r="K5155" s="2"/>
    </row>
    <row r="5156" spans="6:11" x14ac:dyDescent="0.35">
      <c r="F5156" s="1"/>
      <c r="K5156" s="2"/>
    </row>
    <row r="5157" spans="6:11" x14ac:dyDescent="0.35">
      <c r="K5157" s="2"/>
    </row>
    <row r="5158" spans="6:11" x14ac:dyDescent="0.35">
      <c r="K5158" s="2"/>
    </row>
    <row r="5159" spans="6:11" x14ac:dyDescent="0.35">
      <c r="K5159" s="2"/>
    </row>
    <row r="5160" spans="6:11" x14ac:dyDescent="0.35">
      <c r="K5160" s="2"/>
    </row>
    <row r="5161" spans="6:11" x14ac:dyDescent="0.35">
      <c r="K5161" s="2"/>
    </row>
    <row r="5162" spans="6:11" x14ac:dyDescent="0.35">
      <c r="K5162" s="2"/>
    </row>
    <row r="5163" spans="6:11" x14ac:dyDescent="0.35">
      <c r="K5163" s="2"/>
    </row>
    <row r="5164" spans="6:11" x14ac:dyDescent="0.35">
      <c r="K5164" s="2"/>
    </row>
    <row r="5165" spans="6:11" x14ac:dyDescent="0.35">
      <c r="K5165" s="2"/>
    </row>
    <row r="5166" spans="6:11" x14ac:dyDescent="0.35">
      <c r="K5166" s="2"/>
    </row>
    <row r="5167" spans="6:11" x14ac:dyDescent="0.35">
      <c r="K5167" s="2"/>
    </row>
    <row r="5168" spans="6:11" x14ac:dyDescent="0.35">
      <c r="K5168" s="2"/>
    </row>
    <row r="5169" spans="6:11" x14ac:dyDescent="0.35">
      <c r="F5169" s="1"/>
      <c r="K5169" s="2"/>
    </row>
    <row r="5170" spans="6:11" x14ac:dyDescent="0.35">
      <c r="F5170" s="1"/>
      <c r="K5170" s="2"/>
    </row>
    <row r="5171" spans="6:11" x14ac:dyDescent="0.35">
      <c r="F5171" s="1"/>
      <c r="K5171" s="2"/>
    </row>
    <row r="5172" spans="6:11" x14ac:dyDescent="0.35">
      <c r="K5172" s="2"/>
    </row>
    <row r="5173" spans="6:11" x14ac:dyDescent="0.35">
      <c r="K5173" s="2"/>
    </row>
    <row r="5174" spans="6:11" x14ac:dyDescent="0.35">
      <c r="K5174" s="2"/>
    </row>
    <row r="5175" spans="6:11" x14ac:dyDescent="0.35">
      <c r="K5175" s="2"/>
    </row>
    <row r="5176" spans="6:11" x14ac:dyDescent="0.35">
      <c r="K5176" s="2"/>
    </row>
    <row r="5177" spans="6:11" x14ac:dyDescent="0.35">
      <c r="K5177" s="2"/>
    </row>
    <row r="5178" spans="6:11" x14ac:dyDescent="0.35">
      <c r="K5178" s="2"/>
    </row>
    <row r="5179" spans="6:11" x14ac:dyDescent="0.35">
      <c r="K5179" s="2"/>
    </row>
    <row r="5180" spans="6:11" x14ac:dyDescent="0.35">
      <c r="K5180" s="2"/>
    </row>
    <row r="5181" spans="6:11" x14ac:dyDescent="0.35">
      <c r="K5181" s="2"/>
    </row>
    <row r="5182" spans="6:11" x14ac:dyDescent="0.35">
      <c r="K5182" s="2"/>
    </row>
    <row r="5183" spans="6:11" x14ac:dyDescent="0.35">
      <c r="F5183" s="1"/>
      <c r="K5183" s="2"/>
    </row>
    <row r="5184" spans="6:11" x14ac:dyDescent="0.35">
      <c r="F5184" s="1"/>
      <c r="K5184" s="2"/>
    </row>
    <row r="5185" spans="6:11" x14ac:dyDescent="0.35">
      <c r="K5185" s="2"/>
    </row>
    <row r="5186" spans="6:11" x14ac:dyDescent="0.35">
      <c r="K5186" s="2"/>
    </row>
    <row r="5187" spans="6:11" x14ac:dyDescent="0.35">
      <c r="K5187" s="2"/>
    </row>
    <row r="5188" spans="6:11" x14ac:dyDescent="0.35">
      <c r="K5188" s="2"/>
    </row>
    <row r="5189" spans="6:11" x14ac:dyDescent="0.35">
      <c r="K5189" s="2"/>
    </row>
    <row r="5190" spans="6:11" x14ac:dyDescent="0.35">
      <c r="F5190" s="1"/>
      <c r="K5190" s="2"/>
    </row>
    <row r="5191" spans="6:11" x14ac:dyDescent="0.35">
      <c r="F5191" s="1"/>
      <c r="K5191" s="2"/>
    </row>
    <row r="5192" spans="6:11" x14ac:dyDescent="0.35">
      <c r="K5192" s="2"/>
    </row>
    <row r="5193" spans="6:11" x14ac:dyDescent="0.35">
      <c r="K5193" s="2"/>
    </row>
    <row r="5194" spans="6:11" x14ac:dyDescent="0.35">
      <c r="K5194" s="2"/>
    </row>
    <row r="5195" spans="6:11" x14ac:dyDescent="0.35">
      <c r="K5195" s="2"/>
    </row>
    <row r="5196" spans="6:11" x14ac:dyDescent="0.35">
      <c r="F5196" s="1"/>
      <c r="K5196" s="2"/>
    </row>
    <row r="5197" spans="6:11" x14ac:dyDescent="0.35">
      <c r="K5197" s="2"/>
    </row>
    <row r="5198" spans="6:11" x14ac:dyDescent="0.35">
      <c r="K5198" s="2"/>
    </row>
    <row r="5199" spans="6:11" x14ac:dyDescent="0.35">
      <c r="K5199" s="2"/>
    </row>
    <row r="5200" spans="6:11" x14ac:dyDescent="0.35">
      <c r="K5200" s="2"/>
    </row>
    <row r="5201" spans="6:11" x14ac:dyDescent="0.35">
      <c r="K5201" s="2"/>
    </row>
    <row r="5202" spans="6:11" x14ac:dyDescent="0.35">
      <c r="K5202" s="2"/>
    </row>
    <row r="5203" spans="6:11" x14ac:dyDescent="0.35">
      <c r="F5203" s="1"/>
      <c r="K5203" s="2"/>
    </row>
    <row r="5204" spans="6:11" x14ac:dyDescent="0.35">
      <c r="F5204" s="1"/>
      <c r="K5204" s="2"/>
    </row>
    <row r="5205" spans="6:11" x14ac:dyDescent="0.35">
      <c r="K5205" s="2"/>
    </row>
    <row r="5206" spans="6:11" x14ac:dyDescent="0.35">
      <c r="K5206" s="2"/>
    </row>
    <row r="5207" spans="6:11" x14ac:dyDescent="0.35">
      <c r="K5207" s="2"/>
    </row>
    <row r="5208" spans="6:11" x14ac:dyDescent="0.35">
      <c r="K5208" s="2"/>
    </row>
    <row r="5209" spans="6:11" x14ac:dyDescent="0.35">
      <c r="F5209" s="1"/>
      <c r="K5209" s="2"/>
    </row>
    <row r="5210" spans="6:11" x14ac:dyDescent="0.35">
      <c r="K5210" s="2"/>
    </row>
    <row r="5211" spans="6:11" x14ac:dyDescent="0.35">
      <c r="K5211" s="2"/>
    </row>
    <row r="5212" spans="6:11" x14ac:dyDescent="0.35">
      <c r="K5212" s="2"/>
    </row>
    <row r="5213" spans="6:11" x14ac:dyDescent="0.35">
      <c r="K5213" s="2"/>
    </row>
    <row r="5214" spans="6:11" x14ac:dyDescent="0.35">
      <c r="K5214" s="2"/>
    </row>
    <row r="5215" spans="6:11" x14ac:dyDescent="0.35">
      <c r="F5215" s="1"/>
      <c r="K5215" s="2"/>
    </row>
    <row r="5216" spans="6:11" x14ac:dyDescent="0.35">
      <c r="F5216" s="1"/>
      <c r="K5216" s="2"/>
    </row>
    <row r="5217" spans="11:11" x14ac:dyDescent="0.35">
      <c r="K5217" s="2"/>
    </row>
    <row r="5218" spans="11:11" x14ac:dyDescent="0.35">
      <c r="K5218" s="2"/>
    </row>
    <row r="5219" spans="11:11" x14ac:dyDescent="0.35">
      <c r="K5219" s="2"/>
    </row>
    <row r="5220" spans="11:11" x14ac:dyDescent="0.35">
      <c r="K5220" s="2"/>
    </row>
    <row r="5221" spans="11:11" x14ac:dyDescent="0.35">
      <c r="K5221" s="2"/>
    </row>
    <row r="5222" spans="11:11" x14ac:dyDescent="0.35">
      <c r="K5222" s="2"/>
    </row>
    <row r="5223" spans="11:11" x14ac:dyDescent="0.35">
      <c r="K5223" s="2"/>
    </row>
    <row r="5224" spans="11:11" x14ac:dyDescent="0.35">
      <c r="K5224" s="2"/>
    </row>
    <row r="5225" spans="11:11" x14ac:dyDescent="0.35">
      <c r="K5225" s="2"/>
    </row>
    <row r="5226" spans="11:11" x14ac:dyDescent="0.35">
      <c r="K5226" s="2"/>
    </row>
    <row r="5227" spans="11:11" x14ac:dyDescent="0.35">
      <c r="K5227" s="2"/>
    </row>
    <row r="5228" spans="11:11" x14ac:dyDescent="0.35">
      <c r="K5228" s="2"/>
    </row>
    <row r="5229" spans="11:11" x14ac:dyDescent="0.35">
      <c r="K5229" s="2"/>
    </row>
    <row r="5230" spans="11:11" x14ac:dyDescent="0.35">
      <c r="K5230" s="2"/>
    </row>
    <row r="5231" spans="11:11" x14ac:dyDescent="0.35">
      <c r="K5231" s="2"/>
    </row>
    <row r="5232" spans="11:11" x14ac:dyDescent="0.35">
      <c r="K5232" s="2"/>
    </row>
    <row r="5233" spans="6:11" x14ac:dyDescent="0.35">
      <c r="K5233" s="2"/>
    </row>
    <row r="5234" spans="6:11" x14ac:dyDescent="0.35">
      <c r="K5234" s="2"/>
    </row>
    <row r="5235" spans="6:11" x14ac:dyDescent="0.35">
      <c r="K5235" s="2"/>
    </row>
    <row r="5236" spans="6:11" x14ac:dyDescent="0.35">
      <c r="K5236" s="2"/>
    </row>
    <row r="5237" spans="6:11" x14ac:dyDescent="0.35">
      <c r="K5237" s="2"/>
    </row>
    <row r="5238" spans="6:11" x14ac:dyDescent="0.35">
      <c r="K5238" s="2"/>
    </row>
    <row r="5239" spans="6:11" x14ac:dyDescent="0.35">
      <c r="K5239" s="2"/>
    </row>
    <row r="5240" spans="6:11" x14ac:dyDescent="0.35">
      <c r="K5240" s="2"/>
    </row>
    <row r="5241" spans="6:11" x14ac:dyDescent="0.35">
      <c r="K5241" s="2"/>
    </row>
    <row r="5242" spans="6:11" x14ac:dyDescent="0.35">
      <c r="K5242" s="2"/>
    </row>
    <row r="5243" spans="6:11" x14ac:dyDescent="0.35">
      <c r="K5243" s="2"/>
    </row>
    <row r="5244" spans="6:11" x14ac:dyDescent="0.35">
      <c r="K5244" s="2"/>
    </row>
    <row r="5245" spans="6:11" x14ac:dyDescent="0.35">
      <c r="K5245" s="2"/>
    </row>
    <row r="5246" spans="6:11" x14ac:dyDescent="0.35">
      <c r="K5246" s="2"/>
    </row>
    <row r="5247" spans="6:11" x14ac:dyDescent="0.35">
      <c r="F5247" s="1"/>
      <c r="K5247" s="2"/>
    </row>
    <row r="5248" spans="6:11" x14ac:dyDescent="0.35">
      <c r="F5248" s="1"/>
      <c r="K5248" s="2"/>
    </row>
    <row r="5249" spans="6:11" x14ac:dyDescent="0.35">
      <c r="F5249" s="1"/>
      <c r="K5249" s="2"/>
    </row>
    <row r="5250" spans="6:11" x14ac:dyDescent="0.35">
      <c r="F5250" s="1"/>
      <c r="K5250" s="2"/>
    </row>
    <row r="5251" spans="6:11" x14ac:dyDescent="0.35">
      <c r="F5251" s="1"/>
      <c r="K5251" s="2"/>
    </row>
    <row r="5252" spans="6:11" x14ac:dyDescent="0.35">
      <c r="K5252" s="2"/>
    </row>
    <row r="5253" spans="6:11" x14ac:dyDescent="0.35">
      <c r="F5253" s="1"/>
      <c r="K5253" s="2"/>
    </row>
    <row r="5254" spans="6:11" x14ac:dyDescent="0.35">
      <c r="F5254" s="1"/>
      <c r="K5254" s="2"/>
    </row>
    <row r="5255" spans="6:11" x14ac:dyDescent="0.35">
      <c r="F5255" s="1"/>
      <c r="K5255" s="2"/>
    </row>
    <row r="5256" spans="6:11" x14ac:dyDescent="0.35">
      <c r="F5256" s="1"/>
      <c r="K5256" s="2"/>
    </row>
    <row r="5257" spans="6:11" x14ac:dyDescent="0.35">
      <c r="K5257" s="2"/>
    </row>
    <row r="5258" spans="6:11" x14ac:dyDescent="0.35">
      <c r="F5258" s="1"/>
      <c r="K5258" s="2"/>
    </row>
    <row r="5259" spans="6:11" x14ac:dyDescent="0.35">
      <c r="F5259" s="1"/>
      <c r="K5259" s="2"/>
    </row>
    <row r="5260" spans="6:11" x14ac:dyDescent="0.35">
      <c r="K5260" s="2"/>
    </row>
    <row r="5261" spans="6:11" x14ac:dyDescent="0.35">
      <c r="K5261" s="2"/>
    </row>
    <row r="5262" spans="6:11" x14ac:dyDescent="0.35">
      <c r="K5262" s="2"/>
    </row>
    <row r="5263" spans="6:11" x14ac:dyDescent="0.35">
      <c r="K5263" s="2"/>
    </row>
    <row r="5264" spans="6:11" x14ac:dyDescent="0.35">
      <c r="F5264" s="1"/>
      <c r="K5264" s="2"/>
    </row>
    <row r="5265" spans="6:11" x14ac:dyDescent="0.35">
      <c r="F5265" s="1"/>
      <c r="K5265" s="2"/>
    </row>
    <row r="5266" spans="6:11" x14ac:dyDescent="0.35">
      <c r="F5266" s="1"/>
      <c r="K5266" s="2"/>
    </row>
    <row r="5267" spans="6:11" x14ac:dyDescent="0.35">
      <c r="K5267" s="2"/>
    </row>
    <row r="5268" spans="6:11" x14ac:dyDescent="0.35">
      <c r="F5268" s="1"/>
      <c r="K5268" s="2"/>
    </row>
    <row r="5269" spans="6:11" x14ac:dyDescent="0.35">
      <c r="K5269" s="2"/>
    </row>
    <row r="5270" spans="6:11" x14ac:dyDescent="0.35">
      <c r="K5270" s="2"/>
    </row>
    <row r="5271" spans="6:11" x14ac:dyDescent="0.35">
      <c r="F5271" s="1"/>
      <c r="K5271" s="2"/>
    </row>
    <row r="5272" spans="6:11" x14ac:dyDescent="0.35">
      <c r="K5272" s="2"/>
    </row>
    <row r="5273" spans="6:11" x14ac:dyDescent="0.35">
      <c r="K5273" s="2"/>
    </row>
    <row r="5274" spans="6:11" x14ac:dyDescent="0.35">
      <c r="K5274" s="2"/>
    </row>
    <row r="5275" spans="6:11" x14ac:dyDescent="0.35">
      <c r="K5275" s="2"/>
    </row>
    <row r="5276" spans="6:11" x14ac:dyDescent="0.35">
      <c r="K5276" s="2"/>
    </row>
    <row r="5277" spans="6:11" x14ac:dyDescent="0.35">
      <c r="K5277" s="2"/>
    </row>
    <row r="5278" spans="6:11" x14ac:dyDescent="0.35">
      <c r="K5278" s="2"/>
    </row>
    <row r="5279" spans="6:11" x14ac:dyDescent="0.35">
      <c r="K5279" s="2"/>
    </row>
    <row r="5280" spans="6:11" x14ac:dyDescent="0.35">
      <c r="K5280" s="2"/>
    </row>
    <row r="5281" spans="11:11" x14ac:dyDescent="0.35">
      <c r="K5281" s="2"/>
    </row>
    <row r="5282" spans="11:11" x14ac:dyDescent="0.35">
      <c r="K5282" s="2"/>
    </row>
    <row r="5283" spans="11:11" x14ac:dyDescent="0.35">
      <c r="K5283" s="2"/>
    </row>
    <row r="5284" spans="11:11" x14ac:dyDescent="0.35">
      <c r="K5284" s="2"/>
    </row>
    <row r="5285" spans="11:11" x14ac:dyDescent="0.35">
      <c r="K5285" s="2"/>
    </row>
    <row r="5286" spans="11:11" x14ac:dyDescent="0.35">
      <c r="K5286" s="2"/>
    </row>
    <row r="5287" spans="11:11" x14ac:dyDescent="0.35">
      <c r="K5287" s="2"/>
    </row>
    <row r="5288" spans="11:11" x14ac:dyDescent="0.35">
      <c r="K5288" s="2"/>
    </row>
    <row r="5289" spans="11:11" x14ac:dyDescent="0.35">
      <c r="K5289" s="2"/>
    </row>
    <row r="5290" spans="11:11" x14ac:dyDescent="0.35">
      <c r="K5290" s="2"/>
    </row>
    <row r="5291" spans="11:11" x14ac:dyDescent="0.35">
      <c r="K5291" s="2"/>
    </row>
    <row r="5292" spans="11:11" x14ac:dyDescent="0.35">
      <c r="K5292" s="2"/>
    </row>
    <row r="5293" spans="11:11" x14ac:dyDescent="0.35">
      <c r="K5293" s="2"/>
    </row>
    <row r="5294" spans="11:11" x14ac:dyDescent="0.35">
      <c r="K5294" s="2"/>
    </row>
    <row r="5295" spans="11:11" x14ac:dyDescent="0.35">
      <c r="K5295" s="2"/>
    </row>
    <row r="5296" spans="11:11" x14ac:dyDescent="0.35">
      <c r="K5296" s="2"/>
    </row>
    <row r="5297" spans="11:11" x14ac:dyDescent="0.35">
      <c r="K5297" s="2"/>
    </row>
    <row r="5298" spans="11:11" x14ac:dyDescent="0.35">
      <c r="K5298" s="2"/>
    </row>
    <row r="5299" spans="11:11" x14ac:dyDescent="0.35">
      <c r="K5299" s="2"/>
    </row>
    <row r="5300" spans="11:11" x14ac:dyDescent="0.35">
      <c r="K5300" s="2"/>
    </row>
    <row r="5301" spans="11:11" x14ac:dyDescent="0.35">
      <c r="K5301" s="2"/>
    </row>
    <row r="5302" spans="11:11" x14ac:dyDescent="0.35">
      <c r="K5302" s="2"/>
    </row>
    <row r="5303" spans="11:11" x14ac:dyDescent="0.35">
      <c r="K5303" s="2"/>
    </row>
    <row r="5304" spans="11:11" x14ac:dyDescent="0.35">
      <c r="K5304" s="2"/>
    </row>
    <row r="5305" spans="11:11" x14ac:dyDescent="0.35">
      <c r="K5305" s="2"/>
    </row>
    <row r="5306" spans="11:11" x14ac:dyDescent="0.35">
      <c r="K5306" s="2"/>
    </row>
    <row r="5307" spans="11:11" x14ac:dyDescent="0.35">
      <c r="K5307" s="2"/>
    </row>
    <row r="5308" spans="11:11" x14ac:dyDescent="0.35">
      <c r="K5308" s="2"/>
    </row>
    <row r="5309" spans="11:11" x14ac:dyDescent="0.35">
      <c r="K5309" s="2"/>
    </row>
    <row r="5310" spans="11:11" x14ac:dyDescent="0.35">
      <c r="K5310" s="2"/>
    </row>
    <row r="5311" spans="11:11" x14ac:dyDescent="0.35">
      <c r="K5311" s="2"/>
    </row>
    <row r="5312" spans="11:11" x14ac:dyDescent="0.35">
      <c r="K5312" s="2"/>
    </row>
    <row r="5313" spans="11:11" x14ac:dyDescent="0.35">
      <c r="K5313" s="2"/>
    </row>
    <row r="5314" spans="11:11" x14ac:dyDescent="0.35">
      <c r="K5314" s="2"/>
    </row>
    <row r="5315" spans="11:11" x14ac:dyDescent="0.35">
      <c r="K5315" s="2"/>
    </row>
    <row r="5316" spans="11:11" x14ac:dyDescent="0.35">
      <c r="K5316" s="2"/>
    </row>
    <row r="5317" spans="11:11" x14ac:dyDescent="0.35">
      <c r="K5317" s="2"/>
    </row>
    <row r="5318" spans="11:11" x14ac:dyDescent="0.35">
      <c r="K5318" s="2"/>
    </row>
    <row r="5319" spans="11:11" x14ac:dyDescent="0.35">
      <c r="K5319" s="2"/>
    </row>
    <row r="5320" spans="11:11" x14ac:dyDescent="0.35">
      <c r="K5320" s="2"/>
    </row>
    <row r="5321" spans="11:11" x14ac:dyDescent="0.35">
      <c r="K5321" s="2"/>
    </row>
    <row r="5322" spans="11:11" x14ac:dyDescent="0.35">
      <c r="K5322" s="2"/>
    </row>
    <row r="5323" spans="11:11" x14ac:dyDescent="0.35">
      <c r="K5323" s="2"/>
    </row>
    <row r="5324" spans="11:11" x14ac:dyDescent="0.35">
      <c r="K5324" s="2"/>
    </row>
    <row r="5325" spans="11:11" x14ac:dyDescent="0.35">
      <c r="K5325" s="2"/>
    </row>
    <row r="5326" spans="11:11" x14ac:dyDescent="0.35">
      <c r="K5326" s="2"/>
    </row>
    <row r="5327" spans="11:11" x14ac:dyDescent="0.35">
      <c r="K5327" s="2"/>
    </row>
    <row r="5328" spans="11:11" x14ac:dyDescent="0.35">
      <c r="K5328" s="2"/>
    </row>
    <row r="5329" spans="11:11" x14ac:dyDescent="0.35">
      <c r="K5329" s="2"/>
    </row>
    <row r="5330" spans="11:11" x14ac:dyDescent="0.35">
      <c r="K5330" s="2"/>
    </row>
    <row r="5331" spans="11:11" x14ac:dyDescent="0.35">
      <c r="K5331" s="2"/>
    </row>
    <row r="5332" spans="11:11" x14ac:dyDescent="0.35">
      <c r="K5332" s="2"/>
    </row>
    <row r="5333" spans="11:11" x14ac:dyDescent="0.35">
      <c r="K5333" s="2"/>
    </row>
    <row r="5334" spans="11:11" x14ac:dyDescent="0.35">
      <c r="K5334" s="2"/>
    </row>
    <row r="5335" spans="11:11" x14ac:dyDescent="0.35">
      <c r="K5335" s="2"/>
    </row>
    <row r="5336" spans="11:11" x14ac:dyDescent="0.35">
      <c r="K5336" s="2"/>
    </row>
    <row r="5337" spans="11:11" x14ac:dyDescent="0.35">
      <c r="K5337" s="2"/>
    </row>
    <row r="5338" spans="11:11" x14ac:dyDescent="0.35">
      <c r="K5338" s="2"/>
    </row>
    <row r="5339" spans="11:11" x14ac:dyDescent="0.35">
      <c r="K5339" s="2"/>
    </row>
    <row r="5340" spans="11:11" x14ac:dyDescent="0.35">
      <c r="K5340" s="2"/>
    </row>
    <row r="5341" spans="11:11" x14ac:dyDescent="0.35">
      <c r="K5341" s="2"/>
    </row>
    <row r="5342" spans="11:11" x14ac:dyDescent="0.35">
      <c r="K5342" s="2"/>
    </row>
    <row r="5343" spans="11:11" x14ac:dyDescent="0.35">
      <c r="K5343" s="2"/>
    </row>
    <row r="5344" spans="11:11" x14ac:dyDescent="0.35">
      <c r="K5344" s="2"/>
    </row>
    <row r="5345" spans="11:11" x14ac:dyDescent="0.35">
      <c r="K5345" s="2"/>
    </row>
    <row r="5346" spans="11:11" x14ac:dyDescent="0.35">
      <c r="K5346" s="2"/>
    </row>
    <row r="5347" spans="11:11" x14ac:dyDescent="0.35">
      <c r="K5347" s="2"/>
    </row>
    <row r="5348" spans="11:11" x14ac:dyDescent="0.35">
      <c r="K5348" s="2"/>
    </row>
    <row r="5349" spans="11:11" x14ac:dyDescent="0.35">
      <c r="K5349" s="2"/>
    </row>
    <row r="5350" spans="11:11" x14ac:dyDescent="0.35">
      <c r="K5350" s="2"/>
    </row>
    <row r="5351" spans="11:11" x14ac:dyDescent="0.35">
      <c r="K5351" s="2"/>
    </row>
    <row r="5352" spans="11:11" x14ac:dyDescent="0.35">
      <c r="K5352" s="2"/>
    </row>
    <row r="5353" spans="11:11" x14ac:dyDescent="0.35">
      <c r="K5353" s="2"/>
    </row>
    <row r="5354" spans="11:11" x14ac:dyDescent="0.35">
      <c r="K5354" s="2"/>
    </row>
    <row r="5355" spans="11:11" x14ac:dyDescent="0.35">
      <c r="K5355" s="2"/>
    </row>
    <row r="5356" spans="11:11" x14ac:dyDescent="0.35">
      <c r="K5356" s="2"/>
    </row>
    <row r="5357" spans="11:11" x14ac:dyDescent="0.35">
      <c r="K5357" s="2"/>
    </row>
    <row r="5358" spans="11:11" x14ac:dyDescent="0.35">
      <c r="K5358" s="2"/>
    </row>
    <row r="5359" spans="11:11" x14ac:dyDescent="0.35">
      <c r="K5359" s="2"/>
    </row>
    <row r="5360" spans="11:11" x14ac:dyDescent="0.35">
      <c r="K5360" s="2"/>
    </row>
    <row r="5361" spans="11:11" x14ac:dyDescent="0.35">
      <c r="K5361" s="2"/>
    </row>
    <row r="5362" spans="11:11" x14ac:dyDescent="0.35">
      <c r="K5362" s="2"/>
    </row>
    <row r="5363" spans="11:11" x14ac:dyDescent="0.35">
      <c r="K5363" s="2"/>
    </row>
    <row r="5364" spans="11:11" x14ac:dyDescent="0.35">
      <c r="K5364" s="2"/>
    </row>
    <row r="5365" spans="11:11" x14ac:dyDescent="0.35">
      <c r="K5365" s="2"/>
    </row>
    <row r="5366" spans="11:11" x14ac:dyDescent="0.35">
      <c r="K5366" s="2"/>
    </row>
    <row r="5367" spans="11:11" x14ac:dyDescent="0.35">
      <c r="K5367" s="2"/>
    </row>
    <row r="5368" spans="11:11" x14ac:dyDescent="0.35">
      <c r="K5368" s="2"/>
    </row>
    <row r="5369" spans="11:11" x14ac:dyDescent="0.35">
      <c r="K5369" s="2"/>
    </row>
    <row r="5370" spans="11:11" x14ac:dyDescent="0.35">
      <c r="K5370" s="2"/>
    </row>
    <row r="5371" spans="11:11" x14ac:dyDescent="0.35">
      <c r="K5371" s="2"/>
    </row>
    <row r="5372" spans="11:11" x14ac:dyDescent="0.35">
      <c r="K5372" s="2"/>
    </row>
    <row r="5373" spans="11:11" x14ac:dyDescent="0.35">
      <c r="K5373" s="2"/>
    </row>
    <row r="5374" spans="11:11" x14ac:dyDescent="0.35">
      <c r="K5374" s="2"/>
    </row>
    <row r="5375" spans="11:11" x14ac:dyDescent="0.35">
      <c r="K5375" s="2"/>
    </row>
    <row r="5376" spans="11:11" x14ac:dyDescent="0.35">
      <c r="K5376" s="2"/>
    </row>
    <row r="5377" spans="11:11" x14ac:dyDescent="0.35">
      <c r="K5377" s="2"/>
    </row>
    <row r="5378" spans="11:11" x14ac:dyDescent="0.35">
      <c r="K5378" s="2"/>
    </row>
    <row r="5379" spans="11:11" x14ac:dyDescent="0.35">
      <c r="K5379" s="2"/>
    </row>
    <row r="5380" spans="11:11" x14ac:dyDescent="0.35">
      <c r="K5380" s="2"/>
    </row>
    <row r="5381" spans="11:11" x14ac:dyDescent="0.35">
      <c r="K5381" s="2"/>
    </row>
    <row r="5382" spans="11:11" x14ac:dyDescent="0.35">
      <c r="K5382" s="2"/>
    </row>
    <row r="5383" spans="11:11" x14ac:dyDescent="0.35">
      <c r="K5383" s="2"/>
    </row>
    <row r="5384" spans="11:11" x14ac:dyDescent="0.35">
      <c r="K5384" s="2"/>
    </row>
    <row r="5385" spans="11:11" x14ac:dyDescent="0.35">
      <c r="K5385" s="2"/>
    </row>
    <row r="5386" spans="11:11" x14ac:dyDescent="0.35">
      <c r="K5386" s="2"/>
    </row>
    <row r="5387" spans="11:11" x14ac:dyDescent="0.35">
      <c r="K5387" s="2"/>
    </row>
    <row r="5388" spans="11:11" x14ac:dyDescent="0.35">
      <c r="K5388" s="2"/>
    </row>
    <row r="5389" spans="11:11" x14ac:dyDescent="0.35">
      <c r="K5389" s="2"/>
    </row>
    <row r="5390" spans="11:11" x14ac:dyDescent="0.35">
      <c r="K5390" s="2"/>
    </row>
    <row r="5391" spans="11:11" x14ac:dyDescent="0.35">
      <c r="K5391" s="2"/>
    </row>
    <row r="5392" spans="11:11" x14ac:dyDescent="0.35">
      <c r="K5392" s="2"/>
    </row>
    <row r="5393" spans="11:11" x14ac:dyDescent="0.35">
      <c r="K5393" s="2"/>
    </row>
    <row r="5394" spans="11:11" x14ac:dyDescent="0.35">
      <c r="K5394" s="2"/>
    </row>
    <row r="5395" spans="11:11" x14ac:dyDescent="0.35">
      <c r="K5395" s="2"/>
    </row>
    <row r="5396" spans="11:11" x14ac:dyDescent="0.35">
      <c r="K5396" s="2"/>
    </row>
    <row r="5397" spans="11:11" x14ac:dyDescent="0.35">
      <c r="K5397" s="2"/>
    </row>
    <row r="5398" spans="11:11" x14ac:dyDescent="0.35">
      <c r="K5398" s="2"/>
    </row>
    <row r="5399" spans="11:11" x14ac:dyDescent="0.35">
      <c r="K5399" s="2"/>
    </row>
    <row r="5400" spans="11:11" x14ac:dyDescent="0.35">
      <c r="K5400" s="2"/>
    </row>
    <row r="5401" spans="11:11" x14ac:dyDescent="0.35">
      <c r="K5401" s="2"/>
    </row>
    <row r="5402" spans="11:11" x14ac:dyDescent="0.35">
      <c r="K5402" s="2"/>
    </row>
    <row r="5403" spans="11:11" x14ac:dyDescent="0.35">
      <c r="K5403" s="2"/>
    </row>
    <row r="5404" spans="11:11" x14ac:dyDescent="0.35">
      <c r="K5404" s="2"/>
    </row>
    <row r="5405" spans="11:11" x14ac:dyDescent="0.35">
      <c r="K5405" s="2"/>
    </row>
    <row r="5406" spans="11:11" x14ac:dyDescent="0.35">
      <c r="K5406" s="2"/>
    </row>
    <row r="5407" spans="11:11" x14ac:dyDescent="0.35">
      <c r="K5407" s="2"/>
    </row>
    <row r="5408" spans="11:11" x14ac:dyDescent="0.35">
      <c r="K5408" s="2"/>
    </row>
    <row r="5409" spans="11:11" x14ac:dyDescent="0.35">
      <c r="K5409" s="2"/>
    </row>
    <row r="5410" spans="11:11" x14ac:dyDescent="0.35">
      <c r="K5410" s="2"/>
    </row>
    <row r="5411" spans="11:11" x14ac:dyDescent="0.35">
      <c r="K5411" s="2"/>
    </row>
    <row r="5412" spans="11:11" x14ac:dyDescent="0.35">
      <c r="K5412" s="2"/>
    </row>
    <row r="5413" spans="11:11" x14ac:dyDescent="0.35">
      <c r="K5413" s="2"/>
    </row>
    <row r="5414" spans="11:11" x14ac:dyDescent="0.35">
      <c r="K5414" s="2"/>
    </row>
    <row r="5415" spans="11:11" x14ac:dyDescent="0.35">
      <c r="K5415" s="2"/>
    </row>
    <row r="5416" spans="11:11" x14ac:dyDescent="0.35">
      <c r="K5416" s="2"/>
    </row>
    <row r="5417" spans="11:11" x14ac:dyDescent="0.35">
      <c r="K5417" s="2"/>
    </row>
    <row r="5418" spans="11:11" x14ac:dyDescent="0.35">
      <c r="K5418" s="2"/>
    </row>
    <row r="5419" spans="11:11" x14ac:dyDescent="0.35">
      <c r="K5419" s="2"/>
    </row>
    <row r="5420" spans="11:11" x14ac:dyDescent="0.35">
      <c r="K5420" s="2"/>
    </row>
    <row r="5421" spans="11:11" x14ac:dyDescent="0.35">
      <c r="K5421" s="2"/>
    </row>
    <row r="5422" spans="11:11" x14ac:dyDescent="0.35">
      <c r="K5422" s="2"/>
    </row>
    <row r="5423" spans="11:11" x14ac:dyDescent="0.35">
      <c r="K5423" s="2"/>
    </row>
    <row r="5424" spans="11:11" x14ac:dyDescent="0.35">
      <c r="K5424" s="2"/>
    </row>
    <row r="5425" spans="11:11" x14ac:dyDescent="0.35">
      <c r="K5425" s="2"/>
    </row>
    <row r="5426" spans="11:11" x14ac:dyDescent="0.35">
      <c r="K5426" s="2"/>
    </row>
    <row r="5427" spans="11:11" x14ac:dyDescent="0.35">
      <c r="K5427" s="2"/>
    </row>
    <row r="5428" spans="11:11" x14ac:dyDescent="0.35">
      <c r="K5428" s="2"/>
    </row>
    <row r="5429" spans="11:11" x14ac:dyDescent="0.35">
      <c r="K5429" s="2"/>
    </row>
    <row r="5430" spans="11:11" x14ac:dyDescent="0.35">
      <c r="K5430" s="2"/>
    </row>
    <row r="5431" spans="11:11" x14ac:dyDescent="0.35">
      <c r="K5431" s="2"/>
    </row>
    <row r="5432" spans="11:11" x14ac:dyDescent="0.35">
      <c r="K5432" s="2"/>
    </row>
    <row r="5433" spans="11:11" x14ac:dyDescent="0.35">
      <c r="K5433" s="2"/>
    </row>
    <row r="5434" spans="11:11" x14ac:dyDescent="0.35">
      <c r="K5434" s="2"/>
    </row>
    <row r="5435" spans="11:11" x14ac:dyDescent="0.35">
      <c r="K5435" s="2"/>
    </row>
    <row r="5436" spans="11:11" x14ac:dyDescent="0.35">
      <c r="K5436" s="2"/>
    </row>
    <row r="5437" spans="11:11" x14ac:dyDescent="0.35">
      <c r="K5437" s="2"/>
    </row>
    <row r="5438" spans="11:11" x14ac:dyDescent="0.35">
      <c r="K5438" s="2"/>
    </row>
    <row r="5439" spans="11:11" x14ac:dyDescent="0.35">
      <c r="K5439" s="2"/>
    </row>
    <row r="5440" spans="11:11" x14ac:dyDescent="0.35">
      <c r="K5440" s="2"/>
    </row>
    <row r="5441" spans="11:11" x14ac:dyDescent="0.35">
      <c r="K5441" s="2"/>
    </row>
    <row r="5442" spans="11:11" x14ac:dyDescent="0.35">
      <c r="K5442" s="2"/>
    </row>
    <row r="5443" spans="11:11" x14ac:dyDescent="0.35">
      <c r="K5443" s="2"/>
    </row>
    <row r="5444" spans="11:11" x14ac:dyDescent="0.35">
      <c r="K5444" s="2"/>
    </row>
    <row r="5445" spans="11:11" x14ac:dyDescent="0.35">
      <c r="K5445" s="2"/>
    </row>
    <row r="5446" spans="11:11" x14ac:dyDescent="0.35">
      <c r="K5446" s="2"/>
    </row>
    <row r="5447" spans="11:11" x14ac:dyDescent="0.35">
      <c r="K5447" s="2"/>
    </row>
    <row r="5448" spans="11:11" x14ac:dyDescent="0.35">
      <c r="K5448" s="2"/>
    </row>
    <row r="5449" spans="11:11" x14ac:dyDescent="0.35">
      <c r="K5449" s="2"/>
    </row>
    <row r="5450" spans="11:11" x14ac:dyDescent="0.35">
      <c r="K5450" s="2"/>
    </row>
    <row r="5451" spans="11:11" x14ac:dyDescent="0.35">
      <c r="K5451" s="2"/>
    </row>
    <row r="5452" spans="11:11" x14ac:dyDescent="0.35">
      <c r="K5452" s="2"/>
    </row>
    <row r="5453" spans="11:11" x14ac:dyDescent="0.35">
      <c r="K5453" s="2"/>
    </row>
    <row r="5454" spans="11:11" x14ac:dyDescent="0.35">
      <c r="K5454" s="2"/>
    </row>
    <row r="5455" spans="11:11" x14ac:dyDescent="0.35">
      <c r="K5455" s="2"/>
    </row>
    <row r="5456" spans="11:11" x14ac:dyDescent="0.35">
      <c r="K5456" s="2"/>
    </row>
    <row r="5457" spans="11:11" x14ac:dyDescent="0.35">
      <c r="K5457" s="2"/>
    </row>
    <row r="5458" spans="11:11" x14ac:dyDescent="0.35">
      <c r="K5458" s="2"/>
    </row>
    <row r="5459" spans="11:11" x14ac:dyDescent="0.35">
      <c r="K5459" s="2"/>
    </row>
    <row r="5460" spans="11:11" x14ac:dyDescent="0.35">
      <c r="K5460" s="2"/>
    </row>
    <row r="5461" spans="11:11" x14ac:dyDescent="0.35">
      <c r="K5461" s="2"/>
    </row>
    <row r="5462" spans="11:11" x14ac:dyDescent="0.35">
      <c r="K5462" s="2"/>
    </row>
    <row r="5463" spans="11:11" x14ac:dyDescent="0.35">
      <c r="K5463" s="2"/>
    </row>
    <row r="5464" spans="11:11" x14ac:dyDescent="0.35">
      <c r="K5464" s="2"/>
    </row>
    <row r="5465" spans="11:11" x14ac:dyDescent="0.35">
      <c r="K5465" s="2"/>
    </row>
    <row r="5466" spans="11:11" x14ac:dyDescent="0.35">
      <c r="K5466" s="2"/>
    </row>
    <row r="5467" spans="11:11" x14ac:dyDescent="0.35">
      <c r="K5467" s="2"/>
    </row>
    <row r="5468" spans="11:11" x14ac:dyDescent="0.35">
      <c r="K5468" s="2"/>
    </row>
    <row r="5469" spans="11:11" x14ac:dyDescent="0.35">
      <c r="K5469" s="2"/>
    </row>
    <row r="5470" spans="11:11" x14ac:dyDescent="0.35">
      <c r="K5470" s="2"/>
    </row>
    <row r="5471" spans="11:11" x14ac:dyDescent="0.35">
      <c r="K5471" s="2"/>
    </row>
    <row r="5472" spans="11:11" x14ac:dyDescent="0.35">
      <c r="K5472" s="2"/>
    </row>
    <row r="5473" spans="11:11" x14ac:dyDescent="0.35">
      <c r="K5473" s="2"/>
    </row>
    <row r="5474" spans="11:11" x14ac:dyDescent="0.35">
      <c r="K5474" s="2"/>
    </row>
    <row r="5475" spans="11:11" x14ac:dyDescent="0.35">
      <c r="K5475" s="2"/>
    </row>
    <row r="5476" spans="11:11" x14ac:dyDescent="0.35">
      <c r="K5476" s="2"/>
    </row>
    <row r="5477" spans="11:11" x14ac:dyDescent="0.35">
      <c r="K5477" s="2"/>
    </row>
    <row r="5478" spans="11:11" x14ac:dyDescent="0.35">
      <c r="K5478" s="2"/>
    </row>
    <row r="5479" spans="11:11" x14ac:dyDescent="0.35">
      <c r="K5479" s="2"/>
    </row>
    <row r="5480" spans="11:11" x14ac:dyDescent="0.35">
      <c r="K5480" s="2"/>
    </row>
    <row r="5481" spans="11:11" x14ac:dyDescent="0.35">
      <c r="K5481" s="2"/>
    </row>
    <row r="5482" spans="11:11" x14ac:dyDescent="0.35">
      <c r="K5482" s="2"/>
    </row>
    <row r="5483" spans="11:11" x14ac:dyDescent="0.35">
      <c r="K5483" s="2"/>
    </row>
    <row r="5484" spans="11:11" x14ac:dyDescent="0.35">
      <c r="K5484" s="2"/>
    </row>
    <row r="5485" spans="11:11" x14ac:dyDescent="0.35">
      <c r="K5485" s="2"/>
    </row>
    <row r="5486" spans="11:11" x14ac:dyDescent="0.35">
      <c r="K5486" s="2"/>
    </row>
    <row r="5487" spans="11:11" x14ac:dyDescent="0.35">
      <c r="K5487" s="2"/>
    </row>
    <row r="5488" spans="11:11" x14ac:dyDescent="0.35">
      <c r="K5488" s="2"/>
    </row>
    <row r="5489" spans="11:11" x14ac:dyDescent="0.35">
      <c r="K5489" s="2"/>
    </row>
    <row r="5490" spans="11:11" x14ac:dyDescent="0.35">
      <c r="K5490" s="2"/>
    </row>
    <row r="5491" spans="11:11" x14ac:dyDescent="0.35">
      <c r="K5491" s="2"/>
    </row>
    <row r="5492" spans="11:11" x14ac:dyDescent="0.35">
      <c r="K5492" s="2"/>
    </row>
    <row r="5493" spans="11:11" x14ac:dyDescent="0.35">
      <c r="K5493" s="2"/>
    </row>
    <row r="5494" spans="11:11" x14ac:dyDescent="0.35">
      <c r="K5494" s="2"/>
    </row>
    <row r="5495" spans="11:11" x14ac:dyDescent="0.35">
      <c r="K5495" s="2"/>
    </row>
    <row r="5496" spans="11:11" x14ac:dyDescent="0.35">
      <c r="K5496" s="2"/>
    </row>
    <row r="5497" spans="11:11" x14ac:dyDescent="0.35">
      <c r="K5497" s="2"/>
    </row>
    <row r="5498" spans="11:11" x14ac:dyDescent="0.35">
      <c r="K5498" s="2"/>
    </row>
    <row r="5499" spans="11:11" x14ac:dyDescent="0.35">
      <c r="K5499" s="2"/>
    </row>
    <row r="5500" spans="11:11" x14ac:dyDescent="0.35">
      <c r="K5500" s="2"/>
    </row>
    <row r="5501" spans="11:11" x14ac:dyDescent="0.35">
      <c r="K5501" s="2"/>
    </row>
    <row r="5502" spans="11:11" x14ac:dyDescent="0.35">
      <c r="K5502" s="2"/>
    </row>
    <row r="5503" spans="11:11" x14ac:dyDescent="0.35">
      <c r="K5503" s="2"/>
    </row>
    <row r="5504" spans="11:11" x14ac:dyDescent="0.35">
      <c r="K5504" s="2"/>
    </row>
    <row r="5505" spans="11:11" x14ac:dyDescent="0.35">
      <c r="K5505" s="2"/>
    </row>
    <row r="5506" spans="11:11" x14ac:dyDescent="0.35">
      <c r="K5506" s="2"/>
    </row>
    <row r="5507" spans="11:11" x14ac:dyDescent="0.35">
      <c r="K5507" s="2"/>
    </row>
    <row r="5508" spans="11:11" x14ac:dyDescent="0.35">
      <c r="K5508" s="2"/>
    </row>
    <row r="5509" spans="11:11" x14ac:dyDescent="0.35">
      <c r="K5509" s="2"/>
    </row>
    <row r="5510" spans="11:11" x14ac:dyDescent="0.35">
      <c r="K5510" s="2"/>
    </row>
    <row r="5511" spans="11:11" x14ac:dyDescent="0.35">
      <c r="K5511" s="2"/>
    </row>
    <row r="5512" spans="11:11" x14ac:dyDescent="0.35">
      <c r="K5512" s="2"/>
    </row>
    <row r="5513" spans="11:11" x14ac:dyDescent="0.35">
      <c r="K5513" s="2"/>
    </row>
    <row r="5514" spans="11:11" x14ac:dyDescent="0.35">
      <c r="K5514" s="2"/>
    </row>
    <row r="5515" spans="11:11" x14ac:dyDescent="0.35">
      <c r="K5515" s="2"/>
    </row>
    <row r="5516" spans="11:11" x14ac:dyDescent="0.35">
      <c r="K5516" s="2"/>
    </row>
    <row r="5517" spans="11:11" x14ac:dyDescent="0.35">
      <c r="K5517" s="2"/>
    </row>
    <row r="5518" spans="11:11" x14ac:dyDescent="0.35">
      <c r="K5518" s="2"/>
    </row>
    <row r="5519" spans="11:11" x14ac:dyDescent="0.35">
      <c r="K5519" s="2"/>
    </row>
    <row r="5520" spans="11:11" x14ac:dyDescent="0.35">
      <c r="K5520" s="2"/>
    </row>
    <row r="5521" spans="11:11" x14ac:dyDescent="0.35">
      <c r="K5521" s="2"/>
    </row>
    <row r="5522" spans="11:11" x14ac:dyDescent="0.35">
      <c r="K5522" s="2"/>
    </row>
    <row r="5523" spans="11:11" x14ac:dyDescent="0.35">
      <c r="K5523" s="2"/>
    </row>
    <row r="5524" spans="11:11" x14ac:dyDescent="0.35">
      <c r="K5524" s="2"/>
    </row>
    <row r="5525" spans="11:11" x14ac:dyDescent="0.35">
      <c r="K5525" s="2"/>
    </row>
    <row r="5526" spans="11:11" x14ac:dyDescent="0.35">
      <c r="K5526" s="2"/>
    </row>
    <row r="5527" spans="11:11" x14ac:dyDescent="0.35">
      <c r="K5527" s="2"/>
    </row>
    <row r="5528" spans="11:11" x14ac:dyDescent="0.35">
      <c r="K5528" s="2"/>
    </row>
    <row r="5529" spans="11:11" x14ac:dyDescent="0.35">
      <c r="K5529" s="2"/>
    </row>
    <row r="5530" spans="11:11" x14ac:dyDescent="0.35">
      <c r="K5530" s="2"/>
    </row>
    <row r="5531" spans="11:11" x14ac:dyDescent="0.35">
      <c r="K5531" s="2"/>
    </row>
    <row r="5532" spans="11:11" x14ac:dyDescent="0.35">
      <c r="K5532" s="2"/>
    </row>
    <row r="5533" spans="11:11" x14ac:dyDescent="0.35">
      <c r="K5533" s="2"/>
    </row>
    <row r="5534" spans="11:11" x14ac:dyDescent="0.35">
      <c r="K5534" s="2"/>
    </row>
    <row r="5535" spans="11:11" x14ac:dyDescent="0.35">
      <c r="K5535" s="2"/>
    </row>
    <row r="5536" spans="11:11" x14ac:dyDescent="0.35">
      <c r="K5536" s="2"/>
    </row>
    <row r="5537" spans="11:11" x14ac:dyDescent="0.35">
      <c r="K5537" s="2"/>
    </row>
    <row r="5538" spans="11:11" x14ac:dyDescent="0.35">
      <c r="K5538" s="2"/>
    </row>
    <row r="5539" spans="11:11" x14ac:dyDescent="0.35">
      <c r="K5539" s="2"/>
    </row>
    <row r="5540" spans="11:11" x14ac:dyDescent="0.35">
      <c r="K5540" s="2"/>
    </row>
    <row r="5541" spans="11:11" x14ac:dyDescent="0.35">
      <c r="K5541" s="2"/>
    </row>
    <row r="5542" spans="11:11" x14ac:dyDescent="0.35">
      <c r="K5542" s="2"/>
    </row>
    <row r="5543" spans="11:11" x14ac:dyDescent="0.35">
      <c r="K5543" s="2"/>
    </row>
    <row r="5544" spans="11:11" x14ac:dyDescent="0.35">
      <c r="K5544" s="2"/>
    </row>
    <row r="5545" spans="11:11" x14ac:dyDescent="0.35">
      <c r="K5545" s="2"/>
    </row>
    <row r="5546" spans="11:11" x14ac:dyDescent="0.35">
      <c r="K5546" s="2"/>
    </row>
    <row r="5547" spans="11:11" x14ac:dyDescent="0.35">
      <c r="K5547" s="2"/>
    </row>
    <row r="5548" spans="11:11" x14ac:dyDescent="0.35">
      <c r="K5548" s="2"/>
    </row>
    <row r="5549" spans="11:11" x14ac:dyDescent="0.35">
      <c r="K5549" s="2"/>
    </row>
    <row r="5550" spans="11:11" x14ac:dyDescent="0.35">
      <c r="K5550" s="2"/>
    </row>
    <row r="5551" spans="11:11" x14ac:dyDescent="0.35">
      <c r="K5551" s="2"/>
    </row>
    <row r="5552" spans="11:11" x14ac:dyDescent="0.35">
      <c r="K5552" s="2"/>
    </row>
    <row r="5553" spans="11:11" x14ac:dyDescent="0.35">
      <c r="K5553" s="2"/>
    </row>
    <row r="5554" spans="11:11" x14ac:dyDescent="0.35">
      <c r="K5554" s="2"/>
    </row>
    <row r="5555" spans="11:11" x14ac:dyDescent="0.35">
      <c r="K5555" s="2"/>
    </row>
    <row r="5556" spans="11:11" x14ac:dyDescent="0.35">
      <c r="K5556" s="2"/>
    </row>
    <row r="5557" spans="11:11" x14ac:dyDescent="0.35">
      <c r="K5557" s="2"/>
    </row>
    <row r="5558" spans="11:11" x14ac:dyDescent="0.35">
      <c r="K5558" s="2"/>
    </row>
    <row r="5559" spans="11:11" x14ac:dyDescent="0.35">
      <c r="K5559" s="2"/>
    </row>
    <row r="5560" spans="11:11" x14ac:dyDescent="0.35">
      <c r="K5560" s="2"/>
    </row>
    <row r="5561" spans="11:11" x14ac:dyDescent="0.35">
      <c r="K5561" s="2"/>
    </row>
    <row r="5562" spans="11:11" x14ac:dyDescent="0.35">
      <c r="K5562" s="2"/>
    </row>
    <row r="5563" spans="11:11" x14ac:dyDescent="0.35">
      <c r="K5563" s="2"/>
    </row>
    <row r="5564" spans="11:11" x14ac:dyDescent="0.35">
      <c r="K5564" s="2"/>
    </row>
    <row r="5565" spans="11:11" x14ac:dyDescent="0.35">
      <c r="K5565" s="2"/>
    </row>
    <row r="5566" spans="11:11" x14ac:dyDescent="0.35">
      <c r="K5566" s="2"/>
    </row>
    <row r="5567" spans="11:11" x14ac:dyDescent="0.35">
      <c r="K5567" s="2"/>
    </row>
    <row r="5568" spans="11:11" x14ac:dyDescent="0.35">
      <c r="K5568" s="2"/>
    </row>
    <row r="5569" spans="11:11" x14ac:dyDescent="0.35">
      <c r="K5569" s="2"/>
    </row>
    <row r="5570" spans="11:11" x14ac:dyDescent="0.35">
      <c r="K5570" s="2"/>
    </row>
    <row r="5571" spans="11:11" x14ac:dyDescent="0.35">
      <c r="K5571" s="2"/>
    </row>
    <row r="5572" spans="11:11" x14ac:dyDescent="0.35">
      <c r="K5572" s="2"/>
    </row>
    <row r="5573" spans="11:11" x14ac:dyDescent="0.35">
      <c r="K5573" s="2"/>
    </row>
    <row r="5574" spans="11:11" x14ac:dyDescent="0.35">
      <c r="K5574" s="2"/>
    </row>
    <row r="5575" spans="11:11" x14ac:dyDescent="0.35">
      <c r="K5575" s="2"/>
    </row>
    <row r="5576" spans="11:11" x14ac:dyDescent="0.35">
      <c r="K5576" s="2"/>
    </row>
    <row r="5577" spans="11:11" x14ac:dyDescent="0.35">
      <c r="K5577" s="2"/>
    </row>
    <row r="5578" spans="11:11" x14ac:dyDescent="0.35">
      <c r="K5578" s="2"/>
    </row>
    <row r="5579" spans="11:11" x14ac:dyDescent="0.35">
      <c r="K5579" s="2"/>
    </row>
    <row r="5580" spans="11:11" x14ac:dyDescent="0.35">
      <c r="K5580" s="2"/>
    </row>
    <row r="5581" spans="11:11" x14ac:dyDescent="0.35">
      <c r="K5581" s="2"/>
    </row>
    <row r="5582" spans="11:11" x14ac:dyDescent="0.35">
      <c r="K5582" s="2"/>
    </row>
    <row r="5583" spans="11:11" x14ac:dyDescent="0.35">
      <c r="K5583" s="2"/>
    </row>
    <row r="5584" spans="11:11" x14ac:dyDescent="0.35">
      <c r="K5584" s="2"/>
    </row>
    <row r="5585" spans="11:11" x14ac:dyDescent="0.35">
      <c r="K5585" s="2"/>
    </row>
    <row r="5586" spans="11:11" x14ac:dyDescent="0.35">
      <c r="K5586" s="2"/>
    </row>
    <row r="5587" spans="11:11" x14ac:dyDescent="0.35">
      <c r="K5587" s="2"/>
    </row>
    <row r="5588" spans="11:11" x14ac:dyDescent="0.35">
      <c r="K5588" s="2"/>
    </row>
    <row r="5589" spans="11:11" x14ac:dyDescent="0.35">
      <c r="K5589" s="2"/>
    </row>
    <row r="5590" spans="11:11" x14ac:dyDescent="0.35">
      <c r="K5590" s="2"/>
    </row>
    <row r="5591" spans="11:11" x14ac:dyDescent="0.35">
      <c r="K5591" s="2"/>
    </row>
    <row r="5592" spans="11:11" x14ac:dyDescent="0.35">
      <c r="K5592" s="2"/>
    </row>
    <row r="5593" spans="11:11" x14ac:dyDescent="0.35">
      <c r="K5593" s="2"/>
    </row>
    <row r="5594" spans="11:11" x14ac:dyDescent="0.35">
      <c r="K5594" s="2"/>
    </row>
    <row r="5595" spans="11:11" x14ac:dyDescent="0.35">
      <c r="K5595" s="2"/>
    </row>
    <row r="5596" spans="11:11" x14ac:dyDescent="0.35">
      <c r="K5596" s="2"/>
    </row>
    <row r="5597" spans="11:11" x14ac:dyDescent="0.35">
      <c r="K5597" s="2"/>
    </row>
    <row r="5598" spans="11:11" x14ac:dyDescent="0.35">
      <c r="K5598" s="2"/>
    </row>
    <row r="5599" spans="11:11" x14ac:dyDescent="0.35">
      <c r="K5599" s="2"/>
    </row>
    <row r="5600" spans="11:11" x14ac:dyDescent="0.35">
      <c r="K5600" s="2"/>
    </row>
    <row r="5601" spans="11:11" x14ac:dyDescent="0.35">
      <c r="K5601" s="2"/>
    </row>
    <row r="5602" spans="11:11" x14ac:dyDescent="0.35">
      <c r="K5602" s="2"/>
    </row>
    <row r="5603" spans="11:11" x14ac:dyDescent="0.35">
      <c r="K5603" s="2"/>
    </row>
    <row r="5604" spans="11:11" x14ac:dyDescent="0.35">
      <c r="K5604" s="2"/>
    </row>
    <row r="5605" spans="11:11" x14ac:dyDescent="0.35">
      <c r="K5605" s="2"/>
    </row>
    <row r="5606" spans="11:11" x14ac:dyDescent="0.35">
      <c r="K5606" s="2"/>
    </row>
    <row r="5607" spans="11:11" x14ac:dyDescent="0.35">
      <c r="K5607" s="2"/>
    </row>
    <row r="5608" spans="11:11" x14ac:dyDescent="0.35">
      <c r="K5608" s="2"/>
    </row>
    <row r="5609" spans="11:11" x14ac:dyDescent="0.35">
      <c r="K5609" s="2"/>
    </row>
    <row r="5610" spans="11:11" x14ac:dyDescent="0.35">
      <c r="K5610" s="2"/>
    </row>
    <row r="5611" spans="11:11" x14ac:dyDescent="0.35">
      <c r="K5611" s="2"/>
    </row>
    <row r="5612" spans="11:11" x14ac:dyDescent="0.35">
      <c r="K5612" s="2"/>
    </row>
    <row r="5613" spans="11:11" x14ac:dyDescent="0.35">
      <c r="K5613" s="2"/>
    </row>
    <row r="5614" spans="11:11" x14ac:dyDescent="0.35">
      <c r="K5614" s="2"/>
    </row>
    <row r="5615" spans="11:11" x14ac:dyDescent="0.35">
      <c r="K5615" s="2"/>
    </row>
    <row r="5616" spans="11:11" x14ac:dyDescent="0.35">
      <c r="K5616" s="2"/>
    </row>
    <row r="5617" spans="11:11" x14ac:dyDescent="0.35">
      <c r="K5617" s="2"/>
    </row>
    <row r="5618" spans="11:11" x14ac:dyDescent="0.35">
      <c r="K5618" s="2"/>
    </row>
    <row r="5619" spans="11:11" x14ac:dyDescent="0.35">
      <c r="K5619" s="2"/>
    </row>
    <row r="5620" spans="11:11" x14ac:dyDescent="0.35">
      <c r="K5620" s="2"/>
    </row>
    <row r="5621" spans="11:11" x14ac:dyDescent="0.35">
      <c r="K5621" s="2"/>
    </row>
    <row r="5622" spans="11:11" x14ac:dyDescent="0.35">
      <c r="K5622" s="2"/>
    </row>
    <row r="5623" spans="11:11" x14ac:dyDescent="0.35">
      <c r="K5623" s="2"/>
    </row>
    <row r="5624" spans="11:11" x14ac:dyDescent="0.35">
      <c r="K5624" s="2"/>
    </row>
    <row r="5625" spans="11:11" x14ac:dyDescent="0.35">
      <c r="K5625" s="2"/>
    </row>
    <row r="5626" spans="11:11" x14ac:dyDescent="0.35">
      <c r="K5626" s="2"/>
    </row>
    <row r="5627" spans="11:11" x14ac:dyDescent="0.35">
      <c r="K5627" s="2"/>
    </row>
    <row r="5628" spans="11:11" x14ac:dyDescent="0.35">
      <c r="K5628" s="2"/>
    </row>
    <row r="5629" spans="11:11" x14ac:dyDescent="0.35">
      <c r="K5629" s="2"/>
    </row>
    <row r="5630" spans="11:11" x14ac:dyDescent="0.35">
      <c r="K5630" s="2"/>
    </row>
    <row r="5631" spans="11:11" x14ac:dyDescent="0.35">
      <c r="K5631" s="2"/>
    </row>
    <row r="5632" spans="11:11" x14ac:dyDescent="0.35">
      <c r="K5632" s="2"/>
    </row>
    <row r="5633" spans="11:11" x14ac:dyDescent="0.35">
      <c r="K5633" s="2"/>
    </row>
    <row r="5634" spans="11:11" x14ac:dyDescent="0.35">
      <c r="K5634" s="2"/>
    </row>
    <row r="5635" spans="11:11" x14ac:dyDescent="0.35">
      <c r="K5635" s="2"/>
    </row>
    <row r="5636" spans="11:11" x14ac:dyDescent="0.35">
      <c r="K5636" s="2"/>
    </row>
    <row r="5637" spans="11:11" x14ac:dyDescent="0.35">
      <c r="K5637" s="2"/>
    </row>
    <row r="5638" spans="11:11" x14ac:dyDescent="0.35">
      <c r="K5638" s="2"/>
    </row>
    <row r="5639" spans="11:11" x14ac:dyDescent="0.35">
      <c r="K5639" s="2"/>
    </row>
    <row r="5640" spans="11:11" x14ac:dyDescent="0.35">
      <c r="K5640" s="2"/>
    </row>
    <row r="5641" spans="11:11" x14ac:dyDescent="0.35">
      <c r="K5641" s="2"/>
    </row>
    <row r="5642" spans="11:11" x14ac:dyDescent="0.35">
      <c r="K5642" s="2"/>
    </row>
    <row r="5643" spans="11:11" x14ac:dyDescent="0.35">
      <c r="K5643" s="2"/>
    </row>
    <row r="5644" spans="11:11" x14ac:dyDescent="0.35">
      <c r="K5644" s="2"/>
    </row>
    <row r="5645" spans="11:11" x14ac:dyDescent="0.35">
      <c r="K5645" s="2"/>
    </row>
    <row r="5646" spans="11:11" x14ac:dyDescent="0.35">
      <c r="K5646" s="2"/>
    </row>
    <row r="5647" spans="11:11" x14ac:dyDescent="0.35">
      <c r="K5647" s="2"/>
    </row>
    <row r="5648" spans="11:11" x14ac:dyDescent="0.35">
      <c r="K5648" s="2"/>
    </row>
    <row r="5649" spans="3:11" x14ac:dyDescent="0.35">
      <c r="C5649" s="1"/>
      <c r="K5649" s="2"/>
    </row>
    <row r="5650" spans="3:11" x14ac:dyDescent="0.35">
      <c r="K5650" s="2"/>
    </row>
    <row r="5651" spans="3:11" x14ac:dyDescent="0.35">
      <c r="K5651" s="2"/>
    </row>
    <row r="5652" spans="3:11" x14ac:dyDescent="0.35">
      <c r="K5652" s="2"/>
    </row>
    <row r="5653" spans="3:11" x14ac:dyDescent="0.35">
      <c r="K5653" s="2"/>
    </row>
    <row r="5654" spans="3:11" x14ac:dyDescent="0.35">
      <c r="K5654" s="2"/>
    </row>
    <row r="5655" spans="3:11" x14ac:dyDescent="0.35">
      <c r="K5655" s="2"/>
    </row>
    <row r="5656" spans="3:11" x14ac:dyDescent="0.35">
      <c r="K5656" s="2"/>
    </row>
    <row r="5657" spans="3:11" x14ac:dyDescent="0.35">
      <c r="K5657" s="2"/>
    </row>
    <row r="5658" spans="3:11" x14ac:dyDescent="0.35">
      <c r="K5658" s="2"/>
    </row>
    <row r="5659" spans="3:11" x14ac:dyDescent="0.35">
      <c r="K5659" s="2"/>
    </row>
    <row r="5660" spans="3:11" x14ac:dyDescent="0.35">
      <c r="K5660" s="2"/>
    </row>
    <row r="5661" spans="3:11" x14ac:dyDescent="0.35">
      <c r="K5661" s="2"/>
    </row>
    <row r="5662" spans="3:11" x14ac:dyDescent="0.35">
      <c r="K5662" s="2"/>
    </row>
    <row r="5663" spans="3:11" x14ac:dyDescent="0.35">
      <c r="K5663" s="2"/>
    </row>
    <row r="5664" spans="3:11" x14ac:dyDescent="0.35">
      <c r="K5664" s="2"/>
    </row>
    <row r="5665" spans="11:11" x14ac:dyDescent="0.35">
      <c r="K5665" s="2"/>
    </row>
    <row r="5666" spans="11:11" x14ac:dyDescent="0.35">
      <c r="K5666" s="2"/>
    </row>
    <row r="5667" spans="11:11" x14ac:dyDescent="0.35">
      <c r="K5667" s="2"/>
    </row>
    <row r="5668" spans="11:11" x14ac:dyDescent="0.35">
      <c r="K5668" s="2"/>
    </row>
    <row r="5669" spans="11:11" x14ac:dyDescent="0.35">
      <c r="K5669" s="2"/>
    </row>
    <row r="5670" spans="11:11" x14ac:dyDescent="0.35">
      <c r="K5670" s="2"/>
    </row>
    <row r="5671" spans="11:11" x14ac:dyDescent="0.35">
      <c r="K5671" s="2"/>
    </row>
    <row r="5672" spans="11:11" x14ac:dyDescent="0.35">
      <c r="K5672" s="2"/>
    </row>
    <row r="5673" spans="11:11" x14ac:dyDescent="0.35">
      <c r="K5673" s="2"/>
    </row>
    <row r="5674" spans="11:11" x14ac:dyDescent="0.35">
      <c r="K5674" s="2"/>
    </row>
    <row r="5675" spans="11:11" x14ac:dyDescent="0.35">
      <c r="K5675" s="2"/>
    </row>
    <row r="5676" spans="11:11" x14ac:dyDescent="0.35">
      <c r="K5676" s="2"/>
    </row>
    <row r="5677" spans="11:11" x14ac:dyDescent="0.35">
      <c r="K5677" s="2"/>
    </row>
    <row r="5678" spans="11:11" x14ac:dyDescent="0.35">
      <c r="K5678" s="2"/>
    </row>
    <row r="5679" spans="11:11" x14ac:dyDescent="0.35">
      <c r="K5679" s="2"/>
    </row>
    <row r="5680" spans="11:11" x14ac:dyDescent="0.35">
      <c r="K5680" s="2"/>
    </row>
    <row r="5681" spans="11:11" x14ac:dyDescent="0.35">
      <c r="K5681" s="2"/>
    </row>
    <row r="5682" spans="11:11" x14ac:dyDescent="0.35">
      <c r="K5682" s="2"/>
    </row>
    <row r="5683" spans="11:11" x14ac:dyDescent="0.35">
      <c r="K5683" s="2"/>
    </row>
    <row r="5684" spans="11:11" x14ac:dyDescent="0.35">
      <c r="K5684" s="2"/>
    </row>
    <row r="5685" spans="11:11" x14ac:dyDescent="0.35">
      <c r="K5685" s="2"/>
    </row>
    <row r="5686" spans="11:11" x14ac:dyDescent="0.35">
      <c r="K5686" s="2"/>
    </row>
    <row r="5687" spans="11:11" x14ac:dyDescent="0.35">
      <c r="K5687" s="2"/>
    </row>
    <row r="5688" spans="11:11" x14ac:dyDescent="0.35">
      <c r="K5688" s="2"/>
    </row>
    <row r="5689" spans="11:11" x14ac:dyDescent="0.35">
      <c r="K5689" s="2"/>
    </row>
    <row r="5690" spans="11:11" x14ac:dyDescent="0.35">
      <c r="K5690" s="2"/>
    </row>
    <row r="5691" spans="11:11" x14ac:dyDescent="0.35">
      <c r="K5691" s="2"/>
    </row>
    <row r="5692" spans="11:11" x14ac:dyDescent="0.35">
      <c r="K5692" s="2"/>
    </row>
    <row r="5693" spans="11:11" x14ac:dyDescent="0.35">
      <c r="K5693" s="2"/>
    </row>
    <row r="5694" spans="11:11" x14ac:dyDescent="0.35">
      <c r="K5694" s="2"/>
    </row>
    <row r="5695" spans="11:11" x14ac:dyDescent="0.35">
      <c r="K5695" s="2"/>
    </row>
    <row r="5696" spans="11:11" x14ac:dyDescent="0.35">
      <c r="K5696" s="2"/>
    </row>
    <row r="5697" spans="11:11" x14ac:dyDescent="0.35">
      <c r="K5697" s="2"/>
    </row>
    <row r="5698" spans="11:11" x14ac:dyDescent="0.35">
      <c r="K5698" s="2"/>
    </row>
    <row r="5699" spans="11:11" x14ac:dyDescent="0.35">
      <c r="K5699" s="2"/>
    </row>
    <row r="5700" spans="11:11" x14ac:dyDescent="0.35">
      <c r="K5700" s="2"/>
    </row>
    <row r="5701" spans="11:11" x14ac:dyDescent="0.35">
      <c r="K5701" s="2"/>
    </row>
    <row r="5702" spans="11:11" x14ac:dyDescent="0.35">
      <c r="K5702" s="2"/>
    </row>
    <row r="5703" spans="11:11" x14ac:dyDescent="0.35">
      <c r="K5703" s="2"/>
    </row>
    <row r="5704" spans="11:11" x14ac:dyDescent="0.35">
      <c r="K5704" s="2"/>
    </row>
    <row r="5705" spans="11:11" x14ac:dyDescent="0.35">
      <c r="K5705" s="2"/>
    </row>
    <row r="5706" spans="11:11" x14ac:dyDescent="0.35">
      <c r="K5706" s="2"/>
    </row>
    <row r="5707" spans="11:11" x14ac:dyDescent="0.35">
      <c r="K5707" s="2"/>
    </row>
    <row r="5708" spans="11:11" x14ac:dyDescent="0.35">
      <c r="K5708" s="2"/>
    </row>
    <row r="5709" spans="11:11" x14ac:dyDescent="0.35">
      <c r="K5709" s="2"/>
    </row>
    <row r="5710" spans="11:11" x14ac:dyDescent="0.35">
      <c r="K5710" s="2"/>
    </row>
    <row r="5711" spans="11:11" x14ac:dyDescent="0.35">
      <c r="K5711" s="2"/>
    </row>
    <row r="5712" spans="11:11" x14ac:dyDescent="0.35">
      <c r="K5712" s="2"/>
    </row>
    <row r="5713" spans="11:11" x14ac:dyDescent="0.35">
      <c r="K5713" s="2"/>
    </row>
    <row r="5714" spans="11:11" x14ac:dyDescent="0.35">
      <c r="K5714" s="2"/>
    </row>
    <row r="5715" spans="11:11" x14ac:dyDescent="0.35">
      <c r="K5715" s="2"/>
    </row>
    <row r="5716" spans="11:11" x14ac:dyDescent="0.35">
      <c r="K5716" s="2"/>
    </row>
    <row r="5717" spans="11:11" x14ac:dyDescent="0.35">
      <c r="K5717" s="2"/>
    </row>
    <row r="5718" spans="11:11" x14ac:dyDescent="0.35">
      <c r="K5718" s="2"/>
    </row>
    <row r="5719" spans="11:11" x14ac:dyDescent="0.35">
      <c r="K5719" s="2"/>
    </row>
    <row r="5720" spans="11:11" x14ac:dyDescent="0.35">
      <c r="K5720" s="2"/>
    </row>
    <row r="5721" spans="11:11" x14ac:dyDescent="0.35">
      <c r="K5721" s="2"/>
    </row>
    <row r="5722" spans="11:11" x14ac:dyDescent="0.35">
      <c r="K5722" s="2"/>
    </row>
    <row r="5723" spans="11:11" x14ac:dyDescent="0.35">
      <c r="K5723" s="2"/>
    </row>
    <row r="5724" spans="11:11" x14ac:dyDescent="0.35">
      <c r="K5724" s="2"/>
    </row>
    <row r="5725" spans="11:11" x14ac:dyDescent="0.35">
      <c r="K5725" s="2"/>
    </row>
    <row r="5726" spans="11:11" x14ac:dyDescent="0.35">
      <c r="K5726" s="2"/>
    </row>
    <row r="5727" spans="11:11" x14ac:dyDescent="0.35">
      <c r="K5727" s="2"/>
    </row>
    <row r="5728" spans="11:11" x14ac:dyDescent="0.35">
      <c r="K5728" s="2"/>
    </row>
    <row r="5729" spans="11:11" x14ac:dyDescent="0.35">
      <c r="K5729" s="2"/>
    </row>
    <row r="5730" spans="11:11" x14ac:dyDescent="0.35">
      <c r="K5730" s="2"/>
    </row>
    <row r="5731" spans="11:11" x14ac:dyDescent="0.35">
      <c r="K5731" s="2"/>
    </row>
    <row r="5732" spans="11:11" x14ac:dyDescent="0.35">
      <c r="K5732" s="2"/>
    </row>
    <row r="5733" spans="11:11" x14ac:dyDescent="0.35">
      <c r="K5733" s="2"/>
    </row>
    <row r="5734" spans="11:11" x14ac:dyDescent="0.35">
      <c r="K5734" s="2"/>
    </row>
    <row r="5735" spans="11:11" x14ac:dyDescent="0.35">
      <c r="K5735" s="2"/>
    </row>
    <row r="5736" spans="11:11" x14ac:dyDescent="0.35">
      <c r="K5736" s="2"/>
    </row>
    <row r="5737" spans="11:11" x14ac:dyDescent="0.35">
      <c r="K5737" s="2"/>
    </row>
    <row r="5738" spans="11:11" x14ac:dyDescent="0.35">
      <c r="K5738" s="2"/>
    </row>
    <row r="5739" spans="11:11" x14ac:dyDescent="0.35">
      <c r="K5739" s="2"/>
    </row>
    <row r="5740" spans="11:11" x14ac:dyDescent="0.35">
      <c r="K5740" s="2"/>
    </row>
    <row r="5741" spans="11:11" x14ac:dyDescent="0.35">
      <c r="K5741" s="2"/>
    </row>
    <row r="5742" spans="11:11" x14ac:dyDescent="0.35">
      <c r="K5742" s="2"/>
    </row>
    <row r="5743" spans="11:11" x14ac:dyDescent="0.35">
      <c r="K5743" s="2"/>
    </row>
    <row r="5744" spans="11:11" x14ac:dyDescent="0.35">
      <c r="K5744" s="2"/>
    </row>
    <row r="5745" spans="11:11" x14ac:dyDescent="0.35">
      <c r="K5745" s="2"/>
    </row>
    <row r="5746" spans="11:11" x14ac:dyDescent="0.35">
      <c r="K5746" s="2"/>
    </row>
    <row r="5747" spans="11:11" x14ac:dyDescent="0.35">
      <c r="K5747" s="2"/>
    </row>
    <row r="5748" spans="11:11" x14ac:dyDescent="0.35">
      <c r="K5748" s="2"/>
    </row>
    <row r="5749" spans="11:11" x14ac:dyDescent="0.35">
      <c r="K5749" s="2"/>
    </row>
    <row r="5750" spans="11:11" x14ac:dyDescent="0.35">
      <c r="K5750" s="2"/>
    </row>
    <row r="5751" spans="11:11" x14ac:dyDescent="0.35">
      <c r="K5751" s="2"/>
    </row>
    <row r="5752" spans="11:11" x14ac:dyDescent="0.35">
      <c r="K5752" s="2"/>
    </row>
    <row r="5753" spans="11:11" x14ac:dyDescent="0.35">
      <c r="K5753" s="2"/>
    </row>
    <row r="5754" spans="11:11" x14ac:dyDescent="0.35">
      <c r="K5754" s="2"/>
    </row>
    <row r="5755" spans="11:11" x14ac:dyDescent="0.35">
      <c r="K5755" s="2"/>
    </row>
    <row r="5756" spans="11:11" x14ac:dyDescent="0.35">
      <c r="K5756" s="2"/>
    </row>
    <row r="5757" spans="11:11" x14ac:dyDescent="0.35">
      <c r="K5757" s="2"/>
    </row>
    <row r="5758" spans="11:11" x14ac:dyDescent="0.35">
      <c r="K5758" s="2"/>
    </row>
    <row r="5759" spans="11:11" x14ac:dyDescent="0.35">
      <c r="K5759" s="2"/>
    </row>
    <row r="5760" spans="11:11" x14ac:dyDescent="0.35">
      <c r="K5760" s="2"/>
    </row>
    <row r="5761" spans="11:11" x14ac:dyDescent="0.35">
      <c r="K5761" s="2"/>
    </row>
    <row r="5762" spans="11:11" x14ac:dyDescent="0.35">
      <c r="K5762" s="2"/>
    </row>
    <row r="5763" spans="11:11" x14ac:dyDescent="0.35">
      <c r="K5763" s="2"/>
    </row>
    <row r="5764" spans="11:11" x14ac:dyDescent="0.35">
      <c r="K5764" s="2"/>
    </row>
    <row r="5765" spans="11:11" x14ac:dyDescent="0.35">
      <c r="K5765" s="2"/>
    </row>
    <row r="5766" spans="11:11" x14ac:dyDescent="0.35">
      <c r="K5766" s="2"/>
    </row>
    <row r="5767" spans="11:11" x14ac:dyDescent="0.35">
      <c r="K5767" s="2"/>
    </row>
    <row r="5768" spans="11:11" x14ac:dyDescent="0.35">
      <c r="K5768" s="2"/>
    </row>
    <row r="5769" spans="11:11" x14ac:dyDescent="0.35">
      <c r="K5769" s="2"/>
    </row>
    <row r="5770" spans="11:11" x14ac:dyDescent="0.35">
      <c r="K5770" s="2"/>
    </row>
    <row r="5771" spans="11:11" x14ac:dyDescent="0.35">
      <c r="K5771" s="2"/>
    </row>
    <row r="5772" spans="11:11" x14ac:dyDescent="0.35">
      <c r="K5772" s="2"/>
    </row>
    <row r="5773" spans="11:11" x14ac:dyDescent="0.35">
      <c r="K5773" s="2"/>
    </row>
    <row r="5774" spans="11:11" x14ac:dyDescent="0.35">
      <c r="K5774" s="2"/>
    </row>
    <row r="5775" spans="11:11" x14ac:dyDescent="0.35">
      <c r="K5775" s="2"/>
    </row>
    <row r="5776" spans="11:11" x14ac:dyDescent="0.35">
      <c r="K5776" s="2"/>
    </row>
    <row r="5777" spans="11:11" x14ac:dyDescent="0.35">
      <c r="K5777" s="2"/>
    </row>
    <row r="5778" spans="11:11" x14ac:dyDescent="0.35">
      <c r="K5778" s="2"/>
    </row>
    <row r="5779" spans="11:11" x14ac:dyDescent="0.35">
      <c r="K5779" s="2"/>
    </row>
    <row r="5780" spans="11:11" x14ac:dyDescent="0.35">
      <c r="K5780" s="2"/>
    </row>
    <row r="5781" spans="11:11" x14ac:dyDescent="0.35">
      <c r="K5781" s="2"/>
    </row>
    <row r="5782" spans="11:11" x14ac:dyDescent="0.35">
      <c r="K5782" s="2"/>
    </row>
    <row r="5783" spans="11:11" x14ac:dyDescent="0.35">
      <c r="K5783" s="2"/>
    </row>
    <row r="5784" spans="11:11" x14ac:dyDescent="0.35">
      <c r="K5784" s="2"/>
    </row>
    <row r="5785" spans="11:11" x14ac:dyDescent="0.35">
      <c r="K5785" s="2"/>
    </row>
    <row r="5786" spans="11:11" x14ac:dyDescent="0.35">
      <c r="K5786" s="2"/>
    </row>
    <row r="5787" spans="11:11" x14ac:dyDescent="0.35">
      <c r="K5787" s="2"/>
    </row>
    <row r="5788" spans="11:11" x14ac:dyDescent="0.35">
      <c r="K5788" s="2"/>
    </row>
    <row r="5789" spans="11:11" x14ac:dyDescent="0.35">
      <c r="K5789" s="2"/>
    </row>
    <row r="5790" spans="11:11" x14ac:dyDescent="0.35">
      <c r="K5790" s="2"/>
    </row>
    <row r="5791" spans="11:11" x14ac:dyDescent="0.35">
      <c r="K5791" s="2"/>
    </row>
    <row r="5792" spans="11:11" x14ac:dyDescent="0.35">
      <c r="K5792" s="2"/>
    </row>
    <row r="5793" spans="11:11" x14ac:dyDescent="0.35">
      <c r="K5793" s="2"/>
    </row>
    <row r="5794" spans="11:11" x14ac:dyDescent="0.35">
      <c r="K5794" s="2"/>
    </row>
    <row r="5795" spans="11:11" x14ac:dyDescent="0.35">
      <c r="K5795" s="2"/>
    </row>
    <row r="5796" spans="11:11" x14ac:dyDescent="0.35">
      <c r="K5796" s="2"/>
    </row>
    <row r="5797" spans="11:11" x14ac:dyDescent="0.35">
      <c r="K5797" s="2"/>
    </row>
    <row r="5798" spans="11:11" x14ac:dyDescent="0.35">
      <c r="K5798" s="2"/>
    </row>
    <row r="5799" spans="11:11" x14ac:dyDescent="0.35">
      <c r="K5799" s="2"/>
    </row>
    <row r="5800" spans="11:11" x14ac:dyDescent="0.35">
      <c r="K5800" s="2"/>
    </row>
    <row r="5801" spans="11:11" x14ac:dyDescent="0.35">
      <c r="K5801" s="2"/>
    </row>
    <row r="5802" spans="11:11" x14ac:dyDescent="0.35">
      <c r="K5802" s="2"/>
    </row>
    <row r="5803" spans="11:11" x14ac:dyDescent="0.35">
      <c r="K5803" s="2"/>
    </row>
    <row r="5804" spans="11:11" x14ac:dyDescent="0.35">
      <c r="K5804" s="2"/>
    </row>
    <row r="5805" spans="11:11" x14ac:dyDescent="0.35">
      <c r="K5805" s="2"/>
    </row>
    <row r="5806" spans="11:11" x14ac:dyDescent="0.35">
      <c r="K5806" s="2"/>
    </row>
    <row r="5807" spans="11:11" x14ac:dyDescent="0.35">
      <c r="K5807" s="2"/>
    </row>
    <row r="5808" spans="11:11" x14ac:dyDescent="0.35">
      <c r="K5808" s="2"/>
    </row>
    <row r="5809" spans="3:11" x14ac:dyDescent="0.35">
      <c r="K5809" s="2"/>
    </row>
    <row r="5810" spans="3:11" x14ac:dyDescent="0.35">
      <c r="K5810" s="2"/>
    </row>
    <row r="5811" spans="3:11" x14ac:dyDescent="0.35">
      <c r="K5811" s="2"/>
    </row>
    <row r="5812" spans="3:11" x14ac:dyDescent="0.35">
      <c r="K5812" s="2"/>
    </row>
    <row r="5813" spans="3:11" x14ac:dyDescent="0.35">
      <c r="K5813" s="2"/>
    </row>
    <row r="5814" spans="3:11" x14ac:dyDescent="0.35">
      <c r="C5814" s="3"/>
      <c r="K5814" s="2"/>
    </row>
    <row r="5815" spans="3:11" x14ac:dyDescent="0.35">
      <c r="K5815" s="2"/>
    </row>
    <row r="5816" spans="3:11" x14ac:dyDescent="0.35">
      <c r="K5816" s="2"/>
    </row>
    <row r="5817" spans="3:11" x14ac:dyDescent="0.35">
      <c r="K5817" s="2"/>
    </row>
    <row r="5818" spans="3:11" x14ac:dyDescent="0.35">
      <c r="K5818" s="2"/>
    </row>
    <row r="5819" spans="3:11" x14ac:dyDescent="0.35">
      <c r="K5819" s="2"/>
    </row>
    <row r="5820" spans="3:11" x14ac:dyDescent="0.35">
      <c r="K5820" s="2"/>
    </row>
    <row r="5821" spans="3:11" x14ac:dyDescent="0.35">
      <c r="K5821" s="2"/>
    </row>
    <row r="5822" spans="3:11" x14ac:dyDescent="0.35">
      <c r="K5822" s="2"/>
    </row>
    <row r="5823" spans="3:11" x14ac:dyDescent="0.35">
      <c r="F5823" s="1"/>
      <c r="K5823" s="2"/>
    </row>
    <row r="5824" spans="3:11" x14ac:dyDescent="0.35">
      <c r="K5824" s="2"/>
    </row>
    <row r="5825" spans="1:11" x14ac:dyDescent="0.35">
      <c r="F5825" s="1"/>
      <c r="K5825" s="2"/>
    </row>
    <row r="5826" spans="1:11" x14ac:dyDescent="0.35">
      <c r="K5826" s="2"/>
    </row>
    <row r="5827" spans="1:11" x14ac:dyDescent="0.35">
      <c r="K5827" s="2"/>
    </row>
    <row r="5828" spans="1:11" x14ac:dyDescent="0.35">
      <c r="A5828" t="s">
        <v>2988</v>
      </c>
      <c r="B5828" t="s">
        <v>2989</v>
      </c>
      <c r="C5828" t="s">
        <v>2990</v>
      </c>
      <c r="D5828">
        <v>702</v>
      </c>
      <c r="E5828" t="s">
        <v>2991</v>
      </c>
      <c r="F5828">
        <v>38</v>
      </c>
      <c r="G5828" t="s">
        <v>16</v>
      </c>
      <c r="H5828">
        <v>0</v>
      </c>
      <c r="I5828">
        <f>H5828*F5828</f>
        <v>0</v>
      </c>
      <c r="J5828">
        <v>0</v>
      </c>
      <c r="K5828" s="2">
        <f>F5828*J5828</f>
        <v>0</v>
      </c>
    </row>
    <row r="5829" spans="1:11" x14ac:dyDescent="0.35">
      <c r="A5829" t="s">
        <v>2992</v>
      </c>
      <c r="B5829" t="s">
        <v>2993</v>
      </c>
      <c r="C5829" t="s">
        <v>2994</v>
      </c>
      <c r="D5829">
        <v>702</v>
      </c>
      <c r="E5829" t="s">
        <v>2991</v>
      </c>
      <c r="F5829">
        <v>24</v>
      </c>
      <c r="G5829" t="s">
        <v>16</v>
      </c>
      <c r="H5829">
        <v>0</v>
      </c>
      <c r="I5829">
        <f>H5829*F5829</f>
        <v>0</v>
      </c>
      <c r="J5829">
        <v>0</v>
      </c>
      <c r="K5829" s="2">
        <f>F5829*J5829</f>
        <v>0</v>
      </c>
    </row>
    <row r="5830" spans="1:11" x14ac:dyDescent="0.35">
      <c r="A5830" t="s">
        <v>2995</v>
      </c>
      <c r="B5830" t="s">
        <v>2996</v>
      </c>
      <c r="C5830" t="s">
        <v>2997</v>
      </c>
      <c r="D5830">
        <v>702</v>
      </c>
      <c r="E5830" t="s">
        <v>2991</v>
      </c>
      <c r="F5830">
        <v>26</v>
      </c>
      <c r="G5830" t="s">
        <v>16</v>
      </c>
      <c r="H5830">
        <v>0</v>
      </c>
      <c r="I5830">
        <f>H5830*F5830</f>
        <v>0</v>
      </c>
      <c r="J5830">
        <v>0</v>
      </c>
      <c r="K5830" s="2">
        <f>F5830*J5830</f>
        <v>0</v>
      </c>
    </row>
    <row r="5831" spans="1:11" x14ac:dyDescent="0.35">
      <c r="A5831" t="s">
        <v>2998</v>
      </c>
      <c r="B5831" t="s">
        <v>2999</v>
      </c>
      <c r="C5831" t="s">
        <v>3000</v>
      </c>
      <c r="D5831">
        <v>702</v>
      </c>
      <c r="E5831" t="s">
        <v>2991</v>
      </c>
      <c r="F5831">
        <v>15</v>
      </c>
      <c r="G5831" t="s">
        <v>16</v>
      </c>
      <c r="H5831">
        <v>0</v>
      </c>
      <c r="I5831">
        <f>H5831*F5831</f>
        <v>0</v>
      </c>
      <c r="J5831">
        <v>0</v>
      </c>
      <c r="K5831" s="2">
        <f>F5831*J5831</f>
        <v>0</v>
      </c>
    </row>
    <row r="5832" spans="1:11" x14ac:dyDescent="0.35">
      <c r="A5832" t="s">
        <v>3001</v>
      </c>
      <c r="B5832" t="s">
        <v>3002</v>
      </c>
      <c r="C5832" t="s">
        <v>3003</v>
      </c>
      <c r="D5832">
        <v>702</v>
      </c>
      <c r="E5832" t="s">
        <v>2991</v>
      </c>
      <c r="F5832">
        <v>12</v>
      </c>
      <c r="G5832" t="s">
        <v>16</v>
      </c>
      <c r="H5832">
        <v>0</v>
      </c>
      <c r="I5832">
        <f>H5832*F5832</f>
        <v>0</v>
      </c>
      <c r="J5832">
        <v>0</v>
      </c>
      <c r="K5832" s="2">
        <f>F5832*J5832</f>
        <v>0</v>
      </c>
    </row>
    <row r="5833" spans="1:11" x14ac:dyDescent="0.35">
      <c r="A5833" t="s">
        <v>3004</v>
      </c>
      <c r="B5833" t="s">
        <v>3005</v>
      </c>
      <c r="C5833" t="s">
        <v>3006</v>
      </c>
      <c r="D5833">
        <v>702</v>
      </c>
      <c r="E5833" t="s">
        <v>2991</v>
      </c>
      <c r="F5833">
        <v>34</v>
      </c>
      <c r="G5833" t="s">
        <v>16</v>
      </c>
      <c r="H5833">
        <v>0</v>
      </c>
      <c r="I5833">
        <f>H5833*F5833</f>
        <v>0</v>
      </c>
      <c r="J5833">
        <v>0</v>
      </c>
      <c r="K5833" s="2">
        <f>F5833*J5833</f>
        <v>0</v>
      </c>
    </row>
    <row r="5834" spans="1:11" x14ac:dyDescent="0.35">
      <c r="A5834" t="s">
        <v>3007</v>
      </c>
      <c r="B5834" t="s">
        <v>3008</v>
      </c>
      <c r="C5834" t="s">
        <v>3009</v>
      </c>
      <c r="D5834">
        <v>702</v>
      </c>
      <c r="E5834" t="s">
        <v>2991</v>
      </c>
      <c r="F5834">
        <v>27</v>
      </c>
      <c r="G5834" t="s">
        <v>16</v>
      </c>
      <c r="H5834">
        <v>0</v>
      </c>
      <c r="I5834">
        <f>H5834*F5834</f>
        <v>0</v>
      </c>
      <c r="J5834">
        <v>0</v>
      </c>
      <c r="K5834" s="2">
        <f>F5834*J5834</f>
        <v>0</v>
      </c>
    </row>
    <row r="5835" spans="1:11" x14ac:dyDescent="0.35">
      <c r="A5835" t="s">
        <v>3010</v>
      </c>
      <c r="B5835" t="s">
        <v>3011</v>
      </c>
      <c r="C5835" t="s">
        <v>3012</v>
      </c>
      <c r="D5835">
        <v>702</v>
      </c>
      <c r="E5835" t="s">
        <v>2991</v>
      </c>
      <c r="F5835">
        <v>15</v>
      </c>
      <c r="G5835" t="s">
        <v>16</v>
      </c>
      <c r="H5835">
        <v>0</v>
      </c>
      <c r="I5835">
        <f>H5835*F5835</f>
        <v>0</v>
      </c>
      <c r="J5835">
        <v>0</v>
      </c>
      <c r="K5835" s="2">
        <f>F5835*J5835</f>
        <v>0</v>
      </c>
    </row>
    <row r="5836" spans="1:11" x14ac:dyDescent="0.35">
      <c r="A5836" t="s">
        <v>3013</v>
      </c>
      <c r="B5836" t="s">
        <v>3014</v>
      </c>
      <c r="C5836" t="s">
        <v>3015</v>
      </c>
      <c r="D5836">
        <v>702</v>
      </c>
      <c r="E5836" t="s">
        <v>2991</v>
      </c>
      <c r="F5836">
        <v>22</v>
      </c>
      <c r="G5836" t="s">
        <v>16</v>
      </c>
      <c r="H5836">
        <v>0</v>
      </c>
      <c r="I5836">
        <f>H5836*F5836</f>
        <v>0</v>
      </c>
      <c r="J5836">
        <v>0</v>
      </c>
      <c r="K5836" s="2">
        <f>F5836*J5836</f>
        <v>0</v>
      </c>
    </row>
    <row r="5837" spans="1:11" x14ac:dyDescent="0.35">
      <c r="K5837" s="2"/>
    </row>
    <row r="5838" spans="1:11" x14ac:dyDescent="0.35">
      <c r="A5838" t="s">
        <v>3016</v>
      </c>
      <c r="B5838" t="s">
        <v>3017</v>
      </c>
      <c r="D5838">
        <v>702</v>
      </c>
      <c r="E5838" t="s">
        <v>2991</v>
      </c>
      <c r="F5838">
        <v>270</v>
      </c>
      <c r="G5838" t="s">
        <v>16</v>
      </c>
      <c r="H5838">
        <v>1.6619999999999999</v>
      </c>
      <c r="I5838">
        <f>H5838*F5838</f>
        <v>448.73999999999995</v>
      </c>
      <c r="J5838">
        <v>0</v>
      </c>
      <c r="K5838" s="2">
        <f>F5838*J5838</f>
        <v>0</v>
      </c>
    </row>
    <row r="5839" spans="1:11" x14ac:dyDescent="0.35">
      <c r="A5839" t="s">
        <v>3018</v>
      </c>
      <c r="B5839" t="s">
        <v>3019</v>
      </c>
      <c r="D5839">
        <v>702</v>
      </c>
      <c r="E5839" t="s">
        <v>2991</v>
      </c>
      <c r="F5839" s="1">
        <v>51</v>
      </c>
      <c r="G5839" t="s">
        <v>16</v>
      </c>
      <c r="H5839">
        <v>0.16</v>
      </c>
      <c r="I5839">
        <f>H5839*F5839</f>
        <v>8.16</v>
      </c>
      <c r="J5839">
        <v>0</v>
      </c>
      <c r="K5839" s="2">
        <f>F5839*J5839</f>
        <v>0</v>
      </c>
    </row>
    <row r="5840" spans="1:11" x14ac:dyDescent="0.35">
      <c r="A5840" t="s">
        <v>3020</v>
      </c>
      <c r="B5840" t="s">
        <v>3021</v>
      </c>
      <c r="D5840">
        <v>702</v>
      </c>
      <c r="E5840" t="s">
        <v>2991</v>
      </c>
      <c r="F5840" s="1">
        <v>52</v>
      </c>
      <c r="G5840" t="s">
        <v>16</v>
      </c>
      <c r="H5840">
        <v>0.16</v>
      </c>
      <c r="I5840">
        <f>H5840*F5840</f>
        <v>8.32</v>
      </c>
      <c r="J5840">
        <v>0</v>
      </c>
      <c r="K5840" s="2">
        <f>F5840*J5840</f>
        <v>0</v>
      </c>
    </row>
    <row r="5841" spans="1:11" x14ac:dyDescent="0.35">
      <c r="A5841" t="s">
        <v>3022</v>
      </c>
      <c r="B5841" t="s">
        <v>3023</v>
      </c>
      <c r="D5841">
        <v>702</v>
      </c>
      <c r="E5841" t="s">
        <v>2991</v>
      </c>
      <c r="F5841" s="1">
        <v>93</v>
      </c>
      <c r="G5841" t="s">
        <v>16</v>
      </c>
      <c r="H5841">
        <v>0.16</v>
      </c>
      <c r="I5841">
        <f>H5841*F5841</f>
        <v>14.88</v>
      </c>
      <c r="J5841">
        <v>0</v>
      </c>
      <c r="K5841" s="2">
        <f>F5841*J5841</f>
        <v>0</v>
      </c>
    </row>
    <row r="5842" spans="1:11" x14ac:dyDescent="0.35">
      <c r="A5842" t="s">
        <v>3024</v>
      </c>
      <c r="B5842" t="s">
        <v>3025</v>
      </c>
      <c r="D5842">
        <v>702</v>
      </c>
      <c r="E5842" t="s">
        <v>2991</v>
      </c>
      <c r="F5842" s="1">
        <v>32</v>
      </c>
      <c r="G5842" t="s">
        <v>16</v>
      </c>
      <c r="H5842">
        <v>0.16</v>
      </c>
      <c r="I5842">
        <f>H5842*F5842</f>
        <v>5.12</v>
      </c>
      <c r="J5842">
        <v>0</v>
      </c>
      <c r="K5842" s="2">
        <f>F5842*J5842</f>
        <v>0</v>
      </c>
    </row>
    <row r="5843" spans="1:11" x14ac:dyDescent="0.35">
      <c r="A5843" t="s">
        <v>3026</v>
      </c>
      <c r="B5843" t="s">
        <v>3027</v>
      </c>
      <c r="D5843">
        <v>702</v>
      </c>
      <c r="E5843" t="s">
        <v>2991</v>
      </c>
      <c r="F5843">
        <v>75</v>
      </c>
      <c r="G5843" t="s">
        <v>16</v>
      </c>
      <c r="H5843">
        <v>0.16</v>
      </c>
      <c r="I5843">
        <f>H5843*F5843</f>
        <v>12</v>
      </c>
      <c r="J5843">
        <v>0</v>
      </c>
      <c r="K5843" s="2">
        <f>F5843*J5843</f>
        <v>0</v>
      </c>
    </row>
    <row r="5844" spans="1:11" x14ac:dyDescent="0.35">
      <c r="A5844" t="s">
        <v>3028</v>
      </c>
      <c r="B5844" t="s">
        <v>3029</v>
      </c>
      <c r="D5844">
        <v>702</v>
      </c>
      <c r="E5844" t="s">
        <v>2991</v>
      </c>
      <c r="F5844">
        <v>30</v>
      </c>
      <c r="G5844" t="s">
        <v>16</v>
      </c>
      <c r="H5844">
        <v>0.16</v>
      </c>
      <c r="I5844">
        <f>H5844*F5844</f>
        <v>4.8</v>
      </c>
      <c r="J5844">
        <v>0</v>
      </c>
      <c r="K5844" s="2">
        <f>F5844*J5844</f>
        <v>0</v>
      </c>
    </row>
    <row r="5845" spans="1:11" x14ac:dyDescent="0.35">
      <c r="A5845" t="s">
        <v>3030</v>
      </c>
      <c r="B5845" t="s">
        <v>3031</v>
      </c>
      <c r="D5845">
        <v>702</v>
      </c>
      <c r="E5845" t="s">
        <v>2991</v>
      </c>
      <c r="F5845">
        <v>75</v>
      </c>
      <c r="G5845" t="s">
        <v>16</v>
      </c>
      <c r="H5845">
        <v>0.16</v>
      </c>
      <c r="I5845">
        <f>H5845*F5845</f>
        <v>12</v>
      </c>
      <c r="J5845">
        <v>0</v>
      </c>
      <c r="K5845" s="2">
        <f>F5845*J5845</f>
        <v>0</v>
      </c>
    </row>
    <row r="5846" spans="1:11" x14ac:dyDescent="0.35">
      <c r="A5846" t="s">
        <v>3032</v>
      </c>
      <c r="B5846" t="s">
        <v>3033</v>
      </c>
      <c r="D5846">
        <v>702</v>
      </c>
      <c r="E5846" t="s">
        <v>2991</v>
      </c>
      <c r="F5846">
        <v>20</v>
      </c>
      <c r="G5846" t="s">
        <v>16</v>
      </c>
      <c r="H5846">
        <v>0.16</v>
      </c>
      <c r="I5846">
        <f>H5846*F5846</f>
        <v>3.2</v>
      </c>
      <c r="J5846">
        <v>0</v>
      </c>
      <c r="K5846" s="2">
        <f>F5846*J5846</f>
        <v>0</v>
      </c>
    </row>
    <row r="5847" spans="1:11" x14ac:dyDescent="0.35">
      <c r="A5847" t="s">
        <v>3034</v>
      </c>
      <c r="B5847" t="s">
        <v>3035</v>
      </c>
      <c r="C5847" t="s">
        <v>3036</v>
      </c>
      <c r="D5847">
        <v>702</v>
      </c>
      <c r="E5847" t="s">
        <v>2991</v>
      </c>
      <c r="F5847">
        <v>25</v>
      </c>
      <c r="G5847" t="s">
        <v>16</v>
      </c>
      <c r="H5847">
        <v>0.16</v>
      </c>
      <c r="I5847">
        <f>H5847*F5847</f>
        <v>4</v>
      </c>
      <c r="J5847">
        <v>0</v>
      </c>
      <c r="K5847" s="2">
        <f>F5847*J5847</f>
        <v>0</v>
      </c>
    </row>
    <row r="5848" spans="1:11" x14ac:dyDescent="0.35">
      <c r="A5848" t="s">
        <v>3037</v>
      </c>
      <c r="B5848" t="s">
        <v>3038</v>
      </c>
      <c r="C5848" t="s">
        <v>3036</v>
      </c>
      <c r="D5848">
        <v>702</v>
      </c>
      <c r="E5848" t="s">
        <v>2991</v>
      </c>
      <c r="F5848">
        <v>25</v>
      </c>
      <c r="G5848" t="s">
        <v>16</v>
      </c>
      <c r="H5848">
        <v>0.16</v>
      </c>
      <c r="I5848">
        <f>H5848*F5848</f>
        <v>4</v>
      </c>
      <c r="J5848">
        <v>0</v>
      </c>
      <c r="K5848" s="2">
        <f>F5848*J5848</f>
        <v>0</v>
      </c>
    </row>
    <row r="5849" spans="1:11" x14ac:dyDescent="0.35">
      <c r="A5849" t="s">
        <v>3039</v>
      </c>
      <c r="B5849" t="s">
        <v>3040</v>
      </c>
      <c r="C5849" t="s">
        <v>3041</v>
      </c>
      <c r="D5849">
        <v>702</v>
      </c>
      <c r="E5849" t="s">
        <v>2991</v>
      </c>
      <c r="F5849">
        <v>22</v>
      </c>
      <c r="G5849" t="s">
        <v>16</v>
      </c>
      <c r="H5849">
        <v>1E-3</v>
      </c>
      <c r="I5849">
        <f>H5849*F5849</f>
        <v>2.1999999999999999E-2</v>
      </c>
      <c r="J5849">
        <v>0</v>
      </c>
      <c r="K5849" s="2">
        <f>F5849*J5849</f>
        <v>0</v>
      </c>
    </row>
    <row r="5850" spans="1:11" x14ac:dyDescent="0.35">
      <c r="A5850" t="s">
        <v>3042</v>
      </c>
      <c r="B5850" t="s">
        <v>3043</v>
      </c>
      <c r="C5850" t="s">
        <v>3041</v>
      </c>
      <c r="D5850">
        <v>702</v>
      </c>
      <c r="E5850" t="s">
        <v>2991</v>
      </c>
      <c r="F5850">
        <v>12</v>
      </c>
      <c r="G5850" t="s">
        <v>16</v>
      </c>
      <c r="H5850">
        <v>1E-3</v>
      </c>
      <c r="I5850">
        <f>H5850*F5850</f>
        <v>1.2E-2</v>
      </c>
      <c r="J5850">
        <v>0</v>
      </c>
      <c r="K5850" s="2">
        <f>F5850*J5850</f>
        <v>0</v>
      </c>
    </row>
    <row r="5851" spans="1:11" x14ac:dyDescent="0.35">
      <c r="A5851" t="s">
        <v>3044</v>
      </c>
      <c r="B5851" t="s">
        <v>3045</v>
      </c>
      <c r="C5851" t="s">
        <v>3041</v>
      </c>
      <c r="D5851">
        <v>702</v>
      </c>
      <c r="E5851" t="s">
        <v>2991</v>
      </c>
      <c r="F5851">
        <v>1</v>
      </c>
      <c r="G5851" t="s">
        <v>16</v>
      </c>
      <c r="H5851">
        <v>1E-3</v>
      </c>
      <c r="I5851">
        <f>H5851*F5851</f>
        <v>1E-3</v>
      </c>
      <c r="J5851">
        <v>0</v>
      </c>
      <c r="K5851" s="2">
        <f>F5851*J5851</f>
        <v>0</v>
      </c>
    </row>
    <row r="5852" spans="1:11" x14ac:dyDescent="0.35">
      <c r="A5852" t="s">
        <v>3046</v>
      </c>
      <c r="B5852" t="s">
        <v>3047</v>
      </c>
      <c r="C5852" t="s">
        <v>3041</v>
      </c>
      <c r="D5852">
        <v>702</v>
      </c>
      <c r="E5852" t="s">
        <v>2991</v>
      </c>
      <c r="F5852">
        <v>2</v>
      </c>
      <c r="G5852" t="s">
        <v>16</v>
      </c>
      <c r="H5852">
        <v>1E-3</v>
      </c>
      <c r="I5852">
        <f>H5852*F5852</f>
        <v>2E-3</v>
      </c>
      <c r="J5852">
        <v>0</v>
      </c>
      <c r="K5852" s="2">
        <f>F5852*J5852</f>
        <v>0</v>
      </c>
    </row>
    <row r="5853" spans="1:11" x14ac:dyDescent="0.35">
      <c r="A5853" t="s">
        <v>3048</v>
      </c>
      <c r="B5853" t="s">
        <v>3049</v>
      </c>
      <c r="D5853">
        <v>702</v>
      </c>
      <c r="E5853" t="s">
        <v>2991</v>
      </c>
      <c r="F5853" s="1">
        <v>6540</v>
      </c>
      <c r="G5853" t="s">
        <v>16</v>
      </c>
      <c r="H5853">
        <v>1.6E-2</v>
      </c>
      <c r="I5853">
        <f>H5853*F5853</f>
        <v>104.64</v>
      </c>
      <c r="J5853">
        <v>0</v>
      </c>
      <c r="K5853" s="2">
        <f>F5853*J5853</f>
        <v>0</v>
      </c>
    </row>
    <row r="5854" spans="1:11" x14ac:dyDescent="0.35">
      <c r="A5854" t="s">
        <v>3050</v>
      </c>
      <c r="B5854" t="s">
        <v>3051</v>
      </c>
      <c r="D5854">
        <v>702</v>
      </c>
      <c r="E5854" t="s">
        <v>2991</v>
      </c>
      <c r="F5854" s="1">
        <v>1943</v>
      </c>
      <c r="G5854" t="s">
        <v>16</v>
      </c>
      <c r="H5854">
        <v>0.2</v>
      </c>
      <c r="I5854">
        <f>H5854*F5854</f>
        <v>388.6</v>
      </c>
      <c r="J5854">
        <v>0</v>
      </c>
      <c r="K5854" s="2">
        <f>F5854*J5854</f>
        <v>0</v>
      </c>
    </row>
    <row r="5855" spans="1:11" x14ac:dyDescent="0.35">
      <c r="A5855" t="s">
        <v>3052</v>
      </c>
      <c r="B5855" t="s">
        <v>3053</v>
      </c>
      <c r="D5855">
        <v>702</v>
      </c>
      <c r="E5855" t="s">
        <v>2991</v>
      </c>
      <c r="F5855">
        <v>410</v>
      </c>
      <c r="G5855" t="s">
        <v>16</v>
      </c>
      <c r="H5855">
        <v>1.2E-2</v>
      </c>
      <c r="I5855">
        <f>H5855*F5855</f>
        <v>4.92</v>
      </c>
      <c r="J5855">
        <v>0</v>
      </c>
      <c r="K5855" s="2">
        <f>F5855*J5855</f>
        <v>0</v>
      </c>
    </row>
    <row r="5856" spans="1:11" x14ac:dyDescent="0.35">
      <c r="A5856" t="s">
        <v>3054</v>
      </c>
      <c r="B5856" t="s">
        <v>3055</v>
      </c>
      <c r="D5856">
        <v>702</v>
      </c>
      <c r="E5856" t="s">
        <v>2991</v>
      </c>
      <c r="F5856" s="1">
        <v>1221</v>
      </c>
      <c r="G5856" t="s">
        <v>16</v>
      </c>
      <c r="H5856">
        <v>0.1</v>
      </c>
      <c r="I5856">
        <f>H5856*F5856</f>
        <v>122.10000000000001</v>
      </c>
      <c r="J5856">
        <v>0</v>
      </c>
      <c r="K5856" s="2">
        <f>F5856*J5856</f>
        <v>0</v>
      </c>
    </row>
    <row r="5857" spans="1:11" x14ac:dyDescent="0.35">
      <c r="A5857" t="s">
        <v>3056</v>
      </c>
      <c r="B5857" t="s">
        <v>3057</v>
      </c>
      <c r="C5857" t="s">
        <v>3058</v>
      </c>
      <c r="D5857">
        <v>702</v>
      </c>
      <c r="E5857" t="s">
        <v>2991</v>
      </c>
      <c r="F5857">
        <v>654</v>
      </c>
      <c r="G5857" t="s">
        <v>16</v>
      </c>
      <c r="H5857">
        <v>8.6999999999999994E-2</v>
      </c>
      <c r="I5857">
        <f>H5857*F5857</f>
        <v>56.897999999999996</v>
      </c>
      <c r="J5857">
        <v>0</v>
      </c>
      <c r="K5857" s="2">
        <f>F5857*J5857</f>
        <v>0</v>
      </c>
    </row>
    <row r="5858" spans="1:11" x14ac:dyDescent="0.35">
      <c r="A5858" t="s">
        <v>3059</v>
      </c>
      <c r="B5858" t="s">
        <v>3060</v>
      </c>
      <c r="C5858" t="s">
        <v>3061</v>
      </c>
      <c r="D5858">
        <v>702</v>
      </c>
      <c r="E5858" t="s">
        <v>2991</v>
      </c>
      <c r="F5858" s="1">
        <v>1284</v>
      </c>
      <c r="G5858" t="s">
        <v>16</v>
      </c>
      <c r="H5858">
        <v>0.17</v>
      </c>
      <c r="I5858">
        <f>H5858*F5858</f>
        <v>218.28000000000003</v>
      </c>
      <c r="J5858">
        <v>0</v>
      </c>
      <c r="K5858" s="2">
        <f>F5858*J5858</f>
        <v>0</v>
      </c>
    </row>
    <row r="5859" spans="1:11" x14ac:dyDescent="0.35">
      <c r="A5859" t="s">
        <v>3062</v>
      </c>
      <c r="B5859" t="s">
        <v>3063</v>
      </c>
      <c r="C5859" t="s">
        <v>3064</v>
      </c>
      <c r="D5859">
        <v>702</v>
      </c>
      <c r="E5859" t="s">
        <v>2991</v>
      </c>
      <c r="F5859" s="1">
        <v>680</v>
      </c>
      <c r="G5859" t="s">
        <v>16</v>
      </c>
      <c r="H5859">
        <v>0</v>
      </c>
      <c r="I5859">
        <f>H5859*F5859</f>
        <v>0</v>
      </c>
      <c r="J5859">
        <v>0</v>
      </c>
      <c r="K5859" s="2">
        <f>F5859*J5859</f>
        <v>0</v>
      </c>
    </row>
    <row r="5860" spans="1:11" x14ac:dyDescent="0.35">
      <c r="A5860" t="s">
        <v>3065</v>
      </c>
      <c r="B5860" t="s">
        <v>3066</v>
      </c>
      <c r="D5860">
        <v>702</v>
      </c>
      <c r="E5860" t="s">
        <v>2991</v>
      </c>
      <c r="F5860" s="1">
        <v>534</v>
      </c>
      <c r="G5860" t="s">
        <v>16</v>
      </c>
      <c r="H5860">
        <v>0</v>
      </c>
      <c r="I5860">
        <f>H5860*F5860</f>
        <v>0</v>
      </c>
      <c r="J5860">
        <v>0</v>
      </c>
      <c r="K5860" s="2">
        <f>F5860*J5860</f>
        <v>0</v>
      </c>
    </row>
    <row r="5861" spans="1:11" x14ac:dyDescent="0.35">
      <c r="A5861" t="s">
        <v>3067</v>
      </c>
      <c r="B5861" t="s">
        <v>3068</v>
      </c>
      <c r="C5861" t="s">
        <v>3069</v>
      </c>
      <c r="D5861">
        <v>702</v>
      </c>
      <c r="E5861" t="s">
        <v>2991</v>
      </c>
      <c r="F5861" s="1">
        <v>1439</v>
      </c>
      <c r="G5861" t="s">
        <v>16</v>
      </c>
      <c r="H5861">
        <v>0</v>
      </c>
      <c r="I5861">
        <f>H5861*F5861</f>
        <v>0</v>
      </c>
      <c r="J5861">
        <v>0</v>
      </c>
      <c r="K5861" s="2">
        <f>F5861*J5861</f>
        <v>0</v>
      </c>
    </row>
    <row r="5862" spans="1:11" x14ac:dyDescent="0.35">
      <c r="A5862" t="s">
        <v>3070</v>
      </c>
      <c r="B5862" t="s">
        <v>3071</v>
      </c>
      <c r="C5862" t="s">
        <v>3069</v>
      </c>
      <c r="D5862">
        <v>702</v>
      </c>
      <c r="E5862" t="s">
        <v>2991</v>
      </c>
      <c r="F5862" s="1">
        <v>255</v>
      </c>
      <c r="G5862" t="s">
        <v>16</v>
      </c>
      <c r="H5862">
        <v>0</v>
      </c>
      <c r="I5862">
        <f>H5862*F5862</f>
        <v>0</v>
      </c>
      <c r="J5862">
        <v>0</v>
      </c>
      <c r="K5862" s="2">
        <f>F5862*J5862</f>
        <v>0</v>
      </c>
    </row>
    <row r="5863" spans="1:11" x14ac:dyDescent="0.35">
      <c r="A5863" t="s">
        <v>3072</v>
      </c>
      <c r="B5863" t="s">
        <v>3073</v>
      </c>
      <c r="C5863" t="s">
        <v>3074</v>
      </c>
      <c r="D5863">
        <v>702</v>
      </c>
      <c r="E5863" t="s">
        <v>2991</v>
      </c>
      <c r="F5863" s="1">
        <v>738</v>
      </c>
      <c r="G5863" t="s">
        <v>16</v>
      </c>
      <c r="H5863">
        <v>0</v>
      </c>
      <c r="I5863">
        <f>H5863*F5863</f>
        <v>0</v>
      </c>
      <c r="J5863">
        <v>0</v>
      </c>
      <c r="K5863" s="2">
        <f>F5863*J5863</f>
        <v>0</v>
      </c>
    </row>
    <row r="5864" spans="1:11" x14ac:dyDescent="0.35">
      <c r="A5864" t="s">
        <v>3075</v>
      </c>
      <c r="B5864" t="s">
        <v>3076</v>
      </c>
      <c r="C5864" t="s">
        <v>3077</v>
      </c>
      <c r="D5864">
        <v>702</v>
      </c>
      <c r="E5864" t="s">
        <v>2991</v>
      </c>
      <c r="F5864" s="1">
        <v>1000</v>
      </c>
      <c r="G5864" t="s">
        <v>16</v>
      </c>
      <c r="H5864">
        <v>0</v>
      </c>
      <c r="I5864">
        <f>H5864*F5864</f>
        <v>0</v>
      </c>
      <c r="J5864">
        <v>0</v>
      </c>
      <c r="K5864" s="2">
        <f>F5864*J5864</f>
        <v>0</v>
      </c>
    </row>
    <row r="5865" spans="1:11" x14ac:dyDescent="0.35">
      <c r="A5865" t="s">
        <v>3078</v>
      </c>
      <c r="B5865" t="s">
        <v>3079</v>
      </c>
      <c r="C5865" t="s">
        <v>3064</v>
      </c>
      <c r="D5865">
        <v>702</v>
      </c>
      <c r="E5865" t="s">
        <v>2991</v>
      </c>
      <c r="F5865">
        <v>370</v>
      </c>
      <c r="G5865" t="s">
        <v>16</v>
      </c>
      <c r="H5865">
        <v>0</v>
      </c>
      <c r="I5865">
        <f>H5865*F5865</f>
        <v>0</v>
      </c>
      <c r="J5865">
        <v>0</v>
      </c>
      <c r="K5865" s="2">
        <f>F5865*J5865</f>
        <v>0</v>
      </c>
    </row>
    <row r="5866" spans="1:11" x14ac:dyDescent="0.35">
      <c r="A5866" t="s">
        <v>3080</v>
      </c>
      <c r="B5866" t="s">
        <v>3081</v>
      </c>
      <c r="C5866" t="s">
        <v>3082</v>
      </c>
      <c r="D5866">
        <v>702</v>
      </c>
      <c r="E5866" t="s">
        <v>2991</v>
      </c>
      <c r="F5866" s="1">
        <v>682</v>
      </c>
      <c r="G5866" t="s">
        <v>16</v>
      </c>
      <c r="H5866">
        <v>0</v>
      </c>
      <c r="I5866">
        <f>H5866*F5866</f>
        <v>0</v>
      </c>
      <c r="J5866">
        <v>0</v>
      </c>
      <c r="K5866" s="2">
        <f>F5866*J5866</f>
        <v>0</v>
      </c>
    </row>
    <row r="5867" spans="1:11" x14ac:dyDescent="0.35">
      <c r="A5867" t="s">
        <v>3083</v>
      </c>
      <c r="B5867" t="s">
        <v>3084</v>
      </c>
      <c r="C5867" t="s">
        <v>3085</v>
      </c>
      <c r="D5867">
        <v>702</v>
      </c>
      <c r="E5867" t="s">
        <v>2991</v>
      </c>
      <c r="F5867" s="1">
        <v>693</v>
      </c>
      <c r="G5867" t="s">
        <v>16</v>
      </c>
      <c r="H5867">
        <v>0</v>
      </c>
      <c r="I5867">
        <f>H5867*F5867</f>
        <v>0</v>
      </c>
      <c r="J5867">
        <v>0</v>
      </c>
      <c r="K5867" s="2">
        <f>F5867*J5867</f>
        <v>0</v>
      </c>
    </row>
    <row r="5868" spans="1:11" x14ac:dyDescent="0.35">
      <c r="A5868" t="s">
        <v>3086</v>
      </c>
      <c r="B5868" t="s">
        <v>3087</v>
      </c>
      <c r="C5868" t="s">
        <v>3088</v>
      </c>
      <c r="D5868">
        <v>702</v>
      </c>
      <c r="E5868" t="s">
        <v>2991</v>
      </c>
      <c r="F5868">
        <v>0</v>
      </c>
      <c r="G5868" t="s">
        <v>16</v>
      </c>
      <c r="H5868">
        <v>7.0000000000000007E-2</v>
      </c>
      <c r="I5868">
        <f>H5868*F5868</f>
        <v>0</v>
      </c>
      <c r="J5868">
        <v>0</v>
      </c>
      <c r="K5868" s="2">
        <f>F5868*J5868</f>
        <v>0</v>
      </c>
    </row>
    <row r="5869" spans="1:11" x14ac:dyDescent="0.35">
      <c r="A5869" t="s">
        <v>3089</v>
      </c>
      <c r="B5869" t="s">
        <v>3090</v>
      </c>
      <c r="C5869" t="s">
        <v>3091</v>
      </c>
      <c r="D5869">
        <v>875</v>
      </c>
      <c r="E5869" t="s">
        <v>2666</v>
      </c>
      <c r="F5869" s="1">
        <v>16103</v>
      </c>
      <c r="G5869" t="s">
        <v>16</v>
      </c>
      <c r="H5869">
        <v>0.01</v>
      </c>
      <c r="I5869">
        <f>H5869*F5869</f>
        <v>161.03</v>
      </c>
      <c r="J5869">
        <v>0.21879999999999999</v>
      </c>
      <c r="K5869" s="2">
        <f>F5869*J5869</f>
        <v>3523.3363999999997</v>
      </c>
    </row>
    <row r="5870" spans="1:11" x14ac:dyDescent="0.35">
      <c r="A5870" t="s">
        <v>3092</v>
      </c>
      <c r="B5870" t="s">
        <v>3093</v>
      </c>
      <c r="C5870" t="s">
        <v>3091</v>
      </c>
      <c r="D5870">
        <v>875</v>
      </c>
      <c r="E5870" t="s">
        <v>2666</v>
      </c>
      <c r="F5870" s="1">
        <v>12379</v>
      </c>
      <c r="G5870" t="s">
        <v>16</v>
      </c>
      <c r="H5870">
        <v>0.01</v>
      </c>
      <c r="I5870">
        <f>H5870*F5870</f>
        <v>123.79</v>
      </c>
      <c r="J5870">
        <v>0.16600000000000001</v>
      </c>
      <c r="K5870" s="2">
        <f>F5870*J5870</f>
        <v>2054.9140000000002</v>
      </c>
    </row>
    <row r="5871" spans="1:11" x14ac:dyDescent="0.35">
      <c r="A5871" t="s">
        <v>3094</v>
      </c>
      <c r="B5871" t="s">
        <v>3095</v>
      </c>
      <c r="C5871" t="s">
        <v>3091</v>
      </c>
      <c r="D5871">
        <v>875</v>
      </c>
      <c r="E5871" t="s">
        <v>2666</v>
      </c>
      <c r="F5871" s="1">
        <v>15419</v>
      </c>
      <c r="G5871" t="s">
        <v>16</v>
      </c>
      <c r="H5871">
        <v>0.01</v>
      </c>
      <c r="I5871">
        <f>H5871*F5871</f>
        <v>154.19</v>
      </c>
      <c r="J5871">
        <v>0.21879999999999999</v>
      </c>
      <c r="K5871" s="2">
        <f>F5871*J5871</f>
        <v>3373.6772000000001</v>
      </c>
    </row>
    <row r="5872" spans="1:11" x14ac:dyDescent="0.35">
      <c r="A5872" t="s">
        <v>3096</v>
      </c>
      <c r="B5872" t="s">
        <v>3097</v>
      </c>
      <c r="C5872" t="s">
        <v>3091</v>
      </c>
      <c r="D5872">
        <v>875</v>
      </c>
      <c r="E5872" t="s">
        <v>2666</v>
      </c>
      <c r="F5872" s="1">
        <v>17265</v>
      </c>
      <c r="G5872" t="s">
        <v>16</v>
      </c>
      <c r="H5872">
        <v>0.01</v>
      </c>
      <c r="I5872">
        <f>H5872*F5872</f>
        <v>172.65</v>
      </c>
      <c r="J5872">
        <v>0.21879999999999999</v>
      </c>
      <c r="K5872" s="2">
        <f>F5872*J5872</f>
        <v>3777.5819999999999</v>
      </c>
    </row>
    <row r="5873" spans="1:11" x14ac:dyDescent="0.35">
      <c r="A5873" t="s">
        <v>3098</v>
      </c>
      <c r="B5873" t="s">
        <v>3099</v>
      </c>
      <c r="D5873">
        <v>702</v>
      </c>
      <c r="E5873" t="s">
        <v>2991</v>
      </c>
      <c r="F5873">
        <v>500</v>
      </c>
      <c r="G5873" t="s">
        <v>16</v>
      </c>
      <c r="H5873">
        <v>2E-3</v>
      </c>
      <c r="I5873">
        <f>H5873*F5873</f>
        <v>1</v>
      </c>
      <c r="J5873">
        <v>0</v>
      </c>
      <c r="K5873" s="2">
        <f>F5873*J5873</f>
        <v>0</v>
      </c>
    </row>
    <row r="5874" spans="1:11" x14ac:dyDescent="0.35">
      <c r="A5874" t="s">
        <v>3100</v>
      </c>
      <c r="B5874" t="s">
        <v>3101</v>
      </c>
      <c r="D5874">
        <v>702</v>
      </c>
      <c r="E5874" t="s">
        <v>2991</v>
      </c>
      <c r="F5874" s="1">
        <v>3800</v>
      </c>
      <c r="G5874" t="s">
        <v>16</v>
      </c>
      <c r="H5874">
        <v>9.4E-2</v>
      </c>
      <c r="I5874">
        <f>H5874*F5874</f>
        <v>357.2</v>
      </c>
      <c r="J5874">
        <v>0</v>
      </c>
      <c r="K5874" s="2">
        <f>F5874*J5874</f>
        <v>0</v>
      </c>
    </row>
    <row r="5875" spans="1:11" x14ac:dyDescent="0.35">
      <c r="A5875" t="s">
        <v>3102</v>
      </c>
      <c r="B5875" t="s">
        <v>3103</v>
      </c>
      <c r="D5875">
        <v>702</v>
      </c>
      <c r="E5875" t="s">
        <v>2991</v>
      </c>
      <c r="F5875" s="1">
        <v>20973</v>
      </c>
      <c r="G5875" t="s">
        <v>16</v>
      </c>
      <c r="H5875">
        <v>8.0000000000000002E-3</v>
      </c>
      <c r="I5875">
        <f>H5875*F5875</f>
        <v>167.78399999999999</v>
      </c>
      <c r="J5875">
        <v>0</v>
      </c>
      <c r="K5875" s="2">
        <f>F5875*J5875</f>
        <v>0</v>
      </c>
    </row>
    <row r="5876" spans="1:11" x14ac:dyDescent="0.35">
      <c r="A5876" t="s">
        <v>3104</v>
      </c>
      <c r="B5876" t="s">
        <v>3105</v>
      </c>
      <c r="C5876" t="s">
        <v>3106</v>
      </c>
      <c r="D5876">
        <v>702</v>
      </c>
      <c r="E5876" t="s">
        <v>2991</v>
      </c>
      <c r="F5876" s="1">
        <v>8385</v>
      </c>
      <c r="G5876" t="s">
        <v>16</v>
      </c>
      <c r="H5876">
        <v>0.156</v>
      </c>
      <c r="I5876">
        <f>H5876*F5876</f>
        <v>1308.06</v>
      </c>
      <c r="J5876">
        <v>0</v>
      </c>
      <c r="K5876" s="2">
        <f>F5876*J5876</f>
        <v>0</v>
      </c>
    </row>
    <row r="5877" spans="1:11" x14ac:dyDescent="0.35">
      <c r="A5877" t="s">
        <v>3107</v>
      </c>
      <c r="B5877" t="s">
        <v>3108</v>
      </c>
      <c r="D5877">
        <v>702</v>
      </c>
      <c r="E5877" t="s">
        <v>2991</v>
      </c>
      <c r="F5877" s="1">
        <v>1356</v>
      </c>
      <c r="G5877" t="s">
        <v>16</v>
      </c>
      <c r="H5877">
        <v>5.8000000000000003E-2</v>
      </c>
      <c r="I5877">
        <f>H5877*F5877</f>
        <v>78.64800000000001</v>
      </c>
      <c r="J5877">
        <v>0</v>
      </c>
      <c r="K5877" s="2">
        <f>F5877*J5877</f>
        <v>0</v>
      </c>
    </row>
    <row r="5878" spans="1:11" x14ac:dyDescent="0.35">
      <c r="A5878" t="s">
        <v>3109</v>
      </c>
      <c r="B5878" t="s">
        <v>3110</v>
      </c>
      <c r="C5878" t="s">
        <v>3111</v>
      </c>
      <c r="D5878">
        <v>702</v>
      </c>
      <c r="E5878" t="s">
        <v>2991</v>
      </c>
      <c r="F5878">
        <v>42</v>
      </c>
      <c r="G5878" t="s">
        <v>16</v>
      </c>
      <c r="H5878">
        <v>5.8000000000000003E-2</v>
      </c>
      <c r="I5878">
        <f>H5878*F5878</f>
        <v>2.4359999999999999</v>
      </c>
      <c r="J5878">
        <v>0</v>
      </c>
      <c r="K5878" s="2">
        <f>F5878*J5878</f>
        <v>0</v>
      </c>
    </row>
    <row r="5879" spans="1:11" x14ac:dyDescent="0.35">
      <c r="A5879" t="s">
        <v>3112</v>
      </c>
      <c r="B5879" t="s">
        <v>3113</v>
      </c>
      <c r="D5879">
        <v>702</v>
      </c>
      <c r="E5879" t="s">
        <v>2991</v>
      </c>
      <c r="F5879" s="1">
        <v>1954</v>
      </c>
      <c r="G5879" t="s">
        <v>16</v>
      </c>
      <c r="H5879">
        <v>6.4699999999999994E-2</v>
      </c>
      <c r="I5879">
        <f>H5879*F5879</f>
        <v>126.42379999999999</v>
      </c>
      <c r="J5879">
        <v>0</v>
      </c>
      <c r="K5879" s="2">
        <f>F5879*J5879</f>
        <v>0</v>
      </c>
    </row>
    <row r="5880" spans="1:11" x14ac:dyDescent="0.35">
      <c r="A5880" t="s">
        <v>3114</v>
      </c>
      <c r="B5880" t="s">
        <v>3115</v>
      </c>
      <c r="C5880" t="s">
        <v>3116</v>
      </c>
      <c r="D5880">
        <v>702</v>
      </c>
      <c r="E5880" t="s">
        <v>2991</v>
      </c>
      <c r="F5880" s="1">
        <v>2025</v>
      </c>
      <c r="G5880" t="s">
        <v>16</v>
      </c>
      <c r="H5880">
        <v>1.2E-2</v>
      </c>
      <c r="I5880">
        <f>H5880*F5880</f>
        <v>24.3</v>
      </c>
      <c r="J5880">
        <v>0</v>
      </c>
      <c r="K5880" s="2">
        <f>F5880*J5880</f>
        <v>0</v>
      </c>
    </row>
    <row r="5881" spans="1:11" x14ac:dyDescent="0.35">
      <c r="A5881" t="s">
        <v>3117</v>
      </c>
      <c r="B5881" t="s">
        <v>3118</v>
      </c>
      <c r="D5881">
        <v>702</v>
      </c>
      <c r="E5881" t="s">
        <v>2991</v>
      </c>
      <c r="F5881">
        <v>237</v>
      </c>
      <c r="G5881" t="s">
        <v>16</v>
      </c>
      <c r="H5881">
        <v>0.37</v>
      </c>
      <c r="I5881">
        <f>H5881*F5881</f>
        <v>87.69</v>
      </c>
      <c r="J5881">
        <v>0</v>
      </c>
      <c r="K5881" s="2">
        <f>F5881*J5881</f>
        <v>0</v>
      </c>
    </row>
    <row r="5882" spans="1:11" x14ac:dyDescent="0.35">
      <c r="A5882" t="s">
        <v>3119</v>
      </c>
      <c r="B5882" t="s">
        <v>3120</v>
      </c>
      <c r="D5882">
        <v>702</v>
      </c>
      <c r="E5882" t="s">
        <v>2991</v>
      </c>
      <c r="F5882">
        <v>0</v>
      </c>
      <c r="G5882" t="s">
        <v>16</v>
      </c>
      <c r="H5882">
        <v>0.37</v>
      </c>
      <c r="I5882">
        <f>H5882*F5882</f>
        <v>0</v>
      </c>
      <c r="J5882">
        <v>0</v>
      </c>
      <c r="K5882" s="2">
        <f>F5882*J5882</f>
        <v>0</v>
      </c>
    </row>
    <row r="5883" spans="1:11" x14ac:dyDescent="0.35">
      <c r="A5883" t="s">
        <v>3121</v>
      </c>
      <c r="B5883" t="s">
        <v>3122</v>
      </c>
      <c r="D5883">
        <v>702</v>
      </c>
      <c r="E5883" t="s">
        <v>2991</v>
      </c>
      <c r="F5883">
        <v>524</v>
      </c>
      <c r="G5883" t="s">
        <v>16</v>
      </c>
      <c r="H5883">
        <v>0.28000000000000003</v>
      </c>
      <c r="I5883">
        <f>H5883*F5883</f>
        <v>146.72000000000003</v>
      </c>
      <c r="J5883">
        <v>0</v>
      </c>
      <c r="K5883" s="2">
        <f>F5883*J5883</f>
        <v>0</v>
      </c>
    </row>
    <row r="5884" spans="1:11" x14ac:dyDescent="0.35">
      <c r="A5884" t="s">
        <v>3123</v>
      </c>
      <c r="B5884" t="s">
        <v>3124</v>
      </c>
      <c r="C5884" t="s">
        <v>3125</v>
      </c>
      <c r="D5884">
        <v>702</v>
      </c>
      <c r="E5884" t="s">
        <v>2991</v>
      </c>
      <c r="F5884" s="1">
        <v>6501</v>
      </c>
      <c r="G5884" t="s">
        <v>16</v>
      </c>
      <c r="H5884">
        <v>3.5999999999999997E-2</v>
      </c>
      <c r="I5884">
        <f>H5884*F5884</f>
        <v>234.03599999999997</v>
      </c>
      <c r="J5884">
        <v>0</v>
      </c>
      <c r="K5884" s="2">
        <f>F5884*J5884</f>
        <v>0</v>
      </c>
    </row>
    <row r="5885" spans="1:11" x14ac:dyDescent="0.35">
      <c r="A5885" t="s">
        <v>3126</v>
      </c>
      <c r="B5885" t="s">
        <v>3127</v>
      </c>
      <c r="D5885">
        <v>702</v>
      </c>
      <c r="E5885" t="s">
        <v>2991</v>
      </c>
      <c r="F5885">
        <v>2</v>
      </c>
      <c r="G5885" t="s">
        <v>16</v>
      </c>
      <c r="H5885">
        <v>0.42</v>
      </c>
      <c r="I5885">
        <f>H5885*F5885</f>
        <v>0.84</v>
      </c>
      <c r="J5885">
        <v>0</v>
      </c>
      <c r="K5885" s="2">
        <f>F5885*J5885</f>
        <v>0</v>
      </c>
    </row>
    <row r="5886" spans="1:11" x14ac:dyDescent="0.35">
      <c r="A5886" t="s">
        <v>3128</v>
      </c>
      <c r="B5886" t="s">
        <v>3129</v>
      </c>
      <c r="C5886" t="s">
        <v>3130</v>
      </c>
      <c r="D5886">
        <v>702</v>
      </c>
      <c r="E5886" t="s">
        <v>2991</v>
      </c>
      <c r="F5886">
        <v>19</v>
      </c>
      <c r="G5886" t="s">
        <v>16</v>
      </c>
      <c r="H5886">
        <v>0.42</v>
      </c>
      <c r="I5886">
        <f>H5886*F5886</f>
        <v>7.9799999999999995</v>
      </c>
      <c r="J5886">
        <v>0</v>
      </c>
      <c r="K5886" s="2">
        <f>F5886*J5886</f>
        <v>0</v>
      </c>
    </row>
    <row r="5887" spans="1:11" x14ac:dyDescent="0.35">
      <c r="A5887" t="s">
        <v>3131</v>
      </c>
      <c r="B5887" t="s">
        <v>3132</v>
      </c>
      <c r="C5887" t="s">
        <v>3133</v>
      </c>
      <c r="D5887">
        <v>702</v>
      </c>
      <c r="E5887" t="s">
        <v>2991</v>
      </c>
      <c r="F5887">
        <v>58</v>
      </c>
      <c r="G5887" t="s">
        <v>16</v>
      </c>
      <c r="H5887">
        <v>1E-3</v>
      </c>
      <c r="I5887">
        <f>H5887*F5887</f>
        <v>5.8000000000000003E-2</v>
      </c>
      <c r="J5887">
        <v>0</v>
      </c>
      <c r="K5887" s="2">
        <f>F5887*J5887</f>
        <v>0</v>
      </c>
    </row>
    <row r="5888" spans="1:11" x14ac:dyDescent="0.35">
      <c r="A5888" t="s">
        <v>3134</v>
      </c>
      <c r="B5888" t="s">
        <v>3135</v>
      </c>
      <c r="C5888" t="s">
        <v>3136</v>
      </c>
      <c r="D5888">
        <v>702</v>
      </c>
      <c r="E5888" t="s">
        <v>2991</v>
      </c>
      <c r="F5888" s="1">
        <v>1357</v>
      </c>
      <c r="G5888" t="s">
        <v>16</v>
      </c>
      <c r="H5888">
        <v>0.5</v>
      </c>
      <c r="I5888">
        <f>H5888*F5888</f>
        <v>678.5</v>
      </c>
      <c r="J5888">
        <v>0</v>
      </c>
      <c r="K5888" s="2">
        <f>F5888*J5888</f>
        <v>0</v>
      </c>
    </row>
    <row r="5889" spans="1:11" x14ac:dyDescent="0.35">
      <c r="A5889" t="s">
        <v>3137</v>
      </c>
      <c r="B5889" t="s">
        <v>3138</v>
      </c>
      <c r="C5889" t="s">
        <v>3139</v>
      </c>
      <c r="D5889">
        <v>702</v>
      </c>
      <c r="E5889" t="s">
        <v>2991</v>
      </c>
      <c r="F5889">
        <v>462</v>
      </c>
      <c r="G5889" t="s">
        <v>16</v>
      </c>
      <c r="H5889">
        <v>0.56499999999999995</v>
      </c>
      <c r="I5889">
        <f>H5889*F5889</f>
        <v>261.02999999999997</v>
      </c>
      <c r="J5889">
        <v>0</v>
      </c>
      <c r="K5889" s="2">
        <f>F5889*J5889</f>
        <v>0</v>
      </c>
    </row>
    <row r="5890" spans="1:11" x14ac:dyDescent="0.35">
      <c r="A5890" t="s">
        <v>3140</v>
      </c>
      <c r="B5890" t="s">
        <v>3141</v>
      </c>
      <c r="D5890">
        <v>807</v>
      </c>
      <c r="E5890" t="s">
        <v>15</v>
      </c>
      <c r="F5890">
        <v>489.22976999999997</v>
      </c>
      <c r="G5890" t="s">
        <v>16</v>
      </c>
      <c r="H5890">
        <v>25</v>
      </c>
      <c r="I5890">
        <f>H5890*F5890</f>
        <v>12230.74425</v>
      </c>
      <c r="J5890">
        <v>59</v>
      </c>
      <c r="K5890" s="2">
        <f>F5890*J5890</f>
        <v>28864.556429999997</v>
      </c>
    </row>
    <row r="5891" spans="1:11" x14ac:dyDescent="0.35">
      <c r="A5891" t="s">
        <v>3142</v>
      </c>
      <c r="B5891" t="s">
        <v>3143</v>
      </c>
      <c r="D5891">
        <v>807</v>
      </c>
      <c r="E5891" t="s">
        <v>15</v>
      </c>
      <c r="F5891">
        <v>59</v>
      </c>
      <c r="G5891" t="s">
        <v>16</v>
      </c>
      <c r="H5891">
        <v>25</v>
      </c>
      <c r="I5891">
        <f>H5891*F5891</f>
        <v>1475</v>
      </c>
      <c r="J5891">
        <v>59</v>
      </c>
      <c r="K5891" s="2">
        <f>F5891*J5891</f>
        <v>3481</v>
      </c>
    </row>
    <row r="5892" spans="1:11" x14ac:dyDescent="0.35">
      <c r="A5892" t="s">
        <v>3144</v>
      </c>
      <c r="B5892" t="s">
        <v>3145</v>
      </c>
      <c r="D5892">
        <v>875</v>
      </c>
      <c r="E5892" t="s">
        <v>2666</v>
      </c>
      <c r="F5892">
        <v>415</v>
      </c>
      <c r="G5892" t="s">
        <v>16</v>
      </c>
      <c r="H5892">
        <v>25</v>
      </c>
      <c r="I5892">
        <f>H5892*F5892</f>
        <v>10375</v>
      </c>
      <c r="J5892">
        <v>59</v>
      </c>
      <c r="K5892" s="2">
        <f>F5892*J5892</f>
        <v>24485</v>
      </c>
    </row>
    <row r="5893" spans="1:11" x14ac:dyDescent="0.35">
      <c r="A5893" t="s">
        <v>3146</v>
      </c>
      <c r="B5893" t="s">
        <v>3147</v>
      </c>
      <c r="D5893">
        <v>875</v>
      </c>
      <c r="E5893" t="s">
        <v>2666</v>
      </c>
      <c r="F5893" s="1">
        <v>1272</v>
      </c>
      <c r="G5893" t="s">
        <v>16</v>
      </c>
      <c r="H5893">
        <v>3</v>
      </c>
      <c r="I5893">
        <f>H5893*F5893</f>
        <v>3816</v>
      </c>
      <c r="J5893">
        <v>0</v>
      </c>
      <c r="K5893" s="2">
        <f>F5893*J5893</f>
        <v>0</v>
      </c>
    </row>
    <row r="5894" spans="1:11" x14ac:dyDescent="0.35">
      <c r="A5894" t="s">
        <v>3148</v>
      </c>
      <c r="B5894" t="s">
        <v>3149</v>
      </c>
      <c r="C5894" t="s">
        <v>3150</v>
      </c>
      <c r="D5894">
        <v>875</v>
      </c>
      <c r="E5894" t="s">
        <v>2666</v>
      </c>
      <c r="F5894">
        <v>364</v>
      </c>
      <c r="G5894" t="s">
        <v>16</v>
      </c>
      <c r="H5894">
        <v>3</v>
      </c>
      <c r="I5894">
        <f>H5894*F5894</f>
        <v>1092</v>
      </c>
      <c r="J5894">
        <v>0</v>
      </c>
      <c r="K5894" s="2">
        <f>F5894*J5894</f>
        <v>0</v>
      </c>
    </row>
    <row r="5895" spans="1:11" x14ac:dyDescent="0.35">
      <c r="A5895" t="s">
        <v>3151</v>
      </c>
      <c r="B5895" t="s">
        <v>3152</v>
      </c>
      <c r="C5895" t="s">
        <v>3150</v>
      </c>
      <c r="D5895">
        <v>875</v>
      </c>
      <c r="E5895" t="s">
        <v>2666</v>
      </c>
      <c r="F5895">
        <v>400</v>
      </c>
      <c r="G5895" t="s">
        <v>16</v>
      </c>
      <c r="H5895">
        <v>0.78500000000000003</v>
      </c>
      <c r="I5895">
        <f>H5895*F5895</f>
        <v>314</v>
      </c>
      <c r="J5895">
        <v>6.85</v>
      </c>
      <c r="K5895" s="2">
        <f>F5895*J5895</f>
        <v>2740</v>
      </c>
    </row>
    <row r="5896" spans="1:11" x14ac:dyDescent="0.35">
      <c r="A5896" t="s">
        <v>3153</v>
      </c>
      <c r="B5896" t="s">
        <v>3154</v>
      </c>
      <c r="D5896">
        <v>875</v>
      </c>
      <c r="E5896" t="s">
        <v>2666</v>
      </c>
      <c r="F5896">
        <v>170</v>
      </c>
      <c r="G5896" t="s">
        <v>16</v>
      </c>
      <c r="H5896">
        <v>3</v>
      </c>
      <c r="I5896">
        <f>H5896*F5896</f>
        <v>510</v>
      </c>
      <c r="J5896">
        <v>6.5</v>
      </c>
      <c r="K5896" s="2">
        <f>F5896*J5896</f>
        <v>1105</v>
      </c>
    </row>
    <row r="5897" spans="1:11" x14ac:dyDescent="0.35">
      <c r="A5897" t="s">
        <v>3155</v>
      </c>
      <c r="B5897" t="s">
        <v>3156</v>
      </c>
      <c r="C5897" t="s">
        <v>3157</v>
      </c>
      <c r="D5897">
        <v>875</v>
      </c>
      <c r="E5897" t="s">
        <v>2666</v>
      </c>
      <c r="F5897">
        <v>81</v>
      </c>
      <c r="G5897" t="s">
        <v>16</v>
      </c>
      <c r="H5897">
        <v>3</v>
      </c>
      <c r="I5897">
        <f>H5897*F5897</f>
        <v>243</v>
      </c>
      <c r="J5897">
        <v>9.49</v>
      </c>
      <c r="K5897" s="2">
        <f>F5897*J5897</f>
        <v>768.69</v>
      </c>
    </row>
    <row r="5898" spans="1:11" x14ac:dyDescent="0.35">
      <c r="A5898" t="s">
        <v>3158</v>
      </c>
      <c r="B5898" t="s">
        <v>3159</v>
      </c>
      <c r="D5898">
        <v>875</v>
      </c>
      <c r="E5898" t="s">
        <v>2666</v>
      </c>
      <c r="F5898">
        <v>389</v>
      </c>
      <c r="G5898" t="s">
        <v>16</v>
      </c>
      <c r="H5898">
        <v>3</v>
      </c>
      <c r="I5898">
        <f>H5898*F5898</f>
        <v>1167</v>
      </c>
      <c r="J5898">
        <v>0</v>
      </c>
      <c r="K5898" s="2">
        <f>F5898*J5898</f>
        <v>0</v>
      </c>
    </row>
    <row r="5899" spans="1:11" x14ac:dyDescent="0.35">
      <c r="A5899" t="s">
        <v>3160</v>
      </c>
      <c r="B5899" t="s">
        <v>3161</v>
      </c>
      <c r="D5899">
        <v>807</v>
      </c>
      <c r="E5899" t="s">
        <v>15</v>
      </c>
      <c r="F5899" s="2">
        <v>23888.757239999999</v>
      </c>
      <c r="G5899" t="s">
        <v>16</v>
      </c>
      <c r="H5899">
        <v>20</v>
      </c>
      <c r="I5899">
        <f>H5899*F5899</f>
        <v>477775.14480000001</v>
      </c>
      <c r="J5899">
        <v>7.67</v>
      </c>
      <c r="K5899" s="2">
        <f>F5899*J5899</f>
        <v>183226.76803079998</v>
      </c>
    </row>
    <row r="5900" spans="1:11" x14ac:dyDescent="0.35">
      <c r="A5900" t="s">
        <v>3162</v>
      </c>
      <c r="B5900" t="s">
        <v>3163</v>
      </c>
      <c r="C5900" t="s">
        <v>3164</v>
      </c>
      <c r="D5900">
        <v>807</v>
      </c>
      <c r="E5900" t="s">
        <v>15</v>
      </c>
      <c r="F5900">
        <v>40</v>
      </c>
      <c r="G5900" t="s">
        <v>16</v>
      </c>
      <c r="H5900">
        <v>18</v>
      </c>
      <c r="I5900">
        <f>H5900*F5900</f>
        <v>720</v>
      </c>
      <c r="J5900">
        <v>7.67</v>
      </c>
      <c r="K5900" s="2">
        <f>F5900*J5900</f>
        <v>306.8</v>
      </c>
    </row>
    <row r="5901" spans="1:11" x14ac:dyDescent="0.35">
      <c r="A5901" t="s">
        <v>3165</v>
      </c>
      <c r="B5901" t="s">
        <v>3166</v>
      </c>
      <c r="C5901" t="s">
        <v>3167</v>
      </c>
      <c r="D5901">
        <v>807</v>
      </c>
      <c r="E5901" t="s">
        <v>15</v>
      </c>
      <c r="F5901">
        <v>5</v>
      </c>
      <c r="G5901" t="s">
        <v>16</v>
      </c>
      <c r="H5901">
        <v>22</v>
      </c>
      <c r="I5901">
        <f>H5901*F5901</f>
        <v>110</v>
      </c>
      <c r="J5901">
        <v>7.67</v>
      </c>
      <c r="K5901" s="2">
        <f>F5901*J5901</f>
        <v>38.35</v>
      </c>
    </row>
    <row r="5902" spans="1:11" x14ac:dyDescent="0.35">
      <c r="A5902" t="s">
        <v>3168</v>
      </c>
      <c r="B5902" t="s">
        <v>3169</v>
      </c>
      <c r="C5902" t="s">
        <v>3170</v>
      </c>
      <c r="D5902">
        <v>807</v>
      </c>
      <c r="E5902" t="s">
        <v>15</v>
      </c>
      <c r="F5902" s="1">
        <v>7993</v>
      </c>
      <c r="G5902" t="s">
        <v>16</v>
      </c>
      <c r="H5902">
        <v>23</v>
      </c>
      <c r="I5902">
        <f>H5902*F5902</f>
        <v>183839</v>
      </c>
      <c r="J5902">
        <v>7.67</v>
      </c>
      <c r="K5902" s="2">
        <f>F5902*J5902</f>
        <v>61306.31</v>
      </c>
    </row>
    <row r="5903" spans="1:11" x14ac:dyDescent="0.35">
      <c r="A5903" t="s">
        <v>3171</v>
      </c>
      <c r="B5903" t="s">
        <v>3172</v>
      </c>
      <c r="D5903">
        <v>807</v>
      </c>
      <c r="E5903" t="s">
        <v>15</v>
      </c>
      <c r="F5903" s="1">
        <v>1743</v>
      </c>
      <c r="G5903" t="s">
        <v>16</v>
      </c>
      <c r="H5903">
        <v>20</v>
      </c>
      <c r="I5903">
        <f>H5903*F5903</f>
        <v>34860</v>
      </c>
      <c r="J5903">
        <v>7.67</v>
      </c>
      <c r="K5903" s="2">
        <f>F5903*J5903</f>
        <v>13368.81</v>
      </c>
    </row>
    <row r="5904" spans="1:11" x14ac:dyDescent="0.35">
      <c r="A5904" t="s">
        <v>3173</v>
      </c>
      <c r="B5904" t="s">
        <v>3174</v>
      </c>
      <c r="D5904">
        <v>807</v>
      </c>
      <c r="E5904" t="s">
        <v>15</v>
      </c>
      <c r="F5904" s="1">
        <v>1589</v>
      </c>
      <c r="G5904" t="s">
        <v>16</v>
      </c>
      <c r="H5904">
        <v>20</v>
      </c>
      <c r="I5904">
        <f>H5904*F5904</f>
        <v>31780</v>
      </c>
      <c r="J5904">
        <v>7.67</v>
      </c>
      <c r="K5904" s="2">
        <f>F5904*J5904</f>
        <v>12187.63</v>
      </c>
    </row>
    <row r="5905" spans="1:11" x14ac:dyDescent="0.35">
      <c r="A5905" t="s">
        <v>3175</v>
      </c>
      <c r="B5905" t="s">
        <v>3176</v>
      </c>
      <c r="D5905">
        <v>807</v>
      </c>
      <c r="E5905" t="s">
        <v>15</v>
      </c>
      <c r="F5905" s="2">
        <v>8179.7289799999999</v>
      </c>
      <c r="G5905" t="s">
        <v>16</v>
      </c>
      <c r="H5905">
        <v>20</v>
      </c>
      <c r="I5905">
        <f>H5905*F5905</f>
        <v>163594.5796</v>
      </c>
      <c r="J5905">
        <v>7.67</v>
      </c>
      <c r="K5905" s="2">
        <f>F5905*J5905</f>
        <v>62738.521276599997</v>
      </c>
    </row>
    <row r="5906" spans="1:11" x14ac:dyDescent="0.35">
      <c r="A5906" t="s">
        <v>3177</v>
      </c>
      <c r="B5906" t="s">
        <v>3178</v>
      </c>
      <c r="D5906">
        <v>807</v>
      </c>
      <c r="E5906" t="s">
        <v>15</v>
      </c>
      <c r="F5906">
        <v>12.58975</v>
      </c>
      <c r="G5906" t="s">
        <v>16</v>
      </c>
      <c r="H5906">
        <v>20</v>
      </c>
      <c r="I5906">
        <f>H5906*F5906</f>
        <v>251.79500000000002</v>
      </c>
      <c r="J5906">
        <v>3.3</v>
      </c>
      <c r="K5906" s="2">
        <f>F5906*J5906</f>
        <v>41.546174999999998</v>
      </c>
    </row>
    <row r="5907" spans="1:11" x14ac:dyDescent="0.35">
      <c r="A5907" t="s">
        <v>3179</v>
      </c>
      <c r="B5907" t="s">
        <v>3180</v>
      </c>
      <c r="C5907" t="s">
        <v>3181</v>
      </c>
      <c r="D5907">
        <v>702</v>
      </c>
      <c r="E5907" t="s">
        <v>2991</v>
      </c>
      <c r="F5907">
        <v>883</v>
      </c>
      <c r="G5907" t="s">
        <v>16</v>
      </c>
      <c r="H5907">
        <v>1.5</v>
      </c>
      <c r="I5907">
        <f>H5907*F5907</f>
        <v>1324.5</v>
      </c>
      <c r="J5907">
        <v>0</v>
      </c>
      <c r="K5907" s="2">
        <f>F5907*J5907</f>
        <v>0</v>
      </c>
    </row>
    <row r="5908" spans="1:11" x14ac:dyDescent="0.35">
      <c r="A5908" t="s">
        <v>3182</v>
      </c>
      <c r="B5908" t="s">
        <v>3183</v>
      </c>
      <c r="C5908" t="s">
        <v>3184</v>
      </c>
      <c r="D5908">
        <v>702</v>
      </c>
      <c r="E5908" t="s">
        <v>2991</v>
      </c>
      <c r="F5908" s="1">
        <v>1265</v>
      </c>
      <c r="G5908" t="s">
        <v>16</v>
      </c>
      <c r="H5908">
        <v>1.5</v>
      </c>
      <c r="I5908">
        <f>H5908*F5908</f>
        <v>1897.5</v>
      </c>
      <c r="J5908">
        <v>0</v>
      </c>
      <c r="K5908" s="2">
        <f>F5908*J5908</f>
        <v>0</v>
      </c>
    </row>
    <row r="5909" spans="1:11" x14ac:dyDescent="0.35">
      <c r="A5909" t="s">
        <v>3185</v>
      </c>
      <c r="B5909" t="s">
        <v>3186</v>
      </c>
      <c r="C5909" t="s">
        <v>3187</v>
      </c>
      <c r="D5909">
        <v>875</v>
      </c>
      <c r="E5909" t="s">
        <v>2666</v>
      </c>
      <c r="F5909">
        <v>20</v>
      </c>
      <c r="G5909" t="s">
        <v>16</v>
      </c>
      <c r="H5909">
        <v>35</v>
      </c>
      <c r="I5909">
        <f>H5909*F5909</f>
        <v>700</v>
      </c>
      <c r="J5909">
        <v>139.65</v>
      </c>
      <c r="K5909" s="2">
        <f>F5909*J5909</f>
        <v>2793</v>
      </c>
    </row>
    <row r="5910" spans="1:11" x14ac:dyDescent="0.35">
      <c r="A5910" t="s">
        <v>3188</v>
      </c>
      <c r="B5910" t="s">
        <v>3189</v>
      </c>
      <c r="D5910">
        <v>875</v>
      </c>
      <c r="E5910" t="s">
        <v>2666</v>
      </c>
      <c r="F5910">
        <v>4</v>
      </c>
      <c r="G5910" t="s">
        <v>16</v>
      </c>
      <c r="H5910">
        <v>35</v>
      </c>
      <c r="I5910">
        <f>H5910*F5910</f>
        <v>140</v>
      </c>
      <c r="J5910">
        <v>112.75</v>
      </c>
      <c r="K5910" s="2">
        <f>F5910*J5910</f>
        <v>451</v>
      </c>
    </row>
    <row r="5911" spans="1:11" x14ac:dyDescent="0.35">
      <c r="A5911" t="s">
        <v>3190</v>
      </c>
      <c r="B5911" t="s">
        <v>3191</v>
      </c>
      <c r="C5911" t="s">
        <v>3187</v>
      </c>
      <c r="D5911">
        <v>875</v>
      </c>
      <c r="E5911" t="s">
        <v>2666</v>
      </c>
      <c r="F5911">
        <v>8</v>
      </c>
      <c r="G5911" t="s">
        <v>16</v>
      </c>
      <c r="H5911">
        <v>35</v>
      </c>
      <c r="I5911">
        <f>H5911*F5911</f>
        <v>280</v>
      </c>
      <c r="J5911">
        <v>112.75</v>
      </c>
      <c r="K5911" s="2">
        <f>F5911*J5911</f>
        <v>902</v>
      </c>
    </row>
    <row r="5912" spans="1:11" x14ac:dyDescent="0.35">
      <c r="A5912" t="s">
        <v>3192</v>
      </c>
      <c r="B5912" t="s">
        <v>3193</v>
      </c>
      <c r="C5912" t="s">
        <v>3187</v>
      </c>
      <c r="D5912">
        <v>875</v>
      </c>
      <c r="E5912" t="s">
        <v>2666</v>
      </c>
      <c r="F5912">
        <v>5</v>
      </c>
      <c r="G5912" t="s">
        <v>16</v>
      </c>
      <c r="H5912">
        <v>35</v>
      </c>
      <c r="I5912">
        <f>H5912*F5912</f>
        <v>175</v>
      </c>
      <c r="J5912">
        <v>112.75</v>
      </c>
      <c r="K5912" s="2">
        <f>F5912*J5912</f>
        <v>563.75</v>
      </c>
    </row>
    <row r="5913" spans="1:11" x14ac:dyDescent="0.35">
      <c r="A5913" t="s">
        <v>3194</v>
      </c>
      <c r="B5913" t="s">
        <v>3195</v>
      </c>
      <c r="C5913" t="s">
        <v>3196</v>
      </c>
      <c r="D5913">
        <v>875</v>
      </c>
      <c r="E5913" t="s">
        <v>2666</v>
      </c>
      <c r="F5913">
        <v>1</v>
      </c>
      <c r="G5913" t="s">
        <v>16</v>
      </c>
      <c r="H5913">
        <v>35</v>
      </c>
      <c r="I5913">
        <f>H5913*F5913</f>
        <v>35</v>
      </c>
      <c r="J5913">
        <v>112.75</v>
      </c>
      <c r="K5913" s="2">
        <f>F5913*J5913</f>
        <v>112.75</v>
      </c>
    </row>
    <row r="5914" spans="1:11" x14ac:dyDescent="0.35">
      <c r="A5914" t="s">
        <v>3197</v>
      </c>
      <c r="B5914" t="s">
        <v>3198</v>
      </c>
      <c r="C5914" t="s">
        <v>3196</v>
      </c>
      <c r="D5914">
        <v>875</v>
      </c>
      <c r="E5914" t="s">
        <v>2666</v>
      </c>
      <c r="F5914">
        <v>202</v>
      </c>
      <c r="G5914" t="s">
        <v>16</v>
      </c>
      <c r="H5914">
        <v>35</v>
      </c>
      <c r="I5914">
        <f>H5914*F5914</f>
        <v>7070</v>
      </c>
      <c r="J5914">
        <v>0</v>
      </c>
      <c r="K5914" s="2">
        <f>F5914*J5914</f>
        <v>0</v>
      </c>
    </row>
    <row r="5915" spans="1:11" x14ac:dyDescent="0.35">
      <c r="A5915" t="s">
        <v>3199</v>
      </c>
      <c r="B5915" t="s">
        <v>3200</v>
      </c>
      <c r="D5915">
        <v>875</v>
      </c>
      <c r="E5915" t="s">
        <v>2666</v>
      </c>
      <c r="F5915">
        <v>140</v>
      </c>
      <c r="G5915" t="s">
        <v>16</v>
      </c>
      <c r="H5915">
        <v>35</v>
      </c>
      <c r="I5915">
        <f>H5915*F5915</f>
        <v>4900</v>
      </c>
      <c r="J5915">
        <v>0</v>
      </c>
      <c r="K5915" s="2">
        <f>F5915*J5915</f>
        <v>0</v>
      </c>
    </row>
    <row r="5916" spans="1:11" x14ac:dyDescent="0.35">
      <c r="A5916" t="s">
        <v>3201</v>
      </c>
      <c r="B5916" t="s">
        <v>3202</v>
      </c>
      <c r="C5916" t="s">
        <v>3196</v>
      </c>
      <c r="D5916">
        <v>875</v>
      </c>
      <c r="E5916" t="s">
        <v>2666</v>
      </c>
      <c r="F5916">
        <v>100</v>
      </c>
      <c r="G5916" t="s">
        <v>16</v>
      </c>
      <c r="H5916">
        <v>35</v>
      </c>
      <c r="I5916">
        <f>H5916*F5916</f>
        <v>3500</v>
      </c>
      <c r="J5916">
        <v>0</v>
      </c>
      <c r="K5916" s="2">
        <f>F5916*J5916</f>
        <v>0</v>
      </c>
    </row>
    <row r="5917" spans="1:11" x14ac:dyDescent="0.35">
      <c r="A5917" t="s">
        <v>3203</v>
      </c>
      <c r="B5917" t="s">
        <v>3204</v>
      </c>
      <c r="C5917" t="s">
        <v>3196</v>
      </c>
      <c r="D5917">
        <v>875</v>
      </c>
      <c r="E5917" t="s">
        <v>2666</v>
      </c>
      <c r="F5917">
        <v>441</v>
      </c>
      <c r="G5917" t="s">
        <v>16</v>
      </c>
      <c r="H5917">
        <v>35</v>
      </c>
      <c r="I5917">
        <f>H5917*F5917</f>
        <v>15435</v>
      </c>
      <c r="J5917">
        <v>0</v>
      </c>
      <c r="K5917" s="2">
        <f>F5917*J5917</f>
        <v>0</v>
      </c>
    </row>
    <row r="5918" spans="1:11" x14ac:dyDescent="0.35">
      <c r="A5918" t="s">
        <v>3205</v>
      </c>
      <c r="B5918" t="s">
        <v>3206</v>
      </c>
      <c r="C5918" t="s">
        <v>3207</v>
      </c>
      <c r="D5918">
        <v>875</v>
      </c>
      <c r="E5918" t="s">
        <v>2666</v>
      </c>
      <c r="F5918">
        <v>371</v>
      </c>
      <c r="G5918" t="s">
        <v>16</v>
      </c>
      <c r="H5918">
        <v>5</v>
      </c>
      <c r="I5918">
        <f>H5918*F5918</f>
        <v>1855</v>
      </c>
      <c r="J5918">
        <v>34.65</v>
      </c>
      <c r="K5918" s="2">
        <f>F5918*J5918</f>
        <v>12855.15</v>
      </c>
    </row>
    <row r="5919" spans="1:11" x14ac:dyDescent="0.35">
      <c r="A5919" t="s">
        <v>3208</v>
      </c>
      <c r="B5919" t="s">
        <v>3209</v>
      </c>
      <c r="C5919" t="s">
        <v>3210</v>
      </c>
      <c r="D5919">
        <v>875</v>
      </c>
      <c r="E5919" t="s">
        <v>2666</v>
      </c>
      <c r="F5919">
        <v>120</v>
      </c>
      <c r="G5919" t="s">
        <v>16</v>
      </c>
      <c r="H5919">
        <v>35</v>
      </c>
      <c r="I5919">
        <f>H5919*F5919</f>
        <v>4200</v>
      </c>
      <c r="J5919">
        <v>0</v>
      </c>
      <c r="K5919" s="2">
        <f>F5919*J5919</f>
        <v>0</v>
      </c>
    </row>
    <row r="5920" spans="1:11" x14ac:dyDescent="0.35">
      <c r="A5920" t="s">
        <v>3211</v>
      </c>
      <c r="B5920" t="s">
        <v>3212</v>
      </c>
      <c r="C5920" t="s">
        <v>3213</v>
      </c>
      <c r="D5920">
        <v>875</v>
      </c>
      <c r="E5920" t="s">
        <v>2666</v>
      </c>
      <c r="F5920">
        <v>88</v>
      </c>
      <c r="G5920" t="s">
        <v>16</v>
      </c>
      <c r="H5920">
        <v>35</v>
      </c>
      <c r="I5920">
        <f>H5920*F5920</f>
        <v>3080</v>
      </c>
      <c r="J5920">
        <v>0</v>
      </c>
      <c r="K5920" s="2">
        <f>F5920*J5920</f>
        <v>0</v>
      </c>
    </row>
    <row r="5921" spans="1:11" x14ac:dyDescent="0.35">
      <c r="A5921" t="s">
        <v>3214</v>
      </c>
      <c r="B5921" t="s">
        <v>3215</v>
      </c>
      <c r="C5921" t="s">
        <v>3216</v>
      </c>
      <c r="D5921">
        <v>875</v>
      </c>
      <c r="E5921" t="s">
        <v>2666</v>
      </c>
      <c r="F5921">
        <v>9</v>
      </c>
      <c r="G5921" t="s">
        <v>16</v>
      </c>
      <c r="H5921">
        <v>14.2</v>
      </c>
      <c r="I5921">
        <f>H5921*F5921</f>
        <v>127.8</v>
      </c>
      <c r="J5921">
        <v>187.5</v>
      </c>
      <c r="K5921" s="2">
        <f>F5921*J5921</f>
        <v>1687.5</v>
      </c>
    </row>
    <row r="5922" spans="1:11" x14ac:dyDescent="0.35">
      <c r="A5922" t="s">
        <v>3217</v>
      </c>
      <c r="B5922" t="s">
        <v>3218</v>
      </c>
      <c r="C5922" t="s">
        <v>3219</v>
      </c>
      <c r="D5922">
        <v>875</v>
      </c>
      <c r="E5922" t="s">
        <v>2666</v>
      </c>
      <c r="F5922">
        <v>24</v>
      </c>
      <c r="G5922" t="s">
        <v>16</v>
      </c>
      <c r="H5922">
        <v>14.2</v>
      </c>
      <c r="I5922">
        <f>H5922*F5922</f>
        <v>340.79999999999995</v>
      </c>
      <c r="J5922">
        <v>198.5</v>
      </c>
      <c r="K5922" s="2">
        <f>F5922*J5922</f>
        <v>4764</v>
      </c>
    </row>
    <row r="5923" spans="1:11" x14ac:dyDescent="0.35">
      <c r="A5923" t="s">
        <v>3220</v>
      </c>
      <c r="B5923" t="s">
        <v>3221</v>
      </c>
      <c r="C5923" t="s">
        <v>3222</v>
      </c>
      <c r="D5923">
        <v>875</v>
      </c>
      <c r="E5923" t="s">
        <v>2666</v>
      </c>
      <c r="F5923">
        <v>15</v>
      </c>
      <c r="G5923" t="s">
        <v>16</v>
      </c>
      <c r="H5923">
        <v>14.2</v>
      </c>
      <c r="I5923">
        <f>H5923*F5923</f>
        <v>213</v>
      </c>
      <c r="J5923">
        <v>187.5</v>
      </c>
      <c r="K5923" s="2">
        <f>F5923*J5923</f>
        <v>2812.5</v>
      </c>
    </row>
    <row r="5924" spans="1:11" x14ac:dyDescent="0.35">
      <c r="A5924" t="s">
        <v>3223</v>
      </c>
      <c r="B5924" t="s">
        <v>3224</v>
      </c>
      <c r="D5924">
        <v>875</v>
      </c>
      <c r="E5924" t="s">
        <v>2666</v>
      </c>
      <c r="F5924">
        <v>9</v>
      </c>
      <c r="G5924" t="s">
        <v>16</v>
      </c>
      <c r="H5924">
        <v>14.2</v>
      </c>
      <c r="I5924">
        <f>H5924*F5924</f>
        <v>127.8</v>
      </c>
      <c r="J5924">
        <v>132</v>
      </c>
      <c r="K5924" s="2">
        <f>F5924*J5924</f>
        <v>1188</v>
      </c>
    </row>
    <row r="5925" spans="1:11" x14ac:dyDescent="0.35">
      <c r="A5925" t="s">
        <v>3225</v>
      </c>
      <c r="B5925" t="s">
        <v>3226</v>
      </c>
      <c r="D5925">
        <v>875</v>
      </c>
      <c r="E5925" t="s">
        <v>2666</v>
      </c>
      <c r="F5925" s="1">
        <v>1400</v>
      </c>
      <c r="G5925" t="s">
        <v>16</v>
      </c>
      <c r="H5925">
        <v>0.1</v>
      </c>
      <c r="I5925">
        <f>H5925*F5925</f>
        <v>140</v>
      </c>
      <c r="J5925">
        <v>0.90800000000000003</v>
      </c>
      <c r="K5925" s="2">
        <f>F5925*J5925</f>
        <v>1271.2</v>
      </c>
    </row>
    <row r="5926" spans="1:11" x14ac:dyDescent="0.35">
      <c r="A5926" t="s">
        <v>3227</v>
      </c>
      <c r="B5926" t="s">
        <v>3228</v>
      </c>
      <c r="C5926" t="s">
        <v>3229</v>
      </c>
      <c r="D5926">
        <v>875</v>
      </c>
      <c r="E5926" t="s">
        <v>2666</v>
      </c>
      <c r="F5926">
        <v>8</v>
      </c>
      <c r="G5926" t="s">
        <v>16</v>
      </c>
      <c r="H5926">
        <v>35</v>
      </c>
      <c r="I5926">
        <f>H5926*F5926</f>
        <v>280</v>
      </c>
      <c r="J5926">
        <v>112.75</v>
      </c>
      <c r="K5926" s="2">
        <f>F5926*J5926</f>
        <v>902</v>
      </c>
    </row>
    <row r="5927" spans="1:11" x14ac:dyDescent="0.35">
      <c r="A5927" t="s">
        <v>3230</v>
      </c>
      <c r="B5927" t="s">
        <v>3231</v>
      </c>
      <c r="D5927">
        <v>875</v>
      </c>
      <c r="E5927" t="s">
        <v>2666</v>
      </c>
      <c r="F5927" s="1">
        <v>2000</v>
      </c>
      <c r="G5927" t="s">
        <v>16</v>
      </c>
      <c r="H5927">
        <v>0.62431000000000003</v>
      </c>
      <c r="I5927">
        <f>H5927*F5927</f>
        <v>1248.6200000000001</v>
      </c>
      <c r="J5927">
        <v>1.84</v>
      </c>
      <c r="K5927" s="2">
        <f>F5927*J5927</f>
        <v>3680</v>
      </c>
    </row>
    <row r="5928" spans="1:11" x14ac:dyDescent="0.35">
      <c r="A5928" t="s">
        <v>3232</v>
      </c>
      <c r="B5928" t="s">
        <v>3233</v>
      </c>
      <c r="D5928">
        <v>875</v>
      </c>
      <c r="E5928" t="s">
        <v>2666</v>
      </c>
      <c r="F5928">
        <v>11</v>
      </c>
      <c r="G5928" t="s">
        <v>16</v>
      </c>
      <c r="H5928">
        <v>50</v>
      </c>
      <c r="I5928">
        <f>H5928*F5928</f>
        <v>550</v>
      </c>
      <c r="J5928">
        <v>83.65</v>
      </c>
      <c r="K5928" s="2">
        <f>F5928*J5928</f>
        <v>920.15000000000009</v>
      </c>
    </row>
    <row r="5929" spans="1:11" x14ac:dyDescent="0.35">
      <c r="A5929" t="s">
        <v>3234</v>
      </c>
      <c r="B5929" t="s">
        <v>3235</v>
      </c>
      <c r="D5929">
        <v>875</v>
      </c>
      <c r="E5929" t="s">
        <v>2666</v>
      </c>
      <c r="F5929">
        <v>86</v>
      </c>
      <c r="G5929" t="s">
        <v>16</v>
      </c>
      <c r="H5929">
        <v>50</v>
      </c>
      <c r="I5929">
        <f>H5929*F5929</f>
        <v>4300</v>
      </c>
      <c r="J5929">
        <v>0</v>
      </c>
      <c r="K5929" s="2">
        <f>F5929*J5929</f>
        <v>0</v>
      </c>
    </row>
    <row r="5930" spans="1:11" x14ac:dyDescent="0.35">
      <c r="A5930" t="s">
        <v>3236</v>
      </c>
      <c r="B5930" t="s">
        <v>3237</v>
      </c>
      <c r="D5930">
        <v>875</v>
      </c>
      <c r="E5930" t="s">
        <v>2666</v>
      </c>
      <c r="F5930">
        <v>8</v>
      </c>
      <c r="G5930" t="s">
        <v>16</v>
      </c>
      <c r="H5930">
        <v>50</v>
      </c>
      <c r="I5930">
        <f>H5930*F5930</f>
        <v>400</v>
      </c>
      <c r="J5930">
        <v>0</v>
      </c>
      <c r="K5930" s="2">
        <f>F5930*J5930</f>
        <v>0</v>
      </c>
    </row>
    <row r="5931" spans="1:11" x14ac:dyDescent="0.35">
      <c r="A5931" t="s">
        <v>3238</v>
      </c>
      <c r="B5931" t="s">
        <v>3239</v>
      </c>
      <c r="D5931">
        <v>875</v>
      </c>
      <c r="E5931" t="s">
        <v>2666</v>
      </c>
      <c r="F5931">
        <v>2</v>
      </c>
      <c r="G5931" t="s">
        <v>16</v>
      </c>
      <c r="H5931">
        <v>50</v>
      </c>
      <c r="I5931">
        <f>H5931*F5931</f>
        <v>100</v>
      </c>
      <c r="J5931">
        <v>83.65</v>
      </c>
      <c r="K5931" s="2">
        <f>F5931*J5931</f>
        <v>167.3</v>
      </c>
    </row>
    <row r="5932" spans="1:11" x14ac:dyDescent="0.35">
      <c r="A5932" t="s">
        <v>3240</v>
      </c>
      <c r="B5932" t="s">
        <v>3241</v>
      </c>
      <c r="D5932">
        <v>875</v>
      </c>
      <c r="E5932" t="s">
        <v>2666</v>
      </c>
      <c r="F5932">
        <v>3</v>
      </c>
      <c r="G5932" t="s">
        <v>16</v>
      </c>
      <c r="H5932">
        <v>50</v>
      </c>
      <c r="I5932">
        <f>H5932*F5932</f>
        <v>150</v>
      </c>
      <c r="J5932">
        <v>83.65</v>
      </c>
      <c r="K5932" s="2">
        <f>F5932*J5932</f>
        <v>250.95000000000002</v>
      </c>
    </row>
    <row r="5933" spans="1:11" x14ac:dyDescent="0.35">
      <c r="A5933" t="s">
        <v>3242</v>
      </c>
      <c r="B5933" t="s">
        <v>3243</v>
      </c>
      <c r="D5933">
        <v>875</v>
      </c>
      <c r="E5933" t="s">
        <v>2666</v>
      </c>
      <c r="F5933">
        <v>77</v>
      </c>
      <c r="G5933" t="s">
        <v>16</v>
      </c>
      <c r="H5933">
        <v>50</v>
      </c>
      <c r="I5933">
        <f>H5933*F5933</f>
        <v>3850</v>
      </c>
      <c r="J5933">
        <v>0</v>
      </c>
      <c r="K5933" s="2">
        <f>F5933*J5933</f>
        <v>0</v>
      </c>
    </row>
    <row r="5934" spans="1:11" x14ac:dyDescent="0.35">
      <c r="A5934" t="s">
        <v>3244</v>
      </c>
      <c r="B5934" t="s">
        <v>3245</v>
      </c>
      <c r="D5934">
        <v>875</v>
      </c>
      <c r="E5934" t="s">
        <v>2666</v>
      </c>
      <c r="F5934">
        <v>44</v>
      </c>
      <c r="G5934" t="s">
        <v>16</v>
      </c>
      <c r="H5934">
        <v>50</v>
      </c>
      <c r="I5934">
        <f>H5934*F5934</f>
        <v>2200</v>
      </c>
      <c r="J5934">
        <v>0</v>
      </c>
      <c r="K5934" s="2">
        <f>F5934*J5934</f>
        <v>0</v>
      </c>
    </row>
    <row r="5935" spans="1:11" x14ac:dyDescent="0.35">
      <c r="A5935" t="s">
        <v>3246</v>
      </c>
      <c r="B5935" t="s">
        <v>3247</v>
      </c>
      <c r="D5935">
        <v>807</v>
      </c>
      <c r="E5935" t="s">
        <v>15</v>
      </c>
      <c r="F5935">
        <v>983.76058</v>
      </c>
      <c r="G5935" t="s">
        <v>16</v>
      </c>
      <c r="H5935">
        <v>20</v>
      </c>
      <c r="I5935">
        <f>H5935*F5935</f>
        <v>19675.211599999999</v>
      </c>
      <c r="J5935">
        <v>7.67</v>
      </c>
      <c r="K5935" s="2">
        <f>F5935*J5935</f>
        <v>7545.4436486000004</v>
      </c>
    </row>
    <row r="5936" spans="1:11" x14ac:dyDescent="0.35">
      <c r="A5936" t="s">
        <v>3248</v>
      </c>
      <c r="B5936" t="s">
        <v>3249</v>
      </c>
      <c r="C5936" t="s">
        <v>3250</v>
      </c>
      <c r="D5936">
        <v>807</v>
      </c>
      <c r="E5936" t="s">
        <v>15</v>
      </c>
      <c r="F5936">
        <v>857.48910999999998</v>
      </c>
      <c r="G5936" t="s">
        <v>16</v>
      </c>
      <c r="H5936">
        <v>6.4</v>
      </c>
      <c r="I5936">
        <f>H5936*F5936</f>
        <v>5487.9303040000004</v>
      </c>
      <c r="J5936">
        <v>7.67</v>
      </c>
      <c r="K5936" s="2">
        <f>F5936*J5936</f>
        <v>6576.9414736999997</v>
      </c>
    </row>
    <row r="5937" spans="1:11" x14ac:dyDescent="0.35">
      <c r="A5937" t="s">
        <v>3251</v>
      </c>
      <c r="B5937" t="s">
        <v>3252</v>
      </c>
      <c r="D5937">
        <v>807</v>
      </c>
      <c r="E5937" t="s">
        <v>15</v>
      </c>
      <c r="F5937">
        <v>308</v>
      </c>
      <c r="G5937" t="s">
        <v>16</v>
      </c>
      <c r="H5937">
        <v>12</v>
      </c>
      <c r="I5937">
        <f>H5937*F5937</f>
        <v>3696</v>
      </c>
      <c r="J5937">
        <v>6.2</v>
      </c>
      <c r="K5937" s="2">
        <f>F5937*J5937</f>
        <v>1909.6000000000001</v>
      </c>
    </row>
    <row r="5938" spans="1:11" x14ac:dyDescent="0.35">
      <c r="A5938" t="s">
        <v>3253</v>
      </c>
      <c r="B5938" t="s">
        <v>3254</v>
      </c>
      <c r="C5938" t="s">
        <v>3250</v>
      </c>
      <c r="D5938">
        <v>807</v>
      </c>
      <c r="E5938" t="s">
        <v>15</v>
      </c>
      <c r="F5938" s="2">
        <v>8069.7473499999996</v>
      </c>
      <c r="G5938" t="s">
        <v>16</v>
      </c>
      <c r="H5938">
        <v>7.7</v>
      </c>
      <c r="I5938">
        <f>H5938*F5938</f>
        <v>62137.054595000001</v>
      </c>
      <c r="J5938">
        <v>0</v>
      </c>
      <c r="K5938" s="2">
        <f>F5938*J5938</f>
        <v>0</v>
      </c>
    </row>
    <row r="5939" spans="1:11" x14ac:dyDescent="0.35">
      <c r="A5939" t="s">
        <v>3255</v>
      </c>
      <c r="B5939" t="s">
        <v>3256</v>
      </c>
      <c r="D5939">
        <v>702</v>
      </c>
      <c r="E5939" t="s">
        <v>2991</v>
      </c>
      <c r="F5939">
        <v>145</v>
      </c>
      <c r="G5939" t="s">
        <v>16</v>
      </c>
      <c r="H5939">
        <v>0.20799999999999999</v>
      </c>
      <c r="I5939">
        <f>H5939*F5939</f>
        <v>30.16</v>
      </c>
      <c r="J5939">
        <v>0</v>
      </c>
      <c r="K5939" s="2">
        <f>F5939*J5939</f>
        <v>0</v>
      </c>
    </row>
    <row r="5940" spans="1:11" x14ac:dyDescent="0.35">
      <c r="A5940" t="s">
        <v>3257</v>
      </c>
      <c r="B5940" t="s">
        <v>3258</v>
      </c>
      <c r="C5940" t="s">
        <v>3259</v>
      </c>
      <c r="D5940">
        <v>702</v>
      </c>
      <c r="E5940" t="s">
        <v>2991</v>
      </c>
      <c r="F5940">
        <v>798</v>
      </c>
      <c r="G5940" t="s">
        <v>16</v>
      </c>
      <c r="H5940">
        <v>0.12</v>
      </c>
      <c r="I5940">
        <f>H5940*F5940</f>
        <v>95.759999999999991</v>
      </c>
      <c r="J5940">
        <v>0</v>
      </c>
      <c r="K5940" s="2">
        <f>F5940*J5940</f>
        <v>0</v>
      </c>
    </row>
    <row r="5941" spans="1:11" x14ac:dyDescent="0.35">
      <c r="A5941" t="s">
        <v>3260</v>
      </c>
      <c r="B5941" t="s">
        <v>3261</v>
      </c>
      <c r="C5941" t="s">
        <v>3262</v>
      </c>
      <c r="D5941">
        <v>807</v>
      </c>
      <c r="E5941" t="s">
        <v>15</v>
      </c>
      <c r="F5941" s="2">
        <v>1962.4380900000001</v>
      </c>
      <c r="G5941" t="s">
        <v>16</v>
      </c>
      <c r="H5941">
        <v>12</v>
      </c>
      <c r="I5941">
        <f>H5941*F5941</f>
        <v>23549.257080000003</v>
      </c>
      <c r="J5941">
        <v>7.4136300000000004</v>
      </c>
      <c r="K5941" s="2">
        <f>F5941*J5941</f>
        <v>14548.789897166702</v>
      </c>
    </row>
    <row r="5942" spans="1:11" x14ac:dyDescent="0.35">
      <c r="A5942" t="s">
        <v>3263</v>
      </c>
      <c r="B5942" t="s">
        <v>3264</v>
      </c>
      <c r="C5942" t="s">
        <v>3262</v>
      </c>
      <c r="D5942">
        <v>807</v>
      </c>
      <c r="E5942" t="s">
        <v>15</v>
      </c>
      <c r="F5942">
        <v>813</v>
      </c>
      <c r="G5942" t="s">
        <v>16</v>
      </c>
      <c r="H5942">
        <v>12</v>
      </c>
      <c r="I5942">
        <f>H5942*F5942</f>
        <v>9756</v>
      </c>
      <c r="J5942">
        <v>7.4136300000000004</v>
      </c>
      <c r="K5942" s="2">
        <f>F5942*J5942</f>
        <v>6027.2811900000006</v>
      </c>
    </row>
    <row r="5943" spans="1:11" x14ac:dyDescent="0.35">
      <c r="A5943" t="s">
        <v>3265</v>
      </c>
      <c r="B5943" t="s">
        <v>3266</v>
      </c>
      <c r="C5943" t="s">
        <v>3262</v>
      </c>
      <c r="D5943">
        <v>807</v>
      </c>
      <c r="E5943" t="s">
        <v>15</v>
      </c>
      <c r="F5943" s="1">
        <v>1739</v>
      </c>
      <c r="G5943" t="s">
        <v>16</v>
      </c>
      <c r="H5943">
        <v>12</v>
      </c>
      <c r="I5943">
        <f>H5943*F5943</f>
        <v>20868</v>
      </c>
      <c r="J5943">
        <v>7.4136300000000004</v>
      </c>
      <c r="K5943" s="2">
        <f>F5943*J5943</f>
        <v>12892.30257</v>
      </c>
    </row>
    <row r="5944" spans="1:11" x14ac:dyDescent="0.35">
      <c r="A5944" t="s">
        <v>3267</v>
      </c>
      <c r="B5944" t="s">
        <v>3268</v>
      </c>
      <c r="C5944" t="s">
        <v>3269</v>
      </c>
      <c r="D5944">
        <v>702</v>
      </c>
      <c r="E5944" t="s">
        <v>2991</v>
      </c>
      <c r="F5944" s="1">
        <v>26031</v>
      </c>
      <c r="G5944" t="s">
        <v>16</v>
      </c>
      <c r="H5944">
        <v>1.154E-2</v>
      </c>
      <c r="I5944">
        <f>H5944*F5944</f>
        <v>300.39774</v>
      </c>
      <c r="J5944">
        <v>0</v>
      </c>
      <c r="K5944" s="2">
        <f>F5944*J5944</f>
        <v>0</v>
      </c>
    </row>
    <row r="5945" spans="1:11" x14ac:dyDescent="0.35">
      <c r="A5945" t="s">
        <v>3270</v>
      </c>
      <c r="B5945" t="s">
        <v>3271</v>
      </c>
      <c r="D5945">
        <v>532</v>
      </c>
      <c r="E5945" t="s">
        <v>15</v>
      </c>
      <c r="F5945" s="1">
        <v>7512</v>
      </c>
      <c r="G5945" t="s">
        <v>16</v>
      </c>
      <c r="H5945">
        <v>0.4</v>
      </c>
      <c r="I5945">
        <f>H5945*F5945</f>
        <v>3004.8</v>
      </c>
      <c r="J5945">
        <v>0.65</v>
      </c>
      <c r="K5945" s="2">
        <f>F5945*J5945</f>
        <v>4882.8</v>
      </c>
    </row>
    <row r="5946" spans="1:11" x14ac:dyDescent="0.35">
      <c r="A5946" t="s">
        <v>3272</v>
      </c>
      <c r="B5946" t="s">
        <v>3273</v>
      </c>
      <c r="D5946">
        <v>532</v>
      </c>
      <c r="E5946" t="s">
        <v>15</v>
      </c>
      <c r="F5946" s="1">
        <v>12424</v>
      </c>
      <c r="G5946" t="s">
        <v>16</v>
      </c>
      <c r="H5946">
        <v>0.4</v>
      </c>
      <c r="I5946">
        <f>H5946*F5946</f>
        <v>4969.6000000000004</v>
      </c>
      <c r="J5946">
        <v>0.65</v>
      </c>
      <c r="K5946" s="2">
        <f>F5946*J5946</f>
        <v>8075.6</v>
      </c>
    </row>
    <row r="5947" spans="1:11" x14ac:dyDescent="0.35">
      <c r="A5947" t="s">
        <v>3274</v>
      </c>
      <c r="B5947" t="s">
        <v>3275</v>
      </c>
      <c r="D5947">
        <v>533</v>
      </c>
      <c r="E5947" t="s">
        <v>15</v>
      </c>
      <c r="F5947" s="1">
        <v>13806</v>
      </c>
      <c r="G5947" t="s">
        <v>16</v>
      </c>
      <c r="H5947">
        <v>0.2</v>
      </c>
      <c r="I5947">
        <f>H5947*F5947</f>
        <v>2761.2000000000003</v>
      </c>
      <c r="J5947">
        <v>0.41</v>
      </c>
      <c r="K5947" s="2">
        <f>F5947*J5947</f>
        <v>5660.46</v>
      </c>
    </row>
    <row r="5948" spans="1:11" x14ac:dyDescent="0.35">
      <c r="A5948" t="s">
        <v>3276</v>
      </c>
      <c r="B5948" t="s">
        <v>3275</v>
      </c>
      <c r="D5948">
        <v>533</v>
      </c>
      <c r="E5948" t="s">
        <v>15</v>
      </c>
      <c r="F5948" s="1">
        <v>4394</v>
      </c>
      <c r="G5948" t="s">
        <v>16</v>
      </c>
      <c r="H5948">
        <v>0.4</v>
      </c>
      <c r="I5948">
        <f>H5948*F5948</f>
        <v>1757.6000000000001</v>
      </c>
      <c r="J5948">
        <v>0.65</v>
      </c>
      <c r="K5948" s="2">
        <f>F5948*J5948</f>
        <v>2856.1</v>
      </c>
    </row>
    <row r="5949" spans="1:11" x14ac:dyDescent="0.35">
      <c r="A5949" t="s">
        <v>3277</v>
      </c>
      <c r="B5949" t="s">
        <v>3278</v>
      </c>
      <c r="D5949">
        <v>533</v>
      </c>
      <c r="E5949" t="s">
        <v>15</v>
      </c>
      <c r="F5949" s="1">
        <v>3590</v>
      </c>
      <c r="G5949" t="s">
        <v>16</v>
      </c>
      <c r="H5949">
        <v>0.2</v>
      </c>
      <c r="I5949">
        <f>H5949*F5949</f>
        <v>718</v>
      </c>
      <c r="J5949">
        <v>0.41</v>
      </c>
      <c r="K5949" s="2">
        <f>F5949*J5949</f>
        <v>1471.8999999999999</v>
      </c>
    </row>
    <row r="5950" spans="1:11" x14ac:dyDescent="0.35">
      <c r="A5950" t="s">
        <v>3279</v>
      </c>
      <c r="B5950" t="s">
        <v>3278</v>
      </c>
      <c r="D5950">
        <v>533</v>
      </c>
      <c r="E5950" t="s">
        <v>15</v>
      </c>
      <c r="F5950" s="1">
        <v>3187</v>
      </c>
      <c r="G5950" t="s">
        <v>16</v>
      </c>
      <c r="H5950">
        <v>0.4</v>
      </c>
      <c r="I5950">
        <f>H5950*F5950</f>
        <v>1274.8000000000002</v>
      </c>
      <c r="J5950">
        <v>0.65</v>
      </c>
      <c r="K5950" s="2">
        <f>F5950*J5950</f>
        <v>2071.5500000000002</v>
      </c>
    </row>
    <row r="5951" spans="1:11" x14ac:dyDescent="0.35">
      <c r="A5951" t="s">
        <v>3280</v>
      </c>
      <c r="B5951" t="s">
        <v>3281</v>
      </c>
      <c r="D5951">
        <v>533</v>
      </c>
      <c r="E5951" t="s">
        <v>15</v>
      </c>
      <c r="F5951" s="1">
        <v>6981</v>
      </c>
      <c r="G5951" t="s">
        <v>16</v>
      </c>
      <c r="H5951">
        <v>0.2</v>
      </c>
      <c r="I5951">
        <f>H5951*F5951</f>
        <v>1396.2</v>
      </c>
      <c r="J5951">
        <v>0.41</v>
      </c>
      <c r="K5951" s="2">
        <f>F5951*J5951</f>
        <v>2862.21</v>
      </c>
    </row>
    <row r="5952" spans="1:11" x14ac:dyDescent="0.35">
      <c r="A5952" t="s">
        <v>3282</v>
      </c>
      <c r="B5952" t="s">
        <v>3281</v>
      </c>
      <c r="D5952">
        <v>533</v>
      </c>
      <c r="E5952" t="s">
        <v>15</v>
      </c>
      <c r="F5952" s="1">
        <v>2344</v>
      </c>
      <c r="G5952" t="s">
        <v>16</v>
      </c>
      <c r="H5952">
        <v>0.4</v>
      </c>
      <c r="I5952">
        <f>H5952*F5952</f>
        <v>937.6</v>
      </c>
      <c r="J5952">
        <v>0.65</v>
      </c>
      <c r="K5952" s="2">
        <f>F5952*J5952</f>
        <v>1523.6000000000001</v>
      </c>
    </row>
    <row r="5953" spans="1:11" x14ac:dyDescent="0.35">
      <c r="A5953" t="s">
        <v>3283</v>
      </c>
      <c r="B5953" t="s">
        <v>3284</v>
      </c>
      <c r="D5953">
        <v>533</v>
      </c>
      <c r="E5953" t="s">
        <v>15</v>
      </c>
      <c r="F5953" s="1">
        <v>8522</v>
      </c>
      <c r="G5953" t="s">
        <v>16</v>
      </c>
      <c r="H5953">
        <v>0.2</v>
      </c>
      <c r="I5953">
        <f>H5953*F5953</f>
        <v>1704.4</v>
      </c>
      <c r="J5953">
        <v>0.41</v>
      </c>
      <c r="K5953" s="2">
        <f>F5953*J5953</f>
        <v>3494.02</v>
      </c>
    </row>
    <row r="5954" spans="1:11" x14ac:dyDescent="0.35">
      <c r="A5954" t="s">
        <v>3285</v>
      </c>
      <c r="B5954" t="s">
        <v>3284</v>
      </c>
      <c r="D5954">
        <v>533</v>
      </c>
      <c r="E5954" t="s">
        <v>15</v>
      </c>
      <c r="F5954" s="1">
        <v>3773</v>
      </c>
      <c r="G5954" t="s">
        <v>16</v>
      </c>
      <c r="H5954">
        <v>0.4</v>
      </c>
      <c r="I5954">
        <f>H5954*F5954</f>
        <v>1509.2</v>
      </c>
      <c r="J5954">
        <v>0.65</v>
      </c>
      <c r="K5954" s="2">
        <f>F5954*J5954</f>
        <v>2452.4500000000003</v>
      </c>
    </row>
    <row r="5955" spans="1:11" x14ac:dyDescent="0.35">
      <c r="A5955" t="s">
        <v>3286</v>
      </c>
      <c r="B5955" t="s">
        <v>3287</v>
      </c>
      <c r="D5955">
        <v>532</v>
      </c>
      <c r="E5955" t="s">
        <v>15</v>
      </c>
      <c r="F5955" s="1">
        <v>4979</v>
      </c>
      <c r="G5955" t="s">
        <v>16</v>
      </c>
      <c r="H5955">
        <v>0.4</v>
      </c>
      <c r="I5955">
        <f>H5955*F5955</f>
        <v>1991.6000000000001</v>
      </c>
      <c r="J5955">
        <v>0.65</v>
      </c>
      <c r="K5955" s="2">
        <f>F5955*J5955</f>
        <v>3236.35</v>
      </c>
    </row>
    <row r="5956" spans="1:11" x14ac:dyDescent="0.35">
      <c r="A5956" t="s">
        <v>3288</v>
      </c>
      <c r="B5956" t="s">
        <v>3289</v>
      </c>
      <c r="D5956">
        <v>532</v>
      </c>
      <c r="E5956" t="s">
        <v>15</v>
      </c>
      <c r="F5956" s="1">
        <v>7455</v>
      </c>
      <c r="G5956" t="s">
        <v>16</v>
      </c>
      <c r="H5956">
        <v>0.4</v>
      </c>
      <c r="I5956">
        <f>H5956*F5956</f>
        <v>2982</v>
      </c>
      <c r="J5956">
        <v>0.65</v>
      </c>
      <c r="K5956" s="2">
        <f>F5956*J5956</f>
        <v>4845.75</v>
      </c>
    </row>
    <row r="5957" spans="1:11" x14ac:dyDescent="0.35">
      <c r="A5957" t="s">
        <v>3290</v>
      </c>
      <c r="B5957" t="s">
        <v>3291</v>
      </c>
      <c r="D5957">
        <v>807</v>
      </c>
      <c r="E5957" t="s">
        <v>15</v>
      </c>
      <c r="F5957" s="2">
        <v>1251.3115399999999</v>
      </c>
      <c r="G5957" t="s">
        <v>16</v>
      </c>
      <c r="H5957">
        <v>20</v>
      </c>
      <c r="I5957">
        <f>H5957*F5957</f>
        <v>25026.230799999998</v>
      </c>
      <c r="J5957">
        <v>1.08847</v>
      </c>
      <c r="K5957" s="2">
        <f>F5957*J5957</f>
        <v>1362.0150719438</v>
      </c>
    </row>
    <row r="5958" spans="1:11" x14ac:dyDescent="0.35">
      <c r="A5958" t="s">
        <v>3292</v>
      </c>
      <c r="B5958" t="s">
        <v>3293</v>
      </c>
      <c r="D5958">
        <v>807</v>
      </c>
      <c r="E5958" t="s">
        <v>15</v>
      </c>
      <c r="F5958">
        <v>144.53285</v>
      </c>
      <c r="G5958" t="s">
        <v>16</v>
      </c>
      <c r="H5958">
        <v>22</v>
      </c>
      <c r="I5958">
        <f>H5958*F5958</f>
        <v>3179.7226999999998</v>
      </c>
      <c r="J5958">
        <v>0</v>
      </c>
      <c r="K5958" s="2">
        <f>F5958*J5958</f>
        <v>0</v>
      </c>
    </row>
    <row r="5959" spans="1:11" x14ac:dyDescent="0.35">
      <c r="A5959" t="s">
        <v>3294</v>
      </c>
      <c r="B5959" t="s">
        <v>3295</v>
      </c>
      <c r="D5959">
        <v>807</v>
      </c>
      <c r="E5959" t="s">
        <v>15</v>
      </c>
      <c r="F5959">
        <v>245</v>
      </c>
      <c r="G5959" t="s">
        <v>16</v>
      </c>
      <c r="H5959">
        <v>85</v>
      </c>
      <c r="I5959">
        <f>H5959*F5959</f>
        <v>20825</v>
      </c>
      <c r="J5959">
        <v>65</v>
      </c>
      <c r="K5959" s="2">
        <f>F5959*J5959</f>
        <v>15925</v>
      </c>
    </row>
    <row r="5960" spans="1:11" x14ac:dyDescent="0.35">
      <c r="A5960" t="s">
        <v>3296</v>
      </c>
      <c r="B5960" t="s">
        <v>3297</v>
      </c>
      <c r="C5960" t="s">
        <v>3298</v>
      </c>
      <c r="D5960">
        <v>875</v>
      </c>
      <c r="E5960" t="s">
        <v>2666</v>
      </c>
      <c r="F5960">
        <v>6</v>
      </c>
      <c r="G5960" t="s">
        <v>16</v>
      </c>
      <c r="H5960">
        <v>85</v>
      </c>
      <c r="I5960">
        <f>H5960*F5960</f>
        <v>510</v>
      </c>
      <c r="J5960">
        <v>65</v>
      </c>
      <c r="K5960" s="2">
        <f>F5960*J5960</f>
        <v>390</v>
      </c>
    </row>
    <row r="5961" spans="1:11" x14ac:dyDescent="0.35">
      <c r="A5961" t="s">
        <v>3299</v>
      </c>
      <c r="B5961" t="s">
        <v>3300</v>
      </c>
      <c r="D5961">
        <v>702</v>
      </c>
      <c r="E5961" t="s">
        <v>2991</v>
      </c>
      <c r="F5961" s="1">
        <v>5697</v>
      </c>
      <c r="G5961" t="s">
        <v>16</v>
      </c>
      <c r="H5961">
        <v>1.2E-2</v>
      </c>
      <c r="I5961">
        <f>H5961*F5961</f>
        <v>68.364000000000004</v>
      </c>
      <c r="J5961">
        <v>0</v>
      </c>
      <c r="K5961" s="2">
        <f>F5961*J5961</f>
        <v>0</v>
      </c>
    </row>
    <row r="5962" spans="1:11" x14ac:dyDescent="0.35">
      <c r="A5962" t="s">
        <v>3301</v>
      </c>
      <c r="B5962" t="s">
        <v>3302</v>
      </c>
      <c r="C5962" t="s">
        <v>3303</v>
      </c>
      <c r="D5962">
        <v>877</v>
      </c>
      <c r="E5962" t="s">
        <v>2666</v>
      </c>
      <c r="F5962" s="1">
        <v>13412</v>
      </c>
      <c r="G5962" t="s">
        <v>16</v>
      </c>
      <c r="H5962">
        <v>1.6E-2</v>
      </c>
      <c r="I5962">
        <f>H5962*F5962</f>
        <v>214.59200000000001</v>
      </c>
      <c r="J5962">
        <v>7.0000000000000007E-2</v>
      </c>
      <c r="K5962" s="2">
        <f>F5962*J5962</f>
        <v>938.84000000000015</v>
      </c>
    </row>
    <row r="5963" spans="1:11" x14ac:dyDescent="0.35">
      <c r="A5963" t="s">
        <v>3304</v>
      </c>
      <c r="B5963" t="s">
        <v>3305</v>
      </c>
      <c r="D5963">
        <v>877</v>
      </c>
      <c r="E5963" t="s">
        <v>2666</v>
      </c>
      <c r="F5963" s="1">
        <v>1935</v>
      </c>
      <c r="G5963" t="s">
        <v>16</v>
      </c>
      <c r="H5963">
        <v>2.2200000000000002</v>
      </c>
      <c r="I5963">
        <f>H5963*F5963</f>
        <v>4295.7000000000007</v>
      </c>
      <c r="J5963">
        <v>2.52</v>
      </c>
      <c r="K5963" s="2">
        <f>F5963*J5963</f>
        <v>4876.2</v>
      </c>
    </row>
    <row r="5964" spans="1:11" x14ac:dyDescent="0.35">
      <c r="A5964" t="s">
        <v>3306</v>
      </c>
      <c r="B5964" t="s">
        <v>3307</v>
      </c>
      <c r="C5964" t="s">
        <v>3308</v>
      </c>
      <c r="D5964">
        <v>875</v>
      </c>
      <c r="E5964" t="s">
        <v>2666</v>
      </c>
      <c r="F5964" s="1">
        <v>13704</v>
      </c>
      <c r="G5964" t="s">
        <v>16</v>
      </c>
      <c r="H5964">
        <v>0.10979999999999999</v>
      </c>
      <c r="I5964">
        <f>H5964*F5964</f>
        <v>1504.6992</v>
      </c>
      <c r="J5964">
        <v>0.14000000000000001</v>
      </c>
      <c r="K5964" s="2">
        <f>F5964*J5964</f>
        <v>1918.5600000000002</v>
      </c>
    </row>
    <row r="5965" spans="1:11" x14ac:dyDescent="0.35">
      <c r="A5965" t="s">
        <v>3309</v>
      </c>
      <c r="B5965" t="s">
        <v>3310</v>
      </c>
      <c r="C5965" t="s">
        <v>3311</v>
      </c>
      <c r="D5965">
        <v>877</v>
      </c>
      <c r="E5965" t="s">
        <v>2666</v>
      </c>
      <c r="F5965" s="1">
        <v>5790</v>
      </c>
      <c r="G5965" t="s">
        <v>16</v>
      </c>
      <c r="H5965">
        <v>0.17199999999999999</v>
      </c>
      <c r="I5965">
        <f>H5965*F5965</f>
        <v>995.87999999999988</v>
      </c>
      <c r="J5965">
        <v>2.6380000000000001E-2</v>
      </c>
      <c r="K5965" s="2">
        <f>F5965*J5965</f>
        <v>152.74020000000002</v>
      </c>
    </row>
    <row r="5966" spans="1:11" x14ac:dyDescent="0.35">
      <c r="A5966" t="s">
        <v>3312</v>
      </c>
      <c r="B5966" t="s">
        <v>3310</v>
      </c>
      <c r="C5966" t="s">
        <v>3313</v>
      </c>
      <c r="D5966">
        <v>877</v>
      </c>
      <c r="E5966" t="s">
        <v>2666</v>
      </c>
      <c r="F5966" s="1">
        <v>2000</v>
      </c>
      <c r="G5966" t="s">
        <v>16</v>
      </c>
      <c r="H5966">
        <v>0.17199999999999999</v>
      </c>
      <c r="I5966">
        <f>H5966*F5966</f>
        <v>344</v>
      </c>
      <c r="J5966">
        <v>2.6380000000000001E-2</v>
      </c>
      <c r="K5966" s="2">
        <f>F5966*J5966</f>
        <v>52.76</v>
      </c>
    </row>
    <row r="5967" spans="1:11" x14ac:dyDescent="0.35">
      <c r="A5967" t="s">
        <v>3314</v>
      </c>
      <c r="B5967" t="s">
        <v>3310</v>
      </c>
      <c r="C5967" t="s">
        <v>3315</v>
      </c>
      <c r="D5967">
        <v>877</v>
      </c>
      <c r="E5967" t="s">
        <v>2666</v>
      </c>
      <c r="F5967" s="1">
        <v>6972</v>
      </c>
      <c r="G5967" t="s">
        <v>16</v>
      </c>
      <c r="H5967">
        <v>0.17199999999999999</v>
      </c>
      <c r="I5967">
        <f>H5967*F5967</f>
        <v>1199.184</v>
      </c>
      <c r="J5967">
        <v>6.1210000000000001E-2</v>
      </c>
      <c r="K5967" s="2">
        <f>F5967*J5967</f>
        <v>426.75612000000001</v>
      </c>
    </row>
    <row r="5968" spans="1:11" x14ac:dyDescent="0.35">
      <c r="A5968" t="s">
        <v>3316</v>
      </c>
      <c r="B5968" t="s">
        <v>3310</v>
      </c>
      <c r="C5968" t="s">
        <v>3317</v>
      </c>
      <c r="D5968">
        <v>877</v>
      </c>
      <c r="E5968" t="s">
        <v>2666</v>
      </c>
      <c r="F5968" s="1">
        <v>4465</v>
      </c>
      <c r="G5968" t="s">
        <v>16</v>
      </c>
      <c r="H5968">
        <v>0.17199999999999999</v>
      </c>
      <c r="I5968">
        <f>H5968*F5968</f>
        <v>767.9799999999999</v>
      </c>
      <c r="J5968">
        <v>2.6380000000000001E-2</v>
      </c>
      <c r="K5968" s="2">
        <f>F5968*J5968</f>
        <v>117.7867</v>
      </c>
    </row>
    <row r="5969" spans="1:11" x14ac:dyDescent="0.35">
      <c r="A5969" t="s">
        <v>3318</v>
      </c>
      <c r="B5969" t="s">
        <v>3310</v>
      </c>
      <c r="C5969" t="s">
        <v>3319</v>
      </c>
      <c r="D5969">
        <v>877</v>
      </c>
      <c r="E5969" t="s">
        <v>2666</v>
      </c>
      <c r="F5969" s="1">
        <v>6000</v>
      </c>
      <c r="G5969" t="s">
        <v>16</v>
      </c>
      <c r="H5969">
        <v>0.17199999999999999</v>
      </c>
      <c r="I5969">
        <f>H5969*F5969</f>
        <v>1032</v>
      </c>
      <c r="J5969">
        <v>6.1210000000000001E-2</v>
      </c>
      <c r="K5969" s="2">
        <f>F5969*J5969</f>
        <v>367.26</v>
      </c>
    </row>
    <row r="5970" spans="1:11" x14ac:dyDescent="0.35">
      <c r="A5970" t="s">
        <v>3320</v>
      </c>
      <c r="B5970" t="s">
        <v>3310</v>
      </c>
      <c r="C5970" t="s">
        <v>3321</v>
      </c>
      <c r="D5970">
        <v>877</v>
      </c>
      <c r="E5970" t="s">
        <v>2666</v>
      </c>
      <c r="F5970" s="1">
        <v>2060</v>
      </c>
      <c r="G5970" t="s">
        <v>16</v>
      </c>
      <c r="H5970">
        <v>0.17199999999999999</v>
      </c>
      <c r="I5970">
        <f>H5970*F5970</f>
        <v>354.32</v>
      </c>
      <c r="J5970">
        <v>4.6219999999999997E-2</v>
      </c>
      <c r="K5970" s="2">
        <f>F5970*J5970</f>
        <v>95.213200000000001</v>
      </c>
    </row>
    <row r="5971" spans="1:11" x14ac:dyDescent="0.35">
      <c r="A5971" t="s">
        <v>3322</v>
      </c>
      <c r="B5971" t="s">
        <v>3310</v>
      </c>
      <c r="C5971" t="s">
        <v>3323</v>
      </c>
      <c r="D5971">
        <v>877</v>
      </c>
      <c r="E5971" t="s">
        <v>2666</v>
      </c>
      <c r="F5971" s="1">
        <v>1957</v>
      </c>
      <c r="G5971" t="s">
        <v>16</v>
      </c>
      <c r="H5971">
        <v>0.17199999999999999</v>
      </c>
      <c r="I5971">
        <f>H5971*F5971</f>
        <v>336.60399999999998</v>
      </c>
      <c r="J5971">
        <v>2.6380000000000001E-2</v>
      </c>
      <c r="K5971" s="2">
        <f>F5971*J5971</f>
        <v>51.625660000000003</v>
      </c>
    </row>
    <row r="5972" spans="1:11" x14ac:dyDescent="0.35">
      <c r="A5972" t="s">
        <v>3324</v>
      </c>
      <c r="B5972" t="s">
        <v>3310</v>
      </c>
      <c r="C5972" t="s">
        <v>3325</v>
      </c>
      <c r="D5972">
        <v>877</v>
      </c>
      <c r="E5972" t="s">
        <v>2666</v>
      </c>
      <c r="F5972" s="1">
        <v>4940</v>
      </c>
      <c r="G5972" t="s">
        <v>16</v>
      </c>
      <c r="H5972">
        <v>0.17199999999999999</v>
      </c>
      <c r="I5972">
        <f>H5972*F5972</f>
        <v>849.68</v>
      </c>
      <c r="J5972">
        <v>4.6219999999999997E-2</v>
      </c>
      <c r="K5972" s="2">
        <f>F5972*J5972</f>
        <v>228.32679999999999</v>
      </c>
    </row>
    <row r="5973" spans="1:11" x14ac:dyDescent="0.35">
      <c r="A5973" t="s">
        <v>3326</v>
      </c>
      <c r="B5973" t="s">
        <v>3310</v>
      </c>
      <c r="C5973" t="s">
        <v>3327</v>
      </c>
      <c r="D5973">
        <v>877</v>
      </c>
      <c r="E5973" t="s">
        <v>2666</v>
      </c>
      <c r="F5973" s="1">
        <v>4950</v>
      </c>
      <c r="G5973" t="s">
        <v>16</v>
      </c>
      <c r="H5973">
        <v>0.17199999999999999</v>
      </c>
      <c r="I5973">
        <f>H5973*F5973</f>
        <v>851.4</v>
      </c>
      <c r="J5973">
        <v>4.6219999999999997E-2</v>
      </c>
      <c r="K5973" s="2">
        <f>F5973*J5973</f>
        <v>228.78899999999999</v>
      </c>
    </row>
    <row r="5974" spans="1:11" x14ac:dyDescent="0.35">
      <c r="A5974" t="s">
        <v>3328</v>
      </c>
      <c r="B5974" t="s">
        <v>3310</v>
      </c>
      <c r="C5974" t="s">
        <v>566</v>
      </c>
      <c r="D5974">
        <v>877</v>
      </c>
      <c r="E5974" t="s">
        <v>2666</v>
      </c>
      <c r="F5974" s="1">
        <v>4898</v>
      </c>
      <c r="G5974" t="s">
        <v>16</v>
      </c>
      <c r="H5974">
        <v>0.17199999999999999</v>
      </c>
      <c r="I5974">
        <f>H5974*F5974</f>
        <v>842.4559999999999</v>
      </c>
      <c r="J5974">
        <v>2.6380000000000001E-2</v>
      </c>
      <c r="K5974" s="2">
        <f>F5974*J5974</f>
        <v>129.20923999999999</v>
      </c>
    </row>
    <row r="5975" spans="1:11" x14ac:dyDescent="0.35">
      <c r="A5975" t="s">
        <v>3329</v>
      </c>
      <c r="B5975" t="s">
        <v>3310</v>
      </c>
      <c r="C5975" t="s">
        <v>3330</v>
      </c>
      <c r="D5975">
        <v>877</v>
      </c>
      <c r="E5975" t="s">
        <v>2666</v>
      </c>
      <c r="F5975" s="1">
        <v>2398</v>
      </c>
      <c r="G5975" t="s">
        <v>16</v>
      </c>
      <c r="H5975">
        <v>0.17199999999999999</v>
      </c>
      <c r="I5975">
        <f>H5975*F5975</f>
        <v>412.45599999999996</v>
      </c>
      <c r="J5975">
        <v>2.6380000000000001E-2</v>
      </c>
      <c r="K5975" s="2">
        <f>F5975*J5975</f>
        <v>63.259239999999998</v>
      </c>
    </row>
    <row r="5976" spans="1:11" x14ac:dyDescent="0.35">
      <c r="A5976" t="s">
        <v>3331</v>
      </c>
      <c r="B5976" t="s">
        <v>3310</v>
      </c>
      <c r="C5976" t="s">
        <v>3332</v>
      </c>
      <c r="D5976">
        <v>877</v>
      </c>
      <c r="E5976" t="s">
        <v>2666</v>
      </c>
      <c r="F5976" s="1">
        <v>2450</v>
      </c>
      <c r="G5976" t="s">
        <v>16</v>
      </c>
      <c r="H5976">
        <v>0.17199999999999999</v>
      </c>
      <c r="I5976">
        <f>H5976*F5976</f>
        <v>421.4</v>
      </c>
      <c r="J5976">
        <v>6.1210000000000001E-2</v>
      </c>
      <c r="K5976" s="2">
        <f>F5976*J5976</f>
        <v>149.96450000000002</v>
      </c>
    </row>
    <row r="5977" spans="1:11" x14ac:dyDescent="0.35">
      <c r="A5977" t="s">
        <v>3333</v>
      </c>
      <c r="B5977" t="s">
        <v>3334</v>
      </c>
      <c r="D5977">
        <v>875</v>
      </c>
      <c r="E5977" t="s">
        <v>2666</v>
      </c>
      <c r="F5977">
        <v>250</v>
      </c>
      <c r="G5977" t="s">
        <v>16</v>
      </c>
      <c r="H5977">
        <v>1.4</v>
      </c>
      <c r="I5977">
        <f>H5977*F5977</f>
        <v>350</v>
      </c>
      <c r="J5977">
        <v>14.4</v>
      </c>
      <c r="K5977" s="2">
        <f>F5977*J5977</f>
        <v>3600</v>
      </c>
    </row>
    <row r="5978" spans="1:11" x14ac:dyDescent="0.35">
      <c r="A5978" t="s">
        <v>3335</v>
      </c>
      <c r="B5978" t="s">
        <v>3336</v>
      </c>
      <c r="D5978">
        <v>875</v>
      </c>
      <c r="E5978" t="s">
        <v>2666</v>
      </c>
      <c r="F5978" s="1">
        <v>8159</v>
      </c>
      <c r="G5978" t="s">
        <v>16</v>
      </c>
      <c r="H5978">
        <v>0.41699999999999998</v>
      </c>
      <c r="I5978">
        <f>H5978*F5978</f>
        <v>3402.3029999999999</v>
      </c>
      <c r="J5978">
        <v>1.4</v>
      </c>
      <c r="K5978" s="2">
        <f>F5978*J5978</f>
        <v>11422.599999999999</v>
      </c>
    </row>
    <row r="5979" spans="1:11" x14ac:dyDescent="0.35">
      <c r="A5979" t="s">
        <v>3337</v>
      </c>
      <c r="B5979" t="s">
        <v>3338</v>
      </c>
      <c r="D5979">
        <v>875</v>
      </c>
      <c r="E5979" t="s">
        <v>2666</v>
      </c>
      <c r="F5979" s="1">
        <v>1680</v>
      </c>
      <c r="G5979" t="s">
        <v>16</v>
      </c>
      <c r="H5979">
        <v>0.46600000000000003</v>
      </c>
      <c r="I5979">
        <f>H5979*F5979</f>
        <v>782.88</v>
      </c>
      <c r="J5979">
        <v>2.69</v>
      </c>
      <c r="K5979" s="2">
        <f>F5979*J5979</f>
        <v>4519.2</v>
      </c>
    </row>
    <row r="5980" spans="1:11" x14ac:dyDescent="0.35">
      <c r="A5980" t="s">
        <v>3339</v>
      </c>
      <c r="B5980" t="s">
        <v>3340</v>
      </c>
      <c r="D5980">
        <v>875</v>
      </c>
      <c r="E5980" t="s">
        <v>2666</v>
      </c>
      <c r="F5980">
        <v>500</v>
      </c>
      <c r="G5980" t="s">
        <v>16</v>
      </c>
      <c r="H5980">
        <v>0.19375000000000001</v>
      </c>
      <c r="I5980">
        <f>H5980*F5980</f>
        <v>96.875</v>
      </c>
      <c r="J5980">
        <v>4.3499999999999996</v>
      </c>
      <c r="K5980" s="2">
        <f>F5980*J5980</f>
        <v>2175</v>
      </c>
    </row>
    <row r="5981" spans="1:11" x14ac:dyDescent="0.35">
      <c r="A5981" t="s">
        <v>3341</v>
      </c>
      <c r="B5981" t="s">
        <v>3342</v>
      </c>
      <c r="C5981" t="s">
        <v>3311</v>
      </c>
      <c r="D5981">
        <v>877</v>
      </c>
      <c r="E5981" t="s">
        <v>2666</v>
      </c>
      <c r="F5981">
        <v>1</v>
      </c>
      <c r="G5981" t="s">
        <v>16</v>
      </c>
      <c r="H5981">
        <v>0.17199999999999999</v>
      </c>
      <c r="I5981">
        <f>H5981*F5981</f>
        <v>0.17199999999999999</v>
      </c>
      <c r="J5981">
        <v>0</v>
      </c>
      <c r="K5981" s="2">
        <f>F5981*J5981</f>
        <v>0</v>
      </c>
    </row>
    <row r="5982" spans="1:11" x14ac:dyDescent="0.35">
      <c r="A5982" t="s">
        <v>3343</v>
      </c>
      <c r="B5982" t="s">
        <v>3342</v>
      </c>
      <c r="C5982" t="s">
        <v>3313</v>
      </c>
      <c r="D5982">
        <v>877</v>
      </c>
      <c r="E5982" t="s">
        <v>2666</v>
      </c>
      <c r="F5982">
        <v>1</v>
      </c>
      <c r="G5982" t="s">
        <v>16</v>
      </c>
      <c r="H5982">
        <v>0.17199999999999999</v>
      </c>
      <c r="I5982">
        <f>H5982*F5982</f>
        <v>0.17199999999999999</v>
      </c>
      <c r="J5982">
        <v>0</v>
      </c>
      <c r="K5982" s="2">
        <f>F5982*J5982</f>
        <v>0</v>
      </c>
    </row>
    <row r="5983" spans="1:11" x14ac:dyDescent="0.35">
      <c r="A5983" t="s">
        <v>3344</v>
      </c>
      <c r="B5983" t="s">
        <v>3342</v>
      </c>
      <c r="C5983" t="s">
        <v>3315</v>
      </c>
      <c r="D5983">
        <v>877</v>
      </c>
      <c r="E5983" t="s">
        <v>2666</v>
      </c>
      <c r="F5983">
        <v>1</v>
      </c>
      <c r="G5983" t="s">
        <v>16</v>
      </c>
      <c r="H5983">
        <v>0.17199999999999999</v>
      </c>
      <c r="I5983">
        <f>H5983*F5983</f>
        <v>0.17199999999999999</v>
      </c>
      <c r="J5983">
        <v>0</v>
      </c>
      <c r="K5983" s="2">
        <f>F5983*J5983</f>
        <v>0</v>
      </c>
    </row>
    <row r="5984" spans="1:11" x14ac:dyDescent="0.35">
      <c r="A5984" t="s">
        <v>3345</v>
      </c>
      <c r="B5984" t="s">
        <v>3342</v>
      </c>
      <c r="C5984" t="s">
        <v>3325</v>
      </c>
      <c r="D5984">
        <v>877</v>
      </c>
      <c r="E5984" t="s">
        <v>2666</v>
      </c>
      <c r="F5984">
        <v>1</v>
      </c>
      <c r="G5984" t="s">
        <v>16</v>
      </c>
      <c r="H5984">
        <v>0.17199999999999999</v>
      </c>
      <c r="I5984">
        <f>H5984*F5984</f>
        <v>0.17199999999999999</v>
      </c>
      <c r="J5984">
        <v>0</v>
      </c>
      <c r="K5984" s="2">
        <f>F5984*J5984</f>
        <v>0</v>
      </c>
    </row>
    <row r="5985" spans="1:11" x14ac:dyDescent="0.35">
      <c r="A5985" t="s">
        <v>3346</v>
      </c>
      <c r="B5985" t="s">
        <v>3342</v>
      </c>
      <c r="C5985" t="s">
        <v>3319</v>
      </c>
      <c r="D5985">
        <v>877</v>
      </c>
      <c r="E5985" t="s">
        <v>2666</v>
      </c>
      <c r="F5985">
        <v>1</v>
      </c>
      <c r="G5985" t="s">
        <v>16</v>
      </c>
      <c r="H5985">
        <v>0.17199999999999999</v>
      </c>
      <c r="I5985">
        <f>H5985*F5985</f>
        <v>0.17199999999999999</v>
      </c>
      <c r="J5985">
        <v>0</v>
      </c>
      <c r="K5985" s="2">
        <f>F5985*J5985</f>
        <v>0</v>
      </c>
    </row>
    <row r="5986" spans="1:11" x14ac:dyDescent="0.35">
      <c r="A5986" t="s">
        <v>3347</v>
      </c>
      <c r="B5986" t="s">
        <v>3342</v>
      </c>
      <c r="C5986" t="s">
        <v>3321</v>
      </c>
      <c r="D5986">
        <v>877</v>
      </c>
      <c r="E5986" t="s">
        <v>2666</v>
      </c>
      <c r="F5986">
        <v>1</v>
      </c>
      <c r="G5986" t="s">
        <v>16</v>
      </c>
      <c r="H5986">
        <v>0.17199999999999999</v>
      </c>
      <c r="I5986">
        <f>H5986*F5986</f>
        <v>0.17199999999999999</v>
      </c>
      <c r="J5986">
        <v>0</v>
      </c>
      <c r="K5986" s="2">
        <f>F5986*J5986</f>
        <v>0</v>
      </c>
    </row>
    <row r="5987" spans="1:11" x14ac:dyDescent="0.35">
      <c r="A5987" t="s">
        <v>3348</v>
      </c>
      <c r="B5987" t="s">
        <v>3342</v>
      </c>
      <c r="C5987" t="s">
        <v>3323</v>
      </c>
      <c r="D5987">
        <v>877</v>
      </c>
      <c r="E5987" t="s">
        <v>2666</v>
      </c>
      <c r="F5987">
        <v>1</v>
      </c>
      <c r="G5987" t="s">
        <v>16</v>
      </c>
      <c r="H5987">
        <v>0.17199999999999999</v>
      </c>
      <c r="I5987">
        <f>H5987*F5987</f>
        <v>0.17199999999999999</v>
      </c>
      <c r="J5987">
        <v>0</v>
      </c>
      <c r="K5987" s="2">
        <f>F5987*J5987</f>
        <v>0</v>
      </c>
    </row>
    <row r="5988" spans="1:11" x14ac:dyDescent="0.35">
      <c r="A5988" t="s">
        <v>3349</v>
      </c>
      <c r="B5988" t="s">
        <v>3342</v>
      </c>
      <c r="C5988" t="s">
        <v>566</v>
      </c>
      <c r="D5988">
        <v>877</v>
      </c>
      <c r="E5988" t="s">
        <v>2666</v>
      </c>
      <c r="F5988">
        <v>1</v>
      </c>
      <c r="G5988" t="s">
        <v>16</v>
      </c>
      <c r="H5988">
        <v>0.17199999999999999</v>
      </c>
      <c r="I5988">
        <f>H5988*F5988</f>
        <v>0.17199999999999999</v>
      </c>
      <c r="J5988">
        <v>0</v>
      </c>
      <c r="K5988" s="2">
        <f>F5988*J5988</f>
        <v>0</v>
      </c>
    </row>
    <row r="5989" spans="1:11" x14ac:dyDescent="0.35">
      <c r="A5989" t="s">
        <v>3350</v>
      </c>
      <c r="B5989" t="s">
        <v>3351</v>
      </c>
      <c r="C5989" t="s">
        <v>3352</v>
      </c>
      <c r="D5989">
        <v>875</v>
      </c>
      <c r="E5989" t="s">
        <v>2666</v>
      </c>
      <c r="F5989">
        <v>125</v>
      </c>
      <c r="G5989" t="s">
        <v>16</v>
      </c>
      <c r="H5989">
        <v>1.6629999999999999E-2</v>
      </c>
      <c r="I5989">
        <f>H5989*F5989</f>
        <v>2.0787499999999999</v>
      </c>
      <c r="J5989">
        <v>2.23</v>
      </c>
      <c r="K5989" s="2">
        <f>F5989*J5989</f>
        <v>278.75</v>
      </c>
    </row>
    <row r="5990" spans="1:11" x14ac:dyDescent="0.35">
      <c r="A5990" t="s">
        <v>3353</v>
      </c>
      <c r="B5990" t="s">
        <v>3354</v>
      </c>
      <c r="C5990" t="s">
        <v>3330</v>
      </c>
      <c r="D5990">
        <v>877</v>
      </c>
      <c r="E5990" t="s">
        <v>2666</v>
      </c>
      <c r="F5990" s="1">
        <v>3007</v>
      </c>
      <c r="G5990" t="s">
        <v>16</v>
      </c>
      <c r="H5990">
        <v>0.17199999999999999</v>
      </c>
      <c r="I5990">
        <f>H5990*F5990</f>
        <v>517.20399999999995</v>
      </c>
      <c r="J5990">
        <v>9.9659999999999999E-2</v>
      </c>
      <c r="K5990" s="2">
        <f>F5990*J5990</f>
        <v>299.67761999999999</v>
      </c>
    </row>
    <row r="5991" spans="1:11" x14ac:dyDescent="0.35">
      <c r="A5991" t="s">
        <v>3355</v>
      </c>
      <c r="B5991" t="s">
        <v>3354</v>
      </c>
      <c r="C5991" t="s">
        <v>3313</v>
      </c>
      <c r="D5991">
        <v>877</v>
      </c>
      <c r="E5991" t="s">
        <v>2666</v>
      </c>
      <c r="F5991" s="1">
        <v>7835</v>
      </c>
      <c r="G5991" t="s">
        <v>16</v>
      </c>
      <c r="H5991">
        <v>2E-3</v>
      </c>
      <c r="I5991">
        <f>H5991*F5991</f>
        <v>15.67</v>
      </c>
      <c r="J5991">
        <v>9.9659999999999999E-2</v>
      </c>
      <c r="K5991" s="2">
        <f>F5991*J5991</f>
        <v>780.83609999999999</v>
      </c>
    </row>
    <row r="5992" spans="1:11" x14ac:dyDescent="0.35">
      <c r="A5992" t="s">
        <v>3356</v>
      </c>
      <c r="B5992" t="s">
        <v>3354</v>
      </c>
      <c r="C5992" t="s">
        <v>3357</v>
      </c>
      <c r="D5992">
        <v>877</v>
      </c>
      <c r="E5992" t="s">
        <v>2666</v>
      </c>
      <c r="F5992" s="1">
        <v>12663</v>
      </c>
      <c r="G5992" t="s">
        <v>16</v>
      </c>
      <c r="H5992">
        <v>2E-3</v>
      </c>
      <c r="I5992">
        <f>H5992*F5992</f>
        <v>25.326000000000001</v>
      </c>
      <c r="J5992">
        <v>9.9659999999999999E-2</v>
      </c>
      <c r="K5992" s="2">
        <f>F5992*J5992</f>
        <v>1261.99458</v>
      </c>
    </row>
    <row r="5993" spans="1:11" x14ac:dyDescent="0.35">
      <c r="A5993" t="s">
        <v>3358</v>
      </c>
      <c r="B5993" t="s">
        <v>3354</v>
      </c>
      <c r="C5993" t="s">
        <v>3359</v>
      </c>
      <c r="D5993">
        <v>877</v>
      </c>
      <c r="E5993" t="s">
        <v>2666</v>
      </c>
      <c r="F5993" s="1">
        <v>2007</v>
      </c>
      <c r="G5993" t="s">
        <v>16</v>
      </c>
      <c r="H5993">
        <v>2E-3</v>
      </c>
      <c r="I5993">
        <f>H5993*F5993</f>
        <v>4.0140000000000002</v>
      </c>
      <c r="J5993">
        <v>9.9659999999999999E-2</v>
      </c>
      <c r="K5993" s="2">
        <f>F5993*J5993</f>
        <v>200.01761999999999</v>
      </c>
    </row>
    <row r="5994" spans="1:11" x14ac:dyDescent="0.35">
      <c r="A5994" t="s">
        <v>3360</v>
      </c>
      <c r="B5994" t="s">
        <v>3354</v>
      </c>
      <c r="C5994" t="s">
        <v>3361</v>
      </c>
      <c r="D5994">
        <v>877</v>
      </c>
      <c r="E5994" t="s">
        <v>2666</v>
      </c>
      <c r="F5994" s="1">
        <v>3007</v>
      </c>
      <c r="G5994" t="s">
        <v>16</v>
      </c>
      <c r="H5994">
        <v>2E-3</v>
      </c>
      <c r="I5994">
        <f>H5994*F5994</f>
        <v>6.0140000000000002</v>
      </c>
      <c r="J5994">
        <v>9.9659999999999999E-2</v>
      </c>
      <c r="K5994" s="2">
        <f>F5994*J5994</f>
        <v>299.67761999999999</v>
      </c>
    </row>
    <row r="5995" spans="1:11" x14ac:dyDescent="0.35">
      <c r="A5995" t="s">
        <v>3362</v>
      </c>
      <c r="B5995" t="s">
        <v>3354</v>
      </c>
      <c r="C5995" t="s">
        <v>3315</v>
      </c>
      <c r="D5995">
        <v>877</v>
      </c>
      <c r="E5995" t="s">
        <v>2666</v>
      </c>
      <c r="F5995" s="1">
        <v>8335</v>
      </c>
      <c r="G5995" t="s">
        <v>16</v>
      </c>
      <c r="H5995">
        <v>2E-3</v>
      </c>
      <c r="I5995">
        <f>H5995*F5995</f>
        <v>16.670000000000002</v>
      </c>
      <c r="J5995">
        <v>9.9659999999999999E-2</v>
      </c>
      <c r="K5995" s="2">
        <f>F5995*J5995</f>
        <v>830.66610000000003</v>
      </c>
    </row>
    <row r="5996" spans="1:11" x14ac:dyDescent="0.35">
      <c r="A5996" t="s">
        <v>3363</v>
      </c>
      <c r="B5996" t="s">
        <v>3354</v>
      </c>
      <c r="C5996" t="s">
        <v>3364</v>
      </c>
      <c r="D5996">
        <v>877</v>
      </c>
      <c r="E5996" t="s">
        <v>2666</v>
      </c>
      <c r="F5996" s="1">
        <v>2007</v>
      </c>
      <c r="G5996" t="s">
        <v>16</v>
      </c>
      <c r="H5996">
        <v>2E-3</v>
      </c>
      <c r="I5996">
        <f>H5996*F5996</f>
        <v>4.0140000000000002</v>
      </c>
      <c r="J5996">
        <v>9.9659999999999999E-2</v>
      </c>
      <c r="K5996" s="2">
        <f>F5996*J5996</f>
        <v>200.01761999999999</v>
      </c>
    </row>
    <row r="5997" spans="1:11" x14ac:dyDescent="0.35">
      <c r="A5997" t="s">
        <v>3365</v>
      </c>
      <c r="B5997" t="s">
        <v>3354</v>
      </c>
      <c r="C5997" t="s">
        <v>3366</v>
      </c>
      <c r="D5997">
        <v>877</v>
      </c>
      <c r="E5997" t="s">
        <v>2666</v>
      </c>
      <c r="F5997" s="1">
        <v>2007</v>
      </c>
      <c r="G5997" t="s">
        <v>16</v>
      </c>
      <c r="H5997">
        <v>2E-3</v>
      </c>
      <c r="I5997">
        <f>H5997*F5997</f>
        <v>4.0140000000000002</v>
      </c>
      <c r="J5997">
        <v>9.9659999999999999E-2</v>
      </c>
      <c r="K5997" s="2">
        <f>F5997*J5997</f>
        <v>200.01761999999999</v>
      </c>
    </row>
    <row r="5998" spans="1:11" x14ac:dyDescent="0.35">
      <c r="A5998" t="s">
        <v>3367</v>
      </c>
      <c r="B5998" t="s">
        <v>3354</v>
      </c>
      <c r="C5998" t="s">
        <v>3319</v>
      </c>
      <c r="D5998">
        <v>877</v>
      </c>
      <c r="E5998" t="s">
        <v>2666</v>
      </c>
      <c r="F5998" s="1">
        <v>8335</v>
      </c>
      <c r="G5998" t="s">
        <v>16</v>
      </c>
      <c r="H5998">
        <v>2E-3</v>
      </c>
      <c r="I5998">
        <f>H5998*F5998</f>
        <v>16.670000000000002</v>
      </c>
      <c r="J5998">
        <v>9.9659999999999999E-2</v>
      </c>
      <c r="K5998" s="2">
        <f>F5998*J5998</f>
        <v>830.66610000000003</v>
      </c>
    </row>
    <row r="5999" spans="1:11" x14ac:dyDescent="0.35">
      <c r="A5999" t="s">
        <v>3368</v>
      </c>
      <c r="B5999" t="s">
        <v>3354</v>
      </c>
      <c r="C5999" t="s">
        <v>562</v>
      </c>
      <c r="D5999">
        <v>877</v>
      </c>
      <c r="E5999" t="s">
        <v>2666</v>
      </c>
      <c r="F5999" s="1">
        <v>2963</v>
      </c>
      <c r="G5999" t="s">
        <v>16</v>
      </c>
      <c r="H5999">
        <v>0.17199999999999999</v>
      </c>
      <c r="I5999">
        <f>H5999*F5999</f>
        <v>509.63599999999997</v>
      </c>
      <c r="J5999">
        <v>9.9659999999999999E-2</v>
      </c>
      <c r="K5999" s="2">
        <f>F5999*J5999</f>
        <v>295.29257999999999</v>
      </c>
    </row>
    <row r="6000" spans="1:11" x14ac:dyDescent="0.35">
      <c r="A6000" t="s">
        <v>3369</v>
      </c>
      <c r="B6000" t="s">
        <v>3370</v>
      </c>
      <c r="D6000">
        <v>875</v>
      </c>
      <c r="E6000" t="s">
        <v>2666</v>
      </c>
      <c r="F6000">
        <v>180</v>
      </c>
      <c r="G6000" t="s">
        <v>16</v>
      </c>
      <c r="H6000">
        <v>1.39</v>
      </c>
      <c r="I6000">
        <f>H6000*F6000</f>
        <v>250.2</v>
      </c>
      <c r="J6000">
        <v>7.55</v>
      </c>
      <c r="K6000" s="2">
        <f>F6000*J6000</f>
        <v>1359</v>
      </c>
    </row>
    <row r="6001" spans="1:11" x14ac:dyDescent="0.35">
      <c r="A6001" t="s">
        <v>3371</v>
      </c>
      <c r="B6001" t="s">
        <v>3372</v>
      </c>
      <c r="C6001" t="s">
        <v>3373</v>
      </c>
      <c r="D6001">
        <v>875</v>
      </c>
      <c r="E6001" t="s">
        <v>2666</v>
      </c>
      <c r="F6001" s="1">
        <v>2240</v>
      </c>
      <c r="G6001" t="s">
        <v>16</v>
      </c>
      <c r="H6001">
        <v>0.41699999999999998</v>
      </c>
      <c r="I6001">
        <f>H6001*F6001</f>
        <v>934.07999999999993</v>
      </c>
      <c r="J6001">
        <v>1.8</v>
      </c>
      <c r="K6001" s="2">
        <f>F6001*J6001</f>
        <v>4032</v>
      </c>
    </row>
    <row r="6002" spans="1:11" x14ac:dyDescent="0.35">
      <c r="A6002" t="s">
        <v>3374</v>
      </c>
      <c r="B6002" t="s">
        <v>3375</v>
      </c>
      <c r="C6002" t="s">
        <v>3376</v>
      </c>
      <c r="D6002">
        <v>875</v>
      </c>
      <c r="E6002" t="s">
        <v>2666</v>
      </c>
      <c r="F6002" s="1">
        <v>1340</v>
      </c>
      <c r="G6002" t="s">
        <v>16</v>
      </c>
      <c r="H6002">
        <v>0.41699999999999998</v>
      </c>
      <c r="I6002">
        <f>H6002*F6002</f>
        <v>558.78</v>
      </c>
      <c r="J6002">
        <v>2.29</v>
      </c>
      <c r="K6002" s="2">
        <f>F6002*J6002</f>
        <v>3068.6</v>
      </c>
    </row>
    <row r="6003" spans="1:11" x14ac:dyDescent="0.35">
      <c r="A6003" t="s">
        <v>3377</v>
      </c>
      <c r="B6003" t="s">
        <v>3378</v>
      </c>
      <c r="D6003">
        <v>875</v>
      </c>
      <c r="E6003" t="s">
        <v>2666</v>
      </c>
      <c r="F6003">
        <v>240</v>
      </c>
      <c r="G6003" t="s">
        <v>16</v>
      </c>
      <c r="H6003">
        <v>0.46600000000000003</v>
      </c>
      <c r="I6003">
        <f>H6003*F6003</f>
        <v>111.84</v>
      </c>
      <c r="J6003">
        <v>4.88</v>
      </c>
      <c r="K6003" s="2">
        <f>F6003*J6003</f>
        <v>1171.2</v>
      </c>
    </row>
    <row r="6004" spans="1:11" x14ac:dyDescent="0.35">
      <c r="A6004" t="s">
        <v>3379</v>
      </c>
      <c r="B6004" t="s">
        <v>3307</v>
      </c>
      <c r="C6004" t="s">
        <v>3380</v>
      </c>
      <c r="D6004">
        <v>875</v>
      </c>
      <c r="E6004" t="s">
        <v>2666</v>
      </c>
      <c r="F6004" s="1">
        <v>5500</v>
      </c>
      <c r="G6004" t="s">
        <v>16</v>
      </c>
      <c r="H6004">
        <v>0.17599999999999999</v>
      </c>
      <c r="I6004">
        <f>H6004*F6004</f>
        <v>968</v>
      </c>
      <c r="J6004">
        <v>0.4</v>
      </c>
      <c r="K6004" s="2">
        <f>F6004*J6004</f>
        <v>2200</v>
      </c>
    </row>
    <row r="6005" spans="1:11" x14ac:dyDescent="0.35">
      <c r="A6005" t="s">
        <v>3381</v>
      </c>
      <c r="B6005" t="s">
        <v>3382</v>
      </c>
      <c r="D6005">
        <v>877</v>
      </c>
      <c r="E6005" t="s">
        <v>2666</v>
      </c>
      <c r="F6005" s="1">
        <v>10447</v>
      </c>
      <c r="G6005" t="s">
        <v>16</v>
      </c>
      <c r="H6005">
        <v>0.17199999999999999</v>
      </c>
      <c r="I6005">
        <f>H6005*F6005</f>
        <v>1796.8839999999998</v>
      </c>
      <c r="J6005">
        <v>9.9659999999999999E-2</v>
      </c>
      <c r="K6005" s="2">
        <f>F6005*J6005</f>
        <v>1041.1480200000001</v>
      </c>
    </row>
    <row r="6006" spans="1:11" x14ac:dyDescent="0.35">
      <c r="A6006" t="s">
        <v>3383</v>
      </c>
      <c r="B6006" t="s">
        <v>3384</v>
      </c>
      <c r="D6006">
        <v>877</v>
      </c>
      <c r="E6006" t="s">
        <v>2666</v>
      </c>
      <c r="F6006" s="1">
        <v>18000</v>
      </c>
      <c r="G6006" t="s">
        <v>16</v>
      </c>
      <c r="H6006">
        <v>0.17199999999999999</v>
      </c>
      <c r="I6006">
        <f>H6006*F6006</f>
        <v>3095.9999999999995</v>
      </c>
      <c r="J6006">
        <v>9.9659999999999999E-2</v>
      </c>
      <c r="K6006" s="2">
        <f>F6006*J6006</f>
        <v>1793.8799999999999</v>
      </c>
    </row>
    <row r="6007" spans="1:11" x14ac:dyDescent="0.35">
      <c r="A6007" t="s">
        <v>3385</v>
      </c>
      <c r="B6007" t="s">
        <v>3386</v>
      </c>
      <c r="D6007">
        <v>877</v>
      </c>
      <c r="E6007" t="s">
        <v>2666</v>
      </c>
      <c r="F6007" s="1">
        <v>16000</v>
      </c>
      <c r="G6007" t="s">
        <v>16</v>
      </c>
      <c r="H6007">
        <v>0.17199999999999999</v>
      </c>
      <c r="I6007">
        <f>H6007*F6007</f>
        <v>2752</v>
      </c>
      <c r="J6007">
        <v>9.9659999999999999E-2</v>
      </c>
      <c r="K6007" s="2">
        <f>F6007*J6007</f>
        <v>1594.56</v>
      </c>
    </row>
    <row r="6008" spans="1:11" x14ac:dyDescent="0.35">
      <c r="A6008" t="s">
        <v>3387</v>
      </c>
      <c r="B6008" t="s">
        <v>3388</v>
      </c>
      <c r="D6008">
        <v>877</v>
      </c>
      <c r="E6008" t="s">
        <v>2666</v>
      </c>
      <c r="F6008" s="1">
        <v>18000</v>
      </c>
      <c r="G6008" t="s">
        <v>16</v>
      </c>
      <c r="H6008">
        <v>0.17199999999999999</v>
      </c>
      <c r="I6008">
        <f>H6008*F6008</f>
        <v>3095.9999999999995</v>
      </c>
      <c r="J6008">
        <v>9.9659999999999999E-2</v>
      </c>
      <c r="K6008" s="2">
        <f>F6008*J6008</f>
        <v>1793.8799999999999</v>
      </c>
    </row>
    <row r="6009" spans="1:11" x14ac:dyDescent="0.35">
      <c r="A6009" t="s">
        <v>3389</v>
      </c>
      <c r="B6009" t="s">
        <v>3390</v>
      </c>
      <c r="C6009" t="s">
        <v>2458</v>
      </c>
      <c r="D6009">
        <v>877</v>
      </c>
      <c r="E6009" t="s">
        <v>2666</v>
      </c>
      <c r="F6009">
        <v>1</v>
      </c>
      <c r="G6009" t="s">
        <v>16</v>
      </c>
      <c r="H6009">
        <v>0.17199999999999999</v>
      </c>
      <c r="I6009">
        <f>H6009*F6009</f>
        <v>0.17199999999999999</v>
      </c>
      <c r="J6009">
        <v>0</v>
      </c>
      <c r="K6009" s="2">
        <f>F6009*J6009</f>
        <v>0</v>
      </c>
    </row>
    <row r="6010" spans="1:11" x14ac:dyDescent="0.35">
      <c r="A6010" t="s">
        <v>3391</v>
      </c>
      <c r="B6010" t="s">
        <v>3392</v>
      </c>
      <c r="C6010" t="s">
        <v>3393</v>
      </c>
      <c r="D6010">
        <v>877</v>
      </c>
      <c r="E6010" t="s">
        <v>2666</v>
      </c>
      <c r="F6010" s="1">
        <v>5005</v>
      </c>
      <c r="G6010" t="s">
        <v>16</v>
      </c>
      <c r="H6010">
        <v>0.17199999999999999</v>
      </c>
      <c r="I6010">
        <f>H6010*F6010</f>
        <v>860.8599999999999</v>
      </c>
      <c r="J6010">
        <v>6.1210000000000001E-2</v>
      </c>
      <c r="K6010" s="2">
        <f>F6010*J6010</f>
        <v>306.35604999999998</v>
      </c>
    </row>
    <row r="6011" spans="1:11" x14ac:dyDescent="0.35">
      <c r="A6011" t="s">
        <v>3394</v>
      </c>
      <c r="B6011" t="s">
        <v>3392</v>
      </c>
      <c r="C6011" t="s">
        <v>3395</v>
      </c>
      <c r="D6011">
        <v>877</v>
      </c>
      <c r="E6011" t="s">
        <v>2666</v>
      </c>
      <c r="F6011" s="1">
        <v>5005</v>
      </c>
      <c r="G6011" t="s">
        <v>16</v>
      </c>
      <c r="H6011">
        <v>0.17199999999999999</v>
      </c>
      <c r="I6011">
        <f>H6011*F6011</f>
        <v>860.8599999999999</v>
      </c>
      <c r="J6011">
        <v>6.1210000000000001E-2</v>
      </c>
      <c r="K6011" s="2">
        <f>F6011*J6011</f>
        <v>306.35604999999998</v>
      </c>
    </row>
    <row r="6012" spans="1:11" x14ac:dyDescent="0.35">
      <c r="A6012" t="s">
        <v>3396</v>
      </c>
      <c r="B6012" t="s">
        <v>3392</v>
      </c>
      <c r="C6012" t="s">
        <v>3397</v>
      </c>
      <c r="D6012">
        <v>877</v>
      </c>
      <c r="E6012" t="s">
        <v>2666</v>
      </c>
      <c r="F6012" s="1">
        <v>3500</v>
      </c>
      <c r="G6012" t="s">
        <v>16</v>
      </c>
      <c r="H6012">
        <v>0.17199999999999999</v>
      </c>
      <c r="I6012">
        <f>H6012*F6012</f>
        <v>602</v>
      </c>
      <c r="J6012">
        <v>4.6219999999999997E-2</v>
      </c>
      <c r="K6012" s="2">
        <f>F6012*J6012</f>
        <v>161.76999999999998</v>
      </c>
    </row>
    <row r="6013" spans="1:11" x14ac:dyDescent="0.35">
      <c r="A6013" t="s">
        <v>3398</v>
      </c>
      <c r="B6013" t="s">
        <v>3399</v>
      </c>
      <c r="D6013">
        <v>877</v>
      </c>
      <c r="E6013" t="s">
        <v>2666</v>
      </c>
      <c r="F6013" s="1">
        <v>6460</v>
      </c>
      <c r="G6013" t="s">
        <v>16</v>
      </c>
      <c r="H6013">
        <v>0.17199999999999999</v>
      </c>
      <c r="I6013">
        <f>H6013*F6013</f>
        <v>1111.1199999999999</v>
      </c>
      <c r="J6013">
        <v>4.6219999999999997E-2</v>
      </c>
      <c r="K6013" s="2">
        <f>F6013*J6013</f>
        <v>298.58119999999997</v>
      </c>
    </row>
    <row r="6014" spans="1:11" x14ac:dyDescent="0.35">
      <c r="A6014" t="s">
        <v>3400</v>
      </c>
      <c r="B6014" t="s">
        <v>3401</v>
      </c>
      <c r="D6014">
        <v>877</v>
      </c>
      <c r="E6014" t="s">
        <v>2666</v>
      </c>
      <c r="F6014" s="1">
        <v>7430</v>
      </c>
      <c r="G6014" t="s">
        <v>16</v>
      </c>
      <c r="H6014">
        <v>0.17199999999999999</v>
      </c>
      <c r="I6014">
        <f>H6014*F6014</f>
        <v>1277.9599999999998</v>
      </c>
      <c r="J6014">
        <v>4.623E-2</v>
      </c>
      <c r="K6014" s="2">
        <f>F6014*J6014</f>
        <v>343.4889</v>
      </c>
    </row>
    <row r="6015" spans="1:11" x14ac:dyDescent="0.35">
      <c r="A6015" t="s">
        <v>3402</v>
      </c>
      <c r="B6015" t="s">
        <v>3392</v>
      </c>
      <c r="C6015" t="s">
        <v>3403</v>
      </c>
      <c r="D6015">
        <v>877</v>
      </c>
      <c r="E6015" t="s">
        <v>2666</v>
      </c>
      <c r="F6015" s="1">
        <v>4670</v>
      </c>
      <c r="G6015" t="s">
        <v>16</v>
      </c>
      <c r="H6015">
        <v>0.17199999999999999</v>
      </c>
      <c r="I6015">
        <f>H6015*F6015</f>
        <v>803.2399999999999</v>
      </c>
      <c r="J6015">
        <v>4.6219999999999997E-2</v>
      </c>
      <c r="K6015" s="2">
        <f>F6015*J6015</f>
        <v>215.84739999999999</v>
      </c>
    </row>
    <row r="6016" spans="1:11" x14ac:dyDescent="0.35">
      <c r="A6016" t="s">
        <v>3404</v>
      </c>
      <c r="B6016" t="s">
        <v>3392</v>
      </c>
      <c r="C6016" t="s">
        <v>90</v>
      </c>
      <c r="D6016">
        <v>877</v>
      </c>
      <c r="E6016" t="s">
        <v>2666</v>
      </c>
      <c r="F6016" s="1">
        <v>2501</v>
      </c>
      <c r="G6016" t="s">
        <v>16</v>
      </c>
      <c r="H6016">
        <v>0.17199999999999999</v>
      </c>
      <c r="I6016">
        <f>H6016*F6016</f>
        <v>430.17199999999997</v>
      </c>
      <c r="J6016">
        <v>6.1210000000000001E-2</v>
      </c>
      <c r="K6016" s="2">
        <f>F6016*J6016</f>
        <v>153.08620999999999</v>
      </c>
    </row>
    <row r="6017" spans="1:11" x14ac:dyDescent="0.35">
      <c r="A6017" t="s">
        <v>3405</v>
      </c>
      <c r="B6017" t="s">
        <v>3406</v>
      </c>
      <c r="C6017" t="s">
        <v>90</v>
      </c>
      <c r="D6017">
        <v>877</v>
      </c>
      <c r="E6017" t="s">
        <v>2666</v>
      </c>
      <c r="F6017" s="1">
        <v>3230</v>
      </c>
      <c r="G6017" t="s">
        <v>16</v>
      </c>
      <c r="H6017">
        <v>0.17199999999999999</v>
      </c>
      <c r="I6017">
        <f>H6017*F6017</f>
        <v>555.55999999999995</v>
      </c>
      <c r="J6017">
        <v>4.6219999999999997E-2</v>
      </c>
      <c r="K6017" s="2">
        <f>F6017*J6017</f>
        <v>149.29059999999998</v>
      </c>
    </row>
    <row r="6018" spans="1:11" x14ac:dyDescent="0.35">
      <c r="A6018" t="s">
        <v>3407</v>
      </c>
      <c r="B6018" t="s">
        <v>3408</v>
      </c>
      <c r="D6018">
        <v>877</v>
      </c>
      <c r="E6018" t="s">
        <v>2666</v>
      </c>
      <c r="F6018" s="1">
        <v>3390</v>
      </c>
      <c r="G6018" t="s">
        <v>16</v>
      </c>
      <c r="H6018">
        <v>0.17199999999999999</v>
      </c>
      <c r="I6018">
        <f>H6018*F6018</f>
        <v>583.07999999999993</v>
      </c>
      <c r="J6018">
        <v>8.3989999999999995E-2</v>
      </c>
      <c r="K6018" s="2">
        <f>F6018*J6018</f>
        <v>284.72609999999997</v>
      </c>
    </row>
    <row r="6019" spans="1:11" x14ac:dyDescent="0.35">
      <c r="A6019" t="s">
        <v>3409</v>
      </c>
      <c r="B6019" t="s">
        <v>3410</v>
      </c>
      <c r="D6019">
        <v>877</v>
      </c>
      <c r="E6019" t="s">
        <v>2666</v>
      </c>
      <c r="F6019" s="1">
        <v>3440</v>
      </c>
      <c r="G6019" t="s">
        <v>16</v>
      </c>
      <c r="H6019">
        <v>0.17199999999999999</v>
      </c>
      <c r="I6019">
        <f>H6019*F6019</f>
        <v>591.67999999999995</v>
      </c>
      <c r="J6019">
        <v>2.6380000000000001E-2</v>
      </c>
      <c r="K6019" s="2">
        <f>F6019*J6019</f>
        <v>90.747200000000007</v>
      </c>
    </row>
    <row r="6020" spans="1:11" x14ac:dyDescent="0.35">
      <c r="A6020" t="s">
        <v>3411</v>
      </c>
      <c r="B6020" t="s">
        <v>3412</v>
      </c>
      <c r="C6020" t="s">
        <v>90</v>
      </c>
      <c r="D6020">
        <v>877</v>
      </c>
      <c r="E6020" t="s">
        <v>2666</v>
      </c>
      <c r="F6020" s="1">
        <v>7949</v>
      </c>
      <c r="G6020" t="s">
        <v>16</v>
      </c>
      <c r="H6020">
        <v>0.17199999999999999</v>
      </c>
      <c r="I6020">
        <f>H6020*F6020</f>
        <v>1367.2279999999998</v>
      </c>
      <c r="J6020">
        <v>4.6219999999999997E-2</v>
      </c>
      <c r="K6020" s="2">
        <f>F6020*J6020</f>
        <v>367.40277999999995</v>
      </c>
    </row>
    <row r="6021" spans="1:11" x14ac:dyDescent="0.35">
      <c r="A6021" t="s">
        <v>3413</v>
      </c>
      <c r="B6021" t="s">
        <v>3412</v>
      </c>
      <c r="C6021" t="s">
        <v>3393</v>
      </c>
      <c r="D6021">
        <v>877</v>
      </c>
      <c r="E6021" t="s">
        <v>2666</v>
      </c>
      <c r="F6021" s="1">
        <v>5001</v>
      </c>
      <c r="G6021" t="s">
        <v>16</v>
      </c>
      <c r="H6021">
        <v>0.17199999999999999</v>
      </c>
      <c r="I6021">
        <f>H6021*F6021</f>
        <v>860.17199999999991</v>
      </c>
      <c r="J6021">
        <v>4.623E-2</v>
      </c>
      <c r="K6021" s="2">
        <f>F6021*J6021</f>
        <v>231.19623000000001</v>
      </c>
    </row>
    <row r="6022" spans="1:11" x14ac:dyDescent="0.35">
      <c r="A6022" t="s">
        <v>3414</v>
      </c>
      <c r="B6022" t="s">
        <v>3415</v>
      </c>
      <c r="D6022">
        <v>877</v>
      </c>
      <c r="E6022" t="s">
        <v>2666</v>
      </c>
      <c r="F6022" s="1">
        <v>1690</v>
      </c>
      <c r="G6022" t="s">
        <v>16</v>
      </c>
      <c r="H6022">
        <v>0.17199999999999999</v>
      </c>
      <c r="I6022">
        <f>H6022*F6022</f>
        <v>290.67999999999995</v>
      </c>
      <c r="J6022">
        <v>3.6990000000000002E-2</v>
      </c>
      <c r="K6022" s="2">
        <f>F6022*J6022</f>
        <v>62.513100000000001</v>
      </c>
    </row>
    <row r="6023" spans="1:11" x14ac:dyDescent="0.35">
      <c r="A6023" t="s">
        <v>3416</v>
      </c>
      <c r="B6023" t="s">
        <v>3417</v>
      </c>
      <c r="D6023">
        <v>877</v>
      </c>
      <c r="E6023" t="s">
        <v>2666</v>
      </c>
      <c r="F6023" s="1">
        <v>1810</v>
      </c>
      <c r="G6023" t="s">
        <v>16</v>
      </c>
      <c r="H6023">
        <v>0.17199999999999999</v>
      </c>
      <c r="I6023">
        <f>H6023*F6023</f>
        <v>311.32</v>
      </c>
      <c r="J6023">
        <v>3.6990000000000002E-2</v>
      </c>
      <c r="K6023" s="2">
        <f>F6023*J6023</f>
        <v>66.951900000000009</v>
      </c>
    </row>
    <row r="6024" spans="1:11" x14ac:dyDescent="0.35">
      <c r="A6024" t="s">
        <v>3418</v>
      </c>
      <c r="B6024" t="s">
        <v>3419</v>
      </c>
      <c r="D6024">
        <v>877</v>
      </c>
      <c r="E6024" t="s">
        <v>2666</v>
      </c>
      <c r="F6024" s="1">
        <v>1680</v>
      </c>
      <c r="G6024" t="s">
        <v>16</v>
      </c>
      <c r="H6024">
        <v>0.17199999999999999</v>
      </c>
      <c r="I6024">
        <f>H6024*F6024</f>
        <v>288.95999999999998</v>
      </c>
      <c r="J6024">
        <v>3.6990000000000002E-2</v>
      </c>
      <c r="K6024" s="2">
        <f>F6024*J6024</f>
        <v>62.1432</v>
      </c>
    </row>
    <row r="6025" spans="1:11" x14ac:dyDescent="0.35">
      <c r="A6025" t="s">
        <v>3420</v>
      </c>
      <c r="B6025" t="s">
        <v>3421</v>
      </c>
      <c r="D6025">
        <v>877</v>
      </c>
      <c r="E6025" t="s">
        <v>2666</v>
      </c>
      <c r="F6025" s="1">
        <v>7336</v>
      </c>
      <c r="G6025" t="s">
        <v>16</v>
      </c>
      <c r="H6025">
        <v>0.17199999999999999</v>
      </c>
      <c r="I6025">
        <f>H6025*F6025</f>
        <v>1261.7919999999999</v>
      </c>
      <c r="J6025">
        <v>6.1210000000000001E-2</v>
      </c>
      <c r="K6025" s="2">
        <f>F6025*J6025</f>
        <v>449.03656000000001</v>
      </c>
    </row>
    <row r="6026" spans="1:11" x14ac:dyDescent="0.35">
      <c r="A6026" t="s">
        <v>3422</v>
      </c>
      <c r="B6026" t="s">
        <v>3423</v>
      </c>
      <c r="D6026">
        <v>877</v>
      </c>
      <c r="E6026" t="s">
        <v>2666</v>
      </c>
      <c r="F6026" s="1">
        <v>3111</v>
      </c>
      <c r="G6026" t="s">
        <v>16</v>
      </c>
      <c r="H6026">
        <v>0.17199999999999999</v>
      </c>
      <c r="I6026">
        <f>H6026*F6026</f>
        <v>535.09199999999998</v>
      </c>
      <c r="J6026">
        <v>6.1210000000000001E-2</v>
      </c>
      <c r="K6026" s="2">
        <f>F6026*J6026</f>
        <v>190.42430999999999</v>
      </c>
    </row>
    <row r="6027" spans="1:11" x14ac:dyDescent="0.35">
      <c r="A6027" t="s">
        <v>3424</v>
      </c>
      <c r="B6027" t="s">
        <v>3425</v>
      </c>
      <c r="D6027">
        <v>877</v>
      </c>
      <c r="E6027" t="s">
        <v>2666</v>
      </c>
      <c r="F6027">
        <v>1</v>
      </c>
      <c r="G6027" t="s">
        <v>16</v>
      </c>
      <c r="H6027">
        <v>0.17199999999999999</v>
      </c>
      <c r="I6027">
        <f>H6027*F6027</f>
        <v>0.17199999999999999</v>
      </c>
      <c r="J6027">
        <v>0</v>
      </c>
      <c r="K6027" s="2">
        <f>F6027*J6027</f>
        <v>0</v>
      </c>
    </row>
    <row r="6028" spans="1:11" x14ac:dyDescent="0.35">
      <c r="A6028" t="s">
        <v>3426</v>
      </c>
      <c r="B6028" t="s">
        <v>3427</v>
      </c>
      <c r="C6028" t="s">
        <v>3428</v>
      </c>
      <c r="D6028">
        <v>519</v>
      </c>
      <c r="E6028" t="s">
        <v>15</v>
      </c>
      <c r="F6028">
        <v>7</v>
      </c>
      <c r="G6028" t="s">
        <v>16</v>
      </c>
      <c r="H6028">
        <v>22.4</v>
      </c>
      <c r="I6028">
        <f>H6028*F6028</f>
        <v>156.79999999999998</v>
      </c>
      <c r="J6028">
        <v>83.5471</v>
      </c>
      <c r="K6028" s="2">
        <f>F6028*J6028</f>
        <v>584.8297</v>
      </c>
    </row>
    <row r="6029" spans="1:11" x14ac:dyDescent="0.35">
      <c r="A6029" t="s">
        <v>3429</v>
      </c>
      <c r="B6029" t="s">
        <v>3430</v>
      </c>
      <c r="C6029" t="s">
        <v>3431</v>
      </c>
      <c r="D6029">
        <v>502</v>
      </c>
      <c r="E6029" t="s">
        <v>15</v>
      </c>
      <c r="F6029">
        <v>2</v>
      </c>
      <c r="G6029" t="s">
        <v>16</v>
      </c>
      <c r="H6029">
        <v>24</v>
      </c>
      <c r="I6029">
        <f>H6029*F6029</f>
        <v>48</v>
      </c>
      <c r="J6029">
        <v>56.425600000000003</v>
      </c>
      <c r="K6029" s="2">
        <f>F6029*J6029</f>
        <v>112.85120000000001</v>
      </c>
    </row>
    <row r="6030" spans="1:11" x14ac:dyDescent="0.35">
      <c r="A6030" t="s">
        <v>3432</v>
      </c>
      <c r="B6030" t="s">
        <v>3433</v>
      </c>
      <c r="D6030">
        <v>502</v>
      </c>
      <c r="E6030" t="s">
        <v>15</v>
      </c>
      <c r="F6030">
        <v>280</v>
      </c>
      <c r="G6030" t="s">
        <v>16</v>
      </c>
      <c r="H6030">
        <v>24.6</v>
      </c>
      <c r="I6030">
        <f>H6030*F6030</f>
        <v>6888</v>
      </c>
      <c r="J6030">
        <v>53.934800000000003</v>
      </c>
      <c r="K6030" s="2">
        <f>F6030*J6030</f>
        <v>15101.744000000001</v>
      </c>
    </row>
    <row r="6031" spans="1:11" x14ac:dyDescent="0.35">
      <c r="A6031" t="s">
        <v>3434</v>
      </c>
      <c r="B6031" t="s">
        <v>3435</v>
      </c>
      <c r="D6031">
        <v>503</v>
      </c>
      <c r="E6031" t="s">
        <v>15</v>
      </c>
      <c r="F6031">
        <v>99</v>
      </c>
      <c r="G6031" t="s">
        <v>16</v>
      </c>
      <c r="H6031">
        <v>16</v>
      </c>
      <c r="I6031">
        <f>H6031*F6031</f>
        <v>1584</v>
      </c>
      <c r="J6031">
        <v>60.2468</v>
      </c>
      <c r="K6031" s="2">
        <f>F6031*J6031</f>
        <v>5964.4332000000004</v>
      </c>
    </row>
    <row r="6032" spans="1:11" x14ac:dyDescent="0.35">
      <c r="A6032" t="s">
        <v>3436</v>
      </c>
      <c r="B6032" t="s">
        <v>3437</v>
      </c>
      <c r="D6032">
        <v>526</v>
      </c>
      <c r="E6032" t="s">
        <v>15</v>
      </c>
      <c r="F6032">
        <v>13</v>
      </c>
      <c r="G6032" t="s">
        <v>16</v>
      </c>
      <c r="H6032">
        <v>10.65</v>
      </c>
      <c r="I6032">
        <f>H6032*F6032</f>
        <v>138.45000000000002</v>
      </c>
      <c r="J6032">
        <v>69.898499999999999</v>
      </c>
      <c r="K6032" s="2">
        <f>F6032*J6032</f>
        <v>908.68049999999994</v>
      </c>
    </row>
    <row r="6033" spans="1:11" x14ac:dyDescent="0.35">
      <c r="A6033" t="s">
        <v>3438</v>
      </c>
      <c r="B6033" t="s">
        <v>3439</v>
      </c>
      <c r="C6033" t="s">
        <v>3440</v>
      </c>
      <c r="D6033">
        <v>526</v>
      </c>
      <c r="E6033" t="s">
        <v>15</v>
      </c>
      <c r="F6033">
        <v>30</v>
      </c>
      <c r="G6033" t="s">
        <v>16</v>
      </c>
      <c r="H6033">
        <v>3</v>
      </c>
      <c r="I6033">
        <f>H6033*F6033</f>
        <v>90</v>
      </c>
      <c r="J6033">
        <v>13.3794</v>
      </c>
      <c r="K6033" s="2">
        <f>F6033*J6033</f>
        <v>401.38200000000001</v>
      </c>
    </row>
    <row r="6034" spans="1:11" x14ac:dyDescent="0.35">
      <c r="A6034" t="s">
        <v>3441</v>
      </c>
      <c r="B6034" t="s">
        <v>3442</v>
      </c>
      <c r="D6034">
        <v>524</v>
      </c>
      <c r="E6034" t="s">
        <v>15</v>
      </c>
      <c r="F6034">
        <v>7</v>
      </c>
      <c r="G6034" t="s">
        <v>16</v>
      </c>
      <c r="H6034">
        <v>24</v>
      </c>
      <c r="I6034">
        <f>H6034*F6034</f>
        <v>168</v>
      </c>
      <c r="J6034">
        <v>69.863900000000001</v>
      </c>
      <c r="K6034" s="2">
        <f>F6034*J6034</f>
        <v>489.04730000000001</v>
      </c>
    </row>
    <row r="6035" spans="1:11" x14ac:dyDescent="0.35">
      <c r="A6035" t="s">
        <v>3443</v>
      </c>
      <c r="B6035" t="s">
        <v>3444</v>
      </c>
      <c r="C6035" t="s">
        <v>3445</v>
      </c>
      <c r="D6035">
        <v>877</v>
      </c>
      <c r="E6035" t="s">
        <v>2666</v>
      </c>
      <c r="F6035">
        <v>121</v>
      </c>
      <c r="G6035" t="s">
        <v>16</v>
      </c>
      <c r="H6035">
        <v>0.17199999999999999</v>
      </c>
      <c r="I6035">
        <f>H6035*F6035</f>
        <v>20.811999999999998</v>
      </c>
      <c r="J6035">
        <v>9.9659999999999999E-2</v>
      </c>
      <c r="K6035" s="2">
        <f>F6035*J6035</f>
        <v>12.058859999999999</v>
      </c>
    </row>
    <row r="6036" spans="1:11" x14ac:dyDescent="0.35">
      <c r="A6036" t="s">
        <v>3446</v>
      </c>
      <c r="B6036" t="s">
        <v>3447</v>
      </c>
      <c r="D6036">
        <v>875</v>
      </c>
      <c r="E6036" t="s">
        <v>2666</v>
      </c>
      <c r="F6036">
        <v>340</v>
      </c>
      <c r="G6036" t="s">
        <v>16</v>
      </c>
      <c r="H6036">
        <v>0.1575</v>
      </c>
      <c r="I6036">
        <f>H6036*F6036</f>
        <v>53.55</v>
      </c>
      <c r="J6036">
        <v>1.98</v>
      </c>
      <c r="K6036" s="2">
        <f>F6036*J6036</f>
        <v>673.2</v>
      </c>
    </row>
    <row r="6037" spans="1:11" x14ac:dyDescent="0.35">
      <c r="A6037" t="s">
        <v>3448</v>
      </c>
      <c r="B6037" t="s">
        <v>3449</v>
      </c>
      <c r="C6037" t="s">
        <v>3450</v>
      </c>
      <c r="D6037">
        <v>875</v>
      </c>
      <c r="E6037" t="s">
        <v>2666</v>
      </c>
      <c r="F6037">
        <v>315</v>
      </c>
      <c r="G6037" t="s">
        <v>16</v>
      </c>
      <c r="H6037">
        <v>0.14000000000000001</v>
      </c>
      <c r="I6037">
        <f>H6037*F6037</f>
        <v>44.1</v>
      </c>
      <c r="J6037">
        <v>4.3</v>
      </c>
      <c r="K6037" s="2">
        <f>F6037*J6037</f>
        <v>1354.5</v>
      </c>
    </row>
    <row r="6038" spans="1:11" x14ac:dyDescent="0.35">
      <c r="A6038" t="s">
        <v>3451</v>
      </c>
      <c r="B6038" t="s">
        <v>3452</v>
      </c>
      <c r="D6038">
        <v>854</v>
      </c>
      <c r="E6038" t="s">
        <v>2666</v>
      </c>
      <c r="F6038" s="1">
        <v>3085</v>
      </c>
      <c r="G6038" t="s">
        <v>16</v>
      </c>
      <c r="H6038">
        <v>0.4</v>
      </c>
      <c r="I6038">
        <f>H6038*F6038</f>
        <v>1234</v>
      </c>
      <c r="J6038">
        <v>1.25</v>
      </c>
      <c r="K6038" s="2">
        <f>F6038*J6038</f>
        <v>3856.25</v>
      </c>
    </row>
    <row r="6039" spans="1:11" x14ac:dyDescent="0.35">
      <c r="A6039" t="s">
        <v>3453</v>
      </c>
      <c r="B6039" t="s">
        <v>3454</v>
      </c>
      <c r="D6039">
        <v>854</v>
      </c>
      <c r="E6039" t="s">
        <v>2666</v>
      </c>
      <c r="F6039" s="1">
        <v>1596</v>
      </c>
      <c r="G6039" t="s">
        <v>16</v>
      </c>
      <c r="H6039">
        <v>8.3000000000000004E-2</v>
      </c>
      <c r="I6039">
        <f>H6039*F6039</f>
        <v>132.46800000000002</v>
      </c>
      <c r="J6039">
        <v>0.37</v>
      </c>
      <c r="K6039" s="2">
        <f>F6039*J6039</f>
        <v>590.52</v>
      </c>
    </row>
    <row r="6040" spans="1:11" x14ac:dyDescent="0.35">
      <c r="A6040" t="s">
        <v>3455</v>
      </c>
      <c r="B6040" t="s">
        <v>3456</v>
      </c>
      <c r="C6040" t="s">
        <v>510</v>
      </c>
      <c r="D6040">
        <v>877</v>
      </c>
      <c r="E6040" t="s">
        <v>2666</v>
      </c>
      <c r="F6040" s="1">
        <v>4320</v>
      </c>
      <c r="G6040" t="s">
        <v>16</v>
      </c>
      <c r="H6040">
        <v>0.17199999999999999</v>
      </c>
      <c r="I6040">
        <f>H6040*F6040</f>
        <v>743.04</v>
      </c>
      <c r="J6040">
        <v>9.9659999999999999E-2</v>
      </c>
      <c r="K6040" s="2">
        <f>F6040*J6040</f>
        <v>430.53120000000001</v>
      </c>
    </row>
    <row r="6041" spans="1:11" x14ac:dyDescent="0.35">
      <c r="A6041" t="s">
        <v>3457</v>
      </c>
      <c r="B6041" t="s">
        <v>3456</v>
      </c>
      <c r="C6041" t="s">
        <v>3458</v>
      </c>
      <c r="D6041">
        <v>877</v>
      </c>
      <c r="E6041" t="s">
        <v>2666</v>
      </c>
      <c r="F6041">
        <v>741</v>
      </c>
      <c r="G6041" t="s">
        <v>16</v>
      </c>
      <c r="H6041">
        <v>0.17199999999999999</v>
      </c>
      <c r="I6041">
        <f>H6041*F6041</f>
        <v>127.45199999999998</v>
      </c>
      <c r="J6041">
        <v>9.9659999999999999E-2</v>
      </c>
      <c r="K6041" s="2">
        <f>F6041*J6041</f>
        <v>73.848060000000004</v>
      </c>
    </row>
    <row r="6042" spans="1:11" x14ac:dyDescent="0.35">
      <c r="A6042" t="s">
        <v>3459</v>
      </c>
      <c r="B6042" t="s">
        <v>3456</v>
      </c>
      <c r="C6042" t="s">
        <v>551</v>
      </c>
      <c r="D6042">
        <v>877</v>
      </c>
      <c r="E6042" t="s">
        <v>2666</v>
      </c>
      <c r="F6042" s="1">
        <v>4320</v>
      </c>
      <c r="G6042" t="s">
        <v>16</v>
      </c>
      <c r="H6042">
        <v>0.17199999999999999</v>
      </c>
      <c r="I6042">
        <f>H6042*F6042</f>
        <v>743.04</v>
      </c>
      <c r="J6042">
        <v>9.9659999999999999E-2</v>
      </c>
      <c r="K6042" s="2">
        <f>F6042*J6042</f>
        <v>430.53120000000001</v>
      </c>
    </row>
    <row r="6043" spans="1:11" x14ac:dyDescent="0.35">
      <c r="A6043" t="s">
        <v>3460</v>
      </c>
      <c r="B6043" t="s">
        <v>3456</v>
      </c>
      <c r="C6043" t="s">
        <v>571</v>
      </c>
      <c r="D6043">
        <v>877</v>
      </c>
      <c r="E6043" t="s">
        <v>2666</v>
      </c>
      <c r="F6043">
        <v>741</v>
      </c>
      <c r="G6043" t="s">
        <v>16</v>
      </c>
      <c r="H6043">
        <v>0.17199999999999999</v>
      </c>
      <c r="I6043">
        <f>H6043*F6043</f>
        <v>127.45199999999998</v>
      </c>
      <c r="J6043">
        <v>9.9659999999999999E-2</v>
      </c>
      <c r="K6043" s="2">
        <f>F6043*J6043</f>
        <v>73.848060000000004</v>
      </c>
    </row>
    <row r="6044" spans="1:11" x14ac:dyDescent="0.35">
      <c r="A6044" t="s">
        <v>3461</v>
      </c>
      <c r="B6044" t="s">
        <v>3456</v>
      </c>
      <c r="C6044" t="s">
        <v>562</v>
      </c>
      <c r="D6044">
        <v>877</v>
      </c>
      <c r="E6044" t="s">
        <v>2666</v>
      </c>
      <c r="F6044">
        <v>741</v>
      </c>
      <c r="G6044" t="s">
        <v>16</v>
      </c>
      <c r="H6044">
        <v>0.17199999999999999</v>
      </c>
      <c r="I6044">
        <f>H6044*F6044</f>
        <v>127.45199999999998</v>
      </c>
      <c r="J6044">
        <v>9.9659999999999999E-2</v>
      </c>
      <c r="K6044" s="2">
        <f>F6044*J6044</f>
        <v>73.848060000000004</v>
      </c>
    </row>
    <row r="6045" spans="1:11" x14ac:dyDescent="0.35">
      <c r="A6045" t="s">
        <v>3462</v>
      </c>
      <c r="B6045" t="s">
        <v>3456</v>
      </c>
      <c r="C6045" t="s">
        <v>566</v>
      </c>
      <c r="D6045">
        <v>877</v>
      </c>
      <c r="E6045" t="s">
        <v>2666</v>
      </c>
      <c r="F6045" s="1">
        <v>8944</v>
      </c>
      <c r="G6045" t="s">
        <v>16</v>
      </c>
      <c r="H6045">
        <v>0.17199999999999999</v>
      </c>
      <c r="I6045">
        <f>H6045*F6045</f>
        <v>1538.3679999999999</v>
      </c>
      <c r="J6045">
        <v>9.9659999999999999E-2</v>
      </c>
      <c r="K6045" s="2">
        <f>F6045*J6045</f>
        <v>891.35903999999994</v>
      </c>
    </row>
    <row r="6046" spans="1:11" x14ac:dyDescent="0.35">
      <c r="A6046" t="s">
        <v>3463</v>
      </c>
      <c r="B6046" t="s">
        <v>3456</v>
      </c>
      <c r="C6046" t="s">
        <v>2075</v>
      </c>
      <c r="D6046">
        <v>877</v>
      </c>
      <c r="E6046" t="s">
        <v>2666</v>
      </c>
      <c r="F6046" s="1">
        <v>5950</v>
      </c>
      <c r="G6046" t="s">
        <v>16</v>
      </c>
      <c r="H6046">
        <v>0.17199999999999999</v>
      </c>
      <c r="I6046">
        <f>H6046*F6046</f>
        <v>1023.3999999999999</v>
      </c>
      <c r="J6046">
        <v>9.9659999999999999E-2</v>
      </c>
      <c r="K6046" s="2">
        <f>F6046*J6046</f>
        <v>592.97699999999998</v>
      </c>
    </row>
    <row r="6047" spans="1:11" x14ac:dyDescent="0.35">
      <c r="A6047" t="s">
        <v>3464</v>
      </c>
      <c r="B6047" t="s">
        <v>3456</v>
      </c>
      <c r="C6047" t="s">
        <v>3465</v>
      </c>
      <c r="D6047">
        <v>877</v>
      </c>
      <c r="E6047" t="s">
        <v>2666</v>
      </c>
      <c r="F6047" s="1">
        <v>5950</v>
      </c>
      <c r="G6047" t="s">
        <v>16</v>
      </c>
      <c r="H6047">
        <v>0.17199999999999999</v>
      </c>
      <c r="I6047">
        <f>H6047*F6047</f>
        <v>1023.3999999999999</v>
      </c>
      <c r="J6047">
        <v>9.9659999999999999E-2</v>
      </c>
      <c r="K6047" s="2">
        <f>F6047*J6047</f>
        <v>592.97699999999998</v>
      </c>
    </row>
    <row r="6048" spans="1:11" x14ac:dyDescent="0.35">
      <c r="A6048" t="s">
        <v>3466</v>
      </c>
      <c r="B6048" t="s">
        <v>3467</v>
      </c>
      <c r="D6048">
        <v>509</v>
      </c>
      <c r="E6048" t="s">
        <v>15</v>
      </c>
      <c r="F6048">
        <v>664</v>
      </c>
      <c r="G6048" t="s">
        <v>16</v>
      </c>
      <c r="H6048">
        <v>2</v>
      </c>
      <c r="I6048">
        <f>H6048*F6048</f>
        <v>1328</v>
      </c>
      <c r="J6048">
        <v>6.1474000000000002</v>
      </c>
      <c r="K6048" s="2">
        <f>F6048*J6048</f>
        <v>4081.8736000000004</v>
      </c>
    </row>
    <row r="6049" spans="1:11" x14ac:dyDescent="0.35">
      <c r="A6049" t="s">
        <v>3468</v>
      </c>
      <c r="B6049" t="s">
        <v>3469</v>
      </c>
      <c r="D6049">
        <v>875</v>
      </c>
      <c r="E6049" t="s">
        <v>2666</v>
      </c>
      <c r="F6049">
        <v>49</v>
      </c>
      <c r="G6049" t="s">
        <v>16</v>
      </c>
      <c r="H6049">
        <v>0.36499999999999999</v>
      </c>
      <c r="I6049">
        <f>H6049*F6049</f>
        <v>17.884999999999998</v>
      </c>
      <c r="J6049">
        <v>2.59</v>
      </c>
      <c r="K6049" s="2">
        <f>F6049*J6049</f>
        <v>126.91</v>
      </c>
    </row>
    <row r="6050" spans="1:11" x14ac:dyDescent="0.35">
      <c r="A6050" t="s">
        <v>3470</v>
      </c>
      <c r="B6050" t="s">
        <v>3471</v>
      </c>
      <c r="C6050" t="s">
        <v>3472</v>
      </c>
      <c r="D6050">
        <v>702</v>
      </c>
      <c r="E6050" t="s">
        <v>2991</v>
      </c>
      <c r="F6050">
        <v>100</v>
      </c>
      <c r="G6050" t="s">
        <v>16</v>
      </c>
      <c r="H6050">
        <v>5.0000000000000001E-3</v>
      </c>
      <c r="I6050">
        <f>H6050*F6050</f>
        <v>0.5</v>
      </c>
      <c r="J6050">
        <v>0</v>
      </c>
      <c r="K6050" s="2">
        <f>F6050*J6050</f>
        <v>0</v>
      </c>
    </row>
    <row r="6051" spans="1:11" x14ac:dyDescent="0.35">
      <c r="A6051" t="s">
        <v>3473</v>
      </c>
      <c r="B6051" t="s">
        <v>3474</v>
      </c>
      <c r="C6051" t="s">
        <v>3475</v>
      </c>
      <c r="D6051">
        <v>702</v>
      </c>
      <c r="E6051" t="s">
        <v>2991</v>
      </c>
      <c r="F6051" s="1">
        <v>15548</v>
      </c>
      <c r="G6051" t="s">
        <v>16</v>
      </c>
      <c r="H6051">
        <v>3.6799999999999999E-2</v>
      </c>
      <c r="I6051">
        <f>H6051*F6051</f>
        <v>572.16639999999995</v>
      </c>
      <c r="J6051">
        <v>0</v>
      </c>
      <c r="K6051" s="2">
        <f>F6051*J6051</f>
        <v>0</v>
      </c>
    </row>
    <row r="6052" spans="1:11" x14ac:dyDescent="0.35">
      <c r="A6052" t="s">
        <v>3476</v>
      </c>
      <c r="B6052" t="s">
        <v>3477</v>
      </c>
      <c r="C6052" t="s">
        <v>3478</v>
      </c>
      <c r="D6052">
        <v>702</v>
      </c>
      <c r="E6052" t="s">
        <v>2991</v>
      </c>
      <c r="F6052">
        <v>99</v>
      </c>
      <c r="G6052" t="s">
        <v>16</v>
      </c>
      <c r="H6052">
        <v>0.248</v>
      </c>
      <c r="I6052">
        <f>H6052*F6052</f>
        <v>24.552</v>
      </c>
      <c r="J6052">
        <v>0</v>
      </c>
      <c r="K6052" s="2">
        <f>F6052*J6052</f>
        <v>0</v>
      </c>
    </row>
    <row r="6053" spans="1:11" x14ac:dyDescent="0.35">
      <c r="A6053" t="s">
        <v>3479</v>
      </c>
      <c r="B6053" t="s">
        <v>3477</v>
      </c>
      <c r="C6053" t="s">
        <v>3480</v>
      </c>
      <c r="D6053">
        <v>702</v>
      </c>
      <c r="E6053" t="s">
        <v>2991</v>
      </c>
      <c r="F6053">
        <v>60</v>
      </c>
      <c r="G6053" t="s">
        <v>16</v>
      </c>
      <c r="H6053">
        <v>0.248</v>
      </c>
      <c r="I6053">
        <f>H6053*F6053</f>
        <v>14.879999999999999</v>
      </c>
      <c r="J6053">
        <v>0</v>
      </c>
      <c r="K6053" s="2">
        <f>F6053*J6053</f>
        <v>0</v>
      </c>
    </row>
    <row r="6054" spans="1:11" x14ac:dyDescent="0.35">
      <c r="A6054" t="s">
        <v>3481</v>
      </c>
      <c r="B6054" t="s">
        <v>3477</v>
      </c>
      <c r="C6054" t="s">
        <v>3482</v>
      </c>
      <c r="D6054">
        <v>702</v>
      </c>
      <c r="E6054" t="s">
        <v>2991</v>
      </c>
      <c r="F6054">
        <v>74</v>
      </c>
      <c r="G6054" t="s">
        <v>16</v>
      </c>
      <c r="H6054">
        <v>0.248</v>
      </c>
      <c r="I6054">
        <f>H6054*F6054</f>
        <v>18.352</v>
      </c>
      <c r="J6054">
        <v>0</v>
      </c>
      <c r="K6054" s="2">
        <f>F6054*J6054</f>
        <v>0</v>
      </c>
    </row>
    <row r="6055" spans="1:11" x14ac:dyDescent="0.35">
      <c r="A6055" t="s">
        <v>3483</v>
      </c>
      <c r="B6055" t="s">
        <v>3477</v>
      </c>
      <c r="C6055" t="s">
        <v>3484</v>
      </c>
      <c r="D6055">
        <v>702</v>
      </c>
      <c r="E6055" t="s">
        <v>2991</v>
      </c>
      <c r="F6055">
        <v>97</v>
      </c>
      <c r="G6055" t="s">
        <v>16</v>
      </c>
      <c r="H6055">
        <v>0.248</v>
      </c>
      <c r="I6055">
        <f>H6055*F6055</f>
        <v>24.056000000000001</v>
      </c>
      <c r="J6055">
        <v>0</v>
      </c>
      <c r="K6055" s="2">
        <f>F6055*J6055</f>
        <v>0</v>
      </c>
    </row>
    <row r="6056" spans="1:11" x14ac:dyDescent="0.35">
      <c r="A6056" t="s">
        <v>3485</v>
      </c>
      <c r="B6056" t="s">
        <v>3486</v>
      </c>
      <c r="C6056" t="s">
        <v>3487</v>
      </c>
      <c r="D6056">
        <v>702</v>
      </c>
      <c r="E6056" t="s">
        <v>2991</v>
      </c>
      <c r="F6056">
        <v>40</v>
      </c>
      <c r="G6056" t="s">
        <v>16</v>
      </c>
      <c r="H6056">
        <v>1E-3</v>
      </c>
      <c r="I6056">
        <f>H6056*F6056</f>
        <v>0.04</v>
      </c>
      <c r="J6056">
        <v>0</v>
      </c>
      <c r="K6056" s="2">
        <f>F6056*J6056</f>
        <v>0</v>
      </c>
    </row>
    <row r="6057" spans="1:11" x14ac:dyDescent="0.35">
      <c r="A6057" t="s">
        <v>3488</v>
      </c>
      <c r="B6057" t="s">
        <v>3489</v>
      </c>
      <c r="C6057" t="s">
        <v>3490</v>
      </c>
      <c r="D6057">
        <v>702</v>
      </c>
      <c r="E6057" t="s">
        <v>2991</v>
      </c>
      <c r="F6057">
        <v>0</v>
      </c>
      <c r="G6057" t="s">
        <v>16</v>
      </c>
      <c r="H6057">
        <v>2.8E-3</v>
      </c>
      <c r="I6057">
        <f>H6057*F6057</f>
        <v>0</v>
      </c>
      <c r="J6057">
        <v>0</v>
      </c>
      <c r="K6057" s="2">
        <f>F6057*J6057</f>
        <v>0</v>
      </c>
    </row>
    <row r="6058" spans="1:11" x14ac:dyDescent="0.35">
      <c r="A6058" t="s">
        <v>3491</v>
      </c>
      <c r="B6058" t="s">
        <v>3492</v>
      </c>
      <c r="C6058" t="s">
        <v>3490</v>
      </c>
      <c r="D6058">
        <v>702</v>
      </c>
      <c r="E6058" t="s">
        <v>2991</v>
      </c>
      <c r="F6058">
        <v>250</v>
      </c>
      <c r="G6058" t="s">
        <v>16</v>
      </c>
      <c r="H6058">
        <v>1E-3</v>
      </c>
      <c r="I6058">
        <f>H6058*F6058</f>
        <v>0.25</v>
      </c>
      <c r="J6058">
        <v>0</v>
      </c>
      <c r="K6058" s="2">
        <f>F6058*J6058</f>
        <v>0</v>
      </c>
    </row>
    <row r="6059" spans="1:11" x14ac:dyDescent="0.35">
      <c r="A6059" t="s">
        <v>3493</v>
      </c>
      <c r="B6059" t="s">
        <v>3494</v>
      </c>
      <c r="C6059" t="s">
        <v>3495</v>
      </c>
      <c r="D6059">
        <v>505</v>
      </c>
      <c r="E6059" t="s">
        <v>15</v>
      </c>
      <c r="F6059">
        <v>12</v>
      </c>
      <c r="G6059" t="s">
        <v>16</v>
      </c>
      <c r="H6059">
        <v>264</v>
      </c>
      <c r="I6059">
        <f>H6059*F6059</f>
        <v>3168</v>
      </c>
      <c r="J6059">
        <v>106.55</v>
      </c>
      <c r="K6059" s="2">
        <f>F6059*J6059</f>
        <v>1278.5999999999999</v>
      </c>
    </row>
    <row r="6060" spans="1:11" x14ac:dyDescent="0.35">
      <c r="A6060" t="s">
        <v>3496</v>
      </c>
      <c r="B6060" t="s">
        <v>3497</v>
      </c>
      <c r="D6060">
        <v>531</v>
      </c>
      <c r="E6060" t="s">
        <v>15</v>
      </c>
      <c r="F6060" s="1">
        <v>4895</v>
      </c>
      <c r="G6060" t="s">
        <v>16</v>
      </c>
      <c r="H6060">
        <v>0.19500000000000001</v>
      </c>
      <c r="I6060">
        <f>H6060*F6060</f>
        <v>954.52499999999998</v>
      </c>
      <c r="J6060">
        <v>0.39500000000000002</v>
      </c>
      <c r="K6060" s="2">
        <f>F6060*J6060</f>
        <v>1933.5250000000001</v>
      </c>
    </row>
    <row r="6061" spans="1:11" x14ac:dyDescent="0.35">
      <c r="A6061" t="s">
        <v>3498</v>
      </c>
      <c r="B6061" t="s">
        <v>3497</v>
      </c>
      <c r="D6061">
        <v>531</v>
      </c>
      <c r="E6061" t="s">
        <v>15</v>
      </c>
      <c r="F6061" s="1">
        <v>5766</v>
      </c>
      <c r="G6061" t="s">
        <v>16</v>
      </c>
      <c r="H6061">
        <v>0.4</v>
      </c>
      <c r="I6061">
        <f>H6061*F6061</f>
        <v>2306.4</v>
      </c>
      <c r="J6061">
        <v>0.66400000000000003</v>
      </c>
      <c r="K6061" s="2">
        <f>F6061*J6061</f>
        <v>3828.6240000000003</v>
      </c>
    </row>
    <row r="6062" spans="1:11" x14ac:dyDescent="0.35">
      <c r="A6062" t="s">
        <v>3499</v>
      </c>
      <c r="B6062" t="s">
        <v>3500</v>
      </c>
      <c r="C6062" t="s">
        <v>3501</v>
      </c>
      <c r="D6062">
        <v>702</v>
      </c>
      <c r="E6062" t="s">
        <v>2991</v>
      </c>
      <c r="F6062" s="1">
        <v>1440</v>
      </c>
      <c r="G6062" t="s">
        <v>16</v>
      </c>
      <c r="H6062">
        <v>3.2000000000000001E-2</v>
      </c>
      <c r="I6062">
        <f>H6062*F6062</f>
        <v>46.08</v>
      </c>
      <c r="J6062">
        <v>0</v>
      </c>
      <c r="K6062" s="2">
        <f>F6062*J6062</f>
        <v>0</v>
      </c>
    </row>
    <row r="6063" spans="1:11" x14ac:dyDescent="0.35">
      <c r="A6063" t="s">
        <v>3502</v>
      </c>
      <c r="B6063" t="s">
        <v>3503</v>
      </c>
      <c r="D6063">
        <v>702</v>
      </c>
      <c r="E6063" t="s">
        <v>2991</v>
      </c>
      <c r="F6063" s="1">
        <v>1108</v>
      </c>
      <c r="G6063" t="s">
        <v>16</v>
      </c>
      <c r="H6063">
        <v>3.2000000000000001E-2</v>
      </c>
      <c r="I6063">
        <f>H6063*F6063</f>
        <v>35.456000000000003</v>
      </c>
      <c r="J6063">
        <v>0</v>
      </c>
      <c r="K6063" s="2">
        <f>F6063*J6063</f>
        <v>0</v>
      </c>
    </row>
    <row r="6064" spans="1:11" x14ac:dyDescent="0.35">
      <c r="A6064" t="s">
        <v>3504</v>
      </c>
      <c r="B6064" t="s">
        <v>3505</v>
      </c>
      <c r="D6064">
        <v>531</v>
      </c>
      <c r="E6064" t="s">
        <v>15</v>
      </c>
      <c r="F6064" s="1">
        <v>14000</v>
      </c>
      <c r="G6064" t="s">
        <v>16</v>
      </c>
      <c r="H6064">
        <v>0.19500000000000001</v>
      </c>
      <c r="I6064">
        <f>H6064*F6064</f>
        <v>2730</v>
      </c>
      <c r="J6064">
        <v>0.40100000000000002</v>
      </c>
      <c r="K6064" s="2">
        <f>F6064*J6064</f>
        <v>5614</v>
      </c>
    </row>
    <row r="6065" spans="1:11" x14ac:dyDescent="0.35">
      <c r="A6065" t="s">
        <v>3506</v>
      </c>
      <c r="B6065" t="s">
        <v>3505</v>
      </c>
      <c r="D6065">
        <v>531</v>
      </c>
      <c r="E6065" t="s">
        <v>15</v>
      </c>
      <c r="F6065" s="1">
        <v>14024</v>
      </c>
      <c r="G6065" t="s">
        <v>16</v>
      </c>
      <c r="H6065">
        <v>0.4</v>
      </c>
      <c r="I6065">
        <f>H6065*F6065</f>
        <v>5609.6</v>
      </c>
      <c r="J6065">
        <v>0.70599999999999996</v>
      </c>
      <c r="K6065" s="2">
        <f>F6065*J6065</f>
        <v>9900.9439999999995</v>
      </c>
    </row>
    <row r="6066" spans="1:11" x14ac:dyDescent="0.35">
      <c r="A6066" t="s">
        <v>3507</v>
      </c>
      <c r="B6066" t="s">
        <v>3508</v>
      </c>
      <c r="D6066">
        <v>531</v>
      </c>
      <c r="E6066" t="s">
        <v>15</v>
      </c>
      <c r="F6066" s="1">
        <v>10064</v>
      </c>
      <c r="G6066" t="s">
        <v>16</v>
      </c>
      <c r="H6066">
        <v>0.19500000000000001</v>
      </c>
      <c r="I6066">
        <f>H6066*F6066</f>
        <v>1962.48</v>
      </c>
      <c r="J6066">
        <v>0.39300000000000002</v>
      </c>
      <c r="K6066" s="2">
        <f>F6066*J6066</f>
        <v>3955.152</v>
      </c>
    </row>
    <row r="6067" spans="1:11" x14ac:dyDescent="0.35">
      <c r="A6067" t="s">
        <v>3509</v>
      </c>
      <c r="B6067" t="s">
        <v>3508</v>
      </c>
      <c r="D6067">
        <v>531</v>
      </c>
      <c r="E6067" t="s">
        <v>15</v>
      </c>
      <c r="F6067" s="1">
        <v>8923</v>
      </c>
      <c r="G6067" t="s">
        <v>16</v>
      </c>
      <c r="H6067">
        <v>0.4</v>
      </c>
      <c r="I6067">
        <f>H6067*F6067</f>
        <v>3569.2000000000003</v>
      </c>
      <c r="J6067">
        <v>0.69</v>
      </c>
      <c r="K6067" s="2">
        <f>F6067*J6067</f>
        <v>6156.87</v>
      </c>
    </row>
    <row r="6068" spans="1:11" x14ac:dyDescent="0.35">
      <c r="A6068" t="s">
        <v>3510</v>
      </c>
      <c r="B6068" t="s">
        <v>3511</v>
      </c>
      <c r="D6068">
        <v>531</v>
      </c>
      <c r="E6068" t="s">
        <v>15</v>
      </c>
      <c r="F6068" s="1">
        <v>18332</v>
      </c>
      <c r="G6068" t="s">
        <v>16</v>
      </c>
      <c r="H6068">
        <v>0.19500000000000001</v>
      </c>
      <c r="I6068">
        <f>H6068*F6068</f>
        <v>3574.7400000000002</v>
      </c>
      <c r="J6068">
        <v>0.40100000000000002</v>
      </c>
      <c r="K6068" s="2">
        <f>F6068*J6068</f>
        <v>7351.1320000000005</v>
      </c>
    </row>
    <row r="6069" spans="1:11" x14ac:dyDescent="0.35">
      <c r="A6069" t="s">
        <v>3512</v>
      </c>
      <c r="B6069" t="s">
        <v>3511</v>
      </c>
      <c r="D6069">
        <v>531</v>
      </c>
      <c r="E6069" t="s">
        <v>15</v>
      </c>
      <c r="F6069" s="1">
        <v>9379</v>
      </c>
      <c r="G6069" t="s">
        <v>16</v>
      </c>
      <c r="H6069">
        <v>0.4</v>
      </c>
      <c r="I6069">
        <f>H6069*F6069</f>
        <v>3751.6000000000004</v>
      </c>
      <c r="J6069">
        <v>0.67</v>
      </c>
      <c r="K6069" s="2">
        <f>F6069*J6069</f>
        <v>6283.93</v>
      </c>
    </row>
    <row r="6070" spans="1:11" x14ac:dyDescent="0.35">
      <c r="A6070" t="s">
        <v>3513</v>
      </c>
      <c r="B6070" t="s">
        <v>3514</v>
      </c>
      <c r="D6070">
        <v>531</v>
      </c>
      <c r="E6070" t="s">
        <v>15</v>
      </c>
      <c r="F6070" s="1">
        <v>6595</v>
      </c>
      <c r="G6070" t="s">
        <v>16</v>
      </c>
      <c r="H6070">
        <v>0.18</v>
      </c>
      <c r="I6070">
        <f>H6070*F6070</f>
        <v>1187.0999999999999</v>
      </c>
      <c r="J6070">
        <v>0.48</v>
      </c>
      <c r="K6070" s="2">
        <f>F6070*J6070</f>
        <v>3165.6</v>
      </c>
    </row>
    <row r="6071" spans="1:11" x14ac:dyDescent="0.35">
      <c r="A6071" t="s">
        <v>3515</v>
      </c>
      <c r="B6071" t="s">
        <v>3514</v>
      </c>
      <c r="D6071">
        <v>531</v>
      </c>
      <c r="E6071" t="s">
        <v>15</v>
      </c>
      <c r="F6071" s="1">
        <v>8008</v>
      </c>
      <c r="G6071" t="s">
        <v>16</v>
      </c>
      <c r="H6071">
        <v>0.38</v>
      </c>
      <c r="I6071">
        <f>H6071*F6071</f>
        <v>3043.04</v>
      </c>
      <c r="J6071">
        <v>0.73</v>
      </c>
      <c r="K6071" s="2">
        <f>F6071*J6071</f>
        <v>5845.84</v>
      </c>
    </row>
    <row r="6072" spans="1:11" x14ac:dyDescent="0.35">
      <c r="A6072" t="s">
        <v>3516</v>
      </c>
      <c r="B6072" t="s">
        <v>3517</v>
      </c>
      <c r="D6072">
        <v>531</v>
      </c>
      <c r="E6072" t="s">
        <v>15</v>
      </c>
      <c r="F6072" s="1">
        <v>47097</v>
      </c>
      <c r="G6072" t="s">
        <v>16</v>
      </c>
      <c r="H6072">
        <v>0.18</v>
      </c>
      <c r="I6072">
        <f>H6072*F6072</f>
        <v>8477.4599999999991</v>
      </c>
      <c r="J6072">
        <v>0.48699999999999999</v>
      </c>
      <c r="K6072" s="2">
        <f>F6072*J6072</f>
        <v>22936.238999999998</v>
      </c>
    </row>
    <row r="6073" spans="1:11" x14ac:dyDescent="0.35">
      <c r="A6073" t="s">
        <v>3518</v>
      </c>
      <c r="B6073" t="s">
        <v>3517</v>
      </c>
      <c r="D6073">
        <v>531</v>
      </c>
      <c r="E6073" t="s">
        <v>15</v>
      </c>
      <c r="F6073" s="1">
        <v>9644</v>
      </c>
      <c r="G6073" t="s">
        <v>16</v>
      </c>
      <c r="H6073">
        <v>0.38</v>
      </c>
      <c r="I6073">
        <f>H6073*F6073</f>
        <v>3664.7200000000003</v>
      </c>
      <c r="J6073">
        <v>0.74399999999999999</v>
      </c>
      <c r="K6073" s="2">
        <f>F6073*J6073</f>
        <v>7175.1359999999995</v>
      </c>
    </row>
    <row r="6074" spans="1:11" x14ac:dyDescent="0.35">
      <c r="A6074" t="s">
        <v>3519</v>
      </c>
      <c r="B6074" t="s">
        <v>3520</v>
      </c>
      <c r="C6074" t="s">
        <v>3521</v>
      </c>
      <c r="D6074">
        <v>516</v>
      </c>
      <c r="E6074" t="s">
        <v>15</v>
      </c>
      <c r="F6074">
        <v>65</v>
      </c>
      <c r="G6074" t="s">
        <v>16</v>
      </c>
      <c r="H6074">
        <v>1</v>
      </c>
      <c r="I6074">
        <f>H6074*F6074</f>
        <v>65</v>
      </c>
      <c r="J6074">
        <v>3.2804000000000002</v>
      </c>
      <c r="K6074" s="2">
        <f>F6074*J6074</f>
        <v>213.226</v>
      </c>
    </row>
    <row r="6075" spans="1:11" x14ac:dyDescent="0.35">
      <c r="A6075" t="s">
        <v>3522</v>
      </c>
      <c r="B6075" t="s">
        <v>3523</v>
      </c>
      <c r="C6075" t="s">
        <v>3521</v>
      </c>
      <c r="D6075">
        <v>516</v>
      </c>
      <c r="E6075" t="s">
        <v>15</v>
      </c>
      <c r="F6075">
        <v>41</v>
      </c>
      <c r="G6075" t="s">
        <v>16</v>
      </c>
      <c r="H6075">
        <v>1</v>
      </c>
      <c r="I6075">
        <f>H6075*F6075</f>
        <v>41</v>
      </c>
      <c r="J6075">
        <v>3.3126000000000002</v>
      </c>
      <c r="K6075" s="2">
        <f>F6075*J6075</f>
        <v>135.81660000000002</v>
      </c>
    </row>
    <row r="6076" spans="1:11" x14ac:dyDescent="0.35">
      <c r="A6076" t="s">
        <v>3524</v>
      </c>
      <c r="B6076" t="s">
        <v>3525</v>
      </c>
      <c r="C6076" t="s">
        <v>3521</v>
      </c>
      <c r="D6076">
        <v>516</v>
      </c>
      <c r="E6076" t="s">
        <v>15</v>
      </c>
      <c r="F6076">
        <v>171</v>
      </c>
      <c r="G6076" t="s">
        <v>16</v>
      </c>
      <c r="H6076">
        <v>1</v>
      </c>
      <c r="I6076">
        <f>H6076*F6076</f>
        <v>171</v>
      </c>
      <c r="J6076">
        <v>3.2606000000000002</v>
      </c>
      <c r="K6076" s="2">
        <f>F6076*J6076</f>
        <v>557.56259999999997</v>
      </c>
    </row>
    <row r="6077" spans="1:11" x14ac:dyDescent="0.35">
      <c r="A6077" t="s">
        <v>3526</v>
      </c>
      <c r="B6077" t="s">
        <v>3527</v>
      </c>
      <c r="C6077" t="s">
        <v>3521</v>
      </c>
      <c r="D6077">
        <v>516</v>
      </c>
      <c r="E6077" t="s">
        <v>15</v>
      </c>
      <c r="F6077">
        <v>154</v>
      </c>
      <c r="G6077" t="s">
        <v>16</v>
      </c>
      <c r="H6077">
        <v>1</v>
      </c>
      <c r="I6077">
        <f>H6077*F6077</f>
        <v>154</v>
      </c>
      <c r="J6077">
        <v>3.1549999999999998</v>
      </c>
      <c r="K6077" s="2">
        <f>F6077*J6077</f>
        <v>485.86999999999995</v>
      </c>
    </row>
    <row r="6078" spans="1:11" x14ac:dyDescent="0.35">
      <c r="A6078" t="s">
        <v>3528</v>
      </c>
      <c r="B6078" t="s">
        <v>3529</v>
      </c>
      <c r="C6078" t="s">
        <v>3530</v>
      </c>
      <c r="D6078">
        <v>516</v>
      </c>
      <c r="E6078" t="s">
        <v>15</v>
      </c>
      <c r="F6078">
        <v>156</v>
      </c>
      <c r="G6078" t="s">
        <v>16</v>
      </c>
      <c r="H6078">
        <v>1</v>
      </c>
      <c r="I6078">
        <f>H6078*F6078</f>
        <v>156</v>
      </c>
      <c r="J6078">
        <v>3.3391000000000002</v>
      </c>
      <c r="K6078" s="2">
        <f>F6078*J6078</f>
        <v>520.89960000000008</v>
      </c>
    </row>
    <row r="6079" spans="1:11" x14ac:dyDescent="0.35">
      <c r="A6079" t="s">
        <v>3531</v>
      </c>
      <c r="B6079" t="s">
        <v>3529</v>
      </c>
      <c r="C6079" t="s">
        <v>3532</v>
      </c>
      <c r="D6079">
        <v>516</v>
      </c>
      <c r="E6079" t="s">
        <v>15</v>
      </c>
      <c r="F6079">
        <v>109</v>
      </c>
      <c r="G6079" t="s">
        <v>16</v>
      </c>
      <c r="H6079">
        <v>1</v>
      </c>
      <c r="I6079">
        <f>H6079*F6079</f>
        <v>109</v>
      </c>
      <c r="J6079">
        <v>3.7629000000000001</v>
      </c>
      <c r="K6079" s="2">
        <f>F6079*J6079</f>
        <v>410.15610000000004</v>
      </c>
    </row>
    <row r="6080" spans="1:11" x14ac:dyDescent="0.35">
      <c r="A6080" t="s">
        <v>3533</v>
      </c>
      <c r="B6080" t="s">
        <v>3534</v>
      </c>
      <c r="C6080" t="s">
        <v>3535</v>
      </c>
      <c r="D6080">
        <v>702</v>
      </c>
      <c r="E6080" t="s">
        <v>2991</v>
      </c>
      <c r="F6080" s="1">
        <v>5543</v>
      </c>
      <c r="G6080" t="s">
        <v>16</v>
      </c>
      <c r="H6080">
        <v>0.22</v>
      </c>
      <c r="I6080">
        <f>H6080*F6080</f>
        <v>1219.46</v>
      </c>
      <c r="J6080">
        <v>0</v>
      </c>
      <c r="K6080" s="2">
        <f>F6080*J6080</f>
        <v>0</v>
      </c>
    </row>
    <row r="6081" spans="1:11" x14ac:dyDescent="0.35">
      <c r="A6081" t="s">
        <v>3536</v>
      </c>
      <c r="B6081" t="s">
        <v>3537</v>
      </c>
      <c r="C6081" t="s">
        <v>3538</v>
      </c>
      <c r="D6081">
        <v>702</v>
      </c>
      <c r="E6081" t="s">
        <v>2991</v>
      </c>
      <c r="F6081" s="1">
        <v>4234</v>
      </c>
      <c r="G6081" t="s">
        <v>16</v>
      </c>
      <c r="H6081">
        <v>0.13611000000000001</v>
      </c>
      <c r="I6081">
        <f>H6081*F6081</f>
        <v>576.28974000000005</v>
      </c>
      <c r="J6081">
        <v>0</v>
      </c>
      <c r="K6081" s="2">
        <f>F6081*J6081</f>
        <v>0</v>
      </c>
    </row>
    <row r="6082" spans="1:11" x14ac:dyDescent="0.35">
      <c r="A6082" t="s">
        <v>3539</v>
      </c>
      <c r="B6082" t="s">
        <v>3540</v>
      </c>
      <c r="C6082" t="s">
        <v>3541</v>
      </c>
      <c r="D6082">
        <v>702</v>
      </c>
      <c r="E6082" t="s">
        <v>2991</v>
      </c>
      <c r="F6082" s="1">
        <v>15297</v>
      </c>
      <c r="G6082" t="s">
        <v>16</v>
      </c>
      <c r="H6082">
        <v>0.06</v>
      </c>
      <c r="I6082">
        <f>H6082*F6082</f>
        <v>917.81999999999994</v>
      </c>
      <c r="J6082">
        <v>0</v>
      </c>
      <c r="K6082" s="2">
        <f>F6082*J6082</f>
        <v>0</v>
      </c>
    </row>
    <row r="6083" spans="1:11" x14ac:dyDescent="0.35">
      <c r="A6083" t="s">
        <v>3542</v>
      </c>
      <c r="B6083" t="s">
        <v>3543</v>
      </c>
      <c r="C6083" t="s">
        <v>3541</v>
      </c>
      <c r="D6083">
        <v>702</v>
      </c>
      <c r="E6083" t="s">
        <v>2991</v>
      </c>
      <c r="F6083" s="1">
        <v>8523</v>
      </c>
      <c r="G6083" t="s">
        <v>16</v>
      </c>
      <c r="H6083">
        <v>0.157</v>
      </c>
      <c r="I6083">
        <f>H6083*F6083</f>
        <v>1338.1110000000001</v>
      </c>
      <c r="J6083">
        <v>0</v>
      </c>
      <c r="K6083" s="2">
        <f>F6083*J6083</f>
        <v>0</v>
      </c>
    </row>
    <row r="6084" spans="1:11" x14ac:dyDescent="0.35">
      <c r="A6084" t="s">
        <v>3544</v>
      </c>
      <c r="B6084" t="s">
        <v>3545</v>
      </c>
      <c r="C6084" t="s">
        <v>3546</v>
      </c>
      <c r="D6084">
        <v>702</v>
      </c>
      <c r="E6084" t="s">
        <v>2991</v>
      </c>
      <c r="F6084">
        <v>900</v>
      </c>
      <c r="G6084" t="s">
        <v>16</v>
      </c>
      <c r="H6084">
        <v>5.0000000000000001E-3</v>
      </c>
      <c r="I6084">
        <f>H6084*F6084</f>
        <v>4.5</v>
      </c>
      <c r="J6084">
        <v>0</v>
      </c>
      <c r="K6084" s="2">
        <f>F6084*J6084</f>
        <v>0</v>
      </c>
    </row>
    <row r="6085" spans="1:11" x14ac:dyDescent="0.35">
      <c r="A6085" t="s">
        <v>3547</v>
      </c>
      <c r="B6085" t="s">
        <v>3548</v>
      </c>
      <c r="C6085" t="s">
        <v>3549</v>
      </c>
      <c r="D6085">
        <v>702</v>
      </c>
      <c r="E6085" t="s">
        <v>2991</v>
      </c>
      <c r="F6085" s="1">
        <v>13237</v>
      </c>
      <c r="G6085" t="s">
        <v>16</v>
      </c>
      <c r="H6085">
        <v>6.8000000000000005E-2</v>
      </c>
      <c r="I6085">
        <f>H6085*F6085</f>
        <v>900.1160000000001</v>
      </c>
      <c r="J6085">
        <v>0</v>
      </c>
      <c r="K6085" s="2">
        <f>F6085*J6085</f>
        <v>0</v>
      </c>
    </row>
    <row r="6086" spans="1:11" x14ac:dyDescent="0.35">
      <c r="A6086" t="s">
        <v>3550</v>
      </c>
      <c r="B6086" t="s">
        <v>3551</v>
      </c>
      <c r="C6086" t="s">
        <v>3549</v>
      </c>
      <c r="D6086">
        <v>702</v>
      </c>
      <c r="E6086" t="s">
        <v>2991</v>
      </c>
      <c r="F6086" s="1">
        <v>15294</v>
      </c>
      <c r="G6086" t="s">
        <v>16</v>
      </c>
      <c r="H6086">
        <v>3.3000000000000002E-2</v>
      </c>
      <c r="I6086">
        <f>H6086*F6086</f>
        <v>504.702</v>
      </c>
      <c r="J6086">
        <v>0</v>
      </c>
      <c r="K6086" s="2">
        <f>F6086*J6086</f>
        <v>0</v>
      </c>
    </row>
    <row r="6087" spans="1:11" x14ac:dyDescent="0.35">
      <c r="A6087" t="s">
        <v>3552</v>
      </c>
      <c r="B6087" t="s">
        <v>3553</v>
      </c>
      <c r="C6087" t="s">
        <v>3546</v>
      </c>
      <c r="D6087">
        <v>702</v>
      </c>
      <c r="E6087" t="s">
        <v>2991</v>
      </c>
      <c r="F6087" s="1">
        <v>1699</v>
      </c>
      <c r="G6087" t="s">
        <v>16</v>
      </c>
      <c r="H6087">
        <v>5.0000000000000001E-3</v>
      </c>
      <c r="I6087">
        <f>H6087*F6087</f>
        <v>8.495000000000001</v>
      </c>
      <c r="J6087">
        <v>0</v>
      </c>
      <c r="K6087" s="2">
        <f>F6087*J6087</f>
        <v>0</v>
      </c>
    </row>
    <row r="6088" spans="1:11" x14ac:dyDescent="0.35">
      <c r="A6088" t="s">
        <v>3554</v>
      </c>
      <c r="B6088" t="s">
        <v>3555</v>
      </c>
      <c r="D6088">
        <v>702</v>
      </c>
      <c r="E6088" t="s">
        <v>2991</v>
      </c>
      <c r="F6088">
        <v>8</v>
      </c>
      <c r="G6088" t="s">
        <v>16</v>
      </c>
      <c r="H6088">
        <v>0</v>
      </c>
      <c r="I6088">
        <f>H6088*F6088</f>
        <v>0</v>
      </c>
      <c r="J6088">
        <v>0</v>
      </c>
      <c r="K6088" s="2">
        <f>F6088*J6088</f>
        <v>0</v>
      </c>
    </row>
    <row r="6089" spans="1:11" x14ac:dyDescent="0.35">
      <c r="A6089" t="s">
        <v>3556</v>
      </c>
      <c r="B6089" t="s">
        <v>3557</v>
      </c>
      <c r="D6089">
        <v>702</v>
      </c>
      <c r="E6089" t="s">
        <v>2991</v>
      </c>
      <c r="F6089">
        <v>8</v>
      </c>
      <c r="G6089" t="s">
        <v>16</v>
      </c>
      <c r="H6089">
        <v>0</v>
      </c>
      <c r="I6089">
        <f>H6089*F6089</f>
        <v>0</v>
      </c>
      <c r="J6089">
        <v>0</v>
      </c>
      <c r="K6089" s="2">
        <f>F6089*J6089</f>
        <v>0</v>
      </c>
    </row>
    <row r="6090" spans="1:11" x14ac:dyDescent="0.35">
      <c r="A6090" t="s">
        <v>3558</v>
      </c>
      <c r="B6090" t="s">
        <v>3559</v>
      </c>
      <c r="D6090">
        <v>702</v>
      </c>
      <c r="E6090" t="s">
        <v>2991</v>
      </c>
      <c r="F6090" s="1">
        <v>6240</v>
      </c>
      <c r="G6090" t="s">
        <v>16</v>
      </c>
      <c r="H6090">
        <v>1E-4</v>
      </c>
      <c r="I6090">
        <f>H6090*F6090</f>
        <v>0.624</v>
      </c>
      <c r="J6090">
        <v>0</v>
      </c>
      <c r="K6090" s="2">
        <f>F6090*J6090</f>
        <v>0</v>
      </c>
    </row>
    <row r="6091" spans="1:11" x14ac:dyDescent="0.35">
      <c r="A6091" t="s">
        <v>3560</v>
      </c>
      <c r="B6091" t="s">
        <v>3561</v>
      </c>
      <c r="D6091">
        <v>702</v>
      </c>
      <c r="E6091" t="s">
        <v>2991</v>
      </c>
      <c r="F6091" s="1">
        <v>5234</v>
      </c>
      <c r="G6091" t="s">
        <v>16</v>
      </c>
      <c r="H6091">
        <v>1E-4</v>
      </c>
      <c r="I6091">
        <f>H6091*F6091</f>
        <v>0.52339999999999998</v>
      </c>
      <c r="J6091">
        <v>0</v>
      </c>
      <c r="K6091" s="2">
        <f>F6091*J6091</f>
        <v>0</v>
      </c>
    </row>
    <row r="6092" spans="1:11" x14ac:dyDescent="0.35">
      <c r="A6092" t="s">
        <v>3562</v>
      </c>
      <c r="B6092" t="s">
        <v>3563</v>
      </c>
      <c r="D6092">
        <v>702</v>
      </c>
      <c r="E6092" t="s">
        <v>2991</v>
      </c>
      <c r="F6092">
        <v>625</v>
      </c>
      <c r="G6092" t="s">
        <v>16</v>
      </c>
      <c r="H6092">
        <v>1.2E-2</v>
      </c>
      <c r="I6092">
        <f>H6092*F6092</f>
        <v>7.5</v>
      </c>
      <c r="J6092">
        <v>0</v>
      </c>
      <c r="K6092" s="2">
        <f>F6092*J6092</f>
        <v>0</v>
      </c>
    </row>
    <row r="6093" spans="1:11" x14ac:dyDescent="0.35">
      <c r="A6093" t="s">
        <v>3564</v>
      </c>
      <c r="B6093" t="s">
        <v>3565</v>
      </c>
      <c r="C6093" t="s">
        <v>3566</v>
      </c>
      <c r="D6093">
        <v>702</v>
      </c>
      <c r="E6093" t="s">
        <v>2991</v>
      </c>
      <c r="F6093" s="1">
        <v>2253</v>
      </c>
      <c r="G6093" t="s">
        <v>16</v>
      </c>
      <c r="H6093">
        <v>2.1999999999999999E-2</v>
      </c>
      <c r="I6093">
        <f>H6093*F6093</f>
        <v>49.565999999999995</v>
      </c>
      <c r="J6093">
        <v>0</v>
      </c>
      <c r="K6093" s="2">
        <f>F6093*J6093</f>
        <v>0</v>
      </c>
    </row>
    <row r="6094" spans="1:11" x14ac:dyDescent="0.35">
      <c r="A6094" t="s">
        <v>3567</v>
      </c>
      <c r="B6094" t="s">
        <v>3568</v>
      </c>
      <c r="C6094" t="s">
        <v>3569</v>
      </c>
      <c r="D6094">
        <v>702</v>
      </c>
      <c r="E6094" t="s">
        <v>2991</v>
      </c>
      <c r="F6094">
        <v>642</v>
      </c>
      <c r="G6094" t="s">
        <v>16</v>
      </c>
      <c r="H6094">
        <v>1E-3</v>
      </c>
      <c r="I6094">
        <f>H6094*F6094</f>
        <v>0.64200000000000002</v>
      </c>
      <c r="J6094">
        <v>0</v>
      </c>
      <c r="K6094" s="2">
        <f>F6094*J6094</f>
        <v>0</v>
      </c>
    </row>
    <row r="6095" spans="1:11" x14ac:dyDescent="0.35">
      <c r="A6095" t="s">
        <v>3570</v>
      </c>
      <c r="B6095" t="s">
        <v>3571</v>
      </c>
      <c r="C6095" s="1">
        <v>9072140</v>
      </c>
      <c r="D6095">
        <v>702</v>
      </c>
      <c r="E6095" t="s">
        <v>2991</v>
      </c>
      <c r="F6095" s="1">
        <v>403</v>
      </c>
      <c r="G6095" t="s">
        <v>16</v>
      </c>
      <c r="H6095">
        <v>2.1999999999999999E-2</v>
      </c>
      <c r="I6095">
        <f>H6095*F6095</f>
        <v>8.8659999999999997</v>
      </c>
      <c r="J6095">
        <v>0</v>
      </c>
      <c r="K6095" s="2">
        <f>F6095*J6095</f>
        <v>0</v>
      </c>
    </row>
    <row r="6096" spans="1:11" x14ac:dyDescent="0.35">
      <c r="A6096" t="s">
        <v>3572</v>
      </c>
      <c r="B6096" t="s">
        <v>3573</v>
      </c>
      <c r="C6096" t="s">
        <v>3574</v>
      </c>
      <c r="D6096">
        <v>702</v>
      </c>
      <c r="E6096" t="s">
        <v>2991</v>
      </c>
      <c r="F6096" s="1">
        <v>4000</v>
      </c>
      <c r="G6096" t="s">
        <v>16</v>
      </c>
      <c r="H6096">
        <v>1E-4</v>
      </c>
      <c r="I6096">
        <f>H6096*F6096</f>
        <v>0.4</v>
      </c>
      <c r="J6096">
        <v>0</v>
      </c>
      <c r="K6096" s="2">
        <f>F6096*J6096</f>
        <v>0</v>
      </c>
    </row>
    <row r="6097" spans="1:11" x14ac:dyDescent="0.35">
      <c r="A6097" t="s">
        <v>3575</v>
      </c>
      <c r="B6097" t="s">
        <v>3576</v>
      </c>
      <c r="C6097" t="s">
        <v>3577</v>
      </c>
      <c r="D6097">
        <v>702</v>
      </c>
      <c r="E6097" t="s">
        <v>2991</v>
      </c>
      <c r="F6097" s="1">
        <v>0</v>
      </c>
      <c r="G6097" t="s">
        <v>16</v>
      </c>
      <c r="H6097">
        <v>0</v>
      </c>
      <c r="I6097">
        <f>H6097*F6097</f>
        <v>0</v>
      </c>
      <c r="J6097">
        <v>0</v>
      </c>
      <c r="K6097" s="2">
        <f>F6097*J6097</f>
        <v>0</v>
      </c>
    </row>
    <row r="6098" spans="1:11" x14ac:dyDescent="0.35">
      <c r="A6098" t="s">
        <v>3578</v>
      </c>
      <c r="B6098" t="s">
        <v>3579</v>
      </c>
      <c r="C6098" t="s">
        <v>3580</v>
      </c>
      <c r="D6098">
        <v>702</v>
      </c>
      <c r="E6098" t="s">
        <v>2991</v>
      </c>
      <c r="F6098" s="1">
        <v>7500</v>
      </c>
      <c r="G6098" t="s">
        <v>16</v>
      </c>
      <c r="H6098">
        <v>1E-4</v>
      </c>
      <c r="I6098">
        <f>H6098*F6098</f>
        <v>0.75</v>
      </c>
      <c r="J6098">
        <v>0</v>
      </c>
      <c r="K6098" s="2">
        <f>F6098*J6098</f>
        <v>0</v>
      </c>
    </row>
    <row r="6099" spans="1:11" x14ac:dyDescent="0.35">
      <c r="A6099" t="s">
        <v>3581</v>
      </c>
      <c r="B6099" t="s">
        <v>3582</v>
      </c>
      <c r="D6099">
        <v>702</v>
      </c>
      <c r="E6099" t="s">
        <v>2991</v>
      </c>
      <c r="F6099">
        <v>15</v>
      </c>
      <c r="G6099" t="s">
        <v>16</v>
      </c>
      <c r="H6099">
        <v>2.9</v>
      </c>
      <c r="I6099">
        <f>H6099*F6099</f>
        <v>43.5</v>
      </c>
      <c r="J6099">
        <v>0</v>
      </c>
      <c r="K6099" s="2">
        <f>F6099*J6099</f>
        <v>0</v>
      </c>
    </row>
    <row r="6100" spans="1:11" x14ac:dyDescent="0.35">
      <c r="A6100" t="s">
        <v>3583</v>
      </c>
      <c r="B6100" t="s">
        <v>3584</v>
      </c>
      <c r="D6100">
        <v>702</v>
      </c>
      <c r="E6100" t="s">
        <v>2991</v>
      </c>
      <c r="F6100">
        <v>15</v>
      </c>
      <c r="G6100" t="s">
        <v>16</v>
      </c>
      <c r="H6100">
        <v>2.9</v>
      </c>
      <c r="I6100">
        <f>H6100*F6100</f>
        <v>43.5</v>
      </c>
      <c r="J6100">
        <v>0</v>
      </c>
      <c r="K6100" s="2">
        <f>F6100*J6100</f>
        <v>0</v>
      </c>
    </row>
    <row r="6101" spans="1:11" x14ac:dyDescent="0.35">
      <c r="A6101" t="s">
        <v>3585</v>
      </c>
      <c r="B6101" t="s">
        <v>3586</v>
      </c>
      <c r="D6101">
        <v>702</v>
      </c>
      <c r="E6101" t="s">
        <v>2991</v>
      </c>
      <c r="F6101">
        <v>135</v>
      </c>
      <c r="G6101" t="s">
        <v>2918</v>
      </c>
      <c r="H6101">
        <v>2E-3</v>
      </c>
      <c r="I6101">
        <f>H6101*F6101</f>
        <v>0.27</v>
      </c>
      <c r="J6101">
        <v>0</v>
      </c>
      <c r="K6101" s="2">
        <f>F6101*J6101</f>
        <v>0</v>
      </c>
    </row>
    <row r="6102" spans="1:11" x14ac:dyDescent="0.35">
      <c r="A6102" t="s">
        <v>3587</v>
      </c>
      <c r="B6102" t="s">
        <v>3588</v>
      </c>
      <c r="C6102" t="s">
        <v>3589</v>
      </c>
      <c r="D6102">
        <v>877</v>
      </c>
      <c r="E6102" t="s">
        <v>2666</v>
      </c>
      <c r="F6102" s="1">
        <v>1169</v>
      </c>
      <c r="G6102" t="s">
        <v>16</v>
      </c>
      <c r="H6102">
        <v>0.17199999999999999</v>
      </c>
      <c r="I6102">
        <f>H6102*F6102</f>
        <v>201.06799999999998</v>
      </c>
      <c r="J6102">
        <v>0</v>
      </c>
      <c r="K6102" s="2">
        <f>F6102*J6102</f>
        <v>0</v>
      </c>
    </row>
    <row r="6103" spans="1:11" x14ac:dyDescent="0.35">
      <c r="A6103" t="s">
        <v>3590</v>
      </c>
      <c r="B6103" t="s">
        <v>3588</v>
      </c>
      <c r="C6103" t="s">
        <v>3591</v>
      </c>
      <c r="D6103">
        <v>877</v>
      </c>
      <c r="E6103" t="s">
        <v>2666</v>
      </c>
      <c r="F6103" s="1">
        <v>1013</v>
      </c>
      <c r="G6103" t="s">
        <v>16</v>
      </c>
      <c r="H6103">
        <v>0.17199999999999999</v>
      </c>
      <c r="I6103">
        <f>H6103*F6103</f>
        <v>174.23599999999999</v>
      </c>
      <c r="J6103">
        <v>0</v>
      </c>
      <c r="K6103" s="2">
        <f>F6103*J6103</f>
        <v>0</v>
      </c>
    </row>
    <row r="6104" spans="1:11" x14ac:dyDescent="0.35">
      <c r="A6104" t="s">
        <v>3592</v>
      </c>
      <c r="B6104" t="s">
        <v>3593</v>
      </c>
      <c r="C6104" t="s">
        <v>3594</v>
      </c>
      <c r="D6104">
        <v>854</v>
      </c>
      <c r="E6104" t="s">
        <v>2666</v>
      </c>
      <c r="F6104">
        <v>496</v>
      </c>
      <c r="G6104" t="s">
        <v>16</v>
      </c>
      <c r="H6104">
        <v>1.395</v>
      </c>
      <c r="I6104">
        <f>H6104*F6104</f>
        <v>691.92</v>
      </c>
      <c r="J6104">
        <v>5.05</v>
      </c>
      <c r="K6104" s="2">
        <f>F6104*J6104</f>
        <v>2504.7999999999997</v>
      </c>
    </row>
    <row r="6105" spans="1:11" x14ac:dyDescent="0.35">
      <c r="A6105" t="s">
        <v>3595</v>
      </c>
      <c r="B6105" t="s">
        <v>3596</v>
      </c>
      <c r="D6105">
        <v>854</v>
      </c>
      <c r="E6105" t="s">
        <v>2666</v>
      </c>
      <c r="F6105">
        <v>376</v>
      </c>
      <c r="G6105" t="s">
        <v>16</v>
      </c>
      <c r="H6105">
        <v>0.185</v>
      </c>
      <c r="I6105">
        <f>H6105*F6105</f>
        <v>69.56</v>
      </c>
      <c r="J6105">
        <v>1.56</v>
      </c>
      <c r="K6105" s="2">
        <f>F6105*J6105</f>
        <v>586.56000000000006</v>
      </c>
    </row>
    <row r="6106" spans="1:11" x14ac:dyDescent="0.35">
      <c r="A6106" t="s">
        <v>3597</v>
      </c>
      <c r="B6106" t="s">
        <v>3598</v>
      </c>
      <c r="D6106">
        <v>854</v>
      </c>
      <c r="E6106" t="s">
        <v>2666</v>
      </c>
      <c r="F6106">
        <v>48</v>
      </c>
      <c r="G6106" t="s">
        <v>16</v>
      </c>
      <c r="H6106">
        <v>0.55000000000000004</v>
      </c>
      <c r="I6106">
        <f>H6106*F6106</f>
        <v>26.400000000000002</v>
      </c>
      <c r="J6106">
        <v>2.33</v>
      </c>
      <c r="K6106" s="2">
        <f>F6106*J6106</f>
        <v>111.84</v>
      </c>
    </row>
    <row r="6107" spans="1:11" x14ac:dyDescent="0.35">
      <c r="A6107" t="s">
        <v>3599</v>
      </c>
      <c r="B6107" t="s">
        <v>3600</v>
      </c>
      <c r="D6107">
        <v>854</v>
      </c>
      <c r="E6107" t="s">
        <v>2666</v>
      </c>
      <c r="F6107">
        <v>6</v>
      </c>
      <c r="G6107" t="s">
        <v>16</v>
      </c>
      <c r="H6107">
        <v>6.4000000000000001E-2</v>
      </c>
      <c r="I6107">
        <f>H6107*F6107</f>
        <v>0.38400000000000001</v>
      </c>
      <c r="J6107">
        <v>0</v>
      </c>
      <c r="K6107" s="2">
        <f>F6107*J6107</f>
        <v>0</v>
      </c>
    </row>
    <row r="6108" spans="1:11" x14ac:dyDescent="0.35">
      <c r="A6108" t="s">
        <v>3601</v>
      </c>
      <c r="B6108" t="s">
        <v>3602</v>
      </c>
      <c r="D6108">
        <v>854</v>
      </c>
      <c r="E6108" t="s">
        <v>2666</v>
      </c>
      <c r="F6108">
        <v>52</v>
      </c>
      <c r="G6108" t="s">
        <v>16</v>
      </c>
      <c r="H6108">
        <v>6.8000000000000005E-2</v>
      </c>
      <c r="I6108">
        <f>H6108*F6108</f>
        <v>3.5360000000000005</v>
      </c>
      <c r="J6108">
        <v>0.6</v>
      </c>
      <c r="K6108" s="2">
        <f>F6108*J6108</f>
        <v>31.2</v>
      </c>
    </row>
    <row r="6109" spans="1:11" x14ac:dyDescent="0.35">
      <c r="A6109" t="s">
        <v>3603</v>
      </c>
      <c r="B6109" t="s">
        <v>3604</v>
      </c>
      <c r="D6109">
        <v>854</v>
      </c>
      <c r="E6109" t="s">
        <v>2666</v>
      </c>
      <c r="F6109">
        <v>78</v>
      </c>
      <c r="G6109" t="s">
        <v>16</v>
      </c>
      <c r="H6109">
        <v>0.216</v>
      </c>
      <c r="I6109">
        <f>H6109*F6109</f>
        <v>16.847999999999999</v>
      </c>
      <c r="J6109">
        <v>0.33</v>
      </c>
      <c r="K6109" s="2">
        <f>F6109*J6109</f>
        <v>25.740000000000002</v>
      </c>
    </row>
    <row r="6110" spans="1:11" x14ac:dyDescent="0.35">
      <c r="A6110" t="s">
        <v>3605</v>
      </c>
      <c r="B6110" t="s">
        <v>3606</v>
      </c>
      <c r="D6110">
        <v>854</v>
      </c>
      <c r="E6110" t="s">
        <v>2666</v>
      </c>
      <c r="F6110">
        <v>258</v>
      </c>
      <c r="G6110" t="s">
        <v>16</v>
      </c>
      <c r="H6110">
        <v>0.22</v>
      </c>
      <c r="I6110">
        <f>H6110*F6110</f>
        <v>56.76</v>
      </c>
      <c r="J6110">
        <v>0.33</v>
      </c>
      <c r="K6110" s="2">
        <f>F6110*J6110</f>
        <v>85.14</v>
      </c>
    </row>
    <row r="6111" spans="1:11" x14ac:dyDescent="0.35">
      <c r="A6111" t="s">
        <v>3607</v>
      </c>
      <c r="B6111" t="s">
        <v>3608</v>
      </c>
      <c r="C6111" t="s">
        <v>3589</v>
      </c>
      <c r="D6111">
        <v>877</v>
      </c>
      <c r="E6111" t="s">
        <v>2666</v>
      </c>
      <c r="F6111" s="1">
        <v>1892</v>
      </c>
      <c r="G6111" t="s">
        <v>16</v>
      </c>
      <c r="H6111">
        <v>0.17199999999999999</v>
      </c>
      <c r="I6111">
        <f>H6111*F6111</f>
        <v>325.42399999999998</v>
      </c>
      <c r="J6111">
        <v>0</v>
      </c>
      <c r="K6111" s="2">
        <f>F6111*J6111</f>
        <v>0</v>
      </c>
    </row>
    <row r="6112" spans="1:11" x14ac:dyDescent="0.35">
      <c r="A6112" t="s">
        <v>3609</v>
      </c>
      <c r="B6112" t="s">
        <v>3608</v>
      </c>
      <c r="C6112" t="s">
        <v>3610</v>
      </c>
      <c r="D6112">
        <v>877</v>
      </c>
      <c r="E6112" t="s">
        <v>2666</v>
      </c>
      <c r="F6112" s="1">
        <v>1893</v>
      </c>
      <c r="G6112" t="s">
        <v>16</v>
      </c>
      <c r="H6112">
        <v>0.17199999999999999</v>
      </c>
      <c r="I6112">
        <f>H6112*F6112</f>
        <v>325.59599999999995</v>
      </c>
      <c r="J6112">
        <v>0</v>
      </c>
      <c r="K6112" s="2">
        <f>F6112*J6112</f>
        <v>0</v>
      </c>
    </row>
    <row r="6113" spans="1:11" x14ac:dyDescent="0.35">
      <c r="A6113" t="s">
        <v>3611</v>
      </c>
      <c r="B6113" t="s">
        <v>3608</v>
      </c>
      <c r="C6113" t="s">
        <v>3612</v>
      </c>
      <c r="D6113">
        <v>877</v>
      </c>
      <c r="E6113" t="s">
        <v>2666</v>
      </c>
      <c r="F6113" s="1">
        <v>1893</v>
      </c>
      <c r="G6113" t="s">
        <v>16</v>
      </c>
      <c r="H6113">
        <v>0.17199999999999999</v>
      </c>
      <c r="I6113">
        <f>H6113*F6113</f>
        <v>325.59599999999995</v>
      </c>
      <c r="J6113">
        <v>0</v>
      </c>
      <c r="K6113" s="2">
        <f>F6113*J6113</f>
        <v>0</v>
      </c>
    </row>
    <row r="6114" spans="1:11" x14ac:dyDescent="0.35">
      <c r="A6114" t="s">
        <v>3613</v>
      </c>
      <c r="B6114" t="s">
        <v>3608</v>
      </c>
      <c r="C6114" t="s">
        <v>3614</v>
      </c>
      <c r="D6114">
        <v>877</v>
      </c>
      <c r="E6114" t="s">
        <v>2666</v>
      </c>
      <c r="F6114" s="1">
        <v>1892</v>
      </c>
      <c r="G6114" t="s">
        <v>16</v>
      </c>
      <c r="H6114">
        <v>0.17199999999999999</v>
      </c>
      <c r="I6114">
        <f>H6114*F6114</f>
        <v>325.42399999999998</v>
      </c>
      <c r="J6114">
        <v>0</v>
      </c>
      <c r="K6114" s="2">
        <f>F6114*J6114</f>
        <v>0</v>
      </c>
    </row>
    <row r="6115" spans="1:11" x14ac:dyDescent="0.35">
      <c r="A6115" t="s">
        <v>3615</v>
      </c>
      <c r="B6115" t="s">
        <v>3616</v>
      </c>
      <c r="C6115" t="s">
        <v>3594</v>
      </c>
      <c r="D6115">
        <v>854</v>
      </c>
      <c r="E6115" t="s">
        <v>2666</v>
      </c>
      <c r="F6115">
        <v>224</v>
      </c>
      <c r="G6115" t="s">
        <v>16</v>
      </c>
      <c r="H6115">
        <v>1.395</v>
      </c>
      <c r="I6115">
        <f>H6115*F6115</f>
        <v>312.48</v>
      </c>
      <c r="J6115">
        <v>5.05</v>
      </c>
      <c r="K6115" s="2">
        <f>F6115*J6115</f>
        <v>1131.2</v>
      </c>
    </row>
    <row r="6116" spans="1:11" x14ac:dyDescent="0.35">
      <c r="A6116" t="s">
        <v>3617</v>
      </c>
      <c r="B6116" t="s">
        <v>3618</v>
      </c>
      <c r="D6116">
        <v>854</v>
      </c>
      <c r="E6116" t="s">
        <v>2666</v>
      </c>
      <c r="F6116">
        <v>224</v>
      </c>
      <c r="G6116" t="s">
        <v>16</v>
      </c>
      <c r="H6116">
        <v>0.24</v>
      </c>
      <c r="I6116">
        <f>H6116*F6116</f>
        <v>53.76</v>
      </c>
      <c r="J6116">
        <v>1.56</v>
      </c>
      <c r="K6116" s="2">
        <f>F6116*J6116</f>
        <v>349.44</v>
      </c>
    </row>
    <row r="6117" spans="1:11" x14ac:dyDescent="0.35">
      <c r="A6117" t="s">
        <v>3619</v>
      </c>
      <c r="B6117" t="s">
        <v>3620</v>
      </c>
      <c r="D6117">
        <v>854</v>
      </c>
      <c r="E6117" t="s">
        <v>2666</v>
      </c>
      <c r="F6117">
        <v>12</v>
      </c>
      <c r="G6117" t="s">
        <v>16</v>
      </c>
      <c r="H6117">
        <v>0.48199999999999998</v>
      </c>
      <c r="I6117">
        <f>H6117*F6117</f>
        <v>5.7839999999999998</v>
      </c>
      <c r="J6117">
        <v>0.31</v>
      </c>
      <c r="K6117" s="2">
        <f>F6117*J6117</f>
        <v>3.7199999999999998</v>
      </c>
    </row>
    <row r="6118" spans="1:11" x14ac:dyDescent="0.35">
      <c r="A6118" t="s">
        <v>3621</v>
      </c>
      <c r="B6118" t="s">
        <v>3622</v>
      </c>
      <c r="D6118">
        <v>854</v>
      </c>
      <c r="E6118" t="s">
        <v>2666</v>
      </c>
      <c r="F6118" s="1">
        <v>2484</v>
      </c>
      <c r="G6118" t="s">
        <v>16</v>
      </c>
      <c r="H6118">
        <v>0.38667000000000001</v>
      </c>
      <c r="I6118">
        <f>H6118*F6118</f>
        <v>960.48828000000003</v>
      </c>
      <c r="J6118">
        <v>1</v>
      </c>
      <c r="K6118" s="2">
        <f>F6118*J6118</f>
        <v>2484</v>
      </c>
    </row>
    <row r="6119" spans="1:11" x14ac:dyDescent="0.35">
      <c r="A6119" t="s">
        <v>3623</v>
      </c>
      <c r="B6119" t="s">
        <v>3624</v>
      </c>
      <c r="C6119" t="s">
        <v>3625</v>
      </c>
      <c r="D6119">
        <v>854</v>
      </c>
      <c r="E6119" t="s">
        <v>2666</v>
      </c>
      <c r="F6119">
        <v>512</v>
      </c>
      <c r="G6119" t="s">
        <v>16</v>
      </c>
      <c r="H6119">
        <v>0.45</v>
      </c>
      <c r="I6119">
        <f>H6119*F6119</f>
        <v>230.4</v>
      </c>
      <c r="J6119">
        <v>1.89</v>
      </c>
      <c r="K6119" s="2">
        <f>F6119*J6119</f>
        <v>967.68</v>
      </c>
    </row>
    <row r="6120" spans="1:11" x14ac:dyDescent="0.35">
      <c r="A6120" t="s">
        <v>3626</v>
      </c>
      <c r="B6120" t="s">
        <v>3627</v>
      </c>
      <c r="C6120" t="s">
        <v>3628</v>
      </c>
      <c r="D6120">
        <v>854</v>
      </c>
      <c r="E6120" t="s">
        <v>2666</v>
      </c>
      <c r="F6120" s="1">
        <v>4608</v>
      </c>
      <c r="G6120" t="s">
        <v>16</v>
      </c>
      <c r="H6120">
        <v>2.4879999999999999E-2</v>
      </c>
      <c r="I6120">
        <f>H6120*F6120</f>
        <v>114.64704</v>
      </c>
      <c r="J6120">
        <v>7.0000000000000007E-2</v>
      </c>
      <c r="K6120" s="2">
        <f>F6120*J6120</f>
        <v>322.56000000000006</v>
      </c>
    </row>
    <row r="6121" spans="1:11" x14ac:dyDescent="0.35">
      <c r="A6121" t="s">
        <v>3629</v>
      </c>
      <c r="B6121" t="s">
        <v>3630</v>
      </c>
      <c r="C6121" t="s">
        <v>3631</v>
      </c>
      <c r="D6121">
        <v>854</v>
      </c>
      <c r="E6121" t="s">
        <v>2666</v>
      </c>
      <c r="F6121" s="1">
        <v>1344</v>
      </c>
      <c r="G6121" t="s">
        <v>16</v>
      </c>
      <c r="H6121">
        <v>0.12</v>
      </c>
      <c r="I6121">
        <f>H6121*F6121</f>
        <v>161.28</v>
      </c>
      <c r="J6121">
        <v>0.28999999999999998</v>
      </c>
      <c r="K6121" s="2">
        <f>F6121*J6121</f>
        <v>389.76</v>
      </c>
    </row>
    <row r="6122" spans="1:11" x14ac:dyDescent="0.35">
      <c r="A6122" t="s">
        <v>3632</v>
      </c>
      <c r="B6122" t="s">
        <v>3633</v>
      </c>
      <c r="C6122" t="s">
        <v>3634</v>
      </c>
      <c r="D6122">
        <v>854</v>
      </c>
      <c r="E6122" t="s">
        <v>2666</v>
      </c>
      <c r="F6122">
        <v>224</v>
      </c>
      <c r="G6122" t="s">
        <v>16</v>
      </c>
      <c r="H6122">
        <v>0.31</v>
      </c>
      <c r="I6122">
        <f>H6122*F6122</f>
        <v>69.44</v>
      </c>
      <c r="J6122">
        <v>0.53</v>
      </c>
      <c r="K6122" s="2">
        <f>F6122*J6122</f>
        <v>118.72</v>
      </c>
    </row>
    <row r="6123" spans="1:11" x14ac:dyDescent="0.35">
      <c r="A6123" t="s">
        <v>3635</v>
      </c>
      <c r="B6123" t="s">
        <v>3636</v>
      </c>
      <c r="C6123" t="s">
        <v>3637</v>
      </c>
      <c r="D6123">
        <v>854</v>
      </c>
      <c r="E6123" t="s">
        <v>2666</v>
      </c>
      <c r="F6123">
        <v>23</v>
      </c>
      <c r="G6123" t="s">
        <v>16</v>
      </c>
      <c r="H6123">
        <v>1.5629999999999999</v>
      </c>
      <c r="I6123">
        <f>H6123*F6123</f>
        <v>35.948999999999998</v>
      </c>
      <c r="J6123">
        <v>5.7</v>
      </c>
      <c r="K6123" s="2">
        <f>F6123*J6123</f>
        <v>131.1</v>
      </c>
    </row>
    <row r="6124" spans="1:11" x14ac:dyDescent="0.35">
      <c r="A6124" t="s">
        <v>3638</v>
      </c>
      <c r="B6124" t="s">
        <v>3639</v>
      </c>
      <c r="C6124" t="s">
        <v>3640</v>
      </c>
      <c r="D6124">
        <v>854</v>
      </c>
      <c r="E6124" t="s">
        <v>2666</v>
      </c>
      <c r="F6124">
        <v>23</v>
      </c>
      <c r="G6124" t="s">
        <v>16</v>
      </c>
      <c r="H6124">
        <v>0.78100000000000003</v>
      </c>
      <c r="I6124">
        <f>H6124*F6124</f>
        <v>17.963000000000001</v>
      </c>
      <c r="J6124">
        <v>5.78</v>
      </c>
      <c r="K6124" s="2">
        <f>F6124*J6124</f>
        <v>132.94</v>
      </c>
    </row>
    <row r="6125" spans="1:11" x14ac:dyDescent="0.35">
      <c r="A6125" t="s">
        <v>3641</v>
      </c>
      <c r="B6125" t="s">
        <v>3642</v>
      </c>
      <c r="C6125" t="s">
        <v>3643</v>
      </c>
      <c r="D6125">
        <v>854</v>
      </c>
      <c r="E6125" t="s">
        <v>2666</v>
      </c>
      <c r="F6125">
        <v>92</v>
      </c>
      <c r="G6125" t="s">
        <v>16</v>
      </c>
      <c r="H6125">
        <v>8.3000000000000004E-2</v>
      </c>
      <c r="I6125">
        <f>H6125*F6125</f>
        <v>7.6360000000000001</v>
      </c>
      <c r="J6125">
        <v>0.32</v>
      </c>
      <c r="K6125" s="2">
        <f>F6125*J6125</f>
        <v>29.44</v>
      </c>
    </row>
    <row r="6126" spans="1:11" x14ac:dyDescent="0.35">
      <c r="A6126" t="s">
        <v>3644</v>
      </c>
      <c r="B6126" t="s">
        <v>3645</v>
      </c>
      <c r="C6126" t="s">
        <v>3646</v>
      </c>
      <c r="D6126">
        <v>854</v>
      </c>
      <c r="E6126" t="s">
        <v>2666</v>
      </c>
      <c r="F6126">
        <v>46</v>
      </c>
      <c r="G6126" t="s">
        <v>16</v>
      </c>
      <c r="H6126">
        <v>0.28100000000000003</v>
      </c>
      <c r="I6126">
        <f>H6126*F6126</f>
        <v>12.926000000000002</v>
      </c>
      <c r="J6126">
        <v>1.6</v>
      </c>
      <c r="K6126" s="2">
        <f>F6126*J6126</f>
        <v>73.600000000000009</v>
      </c>
    </row>
    <row r="6127" spans="1:11" x14ac:dyDescent="0.35">
      <c r="A6127" t="s">
        <v>3647</v>
      </c>
      <c r="B6127" t="s">
        <v>3648</v>
      </c>
      <c r="C6127" t="s">
        <v>3649</v>
      </c>
      <c r="D6127">
        <v>854</v>
      </c>
      <c r="E6127" t="s">
        <v>2666</v>
      </c>
      <c r="F6127">
        <v>23</v>
      </c>
      <c r="G6127" t="s">
        <v>16</v>
      </c>
      <c r="H6127">
        <v>0.32</v>
      </c>
      <c r="I6127">
        <f>H6127*F6127</f>
        <v>7.36</v>
      </c>
      <c r="J6127">
        <v>2.89</v>
      </c>
      <c r="K6127" s="2">
        <f>F6127*J6127</f>
        <v>66.47</v>
      </c>
    </row>
    <row r="6128" spans="1:11" x14ac:dyDescent="0.35">
      <c r="A6128" t="s">
        <v>3650</v>
      </c>
      <c r="B6128" t="s">
        <v>3651</v>
      </c>
      <c r="C6128" t="s">
        <v>3652</v>
      </c>
      <c r="D6128">
        <v>854</v>
      </c>
      <c r="E6128" t="s">
        <v>2666</v>
      </c>
      <c r="F6128">
        <v>46</v>
      </c>
      <c r="G6128" t="s">
        <v>16</v>
      </c>
      <c r="H6128">
        <v>0.26500000000000001</v>
      </c>
      <c r="I6128">
        <f>H6128*F6128</f>
        <v>12.190000000000001</v>
      </c>
      <c r="J6128">
        <v>1.76</v>
      </c>
      <c r="K6128" s="2">
        <f>F6128*J6128</f>
        <v>80.959999999999994</v>
      </c>
    </row>
    <row r="6129" spans="1:11" x14ac:dyDescent="0.35">
      <c r="A6129" t="s">
        <v>3653</v>
      </c>
      <c r="B6129" t="s">
        <v>3654</v>
      </c>
      <c r="C6129" t="s">
        <v>3655</v>
      </c>
      <c r="D6129">
        <v>854</v>
      </c>
      <c r="E6129" t="s">
        <v>2666</v>
      </c>
      <c r="F6129">
        <v>46</v>
      </c>
      <c r="G6129" t="s">
        <v>16</v>
      </c>
      <c r="H6129">
        <v>0.68700000000000006</v>
      </c>
      <c r="I6129">
        <f>H6129*F6129</f>
        <v>31.602000000000004</v>
      </c>
      <c r="J6129">
        <v>0.75</v>
      </c>
      <c r="K6129" s="2">
        <f>F6129*J6129</f>
        <v>34.5</v>
      </c>
    </row>
    <row r="6130" spans="1:11" x14ac:dyDescent="0.35">
      <c r="A6130" t="s">
        <v>3656</v>
      </c>
      <c r="B6130" t="s">
        <v>3657</v>
      </c>
      <c r="C6130" t="s">
        <v>3658</v>
      </c>
      <c r="D6130">
        <v>854</v>
      </c>
      <c r="E6130" t="s">
        <v>2666</v>
      </c>
      <c r="F6130">
        <v>46</v>
      </c>
      <c r="G6130" t="s">
        <v>16</v>
      </c>
      <c r="H6130">
        <v>0.13700000000000001</v>
      </c>
      <c r="I6130">
        <f>H6130*F6130</f>
        <v>6.3020000000000005</v>
      </c>
      <c r="J6130">
        <v>0.22</v>
      </c>
      <c r="K6130" s="2">
        <f>F6130*J6130</f>
        <v>10.119999999999999</v>
      </c>
    </row>
    <row r="6131" spans="1:11" x14ac:dyDescent="0.35">
      <c r="A6131" t="s">
        <v>3659</v>
      </c>
      <c r="B6131" t="s">
        <v>3660</v>
      </c>
      <c r="C6131" t="s">
        <v>3661</v>
      </c>
      <c r="D6131">
        <v>854</v>
      </c>
      <c r="E6131" t="s">
        <v>2666</v>
      </c>
      <c r="F6131">
        <v>46</v>
      </c>
      <c r="G6131" t="s">
        <v>16</v>
      </c>
      <c r="H6131">
        <v>0.157</v>
      </c>
      <c r="I6131">
        <f>H6131*F6131</f>
        <v>7.2220000000000004</v>
      </c>
      <c r="J6131">
        <v>0.24</v>
      </c>
      <c r="K6131" s="2">
        <f>F6131*J6131</f>
        <v>11.04</v>
      </c>
    </row>
    <row r="6132" spans="1:11" x14ac:dyDescent="0.35">
      <c r="A6132" t="s">
        <v>3662</v>
      </c>
      <c r="B6132" t="s">
        <v>3663</v>
      </c>
      <c r="C6132" t="s">
        <v>3664</v>
      </c>
      <c r="D6132">
        <v>854</v>
      </c>
      <c r="E6132" t="s">
        <v>2666</v>
      </c>
      <c r="F6132">
        <v>23</v>
      </c>
      <c r="G6132" t="s">
        <v>16</v>
      </c>
      <c r="H6132">
        <v>1.1000000000000001</v>
      </c>
      <c r="I6132">
        <f>H6132*F6132</f>
        <v>25.3</v>
      </c>
      <c r="J6132">
        <v>1.65</v>
      </c>
      <c r="K6132" s="2">
        <f>F6132*J6132</f>
        <v>37.949999999999996</v>
      </c>
    </row>
    <row r="6133" spans="1:11" x14ac:dyDescent="0.35">
      <c r="A6133" t="s">
        <v>3665</v>
      </c>
      <c r="B6133" t="s">
        <v>3666</v>
      </c>
      <c r="C6133" t="s">
        <v>3667</v>
      </c>
      <c r="D6133">
        <v>854</v>
      </c>
      <c r="E6133" t="s">
        <v>2666</v>
      </c>
      <c r="F6133">
        <v>23</v>
      </c>
      <c r="G6133" t="s">
        <v>16</v>
      </c>
      <c r="H6133">
        <v>1.3540000000000001</v>
      </c>
      <c r="I6133">
        <f>H6133*F6133</f>
        <v>31.142000000000003</v>
      </c>
      <c r="J6133">
        <v>1.91</v>
      </c>
      <c r="K6133" s="2">
        <f>F6133*J6133</f>
        <v>43.93</v>
      </c>
    </row>
    <row r="6134" spans="1:11" x14ac:dyDescent="0.35">
      <c r="A6134" t="s">
        <v>3668</v>
      </c>
      <c r="B6134" t="s">
        <v>3669</v>
      </c>
      <c r="C6134" t="s">
        <v>3670</v>
      </c>
      <c r="D6134">
        <v>854</v>
      </c>
      <c r="E6134" t="s">
        <v>2666</v>
      </c>
      <c r="F6134">
        <v>161</v>
      </c>
      <c r="G6134" t="s">
        <v>16</v>
      </c>
      <c r="H6134">
        <v>3.48</v>
      </c>
      <c r="I6134">
        <f>H6134*F6134</f>
        <v>560.28</v>
      </c>
      <c r="J6134">
        <v>14.4</v>
      </c>
      <c r="K6134" s="2">
        <f>F6134*J6134</f>
        <v>2318.4</v>
      </c>
    </row>
    <row r="6135" spans="1:11" x14ac:dyDescent="0.35">
      <c r="A6135" t="s">
        <v>3671</v>
      </c>
      <c r="B6135" t="s">
        <v>3672</v>
      </c>
      <c r="C6135" t="s">
        <v>3673</v>
      </c>
      <c r="D6135">
        <v>854</v>
      </c>
      <c r="E6135" t="s">
        <v>2666</v>
      </c>
      <c r="F6135">
        <v>935</v>
      </c>
      <c r="G6135" t="s">
        <v>16</v>
      </c>
      <c r="H6135">
        <v>0.15221999999999999</v>
      </c>
      <c r="I6135">
        <f>H6135*F6135</f>
        <v>142.32569999999998</v>
      </c>
      <c r="J6135">
        <v>0.39</v>
      </c>
      <c r="K6135" s="2">
        <f>F6135*J6135</f>
        <v>364.65000000000003</v>
      </c>
    </row>
    <row r="6136" spans="1:11" x14ac:dyDescent="0.35">
      <c r="A6136" t="s">
        <v>3674</v>
      </c>
      <c r="B6136" t="s">
        <v>3675</v>
      </c>
      <c r="C6136" t="s">
        <v>3676</v>
      </c>
      <c r="D6136">
        <v>854</v>
      </c>
      <c r="E6136" t="s">
        <v>2666</v>
      </c>
      <c r="F6136" s="1">
        <v>1870</v>
      </c>
      <c r="G6136" t="s">
        <v>16</v>
      </c>
      <c r="H6136">
        <v>0.13556000000000001</v>
      </c>
      <c r="I6136">
        <f>H6136*F6136</f>
        <v>253.49720000000002</v>
      </c>
      <c r="J6136">
        <v>0.33</v>
      </c>
      <c r="K6136" s="2">
        <f>F6136*J6136</f>
        <v>617.1</v>
      </c>
    </row>
    <row r="6137" spans="1:11" x14ac:dyDescent="0.35">
      <c r="A6137" t="s">
        <v>3677</v>
      </c>
      <c r="B6137" t="s">
        <v>3678</v>
      </c>
      <c r="C6137" t="s">
        <v>3679</v>
      </c>
      <c r="D6137">
        <v>854</v>
      </c>
      <c r="E6137" t="s">
        <v>2666</v>
      </c>
      <c r="F6137" s="1">
        <v>6964</v>
      </c>
      <c r="G6137" t="s">
        <v>16</v>
      </c>
      <c r="H6137">
        <v>9.4070000000000001E-2</v>
      </c>
      <c r="I6137">
        <f>H6137*F6137</f>
        <v>655.10347999999999</v>
      </c>
      <c r="J6137">
        <v>0.2</v>
      </c>
      <c r="K6137" s="2">
        <f>F6137*J6137</f>
        <v>1392.8000000000002</v>
      </c>
    </row>
    <row r="6138" spans="1:11" x14ac:dyDescent="0.35">
      <c r="A6138" t="s">
        <v>3680</v>
      </c>
      <c r="B6138" t="s">
        <v>3681</v>
      </c>
      <c r="C6138" t="s">
        <v>3682</v>
      </c>
      <c r="D6138">
        <v>854</v>
      </c>
      <c r="E6138" t="s">
        <v>2666</v>
      </c>
      <c r="F6138" s="1">
        <v>1991</v>
      </c>
      <c r="G6138" t="s">
        <v>16</v>
      </c>
      <c r="H6138">
        <v>0</v>
      </c>
      <c r="I6138">
        <f>H6138*F6138</f>
        <v>0</v>
      </c>
      <c r="J6138">
        <v>0.18</v>
      </c>
      <c r="K6138" s="2">
        <f>F6138*J6138</f>
        <v>358.38</v>
      </c>
    </row>
    <row r="6139" spans="1:11" x14ac:dyDescent="0.35">
      <c r="A6139" t="s">
        <v>3683</v>
      </c>
      <c r="B6139" t="s">
        <v>3684</v>
      </c>
      <c r="C6139" t="s">
        <v>3685</v>
      </c>
      <c r="D6139">
        <v>854</v>
      </c>
      <c r="E6139" t="s">
        <v>2666</v>
      </c>
      <c r="F6139" s="1">
        <v>3353</v>
      </c>
      <c r="G6139" t="s">
        <v>16</v>
      </c>
      <c r="H6139">
        <v>1.1000000000000001</v>
      </c>
      <c r="I6139">
        <f>H6139*F6139</f>
        <v>3688.3</v>
      </c>
      <c r="J6139">
        <v>4.1500000000000004</v>
      </c>
      <c r="K6139" s="2">
        <f>F6139*J6139</f>
        <v>13914.95</v>
      </c>
    </row>
    <row r="6140" spans="1:11" x14ac:dyDescent="0.35">
      <c r="A6140" t="s">
        <v>3686</v>
      </c>
      <c r="B6140" t="s">
        <v>3687</v>
      </c>
      <c r="D6140">
        <v>875</v>
      </c>
      <c r="E6140" t="s">
        <v>2666</v>
      </c>
      <c r="F6140" s="1">
        <v>1326</v>
      </c>
      <c r="G6140" t="s">
        <v>16</v>
      </c>
      <c r="H6140">
        <v>1E-3</v>
      </c>
      <c r="I6140">
        <f>H6140*F6140</f>
        <v>1.3260000000000001</v>
      </c>
      <c r="J6140">
        <v>8.66</v>
      </c>
      <c r="K6140" s="2">
        <f>F6140*J6140</f>
        <v>11483.16</v>
      </c>
    </row>
    <row r="6141" spans="1:11" x14ac:dyDescent="0.35">
      <c r="A6141" t="s">
        <v>3688</v>
      </c>
      <c r="B6141" t="s">
        <v>3689</v>
      </c>
      <c r="D6141">
        <v>875</v>
      </c>
      <c r="E6141" t="s">
        <v>2666</v>
      </c>
      <c r="F6141" s="1">
        <v>1560</v>
      </c>
      <c r="G6141" t="s">
        <v>16</v>
      </c>
      <c r="H6141">
        <v>1E-3</v>
      </c>
      <c r="I6141">
        <f>H6141*F6141</f>
        <v>1.56</v>
      </c>
      <c r="J6141">
        <v>2.4</v>
      </c>
      <c r="K6141" s="2">
        <f>F6141*J6141</f>
        <v>3744</v>
      </c>
    </row>
    <row r="6142" spans="1:11" x14ac:dyDescent="0.35">
      <c r="A6142" t="s">
        <v>3690</v>
      </c>
      <c r="B6142" t="s">
        <v>3691</v>
      </c>
      <c r="C6142" t="s">
        <v>3692</v>
      </c>
      <c r="D6142">
        <v>854</v>
      </c>
      <c r="E6142" t="s">
        <v>2666</v>
      </c>
      <c r="F6142">
        <v>368</v>
      </c>
      <c r="G6142" t="s">
        <v>16</v>
      </c>
      <c r="H6142">
        <v>1.5960000000000001</v>
      </c>
      <c r="I6142">
        <f>H6142*F6142</f>
        <v>587.32799999999997</v>
      </c>
      <c r="J6142">
        <v>27.5</v>
      </c>
      <c r="K6142" s="2">
        <f>F6142*J6142</f>
        <v>10120</v>
      </c>
    </row>
    <row r="6143" spans="1:11" x14ac:dyDescent="0.35">
      <c r="A6143" t="s">
        <v>3693</v>
      </c>
      <c r="B6143" t="s">
        <v>3694</v>
      </c>
      <c r="C6143" t="s">
        <v>3695</v>
      </c>
      <c r="D6143">
        <v>702</v>
      </c>
      <c r="E6143" t="s">
        <v>2991</v>
      </c>
      <c r="F6143" s="1">
        <v>3002</v>
      </c>
      <c r="G6143" t="s">
        <v>16</v>
      </c>
      <c r="H6143">
        <v>1.2800000000000001E-2</v>
      </c>
      <c r="I6143">
        <f>H6143*F6143</f>
        <v>38.425600000000003</v>
      </c>
      <c r="J6143">
        <v>0</v>
      </c>
      <c r="K6143" s="2">
        <f>F6143*J6143</f>
        <v>0</v>
      </c>
    </row>
    <row r="6144" spans="1:11" x14ac:dyDescent="0.35">
      <c r="A6144" t="s">
        <v>3696</v>
      </c>
      <c r="B6144" t="s">
        <v>3697</v>
      </c>
      <c r="C6144" t="s">
        <v>3698</v>
      </c>
      <c r="D6144">
        <v>854</v>
      </c>
      <c r="E6144" t="s">
        <v>2666</v>
      </c>
      <c r="F6144">
        <v>688</v>
      </c>
      <c r="G6144" t="s">
        <v>16</v>
      </c>
      <c r="H6144">
        <v>1.5629999999999999</v>
      </c>
      <c r="I6144">
        <f>H6144*F6144</f>
        <v>1075.3440000000001</v>
      </c>
      <c r="J6144">
        <v>5.2</v>
      </c>
      <c r="K6144" s="2">
        <f>F6144*J6144</f>
        <v>3577.6</v>
      </c>
    </row>
    <row r="6145" spans="1:11" x14ac:dyDescent="0.35">
      <c r="A6145" t="s">
        <v>3699</v>
      </c>
      <c r="B6145" t="s">
        <v>3700</v>
      </c>
      <c r="C6145" t="s">
        <v>3701</v>
      </c>
      <c r="D6145">
        <v>854</v>
      </c>
      <c r="E6145" t="s">
        <v>2666</v>
      </c>
      <c r="F6145" s="1">
        <v>2052</v>
      </c>
      <c r="G6145" t="s">
        <v>16</v>
      </c>
      <c r="H6145">
        <v>0.433</v>
      </c>
      <c r="I6145">
        <f>H6145*F6145</f>
        <v>888.51599999999996</v>
      </c>
      <c r="J6145">
        <v>1.96</v>
      </c>
      <c r="K6145" s="2">
        <f>F6145*J6145</f>
        <v>4021.92</v>
      </c>
    </row>
    <row r="6146" spans="1:11" x14ac:dyDescent="0.35">
      <c r="A6146" t="s">
        <v>3702</v>
      </c>
      <c r="B6146" t="s">
        <v>3703</v>
      </c>
      <c r="C6146" t="s">
        <v>3704</v>
      </c>
      <c r="D6146">
        <v>854</v>
      </c>
      <c r="E6146" t="s">
        <v>2666</v>
      </c>
      <c r="F6146">
        <v>688</v>
      </c>
      <c r="G6146" t="s">
        <v>16</v>
      </c>
      <c r="H6146">
        <v>1.5629999999999999</v>
      </c>
      <c r="I6146">
        <f>H6146*F6146</f>
        <v>1075.3440000000001</v>
      </c>
      <c r="J6146">
        <v>2.15</v>
      </c>
      <c r="K6146" s="2">
        <f>F6146*J6146</f>
        <v>1479.2</v>
      </c>
    </row>
    <row r="6147" spans="1:11" x14ac:dyDescent="0.35">
      <c r="A6147" t="s">
        <v>3705</v>
      </c>
      <c r="B6147" t="s">
        <v>3706</v>
      </c>
      <c r="C6147" t="s">
        <v>3707</v>
      </c>
      <c r="D6147">
        <v>854</v>
      </c>
      <c r="E6147" t="s">
        <v>2666</v>
      </c>
      <c r="F6147">
        <v>688</v>
      </c>
      <c r="G6147" t="s">
        <v>16</v>
      </c>
      <c r="H6147">
        <v>1.5629999999999999</v>
      </c>
      <c r="I6147">
        <f>H6147*F6147</f>
        <v>1075.3440000000001</v>
      </c>
      <c r="J6147">
        <v>2.6</v>
      </c>
      <c r="K6147" s="2">
        <f>F6147*J6147</f>
        <v>1788.8</v>
      </c>
    </row>
    <row r="6148" spans="1:11" x14ac:dyDescent="0.35">
      <c r="A6148" t="s">
        <v>3708</v>
      </c>
      <c r="B6148" t="s">
        <v>3709</v>
      </c>
      <c r="D6148">
        <v>877</v>
      </c>
      <c r="E6148" t="s">
        <v>2666</v>
      </c>
      <c r="F6148">
        <v>70</v>
      </c>
      <c r="G6148" t="s">
        <v>16</v>
      </c>
      <c r="H6148">
        <v>0.33900000000000002</v>
      </c>
      <c r="I6148">
        <f>H6148*F6148</f>
        <v>23.73</v>
      </c>
      <c r="J6148">
        <v>0.91</v>
      </c>
      <c r="K6148" s="2">
        <f>F6148*J6148</f>
        <v>63.7</v>
      </c>
    </row>
    <row r="6149" spans="1:11" x14ac:dyDescent="0.35">
      <c r="A6149" t="s">
        <v>3710</v>
      </c>
      <c r="B6149" t="s">
        <v>3711</v>
      </c>
      <c r="D6149">
        <v>877</v>
      </c>
      <c r="E6149" t="s">
        <v>2666</v>
      </c>
      <c r="F6149">
        <v>896</v>
      </c>
      <c r="G6149" t="s">
        <v>16</v>
      </c>
      <c r="H6149">
        <v>0.22</v>
      </c>
      <c r="I6149">
        <f>H6149*F6149</f>
        <v>197.12</v>
      </c>
      <c r="J6149">
        <v>0.28000000000000003</v>
      </c>
      <c r="K6149" s="2">
        <f>F6149*J6149</f>
        <v>250.88000000000002</v>
      </c>
    </row>
    <row r="6150" spans="1:11" x14ac:dyDescent="0.35">
      <c r="A6150" t="s">
        <v>3712</v>
      </c>
      <c r="B6150" t="s">
        <v>3713</v>
      </c>
      <c r="D6150">
        <v>877</v>
      </c>
      <c r="E6150" t="s">
        <v>2666</v>
      </c>
      <c r="F6150">
        <v>710</v>
      </c>
      <c r="G6150" t="s">
        <v>16</v>
      </c>
      <c r="H6150">
        <v>0.184</v>
      </c>
      <c r="I6150">
        <f>H6150*F6150</f>
        <v>130.63999999999999</v>
      </c>
      <c r="J6150">
        <v>0.31</v>
      </c>
      <c r="K6150" s="2">
        <f>F6150*J6150</f>
        <v>220.1</v>
      </c>
    </row>
    <row r="6151" spans="1:11" x14ac:dyDescent="0.35">
      <c r="A6151" t="s">
        <v>3714</v>
      </c>
      <c r="B6151" t="s">
        <v>3715</v>
      </c>
      <c r="D6151">
        <v>877</v>
      </c>
      <c r="E6151" t="s">
        <v>2666</v>
      </c>
      <c r="F6151">
        <v>28</v>
      </c>
      <c r="G6151" t="s">
        <v>16</v>
      </c>
      <c r="H6151">
        <v>0.23</v>
      </c>
      <c r="I6151">
        <f>H6151*F6151</f>
        <v>6.44</v>
      </c>
      <c r="J6151">
        <v>2.35</v>
      </c>
      <c r="K6151" s="2">
        <f>F6151*J6151</f>
        <v>65.8</v>
      </c>
    </row>
    <row r="6152" spans="1:11" x14ac:dyDescent="0.35">
      <c r="A6152" t="s">
        <v>3716</v>
      </c>
      <c r="B6152" t="s">
        <v>3717</v>
      </c>
      <c r="D6152">
        <v>877</v>
      </c>
      <c r="E6152" t="s">
        <v>2666</v>
      </c>
      <c r="F6152">
        <v>50</v>
      </c>
      <c r="G6152" t="s">
        <v>16</v>
      </c>
      <c r="H6152">
        <v>0.38300000000000001</v>
      </c>
      <c r="I6152">
        <f>H6152*F6152</f>
        <v>19.149999999999999</v>
      </c>
      <c r="J6152">
        <v>1.48</v>
      </c>
      <c r="K6152" s="2">
        <f>F6152*J6152</f>
        <v>74</v>
      </c>
    </row>
    <row r="6153" spans="1:11" x14ac:dyDescent="0.35">
      <c r="A6153" t="s">
        <v>3718</v>
      </c>
      <c r="B6153" t="s">
        <v>3719</v>
      </c>
      <c r="D6153">
        <v>877</v>
      </c>
      <c r="E6153" t="s">
        <v>2666</v>
      </c>
      <c r="F6153">
        <v>23</v>
      </c>
      <c r="G6153" t="s">
        <v>16</v>
      </c>
      <c r="H6153">
        <v>0.38300000000000001</v>
      </c>
      <c r="I6153">
        <f>H6153*F6153</f>
        <v>8.8090000000000011</v>
      </c>
      <c r="J6153">
        <v>1.48</v>
      </c>
      <c r="K6153" s="2">
        <f>F6153*J6153</f>
        <v>34.04</v>
      </c>
    </row>
    <row r="6154" spans="1:11" x14ac:dyDescent="0.35">
      <c r="A6154" t="s">
        <v>3720</v>
      </c>
      <c r="B6154" t="s">
        <v>3721</v>
      </c>
      <c r="D6154">
        <v>702</v>
      </c>
      <c r="E6154" t="s">
        <v>2991</v>
      </c>
      <c r="F6154">
        <v>169</v>
      </c>
      <c r="G6154" t="s">
        <v>16</v>
      </c>
      <c r="H6154">
        <v>0.16900000000000001</v>
      </c>
      <c r="I6154">
        <f>H6154*F6154</f>
        <v>28.561000000000003</v>
      </c>
      <c r="J6154">
        <v>0</v>
      </c>
      <c r="K6154" s="2">
        <f>F6154*J6154</f>
        <v>0</v>
      </c>
    </row>
    <row r="6155" spans="1:11" x14ac:dyDescent="0.35">
      <c r="A6155" t="s">
        <v>3722</v>
      </c>
      <c r="B6155" t="s">
        <v>3723</v>
      </c>
      <c r="D6155">
        <v>702</v>
      </c>
      <c r="E6155" t="s">
        <v>2991</v>
      </c>
      <c r="F6155">
        <v>175</v>
      </c>
      <c r="G6155" t="s">
        <v>16</v>
      </c>
      <c r="H6155">
        <v>0.16900000000000001</v>
      </c>
      <c r="I6155">
        <f>H6155*F6155</f>
        <v>29.575000000000003</v>
      </c>
      <c r="J6155">
        <v>0</v>
      </c>
      <c r="K6155" s="2">
        <f>F6155*J6155</f>
        <v>0</v>
      </c>
    </row>
    <row r="6156" spans="1:11" x14ac:dyDescent="0.35">
      <c r="A6156" t="s">
        <v>3724</v>
      </c>
      <c r="B6156" t="s">
        <v>3725</v>
      </c>
      <c r="D6156">
        <v>702</v>
      </c>
      <c r="E6156" t="s">
        <v>2991</v>
      </c>
      <c r="F6156">
        <v>175</v>
      </c>
      <c r="G6156" t="s">
        <v>16</v>
      </c>
      <c r="H6156">
        <v>0.16900000000000001</v>
      </c>
      <c r="I6156">
        <f>H6156*F6156</f>
        <v>29.575000000000003</v>
      </c>
      <c r="J6156">
        <v>0</v>
      </c>
      <c r="K6156" s="2">
        <f>F6156*J6156</f>
        <v>0</v>
      </c>
    </row>
    <row r="6157" spans="1:11" x14ac:dyDescent="0.35">
      <c r="A6157" t="s">
        <v>3726</v>
      </c>
      <c r="B6157" t="s">
        <v>3727</v>
      </c>
      <c r="D6157">
        <v>702</v>
      </c>
      <c r="E6157" t="s">
        <v>2991</v>
      </c>
      <c r="F6157">
        <v>197</v>
      </c>
      <c r="G6157" t="s">
        <v>16</v>
      </c>
      <c r="H6157">
        <v>0.16900000000000001</v>
      </c>
      <c r="I6157">
        <f>H6157*F6157</f>
        <v>33.292999999999999</v>
      </c>
      <c r="J6157">
        <v>0</v>
      </c>
      <c r="K6157" s="2">
        <f>F6157*J6157</f>
        <v>0</v>
      </c>
    </row>
    <row r="6158" spans="1:11" x14ac:dyDescent="0.35">
      <c r="A6158" t="s">
        <v>3728</v>
      </c>
      <c r="B6158" t="s">
        <v>3729</v>
      </c>
      <c r="D6158">
        <v>877</v>
      </c>
      <c r="E6158" t="s">
        <v>2666</v>
      </c>
      <c r="F6158">
        <v>150</v>
      </c>
      <c r="G6158" t="s">
        <v>16</v>
      </c>
      <c r="H6158">
        <v>0.46600000000000003</v>
      </c>
      <c r="I6158">
        <f>H6158*F6158</f>
        <v>69.900000000000006</v>
      </c>
      <c r="J6158">
        <v>0</v>
      </c>
      <c r="K6158" s="2">
        <f>F6158*J6158</f>
        <v>0</v>
      </c>
    </row>
    <row r="6159" spans="1:11" x14ac:dyDescent="0.35">
      <c r="A6159" t="s">
        <v>3730</v>
      </c>
      <c r="B6159" t="s">
        <v>3731</v>
      </c>
      <c r="D6159">
        <v>877</v>
      </c>
      <c r="E6159" t="s">
        <v>2666</v>
      </c>
      <c r="F6159">
        <v>150</v>
      </c>
      <c r="G6159" t="s">
        <v>16</v>
      </c>
      <c r="H6159">
        <v>0.14000000000000001</v>
      </c>
      <c r="I6159">
        <f>H6159*F6159</f>
        <v>21.000000000000004</v>
      </c>
      <c r="J6159">
        <v>0</v>
      </c>
      <c r="K6159" s="2">
        <f>F6159*J6159</f>
        <v>0</v>
      </c>
    </row>
    <row r="6160" spans="1:11" x14ac:dyDescent="0.35">
      <c r="A6160" t="s">
        <v>3732</v>
      </c>
      <c r="B6160" t="s">
        <v>3733</v>
      </c>
      <c r="C6160" t="s">
        <v>3734</v>
      </c>
      <c r="D6160">
        <v>877</v>
      </c>
      <c r="E6160" t="s">
        <v>2666</v>
      </c>
      <c r="F6160" s="1">
        <v>5578</v>
      </c>
      <c r="G6160" t="s">
        <v>16</v>
      </c>
      <c r="H6160">
        <v>1.75E-3</v>
      </c>
      <c r="I6160">
        <f>H6160*F6160</f>
        <v>9.7614999999999998</v>
      </c>
      <c r="J6160">
        <v>0</v>
      </c>
      <c r="K6160" s="2">
        <f>F6160*J6160</f>
        <v>0</v>
      </c>
    </row>
    <row r="6161" spans="1:11" x14ac:dyDescent="0.35">
      <c r="A6161" t="s">
        <v>3735</v>
      </c>
      <c r="B6161" t="s">
        <v>3736</v>
      </c>
      <c r="C6161" t="s">
        <v>3058</v>
      </c>
      <c r="D6161">
        <v>702</v>
      </c>
      <c r="E6161" t="s">
        <v>2991</v>
      </c>
      <c r="F6161">
        <v>0</v>
      </c>
      <c r="G6161" t="s">
        <v>16</v>
      </c>
      <c r="H6161">
        <v>8.6999999999999994E-2</v>
      </c>
      <c r="I6161">
        <f>H6161*F6161</f>
        <v>0</v>
      </c>
      <c r="J6161">
        <v>0</v>
      </c>
      <c r="K6161" s="2">
        <f>F6161*J6161</f>
        <v>0</v>
      </c>
    </row>
    <row r="6162" spans="1:11" x14ac:dyDescent="0.35">
      <c r="A6162" t="s">
        <v>3737</v>
      </c>
      <c r="B6162" t="s">
        <v>3738</v>
      </c>
      <c r="C6162" t="s">
        <v>3739</v>
      </c>
      <c r="D6162">
        <v>820</v>
      </c>
      <c r="E6162" t="s">
        <v>15</v>
      </c>
      <c r="F6162" s="1">
        <v>15986</v>
      </c>
      <c r="G6162" t="s">
        <v>16</v>
      </c>
      <c r="H6162">
        <v>0.19500000000000001</v>
      </c>
      <c r="I6162">
        <f>H6162*F6162</f>
        <v>3117.27</v>
      </c>
      <c r="J6162">
        <v>0.4</v>
      </c>
      <c r="K6162" s="2">
        <f>F6162*J6162</f>
        <v>6394.4000000000005</v>
      </c>
    </row>
    <row r="6163" spans="1:11" x14ac:dyDescent="0.35">
      <c r="A6163" t="s">
        <v>3740</v>
      </c>
      <c r="B6163" t="s">
        <v>3738</v>
      </c>
      <c r="C6163" t="s">
        <v>3739</v>
      </c>
      <c r="D6163">
        <v>820</v>
      </c>
      <c r="E6163" t="s">
        <v>15</v>
      </c>
      <c r="F6163" s="1">
        <v>4062</v>
      </c>
      <c r="G6163" t="s">
        <v>16</v>
      </c>
      <c r="H6163">
        <v>0.4</v>
      </c>
      <c r="I6163">
        <f>H6163*F6163</f>
        <v>1624.8000000000002</v>
      </c>
      <c r="J6163">
        <v>0.56000000000000005</v>
      </c>
      <c r="K6163" s="2">
        <f>F6163*J6163</f>
        <v>2274.7200000000003</v>
      </c>
    </row>
    <row r="6164" spans="1:11" x14ac:dyDescent="0.35">
      <c r="A6164" t="s">
        <v>3741</v>
      </c>
      <c r="B6164" t="s">
        <v>3742</v>
      </c>
      <c r="D6164">
        <v>820</v>
      </c>
      <c r="E6164" t="s">
        <v>15</v>
      </c>
      <c r="F6164" s="1">
        <v>1422</v>
      </c>
      <c r="G6164" t="s">
        <v>16</v>
      </c>
      <c r="H6164">
        <v>0.4</v>
      </c>
      <c r="I6164">
        <f>H6164*F6164</f>
        <v>568.80000000000007</v>
      </c>
      <c r="J6164">
        <v>0.56000000000000005</v>
      </c>
      <c r="K6164" s="2">
        <f>F6164*J6164</f>
        <v>796.32</v>
      </c>
    </row>
    <row r="6165" spans="1:11" x14ac:dyDescent="0.35">
      <c r="A6165" t="s">
        <v>3743</v>
      </c>
      <c r="B6165" t="s">
        <v>3744</v>
      </c>
      <c r="D6165">
        <v>820</v>
      </c>
      <c r="E6165" t="s">
        <v>15</v>
      </c>
      <c r="F6165" s="1">
        <v>2694</v>
      </c>
      <c r="G6165" t="s">
        <v>16</v>
      </c>
      <c r="H6165">
        <v>0.4</v>
      </c>
      <c r="I6165">
        <f>H6165*F6165</f>
        <v>1077.6000000000001</v>
      </c>
      <c r="J6165">
        <v>0.56000000000000005</v>
      </c>
      <c r="K6165" s="2">
        <f>F6165*J6165</f>
        <v>1508.64</v>
      </c>
    </row>
    <row r="6166" spans="1:11" x14ac:dyDescent="0.35">
      <c r="A6166" t="s">
        <v>3745</v>
      </c>
      <c r="B6166" t="s">
        <v>3746</v>
      </c>
      <c r="D6166">
        <v>820</v>
      </c>
      <c r="E6166" t="s">
        <v>15</v>
      </c>
      <c r="F6166" s="1">
        <v>5697</v>
      </c>
      <c r="G6166" t="s">
        <v>16</v>
      </c>
      <c r="H6166">
        <v>0.4</v>
      </c>
      <c r="I6166">
        <f>H6166*F6166</f>
        <v>2278.8000000000002</v>
      </c>
      <c r="J6166">
        <v>0.56000000000000005</v>
      </c>
      <c r="K6166" s="2">
        <f>F6166*J6166</f>
        <v>3190.32</v>
      </c>
    </row>
    <row r="6167" spans="1:11" x14ac:dyDescent="0.35">
      <c r="A6167" t="s">
        <v>3747</v>
      </c>
      <c r="B6167" t="s">
        <v>3748</v>
      </c>
      <c r="D6167">
        <v>820</v>
      </c>
      <c r="E6167" t="s">
        <v>15</v>
      </c>
      <c r="F6167" s="1">
        <v>1728</v>
      </c>
      <c r="G6167" t="s">
        <v>16</v>
      </c>
      <c r="H6167">
        <v>0.4</v>
      </c>
      <c r="I6167">
        <f>H6167*F6167</f>
        <v>691.2</v>
      </c>
      <c r="J6167">
        <v>0.56000000000000005</v>
      </c>
      <c r="K6167" s="2">
        <f>F6167*J6167</f>
        <v>967.68000000000006</v>
      </c>
    </row>
    <row r="6168" spans="1:11" x14ac:dyDescent="0.35">
      <c r="A6168" t="s">
        <v>3749</v>
      </c>
      <c r="B6168" t="s">
        <v>3742</v>
      </c>
      <c r="D6168">
        <v>820</v>
      </c>
      <c r="E6168" t="s">
        <v>15</v>
      </c>
      <c r="F6168" s="1">
        <v>13133</v>
      </c>
      <c r="G6168" t="s">
        <v>16</v>
      </c>
      <c r="H6168">
        <v>0.19500000000000001</v>
      </c>
      <c r="I6168">
        <f>H6168*F6168</f>
        <v>2560.9349999999999</v>
      </c>
      <c r="J6168">
        <v>0.4</v>
      </c>
      <c r="K6168" s="2">
        <f>F6168*J6168</f>
        <v>5253.2000000000007</v>
      </c>
    </row>
    <row r="6169" spans="1:11" x14ac:dyDescent="0.35">
      <c r="A6169" t="s">
        <v>3750</v>
      </c>
      <c r="B6169" t="s">
        <v>3744</v>
      </c>
      <c r="D6169">
        <v>820</v>
      </c>
      <c r="E6169" t="s">
        <v>15</v>
      </c>
      <c r="F6169" s="1">
        <v>10296</v>
      </c>
      <c r="G6169" t="s">
        <v>16</v>
      </c>
      <c r="H6169">
        <v>0.19500000000000001</v>
      </c>
      <c r="I6169">
        <f>H6169*F6169</f>
        <v>2007.72</v>
      </c>
      <c r="J6169">
        <v>0.4</v>
      </c>
      <c r="K6169" s="2">
        <f>F6169*J6169</f>
        <v>4118.4000000000005</v>
      </c>
    </row>
    <row r="6170" spans="1:11" x14ac:dyDescent="0.35">
      <c r="A6170" t="s">
        <v>3751</v>
      </c>
      <c r="B6170" t="s">
        <v>3746</v>
      </c>
      <c r="D6170">
        <v>820</v>
      </c>
      <c r="E6170" t="s">
        <v>15</v>
      </c>
      <c r="F6170" s="1">
        <v>13476</v>
      </c>
      <c r="G6170" t="s">
        <v>16</v>
      </c>
      <c r="H6170">
        <v>0.19500000000000001</v>
      </c>
      <c r="I6170">
        <f>H6170*F6170</f>
        <v>2627.82</v>
      </c>
      <c r="J6170">
        <v>0.4</v>
      </c>
      <c r="K6170" s="2">
        <f>F6170*J6170</f>
        <v>5390.4000000000005</v>
      </c>
    </row>
    <row r="6171" spans="1:11" x14ac:dyDescent="0.35">
      <c r="A6171" t="s">
        <v>3752</v>
      </c>
      <c r="B6171" t="s">
        <v>3748</v>
      </c>
      <c r="D6171">
        <v>820</v>
      </c>
      <c r="E6171" t="s">
        <v>15</v>
      </c>
      <c r="F6171" s="1">
        <v>10690</v>
      </c>
      <c r="G6171" t="s">
        <v>16</v>
      </c>
      <c r="H6171">
        <v>0.19500000000000001</v>
      </c>
      <c r="I6171">
        <f>H6171*F6171</f>
        <v>2084.5500000000002</v>
      </c>
      <c r="J6171">
        <v>0.4</v>
      </c>
      <c r="K6171" s="2">
        <f>F6171*J6171</f>
        <v>4276</v>
      </c>
    </row>
    <row r="6172" spans="1:11" x14ac:dyDescent="0.35">
      <c r="A6172" t="s">
        <v>3753</v>
      </c>
      <c r="B6172" t="s">
        <v>3748</v>
      </c>
      <c r="C6172" t="s">
        <v>3754</v>
      </c>
      <c r="D6172">
        <v>820</v>
      </c>
      <c r="E6172" t="s">
        <v>15</v>
      </c>
      <c r="F6172" s="1">
        <v>7620</v>
      </c>
      <c r="G6172" t="s">
        <v>16</v>
      </c>
      <c r="H6172">
        <v>0.19500000000000001</v>
      </c>
      <c r="I6172">
        <f>H6172*F6172</f>
        <v>1485.9</v>
      </c>
      <c r="J6172">
        <v>0</v>
      </c>
      <c r="K6172" s="2">
        <f>F6172*J6172</f>
        <v>0</v>
      </c>
    </row>
    <row r="6173" spans="1:11" x14ac:dyDescent="0.35">
      <c r="A6173" t="s">
        <v>3755</v>
      </c>
      <c r="B6173" t="s">
        <v>3756</v>
      </c>
      <c r="D6173">
        <v>820</v>
      </c>
      <c r="E6173" t="s">
        <v>15</v>
      </c>
      <c r="F6173" s="1">
        <v>1074</v>
      </c>
      <c r="G6173" t="s">
        <v>16</v>
      </c>
      <c r="H6173">
        <v>0.4</v>
      </c>
      <c r="I6173">
        <f>H6173*F6173</f>
        <v>429.6</v>
      </c>
      <c r="J6173">
        <v>0.5</v>
      </c>
      <c r="K6173" s="2">
        <f>F6173*J6173</f>
        <v>537</v>
      </c>
    </row>
    <row r="6174" spans="1:11" x14ac:dyDescent="0.35">
      <c r="A6174" t="s">
        <v>3757</v>
      </c>
      <c r="B6174" t="s">
        <v>3758</v>
      </c>
      <c r="D6174">
        <v>820</v>
      </c>
      <c r="E6174" t="s">
        <v>15</v>
      </c>
      <c r="F6174" s="1">
        <v>3200</v>
      </c>
      <c r="G6174" t="s">
        <v>16</v>
      </c>
      <c r="H6174">
        <v>0.8</v>
      </c>
      <c r="I6174">
        <f>H6174*F6174</f>
        <v>2560</v>
      </c>
      <c r="J6174">
        <v>0.86</v>
      </c>
      <c r="K6174" s="2">
        <f>F6174*J6174</f>
        <v>2752</v>
      </c>
    </row>
    <row r="6175" spans="1:11" x14ac:dyDescent="0.35">
      <c r="A6175" t="s">
        <v>3759</v>
      </c>
      <c r="B6175" t="s">
        <v>3760</v>
      </c>
      <c r="D6175">
        <v>820</v>
      </c>
      <c r="E6175" t="s">
        <v>15</v>
      </c>
      <c r="F6175" s="1">
        <v>4296</v>
      </c>
      <c r="G6175" t="s">
        <v>16</v>
      </c>
      <c r="H6175">
        <v>0.8</v>
      </c>
      <c r="I6175">
        <f>H6175*F6175</f>
        <v>3436.8</v>
      </c>
      <c r="J6175">
        <v>0.86</v>
      </c>
      <c r="K6175" s="2">
        <f>F6175*J6175</f>
        <v>3694.56</v>
      </c>
    </row>
    <row r="6176" spans="1:11" x14ac:dyDescent="0.35">
      <c r="A6176" t="s">
        <v>3761</v>
      </c>
      <c r="B6176" t="s">
        <v>3762</v>
      </c>
      <c r="D6176">
        <v>820</v>
      </c>
      <c r="E6176" t="s">
        <v>15</v>
      </c>
      <c r="F6176" s="1">
        <v>2688</v>
      </c>
      <c r="G6176" t="s">
        <v>16</v>
      </c>
      <c r="H6176">
        <v>0.8</v>
      </c>
      <c r="I6176">
        <f>H6176*F6176</f>
        <v>2150.4</v>
      </c>
      <c r="J6176">
        <v>0.86</v>
      </c>
      <c r="K6176" s="2">
        <f>F6176*J6176</f>
        <v>2311.6799999999998</v>
      </c>
    </row>
    <row r="6177" spans="1:11" x14ac:dyDescent="0.35">
      <c r="A6177" t="s">
        <v>3763</v>
      </c>
      <c r="B6177" t="s">
        <v>3764</v>
      </c>
      <c r="D6177">
        <v>820</v>
      </c>
      <c r="E6177" t="s">
        <v>15</v>
      </c>
      <c r="F6177" s="1">
        <v>4152</v>
      </c>
      <c r="G6177" t="s">
        <v>16</v>
      </c>
      <c r="H6177">
        <v>0.8</v>
      </c>
      <c r="I6177">
        <f>H6177*F6177</f>
        <v>3321.6000000000004</v>
      </c>
      <c r="J6177">
        <v>0.86</v>
      </c>
      <c r="K6177" s="2">
        <f>F6177*J6177</f>
        <v>3570.72</v>
      </c>
    </row>
    <row r="6178" spans="1:11" x14ac:dyDescent="0.35">
      <c r="A6178" t="s">
        <v>3765</v>
      </c>
      <c r="B6178" t="s">
        <v>3766</v>
      </c>
      <c r="D6178">
        <v>820</v>
      </c>
      <c r="E6178" t="s">
        <v>15</v>
      </c>
      <c r="F6178" s="1">
        <v>4908</v>
      </c>
      <c r="G6178" t="s">
        <v>16</v>
      </c>
      <c r="H6178">
        <v>0.8</v>
      </c>
      <c r="I6178">
        <f>H6178*F6178</f>
        <v>3926.4</v>
      </c>
      <c r="J6178">
        <v>0.86</v>
      </c>
      <c r="K6178" s="2">
        <f>F6178*J6178</f>
        <v>4220.88</v>
      </c>
    </row>
    <row r="6179" spans="1:11" x14ac:dyDescent="0.35">
      <c r="A6179" t="s">
        <v>3767</v>
      </c>
      <c r="B6179" t="s">
        <v>3760</v>
      </c>
      <c r="D6179">
        <v>820</v>
      </c>
      <c r="E6179" t="s">
        <v>15</v>
      </c>
      <c r="F6179" s="1">
        <v>3504</v>
      </c>
      <c r="G6179" t="s">
        <v>16</v>
      </c>
      <c r="H6179">
        <v>0.4</v>
      </c>
      <c r="I6179">
        <f>H6179*F6179</f>
        <v>1401.6000000000001</v>
      </c>
      <c r="J6179">
        <v>0.5</v>
      </c>
      <c r="K6179" s="2">
        <f>F6179*J6179</f>
        <v>1752</v>
      </c>
    </row>
    <row r="6180" spans="1:11" x14ac:dyDescent="0.35">
      <c r="A6180" t="s">
        <v>3768</v>
      </c>
      <c r="B6180" t="s">
        <v>3762</v>
      </c>
      <c r="D6180">
        <v>820</v>
      </c>
      <c r="E6180" t="s">
        <v>15</v>
      </c>
      <c r="F6180" s="1">
        <v>6089</v>
      </c>
      <c r="G6180" t="s">
        <v>16</v>
      </c>
      <c r="H6180">
        <v>0.4</v>
      </c>
      <c r="I6180">
        <f>H6180*F6180</f>
        <v>2435.6</v>
      </c>
      <c r="J6180">
        <v>0.5</v>
      </c>
      <c r="K6180" s="2">
        <f>F6180*J6180</f>
        <v>3044.5</v>
      </c>
    </row>
    <row r="6181" spans="1:11" x14ac:dyDescent="0.35">
      <c r="A6181" t="s">
        <v>3769</v>
      </c>
      <c r="B6181" t="s">
        <v>3764</v>
      </c>
      <c r="D6181">
        <v>820</v>
      </c>
      <c r="E6181" t="s">
        <v>15</v>
      </c>
      <c r="F6181" s="1">
        <v>1410</v>
      </c>
      <c r="G6181" t="s">
        <v>16</v>
      </c>
      <c r="H6181">
        <v>0.4</v>
      </c>
      <c r="I6181">
        <f>H6181*F6181</f>
        <v>564</v>
      </c>
      <c r="J6181">
        <v>0.5</v>
      </c>
      <c r="K6181" s="2">
        <f>F6181*J6181</f>
        <v>705</v>
      </c>
    </row>
    <row r="6182" spans="1:11" x14ac:dyDescent="0.35">
      <c r="A6182" t="s">
        <v>3770</v>
      </c>
      <c r="B6182" t="s">
        <v>3766</v>
      </c>
      <c r="D6182">
        <v>820</v>
      </c>
      <c r="E6182" t="s">
        <v>15</v>
      </c>
      <c r="F6182" s="1">
        <v>4980</v>
      </c>
      <c r="G6182" t="s">
        <v>16</v>
      </c>
      <c r="H6182">
        <v>0.4</v>
      </c>
      <c r="I6182">
        <f>H6182*F6182</f>
        <v>1992</v>
      </c>
      <c r="J6182">
        <v>0.5</v>
      </c>
      <c r="K6182" s="2">
        <f>F6182*J6182</f>
        <v>2490</v>
      </c>
    </row>
    <row r="6183" spans="1:11" x14ac:dyDescent="0.35">
      <c r="A6183" t="s">
        <v>3771</v>
      </c>
      <c r="B6183" t="s">
        <v>3772</v>
      </c>
      <c r="D6183">
        <v>702</v>
      </c>
      <c r="E6183" t="s">
        <v>2991</v>
      </c>
      <c r="F6183" s="1">
        <v>2400</v>
      </c>
      <c r="G6183" t="s">
        <v>16</v>
      </c>
      <c r="H6183">
        <v>8.2000000000000003E-2</v>
      </c>
      <c r="I6183">
        <f>H6183*F6183</f>
        <v>196.8</v>
      </c>
      <c r="J6183">
        <v>0</v>
      </c>
      <c r="K6183" s="2">
        <f>F6183*J6183</f>
        <v>0</v>
      </c>
    </row>
    <row r="6184" spans="1:11" x14ac:dyDescent="0.35">
      <c r="A6184" t="s">
        <v>3773</v>
      </c>
      <c r="B6184" t="s">
        <v>3774</v>
      </c>
      <c r="C6184" t="s">
        <v>3775</v>
      </c>
      <c r="D6184">
        <v>702</v>
      </c>
      <c r="E6184" t="s">
        <v>2991</v>
      </c>
      <c r="F6184">
        <v>46</v>
      </c>
      <c r="G6184" t="s">
        <v>16</v>
      </c>
      <c r="H6184">
        <v>0.24349000000000001</v>
      </c>
      <c r="I6184">
        <f>H6184*F6184</f>
        <v>11.20054</v>
      </c>
      <c r="J6184">
        <v>0</v>
      </c>
      <c r="K6184" s="2">
        <f>F6184*J6184</f>
        <v>0</v>
      </c>
    </row>
    <row r="6185" spans="1:11" x14ac:dyDescent="0.35">
      <c r="A6185" t="s">
        <v>3776</v>
      </c>
      <c r="B6185" t="s">
        <v>3777</v>
      </c>
      <c r="D6185">
        <v>702</v>
      </c>
      <c r="E6185" t="s">
        <v>2991</v>
      </c>
      <c r="F6185">
        <v>46</v>
      </c>
      <c r="G6185" t="s">
        <v>16</v>
      </c>
      <c r="H6185">
        <v>0.36499999999999999</v>
      </c>
      <c r="I6185">
        <f>H6185*F6185</f>
        <v>16.79</v>
      </c>
      <c r="J6185">
        <v>0</v>
      </c>
      <c r="K6185" s="2">
        <f>F6185*J6185</f>
        <v>0</v>
      </c>
    </row>
    <row r="6186" spans="1:11" x14ac:dyDescent="0.35">
      <c r="A6186" t="s">
        <v>3778</v>
      </c>
      <c r="B6186" t="s">
        <v>3779</v>
      </c>
      <c r="D6186">
        <v>702</v>
      </c>
      <c r="E6186" t="s">
        <v>2991</v>
      </c>
      <c r="F6186" s="1">
        <v>1475</v>
      </c>
      <c r="G6186" t="s">
        <v>16</v>
      </c>
      <c r="H6186">
        <v>1.4E-2</v>
      </c>
      <c r="I6186">
        <f>H6186*F6186</f>
        <v>20.650000000000002</v>
      </c>
      <c r="J6186">
        <v>0</v>
      </c>
      <c r="K6186" s="2">
        <f>F6186*J6186</f>
        <v>0</v>
      </c>
    </row>
    <row r="6187" spans="1:11" x14ac:dyDescent="0.35">
      <c r="A6187" t="s">
        <v>3780</v>
      </c>
      <c r="B6187" t="s">
        <v>3781</v>
      </c>
      <c r="D6187">
        <v>702</v>
      </c>
      <c r="E6187" t="s">
        <v>2991</v>
      </c>
      <c r="F6187">
        <v>89</v>
      </c>
      <c r="G6187" t="s">
        <v>16</v>
      </c>
      <c r="H6187">
        <v>1.623</v>
      </c>
      <c r="I6187">
        <f>H6187*F6187</f>
        <v>144.447</v>
      </c>
      <c r="J6187">
        <v>0</v>
      </c>
      <c r="K6187" s="2">
        <f>F6187*J6187</f>
        <v>0</v>
      </c>
    </row>
    <row r="6188" spans="1:11" x14ac:dyDescent="0.35">
      <c r="A6188" t="s">
        <v>3782</v>
      </c>
      <c r="B6188" t="s">
        <v>3783</v>
      </c>
      <c r="C6188" t="s">
        <v>3784</v>
      </c>
      <c r="D6188">
        <v>702</v>
      </c>
      <c r="E6188" t="s">
        <v>2991</v>
      </c>
      <c r="F6188">
        <v>736</v>
      </c>
      <c r="G6188" t="s">
        <v>16</v>
      </c>
      <c r="H6188">
        <v>0.36499999999999999</v>
      </c>
      <c r="I6188">
        <f>H6188*F6188</f>
        <v>268.64</v>
      </c>
      <c r="J6188">
        <v>0</v>
      </c>
      <c r="K6188" s="2">
        <f>F6188*J6188</f>
        <v>0</v>
      </c>
    </row>
    <row r="6189" spans="1:11" x14ac:dyDescent="0.35">
      <c r="A6189" t="s">
        <v>3785</v>
      </c>
      <c r="B6189" t="s">
        <v>3786</v>
      </c>
      <c r="C6189" t="s">
        <v>3787</v>
      </c>
      <c r="D6189">
        <v>702</v>
      </c>
      <c r="E6189" t="s">
        <v>2991</v>
      </c>
      <c r="F6189">
        <v>449</v>
      </c>
      <c r="G6189" t="s">
        <v>16</v>
      </c>
      <c r="H6189">
        <v>0.42</v>
      </c>
      <c r="I6189">
        <f>H6189*F6189</f>
        <v>188.57999999999998</v>
      </c>
      <c r="J6189">
        <v>0</v>
      </c>
      <c r="K6189" s="2">
        <f>F6189*J6189</f>
        <v>0</v>
      </c>
    </row>
    <row r="6190" spans="1:11" x14ac:dyDescent="0.35">
      <c r="A6190" t="s">
        <v>3788</v>
      </c>
      <c r="B6190" t="s">
        <v>3789</v>
      </c>
      <c r="C6190" t="s">
        <v>3787</v>
      </c>
      <c r="D6190">
        <v>702</v>
      </c>
      <c r="E6190" t="s">
        <v>2991</v>
      </c>
      <c r="F6190">
        <v>203</v>
      </c>
      <c r="G6190" t="s">
        <v>16</v>
      </c>
      <c r="H6190">
        <v>0.42</v>
      </c>
      <c r="I6190">
        <f>H6190*F6190</f>
        <v>85.259999999999991</v>
      </c>
      <c r="J6190">
        <v>0</v>
      </c>
      <c r="K6190" s="2">
        <f>F6190*J6190</f>
        <v>0</v>
      </c>
    </row>
    <row r="6191" spans="1:11" x14ac:dyDescent="0.35">
      <c r="A6191" t="s">
        <v>3790</v>
      </c>
      <c r="B6191" t="s">
        <v>3791</v>
      </c>
      <c r="C6191" t="s">
        <v>3784</v>
      </c>
      <c r="D6191">
        <v>702</v>
      </c>
      <c r="E6191" t="s">
        <v>2991</v>
      </c>
      <c r="F6191">
        <v>287</v>
      </c>
      <c r="G6191" t="s">
        <v>16</v>
      </c>
      <c r="H6191">
        <v>0.35199999999999998</v>
      </c>
      <c r="I6191">
        <f>H6191*F6191</f>
        <v>101.024</v>
      </c>
      <c r="J6191">
        <v>0</v>
      </c>
      <c r="K6191" s="2">
        <f>F6191*J6191</f>
        <v>0</v>
      </c>
    </row>
    <row r="6192" spans="1:11" x14ac:dyDescent="0.35">
      <c r="A6192" t="s">
        <v>3792</v>
      </c>
      <c r="B6192" t="s">
        <v>3793</v>
      </c>
      <c r="D6192">
        <v>702</v>
      </c>
      <c r="E6192" t="s">
        <v>2991</v>
      </c>
      <c r="F6192">
        <v>45</v>
      </c>
      <c r="G6192" t="s">
        <v>16</v>
      </c>
      <c r="H6192">
        <v>2.5819999999999999</v>
      </c>
      <c r="I6192">
        <f>H6192*F6192</f>
        <v>116.19</v>
      </c>
      <c r="J6192">
        <v>0</v>
      </c>
      <c r="K6192" s="2">
        <f>F6192*J6192</f>
        <v>0</v>
      </c>
    </row>
    <row r="6193" spans="1:11" x14ac:dyDescent="0.35">
      <c r="A6193" t="s">
        <v>3794</v>
      </c>
      <c r="B6193" t="s">
        <v>3795</v>
      </c>
      <c r="D6193">
        <v>702</v>
      </c>
      <c r="E6193" t="s">
        <v>2991</v>
      </c>
      <c r="F6193">
        <v>12</v>
      </c>
      <c r="G6193" t="s">
        <v>16</v>
      </c>
      <c r="H6193">
        <v>2.5819999999999999</v>
      </c>
      <c r="I6193">
        <f>H6193*F6193</f>
        <v>30.983999999999998</v>
      </c>
      <c r="J6193">
        <v>0</v>
      </c>
      <c r="K6193" s="2">
        <f>F6193*J6193</f>
        <v>0</v>
      </c>
    </row>
    <row r="6194" spans="1:11" x14ac:dyDescent="0.35">
      <c r="A6194" t="s">
        <v>3796</v>
      </c>
      <c r="B6194" t="s">
        <v>3797</v>
      </c>
      <c r="D6194">
        <v>702</v>
      </c>
      <c r="E6194" t="s">
        <v>2991</v>
      </c>
      <c r="F6194">
        <v>114</v>
      </c>
      <c r="G6194" t="s">
        <v>16</v>
      </c>
      <c r="H6194">
        <v>13</v>
      </c>
      <c r="I6194">
        <f>H6194*F6194</f>
        <v>1482</v>
      </c>
      <c r="J6194">
        <v>0</v>
      </c>
      <c r="K6194" s="2">
        <f>F6194*J6194</f>
        <v>0</v>
      </c>
    </row>
    <row r="6195" spans="1:11" x14ac:dyDescent="0.35">
      <c r="A6195" t="s">
        <v>3798</v>
      </c>
      <c r="B6195" t="s">
        <v>3799</v>
      </c>
      <c r="D6195">
        <v>702</v>
      </c>
      <c r="E6195" t="s">
        <v>2991</v>
      </c>
      <c r="F6195">
        <v>83</v>
      </c>
      <c r="G6195" t="s">
        <v>16</v>
      </c>
      <c r="H6195">
        <v>0.88</v>
      </c>
      <c r="I6195">
        <f>H6195*F6195</f>
        <v>73.040000000000006</v>
      </c>
      <c r="J6195">
        <v>0</v>
      </c>
      <c r="K6195" s="2">
        <f>F6195*J6195</f>
        <v>0</v>
      </c>
    </row>
    <row r="6196" spans="1:11" x14ac:dyDescent="0.35">
      <c r="A6196" t="s">
        <v>3800</v>
      </c>
      <c r="B6196" t="s">
        <v>3801</v>
      </c>
      <c r="C6196" t="s">
        <v>3802</v>
      </c>
      <c r="D6196">
        <v>702</v>
      </c>
      <c r="E6196" t="s">
        <v>2991</v>
      </c>
      <c r="F6196">
        <v>200</v>
      </c>
      <c r="G6196" t="s">
        <v>16</v>
      </c>
      <c r="H6196">
        <v>3.1E-2</v>
      </c>
      <c r="I6196">
        <f>H6196*F6196</f>
        <v>6.2</v>
      </c>
      <c r="J6196">
        <v>0</v>
      </c>
      <c r="K6196" s="2">
        <f>F6196*J6196</f>
        <v>0</v>
      </c>
    </row>
    <row r="6197" spans="1:11" x14ac:dyDescent="0.35">
      <c r="A6197" t="s">
        <v>3803</v>
      </c>
      <c r="B6197" t="s">
        <v>3801</v>
      </c>
      <c r="C6197" t="s">
        <v>3804</v>
      </c>
      <c r="D6197">
        <v>702</v>
      </c>
      <c r="E6197" t="s">
        <v>2991</v>
      </c>
      <c r="F6197" s="1">
        <v>1250</v>
      </c>
      <c r="G6197" t="s">
        <v>16</v>
      </c>
      <c r="H6197">
        <v>3.1E-2</v>
      </c>
      <c r="I6197">
        <f>H6197*F6197</f>
        <v>38.75</v>
      </c>
      <c r="J6197">
        <v>0</v>
      </c>
      <c r="K6197" s="2">
        <f>F6197*J6197</f>
        <v>0</v>
      </c>
    </row>
    <row r="6198" spans="1:11" x14ac:dyDescent="0.35">
      <c r="A6198" t="s">
        <v>3805</v>
      </c>
      <c r="B6198" t="s">
        <v>3806</v>
      </c>
      <c r="C6198" t="s">
        <v>3807</v>
      </c>
      <c r="D6198">
        <v>702</v>
      </c>
      <c r="E6198" t="s">
        <v>2991</v>
      </c>
      <c r="F6198" s="1">
        <v>1000</v>
      </c>
      <c r="G6198" t="s">
        <v>16</v>
      </c>
      <c r="H6198">
        <v>3.1E-2</v>
      </c>
      <c r="I6198">
        <f>H6198*F6198</f>
        <v>31</v>
      </c>
      <c r="J6198">
        <v>0</v>
      </c>
      <c r="K6198" s="2">
        <f>F6198*J6198</f>
        <v>0</v>
      </c>
    </row>
    <row r="6199" spans="1:11" x14ac:dyDescent="0.35">
      <c r="A6199" t="s">
        <v>3808</v>
      </c>
      <c r="B6199" t="s">
        <v>3801</v>
      </c>
      <c r="C6199" t="s">
        <v>3809</v>
      </c>
      <c r="D6199">
        <v>702</v>
      </c>
      <c r="E6199" t="s">
        <v>2991</v>
      </c>
      <c r="F6199">
        <v>450</v>
      </c>
      <c r="G6199" t="s">
        <v>16</v>
      </c>
      <c r="H6199">
        <v>3.1E-2</v>
      </c>
      <c r="I6199">
        <f>H6199*F6199</f>
        <v>13.95</v>
      </c>
      <c r="J6199">
        <v>0</v>
      </c>
      <c r="K6199" s="2">
        <f>F6199*J6199</f>
        <v>0</v>
      </c>
    </row>
    <row r="6200" spans="1:11" x14ac:dyDescent="0.35">
      <c r="A6200" t="s">
        <v>3810</v>
      </c>
      <c r="B6200" t="s">
        <v>3811</v>
      </c>
      <c r="D6200">
        <v>702</v>
      </c>
      <c r="E6200" t="s">
        <v>2991</v>
      </c>
      <c r="F6200">
        <v>401</v>
      </c>
      <c r="G6200" t="s">
        <v>16</v>
      </c>
      <c r="H6200">
        <v>0.06</v>
      </c>
      <c r="I6200">
        <f>H6200*F6200</f>
        <v>24.06</v>
      </c>
      <c r="J6200">
        <v>0</v>
      </c>
      <c r="K6200" s="2">
        <f>F6200*J6200</f>
        <v>0</v>
      </c>
    </row>
    <row r="6201" spans="1:11" x14ac:dyDescent="0.35">
      <c r="A6201" t="s">
        <v>3812</v>
      </c>
      <c r="B6201" t="s">
        <v>3813</v>
      </c>
      <c r="C6201" t="s">
        <v>3814</v>
      </c>
      <c r="D6201">
        <v>702</v>
      </c>
      <c r="E6201" t="s">
        <v>2991</v>
      </c>
      <c r="F6201" s="1">
        <v>1459</v>
      </c>
      <c r="G6201" t="s">
        <v>16</v>
      </c>
      <c r="H6201">
        <v>0.06</v>
      </c>
      <c r="I6201">
        <f>H6201*F6201</f>
        <v>87.539999999999992</v>
      </c>
      <c r="J6201">
        <v>0</v>
      </c>
      <c r="K6201" s="2">
        <f>F6201*J6201</f>
        <v>0</v>
      </c>
    </row>
    <row r="6202" spans="1:11" x14ac:dyDescent="0.35">
      <c r="A6202" t="s">
        <v>3815</v>
      </c>
      <c r="B6202" t="s">
        <v>3816</v>
      </c>
      <c r="D6202">
        <v>702</v>
      </c>
      <c r="E6202" t="s">
        <v>2991</v>
      </c>
      <c r="F6202">
        <v>4</v>
      </c>
      <c r="G6202" t="s">
        <v>16</v>
      </c>
      <c r="H6202">
        <v>0.42</v>
      </c>
      <c r="I6202">
        <f>H6202*F6202</f>
        <v>1.68</v>
      </c>
      <c r="J6202">
        <v>0</v>
      </c>
      <c r="K6202" s="2">
        <f>F6202*J6202</f>
        <v>0</v>
      </c>
    </row>
    <row r="6203" spans="1:11" x14ac:dyDescent="0.35">
      <c r="A6203" t="s">
        <v>3817</v>
      </c>
      <c r="B6203" t="s">
        <v>3818</v>
      </c>
      <c r="D6203">
        <v>702</v>
      </c>
      <c r="E6203" t="s">
        <v>2991</v>
      </c>
      <c r="F6203" s="1">
        <v>2778</v>
      </c>
      <c r="G6203" t="s">
        <v>16</v>
      </c>
      <c r="H6203">
        <v>0.36499999999999999</v>
      </c>
      <c r="I6203">
        <f>H6203*F6203</f>
        <v>1013.97</v>
      </c>
      <c r="J6203">
        <v>0</v>
      </c>
      <c r="K6203" s="2">
        <f>F6203*J6203</f>
        <v>0</v>
      </c>
    </row>
    <row r="6204" spans="1:11" x14ac:dyDescent="0.35">
      <c r="A6204" t="s">
        <v>3819</v>
      </c>
      <c r="B6204" t="s">
        <v>3820</v>
      </c>
      <c r="D6204">
        <v>702</v>
      </c>
      <c r="E6204" t="s">
        <v>2991</v>
      </c>
      <c r="F6204" s="1">
        <v>1844</v>
      </c>
      <c r="G6204" t="s">
        <v>16</v>
      </c>
      <c r="H6204">
        <v>6.5000000000000002E-2</v>
      </c>
      <c r="I6204">
        <f>H6204*F6204</f>
        <v>119.86</v>
      </c>
      <c r="J6204">
        <v>0</v>
      </c>
      <c r="K6204" s="2">
        <f>F6204*J6204</f>
        <v>0</v>
      </c>
    </row>
    <row r="6205" spans="1:11" x14ac:dyDescent="0.35">
      <c r="A6205" t="s">
        <v>3821</v>
      </c>
      <c r="B6205" t="s">
        <v>3822</v>
      </c>
      <c r="D6205">
        <v>702</v>
      </c>
      <c r="E6205" t="s">
        <v>2991</v>
      </c>
      <c r="F6205">
        <v>150</v>
      </c>
      <c r="G6205" t="s">
        <v>16</v>
      </c>
      <c r="H6205">
        <v>0.25</v>
      </c>
      <c r="I6205">
        <f>H6205*F6205</f>
        <v>37.5</v>
      </c>
      <c r="J6205">
        <v>0</v>
      </c>
      <c r="K6205" s="2">
        <f>F6205*J6205</f>
        <v>0</v>
      </c>
    </row>
    <row r="6206" spans="1:11" x14ac:dyDescent="0.35">
      <c r="A6206" t="s">
        <v>3823</v>
      </c>
      <c r="B6206" t="s">
        <v>3824</v>
      </c>
      <c r="D6206">
        <v>702</v>
      </c>
      <c r="E6206" t="s">
        <v>2991</v>
      </c>
      <c r="F6206">
        <v>27</v>
      </c>
      <c r="G6206" t="s">
        <v>16</v>
      </c>
      <c r="H6206">
        <v>0.1</v>
      </c>
      <c r="I6206">
        <f>H6206*F6206</f>
        <v>2.7</v>
      </c>
      <c r="J6206">
        <v>0</v>
      </c>
      <c r="K6206" s="2">
        <f>F6206*J6206</f>
        <v>0</v>
      </c>
    </row>
    <row r="6207" spans="1:11" x14ac:dyDescent="0.35">
      <c r="A6207" t="s">
        <v>3825</v>
      </c>
      <c r="B6207" t="s">
        <v>3826</v>
      </c>
      <c r="C6207" t="s">
        <v>3775</v>
      </c>
      <c r="D6207">
        <v>702</v>
      </c>
      <c r="E6207" t="s">
        <v>2991</v>
      </c>
      <c r="F6207" s="1">
        <v>1390</v>
      </c>
      <c r="G6207" t="s">
        <v>16</v>
      </c>
      <c r="H6207">
        <v>0.27</v>
      </c>
      <c r="I6207">
        <f>H6207*F6207</f>
        <v>375.3</v>
      </c>
      <c r="J6207">
        <v>0</v>
      </c>
      <c r="K6207" s="2">
        <f>F6207*J6207</f>
        <v>0</v>
      </c>
    </row>
    <row r="6208" spans="1:11" x14ac:dyDescent="0.35">
      <c r="A6208" t="s">
        <v>3827</v>
      </c>
      <c r="B6208" t="s">
        <v>3828</v>
      </c>
      <c r="C6208" t="s">
        <v>3829</v>
      </c>
      <c r="D6208">
        <v>702</v>
      </c>
      <c r="E6208" t="s">
        <v>2991</v>
      </c>
      <c r="F6208">
        <v>879</v>
      </c>
      <c r="G6208" t="s">
        <v>16</v>
      </c>
      <c r="H6208">
        <v>0.18</v>
      </c>
      <c r="I6208">
        <f>H6208*F6208</f>
        <v>158.22</v>
      </c>
      <c r="J6208">
        <v>0</v>
      </c>
      <c r="K6208" s="2">
        <f>F6208*J6208</f>
        <v>0</v>
      </c>
    </row>
    <row r="6209" spans="1:11" x14ac:dyDescent="0.35">
      <c r="A6209" t="s">
        <v>3830</v>
      </c>
      <c r="B6209" t="s">
        <v>3831</v>
      </c>
      <c r="C6209" t="s">
        <v>3829</v>
      </c>
      <c r="D6209">
        <v>702</v>
      </c>
      <c r="E6209" t="s">
        <v>2991</v>
      </c>
      <c r="F6209">
        <v>271</v>
      </c>
      <c r="G6209" t="s">
        <v>16</v>
      </c>
      <c r="H6209">
        <v>0.18</v>
      </c>
      <c r="I6209">
        <f>H6209*F6209</f>
        <v>48.78</v>
      </c>
      <c r="J6209">
        <v>0</v>
      </c>
      <c r="K6209" s="2">
        <f>F6209*J6209</f>
        <v>0</v>
      </c>
    </row>
    <row r="6210" spans="1:11" x14ac:dyDescent="0.35">
      <c r="A6210" t="s">
        <v>3832</v>
      </c>
      <c r="B6210" t="s">
        <v>3833</v>
      </c>
      <c r="D6210">
        <v>702</v>
      </c>
      <c r="E6210" t="s">
        <v>2991</v>
      </c>
      <c r="F6210">
        <v>1</v>
      </c>
      <c r="G6210" t="s">
        <v>16</v>
      </c>
      <c r="H6210">
        <v>0</v>
      </c>
      <c r="I6210">
        <f>H6210*F6210</f>
        <v>0</v>
      </c>
      <c r="J6210">
        <v>0</v>
      </c>
      <c r="K6210" s="2">
        <f>F6210*J6210</f>
        <v>0</v>
      </c>
    </row>
    <row r="6211" spans="1:11" x14ac:dyDescent="0.35">
      <c r="A6211" t="s">
        <v>3834</v>
      </c>
      <c r="B6211" t="s">
        <v>3835</v>
      </c>
      <c r="D6211">
        <v>702</v>
      </c>
      <c r="E6211" t="s">
        <v>2991</v>
      </c>
      <c r="F6211">
        <v>2</v>
      </c>
      <c r="G6211" t="s">
        <v>16</v>
      </c>
      <c r="H6211">
        <v>0</v>
      </c>
      <c r="I6211">
        <f>H6211*F6211</f>
        <v>0</v>
      </c>
      <c r="J6211">
        <v>0</v>
      </c>
      <c r="K6211" s="2">
        <f>F6211*J6211</f>
        <v>0</v>
      </c>
    </row>
    <row r="6212" spans="1:11" x14ac:dyDescent="0.35">
      <c r="A6212" t="s">
        <v>3836</v>
      </c>
      <c r="B6212" t="s">
        <v>3837</v>
      </c>
      <c r="D6212">
        <v>702</v>
      </c>
      <c r="E6212" t="s">
        <v>2991</v>
      </c>
      <c r="F6212" s="1">
        <v>1330</v>
      </c>
      <c r="G6212" t="s">
        <v>16</v>
      </c>
      <c r="H6212">
        <v>0.05</v>
      </c>
      <c r="I6212">
        <f>H6212*F6212</f>
        <v>66.5</v>
      </c>
      <c r="J6212">
        <v>0</v>
      </c>
      <c r="K6212" s="2">
        <f>F6212*J6212</f>
        <v>0</v>
      </c>
    </row>
    <row r="6213" spans="1:11" x14ac:dyDescent="0.35">
      <c r="A6213" t="s">
        <v>3838</v>
      </c>
      <c r="B6213" t="s">
        <v>3839</v>
      </c>
      <c r="C6213" t="s">
        <v>3840</v>
      </c>
      <c r="D6213">
        <v>702</v>
      </c>
      <c r="E6213" t="s">
        <v>2991</v>
      </c>
      <c r="F6213" s="1">
        <v>4908</v>
      </c>
      <c r="G6213" t="s">
        <v>16</v>
      </c>
      <c r="H6213">
        <v>1.15E-2</v>
      </c>
      <c r="I6213">
        <f>H6213*F6213</f>
        <v>56.442</v>
      </c>
      <c r="J6213">
        <v>0</v>
      </c>
      <c r="K6213" s="2">
        <f>F6213*J6213</f>
        <v>0</v>
      </c>
    </row>
    <row r="6214" spans="1:11" x14ac:dyDescent="0.35">
      <c r="A6214" t="s">
        <v>3841</v>
      </c>
      <c r="B6214" t="s">
        <v>3842</v>
      </c>
      <c r="D6214">
        <v>702</v>
      </c>
      <c r="E6214" t="s">
        <v>2991</v>
      </c>
      <c r="F6214" s="1">
        <v>2776</v>
      </c>
      <c r="G6214" t="s">
        <v>16</v>
      </c>
      <c r="H6214">
        <v>0.06</v>
      </c>
      <c r="I6214">
        <f>H6214*F6214</f>
        <v>166.56</v>
      </c>
      <c r="J6214">
        <v>0</v>
      </c>
      <c r="K6214" s="2">
        <f>F6214*J6214</f>
        <v>0</v>
      </c>
    </row>
    <row r="6215" spans="1:11" x14ac:dyDescent="0.35">
      <c r="A6215" t="s">
        <v>3843</v>
      </c>
      <c r="B6215" t="s">
        <v>3844</v>
      </c>
      <c r="D6215">
        <v>702</v>
      </c>
      <c r="E6215" t="s">
        <v>2991</v>
      </c>
      <c r="F6215">
        <v>4</v>
      </c>
      <c r="G6215" t="s">
        <v>16</v>
      </c>
      <c r="H6215">
        <v>0.42</v>
      </c>
      <c r="I6215">
        <f>H6215*F6215</f>
        <v>1.68</v>
      </c>
      <c r="J6215">
        <v>0</v>
      </c>
      <c r="K6215" s="2">
        <f>F6215*J6215</f>
        <v>0</v>
      </c>
    </row>
    <row r="6216" spans="1:11" x14ac:dyDescent="0.35">
      <c r="A6216" t="s">
        <v>3845</v>
      </c>
      <c r="B6216" t="s">
        <v>3846</v>
      </c>
      <c r="D6216">
        <v>702</v>
      </c>
      <c r="E6216" t="s">
        <v>2991</v>
      </c>
      <c r="F6216" s="1">
        <v>1550</v>
      </c>
      <c r="G6216" t="s">
        <v>16</v>
      </c>
      <c r="H6216">
        <v>1.4E-2</v>
      </c>
      <c r="I6216">
        <f>H6216*F6216</f>
        <v>21.7</v>
      </c>
      <c r="J6216">
        <v>0</v>
      </c>
      <c r="K6216" s="2">
        <f>F6216*J6216</f>
        <v>0</v>
      </c>
    </row>
    <row r="6217" spans="1:11" x14ac:dyDescent="0.35">
      <c r="A6217" t="s">
        <v>3847</v>
      </c>
      <c r="B6217" t="s">
        <v>3848</v>
      </c>
      <c r="D6217">
        <v>702</v>
      </c>
      <c r="E6217" t="s">
        <v>2991</v>
      </c>
      <c r="F6217">
        <v>885</v>
      </c>
      <c r="G6217" t="s">
        <v>16</v>
      </c>
      <c r="H6217">
        <v>1.2E-2</v>
      </c>
      <c r="I6217">
        <f>H6217*F6217</f>
        <v>10.620000000000001</v>
      </c>
      <c r="J6217">
        <v>0</v>
      </c>
      <c r="K6217" s="2">
        <f>F6217*J6217</f>
        <v>0</v>
      </c>
    </row>
    <row r="6218" spans="1:11" x14ac:dyDescent="0.35">
      <c r="A6218" t="s">
        <v>3849</v>
      </c>
      <c r="B6218" t="s">
        <v>3850</v>
      </c>
      <c r="D6218">
        <v>702</v>
      </c>
      <c r="E6218" t="s">
        <v>2991</v>
      </c>
      <c r="F6218">
        <v>785</v>
      </c>
      <c r="G6218" t="s">
        <v>16</v>
      </c>
      <c r="H6218">
        <v>1.4890000000000001</v>
      </c>
      <c r="I6218">
        <f>H6218*F6218</f>
        <v>1168.865</v>
      </c>
      <c r="J6218">
        <v>0</v>
      </c>
      <c r="K6218" s="2">
        <f>F6218*J6218</f>
        <v>0</v>
      </c>
    </row>
    <row r="6219" spans="1:11" x14ac:dyDescent="0.35">
      <c r="A6219" t="s">
        <v>3851</v>
      </c>
      <c r="B6219" t="s">
        <v>3852</v>
      </c>
      <c r="C6219" t="s">
        <v>3853</v>
      </c>
      <c r="D6219">
        <v>702</v>
      </c>
      <c r="E6219" t="s">
        <v>2991</v>
      </c>
      <c r="F6219">
        <v>18</v>
      </c>
      <c r="G6219" t="s">
        <v>16</v>
      </c>
      <c r="H6219">
        <v>2.2599999999999998</v>
      </c>
      <c r="I6219">
        <f>H6219*F6219</f>
        <v>40.679999999999993</v>
      </c>
      <c r="J6219">
        <v>0</v>
      </c>
      <c r="K6219" s="2">
        <f>F6219*J6219</f>
        <v>0</v>
      </c>
    </row>
    <row r="6220" spans="1:11" x14ac:dyDescent="0.35">
      <c r="A6220" t="s">
        <v>3854</v>
      </c>
      <c r="B6220" t="s">
        <v>3855</v>
      </c>
      <c r="D6220">
        <v>702</v>
      </c>
      <c r="E6220" t="s">
        <v>2991</v>
      </c>
      <c r="F6220" s="1">
        <v>1840</v>
      </c>
      <c r="G6220" t="s">
        <v>16</v>
      </c>
      <c r="H6220">
        <v>0.13600000000000001</v>
      </c>
      <c r="I6220">
        <f>H6220*F6220</f>
        <v>250.24</v>
      </c>
      <c r="J6220">
        <v>0</v>
      </c>
      <c r="K6220" s="2">
        <f>F6220*J6220</f>
        <v>0</v>
      </c>
    </row>
    <row r="6221" spans="1:11" x14ac:dyDescent="0.35">
      <c r="A6221" t="s">
        <v>3856</v>
      </c>
      <c r="B6221" t="s">
        <v>3857</v>
      </c>
      <c r="D6221">
        <v>702</v>
      </c>
      <c r="E6221" t="s">
        <v>2991</v>
      </c>
      <c r="F6221">
        <v>249</v>
      </c>
      <c r="G6221" t="s">
        <v>16</v>
      </c>
      <c r="H6221">
        <v>1E-3</v>
      </c>
      <c r="I6221">
        <f>H6221*F6221</f>
        <v>0.249</v>
      </c>
      <c r="J6221">
        <v>0</v>
      </c>
      <c r="K6221" s="2">
        <f>F6221*J6221</f>
        <v>0</v>
      </c>
    </row>
    <row r="6222" spans="1:11" x14ac:dyDescent="0.35">
      <c r="A6222" t="s">
        <v>3858</v>
      </c>
      <c r="B6222" t="s">
        <v>3859</v>
      </c>
      <c r="D6222">
        <v>702</v>
      </c>
      <c r="E6222" t="s">
        <v>2991</v>
      </c>
      <c r="F6222">
        <v>246</v>
      </c>
      <c r="G6222" t="s">
        <v>16</v>
      </c>
      <c r="H6222">
        <v>1E-3</v>
      </c>
      <c r="I6222">
        <f>H6222*F6222</f>
        <v>0.246</v>
      </c>
      <c r="J6222">
        <v>0</v>
      </c>
      <c r="K6222" s="2">
        <f>F6222*J6222</f>
        <v>0</v>
      </c>
    </row>
    <row r="6223" spans="1:11" x14ac:dyDescent="0.35">
      <c r="A6223" t="s">
        <v>3860</v>
      </c>
      <c r="B6223" t="s">
        <v>3861</v>
      </c>
      <c r="D6223">
        <v>515</v>
      </c>
      <c r="E6223" t="s">
        <v>15</v>
      </c>
      <c r="F6223">
        <v>14</v>
      </c>
      <c r="G6223" t="s">
        <v>16</v>
      </c>
      <c r="H6223">
        <v>1.1850000000000001</v>
      </c>
      <c r="I6223">
        <f>H6223*F6223</f>
        <v>16.59</v>
      </c>
      <c r="J6223">
        <v>3.1617999999999999</v>
      </c>
      <c r="K6223" s="2">
        <f>F6223*J6223</f>
        <v>44.2652</v>
      </c>
    </row>
    <row r="6224" spans="1:11" x14ac:dyDescent="0.35">
      <c r="A6224" t="s">
        <v>3862</v>
      </c>
      <c r="B6224" t="s">
        <v>3863</v>
      </c>
      <c r="D6224">
        <v>515</v>
      </c>
      <c r="E6224" t="s">
        <v>15</v>
      </c>
      <c r="F6224">
        <v>31</v>
      </c>
      <c r="G6224" t="s">
        <v>16</v>
      </c>
      <c r="H6224">
        <v>1.8069999999999999</v>
      </c>
      <c r="I6224">
        <f>H6224*F6224</f>
        <v>56.016999999999996</v>
      </c>
      <c r="J6224">
        <v>4.9039000000000001</v>
      </c>
      <c r="K6224" s="2">
        <f>F6224*J6224</f>
        <v>152.02090000000001</v>
      </c>
    </row>
    <row r="6225" spans="1:11" x14ac:dyDescent="0.35">
      <c r="A6225" t="s">
        <v>3864</v>
      </c>
      <c r="B6225" t="s">
        <v>3865</v>
      </c>
      <c r="D6225">
        <v>524</v>
      </c>
      <c r="E6225" t="s">
        <v>15</v>
      </c>
      <c r="F6225">
        <v>27</v>
      </c>
      <c r="G6225" t="s">
        <v>16</v>
      </c>
      <c r="H6225">
        <v>1.44</v>
      </c>
      <c r="I6225">
        <f>H6225*F6225</f>
        <v>38.879999999999995</v>
      </c>
      <c r="J6225">
        <v>4.0701000000000001</v>
      </c>
      <c r="K6225" s="2">
        <f>F6225*J6225</f>
        <v>109.8927</v>
      </c>
    </row>
    <row r="6226" spans="1:11" x14ac:dyDescent="0.35">
      <c r="A6226" t="s">
        <v>3866</v>
      </c>
      <c r="B6226" t="s">
        <v>3867</v>
      </c>
      <c r="D6226">
        <v>524</v>
      </c>
      <c r="E6226" t="s">
        <v>15</v>
      </c>
      <c r="F6226">
        <v>43</v>
      </c>
      <c r="G6226" t="s">
        <v>16</v>
      </c>
      <c r="H6226">
        <v>1.44</v>
      </c>
      <c r="I6226">
        <f>H6226*F6226</f>
        <v>61.919999999999995</v>
      </c>
      <c r="J6226">
        <v>3.6459999999999999</v>
      </c>
      <c r="K6226" s="2">
        <f>F6226*J6226</f>
        <v>156.77799999999999</v>
      </c>
    </row>
    <row r="6227" spans="1:11" x14ac:dyDescent="0.35">
      <c r="A6227" t="s">
        <v>3868</v>
      </c>
      <c r="B6227" t="s">
        <v>3869</v>
      </c>
      <c r="D6227">
        <v>525</v>
      </c>
      <c r="E6227" t="s">
        <v>15</v>
      </c>
      <c r="F6227">
        <v>15</v>
      </c>
      <c r="G6227" t="s">
        <v>16</v>
      </c>
      <c r="H6227">
        <v>0.84</v>
      </c>
      <c r="I6227">
        <f>H6227*F6227</f>
        <v>12.6</v>
      </c>
      <c r="J6227">
        <v>2.3115999999999999</v>
      </c>
      <c r="K6227" s="2">
        <f>F6227*J6227</f>
        <v>34.673999999999999</v>
      </c>
    </row>
    <row r="6228" spans="1:11" x14ac:dyDescent="0.35">
      <c r="A6228" t="s">
        <v>3870</v>
      </c>
      <c r="B6228" t="s">
        <v>3871</v>
      </c>
      <c r="D6228">
        <v>503</v>
      </c>
      <c r="E6228" t="s">
        <v>15</v>
      </c>
      <c r="F6228">
        <v>43</v>
      </c>
      <c r="G6228" t="s">
        <v>16</v>
      </c>
      <c r="H6228">
        <v>1.31</v>
      </c>
      <c r="I6228">
        <f>H6228*F6228</f>
        <v>56.330000000000005</v>
      </c>
      <c r="J6228">
        <v>4.7103999999999999</v>
      </c>
      <c r="K6228" s="2">
        <f>F6228*J6228</f>
        <v>202.5472</v>
      </c>
    </row>
    <row r="6229" spans="1:11" x14ac:dyDescent="0.35">
      <c r="A6229" t="s">
        <v>3872</v>
      </c>
      <c r="B6229" t="s">
        <v>3873</v>
      </c>
      <c r="D6229">
        <v>503</v>
      </c>
      <c r="E6229" t="s">
        <v>15</v>
      </c>
      <c r="F6229">
        <v>43</v>
      </c>
      <c r="G6229" t="s">
        <v>16</v>
      </c>
      <c r="H6229">
        <v>0.85499999999999998</v>
      </c>
      <c r="I6229">
        <f>H6229*F6229</f>
        <v>36.765000000000001</v>
      </c>
      <c r="J6229">
        <v>3.9195000000000002</v>
      </c>
      <c r="K6229" s="2">
        <f>F6229*J6229</f>
        <v>168.5385</v>
      </c>
    </row>
    <row r="6230" spans="1:11" x14ac:dyDescent="0.35">
      <c r="A6230" t="s">
        <v>3874</v>
      </c>
      <c r="B6230" t="s">
        <v>3875</v>
      </c>
      <c r="D6230">
        <v>503</v>
      </c>
      <c r="E6230" t="s">
        <v>15</v>
      </c>
      <c r="F6230">
        <v>34</v>
      </c>
      <c r="G6230" t="s">
        <v>16</v>
      </c>
      <c r="H6230">
        <v>0.56499999999999995</v>
      </c>
      <c r="I6230">
        <f>H6230*F6230</f>
        <v>19.209999999999997</v>
      </c>
      <c r="J6230">
        <v>3.2357</v>
      </c>
      <c r="K6230" s="2">
        <f>F6230*J6230</f>
        <v>110.0138</v>
      </c>
    </row>
    <row r="6231" spans="1:11" x14ac:dyDescent="0.35">
      <c r="A6231" t="s">
        <v>3876</v>
      </c>
      <c r="B6231" t="s">
        <v>3877</v>
      </c>
      <c r="D6231">
        <v>515</v>
      </c>
      <c r="E6231" t="s">
        <v>15</v>
      </c>
      <c r="F6231">
        <v>39</v>
      </c>
      <c r="G6231" t="s">
        <v>16</v>
      </c>
      <c r="H6231">
        <v>0.80200000000000005</v>
      </c>
      <c r="I6231">
        <f>H6231*F6231</f>
        <v>31.278000000000002</v>
      </c>
      <c r="J6231">
        <v>4.5109000000000004</v>
      </c>
      <c r="K6231" s="2">
        <f>F6231*J6231</f>
        <v>175.92510000000001</v>
      </c>
    </row>
    <row r="6232" spans="1:11" x14ac:dyDescent="0.35">
      <c r="A6232" t="s">
        <v>3878</v>
      </c>
      <c r="B6232" t="s">
        <v>3879</v>
      </c>
      <c r="D6232">
        <v>515</v>
      </c>
      <c r="E6232" t="s">
        <v>15</v>
      </c>
      <c r="F6232">
        <v>8</v>
      </c>
      <c r="G6232" t="s">
        <v>16</v>
      </c>
      <c r="H6232">
        <v>0.26</v>
      </c>
      <c r="I6232">
        <f>H6232*F6232</f>
        <v>2.08</v>
      </c>
      <c r="J6232">
        <v>1.3311999999999999</v>
      </c>
      <c r="K6232" s="2">
        <f>F6232*J6232</f>
        <v>10.6496</v>
      </c>
    </row>
    <row r="6233" spans="1:11" x14ac:dyDescent="0.35">
      <c r="A6233" t="s">
        <v>3880</v>
      </c>
      <c r="B6233" t="s">
        <v>3881</v>
      </c>
      <c r="D6233">
        <v>518</v>
      </c>
      <c r="E6233" t="s">
        <v>15</v>
      </c>
      <c r="F6233">
        <v>29</v>
      </c>
      <c r="G6233" t="s">
        <v>16</v>
      </c>
      <c r="H6233">
        <v>6.7000000000000004E-2</v>
      </c>
      <c r="I6233">
        <f>H6233*F6233</f>
        <v>1.9430000000000001</v>
      </c>
      <c r="J6233">
        <v>1.7067000000000001</v>
      </c>
      <c r="K6233" s="2">
        <f>F6233*J6233</f>
        <v>49.494300000000003</v>
      </c>
    </row>
    <row r="6234" spans="1:11" x14ac:dyDescent="0.35">
      <c r="A6234" t="s">
        <v>3882</v>
      </c>
      <c r="B6234" t="s">
        <v>3883</v>
      </c>
      <c r="D6234">
        <v>503</v>
      </c>
      <c r="E6234" t="s">
        <v>15</v>
      </c>
      <c r="F6234">
        <v>62</v>
      </c>
      <c r="G6234" t="s">
        <v>16</v>
      </c>
      <c r="H6234">
        <v>1.341</v>
      </c>
      <c r="I6234">
        <f>H6234*F6234</f>
        <v>83.141999999999996</v>
      </c>
      <c r="J6234">
        <v>2.8679999999999999</v>
      </c>
      <c r="K6234" s="2">
        <f>F6234*J6234</f>
        <v>177.816</v>
      </c>
    </row>
    <row r="6235" spans="1:11" x14ac:dyDescent="0.35">
      <c r="A6235" t="s">
        <v>3884</v>
      </c>
      <c r="B6235" t="s">
        <v>3885</v>
      </c>
      <c r="D6235">
        <v>503</v>
      </c>
      <c r="E6235" t="s">
        <v>15</v>
      </c>
      <c r="F6235">
        <v>96</v>
      </c>
      <c r="G6235" t="s">
        <v>16</v>
      </c>
      <c r="H6235">
        <v>1.1240000000000001</v>
      </c>
      <c r="I6235">
        <f>H6235*F6235</f>
        <v>107.90400000000001</v>
      </c>
      <c r="J6235">
        <v>2.4710000000000001</v>
      </c>
      <c r="K6235" s="2">
        <f>F6235*J6235</f>
        <v>237.21600000000001</v>
      </c>
    </row>
    <row r="6236" spans="1:11" x14ac:dyDescent="0.35">
      <c r="A6236" t="s">
        <v>3886</v>
      </c>
      <c r="B6236" t="s">
        <v>3887</v>
      </c>
      <c r="D6236">
        <v>515</v>
      </c>
      <c r="E6236" t="s">
        <v>15</v>
      </c>
      <c r="F6236">
        <v>213</v>
      </c>
      <c r="G6236" t="s">
        <v>334</v>
      </c>
      <c r="H6236">
        <v>1.68</v>
      </c>
      <c r="I6236">
        <f>H6236*F6236</f>
        <v>357.84</v>
      </c>
      <c r="J6236">
        <v>4.2252999999999998</v>
      </c>
      <c r="K6236" s="2">
        <f>F6236*J6236</f>
        <v>899.98889999999994</v>
      </c>
    </row>
    <row r="6237" spans="1:11" x14ac:dyDescent="0.35">
      <c r="A6237" t="s">
        <v>3888</v>
      </c>
      <c r="B6237" t="s">
        <v>3889</v>
      </c>
      <c r="D6237">
        <v>515</v>
      </c>
      <c r="E6237" t="s">
        <v>15</v>
      </c>
      <c r="F6237">
        <v>12</v>
      </c>
      <c r="G6237" t="s">
        <v>334</v>
      </c>
      <c r="H6237">
        <v>5.875</v>
      </c>
      <c r="I6237">
        <f>H6237*F6237</f>
        <v>70.5</v>
      </c>
      <c r="J6237">
        <v>20.968</v>
      </c>
      <c r="K6237" s="2">
        <f>F6237*J6237</f>
        <v>251.61599999999999</v>
      </c>
    </row>
    <row r="6238" spans="1:11" x14ac:dyDescent="0.35">
      <c r="A6238" t="s">
        <v>3890</v>
      </c>
      <c r="B6238" t="s">
        <v>3891</v>
      </c>
      <c r="D6238">
        <v>515</v>
      </c>
      <c r="E6238" t="s">
        <v>15</v>
      </c>
      <c r="F6238">
        <v>78</v>
      </c>
      <c r="G6238" t="s">
        <v>16</v>
      </c>
      <c r="H6238">
        <v>1.65</v>
      </c>
      <c r="I6238">
        <f>H6238*F6238</f>
        <v>128.69999999999999</v>
      </c>
      <c r="J6238">
        <v>14.628299999999999</v>
      </c>
      <c r="K6238" s="2">
        <f>F6238*J6238</f>
        <v>1141.0074</v>
      </c>
    </row>
    <row r="6239" spans="1:11" x14ac:dyDescent="0.35">
      <c r="A6239" t="s">
        <v>3892</v>
      </c>
      <c r="B6239" t="s">
        <v>3893</v>
      </c>
      <c r="D6239">
        <v>516</v>
      </c>
      <c r="E6239" t="s">
        <v>15</v>
      </c>
      <c r="F6239">
        <v>102</v>
      </c>
      <c r="G6239" t="s">
        <v>16</v>
      </c>
      <c r="H6239">
        <v>0.92500000000000004</v>
      </c>
      <c r="I6239">
        <f>H6239*F6239</f>
        <v>94.350000000000009</v>
      </c>
      <c r="J6239">
        <v>6.9965999999999999</v>
      </c>
      <c r="K6239" s="2">
        <f>F6239*J6239</f>
        <v>713.65319999999997</v>
      </c>
    </row>
    <row r="6240" spans="1:11" x14ac:dyDescent="0.35">
      <c r="K6240" s="2"/>
    </row>
    <row r="6241" spans="1:11" x14ac:dyDescent="0.35">
      <c r="K6241" s="2"/>
    </row>
    <row r="6242" spans="1:11" x14ac:dyDescent="0.35">
      <c r="K6242" s="2"/>
    </row>
    <row r="6243" spans="1:11" x14ac:dyDescent="0.35">
      <c r="K6243" s="2"/>
    </row>
    <row r="6244" spans="1:11" x14ac:dyDescent="0.35">
      <c r="A6244" t="s">
        <v>3905</v>
      </c>
      <c r="B6244" t="s">
        <v>3906</v>
      </c>
      <c r="C6244" t="s">
        <v>3840</v>
      </c>
      <c r="D6244">
        <v>702</v>
      </c>
      <c r="E6244" t="s">
        <v>2991</v>
      </c>
      <c r="F6244" s="1">
        <v>9324</v>
      </c>
      <c r="G6244" t="s">
        <v>16</v>
      </c>
      <c r="H6244">
        <v>8.0000000000000002E-3</v>
      </c>
      <c r="I6244">
        <f>H6244*F6244</f>
        <v>74.591999999999999</v>
      </c>
      <c r="J6244">
        <v>0</v>
      </c>
      <c r="K6244" s="2">
        <f>F6244*J6244</f>
        <v>0</v>
      </c>
    </row>
    <row r="6245" spans="1:11" x14ac:dyDescent="0.35">
      <c r="A6245" t="s">
        <v>3907</v>
      </c>
      <c r="B6245" t="s">
        <v>3908</v>
      </c>
      <c r="C6245" t="s">
        <v>3549</v>
      </c>
      <c r="D6245">
        <v>702</v>
      </c>
      <c r="E6245" t="s">
        <v>2991</v>
      </c>
      <c r="F6245" s="1">
        <v>15663</v>
      </c>
      <c r="G6245" t="s">
        <v>16</v>
      </c>
      <c r="H6245">
        <v>7.2999999999999995E-2</v>
      </c>
      <c r="I6245">
        <f>H6245*F6245</f>
        <v>1143.3989999999999</v>
      </c>
      <c r="J6245">
        <v>0</v>
      </c>
      <c r="K6245" s="2">
        <f>F6245*J6245</f>
        <v>0</v>
      </c>
    </row>
    <row r="6246" spans="1:11" x14ac:dyDescent="0.35">
      <c r="A6246" t="s">
        <v>3909</v>
      </c>
      <c r="B6246" t="s">
        <v>3910</v>
      </c>
      <c r="C6246" t="s">
        <v>3840</v>
      </c>
      <c r="D6246">
        <v>702</v>
      </c>
      <c r="E6246" t="s">
        <v>2991</v>
      </c>
      <c r="F6246" s="1">
        <v>6284</v>
      </c>
      <c r="G6246" t="s">
        <v>16</v>
      </c>
      <c r="H6246">
        <v>8.0000000000000002E-3</v>
      </c>
      <c r="I6246">
        <f>H6246*F6246</f>
        <v>50.271999999999998</v>
      </c>
      <c r="J6246">
        <v>0</v>
      </c>
      <c r="K6246" s="2">
        <f>F6246*J6246</f>
        <v>0</v>
      </c>
    </row>
    <row r="6247" spans="1:11" x14ac:dyDescent="0.35">
      <c r="A6247" t="s">
        <v>3911</v>
      </c>
      <c r="B6247" t="s">
        <v>3912</v>
      </c>
      <c r="D6247">
        <v>702</v>
      </c>
      <c r="E6247" t="s">
        <v>2991</v>
      </c>
      <c r="F6247" s="1">
        <v>10000</v>
      </c>
      <c r="G6247" t="s">
        <v>16</v>
      </c>
      <c r="H6247">
        <v>1E-4</v>
      </c>
      <c r="I6247">
        <f>H6247*F6247</f>
        <v>1</v>
      </c>
      <c r="J6247">
        <v>0</v>
      </c>
      <c r="K6247" s="2">
        <f>F6247*J6247</f>
        <v>0</v>
      </c>
    </row>
    <row r="6248" spans="1:11" x14ac:dyDescent="0.35">
      <c r="A6248" t="s">
        <v>3913</v>
      </c>
      <c r="B6248" t="s">
        <v>3914</v>
      </c>
      <c r="C6248" t="s">
        <v>3915</v>
      </c>
      <c r="D6248">
        <v>702</v>
      </c>
      <c r="E6248" t="s">
        <v>2991</v>
      </c>
      <c r="F6248" s="1">
        <v>0</v>
      </c>
      <c r="G6248" t="s">
        <v>16</v>
      </c>
      <c r="H6248">
        <v>0</v>
      </c>
      <c r="I6248">
        <f>H6248*F6248</f>
        <v>0</v>
      </c>
      <c r="J6248">
        <v>0</v>
      </c>
      <c r="K6248" s="2">
        <f>F6248*J6248</f>
        <v>0</v>
      </c>
    </row>
    <row r="6249" spans="1:11" x14ac:dyDescent="0.35">
      <c r="A6249" t="s">
        <v>3916</v>
      </c>
      <c r="B6249" t="s">
        <v>3917</v>
      </c>
      <c r="C6249" t="s">
        <v>3918</v>
      </c>
      <c r="D6249">
        <v>702</v>
      </c>
      <c r="E6249" t="s">
        <v>2991</v>
      </c>
      <c r="F6249" s="1">
        <v>0</v>
      </c>
      <c r="G6249" t="s">
        <v>16</v>
      </c>
      <c r="H6249">
        <v>0</v>
      </c>
      <c r="I6249">
        <f>H6249*F6249</f>
        <v>0</v>
      </c>
      <c r="J6249">
        <v>0</v>
      </c>
      <c r="K6249" s="2">
        <f>F6249*J6249</f>
        <v>0</v>
      </c>
    </row>
    <row r="6250" spans="1:11" x14ac:dyDescent="0.35">
      <c r="A6250" t="s">
        <v>3919</v>
      </c>
      <c r="B6250" t="s">
        <v>3920</v>
      </c>
      <c r="C6250" t="s">
        <v>3921</v>
      </c>
      <c r="D6250">
        <v>702</v>
      </c>
      <c r="E6250" t="s">
        <v>2991</v>
      </c>
      <c r="F6250">
        <v>0</v>
      </c>
      <c r="G6250" t="s">
        <v>16</v>
      </c>
      <c r="H6250">
        <v>0</v>
      </c>
      <c r="I6250">
        <f>H6250*F6250</f>
        <v>0</v>
      </c>
      <c r="J6250">
        <v>0</v>
      </c>
      <c r="K6250" s="2">
        <f>F6250*J6250</f>
        <v>0</v>
      </c>
    </row>
    <row r="6251" spans="1:11" x14ac:dyDescent="0.35">
      <c r="A6251" t="s">
        <v>3922</v>
      </c>
      <c r="B6251" t="s">
        <v>3923</v>
      </c>
      <c r="C6251" t="s">
        <v>3921</v>
      </c>
      <c r="D6251">
        <v>702</v>
      </c>
      <c r="E6251" t="s">
        <v>2991</v>
      </c>
      <c r="F6251">
        <v>0</v>
      </c>
      <c r="G6251" t="s">
        <v>16</v>
      </c>
      <c r="H6251">
        <v>0</v>
      </c>
      <c r="I6251">
        <f>H6251*F6251</f>
        <v>0</v>
      </c>
      <c r="J6251">
        <v>0</v>
      </c>
      <c r="K6251" s="2">
        <f>F6251*J6251</f>
        <v>0</v>
      </c>
    </row>
    <row r="6252" spans="1:11" x14ac:dyDescent="0.35">
      <c r="A6252" t="s">
        <v>3924</v>
      </c>
      <c r="B6252" t="s">
        <v>3920</v>
      </c>
      <c r="C6252" t="s">
        <v>2946</v>
      </c>
      <c r="D6252">
        <v>702</v>
      </c>
      <c r="E6252" t="s">
        <v>2991</v>
      </c>
      <c r="F6252">
        <v>0</v>
      </c>
      <c r="G6252" t="s">
        <v>16</v>
      </c>
      <c r="H6252">
        <v>0</v>
      </c>
      <c r="I6252">
        <f>H6252*F6252</f>
        <v>0</v>
      </c>
      <c r="J6252">
        <v>0</v>
      </c>
      <c r="K6252" s="2">
        <f>F6252*J6252</f>
        <v>0</v>
      </c>
    </row>
    <row r="6253" spans="1:11" x14ac:dyDescent="0.35">
      <c r="A6253" t="s">
        <v>3925</v>
      </c>
      <c r="B6253" t="s">
        <v>3923</v>
      </c>
      <c r="C6253" t="s">
        <v>2946</v>
      </c>
      <c r="D6253">
        <v>702</v>
      </c>
      <c r="E6253" t="s">
        <v>2991</v>
      </c>
      <c r="F6253">
        <v>0</v>
      </c>
      <c r="G6253" t="s">
        <v>16</v>
      </c>
      <c r="H6253">
        <v>0</v>
      </c>
      <c r="I6253">
        <f>H6253*F6253</f>
        <v>0</v>
      </c>
      <c r="J6253">
        <v>0</v>
      </c>
      <c r="K6253" s="2">
        <f>F6253*J6253</f>
        <v>0</v>
      </c>
    </row>
    <row r="6254" spans="1:11" x14ac:dyDescent="0.35">
      <c r="A6254" t="s">
        <v>3926</v>
      </c>
      <c r="B6254" t="s">
        <v>3927</v>
      </c>
      <c r="C6254" t="s">
        <v>3928</v>
      </c>
      <c r="D6254">
        <v>702</v>
      </c>
      <c r="E6254" t="s">
        <v>2991</v>
      </c>
      <c r="F6254">
        <v>476</v>
      </c>
      <c r="G6254" t="s">
        <v>16</v>
      </c>
      <c r="H6254">
        <v>0</v>
      </c>
      <c r="I6254">
        <f>H6254*F6254</f>
        <v>0</v>
      </c>
      <c r="J6254">
        <v>0</v>
      </c>
      <c r="K6254" s="2">
        <f>F6254*J6254</f>
        <v>0</v>
      </c>
    </row>
    <row r="6255" spans="1:11" x14ac:dyDescent="0.35">
      <c r="A6255" t="s">
        <v>3929</v>
      </c>
      <c r="B6255" t="s">
        <v>3930</v>
      </c>
      <c r="C6255" t="s">
        <v>3928</v>
      </c>
      <c r="D6255">
        <v>702</v>
      </c>
      <c r="E6255" t="s">
        <v>2991</v>
      </c>
      <c r="F6255" s="1">
        <v>2344</v>
      </c>
      <c r="G6255" t="s">
        <v>16</v>
      </c>
      <c r="H6255">
        <v>0</v>
      </c>
      <c r="I6255">
        <f>H6255*F6255</f>
        <v>0</v>
      </c>
      <c r="J6255">
        <v>0</v>
      </c>
      <c r="K6255" s="2">
        <f>F6255*J6255</f>
        <v>0</v>
      </c>
    </row>
    <row r="6256" spans="1:11" x14ac:dyDescent="0.35">
      <c r="A6256" t="s">
        <v>3931</v>
      </c>
      <c r="B6256" t="s">
        <v>3932</v>
      </c>
      <c r="D6256">
        <v>702</v>
      </c>
      <c r="E6256" t="s">
        <v>2991</v>
      </c>
      <c r="F6256" s="1">
        <v>15980</v>
      </c>
      <c r="G6256" t="s">
        <v>16</v>
      </c>
      <c r="H6256">
        <v>0</v>
      </c>
      <c r="I6256">
        <f>H6256*F6256</f>
        <v>0</v>
      </c>
      <c r="J6256">
        <v>0</v>
      </c>
      <c r="K6256" s="2">
        <f>F6256*J6256</f>
        <v>0</v>
      </c>
    </row>
    <row r="6257" spans="1:11" x14ac:dyDescent="0.35">
      <c r="A6257" t="s">
        <v>3933</v>
      </c>
      <c r="B6257" t="s">
        <v>3934</v>
      </c>
      <c r="D6257">
        <v>702</v>
      </c>
      <c r="E6257" t="s">
        <v>2991</v>
      </c>
      <c r="F6257" s="1">
        <v>1000</v>
      </c>
      <c r="G6257" t="s">
        <v>16</v>
      </c>
      <c r="H6257">
        <v>1E-4</v>
      </c>
      <c r="I6257">
        <f>H6257*F6257</f>
        <v>0.1</v>
      </c>
      <c r="J6257">
        <v>0</v>
      </c>
      <c r="K6257" s="2">
        <f>F6257*J6257</f>
        <v>0</v>
      </c>
    </row>
    <row r="6258" spans="1:11" x14ac:dyDescent="0.35">
      <c r="A6258" t="s">
        <v>3935</v>
      </c>
      <c r="B6258" t="s">
        <v>3936</v>
      </c>
      <c r="C6258" t="s">
        <v>3937</v>
      </c>
      <c r="D6258">
        <v>702</v>
      </c>
      <c r="E6258" t="s">
        <v>2991</v>
      </c>
      <c r="F6258">
        <v>0</v>
      </c>
      <c r="G6258" t="s">
        <v>16</v>
      </c>
      <c r="H6258">
        <v>0</v>
      </c>
      <c r="I6258">
        <f>H6258*F6258</f>
        <v>0</v>
      </c>
      <c r="J6258">
        <v>0</v>
      </c>
      <c r="K6258" s="2">
        <f>F6258*J6258</f>
        <v>0</v>
      </c>
    </row>
    <row r="6259" spans="1:11" x14ac:dyDescent="0.35">
      <c r="A6259" t="s">
        <v>3938</v>
      </c>
      <c r="B6259" t="s">
        <v>3939</v>
      </c>
      <c r="D6259">
        <v>702</v>
      </c>
      <c r="E6259" t="s">
        <v>2991</v>
      </c>
      <c r="F6259">
        <v>0</v>
      </c>
      <c r="G6259" t="s">
        <v>16</v>
      </c>
      <c r="H6259">
        <v>0</v>
      </c>
      <c r="I6259">
        <f>H6259*F6259</f>
        <v>0</v>
      </c>
      <c r="J6259">
        <v>0</v>
      </c>
      <c r="K6259" s="2">
        <f>F6259*J6259</f>
        <v>0</v>
      </c>
    </row>
    <row r="6260" spans="1:11" x14ac:dyDescent="0.35">
      <c r="A6260" t="s">
        <v>3940</v>
      </c>
      <c r="B6260" t="s">
        <v>3941</v>
      </c>
      <c r="D6260">
        <v>702</v>
      </c>
      <c r="E6260" t="s">
        <v>2991</v>
      </c>
      <c r="F6260">
        <v>54</v>
      </c>
      <c r="G6260" t="s">
        <v>2918</v>
      </c>
      <c r="H6260">
        <v>2E-3</v>
      </c>
      <c r="I6260">
        <f>H6260*F6260</f>
        <v>0.108</v>
      </c>
      <c r="J6260">
        <v>0</v>
      </c>
      <c r="K6260" s="2">
        <f>F6260*J6260</f>
        <v>0</v>
      </c>
    </row>
    <row r="6261" spans="1:11" x14ac:dyDescent="0.35">
      <c r="A6261" t="s">
        <v>3942</v>
      </c>
      <c r="B6261" t="s">
        <v>3943</v>
      </c>
      <c r="C6261" t="s">
        <v>3944</v>
      </c>
      <c r="D6261">
        <v>702</v>
      </c>
      <c r="E6261" t="s">
        <v>2991</v>
      </c>
      <c r="F6261" s="1">
        <v>3887</v>
      </c>
      <c r="G6261" t="s">
        <v>16</v>
      </c>
      <c r="H6261">
        <v>1E-4</v>
      </c>
      <c r="I6261">
        <f>H6261*F6261</f>
        <v>0.38870000000000005</v>
      </c>
      <c r="J6261">
        <v>0</v>
      </c>
      <c r="K6261" s="2">
        <f>F6261*J6261</f>
        <v>0</v>
      </c>
    </row>
    <row r="6262" spans="1:11" x14ac:dyDescent="0.35">
      <c r="A6262" t="s">
        <v>3945</v>
      </c>
      <c r="B6262" t="s">
        <v>3946</v>
      </c>
      <c r="C6262" t="s">
        <v>3549</v>
      </c>
      <c r="D6262">
        <v>702</v>
      </c>
      <c r="E6262" t="s">
        <v>2991</v>
      </c>
      <c r="F6262" s="1">
        <v>4104</v>
      </c>
      <c r="G6262" t="s">
        <v>16</v>
      </c>
      <c r="H6262">
        <v>7.2999999999999995E-2</v>
      </c>
      <c r="I6262">
        <f>H6262*F6262</f>
        <v>299.59199999999998</v>
      </c>
      <c r="J6262">
        <v>0</v>
      </c>
      <c r="K6262" s="2">
        <f>F6262*J6262</f>
        <v>0</v>
      </c>
    </row>
    <row r="6263" spans="1:11" x14ac:dyDescent="0.35">
      <c r="A6263" t="s">
        <v>3947</v>
      </c>
      <c r="B6263" t="s">
        <v>3948</v>
      </c>
      <c r="C6263" t="s">
        <v>3949</v>
      </c>
      <c r="D6263">
        <v>702</v>
      </c>
      <c r="E6263" t="s">
        <v>2991</v>
      </c>
      <c r="F6263">
        <v>205</v>
      </c>
      <c r="G6263" t="s">
        <v>16</v>
      </c>
      <c r="H6263">
        <v>0</v>
      </c>
      <c r="I6263">
        <f>H6263*F6263</f>
        <v>0</v>
      </c>
      <c r="J6263">
        <v>0</v>
      </c>
      <c r="K6263" s="2">
        <f>F6263*J6263</f>
        <v>0</v>
      </c>
    </row>
    <row r="6264" spans="1:11" x14ac:dyDescent="0.35">
      <c r="A6264" t="s">
        <v>3950</v>
      </c>
      <c r="B6264" t="s">
        <v>3951</v>
      </c>
      <c r="D6264">
        <v>702</v>
      </c>
      <c r="E6264" t="s">
        <v>2991</v>
      </c>
      <c r="F6264">
        <v>765</v>
      </c>
      <c r="G6264" t="s">
        <v>16</v>
      </c>
      <c r="H6264">
        <v>0</v>
      </c>
      <c r="I6264">
        <f>H6264*F6264</f>
        <v>0</v>
      </c>
      <c r="J6264">
        <v>0</v>
      </c>
      <c r="K6264" s="2">
        <f>F6264*J6264</f>
        <v>0</v>
      </c>
    </row>
    <row r="6265" spans="1:11" x14ac:dyDescent="0.35">
      <c r="A6265" t="s">
        <v>3952</v>
      </c>
      <c r="B6265" t="s">
        <v>3953</v>
      </c>
      <c r="D6265">
        <v>702</v>
      </c>
      <c r="E6265" t="s">
        <v>2991</v>
      </c>
      <c r="F6265">
        <v>0</v>
      </c>
      <c r="G6265" t="s">
        <v>16</v>
      </c>
      <c r="H6265">
        <v>1E-3</v>
      </c>
      <c r="I6265">
        <f>H6265*F6265</f>
        <v>0</v>
      </c>
      <c r="J6265">
        <v>0</v>
      </c>
      <c r="K6265" s="2">
        <f>F6265*J6265</f>
        <v>0</v>
      </c>
    </row>
    <row r="6266" spans="1:11" x14ac:dyDescent="0.35">
      <c r="A6266" t="s">
        <v>3954</v>
      </c>
      <c r="B6266" t="s">
        <v>3955</v>
      </c>
      <c r="D6266">
        <v>702</v>
      </c>
      <c r="E6266" t="s">
        <v>2991</v>
      </c>
      <c r="F6266">
        <v>790</v>
      </c>
      <c r="G6266" t="s">
        <v>16</v>
      </c>
      <c r="H6266">
        <v>1E-3</v>
      </c>
      <c r="I6266">
        <f>H6266*F6266</f>
        <v>0.79</v>
      </c>
      <c r="J6266">
        <v>0</v>
      </c>
      <c r="K6266" s="2">
        <f>F6266*J6266</f>
        <v>0</v>
      </c>
    </row>
    <row r="6267" spans="1:11" x14ac:dyDescent="0.35">
      <c r="A6267" t="s">
        <v>3956</v>
      </c>
      <c r="B6267" t="s">
        <v>3957</v>
      </c>
      <c r="C6267" t="s">
        <v>3958</v>
      </c>
      <c r="D6267">
        <v>702</v>
      </c>
      <c r="E6267" t="s">
        <v>2991</v>
      </c>
      <c r="F6267" s="1">
        <v>0</v>
      </c>
      <c r="G6267" t="s">
        <v>16</v>
      </c>
      <c r="H6267">
        <v>0.17499999999999999</v>
      </c>
      <c r="I6267">
        <f>H6267*F6267</f>
        <v>0</v>
      </c>
      <c r="J6267">
        <v>0</v>
      </c>
      <c r="K6267" s="2">
        <f>F6267*J6267</f>
        <v>0</v>
      </c>
    </row>
    <row r="6268" spans="1:11" x14ac:dyDescent="0.35">
      <c r="A6268" t="s">
        <v>3959</v>
      </c>
      <c r="B6268" t="s">
        <v>3960</v>
      </c>
      <c r="C6268" t="s">
        <v>3961</v>
      </c>
      <c r="D6268">
        <v>702</v>
      </c>
      <c r="E6268" t="s">
        <v>2991</v>
      </c>
      <c r="F6268" s="1">
        <v>10000</v>
      </c>
      <c r="G6268" t="s">
        <v>16</v>
      </c>
      <c r="H6268">
        <v>1E-3</v>
      </c>
      <c r="I6268">
        <f>H6268*F6268</f>
        <v>10</v>
      </c>
      <c r="J6268">
        <v>0</v>
      </c>
      <c r="K6268" s="2">
        <f>F6268*J6268</f>
        <v>0</v>
      </c>
    </row>
    <row r="6269" spans="1:11" x14ac:dyDescent="0.35">
      <c r="A6269" t="s">
        <v>3962</v>
      </c>
      <c r="B6269" t="s">
        <v>3963</v>
      </c>
      <c r="D6269">
        <v>702</v>
      </c>
      <c r="E6269" t="s">
        <v>2991</v>
      </c>
      <c r="F6269" s="1">
        <v>0</v>
      </c>
      <c r="G6269" t="s">
        <v>16</v>
      </c>
      <c r="H6269">
        <v>0.19062999999999999</v>
      </c>
      <c r="I6269">
        <f>H6269*F6269</f>
        <v>0</v>
      </c>
      <c r="J6269">
        <v>0</v>
      </c>
      <c r="K6269" s="2">
        <f>F6269*J6269</f>
        <v>0</v>
      </c>
    </row>
    <row r="6270" spans="1:11" x14ac:dyDescent="0.35">
      <c r="A6270" t="s">
        <v>3964</v>
      </c>
      <c r="B6270" t="s">
        <v>3965</v>
      </c>
      <c r="D6270">
        <v>702</v>
      </c>
      <c r="E6270" t="s">
        <v>2991</v>
      </c>
      <c r="F6270" s="1">
        <v>0</v>
      </c>
      <c r="G6270" t="s">
        <v>16</v>
      </c>
      <c r="H6270">
        <v>1E-3</v>
      </c>
      <c r="I6270">
        <f>H6270*F6270</f>
        <v>0</v>
      </c>
      <c r="J6270">
        <v>0</v>
      </c>
      <c r="K6270" s="2">
        <f>F6270*J6270</f>
        <v>0</v>
      </c>
    </row>
    <row r="6271" spans="1:11" x14ac:dyDescent="0.35">
      <c r="A6271" t="s">
        <v>3966</v>
      </c>
      <c r="B6271" t="s">
        <v>3967</v>
      </c>
      <c r="C6271" t="s">
        <v>3775</v>
      </c>
      <c r="D6271">
        <v>702</v>
      </c>
      <c r="E6271" t="s">
        <v>2991</v>
      </c>
      <c r="F6271">
        <v>212</v>
      </c>
      <c r="G6271" t="s">
        <v>16</v>
      </c>
      <c r="H6271">
        <v>0.126</v>
      </c>
      <c r="I6271">
        <f>H6271*F6271</f>
        <v>26.712</v>
      </c>
      <c r="J6271">
        <v>0</v>
      </c>
      <c r="K6271" s="2">
        <f>F6271*J6271</f>
        <v>0</v>
      </c>
    </row>
    <row r="6272" spans="1:11" x14ac:dyDescent="0.35">
      <c r="A6272" t="s">
        <v>3968</v>
      </c>
      <c r="B6272" t="s">
        <v>3969</v>
      </c>
      <c r="D6272">
        <v>875</v>
      </c>
      <c r="E6272" t="s">
        <v>2666</v>
      </c>
      <c r="F6272">
        <v>1</v>
      </c>
      <c r="G6272" t="s">
        <v>16</v>
      </c>
      <c r="H6272">
        <v>50</v>
      </c>
      <c r="I6272">
        <f>H6272*F6272</f>
        <v>50</v>
      </c>
      <c r="J6272">
        <v>0</v>
      </c>
      <c r="K6272" s="2">
        <f>F6272*J6272</f>
        <v>0</v>
      </c>
    </row>
    <row r="6273" spans="1:11" x14ac:dyDescent="0.35">
      <c r="A6273" t="s">
        <v>3970</v>
      </c>
      <c r="B6273" t="s">
        <v>3971</v>
      </c>
      <c r="D6273">
        <v>702</v>
      </c>
      <c r="E6273" t="s">
        <v>2991</v>
      </c>
      <c r="F6273" s="1">
        <v>1135</v>
      </c>
      <c r="G6273" t="s">
        <v>16</v>
      </c>
      <c r="H6273">
        <v>1E-3</v>
      </c>
      <c r="I6273">
        <f>H6273*F6273</f>
        <v>1.135</v>
      </c>
      <c r="J6273">
        <v>0</v>
      </c>
      <c r="K6273" s="2">
        <f>F6273*J6273</f>
        <v>0</v>
      </c>
    </row>
    <row r="6274" spans="1:11" x14ac:dyDescent="0.35">
      <c r="A6274" t="s">
        <v>3972</v>
      </c>
      <c r="B6274" t="s">
        <v>3973</v>
      </c>
      <c r="D6274">
        <v>702</v>
      </c>
      <c r="E6274" t="s">
        <v>2991</v>
      </c>
      <c r="F6274" s="1">
        <v>6246</v>
      </c>
      <c r="G6274" t="s">
        <v>16</v>
      </c>
      <c r="H6274">
        <v>1E-3</v>
      </c>
      <c r="I6274">
        <f>H6274*F6274</f>
        <v>6.2460000000000004</v>
      </c>
      <c r="J6274">
        <v>0</v>
      </c>
      <c r="K6274" s="2">
        <f>F6274*J6274</f>
        <v>0</v>
      </c>
    </row>
    <row r="6275" spans="1:11" x14ac:dyDescent="0.35">
      <c r="A6275" t="s">
        <v>3974</v>
      </c>
      <c r="B6275" t="s">
        <v>3975</v>
      </c>
      <c r="C6275" t="s">
        <v>3490</v>
      </c>
      <c r="D6275">
        <v>702</v>
      </c>
      <c r="E6275" t="s">
        <v>2991</v>
      </c>
      <c r="F6275">
        <v>422</v>
      </c>
      <c r="G6275" t="s">
        <v>16</v>
      </c>
      <c r="H6275">
        <v>0.05</v>
      </c>
      <c r="I6275">
        <f>H6275*F6275</f>
        <v>21.1</v>
      </c>
      <c r="J6275">
        <v>0</v>
      </c>
      <c r="K6275" s="2">
        <f>F6275*J6275</f>
        <v>0</v>
      </c>
    </row>
    <row r="6276" spans="1:11" x14ac:dyDescent="0.35">
      <c r="A6276" t="s">
        <v>3976</v>
      </c>
      <c r="B6276" t="s">
        <v>3977</v>
      </c>
      <c r="C6276" t="s">
        <v>3490</v>
      </c>
      <c r="D6276">
        <v>702</v>
      </c>
      <c r="E6276" t="s">
        <v>2991</v>
      </c>
      <c r="F6276">
        <v>300</v>
      </c>
      <c r="G6276" t="s">
        <v>16</v>
      </c>
      <c r="H6276">
        <v>1E-3</v>
      </c>
      <c r="I6276">
        <f>H6276*F6276</f>
        <v>0.3</v>
      </c>
      <c r="J6276">
        <v>0</v>
      </c>
      <c r="K6276" s="2">
        <f>F6276*J6276</f>
        <v>0</v>
      </c>
    </row>
    <row r="6277" spans="1:11" x14ac:dyDescent="0.35">
      <c r="A6277" t="s">
        <v>3978</v>
      </c>
      <c r="B6277" t="s">
        <v>3979</v>
      </c>
      <c r="C6277" t="s">
        <v>3490</v>
      </c>
      <c r="D6277">
        <v>702</v>
      </c>
      <c r="E6277" t="s">
        <v>2991</v>
      </c>
      <c r="F6277">
        <v>542</v>
      </c>
      <c r="G6277" t="s">
        <v>16</v>
      </c>
      <c r="H6277">
        <v>1E-3</v>
      </c>
      <c r="I6277">
        <f>H6277*F6277</f>
        <v>0.54200000000000004</v>
      </c>
      <c r="J6277">
        <v>0</v>
      </c>
      <c r="K6277" s="2">
        <f>F6277*J6277</f>
        <v>0</v>
      </c>
    </row>
    <row r="6278" spans="1:11" x14ac:dyDescent="0.35">
      <c r="A6278" t="s">
        <v>3980</v>
      </c>
      <c r="B6278" t="s">
        <v>3981</v>
      </c>
      <c r="C6278" t="s">
        <v>3490</v>
      </c>
      <c r="D6278">
        <v>702</v>
      </c>
      <c r="E6278" t="s">
        <v>2991</v>
      </c>
      <c r="F6278">
        <v>0</v>
      </c>
      <c r="G6278" t="s">
        <v>16</v>
      </c>
      <c r="H6278">
        <v>2.8E-3</v>
      </c>
      <c r="I6278">
        <f>H6278*F6278</f>
        <v>0</v>
      </c>
      <c r="J6278">
        <v>0</v>
      </c>
      <c r="K6278" s="2">
        <f>F6278*J6278</f>
        <v>0</v>
      </c>
    </row>
    <row r="6279" spans="1:11" x14ac:dyDescent="0.35">
      <c r="A6279" t="s">
        <v>3982</v>
      </c>
      <c r="B6279" t="s">
        <v>3983</v>
      </c>
      <c r="D6279">
        <v>702</v>
      </c>
      <c r="E6279" t="s">
        <v>2991</v>
      </c>
      <c r="F6279" s="1">
        <v>2552</v>
      </c>
      <c r="G6279" t="s">
        <v>16</v>
      </c>
      <c r="H6279">
        <v>7.0000000000000001E-3</v>
      </c>
      <c r="I6279">
        <f>H6279*F6279</f>
        <v>17.864000000000001</v>
      </c>
      <c r="J6279">
        <v>0</v>
      </c>
      <c r="K6279" s="2">
        <f>F6279*J6279</f>
        <v>0</v>
      </c>
    </row>
    <row r="6280" spans="1:11" x14ac:dyDescent="0.35">
      <c r="A6280" t="s">
        <v>3984</v>
      </c>
      <c r="B6280" t="s">
        <v>3985</v>
      </c>
      <c r="D6280">
        <v>702</v>
      </c>
      <c r="E6280" t="s">
        <v>2991</v>
      </c>
      <c r="F6280">
        <v>58</v>
      </c>
      <c r="G6280" t="s">
        <v>16</v>
      </c>
      <c r="H6280">
        <v>0.43</v>
      </c>
      <c r="I6280">
        <f>H6280*F6280</f>
        <v>24.94</v>
      </c>
      <c r="J6280">
        <v>0</v>
      </c>
      <c r="K6280" s="2">
        <f>F6280*J6280</f>
        <v>0</v>
      </c>
    </row>
    <row r="6281" spans="1:11" x14ac:dyDescent="0.35">
      <c r="A6281" t="s">
        <v>3986</v>
      </c>
      <c r="B6281" t="s">
        <v>3987</v>
      </c>
      <c r="C6281" t="s">
        <v>3988</v>
      </c>
      <c r="D6281">
        <v>702</v>
      </c>
      <c r="E6281" t="s">
        <v>2991</v>
      </c>
      <c r="F6281" s="1">
        <v>2097</v>
      </c>
      <c r="G6281" t="s">
        <v>16</v>
      </c>
      <c r="H6281">
        <v>1.1599999999999999E-2</v>
      </c>
      <c r="I6281">
        <f>H6281*F6281</f>
        <v>24.325199999999999</v>
      </c>
      <c r="J6281">
        <v>0</v>
      </c>
      <c r="K6281" s="2">
        <f>F6281*J6281</f>
        <v>0</v>
      </c>
    </row>
    <row r="6282" spans="1:11" x14ac:dyDescent="0.35">
      <c r="A6282" t="s">
        <v>3989</v>
      </c>
      <c r="B6282" t="s">
        <v>3990</v>
      </c>
      <c r="C6282" t="s">
        <v>3991</v>
      </c>
      <c r="D6282">
        <v>702</v>
      </c>
      <c r="E6282" t="s">
        <v>2991</v>
      </c>
      <c r="F6282">
        <v>271</v>
      </c>
      <c r="G6282" t="s">
        <v>16</v>
      </c>
      <c r="H6282">
        <v>0</v>
      </c>
      <c r="I6282">
        <f>H6282*F6282</f>
        <v>0</v>
      </c>
      <c r="J6282">
        <v>0</v>
      </c>
      <c r="K6282" s="2">
        <f>F6282*J6282</f>
        <v>0</v>
      </c>
    </row>
    <row r="6283" spans="1:11" x14ac:dyDescent="0.35">
      <c r="A6283" t="s">
        <v>3992</v>
      </c>
      <c r="B6283" t="s">
        <v>3993</v>
      </c>
      <c r="C6283" t="s">
        <v>3994</v>
      </c>
      <c r="D6283">
        <v>702</v>
      </c>
      <c r="E6283" t="s">
        <v>2991</v>
      </c>
      <c r="F6283" s="1">
        <v>4746</v>
      </c>
      <c r="G6283" t="s">
        <v>16</v>
      </c>
      <c r="H6283">
        <v>0</v>
      </c>
      <c r="I6283">
        <f>H6283*F6283</f>
        <v>0</v>
      </c>
      <c r="J6283">
        <v>0</v>
      </c>
      <c r="K6283" s="2">
        <f>F6283*J6283</f>
        <v>0</v>
      </c>
    </row>
    <row r="6284" spans="1:11" x14ac:dyDescent="0.35">
      <c r="A6284" t="s">
        <v>3995</v>
      </c>
      <c r="B6284" t="s">
        <v>3996</v>
      </c>
      <c r="D6284">
        <v>702</v>
      </c>
      <c r="E6284" t="s">
        <v>2991</v>
      </c>
      <c r="F6284" s="1">
        <v>4991</v>
      </c>
      <c r="G6284" t="s">
        <v>16</v>
      </c>
      <c r="H6284">
        <v>0</v>
      </c>
      <c r="I6284">
        <f>H6284*F6284</f>
        <v>0</v>
      </c>
      <c r="J6284">
        <v>0</v>
      </c>
      <c r="K6284" s="2">
        <f>F6284*J6284</f>
        <v>0</v>
      </c>
    </row>
    <row r="6285" spans="1:11" x14ac:dyDescent="0.35">
      <c r="A6285" t="s">
        <v>3997</v>
      </c>
      <c r="B6285" t="s">
        <v>3998</v>
      </c>
      <c r="C6285" t="s">
        <v>3999</v>
      </c>
      <c r="D6285">
        <v>702</v>
      </c>
      <c r="E6285" t="s">
        <v>2991</v>
      </c>
      <c r="F6285">
        <v>300</v>
      </c>
      <c r="G6285" t="s">
        <v>16</v>
      </c>
      <c r="H6285">
        <v>0</v>
      </c>
      <c r="I6285">
        <f>H6285*F6285</f>
        <v>0</v>
      </c>
      <c r="J6285">
        <v>0</v>
      </c>
      <c r="K6285" s="2">
        <f>F6285*J6285</f>
        <v>0</v>
      </c>
    </row>
    <row r="6286" spans="1:11" x14ac:dyDescent="0.35">
      <c r="A6286" t="s">
        <v>4000</v>
      </c>
      <c r="B6286" t="s">
        <v>4001</v>
      </c>
      <c r="C6286" t="s">
        <v>3999</v>
      </c>
      <c r="D6286">
        <v>702</v>
      </c>
      <c r="E6286" t="s">
        <v>2991</v>
      </c>
      <c r="F6286">
        <v>405</v>
      </c>
      <c r="G6286" t="s">
        <v>16</v>
      </c>
      <c r="H6286">
        <v>0</v>
      </c>
      <c r="I6286">
        <f>H6286*F6286</f>
        <v>0</v>
      </c>
      <c r="J6286">
        <v>0</v>
      </c>
      <c r="K6286" s="2">
        <f>F6286*J6286</f>
        <v>0</v>
      </c>
    </row>
    <row r="6287" spans="1:11" x14ac:dyDescent="0.35">
      <c r="A6287" t="s">
        <v>4002</v>
      </c>
      <c r="B6287" t="s">
        <v>4003</v>
      </c>
      <c r="C6287" t="s">
        <v>4004</v>
      </c>
      <c r="D6287">
        <v>702</v>
      </c>
      <c r="E6287" t="s">
        <v>2991</v>
      </c>
      <c r="F6287">
        <v>60</v>
      </c>
      <c r="G6287" t="s">
        <v>16</v>
      </c>
      <c r="H6287">
        <v>5.8999999999999999E-3</v>
      </c>
      <c r="I6287">
        <f>H6287*F6287</f>
        <v>0.35399999999999998</v>
      </c>
      <c r="J6287">
        <v>0</v>
      </c>
      <c r="K6287" s="2">
        <f>F6287*J6287</f>
        <v>0</v>
      </c>
    </row>
    <row r="6288" spans="1:11" x14ac:dyDescent="0.35">
      <c r="A6288" t="s">
        <v>4005</v>
      </c>
      <c r="B6288" t="s">
        <v>4006</v>
      </c>
      <c r="C6288" t="s">
        <v>4007</v>
      </c>
      <c r="D6288">
        <v>702</v>
      </c>
      <c r="E6288" t="s">
        <v>2991</v>
      </c>
      <c r="F6288">
        <v>60</v>
      </c>
      <c r="G6288" t="s">
        <v>16</v>
      </c>
      <c r="H6288">
        <v>0.115</v>
      </c>
      <c r="I6288">
        <f>H6288*F6288</f>
        <v>6.9</v>
      </c>
      <c r="J6288">
        <v>0</v>
      </c>
      <c r="K6288" s="2">
        <f>F6288*J6288</f>
        <v>0</v>
      </c>
    </row>
    <row r="6289" spans="1:11" x14ac:dyDescent="0.35">
      <c r="A6289" t="s">
        <v>4008</v>
      </c>
      <c r="B6289" t="s">
        <v>4009</v>
      </c>
      <c r="C6289" t="s">
        <v>3988</v>
      </c>
      <c r="D6289">
        <v>702</v>
      </c>
      <c r="E6289" t="s">
        <v>2991</v>
      </c>
      <c r="F6289" s="1">
        <v>3320</v>
      </c>
      <c r="G6289" t="s">
        <v>16</v>
      </c>
      <c r="H6289">
        <v>1.1599999999999999E-2</v>
      </c>
      <c r="I6289">
        <f>H6289*F6289</f>
        <v>38.512</v>
      </c>
      <c r="J6289">
        <v>0</v>
      </c>
      <c r="K6289" s="2">
        <f>F6289*J6289</f>
        <v>0</v>
      </c>
    </row>
    <row r="6290" spans="1:11" x14ac:dyDescent="0.35">
      <c r="A6290" t="s">
        <v>4010</v>
      </c>
      <c r="B6290" t="s">
        <v>4011</v>
      </c>
      <c r="C6290" t="s">
        <v>4012</v>
      </c>
      <c r="D6290">
        <v>702</v>
      </c>
      <c r="E6290" t="s">
        <v>2991</v>
      </c>
      <c r="F6290" s="1">
        <v>7644</v>
      </c>
      <c r="G6290" t="s">
        <v>16</v>
      </c>
      <c r="H6290">
        <v>1.1599999999999999E-2</v>
      </c>
      <c r="I6290">
        <f>H6290*F6290</f>
        <v>88.670400000000001</v>
      </c>
      <c r="J6290">
        <v>0</v>
      </c>
      <c r="K6290" s="2">
        <f>F6290*J6290</f>
        <v>0</v>
      </c>
    </row>
    <row r="6291" spans="1:11" x14ac:dyDescent="0.35">
      <c r="A6291" t="s">
        <v>4013</v>
      </c>
      <c r="B6291" t="s">
        <v>4014</v>
      </c>
      <c r="D6291">
        <v>702</v>
      </c>
      <c r="E6291" t="s">
        <v>2991</v>
      </c>
      <c r="F6291" s="1">
        <v>8785</v>
      </c>
      <c r="G6291" t="s">
        <v>16</v>
      </c>
      <c r="H6291">
        <v>1.2E-2</v>
      </c>
      <c r="I6291">
        <f>H6291*F6291</f>
        <v>105.42</v>
      </c>
      <c r="J6291">
        <v>0</v>
      </c>
      <c r="K6291" s="2">
        <f>F6291*J6291</f>
        <v>0</v>
      </c>
    </row>
    <row r="6292" spans="1:11" x14ac:dyDescent="0.35">
      <c r="A6292" t="s">
        <v>4015</v>
      </c>
      <c r="B6292" t="s">
        <v>4016</v>
      </c>
      <c r="C6292" t="s">
        <v>4017</v>
      </c>
      <c r="D6292">
        <v>702</v>
      </c>
      <c r="E6292" t="s">
        <v>2991</v>
      </c>
      <c r="F6292">
        <v>45</v>
      </c>
      <c r="G6292" t="s">
        <v>16</v>
      </c>
      <c r="H6292">
        <v>0.5</v>
      </c>
      <c r="I6292">
        <f>H6292*F6292</f>
        <v>22.5</v>
      </c>
      <c r="J6292">
        <v>0</v>
      </c>
      <c r="K6292" s="2">
        <f>F6292*J6292</f>
        <v>0</v>
      </c>
    </row>
    <row r="6293" spans="1:11" x14ac:dyDescent="0.35">
      <c r="A6293" t="s">
        <v>4018</v>
      </c>
      <c r="B6293" t="s">
        <v>4019</v>
      </c>
      <c r="C6293" t="s">
        <v>4020</v>
      </c>
      <c r="D6293">
        <v>702</v>
      </c>
      <c r="E6293" t="s">
        <v>2991</v>
      </c>
      <c r="F6293">
        <v>300</v>
      </c>
      <c r="G6293" t="s">
        <v>16</v>
      </c>
      <c r="H6293">
        <v>0.6</v>
      </c>
      <c r="I6293">
        <f>H6293*F6293</f>
        <v>180</v>
      </c>
      <c r="J6293">
        <v>0</v>
      </c>
      <c r="K6293" s="2">
        <f>F6293*J6293</f>
        <v>0</v>
      </c>
    </row>
    <row r="6294" spans="1:11" x14ac:dyDescent="0.35">
      <c r="A6294" t="s">
        <v>4021</v>
      </c>
      <c r="B6294" t="s">
        <v>4022</v>
      </c>
      <c r="C6294" t="s">
        <v>4023</v>
      </c>
      <c r="D6294">
        <v>702</v>
      </c>
      <c r="E6294" t="s">
        <v>2991</v>
      </c>
      <c r="F6294">
        <v>220</v>
      </c>
      <c r="G6294" t="s">
        <v>16</v>
      </c>
      <c r="H6294">
        <v>1E-3</v>
      </c>
      <c r="I6294">
        <f>H6294*F6294</f>
        <v>0.22</v>
      </c>
      <c r="J6294">
        <v>0</v>
      </c>
      <c r="K6294" s="2">
        <f>F6294*J6294</f>
        <v>0</v>
      </c>
    </row>
    <row r="6295" spans="1:11" x14ac:dyDescent="0.35">
      <c r="K6295" s="2"/>
    </row>
    <row r="6296" spans="1:11" x14ac:dyDescent="0.35">
      <c r="K6296" s="2"/>
    </row>
    <row r="6297" spans="1:11" x14ac:dyDescent="0.35">
      <c r="K6297" s="2"/>
    </row>
    <row r="6298" spans="1:11" x14ac:dyDescent="0.35">
      <c r="A6298" t="s">
        <v>4027</v>
      </c>
      <c r="B6298" t="s">
        <v>4028</v>
      </c>
      <c r="C6298" t="s">
        <v>4029</v>
      </c>
      <c r="D6298">
        <v>875</v>
      </c>
      <c r="E6298" t="s">
        <v>2666</v>
      </c>
      <c r="F6298">
        <v>1</v>
      </c>
      <c r="G6298" t="s">
        <v>3896</v>
      </c>
      <c r="H6298">
        <v>350</v>
      </c>
      <c r="I6298">
        <f>H6298*F6298</f>
        <v>350</v>
      </c>
      <c r="J6298">
        <v>0</v>
      </c>
      <c r="K6298" s="2">
        <f>F6298*J6298</f>
        <v>0</v>
      </c>
    </row>
    <row r="6299" spans="1:11" x14ac:dyDescent="0.35">
      <c r="K6299" s="2"/>
    </row>
    <row r="6300" spans="1:11" x14ac:dyDescent="0.35">
      <c r="K6300" s="2"/>
    </row>
    <row r="6301" spans="1:11" x14ac:dyDescent="0.35">
      <c r="K6301" s="2"/>
    </row>
    <row r="6302" spans="1:11" x14ac:dyDescent="0.35">
      <c r="K6302" s="2"/>
    </row>
    <row r="6303" spans="1:11" x14ac:dyDescent="0.35">
      <c r="K6303" s="2"/>
    </row>
    <row r="6304" spans="1:11" x14ac:dyDescent="0.35">
      <c r="K6304" s="2"/>
    </row>
    <row r="6305" spans="1:11" x14ac:dyDescent="0.35">
      <c r="K6305" s="2"/>
    </row>
    <row r="6306" spans="1:11" x14ac:dyDescent="0.35">
      <c r="K6306" s="2"/>
    </row>
    <row r="6307" spans="1:11" x14ac:dyDescent="0.35">
      <c r="K6307" s="2"/>
    </row>
    <row r="6308" spans="1:11" x14ac:dyDescent="0.35">
      <c r="K6308" s="2"/>
    </row>
    <row r="6309" spans="1:11" x14ac:dyDescent="0.35">
      <c r="K6309" s="2"/>
    </row>
    <row r="6310" spans="1:11" x14ac:dyDescent="0.35">
      <c r="K6310" s="2"/>
    </row>
    <row r="6311" spans="1:11" x14ac:dyDescent="0.35">
      <c r="K6311" s="2"/>
    </row>
    <row r="6312" spans="1:11" x14ac:dyDescent="0.35">
      <c r="K6312" s="2"/>
    </row>
    <row r="6313" spans="1:11" x14ac:dyDescent="0.35">
      <c r="K6313" s="2"/>
    </row>
    <row r="6314" spans="1:11" x14ac:dyDescent="0.35">
      <c r="A6314" t="s">
        <v>4037</v>
      </c>
      <c r="B6314" t="s">
        <v>4038</v>
      </c>
      <c r="C6314" t="s">
        <v>4039</v>
      </c>
      <c r="D6314">
        <v>875</v>
      </c>
      <c r="E6314" t="s">
        <v>2666</v>
      </c>
      <c r="F6314">
        <v>5</v>
      </c>
      <c r="G6314" t="s">
        <v>16</v>
      </c>
      <c r="H6314">
        <v>50</v>
      </c>
      <c r="I6314">
        <f>H6314*F6314</f>
        <v>250</v>
      </c>
      <c r="J6314" s="1">
        <v>1080</v>
      </c>
      <c r="K6314" s="2">
        <f>F6314*J6314</f>
        <v>5400</v>
      </c>
    </row>
    <row r="6315" spans="1:11" x14ac:dyDescent="0.35">
      <c r="K6315" s="2"/>
    </row>
    <row r="6316" spans="1:11" x14ac:dyDescent="0.35">
      <c r="K6316" s="2"/>
    </row>
    <row r="6317" spans="1:11" x14ac:dyDescent="0.35">
      <c r="K6317" s="2"/>
    </row>
    <row r="6318" spans="1:11" x14ac:dyDescent="0.35">
      <c r="K6318" s="2"/>
    </row>
    <row r="6319" spans="1:11" x14ac:dyDescent="0.35">
      <c r="K6319" s="2"/>
    </row>
    <row r="6320" spans="1:11" x14ac:dyDescent="0.35">
      <c r="K6320" s="2"/>
    </row>
    <row r="6321" spans="11:11" x14ac:dyDescent="0.35">
      <c r="K6321" s="2"/>
    </row>
    <row r="6322" spans="11:11" x14ac:dyDescent="0.35">
      <c r="K6322" s="2"/>
    </row>
    <row r="6323" spans="11:11" x14ac:dyDescent="0.35">
      <c r="K6323" s="2"/>
    </row>
    <row r="6324" spans="11:11" x14ac:dyDescent="0.35">
      <c r="K6324" s="2"/>
    </row>
    <row r="6325" spans="11:11" x14ac:dyDescent="0.35">
      <c r="K6325" s="2"/>
    </row>
    <row r="6326" spans="11:11" x14ac:dyDescent="0.35">
      <c r="K6326" s="2"/>
    </row>
    <row r="6327" spans="11:11" x14ac:dyDescent="0.35">
      <c r="K6327" s="2"/>
    </row>
    <row r="6328" spans="11:11" x14ac:dyDescent="0.35">
      <c r="K6328" s="2"/>
    </row>
    <row r="6329" spans="11:11" x14ac:dyDescent="0.35">
      <c r="K6329" s="2"/>
    </row>
    <row r="6330" spans="11:11" x14ac:dyDescent="0.35">
      <c r="K6330" s="2"/>
    </row>
    <row r="6331" spans="11:11" x14ac:dyDescent="0.35">
      <c r="K6331" s="2"/>
    </row>
    <row r="6332" spans="11:11" x14ac:dyDescent="0.35">
      <c r="K6332" s="2"/>
    </row>
    <row r="6333" spans="11:11" x14ac:dyDescent="0.35">
      <c r="K6333" s="2"/>
    </row>
    <row r="6334" spans="11:11" x14ac:dyDescent="0.35">
      <c r="K6334" s="2"/>
    </row>
    <row r="6335" spans="11:11" x14ac:dyDescent="0.35">
      <c r="K6335" s="2"/>
    </row>
    <row r="6336" spans="11:11" x14ac:dyDescent="0.35">
      <c r="K6336" s="2"/>
    </row>
    <row r="6337" spans="11:11" x14ac:dyDescent="0.35">
      <c r="K6337" s="2"/>
    </row>
    <row r="6338" spans="11:11" x14ac:dyDescent="0.35">
      <c r="K6338" s="2"/>
    </row>
    <row r="6339" spans="11:11" x14ac:dyDescent="0.35">
      <c r="K6339" s="2"/>
    </row>
    <row r="6340" spans="11:11" x14ac:dyDescent="0.35">
      <c r="K6340" s="2"/>
    </row>
    <row r="6341" spans="11:11" x14ac:dyDescent="0.35">
      <c r="K6341" s="2"/>
    </row>
    <row r="6342" spans="11:11" x14ac:dyDescent="0.35">
      <c r="K6342" s="2"/>
    </row>
    <row r="6343" spans="11:11" x14ac:dyDescent="0.35">
      <c r="K6343" s="2"/>
    </row>
    <row r="6344" spans="11:11" x14ac:dyDescent="0.35">
      <c r="K6344" s="2"/>
    </row>
    <row r="6345" spans="11:11" x14ac:dyDescent="0.35">
      <c r="K6345" s="2"/>
    </row>
    <row r="6346" spans="11:11" x14ac:dyDescent="0.35">
      <c r="K6346" s="2"/>
    </row>
    <row r="6347" spans="11:11" x14ac:dyDescent="0.35">
      <c r="K6347" s="2"/>
    </row>
    <row r="6348" spans="11:11" x14ac:dyDescent="0.35">
      <c r="K6348" s="2"/>
    </row>
    <row r="6349" spans="11:11" x14ac:dyDescent="0.35">
      <c r="K6349" s="2"/>
    </row>
    <row r="6350" spans="11:11" x14ac:dyDescent="0.35">
      <c r="K6350" s="2"/>
    </row>
    <row r="6351" spans="11:11" x14ac:dyDescent="0.35">
      <c r="K6351" s="2"/>
    </row>
    <row r="6352" spans="11:11" x14ac:dyDescent="0.35">
      <c r="K6352" s="2"/>
    </row>
    <row r="6353" spans="11:11" x14ac:dyDescent="0.35">
      <c r="K6353" s="2"/>
    </row>
    <row r="6354" spans="11:11" x14ac:dyDescent="0.35">
      <c r="K6354" s="2"/>
    </row>
    <row r="6355" spans="11:11" x14ac:dyDescent="0.35">
      <c r="K6355" s="2"/>
    </row>
    <row r="6356" spans="11:11" x14ac:dyDescent="0.35">
      <c r="K6356" s="2"/>
    </row>
    <row r="6357" spans="11:11" x14ac:dyDescent="0.35">
      <c r="K6357" s="2"/>
    </row>
    <row r="6358" spans="11:11" x14ac:dyDescent="0.35">
      <c r="K6358" s="2"/>
    </row>
    <row r="6359" spans="11:11" x14ac:dyDescent="0.35">
      <c r="K6359" s="2"/>
    </row>
    <row r="6360" spans="11:11" x14ac:dyDescent="0.35">
      <c r="K6360" s="2"/>
    </row>
    <row r="6361" spans="11:11" x14ac:dyDescent="0.35">
      <c r="K6361" s="2"/>
    </row>
    <row r="6362" spans="11:11" x14ac:dyDescent="0.35">
      <c r="K6362" s="2"/>
    </row>
    <row r="6363" spans="11:11" x14ac:dyDescent="0.35">
      <c r="K6363" s="2"/>
    </row>
    <row r="6364" spans="11:11" x14ac:dyDescent="0.35">
      <c r="K6364" s="2"/>
    </row>
    <row r="6365" spans="11:11" x14ac:dyDescent="0.35">
      <c r="K6365" s="2"/>
    </row>
    <row r="6366" spans="11:11" x14ac:dyDescent="0.35">
      <c r="K6366" s="2"/>
    </row>
    <row r="6367" spans="11:11" x14ac:dyDescent="0.35">
      <c r="K6367" s="2"/>
    </row>
    <row r="6368" spans="11:11" x14ac:dyDescent="0.35">
      <c r="K6368" s="2"/>
    </row>
    <row r="6369" spans="11:11" x14ac:dyDescent="0.35">
      <c r="K6369" s="2"/>
    </row>
    <row r="6370" spans="11:11" x14ac:dyDescent="0.35">
      <c r="K6370" s="2"/>
    </row>
    <row r="6371" spans="11:11" x14ac:dyDescent="0.35">
      <c r="K6371" s="2"/>
    </row>
    <row r="6372" spans="11:11" x14ac:dyDescent="0.35">
      <c r="K6372" s="2"/>
    </row>
    <row r="6373" spans="11:11" x14ac:dyDescent="0.35">
      <c r="K6373" s="2"/>
    </row>
    <row r="6374" spans="11:11" x14ac:dyDescent="0.35">
      <c r="K6374" s="2"/>
    </row>
    <row r="6375" spans="11:11" x14ac:dyDescent="0.35">
      <c r="K6375" s="2"/>
    </row>
    <row r="6376" spans="11:11" x14ac:dyDescent="0.35">
      <c r="K6376" s="2"/>
    </row>
    <row r="6377" spans="11:11" x14ac:dyDescent="0.35">
      <c r="K6377" s="2"/>
    </row>
    <row r="6378" spans="11:11" x14ac:dyDescent="0.35">
      <c r="K6378" s="2"/>
    </row>
    <row r="6379" spans="11:11" x14ac:dyDescent="0.35">
      <c r="K6379" s="2"/>
    </row>
    <row r="6380" spans="11:11" x14ac:dyDescent="0.35">
      <c r="K6380" s="2"/>
    </row>
    <row r="6381" spans="11:11" x14ac:dyDescent="0.35">
      <c r="K6381" s="2"/>
    </row>
    <row r="6382" spans="11:11" x14ac:dyDescent="0.35">
      <c r="K6382" s="2"/>
    </row>
    <row r="6383" spans="11:11" x14ac:dyDescent="0.35">
      <c r="K6383" s="2"/>
    </row>
    <row r="6384" spans="11:11" x14ac:dyDescent="0.35">
      <c r="K6384" s="2"/>
    </row>
    <row r="6385" spans="6:11" x14ac:dyDescent="0.35">
      <c r="K6385" s="2"/>
    </row>
    <row r="6386" spans="6:11" x14ac:dyDescent="0.35">
      <c r="K6386" s="2"/>
    </row>
    <row r="6387" spans="6:11" x14ac:dyDescent="0.35">
      <c r="K6387" s="2"/>
    </row>
    <row r="6388" spans="6:11" x14ac:dyDescent="0.35">
      <c r="F6388" s="1"/>
      <c r="K6388" s="2"/>
    </row>
    <row r="6389" spans="6:11" x14ac:dyDescent="0.35">
      <c r="K6389" s="2"/>
    </row>
    <row r="6390" spans="6:11" x14ac:dyDescent="0.35">
      <c r="K6390" s="2"/>
    </row>
    <row r="6391" spans="6:11" x14ac:dyDescent="0.35">
      <c r="K6391" s="2"/>
    </row>
    <row r="6392" spans="6:11" x14ac:dyDescent="0.35">
      <c r="K6392" s="2"/>
    </row>
    <row r="6393" spans="6:11" x14ac:dyDescent="0.35">
      <c r="K6393" s="2"/>
    </row>
    <row r="6394" spans="6:11" x14ac:dyDescent="0.35">
      <c r="K6394" s="2"/>
    </row>
    <row r="6395" spans="6:11" x14ac:dyDescent="0.35">
      <c r="K6395" s="2"/>
    </row>
    <row r="6396" spans="6:11" x14ac:dyDescent="0.35">
      <c r="K6396" s="2"/>
    </row>
    <row r="6397" spans="6:11" x14ac:dyDescent="0.35">
      <c r="K6397" s="2"/>
    </row>
    <row r="6398" spans="6:11" x14ac:dyDescent="0.35">
      <c r="K6398" s="2"/>
    </row>
    <row r="6399" spans="6:11" x14ac:dyDescent="0.35">
      <c r="K6399" s="2"/>
    </row>
    <row r="6400" spans="6:11" x14ac:dyDescent="0.35">
      <c r="K6400" s="2"/>
    </row>
    <row r="6401" spans="11:11" x14ac:dyDescent="0.35">
      <c r="K6401" s="2"/>
    </row>
    <row r="6402" spans="11:11" x14ac:dyDescent="0.35">
      <c r="K6402" s="2"/>
    </row>
    <row r="6403" spans="11:11" x14ac:dyDescent="0.35">
      <c r="K6403" s="2"/>
    </row>
    <row r="6404" spans="11:11" x14ac:dyDescent="0.35">
      <c r="K6404" s="2"/>
    </row>
    <row r="6405" spans="11:11" x14ac:dyDescent="0.35">
      <c r="K6405" s="2"/>
    </row>
    <row r="6406" spans="11:11" x14ac:dyDescent="0.35">
      <c r="K6406" s="2"/>
    </row>
    <row r="6407" spans="11:11" x14ac:dyDescent="0.35">
      <c r="K6407" s="2"/>
    </row>
    <row r="6408" spans="11:11" x14ac:dyDescent="0.35">
      <c r="K6408" s="2"/>
    </row>
    <row r="6409" spans="11:11" x14ac:dyDescent="0.35">
      <c r="K6409" s="2"/>
    </row>
    <row r="6410" spans="11:11" x14ac:dyDescent="0.35">
      <c r="K6410" s="2"/>
    </row>
    <row r="6411" spans="11:11" x14ac:dyDescent="0.35">
      <c r="K6411" s="2"/>
    </row>
    <row r="6412" spans="11:11" x14ac:dyDescent="0.35">
      <c r="K6412" s="2"/>
    </row>
    <row r="6413" spans="11:11" x14ac:dyDescent="0.35">
      <c r="K6413" s="2"/>
    </row>
    <row r="6414" spans="11:11" x14ac:dyDescent="0.35">
      <c r="K6414" s="2"/>
    </row>
    <row r="6415" spans="11:11" x14ac:dyDescent="0.35">
      <c r="K6415" s="2"/>
    </row>
    <row r="6416" spans="11:11" x14ac:dyDescent="0.35">
      <c r="K6416" s="2"/>
    </row>
    <row r="6417" spans="6:11" x14ac:dyDescent="0.35">
      <c r="K6417" s="2"/>
    </row>
    <row r="6418" spans="6:11" x14ac:dyDescent="0.35">
      <c r="K6418" s="2"/>
    </row>
    <row r="6419" spans="6:11" x14ac:dyDescent="0.35">
      <c r="K6419" s="2"/>
    </row>
    <row r="6420" spans="6:11" x14ac:dyDescent="0.35">
      <c r="K6420" s="2"/>
    </row>
    <row r="6421" spans="6:11" x14ac:dyDescent="0.35">
      <c r="K6421" s="2"/>
    </row>
    <row r="6422" spans="6:11" x14ac:dyDescent="0.35">
      <c r="F6422" s="1"/>
      <c r="K6422" s="2"/>
    </row>
    <row r="6423" spans="6:11" x14ac:dyDescent="0.35">
      <c r="K6423" s="2"/>
    </row>
    <row r="6424" spans="6:11" x14ac:dyDescent="0.35">
      <c r="K6424" s="2"/>
    </row>
    <row r="6425" spans="6:11" x14ac:dyDescent="0.35">
      <c r="K6425" s="2"/>
    </row>
    <row r="6426" spans="6:11" x14ac:dyDescent="0.35">
      <c r="K6426" s="2"/>
    </row>
    <row r="6427" spans="6:11" x14ac:dyDescent="0.35">
      <c r="F6427" s="1"/>
      <c r="K6427" s="2"/>
    </row>
    <row r="6428" spans="6:11" x14ac:dyDescent="0.35">
      <c r="F6428" s="1"/>
      <c r="K6428" s="2"/>
    </row>
    <row r="6429" spans="6:11" x14ac:dyDescent="0.35">
      <c r="F6429" s="1"/>
      <c r="K6429" s="2"/>
    </row>
    <row r="6430" spans="6:11" x14ac:dyDescent="0.35">
      <c r="K6430" s="2"/>
    </row>
    <row r="6431" spans="6:11" x14ac:dyDescent="0.35">
      <c r="K6431" s="2"/>
    </row>
    <row r="6432" spans="6:11" x14ac:dyDescent="0.35">
      <c r="K6432" s="2"/>
    </row>
    <row r="6433" spans="6:11" x14ac:dyDescent="0.35">
      <c r="F6433" s="1"/>
      <c r="K6433" s="2"/>
    </row>
    <row r="6434" spans="6:11" x14ac:dyDescent="0.35">
      <c r="F6434" s="1"/>
      <c r="K6434" s="2"/>
    </row>
    <row r="6435" spans="6:11" x14ac:dyDescent="0.35">
      <c r="K6435" s="2"/>
    </row>
    <row r="6436" spans="6:11" x14ac:dyDescent="0.35">
      <c r="K6436" s="2"/>
    </row>
    <row r="6437" spans="6:11" x14ac:dyDescent="0.35">
      <c r="F6437" s="1"/>
      <c r="K6437" s="2"/>
    </row>
    <row r="6438" spans="6:11" x14ac:dyDescent="0.35">
      <c r="K6438" s="2"/>
    </row>
    <row r="6439" spans="6:11" x14ac:dyDescent="0.35">
      <c r="K6439" s="2"/>
    </row>
    <row r="6440" spans="6:11" x14ac:dyDescent="0.35">
      <c r="K6440" s="2"/>
    </row>
    <row r="6441" spans="6:11" x14ac:dyDescent="0.35">
      <c r="K6441" s="2"/>
    </row>
    <row r="6442" spans="6:11" x14ac:dyDescent="0.35">
      <c r="K6442" s="2"/>
    </row>
    <row r="6443" spans="6:11" x14ac:dyDescent="0.35">
      <c r="K6443" s="2"/>
    </row>
    <row r="6444" spans="6:11" x14ac:dyDescent="0.35">
      <c r="K6444" s="2"/>
    </row>
    <row r="6445" spans="6:11" x14ac:dyDescent="0.35">
      <c r="K6445" s="2"/>
    </row>
    <row r="6446" spans="6:11" x14ac:dyDescent="0.35">
      <c r="K6446" s="2"/>
    </row>
    <row r="6447" spans="6:11" x14ac:dyDescent="0.35">
      <c r="F6447" s="1"/>
      <c r="K6447" s="2"/>
    </row>
    <row r="6448" spans="6:11" x14ac:dyDescent="0.35">
      <c r="F6448" s="1"/>
      <c r="K6448" s="2"/>
    </row>
    <row r="6449" spans="6:11" x14ac:dyDescent="0.35">
      <c r="F6449" s="1"/>
      <c r="K6449" s="2"/>
    </row>
    <row r="6450" spans="6:11" x14ac:dyDescent="0.35">
      <c r="F6450" s="1"/>
      <c r="K6450" s="2"/>
    </row>
    <row r="6451" spans="6:11" x14ac:dyDescent="0.35">
      <c r="K6451" s="2"/>
    </row>
    <row r="6452" spans="6:11" x14ac:dyDescent="0.35">
      <c r="K6452" s="2"/>
    </row>
    <row r="6453" spans="6:11" x14ac:dyDescent="0.35">
      <c r="K6453" s="2"/>
    </row>
    <row r="6454" spans="6:11" x14ac:dyDescent="0.35">
      <c r="K6454" s="2"/>
    </row>
    <row r="6455" spans="6:11" x14ac:dyDescent="0.35">
      <c r="K6455" s="2"/>
    </row>
    <row r="6456" spans="6:11" x14ac:dyDescent="0.35">
      <c r="K6456" s="2"/>
    </row>
    <row r="6457" spans="6:11" x14ac:dyDescent="0.35">
      <c r="K6457" s="2"/>
    </row>
    <row r="6458" spans="6:11" x14ac:dyDescent="0.35">
      <c r="K6458" s="2"/>
    </row>
    <row r="6459" spans="6:11" x14ac:dyDescent="0.35">
      <c r="K6459" s="2"/>
    </row>
    <row r="6460" spans="6:11" x14ac:dyDescent="0.35">
      <c r="K6460" s="2"/>
    </row>
    <row r="6461" spans="6:11" x14ac:dyDescent="0.35">
      <c r="K6461" s="2"/>
    </row>
    <row r="6462" spans="6:11" x14ac:dyDescent="0.35">
      <c r="K6462" s="2"/>
    </row>
    <row r="6463" spans="6:11" x14ac:dyDescent="0.35">
      <c r="K6463" s="2"/>
    </row>
    <row r="6464" spans="6:11" x14ac:dyDescent="0.35">
      <c r="K6464" s="2"/>
    </row>
    <row r="6465" spans="11:11" x14ac:dyDescent="0.35">
      <c r="K6465" s="2"/>
    </row>
    <row r="6466" spans="11:11" x14ac:dyDescent="0.35">
      <c r="K6466" s="2"/>
    </row>
    <row r="6467" spans="11:11" x14ac:dyDescent="0.35">
      <c r="K6467" s="2"/>
    </row>
    <row r="6468" spans="11:11" x14ac:dyDescent="0.35">
      <c r="K6468" s="2"/>
    </row>
    <row r="6469" spans="11:11" x14ac:dyDescent="0.35">
      <c r="K6469" s="2"/>
    </row>
    <row r="6470" spans="11:11" x14ac:dyDescent="0.35">
      <c r="K6470" s="2"/>
    </row>
    <row r="6471" spans="11:11" x14ac:dyDescent="0.35">
      <c r="K6471" s="2"/>
    </row>
    <row r="6472" spans="11:11" x14ac:dyDescent="0.35">
      <c r="K6472" s="2"/>
    </row>
    <row r="6473" spans="11:11" x14ac:dyDescent="0.35">
      <c r="K6473" s="2"/>
    </row>
    <row r="6474" spans="11:11" x14ac:dyDescent="0.35">
      <c r="K6474" s="2"/>
    </row>
    <row r="6475" spans="11:11" x14ac:dyDescent="0.35">
      <c r="K6475" s="2"/>
    </row>
    <row r="6476" spans="11:11" x14ac:dyDescent="0.35">
      <c r="K6476" s="2"/>
    </row>
    <row r="6477" spans="11:11" x14ac:dyDescent="0.35">
      <c r="K6477" s="2"/>
    </row>
    <row r="6478" spans="11:11" x14ac:dyDescent="0.35">
      <c r="K6478" s="2"/>
    </row>
    <row r="6479" spans="11:11" x14ac:dyDescent="0.35">
      <c r="K6479" s="2"/>
    </row>
    <row r="6480" spans="11:11" x14ac:dyDescent="0.35">
      <c r="K6480" s="2"/>
    </row>
    <row r="6481" spans="11:11" x14ac:dyDescent="0.35">
      <c r="K6481" s="2"/>
    </row>
    <row r="6482" spans="11:11" x14ac:dyDescent="0.35">
      <c r="K6482" s="2"/>
    </row>
    <row r="6483" spans="11:11" x14ac:dyDescent="0.35">
      <c r="K6483" s="2"/>
    </row>
    <row r="6484" spans="11:11" x14ac:dyDescent="0.35">
      <c r="K6484" s="2"/>
    </row>
    <row r="6485" spans="11:11" x14ac:dyDescent="0.35">
      <c r="K6485" s="2"/>
    </row>
    <row r="6486" spans="11:11" x14ac:dyDescent="0.35">
      <c r="K6486" s="2"/>
    </row>
    <row r="6487" spans="11:11" x14ac:dyDescent="0.35">
      <c r="K6487" s="2"/>
    </row>
    <row r="6488" spans="11:11" x14ac:dyDescent="0.35">
      <c r="K6488" s="2"/>
    </row>
    <row r="6489" spans="11:11" x14ac:dyDescent="0.35">
      <c r="K6489" s="2"/>
    </row>
    <row r="6490" spans="11:11" x14ac:dyDescent="0.35">
      <c r="K6490" s="2"/>
    </row>
    <row r="6491" spans="11:11" x14ac:dyDescent="0.35">
      <c r="K6491" s="2"/>
    </row>
    <row r="6492" spans="11:11" x14ac:dyDescent="0.35">
      <c r="K6492" s="2"/>
    </row>
    <row r="6493" spans="11:11" x14ac:dyDescent="0.35">
      <c r="K6493" s="2"/>
    </row>
    <row r="6494" spans="11:11" x14ac:dyDescent="0.35">
      <c r="K6494" s="2"/>
    </row>
    <row r="6495" spans="11:11" x14ac:dyDescent="0.35">
      <c r="K6495" s="2"/>
    </row>
    <row r="6496" spans="11:11" x14ac:dyDescent="0.35">
      <c r="K6496" s="2"/>
    </row>
    <row r="6497" spans="6:11" x14ac:dyDescent="0.35">
      <c r="K6497" s="2"/>
    </row>
    <row r="6498" spans="6:11" x14ac:dyDescent="0.35">
      <c r="K6498" s="2"/>
    </row>
    <row r="6499" spans="6:11" x14ac:dyDescent="0.35">
      <c r="K6499" s="2"/>
    </row>
    <row r="6500" spans="6:11" x14ac:dyDescent="0.35">
      <c r="K6500" s="2"/>
    </row>
    <row r="6501" spans="6:11" x14ac:dyDescent="0.35">
      <c r="K6501" s="2"/>
    </row>
    <row r="6502" spans="6:11" x14ac:dyDescent="0.35">
      <c r="K6502" s="2"/>
    </row>
    <row r="6503" spans="6:11" x14ac:dyDescent="0.35">
      <c r="F6503" s="1"/>
      <c r="K6503" s="2"/>
    </row>
    <row r="6504" spans="6:11" x14ac:dyDescent="0.35">
      <c r="K6504" s="2"/>
    </row>
    <row r="6505" spans="6:11" x14ac:dyDescent="0.35">
      <c r="K6505" s="2"/>
    </row>
    <row r="6506" spans="6:11" x14ac:dyDescent="0.35">
      <c r="K6506" s="2"/>
    </row>
    <row r="6507" spans="6:11" x14ac:dyDescent="0.35">
      <c r="K6507" s="2"/>
    </row>
    <row r="6508" spans="6:11" x14ac:dyDescent="0.35">
      <c r="F6508" s="1"/>
      <c r="K6508" s="2"/>
    </row>
    <row r="6509" spans="6:11" x14ac:dyDescent="0.35">
      <c r="K6509" s="2"/>
    </row>
    <row r="6510" spans="6:11" x14ac:dyDescent="0.35">
      <c r="K6510" s="2"/>
    </row>
    <row r="6511" spans="6:11" x14ac:dyDescent="0.35">
      <c r="K6511" s="2"/>
    </row>
    <row r="6512" spans="6:11" x14ac:dyDescent="0.35">
      <c r="K6512" s="2"/>
    </row>
    <row r="6513" spans="1:11" x14ac:dyDescent="0.35">
      <c r="K6513" s="2"/>
    </row>
    <row r="6514" spans="1:11" x14ac:dyDescent="0.35">
      <c r="K6514" s="2"/>
    </row>
    <row r="6515" spans="1:11" x14ac:dyDescent="0.35">
      <c r="K6515" s="2"/>
    </row>
    <row r="6516" spans="1:11" x14ac:dyDescent="0.35">
      <c r="K6516" s="2"/>
    </row>
    <row r="6517" spans="1:11" x14ac:dyDescent="0.35">
      <c r="K6517" s="2"/>
    </row>
    <row r="6518" spans="1:11" x14ac:dyDescent="0.35">
      <c r="K6518" s="2"/>
    </row>
    <row r="6519" spans="1:11" x14ac:dyDescent="0.35">
      <c r="K6519" s="2"/>
    </row>
    <row r="6520" spans="1:11" x14ac:dyDescent="0.35">
      <c r="A6520" t="s">
        <v>4157</v>
      </c>
      <c r="B6520" t="s">
        <v>4158</v>
      </c>
      <c r="C6520" t="s">
        <v>4159</v>
      </c>
      <c r="D6520">
        <v>807</v>
      </c>
      <c r="E6520" t="s">
        <v>15</v>
      </c>
      <c r="F6520">
        <v>15</v>
      </c>
      <c r="G6520" t="s">
        <v>16</v>
      </c>
      <c r="H6520">
        <v>20</v>
      </c>
      <c r="I6520">
        <f t="shared" ref="I6469:I6532" si="88">H6520*F6520</f>
        <v>300</v>
      </c>
      <c r="J6520">
        <v>7.67</v>
      </c>
      <c r="K6520" s="2">
        <f t="shared" ref="K6469:K6532" si="89">F6520*J6520</f>
        <v>115.05</v>
      </c>
    </row>
    <row r="6521" spans="1:11" x14ac:dyDescent="0.35">
      <c r="A6521" t="s">
        <v>4160</v>
      </c>
      <c r="B6521" t="s">
        <v>4161</v>
      </c>
      <c r="C6521" t="s">
        <v>4159</v>
      </c>
      <c r="D6521">
        <v>807</v>
      </c>
      <c r="E6521" t="s">
        <v>15</v>
      </c>
      <c r="F6521">
        <v>76</v>
      </c>
      <c r="G6521" t="s">
        <v>16</v>
      </c>
      <c r="H6521">
        <v>27</v>
      </c>
      <c r="I6521">
        <f t="shared" si="88"/>
        <v>2052</v>
      </c>
      <c r="J6521">
        <v>7.67</v>
      </c>
      <c r="K6521" s="2">
        <f t="shared" si="89"/>
        <v>582.91999999999996</v>
      </c>
    </row>
    <row r="6522" spans="1:11" x14ac:dyDescent="0.35">
      <c r="A6522" t="s">
        <v>4162</v>
      </c>
      <c r="B6522" t="s">
        <v>4163</v>
      </c>
      <c r="C6522" t="s">
        <v>4164</v>
      </c>
      <c r="D6522">
        <v>850</v>
      </c>
      <c r="E6522" t="s">
        <v>4165</v>
      </c>
      <c r="F6522" s="1">
        <v>2000</v>
      </c>
      <c r="G6522" t="s">
        <v>24</v>
      </c>
      <c r="H6522">
        <v>1</v>
      </c>
      <c r="I6522">
        <f t="shared" si="88"/>
        <v>2000</v>
      </c>
      <c r="J6522">
        <v>32.5</v>
      </c>
      <c r="K6522" s="2">
        <f t="shared" si="89"/>
        <v>65000</v>
      </c>
    </row>
    <row r="6523" spans="1:11" x14ac:dyDescent="0.35">
      <c r="A6523" t="s">
        <v>4166</v>
      </c>
      <c r="B6523" t="s">
        <v>4167</v>
      </c>
      <c r="C6523" t="s">
        <v>4168</v>
      </c>
      <c r="D6523">
        <v>850</v>
      </c>
      <c r="E6523" t="s">
        <v>4165</v>
      </c>
      <c r="F6523" s="1">
        <v>7600</v>
      </c>
      <c r="G6523" t="s">
        <v>24</v>
      </c>
      <c r="H6523">
        <v>1</v>
      </c>
      <c r="I6523">
        <f t="shared" si="88"/>
        <v>7600</v>
      </c>
      <c r="J6523">
        <v>32.5</v>
      </c>
      <c r="K6523" s="2">
        <f t="shared" si="89"/>
        <v>247000</v>
      </c>
    </row>
    <row r="6524" spans="1:11" x14ac:dyDescent="0.35">
      <c r="A6524" t="s">
        <v>4169</v>
      </c>
      <c r="B6524" t="s">
        <v>4170</v>
      </c>
      <c r="D6524">
        <v>850</v>
      </c>
      <c r="E6524" t="s">
        <v>4165</v>
      </c>
      <c r="F6524" s="1">
        <v>1665</v>
      </c>
      <c r="G6524" t="s">
        <v>24</v>
      </c>
      <c r="H6524">
        <v>1</v>
      </c>
      <c r="I6524">
        <f t="shared" si="88"/>
        <v>1665</v>
      </c>
      <c r="J6524">
        <v>2.83</v>
      </c>
      <c r="K6524" s="2">
        <f t="shared" si="89"/>
        <v>4711.95</v>
      </c>
    </row>
    <row r="6525" spans="1:11" x14ac:dyDescent="0.35">
      <c r="A6525" t="s">
        <v>4171</v>
      </c>
      <c r="B6525" t="s">
        <v>4172</v>
      </c>
      <c r="C6525" t="s">
        <v>4173</v>
      </c>
      <c r="D6525">
        <v>850</v>
      </c>
      <c r="E6525" t="s">
        <v>4165</v>
      </c>
      <c r="F6525" s="1">
        <v>1385548</v>
      </c>
      <c r="G6525" t="s">
        <v>24</v>
      </c>
      <c r="H6525">
        <v>1</v>
      </c>
      <c r="I6525">
        <f t="shared" si="88"/>
        <v>1385548</v>
      </c>
      <c r="J6525">
        <v>0.19</v>
      </c>
      <c r="K6525" s="2">
        <f t="shared" si="89"/>
        <v>263254.12</v>
      </c>
    </row>
    <row r="6526" spans="1:11" x14ac:dyDescent="0.35">
      <c r="A6526" t="s">
        <v>4174</v>
      </c>
      <c r="B6526" t="s">
        <v>4175</v>
      </c>
      <c r="C6526" t="s">
        <v>4176</v>
      </c>
      <c r="D6526">
        <v>850</v>
      </c>
      <c r="E6526" t="s">
        <v>4165</v>
      </c>
      <c r="F6526" s="1">
        <v>32276</v>
      </c>
      <c r="G6526" t="s">
        <v>24</v>
      </c>
      <c r="H6526">
        <v>1</v>
      </c>
      <c r="I6526">
        <f t="shared" si="88"/>
        <v>32276</v>
      </c>
      <c r="J6526">
        <v>0</v>
      </c>
      <c r="K6526" s="2">
        <f t="shared" si="89"/>
        <v>0</v>
      </c>
    </row>
    <row r="6527" spans="1:11" x14ac:dyDescent="0.35">
      <c r="A6527" t="s">
        <v>4177</v>
      </c>
      <c r="B6527" t="s">
        <v>4178</v>
      </c>
      <c r="C6527" t="s">
        <v>4179</v>
      </c>
      <c r="D6527">
        <v>850</v>
      </c>
      <c r="E6527" t="s">
        <v>4165</v>
      </c>
      <c r="F6527">
        <v>188</v>
      </c>
      <c r="G6527" t="s">
        <v>24</v>
      </c>
      <c r="H6527">
        <v>1</v>
      </c>
      <c r="I6527">
        <f t="shared" si="88"/>
        <v>188</v>
      </c>
      <c r="J6527">
        <v>21</v>
      </c>
      <c r="K6527" s="2">
        <f t="shared" si="89"/>
        <v>3948</v>
      </c>
    </row>
    <row r="6528" spans="1:11" x14ac:dyDescent="0.35">
      <c r="A6528" t="s">
        <v>4180</v>
      </c>
      <c r="B6528" t="s">
        <v>4181</v>
      </c>
      <c r="C6528" t="s">
        <v>4182</v>
      </c>
      <c r="D6528">
        <v>850</v>
      </c>
      <c r="E6528" t="s">
        <v>4165</v>
      </c>
      <c r="F6528">
        <v>9.8610000000000007</v>
      </c>
      <c r="G6528" t="s">
        <v>24</v>
      </c>
      <c r="H6528">
        <v>1</v>
      </c>
      <c r="I6528">
        <f t="shared" si="88"/>
        <v>9.8610000000000007</v>
      </c>
      <c r="J6528">
        <v>577.15</v>
      </c>
      <c r="K6528" s="2">
        <f t="shared" si="89"/>
        <v>5691.2761500000006</v>
      </c>
    </row>
    <row r="6529" spans="1:11" x14ac:dyDescent="0.35">
      <c r="A6529" t="s">
        <v>4183</v>
      </c>
      <c r="B6529" t="s">
        <v>4184</v>
      </c>
      <c r="C6529" t="s">
        <v>4185</v>
      </c>
      <c r="D6529">
        <v>850</v>
      </c>
      <c r="E6529" t="s">
        <v>4165</v>
      </c>
      <c r="F6529" s="1">
        <v>641696</v>
      </c>
      <c r="G6529" t="s">
        <v>24</v>
      </c>
      <c r="H6529">
        <v>1</v>
      </c>
      <c r="I6529">
        <f t="shared" si="88"/>
        <v>641696</v>
      </c>
      <c r="J6529">
        <v>0.19500000000000001</v>
      </c>
      <c r="K6529" s="2">
        <f t="shared" si="89"/>
        <v>125130.72</v>
      </c>
    </row>
    <row r="6530" spans="1:11" x14ac:dyDescent="0.35">
      <c r="A6530" t="s">
        <v>4186</v>
      </c>
      <c r="B6530" t="s">
        <v>4187</v>
      </c>
      <c r="C6530" t="s">
        <v>4188</v>
      </c>
      <c r="D6530">
        <v>850</v>
      </c>
      <c r="E6530" t="s">
        <v>4165</v>
      </c>
      <c r="F6530" s="1">
        <v>225233</v>
      </c>
      <c r="G6530" t="s">
        <v>24</v>
      </c>
      <c r="H6530">
        <v>1</v>
      </c>
      <c r="I6530">
        <f t="shared" si="88"/>
        <v>225233</v>
      </c>
      <c r="J6530">
        <v>0.22</v>
      </c>
      <c r="K6530" s="2">
        <f t="shared" si="89"/>
        <v>49551.26</v>
      </c>
    </row>
    <row r="6531" spans="1:11" x14ac:dyDescent="0.35">
      <c r="A6531" t="s">
        <v>4189</v>
      </c>
      <c r="B6531" t="s">
        <v>4190</v>
      </c>
      <c r="C6531" t="s">
        <v>4191</v>
      </c>
      <c r="D6531">
        <v>850</v>
      </c>
      <c r="E6531" t="s">
        <v>4165</v>
      </c>
      <c r="F6531" s="1">
        <v>215000</v>
      </c>
      <c r="G6531" t="s">
        <v>24</v>
      </c>
      <c r="H6531">
        <v>1</v>
      </c>
      <c r="I6531">
        <f t="shared" si="88"/>
        <v>215000</v>
      </c>
      <c r="J6531">
        <v>0.53500000000000003</v>
      </c>
      <c r="K6531" s="2">
        <f t="shared" si="89"/>
        <v>115025</v>
      </c>
    </row>
    <row r="6532" spans="1:11" x14ac:dyDescent="0.35">
      <c r="A6532" t="s">
        <v>4192</v>
      </c>
      <c r="B6532" t="s">
        <v>4193</v>
      </c>
      <c r="D6532">
        <v>850</v>
      </c>
      <c r="E6532" t="s">
        <v>4165</v>
      </c>
      <c r="F6532" s="1">
        <v>6300</v>
      </c>
      <c r="G6532" t="s">
        <v>24</v>
      </c>
      <c r="H6532">
        <v>1</v>
      </c>
      <c r="I6532">
        <f t="shared" si="88"/>
        <v>6300</v>
      </c>
      <c r="J6532">
        <v>0.17100000000000001</v>
      </c>
      <c r="K6532" s="2">
        <f t="shared" si="89"/>
        <v>1077.3000000000002</v>
      </c>
    </row>
    <row r="6533" spans="1:11" x14ac:dyDescent="0.35">
      <c r="A6533" t="s">
        <v>4194</v>
      </c>
      <c r="B6533" t="s">
        <v>4195</v>
      </c>
      <c r="D6533">
        <v>850</v>
      </c>
      <c r="E6533" t="s">
        <v>4165</v>
      </c>
      <c r="F6533" s="2">
        <v>14699.5</v>
      </c>
      <c r="G6533" t="s">
        <v>24</v>
      </c>
      <c r="H6533">
        <v>1</v>
      </c>
      <c r="I6533">
        <f t="shared" ref="I6533:I6596" si="90">H6533*F6533</f>
        <v>14699.5</v>
      </c>
      <c r="J6533">
        <v>0.48</v>
      </c>
      <c r="K6533" s="2">
        <f t="shared" ref="K6533:K6596" si="91">F6533*J6533</f>
        <v>7055.7599999999993</v>
      </c>
    </row>
    <row r="6534" spans="1:11" x14ac:dyDescent="0.35">
      <c r="A6534" t="s">
        <v>4196</v>
      </c>
      <c r="B6534" t="s">
        <v>4197</v>
      </c>
      <c r="C6534" t="s">
        <v>4198</v>
      </c>
      <c r="D6534">
        <v>850</v>
      </c>
      <c r="E6534" t="s">
        <v>4165</v>
      </c>
      <c r="F6534" s="1">
        <v>165133</v>
      </c>
      <c r="G6534" t="s">
        <v>24</v>
      </c>
      <c r="H6534">
        <v>1</v>
      </c>
      <c r="I6534">
        <f t="shared" si="90"/>
        <v>165133</v>
      </c>
      <c r="J6534">
        <v>0.28000000000000003</v>
      </c>
      <c r="K6534" s="2">
        <f t="shared" si="91"/>
        <v>46237.240000000005</v>
      </c>
    </row>
    <row r="6535" spans="1:11" x14ac:dyDescent="0.35">
      <c r="A6535" t="s">
        <v>4199</v>
      </c>
      <c r="B6535" t="s">
        <v>4200</v>
      </c>
      <c r="C6535" t="s">
        <v>4201</v>
      </c>
      <c r="D6535">
        <v>850</v>
      </c>
      <c r="E6535" t="s">
        <v>4165</v>
      </c>
      <c r="F6535" s="2">
        <v>7478.4440000000004</v>
      </c>
      <c r="G6535" t="s">
        <v>24</v>
      </c>
      <c r="H6535">
        <v>1</v>
      </c>
      <c r="I6535">
        <f t="shared" si="90"/>
        <v>7478.4440000000004</v>
      </c>
      <c r="J6535">
        <v>2.645</v>
      </c>
      <c r="K6535" s="2">
        <f t="shared" si="91"/>
        <v>19780.484380000002</v>
      </c>
    </row>
    <row r="6536" spans="1:11" x14ac:dyDescent="0.35">
      <c r="A6536" t="s">
        <v>4202</v>
      </c>
      <c r="B6536" t="s">
        <v>4203</v>
      </c>
      <c r="C6536" t="s">
        <v>4204</v>
      </c>
      <c r="D6536">
        <v>850</v>
      </c>
      <c r="E6536" t="s">
        <v>4165</v>
      </c>
      <c r="F6536">
        <v>960</v>
      </c>
      <c r="G6536" t="s">
        <v>24</v>
      </c>
      <c r="H6536">
        <v>1</v>
      </c>
      <c r="I6536">
        <f t="shared" si="90"/>
        <v>960</v>
      </c>
      <c r="J6536">
        <v>1.67</v>
      </c>
      <c r="K6536" s="2">
        <f t="shared" si="91"/>
        <v>1603.1999999999998</v>
      </c>
    </row>
    <row r="6537" spans="1:11" x14ac:dyDescent="0.35">
      <c r="A6537" t="s">
        <v>4205</v>
      </c>
      <c r="B6537" t="s">
        <v>4206</v>
      </c>
      <c r="C6537" t="s">
        <v>4207</v>
      </c>
      <c r="D6537">
        <v>850</v>
      </c>
      <c r="E6537" t="s">
        <v>4165</v>
      </c>
      <c r="F6537" s="1">
        <v>1465</v>
      </c>
      <c r="G6537" t="s">
        <v>24</v>
      </c>
      <c r="H6537">
        <v>1</v>
      </c>
      <c r="I6537">
        <f t="shared" si="90"/>
        <v>1465</v>
      </c>
      <c r="J6537">
        <v>1.95</v>
      </c>
      <c r="K6537" s="2">
        <f t="shared" si="91"/>
        <v>2856.75</v>
      </c>
    </row>
    <row r="6538" spans="1:11" x14ac:dyDescent="0.35">
      <c r="A6538" t="s">
        <v>4208</v>
      </c>
      <c r="B6538" t="s">
        <v>4209</v>
      </c>
      <c r="C6538" t="s">
        <v>4210</v>
      </c>
      <c r="D6538">
        <v>850</v>
      </c>
      <c r="E6538" t="s">
        <v>4165</v>
      </c>
      <c r="F6538" s="2">
        <v>41356.5</v>
      </c>
      <c r="G6538" t="s">
        <v>24</v>
      </c>
      <c r="H6538">
        <v>1</v>
      </c>
      <c r="I6538">
        <f t="shared" si="90"/>
        <v>41356.5</v>
      </c>
      <c r="J6538">
        <v>0.93</v>
      </c>
      <c r="K6538" s="2">
        <f t="shared" si="91"/>
        <v>38461.545000000006</v>
      </c>
    </row>
    <row r="6539" spans="1:11" x14ac:dyDescent="0.35">
      <c r="A6539" t="s">
        <v>4211</v>
      </c>
      <c r="B6539" t="s">
        <v>4212</v>
      </c>
      <c r="C6539" t="s">
        <v>4213</v>
      </c>
      <c r="D6539">
        <v>850</v>
      </c>
      <c r="E6539" t="s">
        <v>4165</v>
      </c>
      <c r="F6539" s="2">
        <v>146005.375</v>
      </c>
      <c r="G6539" t="s">
        <v>24</v>
      </c>
      <c r="H6539">
        <v>1</v>
      </c>
      <c r="I6539">
        <f t="shared" si="90"/>
        <v>146005.375</v>
      </c>
      <c r="J6539">
        <v>0.41499999999999998</v>
      </c>
      <c r="K6539" s="2">
        <f t="shared" si="91"/>
        <v>60592.230624999997</v>
      </c>
    </row>
    <row r="6540" spans="1:11" x14ac:dyDescent="0.35">
      <c r="A6540" t="s">
        <v>4214</v>
      </c>
      <c r="B6540" t="s">
        <v>4215</v>
      </c>
      <c r="C6540" t="s">
        <v>4216</v>
      </c>
      <c r="D6540">
        <v>850</v>
      </c>
      <c r="E6540" t="s">
        <v>4165</v>
      </c>
      <c r="F6540" s="1">
        <v>19105</v>
      </c>
      <c r="G6540" t="s">
        <v>24</v>
      </c>
      <c r="H6540">
        <v>1</v>
      </c>
      <c r="I6540">
        <f t="shared" si="90"/>
        <v>19105</v>
      </c>
      <c r="J6540">
        <v>0.25</v>
      </c>
      <c r="K6540" s="2">
        <f t="shared" si="91"/>
        <v>4776.25</v>
      </c>
    </row>
    <row r="6541" spans="1:11" x14ac:dyDescent="0.35">
      <c r="A6541" t="s">
        <v>4217</v>
      </c>
      <c r="B6541" t="s">
        <v>4218</v>
      </c>
      <c r="D6541">
        <v>850</v>
      </c>
      <c r="E6541" t="s">
        <v>4165</v>
      </c>
      <c r="F6541" s="1">
        <v>7200</v>
      </c>
      <c r="G6541" t="s">
        <v>24</v>
      </c>
      <c r="H6541">
        <v>1</v>
      </c>
      <c r="I6541">
        <f t="shared" si="90"/>
        <v>7200</v>
      </c>
      <c r="J6541">
        <v>0.7</v>
      </c>
      <c r="K6541" s="2">
        <f t="shared" si="91"/>
        <v>5040</v>
      </c>
    </row>
    <row r="6542" spans="1:11" x14ac:dyDescent="0.35">
      <c r="A6542" t="s">
        <v>4219</v>
      </c>
      <c r="B6542" t="s">
        <v>4220</v>
      </c>
      <c r="C6542" t="s">
        <v>4221</v>
      </c>
      <c r="D6542">
        <v>850</v>
      </c>
      <c r="E6542" t="s">
        <v>4165</v>
      </c>
      <c r="F6542" s="1">
        <v>22396</v>
      </c>
      <c r="G6542" t="s">
        <v>24</v>
      </c>
      <c r="H6542">
        <v>1</v>
      </c>
      <c r="I6542">
        <f t="shared" si="90"/>
        <v>22396</v>
      </c>
      <c r="J6542">
        <v>0.45810000000000001</v>
      </c>
      <c r="K6542" s="2">
        <f t="shared" si="91"/>
        <v>10259.607599999999</v>
      </c>
    </row>
    <row r="6543" spans="1:11" x14ac:dyDescent="0.35">
      <c r="A6543" t="s">
        <v>4222</v>
      </c>
      <c r="B6543" t="s">
        <v>4223</v>
      </c>
      <c r="D6543">
        <v>850</v>
      </c>
      <c r="E6543" t="s">
        <v>4165</v>
      </c>
      <c r="F6543" s="1">
        <v>11929</v>
      </c>
      <c r="G6543" t="s">
        <v>24</v>
      </c>
      <c r="H6543">
        <v>1</v>
      </c>
      <c r="I6543">
        <f t="shared" si="90"/>
        <v>11929</v>
      </c>
      <c r="J6543">
        <v>0.82</v>
      </c>
      <c r="K6543" s="2">
        <f t="shared" si="91"/>
        <v>9781.7799999999988</v>
      </c>
    </row>
    <row r="6544" spans="1:11" x14ac:dyDescent="0.35">
      <c r="A6544" t="s">
        <v>4224</v>
      </c>
      <c r="B6544" t="s">
        <v>4225</v>
      </c>
      <c r="C6544" t="s">
        <v>4226</v>
      </c>
      <c r="D6544">
        <v>850</v>
      </c>
      <c r="E6544" t="s">
        <v>4165</v>
      </c>
      <c r="F6544" s="1">
        <v>27960</v>
      </c>
      <c r="G6544" t="s">
        <v>24</v>
      </c>
      <c r="H6544">
        <v>1</v>
      </c>
      <c r="I6544">
        <f t="shared" si="90"/>
        <v>27960</v>
      </c>
      <c r="J6544">
        <v>0.248</v>
      </c>
      <c r="K6544" s="2">
        <f t="shared" si="91"/>
        <v>6934.08</v>
      </c>
    </row>
    <row r="6545" spans="1:11" x14ac:dyDescent="0.35">
      <c r="A6545" t="s">
        <v>4227</v>
      </c>
      <c r="B6545" t="s">
        <v>4228</v>
      </c>
      <c r="D6545">
        <v>850</v>
      </c>
      <c r="E6545" t="s">
        <v>4165</v>
      </c>
      <c r="F6545" s="2">
        <v>20622.5</v>
      </c>
      <c r="G6545" t="s">
        <v>24</v>
      </c>
      <c r="H6545">
        <v>1</v>
      </c>
      <c r="I6545">
        <f t="shared" si="90"/>
        <v>20622.5</v>
      </c>
      <c r="J6545">
        <v>0.56000000000000005</v>
      </c>
      <c r="K6545" s="2">
        <f t="shared" si="91"/>
        <v>11548.6</v>
      </c>
    </row>
    <row r="6546" spans="1:11" x14ac:dyDescent="0.35">
      <c r="A6546" t="s">
        <v>4229</v>
      </c>
      <c r="B6546" t="s">
        <v>4230</v>
      </c>
      <c r="D6546">
        <v>850</v>
      </c>
      <c r="E6546" t="s">
        <v>4165</v>
      </c>
      <c r="F6546">
        <v>547.58000000000004</v>
      </c>
      <c r="G6546" t="s">
        <v>24</v>
      </c>
      <c r="H6546">
        <v>1</v>
      </c>
      <c r="I6546">
        <f t="shared" si="90"/>
        <v>547.58000000000004</v>
      </c>
      <c r="J6546">
        <v>0.34</v>
      </c>
      <c r="K6546" s="2">
        <f t="shared" si="91"/>
        <v>186.17720000000003</v>
      </c>
    </row>
    <row r="6547" spans="1:11" x14ac:dyDescent="0.35">
      <c r="A6547" t="s">
        <v>4231</v>
      </c>
      <c r="B6547" t="s">
        <v>4232</v>
      </c>
      <c r="C6547" t="s">
        <v>4233</v>
      </c>
      <c r="D6547">
        <v>850</v>
      </c>
      <c r="E6547" t="s">
        <v>4165</v>
      </c>
      <c r="F6547" s="1">
        <v>33248</v>
      </c>
      <c r="G6547" t="s">
        <v>24</v>
      </c>
      <c r="H6547">
        <v>1</v>
      </c>
      <c r="I6547">
        <f t="shared" si="90"/>
        <v>33248</v>
      </c>
      <c r="J6547">
        <v>0.85</v>
      </c>
      <c r="K6547" s="2">
        <f t="shared" si="91"/>
        <v>28260.799999999999</v>
      </c>
    </row>
    <row r="6548" spans="1:11" x14ac:dyDescent="0.35">
      <c r="A6548" t="s">
        <v>4234</v>
      </c>
      <c r="B6548" t="s">
        <v>4235</v>
      </c>
      <c r="C6548" t="s">
        <v>4236</v>
      </c>
      <c r="D6548">
        <v>850</v>
      </c>
      <c r="E6548" t="s">
        <v>4165</v>
      </c>
      <c r="F6548" s="1">
        <v>6468</v>
      </c>
      <c r="G6548" t="s">
        <v>24</v>
      </c>
      <c r="H6548">
        <v>1</v>
      </c>
      <c r="I6548">
        <f t="shared" si="90"/>
        <v>6468</v>
      </c>
      <c r="J6548">
        <v>0.64</v>
      </c>
      <c r="K6548" s="2">
        <f t="shared" si="91"/>
        <v>4139.5200000000004</v>
      </c>
    </row>
    <row r="6549" spans="1:11" x14ac:dyDescent="0.35">
      <c r="A6549" t="s">
        <v>4237</v>
      </c>
      <c r="B6549" t="s">
        <v>4238</v>
      </c>
      <c r="D6549">
        <v>850</v>
      </c>
      <c r="E6549" t="s">
        <v>4165</v>
      </c>
      <c r="F6549" s="1">
        <v>37810</v>
      </c>
      <c r="G6549" t="s">
        <v>24</v>
      </c>
      <c r="H6549">
        <v>1</v>
      </c>
      <c r="I6549">
        <f t="shared" si="90"/>
        <v>37810</v>
      </c>
      <c r="J6549">
        <v>0.251</v>
      </c>
      <c r="K6549" s="2">
        <f t="shared" si="91"/>
        <v>9490.31</v>
      </c>
    </row>
    <row r="6550" spans="1:11" x14ac:dyDescent="0.35">
      <c r="A6550" t="s">
        <v>4239</v>
      </c>
      <c r="B6550" t="s">
        <v>4240</v>
      </c>
      <c r="C6550" t="s">
        <v>4216</v>
      </c>
      <c r="D6550">
        <v>850</v>
      </c>
      <c r="E6550" t="s">
        <v>4165</v>
      </c>
      <c r="F6550" s="2">
        <v>5967.5</v>
      </c>
      <c r="G6550" t="s">
        <v>24</v>
      </c>
      <c r="H6550">
        <v>1</v>
      </c>
      <c r="I6550">
        <f t="shared" si="90"/>
        <v>5967.5</v>
      </c>
      <c r="J6550">
        <v>0.16500000000000001</v>
      </c>
      <c r="K6550" s="2">
        <f t="shared" si="91"/>
        <v>984.63750000000005</v>
      </c>
    </row>
    <row r="6551" spans="1:11" x14ac:dyDescent="0.35">
      <c r="A6551" t="s">
        <v>4241</v>
      </c>
      <c r="B6551" t="s">
        <v>4242</v>
      </c>
      <c r="C6551" t="s">
        <v>4243</v>
      </c>
      <c r="D6551">
        <v>850</v>
      </c>
      <c r="E6551" t="s">
        <v>4165</v>
      </c>
      <c r="F6551" s="1">
        <v>19000</v>
      </c>
      <c r="G6551" t="s">
        <v>24</v>
      </c>
      <c r="H6551">
        <v>1</v>
      </c>
      <c r="I6551">
        <f t="shared" si="90"/>
        <v>19000</v>
      </c>
      <c r="J6551">
        <v>0.57999999999999996</v>
      </c>
      <c r="K6551" s="2">
        <f t="shared" si="91"/>
        <v>11020</v>
      </c>
    </row>
    <row r="6552" spans="1:11" x14ac:dyDescent="0.35">
      <c r="A6552" t="s">
        <v>4244</v>
      </c>
      <c r="B6552" t="s">
        <v>4245</v>
      </c>
      <c r="C6552" t="s">
        <v>4246</v>
      </c>
      <c r="D6552">
        <v>850</v>
      </c>
      <c r="E6552" t="s">
        <v>4165</v>
      </c>
      <c r="F6552" s="2">
        <v>64294.455000000002</v>
      </c>
      <c r="G6552" t="s">
        <v>24</v>
      </c>
      <c r="H6552">
        <v>1</v>
      </c>
      <c r="I6552">
        <f t="shared" si="90"/>
        <v>64294.455000000002</v>
      </c>
      <c r="J6552">
        <v>0.19</v>
      </c>
      <c r="K6552" s="2">
        <f t="shared" si="91"/>
        <v>12215.946450000001</v>
      </c>
    </row>
    <row r="6553" spans="1:11" x14ac:dyDescent="0.35">
      <c r="A6553" t="s">
        <v>4247</v>
      </c>
      <c r="B6553" t="s">
        <v>4248</v>
      </c>
      <c r="C6553" t="s">
        <v>4216</v>
      </c>
      <c r="D6553">
        <v>850</v>
      </c>
      <c r="E6553" t="s">
        <v>4165</v>
      </c>
      <c r="F6553" s="1">
        <v>20745</v>
      </c>
      <c r="G6553" t="s">
        <v>24</v>
      </c>
      <c r="H6553">
        <v>1</v>
      </c>
      <c r="I6553">
        <f t="shared" si="90"/>
        <v>20745</v>
      </c>
      <c r="J6553">
        <v>0.245</v>
      </c>
      <c r="K6553" s="2">
        <f t="shared" si="91"/>
        <v>5082.5249999999996</v>
      </c>
    </row>
    <row r="6554" spans="1:11" x14ac:dyDescent="0.35">
      <c r="A6554" t="s">
        <v>4249</v>
      </c>
      <c r="B6554" t="s">
        <v>4250</v>
      </c>
      <c r="C6554" t="s">
        <v>4251</v>
      </c>
      <c r="D6554">
        <v>850</v>
      </c>
      <c r="E6554" t="s">
        <v>4165</v>
      </c>
      <c r="F6554" s="2">
        <v>14830.5</v>
      </c>
      <c r="G6554" t="s">
        <v>24</v>
      </c>
      <c r="H6554">
        <v>1</v>
      </c>
      <c r="I6554">
        <f t="shared" si="90"/>
        <v>14830.5</v>
      </c>
      <c r="J6554">
        <v>0.45</v>
      </c>
      <c r="K6554" s="2">
        <f t="shared" si="91"/>
        <v>6673.7250000000004</v>
      </c>
    </row>
    <row r="6555" spans="1:11" x14ac:dyDescent="0.35">
      <c r="A6555" t="s">
        <v>4252</v>
      </c>
      <c r="B6555" t="s">
        <v>4253</v>
      </c>
      <c r="D6555">
        <v>850</v>
      </c>
      <c r="E6555" t="s">
        <v>4165</v>
      </c>
      <c r="F6555" s="1">
        <v>33755</v>
      </c>
      <c r="G6555" t="s">
        <v>24</v>
      </c>
      <c r="H6555">
        <v>1</v>
      </c>
      <c r="I6555">
        <f t="shared" si="90"/>
        <v>33755</v>
      </c>
      <c r="J6555">
        <v>0.26</v>
      </c>
      <c r="K6555" s="2">
        <f t="shared" si="91"/>
        <v>8776.3000000000011</v>
      </c>
    </row>
    <row r="6556" spans="1:11" x14ac:dyDescent="0.35">
      <c r="A6556" t="s">
        <v>4254</v>
      </c>
      <c r="B6556" t="s">
        <v>4255</v>
      </c>
      <c r="D6556">
        <v>850</v>
      </c>
      <c r="E6556" t="s">
        <v>4165</v>
      </c>
      <c r="F6556" s="1">
        <v>6743</v>
      </c>
      <c r="G6556" t="s">
        <v>24</v>
      </c>
      <c r="H6556">
        <v>1</v>
      </c>
      <c r="I6556">
        <f t="shared" si="90"/>
        <v>6743</v>
      </c>
      <c r="J6556">
        <v>0.95</v>
      </c>
      <c r="K6556" s="2">
        <f t="shared" si="91"/>
        <v>6405.8499999999995</v>
      </c>
    </row>
    <row r="6557" spans="1:11" x14ac:dyDescent="0.35">
      <c r="A6557" t="s">
        <v>4256</v>
      </c>
      <c r="B6557" t="s">
        <v>4257</v>
      </c>
      <c r="D6557">
        <v>850</v>
      </c>
      <c r="E6557" t="s">
        <v>4165</v>
      </c>
      <c r="F6557" s="1">
        <v>18479</v>
      </c>
      <c r="G6557" t="s">
        <v>24</v>
      </c>
      <c r="H6557">
        <v>1</v>
      </c>
      <c r="I6557">
        <f t="shared" si="90"/>
        <v>18479</v>
      </c>
      <c r="J6557">
        <v>0.97</v>
      </c>
      <c r="K6557" s="2">
        <f t="shared" si="91"/>
        <v>17924.63</v>
      </c>
    </row>
    <row r="6558" spans="1:11" x14ac:dyDescent="0.35">
      <c r="A6558" t="s">
        <v>4258</v>
      </c>
      <c r="B6558" t="s">
        <v>4259</v>
      </c>
      <c r="C6558" t="s">
        <v>4260</v>
      </c>
      <c r="D6558">
        <v>850</v>
      </c>
      <c r="E6558" t="s">
        <v>4165</v>
      </c>
      <c r="F6558" s="2">
        <v>9654.2759999999998</v>
      </c>
      <c r="G6558" t="s">
        <v>24</v>
      </c>
      <c r="H6558">
        <v>1</v>
      </c>
      <c r="I6558">
        <f t="shared" si="90"/>
        <v>9654.2759999999998</v>
      </c>
      <c r="J6558">
        <v>0.29799999999999999</v>
      </c>
      <c r="K6558" s="2">
        <f t="shared" si="91"/>
        <v>2876.974248</v>
      </c>
    </row>
    <row r="6559" spans="1:11" x14ac:dyDescent="0.35">
      <c r="A6559" t="s">
        <v>4261</v>
      </c>
      <c r="B6559" t="s">
        <v>4262</v>
      </c>
      <c r="D6559">
        <v>850</v>
      </c>
      <c r="E6559" t="s">
        <v>4165</v>
      </c>
      <c r="F6559" s="1">
        <v>18279</v>
      </c>
      <c r="G6559" t="s">
        <v>24</v>
      </c>
      <c r="H6559">
        <v>1</v>
      </c>
      <c r="I6559">
        <f t="shared" si="90"/>
        <v>18279</v>
      </c>
      <c r="J6559">
        <v>0.85</v>
      </c>
      <c r="K6559" s="2">
        <f t="shared" si="91"/>
        <v>15537.15</v>
      </c>
    </row>
    <row r="6560" spans="1:11" x14ac:dyDescent="0.35">
      <c r="A6560" t="s">
        <v>4263</v>
      </c>
      <c r="B6560" t="s">
        <v>4264</v>
      </c>
      <c r="C6560" t="s">
        <v>4265</v>
      </c>
      <c r="D6560">
        <v>850</v>
      </c>
      <c r="E6560" t="s">
        <v>4165</v>
      </c>
      <c r="F6560" s="2">
        <v>10232.5</v>
      </c>
      <c r="G6560" t="s">
        <v>24</v>
      </c>
      <c r="H6560">
        <v>1</v>
      </c>
      <c r="I6560">
        <f t="shared" si="90"/>
        <v>10232.5</v>
      </c>
      <c r="J6560">
        <v>0.65</v>
      </c>
      <c r="K6560" s="2">
        <f t="shared" si="91"/>
        <v>6651.125</v>
      </c>
    </row>
    <row r="6561" spans="1:11" x14ac:dyDescent="0.35">
      <c r="A6561" t="s">
        <v>4266</v>
      </c>
      <c r="B6561" t="s">
        <v>4267</v>
      </c>
      <c r="C6561" t="s">
        <v>4268</v>
      </c>
      <c r="D6561">
        <v>850</v>
      </c>
      <c r="E6561" t="s">
        <v>4165</v>
      </c>
      <c r="F6561" s="2">
        <v>6292.3909999999996</v>
      </c>
      <c r="G6561" t="s">
        <v>24</v>
      </c>
      <c r="H6561">
        <v>1</v>
      </c>
      <c r="I6561">
        <f t="shared" si="90"/>
        <v>6292.3909999999996</v>
      </c>
      <c r="J6561">
        <v>0</v>
      </c>
      <c r="K6561" s="2">
        <f t="shared" si="91"/>
        <v>0</v>
      </c>
    </row>
    <row r="6562" spans="1:11" x14ac:dyDescent="0.35">
      <c r="A6562" t="s">
        <v>4269</v>
      </c>
      <c r="B6562" t="s">
        <v>4270</v>
      </c>
      <c r="C6562" t="s">
        <v>4271</v>
      </c>
      <c r="D6562">
        <v>850</v>
      </c>
      <c r="E6562" t="s">
        <v>4165</v>
      </c>
      <c r="F6562" s="2">
        <v>179829.5</v>
      </c>
      <c r="G6562" t="s">
        <v>24</v>
      </c>
      <c r="H6562">
        <v>1</v>
      </c>
      <c r="I6562">
        <f t="shared" si="90"/>
        <v>179829.5</v>
      </c>
      <c r="J6562">
        <v>0.68</v>
      </c>
      <c r="K6562" s="2">
        <f t="shared" si="91"/>
        <v>122284.06000000001</v>
      </c>
    </row>
    <row r="6563" spans="1:11" x14ac:dyDescent="0.35">
      <c r="A6563" t="s">
        <v>4272</v>
      </c>
      <c r="B6563" t="s">
        <v>4273</v>
      </c>
      <c r="D6563">
        <v>850</v>
      </c>
      <c r="E6563" t="s">
        <v>4165</v>
      </c>
      <c r="F6563" s="2">
        <v>5001.76</v>
      </c>
      <c r="G6563" t="s">
        <v>24</v>
      </c>
      <c r="H6563">
        <v>1</v>
      </c>
      <c r="I6563">
        <f t="shared" si="90"/>
        <v>5001.76</v>
      </c>
      <c r="J6563">
        <v>1.02</v>
      </c>
      <c r="K6563" s="2">
        <f t="shared" si="91"/>
        <v>5101.7952000000005</v>
      </c>
    </row>
    <row r="6564" spans="1:11" x14ac:dyDescent="0.35">
      <c r="A6564" t="s">
        <v>4274</v>
      </c>
      <c r="B6564" t="s">
        <v>4275</v>
      </c>
      <c r="C6564" t="s">
        <v>4276</v>
      </c>
      <c r="D6564">
        <v>850</v>
      </c>
      <c r="E6564" t="s">
        <v>4165</v>
      </c>
      <c r="F6564" s="1">
        <v>8220</v>
      </c>
      <c r="G6564" t="s">
        <v>24</v>
      </c>
      <c r="H6564">
        <v>1</v>
      </c>
      <c r="I6564">
        <f t="shared" si="90"/>
        <v>8220</v>
      </c>
      <c r="J6564">
        <v>1.01</v>
      </c>
      <c r="K6564" s="2">
        <f t="shared" si="91"/>
        <v>8302.2000000000007</v>
      </c>
    </row>
    <row r="6565" spans="1:11" x14ac:dyDescent="0.35">
      <c r="A6565" t="s">
        <v>4277</v>
      </c>
      <c r="B6565" t="s">
        <v>4278</v>
      </c>
      <c r="C6565" t="s">
        <v>4279</v>
      </c>
      <c r="D6565">
        <v>850</v>
      </c>
      <c r="E6565" t="s">
        <v>4165</v>
      </c>
      <c r="F6565" s="1">
        <v>3496</v>
      </c>
      <c r="G6565" t="s">
        <v>24</v>
      </c>
      <c r="H6565">
        <v>1</v>
      </c>
      <c r="I6565">
        <f t="shared" si="90"/>
        <v>3496</v>
      </c>
      <c r="J6565">
        <v>0.36</v>
      </c>
      <c r="K6565" s="2">
        <f t="shared" si="91"/>
        <v>1258.56</v>
      </c>
    </row>
    <row r="6566" spans="1:11" x14ac:dyDescent="0.35">
      <c r="A6566" t="s">
        <v>4280</v>
      </c>
      <c r="B6566" t="s">
        <v>4281</v>
      </c>
      <c r="D6566">
        <v>850</v>
      </c>
      <c r="E6566" t="s">
        <v>4165</v>
      </c>
      <c r="F6566" s="1">
        <v>26791</v>
      </c>
      <c r="G6566" t="s">
        <v>24</v>
      </c>
      <c r="H6566">
        <v>1</v>
      </c>
      <c r="I6566">
        <f t="shared" si="90"/>
        <v>26791</v>
      </c>
      <c r="J6566">
        <v>0.52</v>
      </c>
      <c r="K6566" s="2">
        <f t="shared" si="91"/>
        <v>13931.32</v>
      </c>
    </row>
    <row r="6567" spans="1:11" x14ac:dyDescent="0.35">
      <c r="A6567" t="s">
        <v>14944</v>
      </c>
      <c r="B6567" t="s">
        <v>14945</v>
      </c>
      <c r="D6567">
        <v>850</v>
      </c>
      <c r="E6567" t="s">
        <v>4165</v>
      </c>
      <c r="F6567" s="1">
        <v>1273</v>
      </c>
      <c r="G6567" t="s">
        <v>24</v>
      </c>
      <c r="H6567">
        <v>1</v>
      </c>
      <c r="I6567">
        <f t="shared" si="90"/>
        <v>1273</v>
      </c>
      <c r="J6567">
        <v>0.9</v>
      </c>
      <c r="K6567" s="2">
        <f t="shared" si="91"/>
        <v>1145.7</v>
      </c>
    </row>
    <row r="6568" spans="1:11" x14ac:dyDescent="0.35">
      <c r="A6568" t="s">
        <v>4282</v>
      </c>
      <c r="B6568" t="s">
        <v>4283</v>
      </c>
      <c r="D6568">
        <v>850</v>
      </c>
      <c r="E6568" t="s">
        <v>4165</v>
      </c>
      <c r="F6568" s="1">
        <v>62846</v>
      </c>
      <c r="G6568" t="s">
        <v>24</v>
      </c>
      <c r="H6568">
        <v>1</v>
      </c>
      <c r="I6568">
        <f t="shared" si="90"/>
        <v>62846</v>
      </c>
      <c r="J6568">
        <v>0.83</v>
      </c>
      <c r="K6568" s="2">
        <f t="shared" si="91"/>
        <v>52162.18</v>
      </c>
    </row>
    <row r="6569" spans="1:11" x14ac:dyDescent="0.35">
      <c r="A6569" t="s">
        <v>4284</v>
      </c>
      <c r="B6569" t="s">
        <v>4285</v>
      </c>
      <c r="C6569" t="s">
        <v>4271</v>
      </c>
      <c r="D6569">
        <v>850</v>
      </c>
      <c r="E6569" t="s">
        <v>4165</v>
      </c>
      <c r="F6569" s="2">
        <v>8820.8709999999992</v>
      </c>
      <c r="G6569" t="s">
        <v>24</v>
      </c>
      <c r="H6569">
        <v>1</v>
      </c>
      <c r="I6569">
        <f t="shared" si="90"/>
        <v>8820.8709999999992</v>
      </c>
      <c r="J6569">
        <v>2.57</v>
      </c>
      <c r="K6569" s="2">
        <f t="shared" si="91"/>
        <v>22669.638469999998</v>
      </c>
    </row>
    <row r="6570" spans="1:11" x14ac:dyDescent="0.35">
      <c r="A6570" t="s">
        <v>4286</v>
      </c>
      <c r="B6570" t="s">
        <v>4287</v>
      </c>
      <c r="C6570" t="s">
        <v>4271</v>
      </c>
      <c r="D6570">
        <v>850</v>
      </c>
      <c r="E6570" t="s">
        <v>4165</v>
      </c>
      <c r="F6570" s="1">
        <v>7000</v>
      </c>
      <c r="G6570" t="s">
        <v>24</v>
      </c>
      <c r="H6570">
        <v>1</v>
      </c>
      <c r="I6570">
        <f t="shared" si="90"/>
        <v>7000</v>
      </c>
      <c r="J6570">
        <v>0.48499999999999999</v>
      </c>
      <c r="K6570" s="2">
        <f t="shared" si="91"/>
        <v>3395</v>
      </c>
    </row>
    <row r="6571" spans="1:11" x14ac:dyDescent="0.35">
      <c r="A6571" t="s">
        <v>4288</v>
      </c>
      <c r="B6571" t="s">
        <v>4289</v>
      </c>
      <c r="C6571" t="s">
        <v>4271</v>
      </c>
      <c r="D6571">
        <v>850</v>
      </c>
      <c r="E6571" t="s">
        <v>4165</v>
      </c>
      <c r="F6571" s="1">
        <v>6000</v>
      </c>
      <c r="G6571" t="s">
        <v>24</v>
      </c>
      <c r="H6571">
        <v>1</v>
      </c>
      <c r="I6571">
        <f t="shared" si="90"/>
        <v>6000</v>
      </c>
      <c r="J6571">
        <v>0.48</v>
      </c>
      <c r="K6571" s="2">
        <f t="shared" si="91"/>
        <v>2880</v>
      </c>
    </row>
    <row r="6572" spans="1:11" x14ac:dyDescent="0.35">
      <c r="A6572" t="s">
        <v>4290</v>
      </c>
      <c r="B6572" t="s">
        <v>4291</v>
      </c>
      <c r="C6572" t="s">
        <v>4292</v>
      </c>
      <c r="D6572">
        <v>850</v>
      </c>
      <c r="E6572" t="s">
        <v>4165</v>
      </c>
      <c r="F6572" s="2">
        <v>15252.5</v>
      </c>
      <c r="G6572" t="s">
        <v>24</v>
      </c>
      <c r="H6572">
        <v>1</v>
      </c>
      <c r="I6572">
        <f t="shared" si="90"/>
        <v>15252.5</v>
      </c>
      <c r="J6572">
        <v>4.9189999999999996</v>
      </c>
      <c r="K6572" s="2">
        <f t="shared" si="91"/>
        <v>75027.047500000001</v>
      </c>
    </row>
    <row r="6573" spans="1:11" x14ac:dyDescent="0.35">
      <c r="A6573" t="s">
        <v>4293</v>
      </c>
      <c r="B6573" t="s">
        <v>4294</v>
      </c>
      <c r="C6573" t="s">
        <v>4295</v>
      </c>
      <c r="D6573">
        <v>850</v>
      </c>
      <c r="E6573" t="s">
        <v>4165</v>
      </c>
      <c r="F6573" s="1">
        <v>57704</v>
      </c>
      <c r="G6573" t="s">
        <v>24</v>
      </c>
      <c r="H6573">
        <v>1</v>
      </c>
      <c r="I6573">
        <f t="shared" si="90"/>
        <v>57704</v>
      </c>
      <c r="J6573">
        <v>0.9</v>
      </c>
      <c r="K6573" s="2">
        <f t="shared" si="91"/>
        <v>51933.599999999999</v>
      </c>
    </row>
    <row r="6574" spans="1:11" x14ac:dyDescent="0.35">
      <c r="A6574" t="s">
        <v>4296</v>
      </c>
      <c r="B6574" t="s">
        <v>4297</v>
      </c>
      <c r="C6574" t="s">
        <v>4298</v>
      </c>
      <c r="D6574">
        <v>850</v>
      </c>
      <c r="E6574" t="s">
        <v>4165</v>
      </c>
      <c r="F6574" s="2">
        <v>55243.199999999997</v>
      </c>
      <c r="G6574" t="s">
        <v>24</v>
      </c>
      <c r="H6574">
        <v>1</v>
      </c>
      <c r="I6574">
        <f t="shared" si="90"/>
        <v>55243.199999999997</v>
      </c>
      <c r="J6574">
        <v>2.21</v>
      </c>
      <c r="K6574" s="2">
        <f t="shared" si="91"/>
        <v>122087.47199999999</v>
      </c>
    </row>
    <row r="6575" spans="1:11" x14ac:dyDescent="0.35">
      <c r="A6575" t="s">
        <v>4299</v>
      </c>
      <c r="B6575" t="s">
        <v>4300</v>
      </c>
      <c r="C6575" t="s">
        <v>4301</v>
      </c>
      <c r="D6575">
        <v>850</v>
      </c>
      <c r="E6575" t="s">
        <v>4165</v>
      </c>
      <c r="F6575" s="1">
        <v>9968</v>
      </c>
      <c r="G6575" t="s">
        <v>24</v>
      </c>
      <c r="H6575">
        <v>1</v>
      </c>
      <c r="I6575">
        <f t="shared" si="90"/>
        <v>9968</v>
      </c>
      <c r="J6575">
        <v>1.5</v>
      </c>
      <c r="K6575" s="2">
        <f t="shared" si="91"/>
        <v>14952</v>
      </c>
    </row>
    <row r="6576" spans="1:11" x14ac:dyDescent="0.35">
      <c r="A6576" t="s">
        <v>4302</v>
      </c>
      <c r="B6576" t="s">
        <v>4303</v>
      </c>
      <c r="C6576" t="s">
        <v>4304</v>
      </c>
      <c r="D6576">
        <v>850</v>
      </c>
      <c r="E6576" t="s">
        <v>4165</v>
      </c>
      <c r="F6576" s="1">
        <v>8922</v>
      </c>
      <c r="G6576" t="s">
        <v>24</v>
      </c>
      <c r="H6576">
        <v>1</v>
      </c>
      <c r="I6576">
        <f t="shared" si="90"/>
        <v>8922</v>
      </c>
      <c r="J6576">
        <v>2.5</v>
      </c>
      <c r="K6576" s="2">
        <f t="shared" si="91"/>
        <v>22305</v>
      </c>
    </row>
    <row r="6577" spans="1:11" x14ac:dyDescent="0.35">
      <c r="A6577" t="s">
        <v>4305</v>
      </c>
      <c r="B6577" t="s">
        <v>4306</v>
      </c>
      <c r="C6577" t="s">
        <v>4307</v>
      </c>
      <c r="D6577">
        <v>850</v>
      </c>
      <c r="E6577" t="s">
        <v>4165</v>
      </c>
      <c r="F6577" s="1">
        <v>11609</v>
      </c>
      <c r="G6577" t="s">
        <v>24</v>
      </c>
      <c r="H6577">
        <v>1</v>
      </c>
      <c r="I6577">
        <f t="shared" si="90"/>
        <v>11609</v>
      </c>
      <c r="J6577">
        <v>0.89</v>
      </c>
      <c r="K6577" s="2">
        <f t="shared" si="91"/>
        <v>10332.01</v>
      </c>
    </row>
    <row r="6578" spans="1:11" x14ac:dyDescent="0.35">
      <c r="A6578" t="s">
        <v>4308</v>
      </c>
      <c r="B6578" t="s">
        <v>4309</v>
      </c>
      <c r="C6578" t="s">
        <v>4310</v>
      </c>
      <c r="D6578">
        <v>850</v>
      </c>
      <c r="E6578" t="s">
        <v>4165</v>
      </c>
      <c r="F6578" s="1">
        <v>6480</v>
      </c>
      <c r="G6578" t="s">
        <v>24</v>
      </c>
      <c r="H6578">
        <v>1</v>
      </c>
      <c r="I6578">
        <f t="shared" si="90"/>
        <v>6480</v>
      </c>
      <c r="J6578">
        <v>0.32</v>
      </c>
      <c r="K6578" s="2">
        <f t="shared" si="91"/>
        <v>2073.6</v>
      </c>
    </row>
    <row r="6579" spans="1:11" x14ac:dyDescent="0.35">
      <c r="A6579" t="s">
        <v>4311</v>
      </c>
      <c r="B6579" t="s">
        <v>4312</v>
      </c>
      <c r="C6579" t="s">
        <v>4313</v>
      </c>
      <c r="D6579">
        <v>850</v>
      </c>
      <c r="E6579" t="s">
        <v>4165</v>
      </c>
      <c r="F6579" s="2">
        <v>26099.200000000001</v>
      </c>
      <c r="G6579" t="s">
        <v>24</v>
      </c>
      <c r="H6579">
        <v>1</v>
      </c>
      <c r="I6579">
        <f t="shared" si="90"/>
        <v>26099.200000000001</v>
      </c>
      <c r="J6579">
        <v>0.42</v>
      </c>
      <c r="K6579" s="2">
        <f t="shared" si="91"/>
        <v>10961.664000000001</v>
      </c>
    </row>
    <row r="6580" spans="1:11" x14ac:dyDescent="0.35">
      <c r="A6580" t="s">
        <v>4314</v>
      </c>
      <c r="B6580" t="s">
        <v>4315</v>
      </c>
      <c r="D6580">
        <v>850</v>
      </c>
      <c r="E6580" t="s">
        <v>4165</v>
      </c>
      <c r="F6580">
        <v>480.173</v>
      </c>
      <c r="G6580" t="s">
        <v>24</v>
      </c>
      <c r="H6580">
        <v>1</v>
      </c>
      <c r="I6580">
        <f t="shared" si="90"/>
        <v>480.173</v>
      </c>
      <c r="J6580">
        <v>6.5</v>
      </c>
      <c r="K6580" s="2">
        <f t="shared" si="91"/>
        <v>3121.1244999999999</v>
      </c>
    </row>
    <row r="6581" spans="1:11" x14ac:dyDescent="0.35">
      <c r="A6581" t="s">
        <v>4316</v>
      </c>
      <c r="B6581" t="s">
        <v>4317</v>
      </c>
      <c r="C6581" t="s">
        <v>4318</v>
      </c>
      <c r="D6581">
        <v>850</v>
      </c>
      <c r="E6581" t="s">
        <v>4165</v>
      </c>
      <c r="F6581" s="2">
        <v>4752.5</v>
      </c>
      <c r="G6581" t="s">
        <v>24</v>
      </c>
      <c r="H6581">
        <v>1</v>
      </c>
      <c r="I6581">
        <f t="shared" si="90"/>
        <v>4752.5</v>
      </c>
      <c r="J6581">
        <v>0.95</v>
      </c>
      <c r="K6581" s="2">
        <f t="shared" si="91"/>
        <v>4514.875</v>
      </c>
    </row>
    <row r="6582" spans="1:11" x14ac:dyDescent="0.35">
      <c r="A6582" t="s">
        <v>4319</v>
      </c>
      <c r="B6582" t="s">
        <v>4320</v>
      </c>
      <c r="C6582" t="s">
        <v>4204</v>
      </c>
      <c r="D6582">
        <v>850</v>
      </c>
      <c r="E6582" t="s">
        <v>4165</v>
      </c>
      <c r="F6582" s="1">
        <v>1000</v>
      </c>
      <c r="G6582" t="s">
        <v>24</v>
      </c>
      <c r="H6582">
        <v>1</v>
      </c>
      <c r="I6582">
        <f t="shared" si="90"/>
        <v>1000</v>
      </c>
      <c r="J6582">
        <v>1.54</v>
      </c>
      <c r="K6582" s="2">
        <f t="shared" si="91"/>
        <v>1540</v>
      </c>
    </row>
    <row r="6583" spans="1:11" x14ac:dyDescent="0.35">
      <c r="A6583" t="s">
        <v>4321</v>
      </c>
      <c r="B6583" t="s">
        <v>4322</v>
      </c>
      <c r="C6583" t="s">
        <v>4207</v>
      </c>
      <c r="D6583">
        <v>850</v>
      </c>
      <c r="E6583" t="s">
        <v>4165</v>
      </c>
      <c r="F6583">
        <v>302.25</v>
      </c>
      <c r="G6583" t="s">
        <v>24</v>
      </c>
      <c r="H6583">
        <v>1</v>
      </c>
      <c r="I6583">
        <f t="shared" si="90"/>
        <v>302.25</v>
      </c>
      <c r="J6583">
        <v>6.5000099999999996</v>
      </c>
      <c r="K6583" s="2">
        <f t="shared" si="91"/>
        <v>1964.6280224999998</v>
      </c>
    </row>
    <row r="6584" spans="1:11" x14ac:dyDescent="0.35">
      <c r="A6584" t="s">
        <v>4323</v>
      </c>
      <c r="B6584" t="s">
        <v>4324</v>
      </c>
      <c r="C6584" t="s">
        <v>4325</v>
      </c>
      <c r="D6584">
        <v>850</v>
      </c>
      <c r="E6584" t="s">
        <v>4165</v>
      </c>
      <c r="F6584">
        <v>70.701999999999998</v>
      </c>
      <c r="G6584" t="s">
        <v>24</v>
      </c>
      <c r="H6584">
        <v>1</v>
      </c>
      <c r="I6584">
        <f t="shared" si="90"/>
        <v>70.701999999999998</v>
      </c>
      <c r="J6584">
        <v>0.98</v>
      </c>
      <c r="K6584" s="2">
        <f t="shared" si="91"/>
        <v>69.287959999999998</v>
      </c>
    </row>
    <row r="6585" spans="1:11" x14ac:dyDescent="0.35">
      <c r="A6585" t="s">
        <v>4326</v>
      </c>
      <c r="B6585" t="s">
        <v>4327</v>
      </c>
      <c r="D6585">
        <v>850</v>
      </c>
      <c r="E6585" t="s">
        <v>4165</v>
      </c>
      <c r="F6585" s="2">
        <v>1260.326</v>
      </c>
      <c r="G6585" t="s">
        <v>24</v>
      </c>
      <c r="H6585">
        <v>1</v>
      </c>
      <c r="I6585">
        <f t="shared" si="90"/>
        <v>1260.326</v>
      </c>
      <c r="J6585">
        <v>7</v>
      </c>
      <c r="K6585" s="2">
        <f t="shared" si="91"/>
        <v>8822.2819999999992</v>
      </c>
    </row>
    <row r="6586" spans="1:11" x14ac:dyDescent="0.35">
      <c r="A6586" t="s">
        <v>4328</v>
      </c>
      <c r="B6586" t="s">
        <v>4329</v>
      </c>
      <c r="C6586" t="s">
        <v>4330</v>
      </c>
      <c r="D6586">
        <v>850</v>
      </c>
      <c r="E6586" t="s">
        <v>4165</v>
      </c>
      <c r="F6586">
        <v>575</v>
      </c>
      <c r="G6586" t="s">
        <v>24</v>
      </c>
      <c r="H6586">
        <v>1</v>
      </c>
      <c r="I6586">
        <f t="shared" si="90"/>
        <v>575</v>
      </c>
      <c r="J6586">
        <v>4.42</v>
      </c>
      <c r="K6586" s="2">
        <f t="shared" si="91"/>
        <v>2541.5</v>
      </c>
    </row>
    <row r="6587" spans="1:11" x14ac:dyDescent="0.35">
      <c r="A6587" t="s">
        <v>4331</v>
      </c>
      <c r="B6587" t="s">
        <v>4332</v>
      </c>
      <c r="C6587" t="s">
        <v>4330</v>
      </c>
      <c r="D6587">
        <v>850</v>
      </c>
      <c r="E6587" t="s">
        <v>4165</v>
      </c>
      <c r="F6587">
        <v>410.37</v>
      </c>
      <c r="G6587" t="s">
        <v>24</v>
      </c>
      <c r="H6587">
        <v>1</v>
      </c>
      <c r="I6587">
        <f t="shared" si="90"/>
        <v>410.37</v>
      </c>
      <c r="J6587">
        <v>2.2003200000000001</v>
      </c>
      <c r="K6587" s="2">
        <f t="shared" si="91"/>
        <v>902.94531840000002</v>
      </c>
    </row>
    <row r="6588" spans="1:11" x14ac:dyDescent="0.35">
      <c r="A6588" t="s">
        <v>4333</v>
      </c>
      <c r="B6588" t="s">
        <v>4334</v>
      </c>
      <c r="C6588" t="s">
        <v>4330</v>
      </c>
      <c r="D6588">
        <v>850</v>
      </c>
      <c r="E6588" t="s">
        <v>4165</v>
      </c>
      <c r="F6588">
        <v>439.73599999999999</v>
      </c>
      <c r="G6588" t="s">
        <v>24</v>
      </c>
      <c r="H6588">
        <v>1</v>
      </c>
      <c r="I6588">
        <f t="shared" si="90"/>
        <v>439.73599999999999</v>
      </c>
      <c r="J6588">
        <v>2.2000000000000002</v>
      </c>
      <c r="K6588" s="2">
        <f t="shared" si="91"/>
        <v>967.41920000000005</v>
      </c>
    </row>
    <row r="6589" spans="1:11" x14ac:dyDescent="0.35">
      <c r="A6589" t="s">
        <v>4335</v>
      </c>
      <c r="B6589" t="s">
        <v>4336</v>
      </c>
      <c r="C6589" t="s">
        <v>4337</v>
      </c>
      <c r="D6589">
        <v>850</v>
      </c>
      <c r="E6589" t="s">
        <v>4165</v>
      </c>
      <c r="F6589" s="2">
        <v>3220.8</v>
      </c>
      <c r="G6589" t="s">
        <v>24</v>
      </c>
      <c r="H6589">
        <v>1</v>
      </c>
      <c r="I6589">
        <f t="shared" si="90"/>
        <v>3220.8</v>
      </c>
      <c r="J6589">
        <v>0.7</v>
      </c>
      <c r="K6589" s="2">
        <f t="shared" si="91"/>
        <v>2254.56</v>
      </c>
    </row>
    <row r="6590" spans="1:11" x14ac:dyDescent="0.35">
      <c r="A6590" t="s">
        <v>4338</v>
      </c>
      <c r="B6590" t="s">
        <v>4339</v>
      </c>
      <c r="C6590" t="s">
        <v>4340</v>
      </c>
      <c r="D6590">
        <v>850</v>
      </c>
      <c r="E6590" t="s">
        <v>4165</v>
      </c>
      <c r="F6590">
        <v>363.25900000000001</v>
      </c>
      <c r="G6590" t="s">
        <v>24</v>
      </c>
      <c r="H6590">
        <v>1</v>
      </c>
      <c r="I6590">
        <f t="shared" si="90"/>
        <v>363.25900000000001</v>
      </c>
      <c r="J6590">
        <v>0</v>
      </c>
      <c r="K6590" s="2">
        <f t="shared" si="91"/>
        <v>0</v>
      </c>
    </row>
    <row r="6591" spans="1:11" x14ac:dyDescent="0.35">
      <c r="A6591" t="s">
        <v>4341</v>
      </c>
      <c r="B6591" t="s">
        <v>4342</v>
      </c>
      <c r="C6591" t="s">
        <v>4304</v>
      </c>
      <c r="D6591">
        <v>850</v>
      </c>
      <c r="E6591" t="s">
        <v>4165</v>
      </c>
      <c r="F6591" s="1">
        <v>13160</v>
      </c>
      <c r="G6591" t="s">
        <v>24</v>
      </c>
      <c r="H6591">
        <v>1</v>
      </c>
      <c r="I6591">
        <f t="shared" si="90"/>
        <v>13160</v>
      </c>
      <c r="J6591">
        <v>0</v>
      </c>
      <c r="K6591" s="2">
        <f t="shared" si="91"/>
        <v>0</v>
      </c>
    </row>
    <row r="6592" spans="1:11" x14ac:dyDescent="0.35">
      <c r="A6592" t="s">
        <v>4343</v>
      </c>
      <c r="B6592" t="s">
        <v>4344</v>
      </c>
      <c r="C6592" t="s">
        <v>4345</v>
      </c>
      <c r="D6592">
        <v>850</v>
      </c>
      <c r="E6592" t="s">
        <v>4165</v>
      </c>
      <c r="F6592" s="1">
        <v>10982</v>
      </c>
      <c r="G6592" t="s">
        <v>24</v>
      </c>
      <c r="H6592">
        <v>1</v>
      </c>
      <c r="I6592">
        <f t="shared" si="90"/>
        <v>10982</v>
      </c>
      <c r="J6592">
        <v>0</v>
      </c>
      <c r="K6592" s="2">
        <f t="shared" si="91"/>
        <v>0</v>
      </c>
    </row>
    <row r="6593" spans="1:11" x14ac:dyDescent="0.35">
      <c r="A6593" t="s">
        <v>4346</v>
      </c>
      <c r="B6593" t="s">
        <v>4347</v>
      </c>
      <c r="C6593" t="s">
        <v>4348</v>
      </c>
      <c r="D6593">
        <v>850</v>
      </c>
      <c r="E6593" t="s">
        <v>4165</v>
      </c>
      <c r="F6593" s="1">
        <v>2331</v>
      </c>
      <c r="G6593" t="s">
        <v>24</v>
      </c>
      <c r="H6593">
        <v>1</v>
      </c>
      <c r="I6593">
        <f t="shared" si="90"/>
        <v>2331</v>
      </c>
      <c r="J6593">
        <v>0</v>
      </c>
      <c r="K6593" s="2">
        <f t="shared" si="91"/>
        <v>0</v>
      </c>
    </row>
    <row r="6594" spans="1:11" x14ac:dyDescent="0.35">
      <c r="A6594" t="s">
        <v>4349</v>
      </c>
      <c r="B6594" t="s">
        <v>4350</v>
      </c>
      <c r="C6594" t="s">
        <v>4351</v>
      </c>
      <c r="D6594">
        <v>850</v>
      </c>
      <c r="E6594" t="s">
        <v>4165</v>
      </c>
      <c r="F6594" s="1">
        <v>7500</v>
      </c>
      <c r="G6594" t="s">
        <v>24</v>
      </c>
      <c r="H6594">
        <v>1</v>
      </c>
      <c r="I6594">
        <f t="shared" si="90"/>
        <v>7500</v>
      </c>
      <c r="J6594">
        <v>1.105</v>
      </c>
      <c r="K6594" s="2">
        <f t="shared" si="91"/>
        <v>8287.5</v>
      </c>
    </row>
    <row r="6595" spans="1:11" x14ac:dyDescent="0.35">
      <c r="A6595" t="s">
        <v>4352</v>
      </c>
      <c r="B6595" t="s">
        <v>4353</v>
      </c>
      <c r="C6595" t="s">
        <v>4354</v>
      </c>
      <c r="D6595">
        <v>850</v>
      </c>
      <c r="E6595" t="s">
        <v>4165</v>
      </c>
      <c r="F6595" s="1">
        <v>3700</v>
      </c>
      <c r="G6595" t="s">
        <v>24</v>
      </c>
      <c r="H6595">
        <v>1</v>
      </c>
      <c r="I6595">
        <f t="shared" si="90"/>
        <v>3700</v>
      </c>
      <c r="J6595">
        <v>3.35</v>
      </c>
      <c r="K6595" s="2">
        <f t="shared" si="91"/>
        <v>12395</v>
      </c>
    </row>
    <row r="6596" spans="1:11" x14ac:dyDescent="0.35">
      <c r="A6596" t="s">
        <v>4355</v>
      </c>
      <c r="B6596" t="s">
        <v>4356</v>
      </c>
      <c r="C6596" t="s">
        <v>4357</v>
      </c>
      <c r="D6596">
        <v>850</v>
      </c>
      <c r="E6596" t="s">
        <v>4165</v>
      </c>
      <c r="F6596" s="1">
        <v>1624</v>
      </c>
      <c r="G6596" t="s">
        <v>24</v>
      </c>
      <c r="H6596">
        <v>1</v>
      </c>
      <c r="I6596">
        <f t="shared" si="90"/>
        <v>1624</v>
      </c>
      <c r="J6596">
        <v>2</v>
      </c>
      <c r="K6596" s="2">
        <f t="shared" si="91"/>
        <v>3248</v>
      </c>
    </row>
    <row r="6597" spans="1:11" x14ac:dyDescent="0.35">
      <c r="A6597" t="s">
        <v>4358</v>
      </c>
      <c r="B6597" t="s">
        <v>4359</v>
      </c>
      <c r="D6597">
        <v>850</v>
      </c>
      <c r="E6597" t="s">
        <v>4165</v>
      </c>
      <c r="F6597">
        <v>104</v>
      </c>
      <c r="G6597" t="s">
        <v>24</v>
      </c>
      <c r="H6597">
        <v>1</v>
      </c>
      <c r="I6597">
        <f t="shared" ref="I6597:I6660" si="92">H6597*F6597</f>
        <v>104</v>
      </c>
      <c r="J6597">
        <v>10.02</v>
      </c>
      <c r="K6597" s="2">
        <f t="shared" ref="K6597:K6660" si="93">F6597*J6597</f>
        <v>1042.08</v>
      </c>
    </row>
    <row r="6598" spans="1:11" x14ac:dyDescent="0.35">
      <c r="A6598" t="s">
        <v>4360</v>
      </c>
      <c r="B6598" t="s">
        <v>4361</v>
      </c>
      <c r="C6598" t="s">
        <v>4362</v>
      </c>
      <c r="D6598">
        <v>850</v>
      </c>
      <c r="E6598" t="s">
        <v>4165</v>
      </c>
      <c r="F6598" s="1">
        <v>21620</v>
      </c>
      <c r="G6598" t="s">
        <v>24</v>
      </c>
      <c r="H6598">
        <v>1</v>
      </c>
      <c r="I6598">
        <f t="shared" si="92"/>
        <v>21620</v>
      </c>
      <c r="J6598">
        <v>0.95</v>
      </c>
      <c r="K6598" s="2">
        <f t="shared" si="93"/>
        <v>20539</v>
      </c>
    </row>
    <row r="6599" spans="1:11" x14ac:dyDescent="0.35">
      <c r="A6599" t="s">
        <v>4363</v>
      </c>
      <c r="B6599" t="s">
        <v>4364</v>
      </c>
      <c r="C6599" t="s">
        <v>4365</v>
      </c>
      <c r="D6599">
        <v>850</v>
      </c>
      <c r="E6599" t="s">
        <v>4165</v>
      </c>
      <c r="F6599" s="1">
        <v>7770</v>
      </c>
      <c r="G6599" t="s">
        <v>24</v>
      </c>
      <c r="H6599">
        <v>1</v>
      </c>
      <c r="I6599">
        <f t="shared" si="92"/>
        <v>7770</v>
      </c>
      <c r="J6599">
        <v>1.65</v>
      </c>
      <c r="K6599" s="2">
        <f t="shared" si="93"/>
        <v>12820.5</v>
      </c>
    </row>
    <row r="6600" spans="1:11" x14ac:dyDescent="0.35">
      <c r="A6600" t="s">
        <v>4366</v>
      </c>
      <c r="B6600" t="s">
        <v>4367</v>
      </c>
      <c r="C6600" t="s">
        <v>4368</v>
      </c>
      <c r="D6600">
        <v>850</v>
      </c>
      <c r="E6600" t="s">
        <v>4165</v>
      </c>
      <c r="F6600">
        <v>400</v>
      </c>
      <c r="G6600" t="s">
        <v>24</v>
      </c>
      <c r="H6600">
        <v>1</v>
      </c>
      <c r="I6600">
        <f t="shared" si="92"/>
        <v>400</v>
      </c>
      <c r="J6600">
        <v>10.75</v>
      </c>
      <c r="K6600" s="2">
        <f t="shared" si="93"/>
        <v>4300</v>
      </c>
    </row>
    <row r="6601" spans="1:11" x14ac:dyDescent="0.35">
      <c r="A6601" t="s">
        <v>4369</v>
      </c>
      <c r="B6601" t="s">
        <v>4370</v>
      </c>
      <c r="D6601">
        <v>850</v>
      </c>
      <c r="E6601" t="s">
        <v>4165</v>
      </c>
      <c r="F6601" s="2">
        <v>36562.82</v>
      </c>
      <c r="G6601" t="s">
        <v>24</v>
      </c>
      <c r="H6601">
        <v>1</v>
      </c>
      <c r="I6601">
        <f t="shared" si="92"/>
        <v>36562.82</v>
      </c>
      <c r="J6601">
        <v>0.95</v>
      </c>
      <c r="K6601" s="2">
        <f t="shared" si="93"/>
        <v>34734.678999999996</v>
      </c>
    </row>
    <row r="6602" spans="1:11" x14ac:dyDescent="0.35">
      <c r="A6602" t="s">
        <v>4371</v>
      </c>
      <c r="B6602" t="s">
        <v>4372</v>
      </c>
      <c r="D6602">
        <v>850</v>
      </c>
      <c r="E6602" t="s">
        <v>4165</v>
      </c>
      <c r="F6602" s="1">
        <v>21758</v>
      </c>
      <c r="G6602" t="s">
        <v>24</v>
      </c>
      <c r="H6602">
        <v>1</v>
      </c>
      <c r="I6602">
        <f t="shared" si="92"/>
        <v>21758</v>
      </c>
      <c r="J6602">
        <v>4.7300000000000004</v>
      </c>
      <c r="K6602" s="2">
        <f t="shared" si="93"/>
        <v>102915.34000000001</v>
      </c>
    </row>
    <row r="6603" spans="1:11" x14ac:dyDescent="0.35">
      <c r="A6603" t="s">
        <v>4373</v>
      </c>
      <c r="B6603" t="s">
        <v>4374</v>
      </c>
      <c r="C6603" t="s">
        <v>4295</v>
      </c>
      <c r="D6603">
        <v>850</v>
      </c>
      <c r="E6603" t="s">
        <v>4165</v>
      </c>
      <c r="F6603" s="1">
        <v>10197</v>
      </c>
      <c r="G6603" t="s">
        <v>24</v>
      </c>
      <c r="H6603">
        <v>1</v>
      </c>
      <c r="I6603">
        <f t="shared" si="92"/>
        <v>10197</v>
      </c>
      <c r="J6603">
        <v>3.2</v>
      </c>
      <c r="K6603" s="2">
        <f t="shared" si="93"/>
        <v>32630.400000000001</v>
      </c>
    </row>
    <row r="6604" spans="1:11" x14ac:dyDescent="0.35">
      <c r="A6604" t="s">
        <v>4375</v>
      </c>
      <c r="B6604" t="s">
        <v>4376</v>
      </c>
      <c r="C6604" t="s">
        <v>4377</v>
      </c>
      <c r="D6604">
        <v>850</v>
      </c>
      <c r="E6604" t="s">
        <v>4165</v>
      </c>
      <c r="F6604" s="2">
        <v>1036.55</v>
      </c>
      <c r="G6604" t="s">
        <v>24</v>
      </c>
      <c r="H6604">
        <v>1</v>
      </c>
      <c r="I6604">
        <f t="shared" si="92"/>
        <v>1036.55</v>
      </c>
      <c r="J6604">
        <v>0.64</v>
      </c>
      <c r="K6604" s="2">
        <f t="shared" si="93"/>
        <v>663.39199999999994</v>
      </c>
    </row>
    <row r="6605" spans="1:11" x14ac:dyDescent="0.35">
      <c r="A6605" t="s">
        <v>4378</v>
      </c>
      <c r="B6605" t="s">
        <v>4379</v>
      </c>
      <c r="C6605" t="s">
        <v>4380</v>
      </c>
      <c r="D6605">
        <v>850</v>
      </c>
      <c r="E6605" t="s">
        <v>4165</v>
      </c>
      <c r="F6605" s="2">
        <v>8822.6</v>
      </c>
      <c r="G6605" t="s">
        <v>24</v>
      </c>
      <c r="H6605">
        <v>1</v>
      </c>
      <c r="I6605">
        <f t="shared" si="92"/>
        <v>8822.6</v>
      </c>
      <c r="J6605">
        <v>6.25</v>
      </c>
      <c r="K6605" s="2">
        <f t="shared" si="93"/>
        <v>55141.25</v>
      </c>
    </row>
    <row r="6606" spans="1:11" x14ac:dyDescent="0.35">
      <c r="A6606" t="s">
        <v>4381</v>
      </c>
      <c r="B6606" t="s">
        <v>4382</v>
      </c>
      <c r="C6606" t="s">
        <v>4383</v>
      </c>
      <c r="D6606">
        <v>850</v>
      </c>
      <c r="E6606" t="s">
        <v>4165</v>
      </c>
      <c r="F6606" s="1">
        <v>2132</v>
      </c>
      <c r="G6606" t="s">
        <v>24</v>
      </c>
      <c r="H6606">
        <v>1</v>
      </c>
      <c r="I6606">
        <f t="shared" si="92"/>
        <v>2132</v>
      </c>
      <c r="J6606">
        <v>0.7</v>
      </c>
      <c r="K6606" s="2">
        <f t="shared" si="93"/>
        <v>1492.3999999999999</v>
      </c>
    </row>
    <row r="6607" spans="1:11" x14ac:dyDescent="0.35">
      <c r="A6607" t="s">
        <v>4384</v>
      </c>
      <c r="B6607" t="s">
        <v>4385</v>
      </c>
      <c r="C6607" t="s">
        <v>4198</v>
      </c>
      <c r="D6607">
        <v>850</v>
      </c>
      <c r="E6607" t="s">
        <v>4165</v>
      </c>
      <c r="F6607" s="1">
        <v>12050</v>
      </c>
      <c r="G6607" t="s">
        <v>24</v>
      </c>
      <c r="H6607">
        <v>1</v>
      </c>
      <c r="I6607">
        <f t="shared" si="92"/>
        <v>12050</v>
      </c>
      <c r="J6607">
        <v>0.42</v>
      </c>
      <c r="K6607" s="2">
        <f t="shared" si="93"/>
        <v>5061</v>
      </c>
    </row>
    <row r="6608" spans="1:11" x14ac:dyDescent="0.35">
      <c r="A6608" t="s">
        <v>4386</v>
      </c>
      <c r="B6608" t="s">
        <v>4387</v>
      </c>
      <c r="D6608">
        <v>850</v>
      </c>
      <c r="E6608" t="s">
        <v>4165</v>
      </c>
      <c r="F6608" s="1">
        <v>10412</v>
      </c>
      <c r="G6608" t="s">
        <v>24</v>
      </c>
      <c r="H6608">
        <v>1</v>
      </c>
      <c r="I6608">
        <f t="shared" si="92"/>
        <v>10412</v>
      </c>
      <c r="J6608">
        <v>0.46</v>
      </c>
      <c r="K6608" s="2">
        <f t="shared" si="93"/>
        <v>4789.5200000000004</v>
      </c>
    </row>
    <row r="6609" spans="1:11" x14ac:dyDescent="0.35">
      <c r="A6609" t="s">
        <v>4388</v>
      </c>
      <c r="B6609" t="s">
        <v>4389</v>
      </c>
      <c r="C6609" t="s">
        <v>4390</v>
      </c>
      <c r="D6609">
        <v>850</v>
      </c>
      <c r="E6609" t="s">
        <v>4165</v>
      </c>
      <c r="F6609" s="1">
        <v>29613</v>
      </c>
      <c r="G6609" t="s">
        <v>24</v>
      </c>
      <c r="H6609">
        <v>1</v>
      </c>
      <c r="I6609">
        <f t="shared" si="92"/>
        <v>29613</v>
      </c>
      <c r="J6609">
        <v>1.25</v>
      </c>
      <c r="K6609" s="2">
        <f t="shared" si="93"/>
        <v>37016.25</v>
      </c>
    </row>
    <row r="6610" spans="1:11" x14ac:dyDescent="0.35">
      <c r="A6610" t="s">
        <v>4391</v>
      </c>
      <c r="B6610" t="s">
        <v>4392</v>
      </c>
      <c r="C6610" t="s">
        <v>4393</v>
      </c>
      <c r="D6610">
        <v>850</v>
      </c>
      <c r="E6610" t="s">
        <v>4165</v>
      </c>
      <c r="F6610" s="2">
        <v>3075.721</v>
      </c>
      <c r="G6610" t="s">
        <v>24</v>
      </c>
      <c r="H6610">
        <v>1</v>
      </c>
      <c r="I6610">
        <f t="shared" si="92"/>
        <v>3075.721</v>
      </c>
      <c r="J6610">
        <v>0.77</v>
      </c>
      <c r="K6610" s="2">
        <f t="shared" si="93"/>
        <v>2368.3051700000001</v>
      </c>
    </row>
    <row r="6611" spans="1:11" x14ac:dyDescent="0.35">
      <c r="A6611" t="s">
        <v>4394</v>
      </c>
      <c r="B6611" t="s">
        <v>4395</v>
      </c>
      <c r="D6611">
        <v>850</v>
      </c>
      <c r="E6611" t="s">
        <v>4165</v>
      </c>
      <c r="F6611">
        <v>689.75800000000004</v>
      </c>
      <c r="G6611" t="s">
        <v>24</v>
      </c>
      <c r="H6611">
        <v>1</v>
      </c>
      <c r="I6611">
        <f t="shared" si="92"/>
        <v>689.75800000000004</v>
      </c>
      <c r="J6611">
        <v>1.2</v>
      </c>
      <c r="K6611" s="2">
        <f t="shared" si="93"/>
        <v>827.70960000000002</v>
      </c>
    </row>
    <row r="6612" spans="1:11" x14ac:dyDescent="0.35">
      <c r="A6612" t="s">
        <v>4396</v>
      </c>
      <c r="B6612" t="s">
        <v>4397</v>
      </c>
      <c r="D6612">
        <v>850</v>
      </c>
      <c r="E6612" t="s">
        <v>4165</v>
      </c>
      <c r="F6612" s="2">
        <f>14579.82+22154</f>
        <v>36733.82</v>
      </c>
      <c r="G6612" t="s">
        <v>24</v>
      </c>
      <c r="H6612">
        <v>1</v>
      </c>
      <c r="I6612">
        <f t="shared" si="92"/>
        <v>36733.82</v>
      </c>
      <c r="J6612">
        <v>0.6</v>
      </c>
      <c r="K6612" s="2">
        <f t="shared" si="93"/>
        <v>22040.291999999998</v>
      </c>
    </row>
    <row r="6613" spans="1:11" x14ac:dyDescent="0.35">
      <c r="A6613" t="s">
        <v>4398</v>
      </c>
      <c r="B6613" t="s">
        <v>4399</v>
      </c>
      <c r="C6613" t="s">
        <v>4400</v>
      </c>
      <c r="D6613">
        <v>850</v>
      </c>
      <c r="E6613" t="s">
        <v>4165</v>
      </c>
      <c r="F6613">
        <v>675</v>
      </c>
      <c r="G6613" t="s">
        <v>24</v>
      </c>
      <c r="H6613">
        <v>1</v>
      </c>
      <c r="I6613">
        <f t="shared" si="92"/>
        <v>675</v>
      </c>
      <c r="J6613">
        <v>8.9</v>
      </c>
      <c r="K6613" s="2">
        <f t="shared" si="93"/>
        <v>6007.5</v>
      </c>
    </row>
    <row r="6614" spans="1:11" x14ac:dyDescent="0.35">
      <c r="A6614" t="s">
        <v>4401</v>
      </c>
      <c r="B6614" t="s">
        <v>4402</v>
      </c>
      <c r="C6614" t="s">
        <v>4403</v>
      </c>
      <c r="D6614">
        <v>850</v>
      </c>
      <c r="E6614" t="s">
        <v>4165</v>
      </c>
      <c r="F6614">
        <v>419.68400000000003</v>
      </c>
      <c r="G6614" t="s">
        <v>24</v>
      </c>
      <c r="H6614">
        <v>1</v>
      </c>
      <c r="I6614">
        <f t="shared" si="92"/>
        <v>419.68400000000003</v>
      </c>
      <c r="J6614">
        <v>9</v>
      </c>
      <c r="K6614" s="2">
        <f t="shared" si="93"/>
        <v>3777.1560000000004</v>
      </c>
    </row>
    <row r="6615" spans="1:11" x14ac:dyDescent="0.35">
      <c r="A6615" t="s">
        <v>4404</v>
      </c>
      <c r="B6615" t="s">
        <v>4405</v>
      </c>
      <c r="C6615" t="s">
        <v>4406</v>
      </c>
      <c r="D6615">
        <v>850</v>
      </c>
      <c r="E6615" t="s">
        <v>4165</v>
      </c>
      <c r="F6615" s="2">
        <v>1848.04</v>
      </c>
      <c r="G6615" t="s">
        <v>24</v>
      </c>
      <c r="H6615">
        <v>1</v>
      </c>
      <c r="I6615">
        <f t="shared" si="92"/>
        <v>1848.04</v>
      </c>
      <c r="J6615">
        <v>0</v>
      </c>
      <c r="K6615" s="2">
        <f t="shared" si="93"/>
        <v>0</v>
      </c>
    </row>
    <row r="6616" spans="1:11" x14ac:dyDescent="0.35">
      <c r="A6616" t="s">
        <v>4407</v>
      </c>
      <c r="B6616" t="s">
        <v>4408</v>
      </c>
      <c r="D6616">
        <v>850</v>
      </c>
      <c r="E6616" t="s">
        <v>4165</v>
      </c>
      <c r="F6616" s="2">
        <v>15902.5</v>
      </c>
      <c r="G6616" t="s">
        <v>24</v>
      </c>
      <c r="H6616">
        <v>1</v>
      </c>
      <c r="I6616">
        <f t="shared" si="92"/>
        <v>15902.5</v>
      </c>
      <c r="J6616">
        <v>1</v>
      </c>
      <c r="K6616" s="2">
        <f t="shared" si="93"/>
        <v>15902.5</v>
      </c>
    </row>
    <row r="6617" spans="1:11" x14ac:dyDescent="0.35">
      <c r="A6617" t="s">
        <v>4409</v>
      </c>
      <c r="B6617" t="s">
        <v>4410</v>
      </c>
      <c r="C6617" t="s">
        <v>4411</v>
      </c>
      <c r="D6617">
        <v>850</v>
      </c>
      <c r="E6617" t="s">
        <v>4165</v>
      </c>
      <c r="F6617" s="1">
        <v>12870</v>
      </c>
      <c r="G6617" t="s">
        <v>24</v>
      </c>
      <c r="H6617">
        <v>1</v>
      </c>
      <c r="I6617">
        <f t="shared" si="92"/>
        <v>12870</v>
      </c>
      <c r="J6617">
        <v>1.6</v>
      </c>
      <c r="K6617" s="2">
        <f t="shared" si="93"/>
        <v>20592</v>
      </c>
    </row>
    <row r="6618" spans="1:11" x14ac:dyDescent="0.35">
      <c r="A6618" t="s">
        <v>14942</v>
      </c>
      <c r="B6618" t="s">
        <v>14943</v>
      </c>
      <c r="D6618">
        <v>850</v>
      </c>
      <c r="E6618" t="s">
        <v>4165</v>
      </c>
      <c r="F6618" s="1">
        <v>20168</v>
      </c>
      <c r="G6618" t="s">
        <v>24</v>
      </c>
      <c r="H6618">
        <v>1</v>
      </c>
      <c r="I6618">
        <f t="shared" si="92"/>
        <v>20168</v>
      </c>
      <c r="J6618">
        <v>0.9</v>
      </c>
      <c r="K6618" s="2">
        <f t="shared" si="93"/>
        <v>18151.2</v>
      </c>
    </row>
    <row r="6619" spans="1:11" x14ac:dyDescent="0.35">
      <c r="A6619" t="s">
        <v>4412</v>
      </c>
      <c r="B6619" t="s">
        <v>4413</v>
      </c>
      <c r="C6619" t="s">
        <v>4414</v>
      </c>
      <c r="D6619">
        <v>850</v>
      </c>
      <c r="E6619" t="s">
        <v>4165</v>
      </c>
      <c r="F6619">
        <v>33.65</v>
      </c>
      <c r="G6619" t="s">
        <v>24</v>
      </c>
      <c r="H6619">
        <v>1</v>
      </c>
      <c r="I6619">
        <f t="shared" si="92"/>
        <v>33.65</v>
      </c>
      <c r="J6619">
        <v>0.65</v>
      </c>
      <c r="K6619" s="2">
        <f t="shared" si="93"/>
        <v>21.872499999999999</v>
      </c>
    </row>
    <row r="6620" spans="1:11" x14ac:dyDescent="0.35">
      <c r="A6620" t="s">
        <v>4415</v>
      </c>
      <c r="B6620" t="s">
        <v>4416</v>
      </c>
      <c r="C6620" t="s">
        <v>4417</v>
      </c>
      <c r="D6620">
        <v>850</v>
      </c>
      <c r="E6620" t="s">
        <v>4165</v>
      </c>
      <c r="F6620" s="2">
        <v>5426.62</v>
      </c>
      <c r="G6620" t="s">
        <v>24</v>
      </c>
      <c r="H6620">
        <v>1</v>
      </c>
      <c r="I6620">
        <f t="shared" si="92"/>
        <v>5426.62</v>
      </c>
      <c r="J6620">
        <v>0.67</v>
      </c>
      <c r="K6620" s="2">
        <f t="shared" si="93"/>
        <v>3635.8353999999999</v>
      </c>
    </row>
    <row r="6621" spans="1:11" x14ac:dyDescent="0.35">
      <c r="A6621" t="s">
        <v>4418</v>
      </c>
      <c r="B6621" t="s">
        <v>4419</v>
      </c>
      <c r="C6621" t="s">
        <v>4420</v>
      </c>
      <c r="D6621">
        <v>850</v>
      </c>
      <c r="E6621" t="s">
        <v>4165</v>
      </c>
      <c r="F6621" s="2">
        <v>3818.3510000000001</v>
      </c>
      <c r="G6621" t="s">
        <v>24</v>
      </c>
      <c r="H6621">
        <v>1</v>
      </c>
      <c r="I6621">
        <f t="shared" si="92"/>
        <v>3818.3510000000001</v>
      </c>
      <c r="J6621">
        <v>2.9</v>
      </c>
      <c r="K6621" s="2">
        <f t="shared" si="93"/>
        <v>11073.2179</v>
      </c>
    </row>
    <row r="6622" spans="1:11" x14ac:dyDescent="0.35">
      <c r="A6622" t="s">
        <v>4421</v>
      </c>
      <c r="B6622" t="s">
        <v>4422</v>
      </c>
      <c r="C6622" t="s">
        <v>4423</v>
      </c>
      <c r="D6622">
        <v>850</v>
      </c>
      <c r="E6622" t="s">
        <v>4165</v>
      </c>
      <c r="F6622">
        <v>60</v>
      </c>
      <c r="G6622" t="s">
        <v>24</v>
      </c>
      <c r="H6622">
        <v>1</v>
      </c>
      <c r="I6622">
        <f t="shared" si="92"/>
        <v>60</v>
      </c>
      <c r="J6622">
        <v>0</v>
      </c>
      <c r="K6622" s="2">
        <f t="shared" si="93"/>
        <v>0</v>
      </c>
    </row>
    <row r="6623" spans="1:11" x14ac:dyDescent="0.35">
      <c r="A6623" t="s">
        <v>4424</v>
      </c>
      <c r="B6623" t="s">
        <v>4425</v>
      </c>
      <c r="C6623" t="s">
        <v>4426</v>
      </c>
      <c r="D6623">
        <v>850</v>
      </c>
      <c r="E6623" t="s">
        <v>4165</v>
      </c>
      <c r="F6623">
        <v>96.225999999999999</v>
      </c>
      <c r="G6623" t="s">
        <v>24</v>
      </c>
      <c r="H6623">
        <v>1</v>
      </c>
      <c r="I6623">
        <f t="shared" si="92"/>
        <v>96.225999999999999</v>
      </c>
      <c r="J6623">
        <v>0</v>
      </c>
      <c r="K6623" s="2">
        <f t="shared" si="93"/>
        <v>0</v>
      </c>
    </row>
    <row r="6624" spans="1:11" x14ac:dyDescent="0.35">
      <c r="A6624" t="s">
        <v>4427</v>
      </c>
      <c r="B6624" t="s">
        <v>4428</v>
      </c>
      <c r="C6624" t="s">
        <v>4429</v>
      </c>
      <c r="D6624">
        <v>850</v>
      </c>
      <c r="E6624" t="s">
        <v>4165</v>
      </c>
      <c r="F6624">
        <v>934.53</v>
      </c>
      <c r="G6624" t="s">
        <v>24</v>
      </c>
      <c r="H6624">
        <v>1</v>
      </c>
      <c r="I6624">
        <f t="shared" si="92"/>
        <v>934.53</v>
      </c>
      <c r="J6624">
        <v>2.85</v>
      </c>
      <c r="K6624" s="2">
        <f t="shared" si="93"/>
        <v>2663.4105</v>
      </c>
    </row>
    <row r="6625" spans="1:11" x14ac:dyDescent="0.35">
      <c r="A6625" t="s">
        <v>4430</v>
      </c>
      <c r="B6625" t="s">
        <v>4431</v>
      </c>
      <c r="D6625">
        <v>850</v>
      </c>
      <c r="E6625" t="s">
        <v>4165</v>
      </c>
      <c r="F6625" s="2">
        <v>3525.3879999999999</v>
      </c>
      <c r="G6625" t="s">
        <v>24</v>
      </c>
      <c r="H6625">
        <v>1</v>
      </c>
      <c r="I6625">
        <f t="shared" si="92"/>
        <v>3525.3879999999999</v>
      </c>
      <c r="J6625">
        <v>2.25</v>
      </c>
      <c r="K6625" s="2">
        <f t="shared" si="93"/>
        <v>7932.1229999999996</v>
      </c>
    </row>
    <row r="6626" spans="1:11" x14ac:dyDescent="0.35">
      <c r="A6626" t="s">
        <v>4432</v>
      </c>
      <c r="B6626" t="s">
        <v>4433</v>
      </c>
      <c r="D6626">
        <v>850</v>
      </c>
      <c r="E6626" t="s">
        <v>4165</v>
      </c>
      <c r="F6626" s="1">
        <v>1000</v>
      </c>
      <c r="G6626" t="s">
        <v>24</v>
      </c>
      <c r="H6626">
        <v>1</v>
      </c>
      <c r="I6626">
        <f t="shared" si="92"/>
        <v>1000</v>
      </c>
      <c r="J6626">
        <v>2.5</v>
      </c>
      <c r="K6626" s="2">
        <f t="shared" si="93"/>
        <v>2500</v>
      </c>
    </row>
    <row r="6627" spans="1:11" x14ac:dyDescent="0.35">
      <c r="A6627" t="s">
        <v>4434</v>
      </c>
      <c r="B6627" t="s">
        <v>4435</v>
      </c>
      <c r="C6627" t="s">
        <v>4436</v>
      </c>
      <c r="D6627">
        <v>850</v>
      </c>
      <c r="E6627" t="s">
        <v>4165</v>
      </c>
      <c r="F6627" s="2">
        <v>7539.473</v>
      </c>
      <c r="G6627" t="s">
        <v>24</v>
      </c>
      <c r="H6627">
        <v>1</v>
      </c>
      <c r="I6627">
        <f t="shared" si="92"/>
        <v>7539.473</v>
      </c>
      <c r="J6627">
        <v>1.25</v>
      </c>
      <c r="K6627" s="2">
        <f t="shared" si="93"/>
        <v>9424.3412499999995</v>
      </c>
    </row>
    <row r="6628" spans="1:11" x14ac:dyDescent="0.35">
      <c r="A6628" t="s">
        <v>4437</v>
      </c>
      <c r="B6628" t="s">
        <v>4438</v>
      </c>
      <c r="C6628" t="s">
        <v>4439</v>
      </c>
      <c r="D6628">
        <v>850</v>
      </c>
      <c r="E6628" t="s">
        <v>4165</v>
      </c>
      <c r="F6628" s="2">
        <v>15112.6</v>
      </c>
      <c r="G6628" t="s">
        <v>24</v>
      </c>
      <c r="H6628">
        <v>1</v>
      </c>
      <c r="I6628">
        <f t="shared" si="92"/>
        <v>15112.6</v>
      </c>
      <c r="J6628">
        <v>1.25</v>
      </c>
      <c r="K6628" s="2">
        <f t="shared" si="93"/>
        <v>18890.75</v>
      </c>
    </row>
    <row r="6629" spans="1:11" x14ac:dyDescent="0.35">
      <c r="A6629" t="s">
        <v>4440</v>
      </c>
      <c r="B6629" t="s">
        <v>4441</v>
      </c>
      <c r="C6629" t="s">
        <v>4442</v>
      </c>
      <c r="D6629">
        <v>850</v>
      </c>
      <c r="E6629" t="s">
        <v>4165</v>
      </c>
      <c r="F6629" s="2">
        <v>2170.8580000000002</v>
      </c>
      <c r="G6629" t="s">
        <v>24</v>
      </c>
      <c r="H6629">
        <v>1</v>
      </c>
      <c r="I6629">
        <f t="shared" si="92"/>
        <v>2170.8580000000002</v>
      </c>
      <c r="J6629">
        <v>2.95</v>
      </c>
      <c r="K6629" s="2">
        <f t="shared" si="93"/>
        <v>6404.0311000000011</v>
      </c>
    </row>
    <row r="6630" spans="1:11" x14ac:dyDescent="0.35">
      <c r="A6630" t="s">
        <v>4443</v>
      </c>
      <c r="B6630" t="s">
        <v>4444</v>
      </c>
      <c r="D6630">
        <v>850</v>
      </c>
      <c r="E6630" t="s">
        <v>4165</v>
      </c>
      <c r="F6630" s="1">
        <v>65430</v>
      </c>
      <c r="G6630" t="s">
        <v>24</v>
      </c>
      <c r="H6630">
        <v>1</v>
      </c>
      <c r="I6630">
        <f t="shared" si="92"/>
        <v>65430</v>
      </c>
      <c r="J6630">
        <v>0.377</v>
      </c>
      <c r="K6630" s="2">
        <f t="shared" si="93"/>
        <v>24667.11</v>
      </c>
    </row>
    <row r="6631" spans="1:11" x14ac:dyDescent="0.35">
      <c r="A6631" t="s">
        <v>4445</v>
      </c>
      <c r="B6631" t="s">
        <v>4446</v>
      </c>
      <c r="C6631" t="s">
        <v>4207</v>
      </c>
      <c r="D6631">
        <v>850</v>
      </c>
      <c r="E6631" t="s">
        <v>4165</v>
      </c>
      <c r="F6631" s="2">
        <v>2348.9470000000001</v>
      </c>
      <c r="G6631" t="s">
        <v>24</v>
      </c>
      <c r="H6631">
        <v>1</v>
      </c>
      <c r="I6631">
        <f t="shared" si="92"/>
        <v>2348.9470000000001</v>
      </c>
      <c r="J6631">
        <v>2.2999999999999998</v>
      </c>
      <c r="K6631" s="2">
        <f t="shared" si="93"/>
        <v>5402.5780999999997</v>
      </c>
    </row>
    <row r="6632" spans="1:11" x14ac:dyDescent="0.35">
      <c r="A6632" t="s">
        <v>4447</v>
      </c>
      <c r="B6632" t="s">
        <v>4448</v>
      </c>
      <c r="D6632">
        <v>850</v>
      </c>
      <c r="E6632" t="s">
        <v>4165</v>
      </c>
      <c r="F6632" s="2">
        <v>10975.856</v>
      </c>
      <c r="G6632" t="s">
        <v>24</v>
      </c>
      <c r="H6632">
        <v>1</v>
      </c>
      <c r="I6632">
        <f t="shared" si="92"/>
        <v>10975.856</v>
      </c>
      <c r="J6632">
        <v>1.56</v>
      </c>
      <c r="K6632" s="2">
        <f t="shared" si="93"/>
        <v>17122.335360000001</v>
      </c>
    </row>
    <row r="6633" spans="1:11" x14ac:dyDescent="0.35">
      <c r="A6633" t="s">
        <v>4449</v>
      </c>
      <c r="B6633" t="s">
        <v>4450</v>
      </c>
      <c r="C6633" t="s">
        <v>4207</v>
      </c>
      <c r="D6633">
        <v>850</v>
      </c>
      <c r="E6633" t="s">
        <v>4165</v>
      </c>
      <c r="F6633" s="2">
        <v>1510.5039999999999</v>
      </c>
      <c r="G6633" t="s">
        <v>24</v>
      </c>
      <c r="H6633">
        <v>1</v>
      </c>
      <c r="I6633">
        <f t="shared" si="92"/>
        <v>1510.5039999999999</v>
      </c>
      <c r="J6633">
        <v>2.95</v>
      </c>
      <c r="K6633" s="2">
        <f t="shared" si="93"/>
        <v>4455.9867999999997</v>
      </c>
    </row>
    <row r="6634" spans="1:11" x14ac:dyDescent="0.35">
      <c r="A6634" t="s">
        <v>4451</v>
      </c>
      <c r="B6634" t="s">
        <v>4452</v>
      </c>
      <c r="C6634" t="s">
        <v>4271</v>
      </c>
      <c r="D6634">
        <v>850</v>
      </c>
      <c r="E6634" t="s">
        <v>4165</v>
      </c>
      <c r="F6634" s="2">
        <v>4802.2280000000001</v>
      </c>
      <c r="G6634" t="s">
        <v>24</v>
      </c>
      <c r="H6634">
        <v>1</v>
      </c>
      <c r="I6634">
        <f t="shared" si="92"/>
        <v>4802.2280000000001</v>
      </c>
      <c r="J6634">
        <v>12.95</v>
      </c>
      <c r="K6634" s="2">
        <f t="shared" si="93"/>
        <v>62188.852599999998</v>
      </c>
    </row>
    <row r="6635" spans="1:11" x14ac:dyDescent="0.35">
      <c r="A6635" t="s">
        <v>4453</v>
      </c>
      <c r="B6635" t="s">
        <v>4454</v>
      </c>
      <c r="C6635" t="s">
        <v>4304</v>
      </c>
      <c r="D6635">
        <v>850</v>
      </c>
      <c r="E6635" t="s">
        <v>4165</v>
      </c>
      <c r="F6635" s="2">
        <v>50507.5</v>
      </c>
      <c r="G6635" t="s">
        <v>24</v>
      </c>
      <c r="H6635">
        <v>1</v>
      </c>
      <c r="I6635">
        <f t="shared" si="92"/>
        <v>50507.5</v>
      </c>
      <c r="J6635">
        <v>0.12</v>
      </c>
      <c r="K6635" s="2">
        <f t="shared" si="93"/>
        <v>6060.9</v>
      </c>
    </row>
    <row r="6636" spans="1:11" x14ac:dyDescent="0.35">
      <c r="A6636" t="s">
        <v>4455</v>
      </c>
      <c r="B6636" t="s">
        <v>4456</v>
      </c>
      <c r="C6636" t="s">
        <v>4457</v>
      </c>
      <c r="D6636">
        <v>850</v>
      </c>
      <c r="E6636" t="s">
        <v>4165</v>
      </c>
      <c r="F6636" s="2">
        <v>1070.509</v>
      </c>
      <c r="G6636" t="s">
        <v>24</v>
      </c>
      <c r="H6636">
        <v>1</v>
      </c>
      <c r="I6636">
        <f t="shared" si="92"/>
        <v>1070.509</v>
      </c>
      <c r="J6636">
        <v>0.748</v>
      </c>
      <c r="K6636" s="2">
        <f t="shared" si="93"/>
        <v>800.74073199999998</v>
      </c>
    </row>
    <row r="6637" spans="1:11" x14ac:dyDescent="0.35">
      <c r="A6637" t="s">
        <v>4458</v>
      </c>
      <c r="B6637" t="s">
        <v>4459</v>
      </c>
      <c r="D6637">
        <v>850</v>
      </c>
      <c r="E6637" t="s">
        <v>4165</v>
      </c>
      <c r="F6637" s="2">
        <v>39543.144999999997</v>
      </c>
      <c r="G6637" t="s">
        <v>24</v>
      </c>
      <c r="H6637">
        <v>1</v>
      </c>
      <c r="I6637">
        <f t="shared" si="92"/>
        <v>39543.144999999997</v>
      </c>
      <c r="J6637">
        <v>1.8</v>
      </c>
      <c r="K6637" s="2">
        <f t="shared" si="93"/>
        <v>71177.660999999993</v>
      </c>
    </row>
    <row r="6638" spans="1:11" x14ac:dyDescent="0.35">
      <c r="A6638" t="s">
        <v>4460</v>
      </c>
      <c r="B6638" t="s">
        <v>4461</v>
      </c>
      <c r="C6638" t="s">
        <v>4207</v>
      </c>
      <c r="D6638">
        <v>850</v>
      </c>
      <c r="E6638" t="s">
        <v>4165</v>
      </c>
      <c r="F6638">
        <v>207.55</v>
      </c>
      <c r="G6638" t="s">
        <v>24</v>
      </c>
      <c r="H6638">
        <v>1</v>
      </c>
      <c r="I6638">
        <f t="shared" si="92"/>
        <v>207.55</v>
      </c>
      <c r="J6638">
        <v>1.2</v>
      </c>
      <c r="K6638" s="2">
        <f t="shared" si="93"/>
        <v>249.06</v>
      </c>
    </row>
    <row r="6639" spans="1:11" x14ac:dyDescent="0.35">
      <c r="A6639" t="s">
        <v>4462</v>
      </c>
      <c r="B6639" t="s">
        <v>4463</v>
      </c>
      <c r="D6639">
        <v>850</v>
      </c>
      <c r="E6639" t="s">
        <v>4165</v>
      </c>
      <c r="F6639" s="2">
        <v>8896.36</v>
      </c>
      <c r="G6639" t="s">
        <v>24</v>
      </c>
      <c r="H6639">
        <v>1</v>
      </c>
      <c r="I6639">
        <f t="shared" si="92"/>
        <v>8896.36</v>
      </c>
      <c r="J6639">
        <v>0.9</v>
      </c>
      <c r="K6639" s="2">
        <f t="shared" si="93"/>
        <v>8006.7240000000011</v>
      </c>
    </row>
    <row r="6640" spans="1:11" x14ac:dyDescent="0.35">
      <c r="A6640" t="s">
        <v>4464</v>
      </c>
      <c r="B6640" t="s">
        <v>4465</v>
      </c>
      <c r="D6640">
        <v>850</v>
      </c>
      <c r="E6640" t="s">
        <v>4165</v>
      </c>
      <c r="F6640" s="2">
        <v>4035.7660000000001</v>
      </c>
      <c r="G6640" t="s">
        <v>24</v>
      </c>
      <c r="H6640">
        <v>1</v>
      </c>
      <c r="I6640">
        <f t="shared" si="92"/>
        <v>4035.7660000000001</v>
      </c>
      <c r="J6640">
        <v>4.0999999999999996</v>
      </c>
      <c r="K6640" s="2">
        <f t="shared" si="93"/>
        <v>16546.640599999999</v>
      </c>
    </row>
    <row r="6641" spans="1:11" x14ac:dyDescent="0.35">
      <c r="A6641" t="s">
        <v>4466</v>
      </c>
      <c r="B6641" t="s">
        <v>4467</v>
      </c>
      <c r="D6641">
        <v>850</v>
      </c>
      <c r="E6641" t="s">
        <v>4165</v>
      </c>
      <c r="F6641" s="2">
        <v>4753.6239999999998</v>
      </c>
      <c r="G6641" t="s">
        <v>24</v>
      </c>
      <c r="H6641">
        <v>1</v>
      </c>
      <c r="I6641">
        <f t="shared" si="92"/>
        <v>4753.6239999999998</v>
      </c>
      <c r="J6641">
        <v>4.5</v>
      </c>
      <c r="K6641" s="2">
        <f t="shared" si="93"/>
        <v>21391.307999999997</v>
      </c>
    </row>
    <row r="6642" spans="1:11" x14ac:dyDescent="0.35">
      <c r="A6642" t="s">
        <v>4468</v>
      </c>
      <c r="B6642" t="s">
        <v>4469</v>
      </c>
      <c r="C6642" t="s">
        <v>4304</v>
      </c>
      <c r="D6642">
        <v>850</v>
      </c>
      <c r="E6642" t="s">
        <v>4165</v>
      </c>
      <c r="F6642">
        <v>704</v>
      </c>
      <c r="G6642" t="s">
        <v>24</v>
      </c>
      <c r="H6642">
        <v>1</v>
      </c>
      <c r="I6642">
        <f t="shared" si="92"/>
        <v>704</v>
      </c>
      <c r="J6642">
        <v>0.12</v>
      </c>
      <c r="K6642" s="2">
        <f t="shared" si="93"/>
        <v>84.47999999999999</v>
      </c>
    </row>
    <row r="6643" spans="1:11" x14ac:dyDescent="0.35">
      <c r="A6643" t="s">
        <v>4470</v>
      </c>
      <c r="B6643" t="s">
        <v>4471</v>
      </c>
      <c r="C6643" t="s">
        <v>4207</v>
      </c>
      <c r="D6643">
        <v>850</v>
      </c>
      <c r="E6643" t="s">
        <v>4165</v>
      </c>
      <c r="F6643" s="2">
        <v>1155.2470000000001</v>
      </c>
      <c r="G6643" t="s">
        <v>24</v>
      </c>
      <c r="H6643">
        <v>1</v>
      </c>
      <c r="I6643">
        <f t="shared" si="92"/>
        <v>1155.2470000000001</v>
      </c>
      <c r="J6643">
        <v>0.7</v>
      </c>
      <c r="K6643" s="2">
        <f t="shared" si="93"/>
        <v>808.67290000000003</v>
      </c>
    </row>
    <row r="6644" spans="1:11" x14ac:dyDescent="0.35">
      <c r="A6644" t="s">
        <v>4472</v>
      </c>
      <c r="B6644" t="s">
        <v>4473</v>
      </c>
      <c r="C6644" t="s">
        <v>4474</v>
      </c>
      <c r="D6644">
        <v>850</v>
      </c>
      <c r="E6644" t="s">
        <v>4165</v>
      </c>
      <c r="F6644" s="2">
        <v>2895.7539999999999</v>
      </c>
      <c r="G6644" t="s">
        <v>24</v>
      </c>
      <c r="H6644">
        <v>1</v>
      </c>
      <c r="I6644">
        <f t="shared" si="92"/>
        <v>2895.7539999999999</v>
      </c>
      <c r="J6644">
        <v>4.4999900000000004</v>
      </c>
      <c r="K6644" s="2">
        <f t="shared" si="93"/>
        <v>13030.86404246</v>
      </c>
    </row>
    <row r="6645" spans="1:11" x14ac:dyDescent="0.35">
      <c r="A6645" t="s">
        <v>4475</v>
      </c>
      <c r="B6645" t="s">
        <v>4476</v>
      </c>
      <c r="C6645" t="s">
        <v>4477</v>
      </c>
      <c r="D6645">
        <v>850</v>
      </c>
      <c r="E6645" t="s">
        <v>4165</v>
      </c>
      <c r="F6645" s="2">
        <v>1110.5139999999999</v>
      </c>
      <c r="G6645" t="s">
        <v>24</v>
      </c>
      <c r="H6645">
        <v>1</v>
      </c>
      <c r="I6645">
        <f t="shared" si="92"/>
        <v>1110.5139999999999</v>
      </c>
      <c r="J6645">
        <v>6.4</v>
      </c>
      <c r="K6645" s="2">
        <f t="shared" si="93"/>
        <v>7107.2896000000001</v>
      </c>
    </row>
    <row r="6646" spans="1:11" x14ac:dyDescent="0.35">
      <c r="A6646" t="s">
        <v>4478</v>
      </c>
      <c r="B6646" t="s">
        <v>4479</v>
      </c>
      <c r="D6646">
        <v>850</v>
      </c>
      <c r="E6646" t="s">
        <v>4165</v>
      </c>
      <c r="F6646" s="2">
        <v>79384.899999999994</v>
      </c>
      <c r="G6646" t="s">
        <v>24</v>
      </c>
      <c r="H6646">
        <v>1</v>
      </c>
      <c r="I6646">
        <f t="shared" si="92"/>
        <v>79384.899999999994</v>
      </c>
      <c r="J6646">
        <v>0.32</v>
      </c>
      <c r="K6646" s="2">
        <f t="shared" si="93"/>
        <v>25403.167999999998</v>
      </c>
    </row>
    <row r="6647" spans="1:11" x14ac:dyDescent="0.35">
      <c r="A6647" t="s">
        <v>4480</v>
      </c>
      <c r="B6647" t="s">
        <v>4481</v>
      </c>
      <c r="C6647" t="s">
        <v>4482</v>
      </c>
      <c r="D6647">
        <v>850</v>
      </c>
      <c r="E6647" t="s">
        <v>4165</v>
      </c>
      <c r="F6647" s="1">
        <v>700431</v>
      </c>
      <c r="G6647" t="s">
        <v>24</v>
      </c>
      <c r="H6647">
        <v>1</v>
      </c>
      <c r="I6647">
        <f t="shared" si="92"/>
        <v>700431</v>
      </c>
      <c r="J6647">
        <v>0.85</v>
      </c>
      <c r="K6647" s="2">
        <f t="shared" si="93"/>
        <v>595366.35</v>
      </c>
    </row>
    <row r="6648" spans="1:11" x14ac:dyDescent="0.35">
      <c r="A6648" t="s">
        <v>4483</v>
      </c>
      <c r="B6648" t="s">
        <v>4484</v>
      </c>
      <c r="C6648" t="s">
        <v>4485</v>
      </c>
      <c r="D6648">
        <v>850</v>
      </c>
      <c r="E6648" t="s">
        <v>4165</v>
      </c>
      <c r="F6648" s="1">
        <v>20528</v>
      </c>
      <c r="G6648" t="s">
        <v>24</v>
      </c>
      <c r="H6648">
        <v>1</v>
      </c>
      <c r="I6648">
        <f t="shared" si="92"/>
        <v>20528</v>
      </c>
      <c r="J6648">
        <v>1.1000000000000001</v>
      </c>
      <c r="K6648" s="2">
        <f t="shared" si="93"/>
        <v>22580.800000000003</v>
      </c>
    </row>
    <row r="6649" spans="1:11" x14ac:dyDescent="0.35">
      <c r="A6649" t="s">
        <v>4486</v>
      </c>
      <c r="B6649" t="s">
        <v>4487</v>
      </c>
      <c r="C6649" t="s">
        <v>4207</v>
      </c>
      <c r="D6649">
        <v>850</v>
      </c>
      <c r="E6649" t="s">
        <v>4165</v>
      </c>
      <c r="F6649" s="2">
        <v>1194.8920000000001</v>
      </c>
      <c r="G6649" t="s">
        <v>24</v>
      </c>
      <c r="H6649">
        <v>1</v>
      </c>
      <c r="I6649">
        <f t="shared" si="92"/>
        <v>1194.8920000000001</v>
      </c>
      <c r="J6649">
        <v>2.15</v>
      </c>
      <c r="K6649" s="2">
        <f t="shared" si="93"/>
        <v>2569.0178000000001</v>
      </c>
    </row>
    <row r="6650" spans="1:11" x14ac:dyDescent="0.35">
      <c r="A6650" t="s">
        <v>4488</v>
      </c>
      <c r="B6650" t="s">
        <v>4489</v>
      </c>
      <c r="D6650">
        <v>850</v>
      </c>
      <c r="E6650" t="s">
        <v>4165</v>
      </c>
      <c r="F6650" s="2">
        <v>9706.2219999999998</v>
      </c>
      <c r="G6650" t="s">
        <v>24</v>
      </c>
      <c r="H6650">
        <v>1</v>
      </c>
      <c r="I6650">
        <f t="shared" si="92"/>
        <v>9706.2219999999998</v>
      </c>
      <c r="J6650">
        <v>2.83</v>
      </c>
      <c r="K6650" s="2">
        <f t="shared" si="93"/>
        <v>27468.608260000001</v>
      </c>
    </row>
    <row r="6651" spans="1:11" x14ac:dyDescent="0.35">
      <c r="A6651" t="s">
        <v>4490</v>
      </c>
      <c r="B6651" t="s">
        <v>4491</v>
      </c>
      <c r="C6651" t="s">
        <v>4492</v>
      </c>
      <c r="D6651">
        <v>850</v>
      </c>
      <c r="E6651" t="s">
        <v>4165</v>
      </c>
      <c r="F6651" s="2">
        <v>2051.7040000000002</v>
      </c>
      <c r="G6651" t="s">
        <v>24</v>
      </c>
      <c r="H6651">
        <v>1</v>
      </c>
      <c r="I6651">
        <f t="shared" si="92"/>
        <v>2051.7040000000002</v>
      </c>
      <c r="J6651">
        <v>5.5</v>
      </c>
      <c r="K6651" s="2">
        <f t="shared" si="93"/>
        <v>11284.372000000001</v>
      </c>
    </row>
    <row r="6652" spans="1:11" x14ac:dyDescent="0.35">
      <c r="A6652" t="s">
        <v>4493</v>
      </c>
      <c r="B6652" t="s">
        <v>4494</v>
      </c>
      <c r="C6652" t="s">
        <v>4207</v>
      </c>
      <c r="D6652">
        <v>850</v>
      </c>
      <c r="E6652" t="s">
        <v>4165</v>
      </c>
      <c r="F6652">
        <v>350</v>
      </c>
      <c r="G6652" t="s">
        <v>24</v>
      </c>
      <c r="H6652">
        <v>1</v>
      </c>
      <c r="I6652">
        <f t="shared" si="92"/>
        <v>350</v>
      </c>
      <c r="J6652">
        <v>12.95</v>
      </c>
      <c r="K6652" s="2">
        <f t="shared" si="93"/>
        <v>4532.5</v>
      </c>
    </row>
    <row r="6653" spans="1:11" x14ac:dyDescent="0.35">
      <c r="A6653" t="s">
        <v>4495</v>
      </c>
      <c r="B6653" t="s">
        <v>4496</v>
      </c>
      <c r="C6653" t="s">
        <v>4340</v>
      </c>
      <c r="D6653">
        <v>850</v>
      </c>
      <c r="E6653" t="s">
        <v>4165</v>
      </c>
      <c r="F6653" s="2">
        <v>3765.3879999999999</v>
      </c>
      <c r="G6653" t="s">
        <v>24</v>
      </c>
      <c r="H6653">
        <v>1</v>
      </c>
      <c r="I6653">
        <f t="shared" si="92"/>
        <v>3765.3879999999999</v>
      </c>
      <c r="J6653">
        <v>0</v>
      </c>
      <c r="K6653" s="2">
        <f t="shared" si="93"/>
        <v>0</v>
      </c>
    </row>
    <row r="6654" spans="1:11" x14ac:dyDescent="0.35">
      <c r="A6654" t="s">
        <v>4497</v>
      </c>
      <c r="B6654" t="s">
        <v>4498</v>
      </c>
      <c r="C6654" t="s">
        <v>4295</v>
      </c>
      <c r="D6654">
        <v>850</v>
      </c>
      <c r="E6654" t="s">
        <v>4165</v>
      </c>
      <c r="F6654" s="1">
        <v>4500</v>
      </c>
      <c r="G6654" t="s">
        <v>24</v>
      </c>
      <c r="H6654">
        <v>1</v>
      </c>
      <c r="I6654">
        <f t="shared" si="92"/>
        <v>4500</v>
      </c>
      <c r="J6654">
        <v>1.2</v>
      </c>
      <c r="K6654" s="2">
        <f t="shared" si="93"/>
        <v>5400</v>
      </c>
    </row>
    <row r="6655" spans="1:11" x14ac:dyDescent="0.35">
      <c r="A6655" t="s">
        <v>4499</v>
      </c>
      <c r="B6655" t="s">
        <v>4500</v>
      </c>
      <c r="C6655" t="s">
        <v>4271</v>
      </c>
      <c r="D6655">
        <v>850</v>
      </c>
      <c r="E6655" t="s">
        <v>4165</v>
      </c>
      <c r="F6655" s="1">
        <v>3000</v>
      </c>
      <c r="G6655" t="s">
        <v>24</v>
      </c>
      <c r="H6655">
        <v>1</v>
      </c>
      <c r="I6655">
        <f t="shared" si="92"/>
        <v>3000</v>
      </c>
      <c r="J6655">
        <v>0.69099999999999995</v>
      </c>
      <c r="K6655" s="2">
        <f t="shared" si="93"/>
        <v>2073</v>
      </c>
    </row>
    <row r="6656" spans="1:11" x14ac:dyDescent="0.35">
      <c r="A6656" t="s">
        <v>4501</v>
      </c>
      <c r="B6656" t="s">
        <v>4502</v>
      </c>
      <c r="D6656">
        <v>850</v>
      </c>
      <c r="E6656" t="s">
        <v>4165</v>
      </c>
      <c r="F6656">
        <v>448.67</v>
      </c>
      <c r="G6656" t="s">
        <v>24</v>
      </c>
      <c r="H6656">
        <v>1</v>
      </c>
      <c r="I6656">
        <f t="shared" si="92"/>
        <v>448.67</v>
      </c>
      <c r="J6656">
        <v>1.75</v>
      </c>
      <c r="K6656" s="2">
        <f t="shared" si="93"/>
        <v>785.17250000000001</v>
      </c>
    </row>
    <row r="6657" spans="1:11" x14ac:dyDescent="0.35">
      <c r="A6657" t="s">
        <v>4503</v>
      </c>
      <c r="B6657" t="s">
        <v>4504</v>
      </c>
      <c r="D6657">
        <v>850</v>
      </c>
      <c r="E6657" t="s">
        <v>4165</v>
      </c>
      <c r="F6657" s="2">
        <v>23267.52</v>
      </c>
      <c r="G6657" t="s">
        <v>24</v>
      </c>
      <c r="H6657">
        <v>1</v>
      </c>
      <c r="I6657">
        <f t="shared" si="92"/>
        <v>23267.52</v>
      </c>
      <c r="J6657">
        <v>0.28999999999999998</v>
      </c>
      <c r="K6657" s="2">
        <f t="shared" si="93"/>
        <v>6747.5807999999997</v>
      </c>
    </row>
    <row r="6658" spans="1:11" x14ac:dyDescent="0.35">
      <c r="A6658" t="s">
        <v>4505</v>
      </c>
      <c r="B6658" t="s">
        <v>4506</v>
      </c>
      <c r="D6658">
        <v>850</v>
      </c>
      <c r="E6658" t="s">
        <v>4165</v>
      </c>
      <c r="F6658" s="2">
        <v>12133.126</v>
      </c>
      <c r="G6658" t="s">
        <v>24</v>
      </c>
      <c r="H6658">
        <v>1</v>
      </c>
      <c r="I6658">
        <f t="shared" si="92"/>
        <v>12133.126</v>
      </c>
      <c r="J6658">
        <v>1.2</v>
      </c>
      <c r="K6658" s="2">
        <f t="shared" si="93"/>
        <v>14559.751200000001</v>
      </c>
    </row>
    <row r="6659" spans="1:11" x14ac:dyDescent="0.35">
      <c r="A6659" t="s">
        <v>4507</v>
      </c>
      <c r="B6659" t="s">
        <v>4508</v>
      </c>
      <c r="C6659" t="s">
        <v>4509</v>
      </c>
      <c r="D6659">
        <v>850</v>
      </c>
      <c r="E6659" t="s">
        <v>4165</v>
      </c>
      <c r="F6659" s="2">
        <v>5204.8339999999998</v>
      </c>
      <c r="G6659" t="s">
        <v>24</v>
      </c>
      <c r="H6659">
        <v>1</v>
      </c>
      <c r="I6659">
        <f t="shared" si="92"/>
        <v>5204.8339999999998</v>
      </c>
      <c r="J6659">
        <v>1.6</v>
      </c>
      <c r="K6659" s="2">
        <f t="shared" si="93"/>
        <v>8327.7343999999994</v>
      </c>
    </row>
    <row r="6660" spans="1:11" x14ac:dyDescent="0.35">
      <c r="A6660" t="s">
        <v>4510</v>
      </c>
      <c r="B6660" t="s">
        <v>4511</v>
      </c>
      <c r="D6660">
        <v>850</v>
      </c>
      <c r="E6660" t="s">
        <v>4165</v>
      </c>
      <c r="F6660">
        <f>584+22443</f>
        <v>23027</v>
      </c>
      <c r="G6660" t="s">
        <v>24</v>
      </c>
      <c r="H6660">
        <v>1</v>
      </c>
      <c r="I6660">
        <f t="shared" si="92"/>
        <v>23027</v>
      </c>
      <c r="J6660">
        <v>0.85</v>
      </c>
      <c r="K6660" s="2">
        <f t="shared" si="93"/>
        <v>19572.95</v>
      </c>
    </row>
    <row r="6661" spans="1:11" x14ac:dyDescent="0.35">
      <c r="A6661" t="s">
        <v>4512</v>
      </c>
      <c r="B6661" t="s">
        <v>4513</v>
      </c>
      <c r="C6661" t="s">
        <v>4514</v>
      </c>
      <c r="D6661">
        <v>850</v>
      </c>
      <c r="E6661" t="s">
        <v>4165</v>
      </c>
      <c r="F6661" s="2">
        <v>3550.0079999999998</v>
      </c>
      <c r="G6661" t="s">
        <v>24</v>
      </c>
      <c r="H6661">
        <v>1</v>
      </c>
      <c r="I6661">
        <f t="shared" ref="I6661:I6724" si="94">H6661*F6661</f>
        <v>3550.0079999999998</v>
      </c>
      <c r="J6661">
        <v>1.67</v>
      </c>
      <c r="K6661" s="2">
        <f t="shared" ref="K6661:K6724" si="95">F6661*J6661</f>
        <v>5928.513359999999</v>
      </c>
    </row>
    <row r="6662" spans="1:11" x14ac:dyDescent="0.35">
      <c r="A6662" t="s">
        <v>4515</v>
      </c>
      <c r="B6662" t="s">
        <v>4516</v>
      </c>
      <c r="D6662">
        <v>850</v>
      </c>
      <c r="E6662" t="s">
        <v>4165</v>
      </c>
      <c r="F6662" s="1">
        <v>22105</v>
      </c>
      <c r="G6662" t="s">
        <v>24</v>
      </c>
      <c r="H6662">
        <v>1</v>
      </c>
      <c r="I6662">
        <f t="shared" si="94"/>
        <v>22105</v>
      </c>
      <c r="J6662">
        <v>0.28000000000000003</v>
      </c>
      <c r="K6662" s="2">
        <f t="shared" si="95"/>
        <v>6189.4000000000005</v>
      </c>
    </row>
    <row r="6663" spans="1:11" x14ac:dyDescent="0.35">
      <c r="A6663" t="s">
        <v>4517</v>
      </c>
      <c r="B6663" t="s">
        <v>4518</v>
      </c>
      <c r="C6663" t="s">
        <v>4519</v>
      </c>
      <c r="D6663">
        <v>850</v>
      </c>
      <c r="E6663" t="s">
        <v>4165</v>
      </c>
      <c r="F6663" s="1">
        <v>34664</v>
      </c>
      <c r="G6663" t="s">
        <v>24</v>
      </c>
      <c r="H6663">
        <v>1</v>
      </c>
      <c r="I6663">
        <f t="shared" si="94"/>
        <v>34664</v>
      </c>
      <c r="J6663">
        <v>2.15</v>
      </c>
      <c r="K6663" s="2">
        <f t="shared" si="95"/>
        <v>74527.599999999991</v>
      </c>
    </row>
    <row r="6664" spans="1:11" x14ac:dyDescent="0.35">
      <c r="A6664" t="s">
        <v>4520</v>
      </c>
      <c r="B6664" t="s">
        <v>4521</v>
      </c>
      <c r="D6664">
        <v>850</v>
      </c>
      <c r="E6664" t="s">
        <v>4165</v>
      </c>
      <c r="F6664" s="1">
        <f>22652+32776</f>
        <v>55428</v>
      </c>
      <c r="G6664" t="s">
        <v>24</v>
      </c>
      <c r="H6664">
        <v>1</v>
      </c>
      <c r="I6664">
        <f t="shared" si="94"/>
        <v>55428</v>
      </c>
      <c r="J6664">
        <v>0.92</v>
      </c>
      <c r="K6664" s="2">
        <f t="shared" si="95"/>
        <v>50993.760000000002</v>
      </c>
    </row>
    <row r="6665" spans="1:11" x14ac:dyDescent="0.35">
      <c r="A6665" t="s">
        <v>4522</v>
      </c>
      <c r="B6665" t="s">
        <v>4523</v>
      </c>
      <c r="C6665" t="s">
        <v>4207</v>
      </c>
      <c r="D6665">
        <v>850</v>
      </c>
      <c r="E6665" t="s">
        <v>4165</v>
      </c>
      <c r="F6665">
        <v>333.81</v>
      </c>
      <c r="G6665" t="s">
        <v>24</v>
      </c>
      <c r="H6665">
        <v>1</v>
      </c>
      <c r="I6665">
        <f t="shared" si="94"/>
        <v>333.81</v>
      </c>
      <c r="J6665">
        <v>26.95</v>
      </c>
      <c r="K6665" s="2">
        <f t="shared" si="95"/>
        <v>8996.1795000000002</v>
      </c>
    </row>
    <row r="6666" spans="1:11" x14ac:dyDescent="0.35">
      <c r="A6666" t="s">
        <v>4524</v>
      </c>
      <c r="B6666" t="s">
        <v>4525</v>
      </c>
      <c r="D6666">
        <v>850</v>
      </c>
      <c r="E6666" t="s">
        <v>4165</v>
      </c>
      <c r="F6666" s="1">
        <v>100520</v>
      </c>
      <c r="G6666" t="s">
        <v>24</v>
      </c>
      <c r="H6666">
        <v>1</v>
      </c>
      <c r="I6666">
        <f t="shared" si="94"/>
        <v>100520</v>
      </c>
      <c r="J6666">
        <v>0.42</v>
      </c>
      <c r="K6666" s="2">
        <f t="shared" si="95"/>
        <v>42218.400000000001</v>
      </c>
    </row>
    <row r="6667" spans="1:11" x14ac:dyDescent="0.35">
      <c r="A6667" t="s">
        <v>4526</v>
      </c>
      <c r="B6667" t="s">
        <v>4527</v>
      </c>
      <c r="C6667" t="s">
        <v>4528</v>
      </c>
      <c r="D6667">
        <v>850</v>
      </c>
      <c r="E6667" t="s">
        <v>4165</v>
      </c>
      <c r="F6667" s="1">
        <v>14703</v>
      </c>
      <c r="G6667" t="s">
        <v>24</v>
      </c>
      <c r="H6667">
        <v>1</v>
      </c>
      <c r="I6667">
        <f t="shared" si="94"/>
        <v>14703</v>
      </c>
      <c r="J6667">
        <v>2.95</v>
      </c>
      <c r="K6667" s="2">
        <f t="shared" si="95"/>
        <v>43373.850000000006</v>
      </c>
    </row>
    <row r="6668" spans="1:11" x14ac:dyDescent="0.35">
      <c r="A6668" t="s">
        <v>4529</v>
      </c>
      <c r="B6668" t="s">
        <v>4530</v>
      </c>
      <c r="C6668" t="s">
        <v>4474</v>
      </c>
      <c r="D6668">
        <v>850</v>
      </c>
      <c r="E6668" t="s">
        <v>4165</v>
      </c>
      <c r="F6668" s="2">
        <v>11420.041999999999</v>
      </c>
      <c r="G6668" t="s">
        <v>24</v>
      </c>
      <c r="H6668">
        <v>1</v>
      </c>
      <c r="I6668">
        <f t="shared" si="94"/>
        <v>11420.041999999999</v>
      </c>
      <c r="J6668">
        <v>4.38</v>
      </c>
      <c r="K6668" s="2">
        <f t="shared" si="95"/>
        <v>50019.783959999993</v>
      </c>
    </row>
    <row r="6669" spans="1:11" x14ac:dyDescent="0.35">
      <c r="A6669" t="s">
        <v>4531</v>
      </c>
      <c r="B6669" t="s">
        <v>4532</v>
      </c>
      <c r="C6669" t="s">
        <v>4304</v>
      </c>
      <c r="D6669">
        <v>850</v>
      </c>
      <c r="E6669" t="s">
        <v>4165</v>
      </c>
      <c r="F6669" s="1">
        <v>18033</v>
      </c>
      <c r="G6669" t="s">
        <v>24</v>
      </c>
      <c r="H6669">
        <v>1</v>
      </c>
      <c r="I6669">
        <f t="shared" si="94"/>
        <v>18033</v>
      </c>
      <c r="J6669">
        <v>0.75</v>
      </c>
      <c r="K6669" s="2">
        <f t="shared" si="95"/>
        <v>13524.75</v>
      </c>
    </row>
    <row r="6670" spans="1:11" x14ac:dyDescent="0.35">
      <c r="A6670" t="s">
        <v>4533</v>
      </c>
      <c r="B6670" t="s">
        <v>4534</v>
      </c>
      <c r="C6670" t="s">
        <v>4535</v>
      </c>
      <c r="D6670">
        <v>850</v>
      </c>
      <c r="E6670" t="s">
        <v>4165</v>
      </c>
      <c r="F6670" s="1">
        <v>5100</v>
      </c>
      <c r="G6670" t="s">
        <v>24</v>
      </c>
      <c r="H6670">
        <v>1</v>
      </c>
      <c r="I6670">
        <f t="shared" si="94"/>
        <v>5100</v>
      </c>
      <c r="J6670">
        <v>1.325</v>
      </c>
      <c r="K6670" s="2">
        <f t="shared" si="95"/>
        <v>6757.5</v>
      </c>
    </row>
    <row r="6671" spans="1:11" x14ac:dyDescent="0.35">
      <c r="A6671" t="s">
        <v>4536</v>
      </c>
      <c r="B6671" t="s">
        <v>4537</v>
      </c>
      <c r="C6671" t="s">
        <v>4304</v>
      </c>
      <c r="D6671">
        <v>850</v>
      </c>
      <c r="E6671" t="s">
        <v>4165</v>
      </c>
      <c r="F6671" s="1">
        <v>84433</v>
      </c>
      <c r="G6671" t="s">
        <v>24</v>
      </c>
      <c r="H6671">
        <v>1</v>
      </c>
      <c r="I6671">
        <f t="shared" si="94"/>
        <v>84433</v>
      </c>
      <c r="J6671">
        <v>0.23</v>
      </c>
      <c r="K6671" s="2">
        <f t="shared" si="95"/>
        <v>19419.59</v>
      </c>
    </row>
    <row r="6672" spans="1:11" x14ac:dyDescent="0.35">
      <c r="A6672" t="s">
        <v>4538</v>
      </c>
      <c r="B6672" t="s">
        <v>4539</v>
      </c>
      <c r="C6672" t="s">
        <v>4528</v>
      </c>
      <c r="D6672">
        <v>850</v>
      </c>
      <c r="E6672" t="s">
        <v>4165</v>
      </c>
      <c r="F6672" s="1">
        <v>31167</v>
      </c>
      <c r="G6672" t="s">
        <v>24</v>
      </c>
      <c r="H6672">
        <v>1</v>
      </c>
      <c r="I6672">
        <f t="shared" si="94"/>
        <v>31167</v>
      </c>
      <c r="J6672">
        <v>0.85</v>
      </c>
      <c r="K6672" s="2">
        <f t="shared" si="95"/>
        <v>26491.95</v>
      </c>
    </row>
    <row r="6673" spans="1:11" x14ac:dyDescent="0.35">
      <c r="A6673" t="s">
        <v>4540</v>
      </c>
      <c r="B6673" t="s">
        <v>4541</v>
      </c>
      <c r="C6673" t="s">
        <v>4348</v>
      </c>
      <c r="D6673">
        <v>850</v>
      </c>
      <c r="E6673" t="s">
        <v>4165</v>
      </c>
      <c r="F6673" s="1">
        <v>1896</v>
      </c>
      <c r="G6673" t="s">
        <v>24</v>
      </c>
      <c r="H6673">
        <v>1</v>
      </c>
      <c r="I6673">
        <f t="shared" si="94"/>
        <v>1896</v>
      </c>
      <c r="J6673">
        <v>0</v>
      </c>
      <c r="K6673" s="2">
        <f t="shared" si="95"/>
        <v>0</v>
      </c>
    </row>
    <row r="6674" spans="1:11" x14ac:dyDescent="0.35">
      <c r="A6674" t="s">
        <v>4542</v>
      </c>
      <c r="B6674" t="s">
        <v>4543</v>
      </c>
      <c r="C6674" t="s">
        <v>4544</v>
      </c>
      <c r="D6674">
        <v>850</v>
      </c>
      <c r="E6674" t="s">
        <v>4165</v>
      </c>
      <c r="F6674" s="1">
        <v>8481</v>
      </c>
      <c r="G6674" t="s">
        <v>24</v>
      </c>
      <c r="H6674">
        <v>1</v>
      </c>
      <c r="I6674">
        <f t="shared" si="94"/>
        <v>8481</v>
      </c>
      <c r="J6674">
        <v>5.46</v>
      </c>
      <c r="K6674" s="2">
        <f t="shared" si="95"/>
        <v>46306.26</v>
      </c>
    </row>
    <row r="6675" spans="1:11" x14ac:dyDescent="0.35">
      <c r="A6675" t="s">
        <v>4545</v>
      </c>
      <c r="B6675" t="s">
        <v>4546</v>
      </c>
      <c r="D6675">
        <v>850</v>
      </c>
      <c r="E6675" t="s">
        <v>4165</v>
      </c>
      <c r="F6675" s="1">
        <v>13229</v>
      </c>
      <c r="G6675" t="s">
        <v>24</v>
      </c>
      <c r="H6675">
        <v>1</v>
      </c>
      <c r="I6675">
        <f t="shared" si="94"/>
        <v>13229</v>
      </c>
      <c r="J6675">
        <v>0.85</v>
      </c>
      <c r="K6675" s="2">
        <f t="shared" si="95"/>
        <v>11244.65</v>
      </c>
    </row>
    <row r="6676" spans="1:11" x14ac:dyDescent="0.35">
      <c r="A6676" t="s">
        <v>4547</v>
      </c>
      <c r="B6676" t="s">
        <v>4548</v>
      </c>
      <c r="C6676" t="s">
        <v>4304</v>
      </c>
      <c r="D6676">
        <v>850</v>
      </c>
      <c r="E6676" t="s">
        <v>4165</v>
      </c>
      <c r="F6676" s="1">
        <v>51675</v>
      </c>
      <c r="G6676" t="s">
        <v>24</v>
      </c>
      <c r="H6676">
        <v>1</v>
      </c>
      <c r="I6676">
        <f t="shared" si="94"/>
        <v>51675</v>
      </c>
      <c r="J6676">
        <v>0.218</v>
      </c>
      <c r="K6676" s="2">
        <f t="shared" si="95"/>
        <v>11265.15</v>
      </c>
    </row>
    <row r="6677" spans="1:11" x14ac:dyDescent="0.35">
      <c r="A6677" t="s">
        <v>4549</v>
      </c>
      <c r="B6677" t="s">
        <v>4550</v>
      </c>
      <c r="D6677">
        <v>850</v>
      </c>
      <c r="E6677" t="s">
        <v>4165</v>
      </c>
      <c r="F6677" s="1">
        <f>7937+31352</f>
        <v>39289</v>
      </c>
      <c r="G6677" t="s">
        <v>24</v>
      </c>
      <c r="H6677">
        <v>1</v>
      </c>
      <c r="I6677">
        <f t="shared" si="94"/>
        <v>39289</v>
      </c>
      <c r="J6677">
        <v>0.68</v>
      </c>
      <c r="K6677" s="2">
        <f t="shared" si="95"/>
        <v>26716.52</v>
      </c>
    </row>
    <row r="6678" spans="1:11" x14ac:dyDescent="0.35">
      <c r="A6678" t="s">
        <v>4551</v>
      </c>
      <c r="B6678" t="s">
        <v>4552</v>
      </c>
      <c r="D6678">
        <v>850</v>
      </c>
      <c r="E6678" t="s">
        <v>4165</v>
      </c>
      <c r="F6678" s="1">
        <v>25911</v>
      </c>
      <c r="G6678" t="s">
        <v>24</v>
      </c>
      <c r="H6678">
        <v>1</v>
      </c>
      <c r="I6678">
        <f t="shared" si="94"/>
        <v>25911</v>
      </c>
      <c r="J6678">
        <v>0.95</v>
      </c>
      <c r="K6678" s="2">
        <f t="shared" si="95"/>
        <v>24615.449999999997</v>
      </c>
    </row>
    <row r="6679" spans="1:11" x14ac:dyDescent="0.35">
      <c r="A6679" t="s">
        <v>4553</v>
      </c>
      <c r="B6679" t="s">
        <v>4554</v>
      </c>
      <c r="D6679">
        <v>850</v>
      </c>
      <c r="E6679" t="s">
        <v>4165</v>
      </c>
      <c r="F6679">
        <v>25</v>
      </c>
      <c r="G6679" t="s">
        <v>24</v>
      </c>
      <c r="H6679">
        <v>1</v>
      </c>
      <c r="I6679">
        <f t="shared" si="94"/>
        <v>25</v>
      </c>
      <c r="J6679">
        <v>0</v>
      </c>
      <c r="K6679" s="2">
        <f t="shared" si="95"/>
        <v>0</v>
      </c>
    </row>
    <row r="6680" spans="1:11" x14ac:dyDescent="0.35">
      <c r="A6680" t="s">
        <v>4555</v>
      </c>
      <c r="B6680" t="s">
        <v>4556</v>
      </c>
      <c r="D6680">
        <v>850</v>
      </c>
      <c r="E6680" t="s">
        <v>4165</v>
      </c>
      <c r="F6680">
        <v>20</v>
      </c>
      <c r="G6680" t="s">
        <v>24</v>
      </c>
      <c r="H6680">
        <v>1</v>
      </c>
      <c r="I6680">
        <f t="shared" si="94"/>
        <v>20</v>
      </c>
      <c r="J6680">
        <v>0</v>
      </c>
      <c r="K6680" s="2">
        <f t="shared" si="95"/>
        <v>0</v>
      </c>
    </row>
    <row r="6681" spans="1:11" x14ac:dyDescent="0.35">
      <c r="A6681" t="s">
        <v>4557</v>
      </c>
      <c r="B6681" t="s">
        <v>4558</v>
      </c>
      <c r="C6681" t="s">
        <v>4559</v>
      </c>
      <c r="D6681">
        <v>850</v>
      </c>
      <c r="E6681" t="s">
        <v>4165</v>
      </c>
      <c r="F6681" s="2">
        <v>9539.3080000000009</v>
      </c>
      <c r="G6681" t="s">
        <v>24</v>
      </c>
      <c r="H6681">
        <v>1</v>
      </c>
      <c r="I6681">
        <f t="shared" si="94"/>
        <v>9539.3080000000009</v>
      </c>
      <c r="J6681">
        <v>1.55</v>
      </c>
      <c r="K6681" s="2">
        <f t="shared" si="95"/>
        <v>14785.927400000002</v>
      </c>
    </row>
    <row r="6682" spans="1:11" x14ac:dyDescent="0.35">
      <c r="A6682" t="s">
        <v>4560</v>
      </c>
      <c r="B6682" t="s">
        <v>4561</v>
      </c>
      <c r="C6682" t="s">
        <v>4562</v>
      </c>
      <c r="D6682">
        <v>850</v>
      </c>
      <c r="E6682" t="s">
        <v>4165</v>
      </c>
      <c r="F6682" s="1">
        <v>41516</v>
      </c>
      <c r="G6682" t="s">
        <v>24</v>
      </c>
      <c r="H6682">
        <v>1</v>
      </c>
      <c r="I6682">
        <f t="shared" si="94"/>
        <v>41516</v>
      </c>
      <c r="J6682">
        <v>0.62</v>
      </c>
      <c r="K6682" s="2">
        <f t="shared" si="95"/>
        <v>25739.919999999998</v>
      </c>
    </row>
    <row r="6683" spans="1:11" x14ac:dyDescent="0.35">
      <c r="A6683" t="s">
        <v>4563</v>
      </c>
      <c r="B6683" t="s">
        <v>4564</v>
      </c>
      <c r="C6683" t="s">
        <v>4565</v>
      </c>
      <c r="D6683">
        <v>850</v>
      </c>
      <c r="E6683" t="s">
        <v>4165</v>
      </c>
      <c r="F6683" s="2">
        <v>1111.569</v>
      </c>
      <c r="G6683" t="s">
        <v>24</v>
      </c>
      <c r="H6683">
        <v>1</v>
      </c>
      <c r="I6683">
        <f t="shared" si="94"/>
        <v>1111.569</v>
      </c>
      <c r="J6683">
        <v>1.8</v>
      </c>
      <c r="K6683" s="2">
        <f t="shared" si="95"/>
        <v>2000.8242</v>
      </c>
    </row>
    <row r="6684" spans="1:11" x14ac:dyDescent="0.35">
      <c r="A6684" t="s">
        <v>4566</v>
      </c>
      <c r="B6684" t="s">
        <v>4567</v>
      </c>
      <c r="C6684" t="s">
        <v>4568</v>
      </c>
      <c r="D6684">
        <v>850</v>
      </c>
      <c r="E6684" t="s">
        <v>4165</v>
      </c>
      <c r="F6684" s="1">
        <v>144442</v>
      </c>
      <c r="G6684" t="s">
        <v>24</v>
      </c>
      <c r="H6684">
        <v>1</v>
      </c>
      <c r="I6684">
        <f t="shared" si="94"/>
        <v>144442</v>
      </c>
      <c r="J6684">
        <v>0.97</v>
      </c>
      <c r="K6684" s="2">
        <f t="shared" si="95"/>
        <v>140108.74</v>
      </c>
    </row>
    <row r="6685" spans="1:11" x14ac:dyDescent="0.35">
      <c r="A6685" t="s">
        <v>4569</v>
      </c>
      <c r="B6685" t="s">
        <v>4570</v>
      </c>
      <c r="C6685" t="s">
        <v>4304</v>
      </c>
      <c r="D6685">
        <v>850</v>
      </c>
      <c r="E6685" t="s">
        <v>4165</v>
      </c>
      <c r="F6685" s="1">
        <v>100201</v>
      </c>
      <c r="G6685" t="s">
        <v>24</v>
      </c>
      <c r="H6685">
        <v>1</v>
      </c>
      <c r="I6685">
        <f t="shared" si="94"/>
        <v>100201</v>
      </c>
      <c r="J6685">
        <v>0.98</v>
      </c>
      <c r="K6685" s="2">
        <f t="shared" si="95"/>
        <v>98196.98</v>
      </c>
    </row>
    <row r="6686" spans="1:11" x14ac:dyDescent="0.35">
      <c r="A6686" t="s">
        <v>4571</v>
      </c>
      <c r="B6686" t="s">
        <v>4572</v>
      </c>
      <c r="C6686" t="s">
        <v>4573</v>
      </c>
      <c r="D6686">
        <v>850</v>
      </c>
      <c r="E6686" t="s">
        <v>4165</v>
      </c>
      <c r="F6686" s="2">
        <v>35693.5</v>
      </c>
      <c r="G6686" t="s">
        <v>24</v>
      </c>
      <c r="H6686">
        <v>1</v>
      </c>
      <c r="I6686">
        <f t="shared" si="94"/>
        <v>35693.5</v>
      </c>
      <c r="J6686">
        <v>2.75</v>
      </c>
      <c r="K6686" s="2">
        <f t="shared" si="95"/>
        <v>98157.125</v>
      </c>
    </row>
    <row r="6687" spans="1:11" x14ac:dyDescent="0.35">
      <c r="A6687" t="s">
        <v>4574</v>
      </c>
      <c r="B6687" t="s">
        <v>4575</v>
      </c>
      <c r="C6687" t="s">
        <v>4576</v>
      </c>
      <c r="D6687">
        <v>850</v>
      </c>
      <c r="E6687" t="s">
        <v>4165</v>
      </c>
      <c r="F6687">
        <v>444</v>
      </c>
      <c r="G6687" t="s">
        <v>24</v>
      </c>
      <c r="H6687">
        <v>1</v>
      </c>
      <c r="I6687">
        <f t="shared" si="94"/>
        <v>444</v>
      </c>
      <c r="J6687">
        <v>1.36</v>
      </c>
      <c r="K6687" s="2">
        <f t="shared" si="95"/>
        <v>603.84</v>
      </c>
    </row>
    <row r="6688" spans="1:11" x14ac:dyDescent="0.35">
      <c r="A6688" t="s">
        <v>4577</v>
      </c>
      <c r="B6688" t="s">
        <v>4578</v>
      </c>
      <c r="D6688">
        <v>850</v>
      </c>
      <c r="E6688" t="s">
        <v>4165</v>
      </c>
      <c r="F6688" s="1">
        <v>19268</v>
      </c>
      <c r="G6688" t="s">
        <v>24</v>
      </c>
      <c r="H6688">
        <v>1</v>
      </c>
      <c r="I6688">
        <f t="shared" si="94"/>
        <v>19268</v>
      </c>
      <c r="J6688">
        <v>2.75</v>
      </c>
      <c r="K6688" s="2">
        <f t="shared" si="95"/>
        <v>52987</v>
      </c>
    </row>
    <row r="6689" spans="1:11" x14ac:dyDescent="0.35">
      <c r="A6689" t="s">
        <v>4579</v>
      </c>
      <c r="B6689" t="s">
        <v>4580</v>
      </c>
      <c r="D6689">
        <v>850</v>
      </c>
      <c r="E6689" t="s">
        <v>4165</v>
      </c>
      <c r="F6689" s="1">
        <v>29957</v>
      </c>
      <c r="G6689" t="s">
        <v>24</v>
      </c>
      <c r="H6689">
        <v>1</v>
      </c>
      <c r="I6689">
        <f t="shared" si="94"/>
        <v>29957</v>
      </c>
      <c r="J6689">
        <v>0.76</v>
      </c>
      <c r="K6689" s="2">
        <f t="shared" si="95"/>
        <v>22767.32</v>
      </c>
    </row>
    <row r="6690" spans="1:11" x14ac:dyDescent="0.35">
      <c r="A6690" t="s">
        <v>4581</v>
      </c>
      <c r="B6690" t="s">
        <v>4582</v>
      </c>
      <c r="C6690" t="s">
        <v>4583</v>
      </c>
      <c r="D6690">
        <v>850</v>
      </c>
      <c r="E6690" t="s">
        <v>4165</v>
      </c>
      <c r="F6690" s="1">
        <v>7023</v>
      </c>
      <c r="G6690" t="s">
        <v>24</v>
      </c>
      <c r="H6690">
        <v>1</v>
      </c>
      <c r="I6690">
        <f t="shared" si="94"/>
        <v>7023</v>
      </c>
      <c r="J6690">
        <v>2.2000000000000002</v>
      </c>
      <c r="K6690" s="2">
        <f t="shared" si="95"/>
        <v>15450.6</v>
      </c>
    </row>
    <row r="6691" spans="1:11" x14ac:dyDescent="0.35">
      <c r="A6691" t="s">
        <v>4584</v>
      </c>
      <c r="B6691" t="s">
        <v>4585</v>
      </c>
      <c r="C6691" t="s">
        <v>4586</v>
      </c>
      <c r="D6691">
        <v>850</v>
      </c>
      <c r="E6691" t="s">
        <v>4165</v>
      </c>
      <c r="F6691" s="2">
        <v>16081.5</v>
      </c>
      <c r="G6691" t="s">
        <v>24</v>
      </c>
      <c r="H6691">
        <v>1</v>
      </c>
      <c r="I6691">
        <f t="shared" si="94"/>
        <v>16081.5</v>
      </c>
      <c r="J6691">
        <v>2.2000000000000002</v>
      </c>
      <c r="K6691" s="2">
        <f t="shared" si="95"/>
        <v>35379.300000000003</v>
      </c>
    </row>
    <row r="6692" spans="1:11" x14ac:dyDescent="0.35">
      <c r="A6692" t="s">
        <v>4587</v>
      </c>
      <c r="B6692" t="s">
        <v>4588</v>
      </c>
      <c r="C6692" t="s">
        <v>4330</v>
      </c>
      <c r="D6692">
        <v>850</v>
      </c>
      <c r="E6692" t="s">
        <v>4165</v>
      </c>
      <c r="F6692" s="2">
        <v>5150.28</v>
      </c>
      <c r="G6692" t="s">
        <v>24</v>
      </c>
      <c r="H6692">
        <v>1</v>
      </c>
      <c r="I6692">
        <f t="shared" si="94"/>
        <v>5150.28</v>
      </c>
      <c r="J6692">
        <v>2.4</v>
      </c>
      <c r="K6692" s="2">
        <f t="shared" si="95"/>
        <v>12360.671999999999</v>
      </c>
    </row>
    <row r="6693" spans="1:11" x14ac:dyDescent="0.35">
      <c r="A6693" t="s">
        <v>4589</v>
      </c>
      <c r="B6693" t="s">
        <v>4590</v>
      </c>
      <c r="C6693" t="s">
        <v>4304</v>
      </c>
      <c r="D6693">
        <v>850</v>
      </c>
      <c r="E6693" t="s">
        <v>4165</v>
      </c>
      <c r="F6693" s="2">
        <v>30376.5</v>
      </c>
      <c r="G6693" t="s">
        <v>24</v>
      </c>
      <c r="H6693">
        <v>1</v>
      </c>
      <c r="I6693">
        <f t="shared" si="94"/>
        <v>30376.5</v>
      </c>
      <c r="J6693">
        <v>0.69899999999999995</v>
      </c>
      <c r="K6693" s="2">
        <f t="shared" si="95"/>
        <v>21233.173499999997</v>
      </c>
    </row>
    <row r="6694" spans="1:11" x14ac:dyDescent="0.35">
      <c r="A6694" t="s">
        <v>4591</v>
      </c>
      <c r="B6694" t="s">
        <v>4592</v>
      </c>
      <c r="C6694" t="s">
        <v>4593</v>
      </c>
      <c r="D6694">
        <v>850</v>
      </c>
      <c r="E6694" t="s">
        <v>4165</v>
      </c>
      <c r="F6694" s="1">
        <v>20205</v>
      </c>
      <c r="G6694" t="s">
        <v>24</v>
      </c>
      <c r="H6694">
        <v>1</v>
      </c>
      <c r="I6694">
        <f t="shared" si="94"/>
        <v>20205</v>
      </c>
      <c r="J6694">
        <v>0.91500000000000004</v>
      </c>
      <c r="K6694" s="2">
        <f t="shared" si="95"/>
        <v>18487.575000000001</v>
      </c>
    </row>
    <row r="6695" spans="1:11" x14ac:dyDescent="0.35">
      <c r="A6695" t="s">
        <v>4594</v>
      </c>
      <c r="B6695" t="s">
        <v>4595</v>
      </c>
      <c r="D6695">
        <v>850</v>
      </c>
      <c r="E6695" t="s">
        <v>4165</v>
      </c>
      <c r="F6695" s="1">
        <v>64485</v>
      </c>
      <c r="G6695" t="s">
        <v>24</v>
      </c>
      <c r="H6695">
        <v>1</v>
      </c>
      <c r="I6695">
        <f t="shared" si="94"/>
        <v>64485</v>
      </c>
      <c r="J6695">
        <v>1.65</v>
      </c>
      <c r="K6695" s="2">
        <f t="shared" si="95"/>
        <v>106400.25</v>
      </c>
    </row>
    <row r="6696" spans="1:11" x14ac:dyDescent="0.35">
      <c r="A6696" t="s">
        <v>4596</v>
      </c>
      <c r="B6696" t="s">
        <v>4597</v>
      </c>
      <c r="C6696" t="s">
        <v>4598</v>
      </c>
      <c r="D6696">
        <v>850</v>
      </c>
      <c r="E6696" t="s">
        <v>4165</v>
      </c>
      <c r="F6696" s="2">
        <v>4126.6000000000004</v>
      </c>
      <c r="G6696" t="s">
        <v>24</v>
      </c>
      <c r="H6696">
        <v>1</v>
      </c>
      <c r="I6696">
        <f t="shared" si="94"/>
        <v>4126.6000000000004</v>
      </c>
      <c r="J6696">
        <v>3.99</v>
      </c>
      <c r="K6696" s="2">
        <f t="shared" si="95"/>
        <v>16465.134000000002</v>
      </c>
    </row>
    <row r="6697" spans="1:11" x14ac:dyDescent="0.35">
      <c r="A6697" t="s">
        <v>4599</v>
      </c>
      <c r="B6697" t="s">
        <v>4600</v>
      </c>
      <c r="D6697">
        <v>850</v>
      </c>
      <c r="E6697" t="s">
        <v>4165</v>
      </c>
      <c r="F6697" s="1">
        <v>65890</v>
      </c>
      <c r="G6697" t="s">
        <v>24</v>
      </c>
      <c r="H6697">
        <v>1</v>
      </c>
      <c r="I6697">
        <f t="shared" si="94"/>
        <v>65890</v>
      </c>
      <c r="J6697">
        <v>0.85</v>
      </c>
      <c r="K6697" s="2">
        <f t="shared" si="95"/>
        <v>56006.5</v>
      </c>
    </row>
    <row r="6698" spans="1:11" x14ac:dyDescent="0.35">
      <c r="A6698" t="s">
        <v>4601</v>
      </c>
      <c r="B6698" t="s">
        <v>4602</v>
      </c>
      <c r="C6698" t="s">
        <v>4603</v>
      </c>
      <c r="D6698">
        <v>850</v>
      </c>
      <c r="E6698" t="s">
        <v>4165</v>
      </c>
      <c r="F6698" s="1">
        <v>61426</v>
      </c>
      <c r="G6698" t="s">
        <v>24</v>
      </c>
      <c r="H6698">
        <v>1</v>
      </c>
      <c r="I6698">
        <f t="shared" si="94"/>
        <v>61426</v>
      </c>
      <c r="J6698">
        <v>0.495</v>
      </c>
      <c r="K6698" s="2">
        <f t="shared" si="95"/>
        <v>30405.87</v>
      </c>
    </row>
    <row r="6699" spans="1:11" x14ac:dyDescent="0.35">
      <c r="A6699" t="s">
        <v>4604</v>
      </c>
      <c r="B6699" t="s">
        <v>4605</v>
      </c>
      <c r="C6699" t="s">
        <v>4304</v>
      </c>
      <c r="D6699">
        <v>850</v>
      </c>
      <c r="E6699" t="s">
        <v>4165</v>
      </c>
      <c r="F6699" s="1">
        <v>18105</v>
      </c>
      <c r="G6699" t="s">
        <v>24</v>
      </c>
      <c r="H6699">
        <v>1</v>
      </c>
      <c r="I6699">
        <f t="shared" si="94"/>
        <v>18105</v>
      </c>
      <c r="J6699">
        <v>0.45</v>
      </c>
      <c r="K6699" s="2">
        <f t="shared" si="95"/>
        <v>8147.25</v>
      </c>
    </row>
    <row r="6700" spans="1:11" x14ac:dyDescent="0.35">
      <c r="A6700" t="s">
        <v>4606</v>
      </c>
      <c r="B6700" t="s">
        <v>4607</v>
      </c>
      <c r="C6700" t="s">
        <v>4608</v>
      </c>
      <c r="D6700">
        <v>850</v>
      </c>
      <c r="E6700" t="s">
        <v>4165</v>
      </c>
      <c r="F6700" s="1">
        <v>15571</v>
      </c>
      <c r="G6700" t="s">
        <v>24</v>
      </c>
      <c r="H6700">
        <v>1</v>
      </c>
      <c r="I6700">
        <f t="shared" si="94"/>
        <v>15571</v>
      </c>
      <c r="J6700">
        <v>1.65</v>
      </c>
      <c r="K6700" s="2">
        <f t="shared" si="95"/>
        <v>25692.149999999998</v>
      </c>
    </row>
    <row r="6701" spans="1:11" x14ac:dyDescent="0.35">
      <c r="A6701" t="s">
        <v>4609</v>
      </c>
      <c r="B6701" t="s">
        <v>4610</v>
      </c>
      <c r="C6701" t="s">
        <v>4528</v>
      </c>
      <c r="D6701">
        <v>850</v>
      </c>
      <c r="E6701" t="s">
        <v>4165</v>
      </c>
      <c r="F6701" s="1">
        <v>10001</v>
      </c>
      <c r="G6701" t="s">
        <v>24</v>
      </c>
      <c r="H6701">
        <v>1</v>
      </c>
      <c r="I6701">
        <f t="shared" si="94"/>
        <v>10001</v>
      </c>
      <c r="J6701">
        <v>0.6</v>
      </c>
      <c r="K6701" s="2">
        <f t="shared" si="95"/>
        <v>6000.5999999999995</v>
      </c>
    </row>
    <row r="6702" spans="1:11" x14ac:dyDescent="0.35">
      <c r="A6702" t="s">
        <v>4611</v>
      </c>
      <c r="B6702" t="s">
        <v>4612</v>
      </c>
      <c r="C6702" t="s">
        <v>4613</v>
      </c>
      <c r="D6702">
        <v>850</v>
      </c>
      <c r="E6702" t="s">
        <v>4165</v>
      </c>
      <c r="F6702" s="2">
        <v>13270.63</v>
      </c>
      <c r="G6702" t="s">
        <v>24</v>
      </c>
      <c r="H6702">
        <v>1</v>
      </c>
      <c r="I6702">
        <f t="shared" si="94"/>
        <v>13270.63</v>
      </c>
      <c r="J6702">
        <v>1.95</v>
      </c>
      <c r="K6702" s="2">
        <f t="shared" si="95"/>
        <v>25877.728499999997</v>
      </c>
    </row>
    <row r="6703" spans="1:11" x14ac:dyDescent="0.35">
      <c r="A6703" t="s">
        <v>4614</v>
      </c>
      <c r="B6703" t="s">
        <v>4615</v>
      </c>
      <c r="D6703">
        <v>850</v>
      </c>
      <c r="E6703" t="s">
        <v>4165</v>
      </c>
      <c r="F6703" s="1">
        <v>78115</v>
      </c>
      <c r="G6703" t="s">
        <v>24</v>
      </c>
      <c r="H6703">
        <v>1</v>
      </c>
      <c r="I6703">
        <f t="shared" si="94"/>
        <v>78115</v>
      </c>
      <c r="J6703">
        <v>0.55000000000000004</v>
      </c>
      <c r="K6703" s="2">
        <f t="shared" si="95"/>
        <v>42963.25</v>
      </c>
    </row>
    <row r="6704" spans="1:11" x14ac:dyDescent="0.35">
      <c r="A6704" t="s">
        <v>4616</v>
      </c>
      <c r="B6704" t="s">
        <v>4617</v>
      </c>
      <c r="C6704" t="s">
        <v>4618</v>
      </c>
      <c r="D6704">
        <v>850</v>
      </c>
      <c r="E6704" t="s">
        <v>4165</v>
      </c>
      <c r="F6704" s="2">
        <v>16772.866999999998</v>
      </c>
      <c r="G6704" t="s">
        <v>24</v>
      </c>
      <c r="H6704">
        <v>1</v>
      </c>
      <c r="I6704">
        <f t="shared" si="94"/>
        <v>16772.866999999998</v>
      </c>
      <c r="J6704">
        <v>0.90500000000000003</v>
      </c>
      <c r="K6704" s="2">
        <f t="shared" si="95"/>
        <v>15179.444635</v>
      </c>
    </row>
    <row r="6705" spans="1:11" x14ac:dyDescent="0.35">
      <c r="A6705" t="s">
        <v>4619</v>
      </c>
      <c r="B6705" t="s">
        <v>4620</v>
      </c>
      <c r="C6705" t="s">
        <v>4621</v>
      </c>
      <c r="D6705">
        <v>850</v>
      </c>
      <c r="E6705" t="s">
        <v>4165</v>
      </c>
      <c r="F6705" s="2">
        <v>25461</v>
      </c>
      <c r="G6705" t="s">
        <v>24</v>
      </c>
      <c r="H6705">
        <v>1</v>
      </c>
      <c r="I6705">
        <f t="shared" si="94"/>
        <v>25461</v>
      </c>
      <c r="J6705">
        <v>1.345</v>
      </c>
      <c r="K6705" s="2">
        <f t="shared" si="95"/>
        <v>34245.044999999998</v>
      </c>
    </row>
    <row r="6706" spans="1:11" x14ac:dyDescent="0.35">
      <c r="A6706" t="s">
        <v>4622</v>
      </c>
      <c r="B6706" t="s">
        <v>4623</v>
      </c>
      <c r="C6706" t="s">
        <v>4624</v>
      </c>
      <c r="D6706">
        <v>850</v>
      </c>
      <c r="E6706" t="s">
        <v>4165</v>
      </c>
      <c r="F6706" s="2">
        <v>21548</v>
      </c>
      <c r="G6706" t="s">
        <v>24</v>
      </c>
      <c r="H6706">
        <v>1</v>
      </c>
      <c r="I6706">
        <f t="shared" si="94"/>
        <v>21548</v>
      </c>
      <c r="J6706">
        <v>2.81</v>
      </c>
      <c r="K6706" s="2">
        <f t="shared" si="95"/>
        <v>60549.880000000005</v>
      </c>
    </row>
    <row r="6707" spans="1:11" x14ac:dyDescent="0.35">
      <c r="A6707" t="s">
        <v>4625</v>
      </c>
      <c r="B6707" t="s">
        <v>4626</v>
      </c>
      <c r="D6707">
        <v>850</v>
      </c>
      <c r="E6707" t="s">
        <v>4165</v>
      </c>
      <c r="F6707" s="2">
        <v>6590.5</v>
      </c>
      <c r="G6707" t="s">
        <v>24</v>
      </c>
      <c r="H6707">
        <v>1</v>
      </c>
      <c r="I6707">
        <f t="shared" si="94"/>
        <v>6590.5</v>
      </c>
      <c r="J6707">
        <v>0.4</v>
      </c>
      <c r="K6707" s="2">
        <f t="shared" si="95"/>
        <v>2636.2000000000003</v>
      </c>
    </row>
    <row r="6708" spans="1:11" x14ac:dyDescent="0.35">
      <c r="A6708" t="s">
        <v>4627</v>
      </c>
      <c r="B6708" t="s">
        <v>4628</v>
      </c>
      <c r="C6708" t="s">
        <v>4629</v>
      </c>
      <c r="D6708">
        <v>850</v>
      </c>
      <c r="E6708" t="s">
        <v>4165</v>
      </c>
      <c r="F6708" s="2">
        <v>2920.75</v>
      </c>
      <c r="G6708" t="s">
        <v>24</v>
      </c>
      <c r="H6708">
        <v>1</v>
      </c>
      <c r="I6708">
        <f t="shared" si="94"/>
        <v>2920.75</v>
      </c>
      <c r="J6708">
        <v>3.32</v>
      </c>
      <c r="K6708" s="2">
        <f t="shared" si="95"/>
        <v>9696.89</v>
      </c>
    </row>
    <row r="6709" spans="1:11" x14ac:dyDescent="0.35">
      <c r="A6709" t="s">
        <v>4630</v>
      </c>
      <c r="B6709" t="s">
        <v>4631</v>
      </c>
      <c r="D6709">
        <v>850</v>
      </c>
      <c r="E6709" t="s">
        <v>4165</v>
      </c>
      <c r="F6709" s="1">
        <v>9675</v>
      </c>
      <c r="G6709" t="s">
        <v>24</v>
      </c>
      <c r="H6709">
        <v>1</v>
      </c>
      <c r="I6709">
        <f t="shared" si="94"/>
        <v>9675</v>
      </c>
      <c r="J6709">
        <v>1.4950000000000001</v>
      </c>
      <c r="K6709" s="2">
        <f t="shared" si="95"/>
        <v>14464.125000000002</v>
      </c>
    </row>
    <row r="6710" spans="1:11" x14ac:dyDescent="0.35">
      <c r="A6710" t="s">
        <v>4632</v>
      </c>
      <c r="B6710" t="s">
        <v>4633</v>
      </c>
      <c r="C6710" t="s">
        <v>4634</v>
      </c>
      <c r="D6710">
        <v>850</v>
      </c>
      <c r="E6710" t="s">
        <v>4165</v>
      </c>
      <c r="F6710" s="2">
        <v>11221.15</v>
      </c>
      <c r="G6710" t="s">
        <v>24</v>
      </c>
      <c r="H6710">
        <v>1</v>
      </c>
      <c r="I6710">
        <f t="shared" si="94"/>
        <v>11221.15</v>
      </c>
      <c r="J6710">
        <v>1.95</v>
      </c>
      <c r="K6710" s="2">
        <f t="shared" si="95"/>
        <v>21881.2425</v>
      </c>
    </row>
    <row r="6711" spans="1:11" x14ac:dyDescent="0.35">
      <c r="A6711" t="s">
        <v>4635</v>
      </c>
      <c r="B6711" t="s">
        <v>4636</v>
      </c>
      <c r="C6711" t="s">
        <v>4637</v>
      </c>
      <c r="D6711">
        <v>850</v>
      </c>
      <c r="E6711" t="s">
        <v>4165</v>
      </c>
      <c r="F6711" s="2">
        <v>28564.675999999999</v>
      </c>
      <c r="G6711" t="s">
        <v>24</v>
      </c>
      <c r="H6711">
        <v>1</v>
      </c>
      <c r="I6711">
        <f t="shared" si="94"/>
        <v>28564.675999999999</v>
      </c>
      <c r="J6711">
        <v>1.2</v>
      </c>
      <c r="K6711" s="2">
        <f t="shared" si="95"/>
        <v>34277.611199999999</v>
      </c>
    </row>
    <row r="6712" spans="1:11" x14ac:dyDescent="0.35">
      <c r="A6712" t="s">
        <v>4638</v>
      </c>
      <c r="B6712" t="s">
        <v>4639</v>
      </c>
      <c r="C6712" t="s">
        <v>4640</v>
      </c>
      <c r="D6712">
        <v>850</v>
      </c>
      <c r="E6712" t="s">
        <v>4165</v>
      </c>
      <c r="F6712" s="2">
        <v>26368.63</v>
      </c>
      <c r="G6712" t="s">
        <v>24</v>
      </c>
      <c r="H6712">
        <v>1</v>
      </c>
      <c r="I6712">
        <f t="shared" si="94"/>
        <v>26368.63</v>
      </c>
      <c r="J6712">
        <v>1.72</v>
      </c>
      <c r="K6712" s="2">
        <f t="shared" si="95"/>
        <v>45354.043600000005</v>
      </c>
    </row>
    <row r="6713" spans="1:11" x14ac:dyDescent="0.35">
      <c r="A6713" t="s">
        <v>4641</v>
      </c>
      <c r="B6713" t="s">
        <v>4642</v>
      </c>
      <c r="C6713" t="s">
        <v>4643</v>
      </c>
      <c r="D6713">
        <v>850</v>
      </c>
      <c r="E6713" t="s">
        <v>4165</v>
      </c>
      <c r="F6713" s="2">
        <v>30627.54</v>
      </c>
      <c r="G6713" t="s">
        <v>24</v>
      </c>
      <c r="H6713">
        <v>1</v>
      </c>
      <c r="I6713">
        <f t="shared" si="94"/>
        <v>30627.54</v>
      </c>
      <c r="J6713">
        <v>4.2549999999999999</v>
      </c>
      <c r="K6713" s="2">
        <f t="shared" si="95"/>
        <v>130320.1827</v>
      </c>
    </row>
    <row r="6714" spans="1:11" x14ac:dyDescent="0.35">
      <c r="A6714" t="s">
        <v>4644</v>
      </c>
      <c r="B6714" t="s">
        <v>4645</v>
      </c>
      <c r="C6714" t="s">
        <v>4646</v>
      </c>
      <c r="D6714">
        <v>850</v>
      </c>
      <c r="E6714" t="s">
        <v>4165</v>
      </c>
      <c r="F6714" s="2">
        <v>4846.0519999999997</v>
      </c>
      <c r="G6714" t="s">
        <v>24</v>
      </c>
      <c r="H6714">
        <v>1</v>
      </c>
      <c r="I6714">
        <f t="shared" si="94"/>
        <v>4846.0519999999997</v>
      </c>
      <c r="J6714">
        <v>1.1200000000000001</v>
      </c>
      <c r="K6714" s="2">
        <f t="shared" si="95"/>
        <v>5427.5782399999998</v>
      </c>
    </row>
    <row r="6715" spans="1:11" x14ac:dyDescent="0.35">
      <c r="A6715" t="s">
        <v>4647</v>
      </c>
      <c r="B6715" t="s">
        <v>4648</v>
      </c>
      <c r="C6715" t="s">
        <v>4474</v>
      </c>
      <c r="D6715">
        <v>850</v>
      </c>
      <c r="E6715" t="s">
        <v>4165</v>
      </c>
      <c r="F6715" s="2">
        <v>10532.4</v>
      </c>
      <c r="G6715" t="s">
        <v>24</v>
      </c>
      <c r="H6715">
        <v>1</v>
      </c>
      <c r="I6715">
        <f t="shared" si="94"/>
        <v>10532.4</v>
      </c>
      <c r="J6715">
        <v>2.0499999999999998</v>
      </c>
      <c r="K6715" s="2">
        <f t="shared" si="95"/>
        <v>21591.42</v>
      </c>
    </row>
    <row r="6716" spans="1:11" x14ac:dyDescent="0.35">
      <c r="A6716" t="s">
        <v>4649</v>
      </c>
      <c r="B6716" t="s">
        <v>4650</v>
      </c>
      <c r="C6716" t="s">
        <v>4651</v>
      </c>
      <c r="D6716">
        <v>850</v>
      </c>
      <c r="E6716" t="s">
        <v>4165</v>
      </c>
      <c r="F6716" s="1">
        <v>8059</v>
      </c>
      <c r="G6716" t="s">
        <v>24</v>
      </c>
      <c r="H6716">
        <v>1</v>
      </c>
      <c r="I6716">
        <f t="shared" si="94"/>
        <v>8059</v>
      </c>
      <c r="J6716">
        <v>1.25</v>
      </c>
      <c r="K6716" s="2">
        <f t="shared" si="95"/>
        <v>10073.75</v>
      </c>
    </row>
    <row r="6717" spans="1:11" x14ac:dyDescent="0.35">
      <c r="A6717" t="s">
        <v>4652</v>
      </c>
      <c r="B6717" t="s">
        <v>4653</v>
      </c>
      <c r="C6717" t="s">
        <v>4276</v>
      </c>
      <c r="D6717">
        <v>850</v>
      </c>
      <c r="E6717" t="s">
        <v>4165</v>
      </c>
      <c r="F6717" s="1">
        <v>41974</v>
      </c>
      <c r="G6717" t="s">
        <v>24</v>
      </c>
      <c r="H6717">
        <v>1</v>
      </c>
      <c r="I6717">
        <f t="shared" si="94"/>
        <v>41974</v>
      </c>
      <c r="J6717">
        <v>0.75</v>
      </c>
      <c r="K6717" s="2">
        <f t="shared" si="95"/>
        <v>31480.5</v>
      </c>
    </row>
    <row r="6718" spans="1:11" x14ac:dyDescent="0.35">
      <c r="A6718" t="s">
        <v>4654</v>
      </c>
      <c r="B6718" t="s">
        <v>4655</v>
      </c>
      <c r="C6718" t="s">
        <v>79</v>
      </c>
      <c r="D6718">
        <v>850</v>
      </c>
      <c r="E6718" t="s">
        <v>4165</v>
      </c>
      <c r="F6718" s="1">
        <v>7414</v>
      </c>
      <c r="G6718" t="s">
        <v>24</v>
      </c>
      <c r="H6718">
        <v>1</v>
      </c>
      <c r="I6718">
        <f t="shared" si="94"/>
        <v>7414</v>
      </c>
      <c r="J6718">
        <v>0.65</v>
      </c>
      <c r="K6718" s="2">
        <f t="shared" si="95"/>
        <v>4819.1000000000004</v>
      </c>
    </row>
    <row r="6719" spans="1:11" x14ac:dyDescent="0.35">
      <c r="A6719" t="s">
        <v>4656</v>
      </c>
      <c r="B6719" t="s">
        <v>4657</v>
      </c>
      <c r="C6719" t="s">
        <v>4658</v>
      </c>
      <c r="D6719">
        <v>850</v>
      </c>
      <c r="E6719" t="s">
        <v>4165</v>
      </c>
      <c r="F6719" s="2">
        <v>9760.2800000000007</v>
      </c>
      <c r="G6719" t="s">
        <v>24</v>
      </c>
      <c r="H6719">
        <v>1</v>
      </c>
      <c r="I6719">
        <f t="shared" si="94"/>
        <v>9760.2800000000007</v>
      </c>
      <c r="J6719">
        <v>4.5</v>
      </c>
      <c r="K6719" s="2">
        <f t="shared" si="95"/>
        <v>43921.26</v>
      </c>
    </row>
    <row r="6720" spans="1:11" x14ac:dyDescent="0.35">
      <c r="A6720" t="s">
        <v>4659</v>
      </c>
      <c r="B6720" t="s">
        <v>4660</v>
      </c>
      <c r="C6720" t="s">
        <v>4661</v>
      </c>
      <c r="D6720">
        <v>850</v>
      </c>
      <c r="E6720" t="s">
        <v>4165</v>
      </c>
      <c r="F6720" s="2">
        <v>31642.781999999999</v>
      </c>
      <c r="G6720" t="s">
        <v>24</v>
      </c>
      <c r="H6720">
        <v>1</v>
      </c>
      <c r="I6720">
        <f t="shared" si="94"/>
        <v>31642.781999999999</v>
      </c>
      <c r="J6720">
        <v>1.01</v>
      </c>
      <c r="K6720" s="2">
        <f t="shared" si="95"/>
        <v>31959.20982</v>
      </c>
    </row>
    <row r="6721" spans="1:11" x14ac:dyDescent="0.35">
      <c r="A6721" t="s">
        <v>4662</v>
      </c>
      <c r="B6721" t="s">
        <v>4663</v>
      </c>
      <c r="C6721" t="s">
        <v>4664</v>
      </c>
      <c r="D6721">
        <v>850</v>
      </c>
      <c r="E6721" t="s">
        <v>4165</v>
      </c>
      <c r="F6721" s="1">
        <v>6362</v>
      </c>
      <c r="G6721" t="s">
        <v>24</v>
      </c>
      <c r="H6721">
        <v>1</v>
      </c>
      <c r="I6721">
        <f t="shared" si="94"/>
        <v>6362</v>
      </c>
      <c r="J6721">
        <v>0.28999999999999998</v>
      </c>
      <c r="K6721" s="2">
        <f t="shared" si="95"/>
        <v>1844.9799999999998</v>
      </c>
    </row>
    <row r="6722" spans="1:11" x14ac:dyDescent="0.35">
      <c r="A6722" t="s">
        <v>4665</v>
      </c>
      <c r="B6722" t="s">
        <v>4666</v>
      </c>
      <c r="C6722" t="s">
        <v>4279</v>
      </c>
      <c r="D6722">
        <v>850</v>
      </c>
      <c r="E6722" t="s">
        <v>4165</v>
      </c>
      <c r="F6722" s="2">
        <v>95498.554000000004</v>
      </c>
      <c r="G6722" t="s">
        <v>24</v>
      </c>
      <c r="H6722">
        <v>1</v>
      </c>
      <c r="I6722">
        <f t="shared" si="94"/>
        <v>95498.554000000004</v>
      </c>
      <c r="J6722">
        <v>0.17599999999999999</v>
      </c>
      <c r="K6722" s="2">
        <f t="shared" si="95"/>
        <v>16807.745503999999</v>
      </c>
    </row>
    <row r="6723" spans="1:11" x14ac:dyDescent="0.35">
      <c r="A6723" t="s">
        <v>4667</v>
      </c>
      <c r="B6723" t="s">
        <v>4668</v>
      </c>
      <c r="D6723">
        <v>850</v>
      </c>
      <c r="E6723" t="s">
        <v>4165</v>
      </c>
      <c r="F6723" s="2">
        <v>14034.694</v>
      </c>
      <c r="G6723" t="s">
        <v>24</v>
      </c>
      <c r="H6723">
        <v>1</v>
      </c>
      <c r="I6723">
        <f t="shared" si="94"/>
        <v>14034.694</v>
      </c>
      <c r="J6723">
        <v>0.45</v>
      </c>
      <c r="K6723" s="2">
        <f t="shared" si="95"/>
        <v>6315.6122999999998</v>
      </c>
    </row>
    <row r="6724" spans="1:11" x14ac:dyDescent="0.35">
      <c r="A6724" t="s">
        <v>4669</v>
      </c>
      <c r="B6724" t="s">
        <v>4670</v>
      </c>
      <c r="C6724" t="s">
        <v>4671</v>
      </c>
      <c r="D6724">
        <v>850</v>
      </c>
      <c r="E6724" t="s">
        <v>4165</v>
      </c>
      <c r="F6724" s="2">
        <v>45254</v>
      </c>
      <c r="G6724" t="s">
        <v>24</v>
      </c>
      <c r="H6724">
        <v>1</v>
      </c>
      <c r="I6724">
        <f t="shared" si="94"/>
        <v>45254</v>
      </c>
      <c r="J6724">
        <v>0.52500000000000002</v>
      </c>
      <c r="K6724" s="2">
        <f t="shared" si="95"/>
        <v>23758.350000000002</v>
      </c>
    </row>
    <row r="6725" spans="1:11" x14ac:dyDescent="0.35">
      <c r="A6725" t="s">
        <v>4672</v>
      </c>
      <c r="B6725" t="s">
        <v>4673</v>
      </c>
      <c r="C6725" t="s">
        <v>4674</v>
      </c>
      <c r="D6725">
        <v>850</v>
      </c>
      <c r="E6725" t="s">
        <v>4165</v>
      </c>
      <c r="F6725" s="2">
        <v>1251.9739999999999</v>
      </c>
      <c r="G6725" t="s">
        <v>24</v>
      </c>
      <c r="H6725">
        <v>1</v>
      </c>
      <c r="I6725">
        <f t="shared" ref="I6725:I6788" si="96">H6725*F6725</f>
        <v>1251.9739999999999</v>
      </c>
      <c r="J6725">
        <v>0.51800000000000002</v>
      </c>
      <c r="K6725" s="2">
        <f t="shared" ref="K6725:K6788" si="97">F6725*J6725</f>
        <v>648.52253199999996</v>
      </c>
    </row>
    <row r="6726" spans="1:11" x14ac:dyDescent="0.35">
      <c r="A6726" t="s">
        <v>4675</v>
      </c>
      <c r="B6726" t="s">
        <v>4676</v>
      </c>
      <c r="C6726" t="s">
        <v>4304</v>
      </c>
      <c r="D6726">
        <v>850</v>
      </c>
      <c r="E6726" t="s">
        <v>4165</v>
      </c>
      <c r="F6726" s="1">
        <v>5535</v>
      </c>
      <c r="G6726" t="s">
        <v>24</v>
      </c>
      <c r="H6726">
        <v>1</v>
      </c>
      <c r="I6726">
        <f t="shared" si="96"/>
        <v>5535</v>
      </c>
      <c r="J6726">
        <v>1.9450000000000001</v>
      </c>
      <c r="K6726" s="2">
        <f t="shared" si="97"/>
        <v>10765.575000000001</v>
      </c>
    </row>
    <row r="6727" spans="1:11" x14ac:dyDescent="0.35">
      <c r="A6727" t="s">
        <v>4677</v>
      </c>
      <c r="B6727" t="s">
        <v>4678</v>
      </c>
      <c r="C6727" t="s">
        <v>4679</v>
      </c>
      <c r="D6727">
        <v>850</v>
      </c>
      <c r="E6727" t="s">
        <v>4165</v>
      </c>
      <c r="F6727" s="2">
        <v>3023.9989999999998</v>
      </c>
      <c r="G6727" t="s">
        <v>24</v>
      </c>
      <c r="H6727">
        <v>1</v>
      </c>
      <c r="I6727">
        <f t="shared" si="96"/>
        <v>3023.9989999999998</v>
      </c>
      <c r="J6727">
        <v>3.25</v>
      </c>
      <c r="K6727" s="2">
        <f t="shared" si="97"/>
        <v>9827.9967499999984</v>
      </c>
    </row>
    <row r="6728" spans="1:11" x14ac:dyDescent="0.35">
      <c r="A6728" t="s">
        <v>4680</v>
      </c>
      <c r="B6728" t="s">
        <v>4681</v>
      </c>
      <c r="D6728">
        <v>850</v>
      </c>
      <c r="E6728" t="s">
        <v>4165</v>
      </c>
      <c r="F6728" s="1">
        <v>25022</v>
      </c>
      <c r="G6728" t="s">
        <v>24</v>
      </c>
      <c r="H6728">
        <v>1</v>
      </c>
      <c r="I6728">
        <f t="shared" si="96"/>
        <v>25022</v>
      </c>
      <c r="J6728">
        <v>0.36</v>
      </c>
      <c r="K6728" s="2">
        <f t="shared" si="97"/>
        <v>9007.92</v>
      </c>
    </row>
    <row r="6729" spans="1:11" x14ac:dyDescent="0.35">
      <c r="A6729" t="s">
        <v>4682</v>
      </c>
      <c r="B6729" t="s">
        <v>4683</v>
      </c>
      <c r="D6729">
        <v>850</v>
      </c>
      <c r="E6729" t="s">
        <v>4165</v>
      </c>
      <c r="F6729" s="1">
        <f>8400+15681</f>
        <v>24081</v>
      </c>
      <c r="G6729" t="s">
        <v>24</v>
      </c>
      <c r="H6729">
        <v>1</v>
      </c>
      <c r="I6729">
        <f t="shared" si="96"/>
        <v>24081</v>
      </c>
      <c r="J6729">
        <v>0.72</v>
      </c>
      <c r="K6729" s="2">
        <f t="shared" si="97"/>
        <v>17338.32</v>
      </c>
    </row>
    <row r="6730" spans="1:11" x14ac:dyDescent="0.35">
      <c r="A6730" t="s">
        <v>4684</v>
      </c>
      <c r="B6730" t="s">
        <v>4685</v>
      </c>
      <c r="C6730" t="s">
        <v>4330</v>
      </c>
      <c r="D6730">
        <v>850</v>
      </c>
      <c r="E6730" t="s">
        <v>4165</v>
      </c>
      <c r="F6730" s="1">
        <v>9920</v>
      </c>
      <c r="G6730" t="s">
        <v>24</v>
      </c>
      <c r="H6730">
        <v>1</v>
      </c>
      <c r="I6730">
        <f t="shared" si="96"/>
        <v>9920</v>
      </c>
      <c r="J6730">
        <v>2.63</v>
      </c>
      <c r="K6730" s="2">
        <f t="shared" si="97"/>
        <v>26089.599999999999</v>
      </c>
    </row>
    <row r="6731" spans="1:11" x14ac:dyDescent="0.35">
      <c r="A6731" t="s">
        <v>4686</v>
      </c>
      <c r="B6731" t="s">
        <v>4687</v>
      </c>
      <c r="D6731">
        <v>850</v>
      </c>
      <c r="E6731" t="s">
        <v>4165</v>
      </c>
      <c r="F6731">
        <v>473.2</v>
      </c>
      <c r="G6731" t="s">
        <v>24</v>
      </c>
      <c r="H6731">
        <v>1</v>
      </c>
      <c r="I6731">
        <f t="shared" si="96"/>
        <v>473.2</v>
      </c>
      <c r="J6731">
        <v>6.15</v>
      </c>
      <c r="K6731" s="2">
        <f t="shared" si="97"/>
        <v>2910.1800000000003</v>
      </c>
    </row>
    <row r="6732" spans="1:11" x14ac:dyDescent="0.35">
      <c r="A6732" t="s">
        <v>4688</v>
      </c>
      <c r="B6732" t="s">
        <v>4689</v>
      </c>
      <c r="D6732">
        <v>850</v>
      </c>
      <c r="E6732" t="s">
        <v>4165</v>
      </c>
      <c r="F6732">
        <v>800</v>
      </c>
      <c r="G6732" t="s">
        <v>24</v>
      </c>
      <c r="H6732">
        <v>1</v>
      </c>
      <c r="I6732">
        <f t="shared" si="96"/>
        <v>800</v>
      </c>
      <c r="J6732">
        <v>1.02</v>
      </c>
      <c r="K6732" s="2">
        <f t="shared" si="97"/>
        <v>816</v>
      </c>
    </row>
    <row r="6733" spans="1:11" x14ac:dyDescent="0.35">
      <c r="A6733" t="s">
        <v>4690</v>
      </c>
      <c r="B6733" t="s">
        <v>4691</v>
      </c>
      <c r="D6733">
        <v>850</v>
      </c>
      <c r="E6733" t="s">
        <v>4165</v>
      </c>
      <c r="F6733" s="2">
        <v>5117.2</v>
      </c>
      <c r="G6733" t="s">
        <v>24</v>
      </c>
      <c r="H6733">
        <v>1</v>
      </c>
      <c r="I6733">
        <f t="shared" si="96"/>
        <v>5117.2</v>
      </c>
      <c r="J6733">
        <v>1.1000000000000001</v>
      </c>
      <c r="K6733" s="2">
        <f t="shared" si="97"/>
        <v>5628.92</v>
      </c>
    </row>
    <row r="6734" spans="1:11" x14ac:dyDescent="0.35">
      <c r="A6734" t="s">
        <v>4692</v>
      </c>
      <c r="B6734" t="s">
        <v>4693</v>
      </c>
      <c r="C6734" t="s">
        <v>4694</v>
      </c>
      <c r="D6734">
        <v>850</v>
      </c>
      <c r="E6734" t="s">
        <v>4165</v>
      </c>
      <c r="F6734" s="1">
        <v>6084</v>
      </c>
      <c r="G6734" t="s">
        <v>24</v>
      </c>
      <c r="H6734">
        <v>1</v>
      </c>
      <c r="I6734">
        <f t="shared" si="96"/>
        <v>6084</v>
      </c>
      <c r="J6734">
        <v>2.6</v>
      </c>
      <c r="K6734" s="2">
        <f t="shared" si="97"/>
        <v>15818.4</v>
      </c>
    </row>
    <row r="6735" spans="1:11" x14ac:dyDescent="0.35">
      <c r="A6735" t="s">
        <v>4695</v>
      </c>
      <c r="B6735" t="s">
        <v>4696</v>
      </c>
      <c r="C6735" t="s">
        <v>4697</v>
      </c>
      <c r="D6735">
        <v>850</v>
      </c>
      <c r="E6735" t="s">
        <v>4165</v>
      </c>
      <c r="F6735" s="1">
        <v>6630</v>
      </c>
      <c r="G6735" t="s">
        <v>24</v>
      </c>
      <c r="H6735">
        <v>1</v>
      </c>
      <c r="I6735">
        <f t="shared" si="96"/>
        <v>6630</v>
      </c>
      <c r="J6735">
        <v>1.1000000000000001</v>
      </c>
      <c r="K6735" s="2">
        <f t="shared" si="97"/>
        <v>7293.0000000000009</v>
      </c>
    </row>
    <row r="6736" spans="1:11" x14ac:dyDescent="0.35">
      <c r="A6736" t="s">
        <v>4698</v>
      </c>
      <c r="B6736" t="s">
        <v>4699</v>
      </c>
      <c r="D6736">
        <v>850</v>
      </c>
      <c r="E6736" t="s">
        <v>4165</v>
      </c>
      <c r="F6736" s="2">
        <v>13745.214</v>
      </c>
      <c r="G6736" t="s">
        <v>24</v>
      </c>
      <c r="H6736">
        <v>1</v>
      </c>
      <c r="I6736">
        <f t="shared" si="96"/>
        <v>13745.214</v>
      </c>
      <c r="J6736">
        <v>3.49</v>
      </c>
      <c r="K6736" s="2">
        <f t="shared" si="97"/>
        <v>47970.796860000002</v>
      </c>
    </row>
    <row r="6737" spans="1:11" x14ac:dyDescent="0.35">
      <c r="A6737" t="s">
        <v>4700</v>
      </c>
      <c r="B6737" t="s">
        <v>4701</v>
      </c>
      <c r="C6737" t="s">
        <v>4702</v>
      </c>
      <c r="D6737">
        <v>850</v>
      </c>
      <c r="E6737" t="s">
        <v>4165</v>
      </c>
      <c r="F6737" s="2">
        <v>10128.682000000001</v>
      </c>
      <c r="G6737" t="s">
        <v>24</v>
      </c>
      <c r="H6737">
        <v>1</v>
      </c>
      <c r="I6737">
        <f t="shared" si="96"/>
        <v>10128.682000000001</v>
      </c>
      <c r="J6737">
        <v>0</v>
      </c>
      <c r="K6737" s="2">
        <f t="shared" si="97"/>
        <v>0</v>
      </c>
    </row>
    <row r="6738" spans="1:11" x14ac:dyDescent="0.35">
      <c r="A6738" t="s">
        <v>4703</v>
      </c>
      <c r="B6738" t="s">
        <v>4704</v>
      </c>
      <c r="C6738" t="s">
        <v>4474</v>
      </c>
      <c r="D6738">
        <v>850</v>
      </c>
      <c r="E6738" t="s">
        <v>4165</v>
      </c>
      <c r="F6738">
        <v>100</v>
      </c>
      <c r="G6738" t="s">
        <v>24</v>
      </c>
      <c r="H6738">
        <v>1</v>
      </c>
      <c r="I6738">
        <f t="shared" si="96"/>
        <v>100</v>
      </c>
      <c r="J6738">
        <v>0.46</v>
      </c>
      <c r="K6738" s="2">
        <f t="shared" si="97"/>
        <v>46</v>
      </c>
    </row>
    <row r="6739" spans="1:11" x14ac:dyDescent="0.35">
      <c r="A6739" t="s">
        <v>4705</v>
      </c>
      <c r="B6739" t="s">
        <v>4706</v>
      </c>
      <c r="C6739" t="s">
        <v>4707</v>
      </c>
      <c r="D6739">
        <v>850</v>
      </c>
      <c r="E6739" t="s">
        <v>4165</v>
      </c>
      <c r="F6739" s="2">
        <v>15612.5</v>
      </c>
      <c r="G6739" t="s">
        <v>24</v>
      </c>
      <c r="H6739">
        <v>1</v>
      </c>
      <c r="I6739">
        <f t="shared" si="96"/>
        <v>15612.5</v>
      </c>
      <c r="J6739">
        <v>2.0830000000000002</v>
      </c>
      <c r="K6739" s="2">
        <f t="shared" si="97"/>
        <v>32520.837500000001</v>
      </c>
    </row>
    <row r="6740" spans="1:11" x14ac:dyDescent="0.35">
      <c r="A6740" t="s">
        <v>4708</v>
      </c>
      <c r="B6740" t="s">
        <v>4709</v>
      </c>
      <c r="D6740">
        <v>850</v>
      </c>
      <c r="E6740" t="s">
        <v>4165</v>
      </c>
      <c r="F6740">
        <f>86.106+12923</f>
        <v>13009.106</v>
      </c>
      <c r="G6740" t="s">
        <v>24</v>
      </c>
      <c r="H6740">
        <v>1</v>
      </c>
      <c r="I6740">
        <f t="shared" si="96"/>
        <v>13009.106</v>
      </c>
      <c r="J6740">
        <v>0.59</v>
      </c>
      <c r="K6740" s="2">
        <f t="shared" si="97"/>
        <v>7675.3725399999994</v>
      </c>
    </row>
    <row r="6741" spans="1:11" x14ac:dyDescent="0.35">
      <c r="A6741" t="s">
        <v>4710</v>
      </c>
      <c r="B6741" t="s">
        <v>4711</v>
      </c>
      <c r="D6741">
        <v>850</v>
      </c>
      <c r="E6741" t="s">
        <v>4165</v>
      </c>
      <c r="F6741" s="2">
        <f>2010.9+18915</f>
        <v>20925.900000000001</v>
      </c>
      <c r="G6741" t="s">
        <v>24</v>
      </c>
      <c r="H6741">
        <v>1</v>
      </c>
      <c r="I6741">
        <f t="shared" si="96"/>
        <v>20925.900000000001</v>
      </c>
      <c r="J6741">
        <v>0.54</v>
      </c>
      <c r="K6741" s="2">
        <f t="shared" si="97"/>
        <v>11299.986000000001</v>
      </c>
    </row>
    <row r="6742" spans="1:11" x14ac:dyDescent="0.35">
      <c r="A6742" t="s">
        <v>14946</v>
      </c>
      <c r="B6742" t="s">
        <v>14947</v>
      </c>
      <c r="D6742">
        <v>850</v>
      </c>
      <c r="E6742" t="s">
        <v>4165</v>
      </c>
      <c r="F6742" s="2">
        <v>926</v>
      </c>
      <c r="G6742" t="s">
        <v>24</v>
      </c>
      <c r="H6742">
        <v>1</v>
      </c>
      <c r="I6742">
        <f t="shared" si="96"/>
        <v>926</v>
      </c>
      <c r="J6742">
        <v>1.4</v>
      </c>
      <c r="K6742" s="2">
        <f t="shared" si="97"/>
        <v>1296.3999999999999</v>
      </c>
    </row>
    <row r="6743" spans="1:11" x14ac:dyDescent="0.35">
      <c r="A6743" t="s">
        <v>4712</v>
      </c>
      <c r="B6743" t="s">
        <v>4713</v>
      </c>
      <c r="D6743">
        <v>850</v>
      </c>
      <c r="E6743" t="s">
        <v>4165</v>
      </c>
      <c r="F6743" s="1">
        <v>1489</v>
      </c>
      <c r="G6743" t="s">
        <v>24</v>
      </c>
      <c r="H6743">
        <v>1</v>
      </c>
      <c r="I6743">
        <f t="shared" si="96"/>
        <v>1489</v>
      </c>
      <c r="J6743">
        <v>7.93</v>
      </c>
      <c r="K6743" s="2">
        <f t="shared" si="97"/>
        <v>11807.77</v>
      </c>
    </row>
    <row r="6744" spans="1:11" x14ac:dyDescent="0.35">
      <c r="A6744" t="s">
        <v>4714</v>
      </c>
      <c r="B6744" t="s">
        <v>4715</v>
      </c>
      <c r="D6744">
        <v>850</v>
      </c>
      <c r="E6744" t="s">
        <v>4165</v>
      </c>
      <c r="F6744">
        <v>850</v>
      </c>
      <c r="G6744" t="s">
        <v>24</v>
      </c>
      <c r="H6744">
        <v>1</v>
      </c>
      <c r="I6744">
        <f t="shared" si="96"/>
        <v>850</v>
      </c>
      <c r="J6744">
        <v>1.6</v>
      </c>
      <c r="K6744" s="2">
        <f t="shared" si="97"/>
        <v>1360</v>
      </c>
    </row>
    <row r="6745" spans="1:11" x14ac:dyDescent="0.35">
      <c r="A6745" t="s">
        <v>4716</v>
      </c>
      <c r="B6745" t="s">
        <v>4717</v>
      </c>
      <c r="D6745">
        <v>850</v>
      </c>
      <c r="E6745" t="s">
        <v>4165</v>
      </c>
      <c r="F6745" s="1">
        <v>3400</v>
      </c>
      <c r="G6745" t="s">
        <v>24</v>
      </c>
      <c r="H6745">
        <v>1</v>
      </c>
      <c r="I6745">
        <f t="shared" si="96"/>
        <v>3400</v>
      </c>
      <c r="J6745">
        <v>1.4</v>
      </c>
      <c r="K6745" s="2">
        <f t="shared" si="97"/>
        <v>4760</v>
      </c>
    </row>
    <row r="6746" spans="1:11" x14ac:dyDescent="0.35">
      <c r="A6746" t="s">
        <v>4718</v>
      </c>
      <c r="B6746" t="s">
        <v>4719</v>
      </c>
      <c r="C6746" t="s">
        <v>4720</v>
      </c>
      <c r="D6746">
        <v>850</v>
      </c>
      <c r="E6746" t="s">
        <v>4165</v>
      </c>
      <c r="F6746" s="2">
        <v>23574</v>
      </c>
      <c r="G6746" t="s">
        <v>24</v>
      </c>
      <c r="H6746">
        <v>1</v>
      </c>
      <c r="I6746">
        <f t="shared" si="96"/>
        <v>23574</v>
      </c>
      <c r="J6746">
        <v>1.2949999999999999</v>
      </c>
      <c r="K6746" s="2">
        <f t="shared" si="97"/>
        <v>30528.329999999998</v>
      </c>
    </row>
    <row r="6747" spans="1:11" x14ac:dyDescent="0.35">
      <c r="A6747" t="s">
        <v>4721</v>
      </c>
      <c r="B6747" t="s">
        <v>4722</v>
      </c>
      <c r="C6747" t="s">
        <v>4723</v>
      </c>
      <c r="D6747">
        <v>850</v>
      </c>
      <c r="E6747" t="s">
        <v>4165</v>
      </c>
      <c r="F6747">
        <v>788.4</v>
      </c>
      <c r="G6747" t="s">
        <v>24</v>
      </c>
      <c r="H6747">
        <v>1</v>
      </c>
      <c r="I6747">
        <f t="shared" si="96"/>
        <v>788.4</v>
      </c>
      <c r="J6747">
        <v>1.56</v>
      </c>
      <c r="K6747" s="2">
        <f t="shared" si="97"/>
        <v>1229.904</v>
      </c>
    </row>
    <row r="6748" spans="1:11" x14ac:dyDescent="0.35">
      <c r="A6748" t="s">
        <v>4724</v>
      </c>
      <c r="B6748" t="s">
        <v>4725</v>
      </c>
      <c r="C6748" t="s">
        <v>4442</v>
      </c>
      <c r="D6748">
        <v>850</v>
      </c>
      <c r="E6748" t="s">
        <v>4165</v>
      </c>
      <c r="F6748">
        <v>231.18299999999999</v>
      </c>
      <c r="G6748" t="s">
        <v>24</v>
      </c>
      <c r="H6748">
        <v>1</v>
      </c>
      <c r="I6748">
        <f t="shared" si="96"/>
        <v>231.18299999999999</v>
      </c>
      <c r="J6748">
        <v>2.9499900000000001</v>
      </c>
      <c r="K6748" s="2">
        <f t="shared" si="97"/>
        <v>681.98753816999999</v>
      </c>
    </row>
    <row r="6749" spans="1:11" x14ac:dyDescent="0.35">
      <c r="A6749" t="s">
        <v>4726</v>
      </c>
      <c r="B6749" t="s">
        <v>4727</v>
      </c>
      <c r="D6749">
        <v>850</v>
      </c>
      <c r="E6749" t="s">
        <v>4165</v>
      </c>
      <c r="F6749" s="2">
        <f>6534.7+5775</f>
        <v>12309.7</v>
      </c>
      <c r="G6749" t="s">
        <v>24</v>
      </c>
      <c r="H6749">
        <v>1</v>
      </c>
      <c r="I6749">
        <f t="shared" si="96"/>
        <v>12309.7</v>
      </c>
      <c r="J6749">
        <v>1.1000000000000001</v>
      </c>
      <c r="K6749" s="2">
        <f t="shared" si="97"/>
        <v>13540.670000000002</v>
      </c>
    </row>
    <row r="6750" spans="1:11" x14ac:dyDescent="0.35">
      <c r="A6750" t="s">
        <v>4728</v>
      </c>
      <c r="B6750" t="s">
        <v>4729</v>
      </c>
      <c r="C6750" t="s">
        <v>4730</v>
      </c>
      <c r="D6750">
        <v>850</v>
      </c>
      <c r="E6750" t="s">
        <v>4165</v>
      </c>
      <c r="F6750">
        <v>460</v>
      </c>
      <c r="G6750" t="s">
        <v>24</v>
      </c>
      <c r="H6750">
        <v>1</v>
      </c>
      <c r="I6750">
        <f t="shared" si="96"/>
        <v>460</v>
      </c>
      <c r="J6750">
        <v>65.5</v>
      </c>
      <c r="K6750" s="2">
        <f t="shared" si="97"/>
        <v>30130</v>
      </c>
    </row>
    <row r="6751" spans="1:11" x14ac:dyDescent="0.35">
      <c r="A6751" t="s">
        <v>4731</v>
      </c>
      <c r="B6751" t="s">
        <v>4732</v>
      </c>
      <c r="C6751" t="s">
        <v>827</v>
      </c>
      <c r="D6751">
        <v>850</v>
      </c>
      <c r="E6751" t="s">
        <v>4165</v>
      </c>
      <c r="F6751" s="2">
        <v>22846.5</v>
      </c>
      <c r="G6751" t="s">
        <v>24</v>
      </c>
      <c r="H6751">
        <v>1</v>
      </c>
      <c r="I6751">
        <f t="shared" si="96"/>
        <v>22846.5</v>
      </c>
      <c r="J6751">
        <v>4.8</v>
      </c>
      <c r="K6751" s="2">
        <f t="shared" si="97"/>
        <v>109663.2</v>
      </c>
    </row>
    <row r="6752" spans="1:11" x14ac:dyDescent="0.35">
      <c r="A6752" t="s">
        <v>4733</v>
      </c>
      <c r="B6752" t="s">
        <v>4734</v>
      </c>
      <c r="C6752" t="s">
        <v>4735</v>
      </c>
      <c r="D6752">
        <v>850</v>
      </c>
      <c r="E6752" t="s">
        <v>4165</v>
      </c>
      <c r="F6752" s="1">
        <f>11309+10257</f>
        <v>21566</v>
      </c>
      <c r="G6752" t="s">
        <v>24</v>
      </c>
      <c r="H6752">
        <v>1</v>
      </c>
      <c r="I6752">
        <f t="shared" si="96"/>
        <v>21566</v>
      </c>
      <c r="J6752">
        <v>0.86</v>
      </c>
      <c r="K6752" s="2">
        <f t="shared" si="97"/>
        <v>18546.759999999998</v>
      </c>
    </row>
    <row r="6753" spans="1:11" x14ac:dyDescent="0.35">
      <c r="A6753" t="s">
        <v>4736</v>
      </c>
      <c r="B6753" t="s">
        <v>4737</v>
      </c>
      <c r="C6753" t="s">
        <v>4738</v>
      </c>
      <c r="D6753">
        <v>850</v>
      </c>
      <c r="E6753" t="s">
        <v>4165</v>
      </c>
      <c r="F6753">
        <v>365.87299999999999</v>
      </c>
      <c r="G6753" t="s">
        <v>24</v>
      </c>
      <c r="H6753">
        <v>1</v>
      </c>
      <c r="I6753">
        <f t="shared" si="96"/>
        <v>365.87299999999999</v>
      </c>
      <c r="J6753">
        <v>4.25</v>
      </c>
      <c r="K6753" s="2">
        <f t="shared" si="97"/>
        <v>1554.9602499999999</v>
      </c>
    </row>
    <row r="6754" spans="1:11" x14ac:dyDescent="0.35">
      <c r="A6754" t="s">
        <v>4739</v>
      </c>
      <c r="B6754" t="s">
        <v>4740</v>
      </c>
      <c r="D6754">
        <v>850</v>
      </c>
      <c r="E6754" t="s">
        <v>4165</v>
      </c>
      <c r="F6754" s="2">
        <v>1141.047</v>
      </c>
      <c r="G6754" t="s">
        <v>24</v>
      </c>
      <c r="H6754">
        <v>1</v>
      </c>
      <c r="I6754">
        <f t="shared" si="96"/>
        <v>1141.047</v>
      </c>
      <c r="J6754">
        <v>1.95</v>
      </c>
      <c r="K6754" s="2">
        <f t="shared" si="97"/>
        <v>2225.0416500000001</v>
      </c>
    </row>
    <row r="6755" spans="1:11" x14ac:dyDescent="0.35">
      <c r="A6755" t="s">
        <v>4741</v>
      </c>
      <c r="B6755" t="s">
        <v>4742</v>
      </c>
      <c r="C6755" t="s">
        <v>4743</v>
      </c>
      <c r="D6755">
        <v>850</v>
      </c>
      <c r="E6755" t="s">
        <v>4165</v>
      </c>
      <c r="F6755">
        <v>312.8</v>
      </c>
      <c r="G6755" t="s">
        <v>24</v>
      </c>
      <c r="H6755">
        <v>1</v>
      </c>
      <c r="I6755">
        <f t="shared" si="96"/>
        <v>312.8</v>
      </c>
      <c r="J6755">
        <v>35.514400000000002</v>
      </c>
      <c r="K6755" s="2">
        <f t="shared" si="97"/>
        <v>11108.904320000001</v>
      </c>
    </row>
    <row r="6756" spans="1:11" x14ac:dyDescent="0.35">
      <c r="A6756" t="s">
        <v>4744</v>
      </c>
      <c r="B6756" t="s">
        <v>4745</v>
      </c>
      <c r="D6756">
        <v>850</v>
      </c>
      <c r="E6756" t="s">
        <v>4165</v>
      </c>
      <c r="F6756">
        <v>303.7</v>
      </c>
      <c r="G6756" t="s">
        <v>24</v>
      </c>
      <c r="H6756">
        <v>1</v>
      </c>
      <c r="I6756">
        <f t="shared" si="96"/>
        <v>303.7</v>
      </c>
      <c r="J6756">
        <v>5.3</v>
      </c>
      <c r="K6756" s="2">
        <f t="shared" si="97"/>
        <v>1609.61</v>
      </c>
    </row>
    <row r="6757" spans="1:11" x14ac:dyDescent="0.35">
      <c r="A6757" t="s">
        <v>4746</v>
      </c>
      <c r="B6757" t="s">
        <v>4747</v>
      </c>
      <c r="C6757" t="s">
        <v>4748</v>
      </c>
      <c r="D6757">
        <v>850</v>
      </c>
      <c r="E6757" t="s">
        <v>4165</v>
      </c>
      <c r="F6757" s="2">
        <v>53245</v>
      </c>
      <c r="G6757" t="s">
        <v>24</v>
      </c>
      <c r="H6757">
        <v>1</v>
      </c>
      <c r="I6757">
        <f t="shared" si="96"/>
        <v>53245</v>
      </c>
      <c r="J6757">
        <v>2.35</v>
      </c>
      <c r="K6757" s="2">
        <f t="shared" si="97"/>
        <v>125125.75</v>
      </c>
    </row>
    <row r="6758" spans="1:11" x14ac:dyDescent="0.35">
      <c r="A6758" t="s">
        <v>4749</v>
      </c>
      <c r="B6758" t="s">
        <v>4750</v>
      </c>
      <c r="C6758" t="s">
        <v>4751</v>
      </c>
      <c r="D6758">
        <v>850</v>
      </c>
      <c r="E6758" t="s">
        <v>4165</v>
      </c>
      <c r="F6758" s="2">
        <v>14848.324000000001</v>
      </c>
      <c r="G6758" t="s">
        <v>24</v>
      </c>
      <c r="H6758">
        <v>1</v>
      </c>
      <c r="I6758">
        <f t="shared" si="96"/>
        <v>14848.324000000001</v>
      </c>
      <c r="J6758">
        <v>1.32</v>
      </c>
      <c r="K6758" s="2">
        <f t="shared" si="97"/>
        <v>19599.787680000001</v>
      </c>
    </row>
    <row r="6759" spans="1:11" x14ac:dyDescent="0.35">
      <c r="A6759" t="s">
        <v>4752</v>
      </c>
      <c r="B6759" t="s">
        <v>4753</v>
      </c>
      <c r="D6759">
        <v>850</v>
      </c>
      <c r="E6759" t="s">
        <v>4165</v>
      </c>
      <c r="F6759">
        <v>235.51900000000001</v>
      </c>
      <c r="G6759" t="s">
        <v>24</v>
      </c>
      <c r="H6759">
        <v>1</v>
      </c>
      <c r="I6759">
        <f t="shared" si="96"/>
        <v>235.51900000000001</v>
      </c>
      <c r="J6759">
        <v>32.5</v>
      </c>
      <c r="K6759" s="2">
        <f t="shared" si="97"/>
        <v>7654.3675000000003</v>
      </c>
    </row>
    <row r="6760" spans="1:11" x14ac:dyDescent="0.35">
      <c r="A6760" t="s">
        <v>4754</v>
      </c>
      <c r="B6760" t="s">
        <v>4755</v>
      </c>
      <c r="D6760">
        <v>850</v>
      </c>
      <c r="E6760" t="s">
        <v>4165</v>
      </c>
      <c r="F6760">
        <v>20</v>
      </c>
      <c r="G6760" t="s">
        <v>24</v>
      </c>
      <c r="H6760">
        <v>1</v>
      </c>
      <c r="I6760">
        <f t="shared" si="96"/>
        <v>20</v>
      </c>
      <c r="J6760">
        <v>16.5</v>
      </c>
      <c r="K6760" s="2">
        <f t="shared" si="97"/>
        <v>330</v>
      </c>
    </row>
    <row r="6761" spans="1:11" x14ac:dyDescent="0.35">
      <c r="A6761" t="s">
        <v>4756</v>
      </c>
      <c r="B6761" t="s">
        <v>4757</v>
      </c>
      <c r="C6761" t="s">
        <v>4758</v>
      </c>
      <c r="D6761">
        <v>850</v>
      </c>
      <c r="E6761" t="s">
        <v>4165</v>
      </c>
      <c r="F6761" s="2">
        <v>4345.6750000000002</v>
      </c>
      <c r="G6761" t="s">
        <v>24</v>
      </c>
      <c r="H6761">
        <v>1</v>
      </c>
      <c r="I6761">
        <f t="shared" si="96"/>
        <v>4345.6750000000002</v>
      </c>
      <c r="J6761">
        <v>2.52</v>
      </c>
      <c r="K6761" s="2">
        <f t="shared" si="97"/>
        <v>10951.101000000001</v>
      </c>
    </row>
    <row r="6762" spans="1:11" x14ac:dyDescent="0.35">
      <c r="A6762" t="s">
        <v>4759</v>
      </c>
      <c r="B6762" t="s">
        <v>4760</v>
      </c>
      <c r="C6762" t="s">
        <v>4761</v>
      </c>
      <c r="D6762">
        <v>850</v>
      </c>
      <c r="E6762" t="s">
        <v>4165</v>
      </c>
      <c r="F6762" s="2">
        <v>7662.299</v>
      </c>
      <c r="G6762" t="s">
        <v>24</v>
      </c>
      <c r="H6762">
        <v>1</v>
      </c>
      <c r="I6762">
        <f t="shared" si="96"/>
        <v>7662.299</v>
      </c>
      <c r="J6762">
        <v>4.6500000000000004</v>
      </c>
      <c r="K6762" s="2">
        <f t="shared" si="97"/>
        <v>35629.690350000004</v>
      </c>
    </row>
    <row r="6763" spans="1:11" x14ac:dyDescent="0.35">
      <c r="A6763" t="s">
        <v>4762</v>
      </c>
      <c r="B6763" t="s">
        <v>4763</v>
      </c>
      <c r="C6763" t="s">
        <v>4764</v>
      </c>
      <c r="D6763">
        <v>850</v>
      </c>
      <c r="E6763" t="s">
        <v>4165</v>
      </c>
      <c r="F6763">
        <v>216.845</v>
      </c>
      <c r="G6763" t="s">
        <v>24</v>
      </c>
      <c r="H6763">
        <v>1</v>
      </c>
      <c r="I6763">
        <f t="shared" si="96"/>
        <v>216.845</v>
      </c>
      <c r="J6763">
        <v>62</v>
      </c>
      <c r="K6763" s="2">
        <f t="shared" si="97"/>
        <v>13444.39</v>
      </c>
    </row>
    <row r="6764" spans="1:11" x14ac:dyDescent="0.35">
      <c r="A6764" t="s">
        <v>4765</v>
      </c>
      <c r="B6764" t="s">
        <v>4766</v>
      </c>
      <c r="C6764" t="s">
        <v>4767</v>
      </c>
      <c r="D6764">
        <v>850</v>
      </c>
      <c r="E6764" t="s">
        <v>4165</v>
      </c>
      <c r="F6764" s="2">
        <v>3659.5</v>
      </c>
      <c r="G6764" t="s">
        <v>24</v>
      </c>
      <c r="H6764">
        <v>1</v>
      </c>
      <c r="I6764">
        <f t="shared" si="96"/>
        <v>3659.5</v>
      </c>
      <c r="J6764">
        <v>3.9</v>
      </c>
      <c r="K6764" s="2">
        <f t="shared" si="97"/>
        <v>14272.05</v>
      </c>
    </row>
    <row r="6765" spans="1:11" x14ac:dyDescent="0.35">
      <c r="A6765" t="s">
        <v>4768</v>
      </c>
      <c r="B6765" t="s">
        <v>4769</v>
      </c>
      <c r="C6765" t="s">
        <v>4751</v>
      </c>
      <c r="D6765">
        <v>850</v>
      </c>
      <c r="E6765" t="s">
        <v>4165</v>
      </c>
      <c r="F6765">
        <v>915</v>
      </c>
      <c r="G6765" t="s">
        <v>24</v>
      </c>
      <c r="H6765">
        <v>1</v>
      </c>
      <c r="I6765">
        <f t="shared" si="96"/>
        <v>915</v>
      </c>
      <c r="J6765">
        <v>1.6</v>
      </c>
      <c r="K6765" s="2">
        <f t="shared" si="97"/>
        <v>1464</v>
      </c>
    </row>
    <row r="6766" spans="1:11" x14ac:dyDescent="0.35">
      <c r="A6766" t="s">
        <v>4770</v>
      </c>
      <c r="B6766" t="s">
        <v>4771</v>
      </c>
      <c r="D6766">
        <v>850</v>
      </c>
      <c r="E6766" t="s">
        <v>4165</v>
      </c>
      <c r="F6766">
        <v>752.97</v>
      </c>
      <c r="G6766" t="s">
        <v>24</v>
      </c>
      <c r="H6766">
        <v>1</v>
      </c>
      <c r="I6766">
        <f t="shared" si="96"/>
        <v>752.97</v>
      </c>
      <c r="J6766">
        <v>8.25</v>
      </c>
      <c r="K6766" s="2">
        <f t="shared" si="97"/>
        <v>6212.0025000000005</v>
      </c>
    </row>
    <row r="6767" spans="1:11" x14ac:dyDescent="0.35">
      <c r="A6767" t="s">
        <v>4772</v>
      </c>
      <c r="B6767" t="s">
        <v>4773</v>
      </c>
      <c r="C6767" t="s">
        <v>4774</v>
      </c>
      <c r="D6767">
        <v>850</v>
      </c>
      <c r="E6767" t="s">
        <v>4165</v>
      </c>
      <c r="F6767" s="2">
        <v>1797.4649999999999</v>
      </c>
      <c r="G6767" t="s">
        <v>24</v>
      </c>
      <c r="H6767">
        <v>1</v>
      </c>
      <c r="I6767">
        <f t="shared" si="96"/>
        <v>1797.4649999999999</v>
      </c>
      <c r="J6767">
        <v>14</v>
      </c>
      <c r="K6767" s="2">
        <f t="shared" si="97"/>
        <v>25164.51</v>
      </c>
    </row>
    <row r="6768" spans="1:11" x14ac:dyDescent="0.35">
      <c r="A6768" t="s">
        <v>4775</v>
      </c>
      <c r="B6768" t="s">
        <v>4776</v>
      </c>
      <c r="C6768" t="s">
        <v>4330</v>
      </c>
      <c r="D6768">
        <v>850</v>
      </c>
      <c r="E6768" t="s">
        <v>4165</v>
      </c>
      <c r="F6768" s="2">
        <v>1306.3320000000001</v>
      </c>
      <c r="G6768" t="s">
        <v>24</v>
      </c>
      <c r="H6768">
        <v>1</v>
      </c>
      <c r="I6768">
        <f t="shared" si="96"/>
        <v>1306.3320000000001</v>
      </c>
      <c r="J6768">
        <v>1.7</v>
      </c>
      <c r="K6768" s="2">
        <f t="shared" si="97"/>
        <v>2220.7644</v>
      </c>
    </row>
    <row r="6769" spans="1:11" x14ac:dyDescent="0.35">
      <c r="A6769" t="s">
        <v>4777</v>
      </c>
      <c r="B6769" t="s">
        <v>4778</v>
      </c>
      <c r="C6769" t="s">
        <v>4779</v>
      </c>
      <c r="D6769">
        <v>850</v>
      </c>
      <c r="E6769" t="s">
        <v>4165</v>
      </c>
      <c r="F6769" s="1">
        <v>5040</v>
      </c>
      <c r="G6769" t="s">
        <v>24</v>
      </c>
      <c r="H6769">
        <v>1</v>
      </c>
      <c r="I6769">
        <f t="shared" si="96"/>
        <v>5040</v>
      </c>
      <c r="J6769">
        <v>7.2</v>
      </c>
      <c r="K6769" s="2">
        <f t="shared" si="97"/>
        <v>36288</v>
      </c>
    </row>
    <row r="6770" spans="1:11" x14ac:dyDescent="0.35">
      <c r="A6770" t="s">
        <v>4780</v>
      </c>
      <c r="B6770" t="s">
        <v>4781</v>
      </c>
      <c r="C6770" t="s">
        <v>4735</v>
      </c>
      <c r="D6770">
        <v>850</v>
      </c>
      <c r="E6770" t="s">
        <v>4165</v>
      </c>
      <c r="F6770" s="1">
        <f>19137+50616</f>
        <v>69753</v>
      </c>
      <c r="G6770" t="s">
        <v>24</v>
      </c>
      <c r="H6770">
        <v>1</v>
      </c>
      <c r="I6770">
        <f t="shared" si="96"/>
        <v>69753</v>
      </c>
      <c r="J6770">
        <v>0.75</v>
      </c>
      <c r="K6770" s="2">
        <f t="shared" si="97"/>
        <v>52314.75</v>
      </c>
    </row>
    <row r="6771" spans="1:11" x14ac:dyDescent="0.35">
      <c r="A6771" t="s">
        <v>4782</v>
      </c>
      <c r="B6771" t="s">
        <v>4783</v>
      </c>
      <c r="C6771" t="s">
        <v>4784</v>
      </c>
      <c r="D6771">
        <v>850</v>
      </c>
      <c r="E6771" t="s">
        <v>4165</v>
      </c>
      <c r="F6771" s="1">
        <f>18215+62736</f>
        <v>80951</v>
      </c>
      <c r="G6771" t="s">
        <v>24</v>
      </c>
      <c r="H6771">
        <v>1</v>
      </c>
      <c r="I6771">
        <f t="shared" si="96"/>
        <v>80951</v>
      </c>
      <c r="J6771">
        <v>0.75</v>
      </c>
      <c r="K6771" s="2">
        <f t="shared" si="97"/>
        <v>60713.25</v>
      </c>
    </row>
    <row r="6772" spans="1:11" x14ac:dyDescent="0.35">
      <c r="A6772" t="s">
        <v>4785</v>
      </c>
      <c r="B6772" t="s">
        <v>4786</v>
      </c>
      <c r="C6772" t="s">
        <v>4787</v>
      </c>
      <c r="D6772">
        <v>850</v>
      </c>
      <c r="E6772" t="s">
        <v>4165</v>
      </c>
      <c r="F6772" s="1">
        <f>41348+59565</f>
        <v>100913</v>
      </c>
      <c r="G6772" t="s">
        <v>24</v>
      </c>
      <c r="H6772">
        <v>1</v>
      </c>
      <c r="I6772">
        <f t="shared" si="96"/>
        <v>100913</v>
      </c>
      <c r="J6772">
        <v>0.45</v>
      </c>
      <c r="K6772" s="2">
        <f t="shared" si="97"/>
        <v>45410.85</v>
      </c>
    </row>
    <row r="6773" spans="1:11" x14ac:dyDescent="0.35">
      <c r="A6773" t="s">
        <v>4788</v>
      </c>
      <c r="B6773" t="s">
        <v>4789</v>
      </c>
      <c r="C6773" t="s">
        <v>4735</v>
      </c>
      <c r="D6773">
        <v>850</v>
      </c>
      <c r="E6773" t="s">
        <v>4165</v>
      </c>
      <c r="F6773" s="2">
        <f>15093.377+24254</f>
        <v>39347.377</v>
      </c>
      <c r="G6773" t="s">
        <v>24</v>
      </c>
      <c r="H6773">
        <v>1</v>
      </c>
      <c r="I6773">
        <f t="shared" si="96"/>
        <v>39347.377</v>
      </c>
      <c r="J6773">
        <v>1.45</v>
      </c>
      <c r="K6773" s="2">
        <f t="shared" si="97"/>
        <v>57053.696649999998</v>
      </c>
    </row>
    <row r="6774" spans="1:11" x14ac:dyDescent="0.35">
      <c r="A6774" t="s">
        <v>4790</v>
      </c>
      <c r="B6774" t="s">
        <v>4791</v>
      </c>
      <c r="C6774" t="s">
        <v>4304</v>
      </c>
      <c r="D6774">
        <v>850</v>
      </c>
      <c r="E6774" t="s">
        <v>4165</v>
      </c>
      <c r="F6774" s="1">
        <v>23072</v>
      </c>
      <c r="G6774" t="s">
        <v>24</v>
      </c>
      <c r="H6774">
        <v>1</v>
      </c>
      <c r="I6774">
        <f t="shared" si="96"/>
        <v>23072</v>
      </c>
      <c r="J6774">
        <v>0.65</v>
      </c>
      <c r="K6774" s="2">
        <f t="shared" si="97"/>
        <v>14996.800000000001</v>
      </c>
    </row>
    <row r="6775" spans="1:11" x14ac:dyDescent="0.35">
      <c r="A6775" t="s">
        <v>4792</v>
      </c>
      <c r="B6775" t="s">
        <v>4793</v>
      </c>
      <c r="C6775" t="s">
        <v>4794</v>
      </c>
      <c r="D6775">
        <v>850</v>
      </c>
      <c r="E6775" t="s">
        <v>4165</v>
      </c>
      <c r="F6775">
        <v>23988</v>
      </c>
      <c r="G6775" t="s">
        <v>24</v>
      </c>
      <c r="H6775">
        <v>1</v>
      </c>
      <c r="I6775">
        <f t="shared" si="96"/>
        <v>23988</v>
      </c>
      <c r="J6775">
        <v>0.8</v>
      </c>
      <c r="K6775" s="2">
        <f t="shared" si="97"/>
        <v>19190.400000000001</v>
      </c>
    </row>
    <row r="6776" spans="1:11" x14ac:dyDescent="0.35">
      <c r="A6776" t="s">
        <v>4795</v>
      </c>
      <c r="B6776" t="s">
        <v>4796</v>
      </c>
      <c r="D6776">
        <v>850</v>
      </c>
      <c r="E6776" t="s">
        <v>4165</v>
      </c>
      <c r="F6776" s="1">
        <v>1800</v>
      </c>
      <c r="G6776" t="s">
        <v>24</v>
      </c>
      <c r="H6776">
        <v>1</v>
      </c>
      <c r="I6776">
        <f t="shared" si="96"/>
        <v>1800</v>
      </c>
      <c r="J6776">
        <v>0.45</v>
      </c>
      <c r="K6776" s="2">
        <f t="shared" si="97"/>
        <v>810</v>
      </c>
    </row>
    <row r="6777" spans="1:11" x14ac:dyDescent="0.35">
      <c r="A6777" t="s">
        <v>4797</v>
      </c>
      <c r="B6777" t="s">
        <v>4798</v>
      </c>
      <c r="C6777" t="s">
        <v>4799</v>
      </c>
      <c r="D6777">
        <v>850</v>
      </c>
      <c r="E6777" t="s">
        <v>4165</v>
      </c>
      <c r="F6777" s="2">
        <v>15697.705</v>
      </c>
      <c r="G6777" t="s">
        <v>24</v>
      </c>
      <c r="H6777">
        <v>1</v>
      </c>
      <c r="I6777">
        <f t="shared" si="96"/>
        <v>15697.705</v>
      </c>
      <c r="J6777">
        <v>0.97599999999999998</v>
      </c>
      <c r="K6777" s="2">
        <f t="shared" si="97"/>
        <v>15320.960079999999</v>
      </c>
    </row>
    <row r="6778" spans="1:11" x14ac:dyDescent="0.35">
      <c r="A6778" t="s">
        <v>4800</v>
      </c>
      <c r="B6778" t="s">
        <v>4801</v>
      </c>
      <c r="D6778">
        <v>850</v>
      </c>
      <c r="E6778" t="s">
        <v>4165</v>
      </c>
      <c r="F6778" s="2">
        <v>51830.400000000001</v>
      </c>
      <c r="G6778" t="s">
        <v>24</v>
      </c>
      <c r="H6778">
        <v>1</v>
      </c>
      <c r="I6778">
        <f t="shared" si="96"/>
        <v>51830.400000000001</v>
      </c>
      <c r="J6778">
        <v>0.3</v>
      </c>
      <c r="K6778" s="2">
        <f t="shared" si="97"/>
        <v>15549.119999999999</v>
      </c>
    </row>
    <row r="6779" spans="1:11" x14ac:dyDescent="0.35">
      <c r="A6779" t="s">
        <v>4802</v>
      </c>
      <c r="B6779" t="s">
        <v>4803</v>
      </c>
      <c r="C6779" t="s">
        <v>4804</v>
      </c>
      <c r="D6779">
        <v>850</v>
      </c>
      <c r="E6779" t="s">
        <v>4165</v>
      </c>
      <c r="F6779" s="2">
        <v>27712.2</v>
      </c>
      <c r="G6779" t="s">
        <v>24</v>
      </c>
      <c r="H6779">
        <v>1</v>
      </c>
      <c r="I6779">
        <f t="shared" si="96"/>
        <v>27712.2</v>
      </c>
      <c r="J6779">
        <v>0.21199999999999999</v>
      </c>
      <c r="K6779" s="2">
        <f t="shared" si="97"/>
        <v>5874.9863999999998</v>
      </c>
    </row>
    <row r="6780" spans="1:11" x14ac:dyDescent="0.35">
      <c r="A6780" t="s">
        <v>4805</v>
      </c>
      <c r="B6780" t="s">
        <v>4806</v>
      </c>
      <c r="C6780" t="s">
        <v>4207</v>
      </c>
      <c r="D6780">
        <v>850</v>
      </c>
      <c r="E6780" t="s">
        <v>4165</v>
      </c>
      <c r="F6780">
        <v>39.741</v>
      </c>
      <c r="G6780" t="s">
        <v>24</v>
      </c>
      <c r="H6780">
        <v>1</v>
      </c>
      <c r="I6780">
        <f t="shared" si="96"/>
        <v>39.741</v>
      </c>
      <c r="J6780">
        <v>1.95</v>
      </c>
      <c r="K6780" s="2">
        <f t="shared" si="97"/>
        <v>77.494950000000003</v>
      </c>
    </row>
    <row r="6781" spans="1:11" x14ac:dyDescent="0.35">
      <c r="A6781" t="s">
        <v>4807</v>
      </c>
      <c r="B6781" t="s">
        <v>4808</v>
      </c>
      <c r="C6781" t="s">
        <v>4207</v>
      </c>
      <c r="D6781">
        <v>850</v>
      </c>
      <c r="E6781" t="s">
        <v>4165</v>
      </c>
      <c r="F6781" s="2">
        <v>1761.7349999999999</v>
      </c>
      <c r="G6781" t="s">
        <v>24</v>
      </c>
      <c r="H6781">
        <v>1</v>
      </c>
      <c r="I6781">
        <f t="shared" si="96"/>
        <v>1761.7349999999999</v>
      </c>
      <c r="J6781">
        <v>3.95</v>
      </c>
      <c r="K6781" s="2">
        <f t="shared" si="97"/>
        <v>6958.8532500000001</v>
      </c>
    </row>
    <row r="6782" spans="1:11" x14ac:dyDescent="0.35">
      <c r="A6782" t="s">
        <v>4809</v>
      </c>
      <c r="B6782" t="s">
        <v>4810</v>
      </c>
      <c r="C6782" t="s">
        <v>4811</v>
      </c>
      <c r="D6782">
        <v>850</v>
      </c>
      <c r="E6782" t="s">
        <v>4165</v>
      </c>
      <c r="F6782" s="1">
        <v>2945</v>
      </c>
      <c r="G6782" t="s">
        <v>24</v>
      </c>
      <c r="H6782">
        <v>1</v>
      </c>
      <c r="I6782">
        <f t="shared" si="96"/>
        <v>2945</v>
      </c>
      <c r="J6782">
        <v>2.25</v>
      </c>
      <c r="K6782" s="2">
        <f t="shared" si="97"/>
        <v>6626.25</v>
      </c>
    </row>
    <row r="6783" spans="1:11" x14ac:dyDescent="0.35">
      <c r="A6783" t="s">
        <v>4812</v>
      </c>
      <c r="B6783" t="s">
        <v>4813</v>
      </c>
      <c r="C6783" t="s">
        <v>4814</v>
      </c>
      <c r="D6783">
        <v>850</v>
      </c>
      <c r="E6783" t="s">
        <v>4165</v>
      </c>
      <c r="F6783" s="1">
        <v>3000</v>
      </c>
      <c r="G6783" t="s">
        <v>24</v>
      </c>
      <c r="H6783">
        <v>1</v>
      </c>
      <c r="I6783">
        <f t="shared" si="96"/>
        <v>3000</v>
      </c>
      <c r="J6783">
        <v>1.35</v>
      </c>
      <c r="K6783" s="2">
        <f t="shared" si="97"/>
        <v>4050.0000000000005</v>
      </c>
    </row>
    <row r="6784" spans="1:11" x14ac:dyDescent="0.35">
      <c r="A6784" t="s">
        <v>4815</v>
      </c>
      <c r="B6784" t="s">
        <v>4816</v>
      </c>
      <c r="C6784" t="s">
        <v>4304</v>
      </c>
      <c r="D6784">
        <v>850</v>
      </c>
      <c r="E6784" t="s">
        <v>4165</v>
      </c>
      <c r="F6784" s="2">
        <v>19645.55</v>
      </c>
      <c r="G6784" t="s">
        <v>24</v>
      </c>
      <c r="H6784">
        <v>1</v>
      </c>
      <c r="I6784">
        <f t="shared" si="96"/>
        <v>19645.55</v>
      </c>
      <c r="J6784">
        <v>2.0310000000000001</v>
      </c>
      <c r="K6784" s="2">
        <f t="shared" si="97"/>
        <v>39900.112050000003</v>
      </c>
    </row>
    <row r="6785" spans="1:11" x14ac:dyDescent="0.35">
      <c r="A6785" t="s">
        <v>4817</v>
      </c>
      <c r="B6785" t="s">
        <v>4818</v>
      </c>
      <c r="C6785" t="s">
        <v>4819</v>
      </c>
      <c r="D6785">
        <v>850</v>
      </c>
      <c r="E6785" t="s">
        <v>4165</v>
      </c>
      <c r="F6785" s="1">
        <v>65175</v>
      </c>
      <c r="G6785" t="s">
        <v>24</v>
      </c>
      <c r="H6785">
        <v>1</v>
      </c>
      <c r="I6785">
        <f t="shared" si="96"/>
        <v>65175</v>
      </c>
      <c r="J6785">
        <v>1.35</v>
      </c>
      <c r="K6785" s="2">
        <f t="shared" si="97"/>
        <v>87986.25</v>
      </c>
    </row>
    <row r="6786" spans="1:11" x14ac:dyDescent="0.35">
      <c r="A6786" t="s">
        <v>4820</v>
      </c>
      <c r="B6786" t="s">
        <v>4821</v>
      </c>
      <c r="C6786" t="s">
        <v>4822</v>
      </c>
      <c r="D6786">
        <v>850</v>
      </c>
      <c r="E6786" t="s">
        <v>4165</v>
      </c>
      <c r="F6786" s="1">
        <v>6600</v>
      </c>
      <c r="G6786" t="s">
        <v>24</v>
      </c>
      <c r="H6786">
        <v>1</v>
      </c>
      <c r="I6786">
        <f t="shared" si="96"/>
        <v>6600</v>
      </c>
      <c r="J6786">
        <v>11.7</v>
      </c>
      <c r="K6786" s="2">
        <f t="shared" si="97"/>
        <v>77220</v>
      </c>
    </row>
    <row r="6787" spans="1:11" x14ac:dyDescent="0.35">
      <c r="A6787" t="s">
        <v>4823</v>
      </c>
      <c r="B6787" t="s">
        <v>4824</v>
      </c>
      <c r="C6787" t="s">
        <v>4207</v>
      </c>
      <c r="D6787">
        <v>850</v>
      </c>
      <c r="E6787" t="s">
        <v>4165</v>
      </c>
      <c r="F6787" s="2">
        <v>1936.6</v>
      </c>
      <c r="G6787" t="s">
        <v>24</v>
      </c>
      <c r="H6787">
        <v>1</v>
      </c>
      <c r="I6787">
        <f t="shared" si="96"/>
        <v>1936.6</v>
      </c>
      <c r="J6787">
        <v>3.6</v>
      </c>
      <c r="K6787" s="2">
        <f t="shared" si="97"/>
        <v>6971.76</v>
      </c>
    </row>
    <row r="6788" spans="1:11" x14ac:dyDescent="0.35">
      <c r="A6788" t="s">
        <v>4825</v>
      </c>
      <c r="B6788" t="s">
        <v>4826</v>
      </c>
      <c r="C6788" t="s">
        <v>4827</v>
      </c>
      <c r="D6788">
        <v>850</v>
      </c>
      <c r="E6788" t="s">
        <v>4165</v>
      </c>
      <c r="F6788" s="2">
        <v>17726.099999999999</v>
      </c>
      <c r="G6788" t="s">
        <v>24</v>
      </c>
      <c r="H6788">
        <v>1</v>
      </c>
      <c r="I6788">
        <f t="shared" si="96"/>
        <v>17726.099999999999</v>
      </c>
      <c r="J6788">
        <v>1.5</v>
      </c>
      <c r="K6788" s="2">
        <f t="shared" si="97"/>
        <v>26589.149999999998</v>
      </c>
    </row>
    <row r="6789" spans="1:11" x14ac:dyDescent="0.35">
      <c r="A6789" t="s">
        <v>4828</v>
      </c>
      <c r="B6789" t="s">
        <v>4829</v>
      </c>
      <c r="C6789" t="s">
        <v>4735</v>
      </c>
      <c r="D6789">
        <v>850</v>
      </c>
      <c r="E6789" t="s">
        <v>4165</v>
      </c>
      <c r="F6789" s="2">
        <f>13481.4+8285</f>
        <v>21766.400000000001</v>
      </c>
      <c r="G6789" t="s">
        <v>24</v>
      </c>
      <c r="H6789">
        <v>1</v>
      </c>
      <c r="I6789">
        <f t="shared" ref="I6789:I6852" si="98">H6789*F6789</f>
        <v>21766.400000000001</v>
      </c>
      <c r="J6789">
        <v>0.35</v>
      </c>
      <c r="K6789" s="2">
        <f t="shared" ref="K6789:K6852" si="99">F6789*J6789</f>
        <v>7618.24</v>
      </c>
    </row>
    <row r="6790" spans="1:11" x14ac:dyDescent="0.35">
      <c r="A6790" t="s">
        <v>4830</v>
      </c>
      <c r="B6790" t="s">
        <v>4831</v>
      </c>
      <c r="C6790" t="s">
        <v>4832</v>
      </c>
      <c r="D6790">
        <v>850</v>
      </c>
      <c r="E6790" t="s">
        <v>4165</v>
      </c>
      <c r="F6790">
        <v>500</v>
      </c>
      <c r="G6790" t="s">
        <v>24</v>
      </c>
      <c r="H6790">
        <v>1</v>
      </c>
      <c r="I6790">
        <f t="shared" si="98"/>
        <v>500</v>
      </c>
      <c r="J6790">
        <v>4.75</v>
      </c>
      <c r="K6790" s="2">
        <f t="shared" si="99"/>
        <v>2375</v>
      </c>
    </row>
    <row r="6791" spans="1:11" x14ac:dyDescent="0.35">
      <c r="A6791" t="s">
        <v>4833</v>
      </c>
      <c r="B6791" t="s">
        <v>4834</v>
      </c>
      <c r="D6791">
        <v>850</v>
      </c>
      <c r="E6791" t="s">
        <v>4165</v>
      </c>
      <c r="F6791">
        <v>120.068</v>
      </c>
      <c r="G6791" t="s">
        <v>24</v>
      </c>
      <c r="H6791">
        <v>1</v>
      </c>
      <c r="I6791">
        <f t="shared" si="98"/>
        <v>120.068</v>
      </c>
      <c r="J6791">
        <v>0</v>
      </c>
      <c r="K6791" s="2">
        <f t="shared" si="99"/>
        <v>0</v>
      </c>
    </row>
    <row r="6792" spans="1:11" x14ac:dyDescent="0.35">
      <c r="A6792" t="s">
        <v>4835</v>
      </c>
      <c r="B6792" t="s">
        <v>4836</v>
      </c>
      <c r="C6792" t="s">
        <v>4837</v>
      </c>
      <c r="D6792">
        <v>850</v>
      </c>
      <c r="E6792" t="s">
        <v>4165</v>
      </c>
      <c r="F6792" s="2">
        <v>4539.4179999999997</v>
      </c>
      <c r="G6792" t="s">
        <v>24</v>
      </c>
      <c r="H6792">
        <v>1</v>
      </c>
      <c r="I6792">
        <f t="shared" si="98"/>
        <v>4539.4179999999997</v>
      </c>
      <c r="J6792">
        <v>2.08</v>
      </c>
      <c r="K6792" s="2">
        <f t="shared" si="99"/>
        <v>9441.9894399999994</v>
      </c>
    </row>
    <row r="6793" spans="1:11" x14ac:dyDescent="0.35">
      <c r="A6793" t="s">
        <v>4838</v>
      </c>
      <c r="B6793" t="s">
        <v>4839</v>
      </c>
      <c r="C6793" t="s">
        <v>4840</v>
      </c>
      <c r="D6793">
        <v>850</v>
      </c>
      <c r="E6793" t="s">
        <v>4165</v>
      </c>
      <c r="F6793" s="1">
        <v>4621</v>
      </c>
      <c r="G6793" t="s">
        <v>24</v>
      </c>
      <c r="H6793">
        <v>1</v>
      </c>
      <c r="I6793">
        <f t="shared" si="98"/>
        <v>4621</v>
      </c>
      <c r="J6793">
        <v>1.23</v>
      </c>
      <c r="K6793" s="2">
        <f t="shared" si="99"/>
        <v>5683.83</v>
      </c>
    </row>
    <row r="6794" spans="1:11" x14ac:dyDescent="0.35">
      <c r="A6794" t="s">
        <v>4841</v>
      </c>
      <c r="B6794" t="s">
        <v>4842</v>
      </c>
      <c r="C6794" t="s">
        <v>4843</v>
      </c>
      <c r="D6794">
        <v>850</v>
      </c>
      <c r="E6794" t="s">
        <v>4165</v>
      </c>
      <c r="F6794" s="1">
        <v>17315</v>
      </c>
      <c r="G6794" t="s">
        <v>24</v>
      </c>
      <c r="H6794">
        <v>1</v>
      </c>
      <c r="I6794">
        <f t="shared" si="98"/>
        <v>17315</v>
      </c>
      <c r="J6794">
        <v>0.92</v>
      </c>
      <c r="K6794" s="2">
        <f t="shared" si="99"/>
        <v>15929.800000000001</v>
      </c>
    </row>
    <row r="6795" spans="1:11" x14ac:dyDescent="0.35">
      <c r="A6795" t="s">
        <v>4844</v>
      </c>
      <c r="B6795" t="s">
        <v>4845</v>
      </c>
      <c r="C6795" t="s">
        <v>4846</v>
      </c>
      <c r="D6795">
        <v>850</v>
      </c>
      <c r="E6795" t="s">
        <v>4165</v>
      </c>
      <c r="F6795" s="1">
        <v>324332</v>
      </c>
      <c r="G6795" t="s">
        <v>24</v>
      </c>
      <c r="H6795">
        <v>1</v>
      </c>
      <c r="I6795">
        <f t="shared" si="98"/>
        <v>324332</v>
      </c>
      <c r="J6795">
        <v>0.81</v>
      </c>
      <c r="K6795" s="2">
        <f t="shared" si="99"/>
        <v>262708.92000000004</v>
      </c>
    </row>
    <row r="6796" spans="1:11" x14ac:dyDescent="0.35">
      <c r="A6796" t="s">
        <v>4847</v>
      </c>
      <c r="B6796" t="s">
        <v>4848</v>
      </c>
      <c r="D6796">
        <v>850</v>
      </c>
      <c r="E6796" t="s">
        <v>4165</v>
      </c>
      <c r="F6796">
        <v>291.81700000000001</v>
      </c>
      <c r="G6796" t="s">
        <v>24</v>
      </c>
      <c r="H6796">
        <v>1</v>
      </c>
      <c r="I6796">
        <f t="shared" si="98"/>
        <v>291.81700000000001</v>
      </c>
      <c r="J6796">
        <v>2.65</v>
      </c>
      <c r="K6796" s="2">
        <f t="shared" si="99"/>
        <v>773.31505000000004</v>
      </c>
    </row>
    <row r="6797" spans="1:11" x14ac:dyDescent="0.35">
      <c r="A6797" t="s">
        <v>4849</v>
      </c>
      <c r="B6797" t="s">
        <v>4850</v>
      </c>
      <c r="D6797">
        <v>850</v>
      </c>
      <c r="E6797" t="s">
        <v>4165</v>
      </c>
      <c r="F6797" s="1">
        <v>1443</v>
      </c>
      <c r="G6797" t="s">
        <v>24</v>
      </c>
      <c r="H6797">
        <v>1</v>
      </c>
      <c r="I6797">
        <f t="shared" si="98"/>
        <v>1443</v>
      </c>
      <c r="J6797">
        <v>1.05</v>
      </c>
      <c r="K6797" s="2">
        <f t="shared" si="99"/>
        <v>1515.15</v>
      </c>
    </row>
    <row r="6798" spans="1:11" x14ac:dyDescent="0.35">
      <c r="A6798" t="s">
        <v>4851</v>
      </c>
      <c r="B6798" t="s">
        <v>4852</v>
      </c>
      <c r="D6798">
        <v>850</v>
      </c>
      <c r="E6798" t="s">
        <v>4165</v>
      </c>
      <c r="F6798" s="1">
        <f>5350+1091</f>
        <v>6441</v>
      </c>
      <c r="G6798" t="s">
        <v>24</v>
      </c>
      <c r="H6798">
        <v>1</v>
      </c>
      <c r="I6798">
        <f t="shared" si="98"/>
        <v>6441</v>
      </c>
      <c r="J6798">
        <v>1.65</v>
      </c>
      <c r="K6798" s="2">
        <f t="shared" si="99"/>
        <v>10627.65</v>
      </c>
    </row>
    <row r="6799" spans="1:11" x14ac:dyDescent="0.35">
      <c r="A6799" t="s">
        <v>4853</v>
      </c>
      <c r="B6799" t="s">
        <v>4854</v>
      </c>
      <c r="D6799">
        <v>850</v>
      </c>
      <c r="E6799" t="s">
        <v>4165</v>
      </c>
      <c r="F6799" s="1">
        <v>2680</v>
      </c>
      <c r="G6799" t="s">
        <v>24</v>
      </c>
      <c r="H6799">
        <v>1</v>
      </c>
      <c r="I6799">
        <f t="shared" si="98"/>
        <v>2680</v>
      </c>
      <c r="J6799">
        <v>1.55</v>
      </c>
      <c r="K6799" s="2">
        <f t="shared" si="99"/>
        <v>4154</v>
      </c>
    </row>
    <row r="6800" spans="1:11" x14ac:dyDescent="0.35">
      <c r="A6800" t="s">
        <v>4855</v>
      </c>
      <c r="B6800" t="s">
        <v>4856</v>
      </c>
      <c r="C6800" t="s">
        <v>4857</v>
      </c>
      <c r="D6800">
        <v>850</v>
      </c>
      <c r="E6800" t="s">
        <v>4165</v>
      </c>
      <c r="F6800" s="1">
        <v>12513</v>
      </c>
      <c r="G6800" t="s">
        <v>24</v>
      </c>
      <c r="H6800">
        <v>1</v>
      </c>
      <c r="I6800">
        <f t="shared" si="98"/>
        <v>12513</v>
      </c>
      <c r="J6800">
        <v>0.75</v>
      </c>
      <c r="K6800" s="2">
        <f t="shared" si="99"/>
        <v>9384.75</v>
      </c>
    </row>
    <row r="6801" spans="1:11" x14ac:dyDescent="0.35">
      <c r="A6801" t="s">
        <v>4858</v>
      </c>
      <c r="B6801" t="s">
        <v>4859</v>
      </c>
      <c r="C6801" t="s">
        <v>4207</v>
      </c>
      <c r="D6801">
        <v>850</v>
      </c>
      <c r="E6801" t="s">
        <v>4165</v>
      </c>
      <c r="F6801" s="2">
        <v>21191.788</v>
      </c>
      <c r="G6801" t="s">
        <v>24</v>
      </c>
      <c r="H6801">
        <v>1</v>
      </c>
      <c r="I6801">
        <f t="shared" si="98"/>
        <v>21191.788</v>
      </c>
      <c r="J6801">
        <v>1.82</v>
      </c>
      <c r="K6801" s="2">
        <f t="shared" si="99"/>
        <v>38569.05416</v>
      </c>
    </row>
    <row r="6802" spans="1:11" x14ac:dyDescent="0.35">
      <c r="A6802" t="s">
        <v>4860</v>
      </c>
      <c r="B6802" t="s">
        <v>4861</v>
      </c>
      <c r="D6802">
        <v>850</v>
      </c>
      <c r="E6802" t="s">
        <v>4165</v>
      </c>
      <c r="F6802" s="1">
        <v>1089</v>
      </c>
      <c r="G6802" t="s">
        <v>24</v>
      </c>
      <c r="H6802">
        <v>1</v>
      </c>
      <c r="I6802">
        <f t="shared" si="98"/>
        <v>1089</v>
      </c>
      <c r="J6802">
        <v>1.01</v>
      </c>
      <c r="K6802" s="2">
        <f t="shared" si="99"/>
        <v>1099.8900000000001</v>
      </c>
    </row>
    <row r="6803" spans="1:11" x14ac:dyDescent="0.35">
      <c r="A6803" t="s">
        <v>4862</v>
      </c>
      <c r="B6803" t="s">
        <v>4863</v>
      </c>
      <c r="D6803">
        <v>850</v>
      </c>
      <c r="E6803" t="s">
        <v>4165</v>
      </c>
      <c r="F6803" s="1">
        <v>23128</v>
      </c>
      <c r="G6803" t="s">
        <v>24</v>
      </c>
      <c r="H6803">
        <v>1</v>
      </c>
      <c r="I6803">
        <f t="shared" si="98"/>
        <v>23128</v>
      </c>
      <c r="J6803">
        <v>0.59499999999999997</v>
      </c>
      <c r="K6803" s="2">
        <f t="shared" si="99"/>
        <v>13761.16</v>
      </c>
    </row>
    <row r="6804" spans="1:11" x14ac:dyDescent="0.35">
      <c r="A6804" t="s">
        <v>4864</v>
      </c>
      <c r="B6804" t="s">
        <v>4865</v>
      </c>
      <c r="C6804" t="s">
        <v>4390</v>
      </c>
      <c r="D6804">
        <v>850</v>
      </c>
      <c r="E6804" t="s">
        <v>4165</v>
      </c>
      <c r="F6804" s="1">
        <v>7769</v>
      </c>
      <c r="G6804" t="s">
        <v>24</v>
      </c>
      <c r="H6804">
        <v>1</v>
      </c>
      <c r="I6804">
        <f t="shared" si="98"/>
        <v>7769</v>
      </c>
      <c r="J6804">
        <v>2.75</v>
      </c>
      <c r="K6804" s="2">
        <f t="shared" si="99"/>
        <v>21364.75</v>
      </c>
    </row>
    <row r="6805" spans="1:11" x14ac:dyDescent="0.35">
      <c r="A6805" t="s">
        <v>4866</v>
      </c>
      <c r="B6805" t="s">
        <v>4867</v>
      </c>
      <c r="C6805" t="s">
        <v>4348</v>
      </c>
      <c r="D6805">
        <v>850</v>
      </c>
      <c r="E6805" t="s">
        <v>4165</v>
      </c>
      <c r="F6805" s="1">
        <v>7000</v>
      </c>
      <c r="G6805" t="s">
        <v>24</v>
      </c>
      <c r="H6805">
        <v>1</v>
      </c>
      <c r="I6805">
        <f t="shared" si="98"/>
        <v>7000</v>
      </c>
      <c r="J6805">
        <v>0</v>
      </c>
      <c r="K6805" s="2">
        <f t="shared" si="99"/>
        <v>0</v>
      </c>
    </row>
    <row r="6806" spans="1:11" x14ac:dyDescent="0.35">
      <c r="A6806" t="s">
        <v>4868</v>
      </c>
      <c r="B6806" t="s">
        <v>4869</v>
      </c>
      <c r="C6806" t="s">
        <v>4870</v>
      </c>
      <c r="D6806">
        <v>850</v>
      </c>
      <c r="E6806" t="s">
        <v>4165</v>
      </c>
      <c r="F6806" s="1">
        <v>5660</v>
      </c>
      <c r="G6806" t="s">
        <v>24</v>
      </c>
      <c r="H6806">
        <v>1</v>
      </c>
      <c r="I6806">
        <f t="shared" si="98"/>
        <v>5660</v>
      </c>
      <c r="J6806">
        <v>0.41</v>
      </c>
      <c r="K6806" s="2">
        <f t="shared" si="99"/>
        <v>2320.6</v>
      </c>
    </row>
    <row r="6807" spans="1:11" x14ac:dyDescent="0.35">
      <c r="A6807" t="s">
        <v>4871</v>
      </c>
      <c r="B6807" t="s">
        <v>4872</v>
      </c>
      <c r="C6807" t="s">
        <v>4528</v>
      </c>
      <c r="D6807">
        <v>850</v>
      </c>
      <c r="E6807" t="s">
        <v>4165</v>
      </c>
      <c r="F6807" s="1">
        <v>131871</v>
      </c>
      <c r="G6807" t="s">
        <v>24</v>
      </c>
      <c r="H6807">
        <v>1</v>
      </c>
      <c r="I6807">
        <f t="shared" si="98"/>
        <v>131871</v>
      </c>
      <c r="J6807">
        <v>0.82499999999999996</v>
      </c>
      <c r="K6807" s="2">
        <f t="shared" si="99"/>
        <v>108793.575</v>
      </c>
    </row>
    <row r="6808" spans="1:11" x14ac:dyDescent="0.35">
      <c r="A6808" t="s">
        <v>4873</v>
      </c>
      <c r="B6808" t="s">
        <v>4874</v>
      </c>
      <c r="C6808" t="s">
        <v>4390</v>
      </c>
      <c r="D6808">
        <v>850</v>
      </c>
      <c r="E6808" t="s">
        <v>4165</v>
      </c>
      <c r="F6808" s="1">
        <v>3649</v>
      </c>
      <c r="G6808" t="s">
        <v>24</v>
      </c>
      <c r="H6808">
        <v>1</v>
      </c>
      <c r="I6808">
        <f t="shared" si="98"/>
        <v>3649</v>
      </c>
      <c r="J6808">
        <v>1.2</v>
      </c>
      <c r="K6808" s="2">
        <f t="shared" si="99"/>
        <v>4378.8</v>
      </c>
    </row>
    <row r="6809" spans="1:11" x14ac:dyDescent="0.35">
      <c r="A6809" t="s">
        <v>4875</v>
      </c>
      <c r="B6809" t="s">
        <v>4876</v>
      </c>
      <c r="C6809" t="s">
        <v>4390</v>
      </c>
      <c r="D6809">
        <v>850</v>
      </c>
      <c r="E6809" t="s">
        <v>4165</v>
      </c>
      <c r="F6809" s="1">
        <f>11412+35704</f>
        <v>47116</v>
      </c>
      <c r="G6809" t="s">
        <v>24</v>
      </c>
      <c r="H6809">
        <v>1</v>
      </c>
      <c r="I6809">
        <f t="shared" si="98"/>
        <v>47116</v>
      </c>
      <c r="J6809">
        <v>1.8</v>
      </c>
      <c r="K6809" s="2">
        <f t="shared" si="99"/>
        <v>84808.8</v>
      </c>
    </row>
    <row r="6810" spans="1:11" x14ac:dyDescent="0.35">
      <c r="A6810" t="s">
        <v>14948</v>
      </c>
      <c r="B6810" t="s">
        <v>14949</v>
      </c>
      <c r="C6810" t="s">
        <v>4390</v>
      </c>
      <c r="D6810">
        <v>850</v>
      </c>
      <c r="E6810" t="s">
        <v>4165</v>
      </c>
      <c r="F6810" s="1">
        <v>800</v>
      </c>
      <c r="G6810" t="s">
        <v>24</v>
      </c>
      <c r="H6810">
        <v>1</v>
      </c>
      <c r="I6810">
        <f t="shared" si="98"/>
        <v>800</v>
      </c>
      <c r="J6810">
        <v>0.35</v>
      </c>
      <c r="K6810" s="2">
        <f t="shared" si="99"/>
        <v>280</v>
      </c>
    </row>
    <row r="6811" spans="1:11" x14ac:dyDescent="0.35">
      <c r="A6811" t="s">
        <v>4877</v>
      </c>
      <c r="B6811" t="s">
        <v>4878</v>
      </c>
      <c r="C6811" t="s">
        <v>4390</v>
      </c>
      <c r="D6811">
        <v>850</v>
      </c>
      <c r="E6811" t="s">
        <v>4165</v>
      </c>
      <c r="F6811" s="1">
        <f>3845+3200</f>
        <v>7045</v>
      </c>
      <c r="G6811" t="s">
        <v>24</v>
      </c>
      <c r="H6811">
        <v>1</v>
      </c>
      <c r="I6811">
        <f t="shared" si="98"/>
        <v>7045</v>
      </c>
      <c r="J6811">
        <v>3.95</v>
      </c>
      <c r="K6811" s="2">
        <f t="shared" si="99"/>
        <v>27827.75</v>
      </c>
    </row>
    <row r="6812" spans="1:11" x14ac:dyDescent="0.35">
      <c r="A6812" t="s">
        <v>4879</v>
      </c>
      <c r="B6812" t="s">
        <v>4880</v>
      </c>
      <c r="D6812">
        <v>850</v>
      </c>
      <c r="E6812" t="s">
        <v>4165</v>
      </c>
      <c r="F6812" s="1">
        <v>1275</v>
      </c>
      <c r="G6812" t="s">
        <v>24</v>
      </c>
      <c r="H6812">
        <v>1</v>
      </c>
      <c r="I6812">
        <f t="shared" si="98"/>
        <v>1275</v>
      </c>
      <c r="J6812">
        <v>1.45</v>
      </c>
      <c r="K6812" s="2">
        <f t="shared" si="99"/>
        <v>1848.75</v>
      </c>
    </row>
    <row r="6813" spans="1:11" x14ac:dyDescent="0.35">
      <c r="A6813" t="s">
        <v>4881</v>
      </c>
      <c r="B6813" t="s">
        <v>4882</v>
      </c>
      <c r="D6813">
        <v>850</v>
      </c>
      <c r="E6813" t="s">
        <v>4165</v>
      </c>
      <c r="F6813">
        <v>770</v>
      </c>
      <c r="G6813" t="s">
        <v>24</v>
      </c>
      <c r="H6813">
        <v>1</v>
      </c>
      <c r="I6813">
        <f t="shared" si="98"/>
        <v>770</v>
      </c>
      <c r="J6813">
        <v>7.15</v>
      </c>
      <c r="K6813" s="2">
        <f t="shared" si="99"/>
        <v>5505.5</v>
      </c>
    </row>
    <row r="6814" spans="1:11" x14ac:dyDescent="0.35">
      <c r="A6814" t="s">
        <v>4883</v>
      </c>
      <c r="B6814" t="s">
        <v>4884</v>
      </c>
      <c r="D6814">
        <v>850</v>
      </c>
      <c r="E6814" t="s">
        <v>4165</v>
      </c>
      <c r="F6814" s="1">
        <v>9122</v>
      </c>
      <c r="G6814" t="s">
        <v>24</v>
      </c>
      <c r="H6814">
        <v>1</v>
      </c>
      <c r="I6814">
        <f t="shared" si="98"/>
        <v>9122</v>
      </c>
      <c r="J6814">
        <v>0.62</v>
      </c>
      <c r="K6814" s="2">
        <f t="shared" si="99"/>
        <v>5655.64</v>
      </c>
    </row>
    <row r="6815" spans="1:11" x14ac:dyDescent="0.35">
      <c r="A6815" t="s">
        <v>4885</v>
      </c>
      <c r="B6815" t="s">
        <v>4886</v>
      </c>
      <c r="C6815" t="s">
        <v>4887</v>
      </c>
      <c r="D6815">
        <v>850</v>
      </c>
      <c r="E6815" t="s">
        <v>4165</v>
      </c>
      <c r="F6815" s="1">
        <v>3584</v>
      </c>
      <c r="G6815" t="s">
        <v>24</v>
      </c>
      <c r="H6815">
        <v>1</v>
      </c>
      <c r="I6815">
        <f t="shared" si="98"/>
        <v>3584</v>
      </c>
      <c r="J6815">
        <v>0.28999999999999998</v>
      </c>
      <c r="K6815" s="2">
        <f t="shared" si="99"/>
        <v>1039.3599999999999</v>
      </c>
    </row>
    <row r="6816" spans="1:11" x14ac:dyDescent="0.35">
      <c r="A6816" t="s">
        <v>4888</v>
      </c>
      <c r="B6816" t="s">
        <v>4889</v>
      </c>
      <c r="C6816" t="s">
        <v>4890</v>
      </c>
      <c r="D6816">
        <v>850</v>
      </c>
      <c r="E6816" t="s">
        <v>4165</v>
      </c>
      <c r="F6816" s="1">
        <v>4751</v>
      </c>
      <c r="G6816" t="s">
        <v>24</v>
      </c>
      <c r="H6816">
        <v>1</v>
      </c>
      <c r="I6816">
        <f t="shared" si="98"/>
        <v>4751</v>
      </c>
      <c r="J6816">
        <v>1.2</v>
      </c>
      <c r="K6816" s="2">
        <f t="shared" si="99"/>
        <v>5701.2</v>
      </c>
    </row>
    <row r="6817" spans="1:11" x14ac:dyDescent="0.35">
      <c r="A6817" t="s">
        <v>4891</v>
      </c>
      <c r="B6817" t="s">
        <v>4892</v>
      </c>
      <c r="C6817" t="s">
        <v>4893</v>
      </c>
      <c r="D6817">
        <v>850</v>
      </c>
      <c r="E6817" t="s">
        <v>4165</v>
      </c>
      <c r="F6817" s="2">
        <v>11367.013999999999</v>
      </c>
      <c r="G6817" t="s">
        <v>24</v>
      </c>
      <c r="H6817">
        <v>1</v>
      </c>
      <c r="I6817">
        <f t="shared" si="98"/>
        <v>11367.013999999999</v>
      </c>
      <c r="J6817">
        <v>4.5999999999999999E-2</v>
      </c>
      <c r="K6817" s="2">
        <f t="shared" si="99"/>
        <v>522.88264399999991</v>
      </c>
    </row>
    <row r="6818" spans="1:11" x14ac:dyDescent="0.35">
      <c r="A6818" t="s">
        <v>4894</v>
      </c>
      <c r="B6818" t="s">
        <v>4895</v>
      </c>
      <c r="C6818" t="s">
        <v>4896</v>
      </c>
      <c r="D6818">
        <v>850</v>
      </c>
      <c r="E6818" t="s">
        <v>4165</v>
      </c>
      <c r="F6818" s="1">
        <v>25000</v>
      </c>
      <c r="G6818" t="s">
        <v>24</v>
      </c>
      <c r="H6818">
        <v>1</v>
      </c>
      <c r="I6818">
        <f t="shared" si="98"/>
        <v>25000</v>
      </c>
      <c r="J6818">
        <v>0.28999999999999998</v>
      </c>
      <c r="K6818" s="2">
        <f t="shared" si="99"/>
        <v>7249.9999999999991</v>
      </c>
    </row>
    <row r="6819" spans="1:11" x14ac:dyDescent="0.35">
      <c r="A6819" t="s">
        <v>4897</v>
      </c>
      <c r="B6819" t="s">
        <v>4898</v>
      </c>
      <c r="D6819">
        <v>850</v>
      </c>
      <c r="E6819" t="s">
        <v>4165</v>
      </c>
      <c r="F6819" s="2">
        <v>6842.8410000000003</v>
      </c>
      <c r="G6819" t="s">
        <v>24</v>
      </c>
      <c r="H6819">
        <v>1</v>
      </c>
      <c r="I6819">
        <f t="shared" si="98"/>
        <v>6842.8410000000003</v>
      </c>
      <c r="J6819">
        <v>1.43</v>
      </c>
      <c r="K6819" s="2">
        <f t="shared" si="99"/>
        <v>9785.2626299999993</v>
      </c>
    </row>
    <row r="6820" spans="1:11" x14ac:dyDescent="0.35">
      <c r="A6820" t="s">
        <v>4899</v>
      </c>
      <c r="B6820" t="s">
        <v>4900</v>
      </c>
      <c r="C6820" t="s">
        <v>4393</v>
      </c>
      <c r="D6820">
        <v>850</v>
      </c>
      <c r="E6820" t="s">
        <v>4165</v>
      </c>
      <c r="F6820" s="2">
        <v>1733.778</v>
      </c>
      <c r="G6820" t="s">
        <v>24</v>
      </c>
      <c r="H6820">
        <v>1</v>
      </c>
      <c r="I6820">
        <f t="shared" si="98"/>
        <v>1733.778</v>
      </c>
      <c r="J6820">
        <v>0.77</v>
      </c>
      <c r="K6820" s="2">
        <f t="shared" si="99"/>
        <v>1335.0090600000001</v>
      </c>
    </row>
    <row r="6821" spans="1:11" x14ac:dyDescent="0.35">
      <c r="A6821" t="s">
        <v>4901</v>
      </c>
      <c r="B6821" t="s">
        <v>4902</v>
      </c>
      <c r="D6821">
        <v>850</v>
      </c>
      <c r="E6821" t="s">
        <v>4165</v>
      </c>
      <c r="F6821">
        <v>125.012</v>
      </c>
      <c r="G6821" t="s">
        <v>24</v>
      </c>
      <c r="H6821">
        <v>1</v>
      </c>
      <c r="I6821">
        <f t="shared" si="98"/>
        <v>125.012</v>
      </c>
      <c r="J6821">
        <v>1.85</v>
      </c>
      <c r="K6821" s="2">
        <f t="shared" si="99"/>
        <v>231.2722</v>
      </c>
    </row>
    <row r="6822" spans="1:11" x14ac:dyDescent="0.35">
      <c r="A6822" t="s">
        <v>4903</v>
      </c>
      <c r="B6822" t="s">
        <v>4904</v>
      </c>
      <c r="C6822" t="s">
        <v>4905</v>
      </c>
      <c r="D6822">
        <v>850</v>
      </c>
      <c r="E6822" t="s">
        <v>4165</v>
      </c>
      <c r="F6822" s="1">
        <v>4356</v>
      </c>
      <c r="G6822" t="s">
        <v>24</v>
      </c>
      <c r="H6822">
        <v>1</v>
      </c>
      <c r="I6822">
        <f t="shared" si="98"/>
        <v>4356</v>
      </c>
      <c r="J6822">
        <v>0.26500000000000001</v>
      </c>
      <c r="K6822" s="2">
        <f t="shared" si="99"/>
        <v>1154.3400000000001</v>
      </c>
    </row>
    <row r="6823" spans="1:11" x14ac:dyDescent="0.35">
      <c r="A6823" t="s">
        <v>4906</v>
      </c>
      <c r="B6823" t="s">
        <v>4907</v>
      </c>
      <c r="C6823" t="s">
        <v>4908</v>
      </c>
      <c r="D6823">
        <v>850</v>
      </c>
      <c r="E6823" t="s">
        <v>4165</v>
      </c>
      <c r="F6823">
        <v>234.096</v>
      </c>
      <c r="G6823" t="s">
        <v>24</v>
      </c>
      <c r="H6823">
        <v>1</v>
      </c>
      <c r="I6823">
        <f t="shared" si="98"/>
        <v>234.096</v>
      </c>
      <c r="J6823">
        <v>15.45</v>
      </c>
      <c r="K6823" s="2">
        <f t="shared" si="99"/>
        <v>3616.7831999999999</v>
      </c>
    </row>
    <row r="6824" spans="1:11" x14ac:dyDescent="0.35">
      <c r="A6824" t="s">
        <v>4909</v>
      </c>
      <c r="B6824" t="s">
        <v>4910</v>
      </c>
      <c r="C6824" t="s">
        <v>4911</v>
      </c>
      <c r="D6824">
        <v>850</v>
      </c>
      <c r="E6824" t="s">
        <v>4165</v>
      </c>
      <c r="F6824" s="2">
        <v>1264.2670000000001</v>
      </c>
      <c r="G6824" t="s">
        <v>24</v>
      </c>
      <c r="H6824">
        <v>1</v>
      </c>
      <c r="I6824">
        <f t="shared" si="98"/>
        <v>1264.2670000000001</v>
      </c>
      <c r="J6824">
        <v>0.55000000000000004</v>
      </c>
      <c r="K6824" s="2">
        <f t="shared" si="99"/>
        <v>695.34685000000013</v>
      </c>
    </row>
    <row r="6825" spans="1:11" x14ac:dyDescent="0.35">
      <c r="A6825" t="s">
        <v>4912</v>
      </c>
      <c r="B6825" t="s">
        <v>4913</v>
      </c>
      <c r="C6825" t="s">
        <v>4914</v>
      </c>
      <c r="D6825">
        <v>850</v>
      </c>
      <c r="E6825" t="s">
        <v>4165</v>
      </c>
      <c r="F6825" s="2">
        <v>26746.5</v>
      </c>
      <c r="G6825" t="s">
        <v>24</v>
      </c>
      <c r="H6825">
        <v>1</v>
      </c>
      <c r="I6825">
        <f t="shared" si="98"/>
        <v>26746.5</v>
      </c>
      <c r="J6825">
        <v>8.2500000000000004E-2</v>
      </c>
      <c r="K6825" s="2">
        <f t="shared" si="99"/>
        <v>2206.5862500000003</v>
      </c>
    </row>
    <row r="6826" spans="1:11" x14ac:dyDescent="0.35">
      <c r="A6826" t="s">
        <v>4915</v>
      </c>
      <c r="B6826" t="s">
        <v>4916</v>
      </c>
      <c r="D6826">
        <v>850</v>
      </c>
      <c r="E6826" t="s">
        <v>4165</v>
      </c>
      <c r="F6826" s="1">
        <v>2940</v>
      </c>
      <c r="G6826" t="s">
        <v>24</v>
      </c>
      <c r="H6826">
        <v>1</v>
      </c>
      <c r="I6826">
        <f t="shared" si="98"/>
        <v>2940</v>
      </c>
      <c r="J6826">
        <v>1.1000000000000001</v>
      </c>
      <c r="K6826" s="2">
        <f t="shared" si="99"/>
        <v>3234.0000000000005</v>
      </c>
    </row>
    <row r="6827" spans="1:11" x14ac:dyDescent="0.35">
      <c r="A6827" t="s">
        <v>4917</v>
      </c>
      <c r="B6827" t="s">
        <v>4918</v>
      </c>
      <c r="D6827">
        <v>850</v>
      </c>
      <c r="E6827" t="s">
        <v>4165</v>
      </c>
      <c r="F6827" s="2">
        <v>11727.5</v>
      </c>
      <c r="G6827" t="s">
        <v>24</v>
      </c>
      <c r="H6827">
        <v>1</v>
      </c>
      <c r="I6827">
        <f t="shared" si="98"/>
        <v>11727.5</v>
      </c>
      <c r="J6827">
        <v>0.18</v>
      </c>
      <c r="K6827" s="2">
        <f t="shared" si="99"/>
        <v>2110.9499999999998</v>
      </c>
    </row>
    <row r="6828" spans="1:11" x14ac:dyDescent="0.35">
      <c r="A6828" t="s">
        <v>4919</v>
      </c>
      <c r="B6828" t="s">
        <v>4920</v>
      </c>
      <c r="C6828" t="s">
        <v>4921</v>
      </c>
      <c r="D6828">
        <v>850</v>
      </c>
      <c r="E6828" t="s">
        <v>4165</v>
      </c>
      <c r="F6828" s="1">
        <v>4400</v>
      </c>
      <c r="G6828" t="s">
        <v>24</v>
      </c>
      <c r="H6828">
        <v>1</v>
      </c>
      <c r="I6828">
        <f t="shared" si="98"/>
        <v>4400</v>
      </c>
      <c r="J6828">
        <v>4.8</v>
      </c>
      <c r="K6828" s="2">
        <f t="shared" si="99"/>
        <v>21120</v>
      </c>
    </row>
    <row r="6829" spans="1:11" x14ac:dyDescent="0.35">
      <c r="A6829" t="s">
        <v>4922</v>
      </c>
      <c r="B6829" t="s">
        <v>4923</v>
      </c>
      <c r="D6829">
        <v>850</v>
      </c>
      <c r="E6829" t="s">
        <v>4165</v>
      </c>
      <c r="F6829" s="2">
        <v>1960.463</v>
      </c>
      <c r="G6829" t="s">
        <v>24</v>
      </c>
      <c r="H6829">
        <v>1</v>
      </c>
      <c r="I6829">
        <f t="shared" si="98"/>
        <v>1960.463</v>
      </c>
      <c r="J6829">
        <v>0.76500000000000001</v>
      </c>
      <c r="K6829" s="2">
        <f t="shared" si="99"/>
        <v>1499.754195</v>
      </c>
    </row>
    <row r="6830" spans="1:11" x14ac:dyDescent="0.35">
      <c r="A6830" t="s">
        <v>4924</v>
      </c>
      <c r="B6830" t="s">
        <v>4925</v>
      </c>
      <c r="C6830" t="s">
        <v>4926</v>
      </c>
      <c r="D6830">
        <v>850</v>
      </c>
      <c r="E6830" t="s">
        <v>4165</v>
      </c>
      <c r="F6830">
        <v>390</v>
      </c>
      <c r="G6830" t="s">
        <v>24</v>
      </c>
      <c r="H6830">
        <v>1</v>
      </c>
      <c r="I6830">
        <f t="shared" si="98"/>
        <v>390</v>
      </c>
      <c r="J6830">
        <v>1.43</v>
      </c>
      <c r="K6830" s="2">
        <f t="shared" si="99"/>
        <v>557.69999999999993</v>
      </c>
    </row>
    <row r="6831" spans="1:11" x14ac:dyDescent="0.35">
      <c r="A6831" t="s">
        <v>4927</v>
      </c>
      <c r="B6831" t="s">
        <v>4928</v>
      </c>
      <c r="C6831" t="s">
        <v>4911</v>
      </c>
      <c r="D6831">
        <v>850</v>
      </c>
      <c r="E6831" t="s">
        <v>4165</v>
      </c>
      <c r="F6831" s="2">
        <v>1630.769</v>
      </c>
      <c r="G6831" t="s">
        <v>24</v>
      </c>
      <c r="H6831">
        <v>1</v>
      </c>
      <c r="I6831">
        <f t="shared" si="98"/>
        <v>1630.769</v>
      </c>
      <c r="J6831">
        <v>0.32579999999999998</v>
      </c>
      <c r="K6831" s="2">
        <f t="shared" si="99"/>
        <v>531.30454020000002</v>
      </c>
    </row>
    <row r="6832" spans="1:11" x14ac:dyDescent="0.35">
      <c r="A6832" t="s">
        <v>4929</v>
      </c>
      <c r="B6832" t="s">
        <v>4930</v>
      </c>
      <c r="C6832" t="s">
        <v>4911</v>
      </c>
      <c r="D6832">
        <v>850</v>
      </c>
      <c r="E6832" t="s">
        <v>4165</v>
      </c>
      <c r="F6832" s="2">
        <v>20140.217000000001</v>
      </c>
      <c r="G6832" t="s">
        <v>24</v>
      </c>
      <c r="H6832">
        <v>1</v>
      </c>
      <c r="I6832">
        <f t="shared" si="98"/>
        <v>20140.217000000001</v>
      </c>
      <c r="J6832">
        <v>0.183</v>
      </c>
      <c r="K6832" s="2">
        <f t="shared" si="99"/>
        <v>3685.6597110000002</v>
      </c>
    </row>
    <row r="6833" spans="1:11" x14ac:dyDescent="0.35">
      <c r="A6833" t="s">
        <v>4931</v>
      </c>
      <c r="B6833" t="s">
        <v>4932</v>
      </c>
      <c r="D6833">
        <v>850</v>
      </c>
      <c r="E6833" t="s">
        <v>4165</v>
      </c>
      <c r="F6833" s="1">
        <v>10493</v>
      </c>
      <c r="G6833" t="s">
        <v>24</v>
      </c>
      <c r="H6833">
        <v>1</v>
      </c>
      <c r="I6833">
        <f t="shared" si="98"/>
        <v>10493</v>
      </c>
      <c r="J6833">
        <v>0.59499999999999997</v>
      </c>
      <c r="K6833" s="2">
        <f t="shared" si="99"/>
        <v>6243.335</v>
      </c>
    </row>
    <row r="6834" spans="1:11" x14ac:dyDescent="0.35">
      <c r="A6834" t="s">
        <v>4933</v>
      </c>
      <c r="B6834" t="s">
        <v>4934</v>
      </c>
      <c r="D6834">
        <v>850</v>
      </c>
      <c r="E6834" t="s">
        <v>4165</v>
      </c>
      <c r="F6834" s="2">
        <v>1087.807</v>
      </c>
      <c r="G6834" t="s">
        <v>24</v>
      </c>
      <c r="H6834">
        <v>1</v>
      </c>
      <c r="I6834">
        <f t="shared" si="98"/>
        <v>1087.807</v>
      </c>
      <c r="J6834">
        <v>0.98</v>
      </c>
      <c r="K6834" s="2">
        <f t="shared" si="99"/>
        <v>1066.0508600000001</v>
      </c>
    </row>
    <row r="6835" spans="1:11" x14ac:dyDescent="0.35">
      <c r="A6835" t="s">
        <v>4935</v>
      </c>
      <c r="B6835" t="s">
        <v>4936</v>
      </c>
      <c r="C6835" t="s">
        <v>4937</v>
      </c>
      <c r="D6835">
        <v>850</v>
      </c>
      <c r="E6835" t="s">
        <v>4165</v>
      </c>
      <c r="F6835" s="2">
        <v>10042.75</v>
      </c>
      <c r="G6835" t="s">
        <v>24</v>
      </c>
      <c r="H6835">
        <v>1</v>
      </c>
      <c r="I6835">
        <f t="shared" si="98"/>
        <v>10042.75</v>
      </c>
      <c r="J6835">
        <v>0.113</v>
      </c>
      <c r="K6835" s="2">
        <f t="shared" si="99"/>
        <v>1134.8307500000001</v>
      </c>
    </row>
    <row r="6836" spans="1:11" x14ac:dyDescent="0.35">
      <c r="A6836" t="s">
        <v>4938</v>
      </c>
      <c r="B6836" t="s">
        <v>4939</v>
      </c>
      <c r="D6836">
        <v>850</v>
      </c>
      <c r="E6836" t="s">
        <v>4165</v>
      </c>
      <c r="F6836">
        <v>737.952</v>
      </c>
      <c r="G6836" t="s">
        <v>24</v>
      </c>
      <c r="H6836">
        <v>1</v>
      </c>
      <c r="I6836">
        <f t="shared" si="98"/>
        <v>737.952</v>
      </c>
      <c r="J6836">
        <v>2.2999999999999998</v>
      </c>
      <c r="K6836" s="2">
        <f t="shared" si="99"/>
        <v>1697.2895999999998</v>
      </c>
    </row>
    <row r="6837" spans="1:11" x14ac:dyDescent="0.35">
      <c r="A6837" t="s">
        <v>4940</v>
      </c>
      <c r="B6837" t="s">
        <v>4941</v>
      </c>
      <c r="C6837" t="s">
        <v>4942</v>
      </c>
      <c r="D6837">
        <v>850</v>
      </c>
      <c r="E6837" t="s">
        <v>4165</v>
      </c>
      <c r="F6837" s="1">
        <v>47425</v>
      </c>
      <c r="G6837" t="s">
        <v>24</v>
      </c>
      <c r="H6837">
        <v>1</v>
      </c>
      <c r="I6837">
        <f t="shared" si="98"/>
        <v>47425</v>
      </c>
      <c r="J6837">
        <v>0.59499999999999997</v>
      </c>
      <c r="K6837" s="2">
        <f t="shared" si="99"/>
        <v>28217.875</v>
      </c>
    </row>
    <row r="6838" spans="1:11" x14ac:dyDescent="0.35">
      <c r="A6838" t="s">
        <v>4943</v>
      </c>
      <c r="B6838" t="s">
        <v>4944</v>
      </c>
      <c r="D6838">
        <v>850</v>
      </c>
      <c r="E6838" t="s">
        <v>4165</v>
      </c>
      <c r="F6838">
        <v>629</v>
      </c>
      <c r="G6838" t="s">
        <v>24</v>
      </c>
      <c r="H6838">
        <v>1</v>
      </c>
      <c r="I6838">
        <f t="shared" si="98"/>
        <v>629</v>
      </c>
      <c r="J6838">
        <v>2.4900000000000002</v>
      </c>
      <c r="K6838" s="2">
        <f t="shared" si="99"/>
        <v>1566.21</v>
      </c>
    </row>
    <row r="6839" spans="1:11" x14ac:dyDescent="0.35">
      <c r="A6839" t="s">
        <v>4945</v>
      </c>
      <c r="B6839" t="s">
        <v>4946</v>
      </c>
      <c r="D6839">
        <v>850</v>
      </c>
      <c r="E6839" t="s">
        <v>4165</v>
      </c>
      <c r="F6839" s="1">
        <v>2500</v>
      </c>
      <c r="G6839" t="s">
        <v>24</v>
      </c>
      <c r="H6839">
        <v>1</v>
      </c>
      <c r="I6839">
        <f t="shared" si="98"/>
        <v>2500</v>
      </c>
      <c r="J6839">
        <v>3.1</v>
      </c>
      <c r="K6839" s="2">
        <f t="shared" si="99"/>
        <v>7750</v>
      </c>
    </row>
    <row r="6840" spans="1:11" x14ac:dyDescent="0.35">
      <c r="A6840" t="s">
        <v>4947</v>
      </c>
      <c r="B6840" t="s">
        <v>4948</v>
      </c>
      <c r="C6840" t="s">
        <v>4949</v>
      </c>
      <c r="D6840">
        <v>850</v>
      </c>
      <c r="E6840" t="s">
        <v>4165</v>
      </c>
      <c r="F6840" s="1">
        <v>30062</v>
      </c>
      <c r="G6840" t="s">
        <v>24</v>
      </c>
      <c r="H6840">
        <v>1</v>
      </c>
      <c r="I6840">
        <f t="shared" si="98"/>
        <v>30062</v>
      </c>
      <c r="J6840">
        <v>1.45</v>
      </c>
      <c r="K6840" s="2">
        <f t="shared" si="99"/>
        <v>43589.9</v>
      </c>
    </row>
    <row r="6841" spans="1:11" x14ac:dyDescent="0.35">
      <c r="A6841" t="s">
        <v>4950</v>
      </c>
      <c r="B6841" t="s">
        <v>4951</v>
      </c>
      <c r="C6841" t="s">
        <v>827</v>
      </c>
      <c r="D6841">
        <v>850</v>
      </c>
      <c r="E6841" t="s">
        <v>4165</v>
      </c>
      <c r="F6841" s="2">
        <v>7162.4250000000002</v>
      </c>
      <c r="G6841" t="s">
        <v>24</v>
      </c>
      <c r="H6841">
        <v>1</v>
      </c>
      <c r="I6841">
        <f t="shared" si="98"/>
        <v>7162.4250000000002</v>
      </c>
      <c r="J6841">
        <v>2.5</v>
      </c>
      <c r="K6841" s="2">
        <f t="shared" si="99"/>
        <v>17906.0625</v>
      </c>
    </row>
    <row r="6842" spans="1:11" x14ac:dyDescent="0.35">
      <c r="A6842" t="s">
        <v>4952</v>
      </c>
      <c r="B6842" t="s">
        <v>4953</v>
      </c>
      <c r="C6842" t="s">
        <v>4954</v>
      </c>
      <c r="D6842">
        <v>850</v>
      </c>
      <c r="E6842" t="s">
        <v>4165</v>
      </c>
      <c r="F6842" s="2">
        <v>21765.8</v>
      </c>
      <c r="G6842" t="s">
        <v>24</v>
      </c>
      <c r="H6842">
        <v>1</v>
      </c>
      <c r="I6842">
        <f t="shared" si="98"/>
        <v>21765.8</v>
      </c>
      <c r="J6842">
        <v>3.69</v>
      </c>
      <c r="K6842" s="2">
        <f t="shared" si="99"/>
        <v>80315.801999999996</v>
      </c>
    </row>
    <row r="6843" spans="1:11" x14ac:dyDescent="0.35">
      <c r="A6843" t="s">
        <v>4955</v>
      </c>
      <c r="B6843" t="s">
        <v>4956</v>
      </c>
      <c r="C6843" t="s">
        <v>4911</v>
      </c>
      <c r="D6843">
        <v>850</v>
      </c>
      <c r="E6843" t="s">
        <v>4165</v>
      </c>
      <c r="F6843">
        <v>742</v>
      </c>
      <c r="G6843" t="s">
        <v>24</v>
      </c>
      <c r="H6843">
        <v>1</v>
      </c>
      <c r="I6843">
        <f t="shared" si="98"/>
        <v>742</v>
      </c>
      <c r="J6843">
        <v>9.5</v>
      </c>
      <c r="K6843" s="2">
        <f t="shared" si="99"/>
        <v>7049</v>
      </c>
    </row>
    <row r="6844" spans="1:11" x14ac:dyDescent="0.35">
      <c r="A6844" t="s">
        <v>4957</v>
      </c>
      <c r="B6844" t="s">
        <v>4958</v>
      </c>
      <c r="C6844" t="s">
        <v>4959</v>
      </c>
      <c r="D6844">
        <v>850</v>
      </c>
      <c r="E6844" t="s">
        <v>4165</v>
      </c>
      <c r="F6844" s="2">
        <v>1165.0060000000001</v>
      </c>
      <c r="G6844" t="s">
        <v>24</v>
      </c>
      <c r="H6844">
        <v>1</v>
      </c>
      <c r="I6844">
        <f t="shared" si="98"/>
        <v>1165.0060000000001</v>
      </c>
      <c r="J6844">
        <v>3.5</v>
      </c>
      <c r="K6844" s="2">
        <f t="shared" si="99"/>
        <v>4077.5210000000002</v>
      </c>
    </row>
    <row r="6845" spans="1:11" x14ac:dyDescent="0.35">
      <c r="A6845" t="s">
        <v>4960</v>
      </c>
      <c r="B6845" t="s">
        <v>4961</v>
      </c>
      <c r="C6845" t="s">
        <v>4213</v>
      </c>
      <c r="D6845">
        <v>850</v>
      </c>
      <c r="E6845" t="s">
        <v>4165</v>
      </c>
      <c r="F6845" s="2">
        <v>55432.15</v>
      </c>
      <c r="G6845" t="s">
        <v>24</v>
      </c>
      <c r="H6845">
        <v>1</v>
      </c>
      <c r="I6845">
        <f t="shared" si="98"/>
        <v>55432.15</v>
      </c>
      <c r="J6845">
        <v>0.43</v>
      </c>
      <c r="K6845" s="2">
        <f t="shared" si="99"/>
        <v>23835.824499999999</v>
      </c>
    </row>
    <row r="6846" spans="1:11" x14ac:dyDescent="0.35">
      <c r="A6846" t="s">
        <v>4962</v>
      </c>
      <c r="B6846" t="s">
        <v>4963</v>
      </c>
      <c r="C6846" t="s">
        <v>4857</v>
      </c>
      <c r="D6846">
        <v>850</v>
      </c>
      <c r="E6846" t="s">
        <v>4165</v>
      </c>
      <c r="F6846" s="1">
        <v>13200</v>
      </c>
      <c r="G6846" t="s">
        <v>24</v>
      </c>
      <c r="H6846">
        <v>1</v>
      </c>
      <c r="I6846">
        <f t="shared" si="98"/>
        <v>13200</v>
      </c>
      <c r="J6846">
        <v>2.13</v>
      </c>
      <c r="K6846" s="2">
        <f t="shared" si="99"/>
        <v>28116</v>
      </c>
    </row>
    <row r="6847" spans="1:11" x14ac:dyDescent="0.35">
      <c r="A6847" t="s">
        <v>4964</v>
      </c>
      <c r="B6847" t="s">
        <v>4965</v>
      </c>
      <c r="C6847" t="s">
        <v>4966</v>
      </c>
      <c r="D6847">
        <v>850</v>
      </c>
      <c r="E6847" t="s">
        <v>4165</v>
      </c>
      <c r="F6847">
        <v>750</v>
      </c>
      <c r="G6847" t="s">
        <v>24</v>
      </c>
      <c r="H6847">
        <v>1</v>
      </c>
      <c r="I6847">
        <f t="shared" si="98"/>
        <v>750</v>
      </c>
      <c r="J6847">
        <v>3.5</v>
      </c>
      <c r="K6847" s="2">
        <f t="shared" si="99"/>
        <v>2625</v>
      </c>
    </row>
    <row r="6848" spans="1:11" x14ac:dyDescent="0.35">
      <c r="A6848" t="s">
        <v>4967</v>
      </c>
      <c r="B6848" t="s">
        <v>4968</v>
      </c>
      <c r="C6848" t="s">
        <v>4969</v>
      </c>
      <c r="D6848">
        <v>850</v>
      </c>
      <c r="E6848" t="s">
        <v>4165</v>
      </c>
      <c r="F6848" s="2">
        <v>3812.444</v>
      </c>
      <c r="G6848" t="s">
        <v>24</v>
      </c>
      <c r="H6848">
        <v>1</v>
      </c>
      <c r="I6848">
        <f t="shared" si="98"/>
        <v>3812.444</v>
      </c>
      <c r="J6848">
        <v>3.9</v>
      </c>
      <c r="K6848" s="2">
        <f t="shared" si="99"/>
        <v>14868.5316</v>
      </c>
    </row>
    <row r="6849" spans="1:11" x14ac:dyDescent="0.35">
      <c r="A6849" t="s">
        <v>4970</v>
      </c>
      <c r="B6849" t="s">
        <v>4971</v>
      </c>
      <c r="C6849" t="s">
        <v>4972</v>
      </c>
      <c r="D6849">
        <v>850</v>
      </c>
      <c r="E6849" t="s">
        <v>4165</v>
      </c>
      <c r="F6849">
        <v>369.88799999999998</v>
      </c>
      <c r="G6849" t="s">
        <v>24</v>
      </c>
      <c r="H6849">
        <v>1</v>
      </c>
      <c r="I6849">
        <f t="shared" si="98"/>
        <v>369.88799999999998</v>
      </c>
      <c r="J6849">
        <v>7.2</v>
      </c>
      <c r="K6849" s="2">
        <f t="shared" si="99"/>
        <v>2663.1936000000001</v>
      </c>
    </row>
    <row r="6850" spans="1:11" x14ac:dyDescent="0.35">
      <c r="A6850" t="s">
        <v>4973</v>
      </c>
      <c r="B6850" t="s">
        <v>4974</v>
      </c>
      <c r="C6850" t="s">
        <v>4975</v>
      </c>
      <c r="D6850">
        <v>850</v>
      </c>
      <c r="E6850" t="s">
        <v>4165</v>
      </c>
      <c r="F6850" s="2">
        <v>2002.444</v>
      </c>
      <c r="G6850" t="s">
        <v>24</v>
      </c>
      <c r="H6850">
        <v>1</v>
      </c>
      <c r="I6850">
        <f t="shared" si="98"/>
        <v>2002.444</v>
      </c>
      <c r="J6850">
        <v>2.75</v>
      </c>
      <c r="K6850" s="2">
        <f t="shared" si="99"/>
        <v>5506.7209999999995</v>
      </c>
    </row>
    <row r="6851" spans="1:11" x14ac:dyDescent="0.35">
      <c r="A6851" t="s">
        <v>4976</v>
      </c>
      <c r="B6851" t="s">
        <v>4977</v>
      </c>
      <c r="C6851" t="s">
        <v>4978</v>
      </c>
      <c r="D6851">
        <v>850</v>
      </c>
      <c r="E6851" t="s">
        <v>4165</v>
      </c>
      <c r="F6851" s="2">
        <v>24904.7</v>
      </c>
      <c r="G6851" t="s">
        <v>24</v>
      </c>
      <c r="H6851">
        <v>1</v>
      </c>
      <c r="I6851">
        <f t="shared" si="98"/>
        <v>24904.7</v>
      </c>
      <c r="J6851">
        <v>1.22</v>
      </c>
      <c r="K6851" s="2">
        <f t="shared" si="99"/>
        <v>30383.734</v>
      </c>
    </row>
    <row r="6852" spans="1:11" x14ac:dyDescent="0.35">
      <c r="A6852" t="s">
        <v>4979</v>
      </c>
      <c r="B6852" t="s">
        <v>4980</v>
      </c>
      <c r="C6852" t="s">
        <v>4981</v>
      </c>
      <c r="D6852">
        <v>850</v>
      </c>
      <c r="E6852" t="s">
        <v>4165</v>
      </c>
      <c r="F6852" s="2">
        <v>15651.3</v>
      </c>
      <c r="G6852" t="s">
        <v>24</v>
      </c>
      <c r="H6852">
        <v>1</v>
      </c>
      <c r="I6852">
        <f t="shared" si="98"/>
        <v>15651.3</v>
      </c>
      <c r="J6852">
        <v>0.36199999999999999</v>
      </c>
      <c r="K6852" s="2">
        <f t="shared" si="99"/>
        <v>5665.7705999999998</v>
      </c>
    </row>
    <row r="6853" spans="1:11" x14ac:dyDescent="0.35">
      <c r="A6853" t="s">
        <v>4982</v>
      </c>
      <c r="B6853" t="s">
        <v>4983</v>
      </c>
      <c r="C6853" t="s">
        <v>4984</v>
      </c>
      <c r="D6853">
        <v>850</v>
      </c>
      <c r="E6853" t="s">
        <v>4165</v>
      </c>
      <c r="F6853" s="2">
        <v>1837.4</v>
      </c>
      <c r="G6853" t="s">
        <v>24</v>
      </c>
      <c r="H6853">
        <v>1</v>
      </c>
      <c r="I6853">
        <f t="shared" ref="I6853:I6916" si="100">H6853*F6853</f>
        <v>1837.4</v>
      </c>
      <c r="J6853">
        <v>1.45</v>
      </c>
      <c r="K6853" s="2">
        <f t="shared" ref="K6853:K6916" si="101">F6853*J6853</f>
        <v>2664.23</v>
      </c>
    </row>
    <row r="6854" spans="1:11" x14ac:dyDescent="0.35">
      <c r="A6854" t="s">
        <v>4985</v>
      </c>
      <c r="B6854" t="s">
        <v>4986</v>
      </c>
      <c r="D6854">
        <v>850</v>
      </c>
      <c r="E6854" t="s">
        <v>4165</v>
      </c>
      <c r="F6854" s="2">
        <f>8370.72+63257</f>
        <v>71627.72</v>
      </c>
      <c r="G6854" t="s">
        <v>24</v>
      </c>
      <c r="H6854">
        <v>1</v>
      </c>
      <c r="I6854">
        <f t="shared" si="100"/>
        <v>71627.72</v>
      </c>
      <c r="J6854">
        <v>0.64</v>
      </c>
      <c r="K6854" s="2">
        <f t="shared" si="101"/>
        <v>45841.7408</v>
      </c>
    </row>
    <row r="6855" spans="1:11" x14ac:dyDescent="0.35">
      <c r="A6855" t="s">
        <v>4987</v>
      </c>
      <c r="B6855" t="s">
        <v>4988</v>
      </c>
      <c r="C6855" t="s">
        <v>4989</v>
      </c>
      <c r="D6855">
        <v>850</v>
      </c>
      <c r="E6855" t="s">
        <v>4165</v>
      </c>
      <c r="F6855" s="1">
        <v>13719</v>
      </c>
      <c r="G6855" t="s">
        <v>24</v>
      </c>
      <c r="H6855">
        <v>1</v>
      </c>
      <c r="I6855">
        <f t="shared" si="100"/>
        <v>13719</v>
      </c>
      <c r="J6855">
        <v>0.9</v>
      </c>
      <c r="K6855" s="2">
        <f t="shared" si="101"/>
        <v>12347.1</v>
      </c>
    </row>
    <row r="6856" spans="1:11" x14ac:dyDescent="0.35">
      <c r="A6856" t="s">
        <v>4990</v>
      </c>
      <c r="B6856" t="s">
        <v>4991</v>
      </c>
      <c r="D6856">
        <v>850</v>
      </c>
      <c r="E6856" t="s">
        <v>4165</v>
      </c>
      <c r="F6856">
        <v>85.552000000000007</v>
      </c>
      <c r="G6856" t="s">
        <v>24</v>
      </c>
      <c r="H6856">
        <v>1</v>
      </c>
      <c r="I6856">
        <f t="shared" si="100"/>
        <v>85.552000000000007</v>
      </c>
      <c r="J6856">
        <v>1.45</v>
      </c>
      <c r="K6856" s="2">
        <f t="shared" si="101"/>
        <v>124.05040000000001</v>
      </c>
    </row>
    <row r="6857" spans="1:11" x14ac:dyDescent="0.35">
      <c r="A6857" t="s">
        <v>4992</v>
      </c>
      <c r="B6857" t="s">
        <v>4993</v>
      </c>
      <c r="C6857" t="s">
        <v>4528</v>
      </c>
      <c r="D6857">
        <v>850</v>
      </c>
      <c r="E6857" t="s">
        <v>4165</v>
      </c>
      <c r="F6857" s="1">
        <v>34549</v>
      </c>
      <c r="G6857" t="s">
        <v>24</v>
      </c>
      <c r="H6857">
        <v>1</v>
      </c>
      <c r="I6857">
        <f t="shared" si="100"/>
        <v>34549</v>
      </c>
      <c r="J6857">
        <v>0.57499999999999996</v>
      </c>
      <c r="K6857" s="2">
        <f t="shared" si="101"/>
        <v>19865.674999999999</v>
      </c>
    </row>
    <row r="6858" spans="1:11" x14ac:dyDescent="0.35">
      <c r="A6858" t="s">
        <v>4994</v>
      </c>
      <c r="B6858" t="s">
        <v>4995</v>
      </c>
      <c r="D6858">
        <v>850</v>
      </c>
      <c r="E6858" t="s">
        <v>4165</v>
      </c>
      <c r="F6858" s="1">
        <v>1060</v>
      </c>
      <c r="G6858" t="s">
        <v>24</v>
      </c>
      <c r="H6858">
        <v>1</v>
      </c>
      <c r="I6858">
        <f t="shared" si="100"/>
        <v>1060</v>
      </c>
      <c r="J6858">
        <v>14.7</v>
      </c>
      <c r="K6858" s="2">
        <f t="shared" si="101"/>
        <v>15582</v>
      </c>
    </row>
    <row r="6859" spans="1:11" x14ac:dyDescent="0.35">
      <c r="A6859" t="s">
        <v>4996</v>
      </c>
      <c r="B6859" t="s">
        <v>4997</v>
      </c>
      <c r="C6859" t="s">
        <v>4969</v>
      </c>
      <c r="D6859">
        <v>850</v>
      </c>
      <c r="E6859" t="s">
        <v>4165</v>
      </c>
      <c r="F6859">
        <v>150</v>
      </c>
      <c r="G6859" t="s">
        <v>24</v>
      </c>
      <c r="H6859">
        <v>1</v>
      </c>
      <c r="I6859">
        <f t="shared" si="100"/>
        <v>150</v>
      </c>
      <c r="J6859">
        <v>4.9000000000000004</v>
      </c>
      <c r="K6859" s="2">
        <f t="shared" si="101"/>
        <v>735</v>
      </c>
    </row>
    <row r="6860" spans="1:11" x14ac:dyDescent="0.35">
      <c r="A6860" t="s">
        <v>4998</v>
      </c>
      <c r="B6860" t="s">
        <v>4999</v>
      </c>
      <c r="C6860" t="s">
        <v>4268</v>
      </c>
      <c r="D6860">
        <v>850</v>
      </c>
      <c r="E6860" t="s">
        <v>4165</v>
      </c>
      <c r="F6860" s="2">
        <v>7606.7690000000002</v>
      </c>
      <c r="G6860" t="s">
        <v>24</v>
      </c>
      <c r="H6860">
        <v>1</v>
      </c>
      <c r="I6860">
        <f t="shared" si="100"/>
        <v>7606.7690000000002</v>
      </c>
      <c r="J6860">
        <v>0</v>
      </c>
      <c r="K6860" s="2">
        <f t="shared" si="101"/>
        <v>0</v>
      </c>
    </row>
    <row r="6861" spans="1:11" x14ac:dyDescent="0.35">
      <c r="A6861" t="s">
        <v>5000</v>
      </c>
      <c r="B6861" t="s">
        <v>5001</v>
      </c>
      <c r="C6861" t="s">
        <v>5002</v>
      </c>
      <c r="D6861">
        <v>850</v>
      </c>
      <c r="E6861" t="s">
        <v>4165</v>
      </c>
      <c r="F6861" s="2">
        <v>13970.5</v>
      </c>
      <c r="G6861" t="s">
        <v>24</v>
      </c>
      <c r="H6861">
        <v>1</v>
      </c>
      <c r="I6861">
        <f t="shared" si="100"/>
        <v>13970.5</v>
      </c>
      <c r="J6861">
        <v>1.58</v>
      </c>
      <c r="K6861" s="2">
        <f t="shared" si="101"/>
        <v>22073.39</v>
      </c>
    </row>
    <row r="6862" spans="1:11" x14ac:dyDescent="0.35">
      <c r="A6862" t="s">
        <v>5003</v>
      </c>
      <c r="B6862" t="s">
        <v>5004</v>
      </c>
      <c r="D6862">
        <v>850</v>
      </c>
      <c r="E6862" t="s">
        <v>4165</v>
      </c>
      <c r="F6862" s="2">
        <v>3090.0120000000002</v>
      </c>
      <c r="G6862" t="s">
        <v>24</v>
      </c>
      <c r="H6862">
        <v>1</v>
      </c>
      <c r="I6862">
        <f t="shared" si="100"/>
        <v>3090.0120000000002</v>
      </c>
      <c r="J6862">
        <v>6.25</v>
      </c>
      <c r="K6862" s="2">
        <f t="shared" si="101"/>
        <v>19312.575000000001</v>
      </c>
    </row>
    <row r="6863" spans="1:11" x14ac:dyDescent="0.35">
      <c r="A6863" t="s">
        <v>5005</v>
      </c>
      <c r="B6863" t="s">
        <v>5006</v>
      </c>
      <c r="D6863">
        <v>850</v>
      </c>
      <c r="E6863" t="s">
        <v>4165</v>
      </c>
      <c r="F6863">
        <v>566.92200000000003</v>
      </c>
      <c r="G6863" t="s">
        <v>24</v>
      </c>
      <c r="H6863">
        <v>1</v>
      </c>
      <c r="I6863">
        <f t="shared" si="100"/>
        <v>566.92200000000003</v>
      </c>
      <c r="J6863">
        <v>1.05</v>
      </c>
      <c r="K6863" s="2">
        <f t="shared" si="101"/>
        <v>595.2681</v>
      </c>
    </row>
    <row r="6864" spans="1:11" x14ac:dyDescent="0.35">
      <c r="A6864" t="s">
        <v>5007</v>
      </c>
      <c r="B6864" t="s">
        <v>5008</v>
      </c>
      <c r="C6864" t="s">
        <v>4390</v>
      </c>
      <c r="D6864">
        <v>850</v>
      </c>
      <c r="E6864" t="s">
        <v>4165</v>
      </c>
      <c r="F6864" s="1">
        <f>12370+26160</f>
        <v>38530</v>
      </c>
      <c r="G6864" t="s">
        <v>24</v>
      </c>
      <c r="H6864">
        <v>1</v>
      </c>
      <c r="I6864">
        <f t="shared" si="100"/>
        <v>38530</v>
      </c>
      <c r="J6864">
        <v>0.59</v>
      </c>
      <c r="K6864" s="2">
        <f t="shared" si="101"/>
        <v>22732.699999999997</v>
      </c>
    </row>
    <row r="6865" spans="1:11" x14ac:dyDescent="0.35">
      <c r="A6865" t="s">
        <v>5009</v>
      </c>
      <c r="B6865" t="s">
        <v>5010</v>
      </c>
      <c r="D6865">
        <v>850</v>
      </c>
      <c r="E6865" t="s">
        <v>4165</v>
      </c>
      <c r="F6865" s="2">
        <v>1751.4929999999999</v>
      </c>
      <c r="G6865" t="s">
        <v>24</v>
      </c>
      <c r="H6865">
        <v>1</v>
      </c>
      <c r="I6865">
        <f t="shared" si="100"/>
        <v>1751.4929999999999</v>
      </c>
      <c r="J6865">
        <v>0.12</v>
      </c>
      <c r="K6865" s="2">
        <f t="shared" si="101"/>
        <v>210.17916</v>
      </c>
    </row>
    <row r="6866" spans="1:11" x14ac:dyDescent="0.35">
      <c r="A6866" t="s">
        <v>5011</v>
      </c>
      <c r="B6866" t="s">
        <v>5012</v>
      </c>
      <c r="D6866">
        <v>850</v>
      </c>
      <c r="E6866" t="s">
        <v>4165</v>
      </c>
      <c r="F6866" s="1">
        <v>6487</v>
      </c>
      <c r="G6866" t="s">
        <v>24</v>
      </c>
      <c r="H6866">
        <v>1</v>
      </c>
      <c r="I6866">
        <f t="shared" si="100"/>
        <v>6487</v>
      </c>
      <c r="J6866">
        <v>1.05</v>
      </c>
      <c r="K6866" s="2">
        <f t="shared" si="101"/>
        <v>6811.35</v>
      </c>
    </row>
    <row r="6867" spans="1:11" x14ac:dyDescent="0.35">
      <c r="A6867" t="s">
        <v>5013</v>
      </c>
      <c r="B6867" t="s">
        <v>5014</v>
      </c>
      <c r="C6867" t="s">
        <v>4697</v>
      </c>
      <c r="D6867">
        <v>850</v>
      </c>
      <c r="E6867" t="s">
        <v>4165</v>
      </c>
      <c r="F6867" s="1">
        <v>1365</v>
      </c>
      <c r="G6867" t="s">
        <v>24</v>
      </c>
      <c r="H6867">
        <v>1</v>
      </c>
      <c r="I6867">
        <f t="shared" si="100"/>
        <v>1365</v>
      </c>
      <c r="J6867">
        <v>4.5</v>
      </c>
      <c r="K6867" s="2">
        <f t="shared" si="101"/>
        <v>6142.5</v>
      </c>
    </row>
    <row r="6868" spans="1:11" x14ac:dyDescent="0.35">
      <c r="A6868" t="s">
        <v>5015</v>
      </c>
      <c r="B6868" t="s">
        <v>5016</v>
      </c>
      <c r="C6868" t="s">
        <v>4207</v>
      </c>
      <c r="D6868">
        <v>850</v>
      </c>
      <c r="E6868" t="s">
        <v>4165</v>
      </c>
      <c r="F6868">
        <v>291.99</v>
      </c>
      <c r="G6868" t="s">
        <v>24</v>
      </c>
      <c r="H6868">
        <v>1</v>
      </c>
      <c r="I6868">
        <f t="shared" si="100"/>
        <v>291.99</v>
      </c>
      <c r="J6868">
        <v>6.95</v>
      </c>
      <c r="K6868" s="2">
        <f t="shared" si="101"/>
        <v>2029.3305</v>
      </c>
    </row>
    <row r="6869" spans="1:11" x14ac:dyDescent="0.35">
      <c r="A6869" t="s">
        <v>5017</v>
      </c>
      <c r="B6869" t="s">
        <v>5018</v>
      </c>
      <c r="D6869">
        <v>850</v>
      </c>
      <c r="E6869" t="s">
        <v>4165</v>
      </c>
      <c r="F6869" s="2">
        <v>14289.994000000001</v>
      </c>
      <c r="G6869" t="s">
        <v>24</v>
      </c>
      <c r="H6869">
        <v>1</v>
      </c>
      <c r="I6869">
        <f t="shared" si="100"/>
        <v>14289.994000000001</v>
      </c>
      <c r="J6869">
        <v>2.5</v>
      </c>
      <c r="K6869" s="2">
        <f t="shared" si="101"/>
        <v>35724.985000000001</v>
      </c>
    </row>
    <row r="6870" spans="1:11" x14ac:dyDescent="0.35">
      <c r="A6870" t="s">
        <v>5019</v>
      </c>
      <c r="B6870" t="s">
        <v>5020</v>
      </c>
      <c r="D6870">
        <v>850</v>
      </c>
      <c r="E6870" t="s">
        <v>4165</v>
      </c>
      <c r="F6870">
        <v>635</v>
      </c>
      <c r="G6870" t="s">
        <v>24</v>
      </c>
      <c r="H6870">
        <v>1</v>
      </c>
      <c r="I6870">
        <f t="shared" si="100"/>
        <v>635</v>
      </c>
      <c r="J6870">
        <v>0.12</v>
      </c>
      <c r="K6870" s="2">
        <f t="shared" si="101"/>
        <v>76.2</v>
      </c>
    </row>
    <row r="6871" spans="1:11" x14ac:dyDescent="0.35">
      <c r="A6871" t="s">
        <v>5021</v>
      </c>
      <c r="B6871" t="s">
        <v>5022</v>
      </c>
      <c r="D6871">
        <v>850</v>
      </c>
      <c r="E6871" t="s">
        <v>4165</v>
      </c>
      <c r="F6871" s="2">
        <v>2128.6999999999998</v>
      </c>
      <c r="G6871" t="s">
        <v>24</v>
      </c>
      <c r="H6871">
        <v>1</v>
      </c>
      <c r="I6871">
        <f t="shared" si="100"/>
        <v>2128.6999999999998</v>
      </c>
      <c r="J6871">
        <v>19.75</v>
      </c>
      <c r="K6871" s="2">
        <f t="shared" si="101"/>
        <v>42041.824999999997</v>
      </c>
    </row>
    <row r="6872" spans="1:11" x14ac:dyDescent="0.35">
      <c r="A6872" t="s">
        <v>5023</v>
      </c>
      <c r="B6872" t="s">
        <v>5024</v>
      </c>
      <c r="C6872" t="s">
        <v>5025</v>
      </c>
      <c r="D6872">
        <v>850</v>
      </c>
      <c r="E6872" t="s">
        <v>4165</v>
      </c>
      <c r="F6872" s="2">
        <v>10160.15</v>
      </c>
      <c r="G6872" t="s">
        <v>24</v>
      </c>
      <c r="H6872">
        <v>1</v>
      </c>
      <c r="I6872">
        <f t="shared" si="100"/>
        <v>10160.15</v>
      </c>
      <c r="J6872">
        <v>4.05</v>
      </c>
      <c r="K6872" s="2">
        <f t="shared" si="101"/>
        <v>41148.607499999998</v>
      </c>
    </row>
    <row r="6873" spans="1:11" x14ac:dyDescent="0.35">
      <c r="A6873" t="s">
        <v>5026</v>
      </c>
      <c r="B6873" t="s">
        <v>5027</v>
      </c>
      <c r="D6873">
        <v>850</v>
      </c>
      <c r="E6873" t="s">
        <v>4165</v>
      </c>
      <c r="F6873" s="2">
        <v>1609.5940000000001</v>
      </c>
      <c r="G6873" t="s">
        <v>24</v>
      </c>
      <c r="H6873">
        <v>1</v>
      </c>
      <c r="I6873">
        <f t="shared" si="100"/>
        <v>1609.5940000000001</v>
      </c>
      <c r="J6873">
        <v>6.05</v>
      </c>
      <c r="K6873" s="2">
        <f t="shared" si="101"/>
        <v>9738.0437000000002</v>
      </c>
    </row>
    <row r="6874" spans="1:11" x14ac:dyDescent="0.35">
      <c r="A6874" t="s">
        <v>5028</v>
      </c>
      <c r="B6874" t="s">
        <v>5029</v>
      </c>
      <c r="C6874" t="s">
        <v>5030</v>
      </c>
      <c r="D6874">
        <v>850</v>
      </c>
      <c r="E6874" t="s">
        <v>4165</v>
      </c>
      <c r="F6874" s="2">
        <v>1165.3320000000001</v>
      </c>
      <c r="G6874" t="s">
        <v>24</v>
      </c>
      <c r="H6874">
        <v>1</v>
      </c>
      <c r="I6874">
        <f t="shared" si="100"/>
        <v>1165.3320000000001</v>
      </c>
      <c r="J6874">
        <v>1.2199800000000001</v>
      </c>
      <c r="K6874" s="2">
        <f t="shared" si="101"/>
        <v>1421.6817333600002</v>
      </c>
    </row>
    <row r="6875" spans="1:11" x14ac:dyDescent="0.35">
      <c r="A6875" t="s">
        <v>5031</v>
      </c>
      <c r="B6875" t="s">
        <v>5032</v>
      </c>
      <c r="C6875" t="s">
        <v>5033</v>
      </c>
      <c r="D6875">
        <v>850</v>
      </c>
      <c r="E6875" t="s">
        <v>4165</v>
      </c>
      <c r="F6875">
        <v>18.763999999999999</v>
      </c>
      <c r="G6875" t="s">
        <v>24</v>
      </c>
      <c r="H6875">
        <v>1</v>
      </c>
      <c r="I6875">
        <f t="shared" si="100"/>
        <v>18.763999999999999</v>
      </c>
      <c r="J6875">
        <v>1</v>
      </c>
      <c r="K6875" s="2">
        <f t="shared" si="101"/>
        <v>18.763999999999999</v>
      </c>
    </row>
    <row r="6876" spans="1:11" x14ac:dyDescent="0.35">
      <c r="A6876" t="s">
        <v>5034</v>
      </c>
      <c r="B6876" t="s">
        <v>5035</v>
      </c>
      <c r="D6876">
        <v>850</v>
      </c>
      <c r="E6876" t="s">
        <v>4165</v>
      </c>
      <c r="F6876">
        <v>273.20499999999998</v>
      </c>
      <c r="G6876" t="s">
        <v>24</v>
      </c>
      <c r="H6876">
        <v>1</v>
      </c>
      <c r="I6876">
        <f t="shared" si="100"/>
        <v>273.20499999999998</v>
      </c>
      <c r="J6876">
        <v>35.5</v>
      </c>
      <c r="K6876" s="2">
        <f t="shared" si="101"/>
        <v>9698.7775000000001</v>
      </c>
    </row>
    <row r="6877" spans="1:11" x14ac:dyDescent="0.35">
      <c r="A6877" t="s">
        <v>5036</v>
      </c>
      <c r="B6877" t="s">
        <v>5037</v>
      </c>
      <c r="D6877">
        <v>850</v>
      </c>
      <c r="E6877" t="s">
        <v>4165</v>
      </c>
      <c r="F6877">
        <v>926.99599999999998</v>
      </c>
      <c r="G6877" t="s">
        <v>24</v>
      </c>
      <c r="H6877">
        <v>1</v>
      </c>
      <c r="I6877">
        <f t="shared" si="100"/>
        <v>926.99599999999998</v>
      </c>
      <c r="J6877">
        <v>20.9</v>
      </c>
      <c r="K6877" s="2">
        <f t="shared" si="101"/>
        <v>19374.216399999998</v>
      </c>
    </row>
    <row r="6878" spans="1:11" x14ac:dyDescent="0.35">
      <c r="A6878" t="s">
        <v>5038</v>
      </c>
      <c r="B6878" t="s">
        <v>5039</v>
      </c>
      <c r="D6878">
        <v>850</v>
      </c>
      <c r="E6878" t="s">
        <v>4165</v>
      </c>
      <c r="F6878" s="2">
        <v>1190.0899999999999</v>
      </c>
      <c r="G6878" t="s">
        <v>24</v>
      </c>
      <c r="H6878">
        <v>1</v>
      </c>
      <c r="I6878">
        <f t="shared" si="100"/>
        <v>1190.0899999999999</v>
      </c>
      <c r="J6878">
        <v>29.5</v>
      </c>
      <c r="K6878" s="2">
        <f t="shared" si="101"/>
        <v>35107.654999999999</v>
      </c>
    </row>
    <row r="6879" spans="1:11" x14ac:dyDescent="0.35">
      <c r="A6879" t="s">
        <v>5040</v>
      </c>
      <c r="B6879" t="s">
        <v>5041</v>
      </c>
      <c r="C6879" t="s">
        <v>5042</v>
      </c>
      <c r="D6879">
        <v>850</v>
      </c>
      <c r="E6879" t="s">
        <v>4165</v>
      </c>
      <c r="F6879">
        <v>55</v>
      </c>
      <c r="G6879" t="s">
        <v>24</v>
      </c>
      <c r="H6879">
        <v>1</v>
      </c>
      <c r="I6879">
        <f t="shared" si="100"/>
        <v>55</v>
      </c>
      <c r="J6879">
        <v>6.5</v>
      </c>
      <c r="K6879" s="2">
        <f t="shared" si="101"/>
        <v>357.5</v>
      </c>
    </row>
    <row r="6880" spans="1:11" x14ac:dyDescent="0.35">
      <c r="A6880" t="s">
        <v>5043</v>
      </c>
      <c r="B6880" t="s">
        <v>5044</v>
      </c>
      <c r="D6880">
        <v>850</v>
      </c>
      <c r="E6880" t="s">
        <v>4165</v>
      </c>
      <c r="F6880">
        <v>661.48</v>
      </c>
      <c r="G6880" t="s">
        <v>24</v>
      </c>
      <c r="H6880">
        <v>1</v>
      </c>
      <c r="I6880">
        <f t="shared" si="100"/>
        <v>661.48</v>
      </c>
      <c r="J6880">
        <v>4.5</v>
      </c>
      <c r="K6880" s="2">
        <f t="shared" si="101"/>
        <v>2976.66</v>
      </c>
    </row>
    <row r="6881" spans="1:11" x14ac:dyDescent="0.35">
      <c r="A6881" t="s">
        <v>5045</v>
      </c>
      <c r="B6881" t="s">
        <v>5046</v>
      </c>
      <c r="C6881" t="s">
        <v>5047</v>
      </c>
      <c r="D6881">
        <v>850</v>
      </c>
      <c r="E6881" t="s">
        <v>4165</v>
      </c>
      <c r="F6881">
        <v>743.82600000000002</v>
      </c>
      <c r="G6881" t="s">
        <v>24</v>
      </c>
      <c r="H6881">
        <v>1</v>
      </c>
      <c r="I6881">
        <f t="shared" si="100"/>
        <v>743.82600000000002</v>
      </c>
      <c r="J6881">
        <v>9.4</v>
      </c>
      <c r="K6881" s="2">
        <f t="shared" si="101"/>
        <v>6991.9644000000008</v>
      </c>
    </row>
    <row r="6882" spans="1:11" x14ac:dyDescent="0.35">
      <c r="A6882" t="s">
        <v>5048</v>
      </c>
      <c r="B6882" t="s">
        <v>5049</v>
      </c>
      <c r="C6882" t="s">
        <v>5050</v>
      </c>
      <c r="D6882">
        <v>850</v>
      </c>
      <c r="E6882" t="s">
        <v>4165</v>
      </c>
      <c r="F6882" s="2">
        <v>1666.4</v>
      </c>
      <c r="G6882" t="s">
        <v>24</v>
      </c>
      <c r="H6882">
        <v>1</v>
      </c>
      <c r="I6882">
        <f t="shared" si="100"/>
        <v>1666.4</v>
      </c>
      <c r="J6882">
        <v>3.55</v>
      </c>
      <c r="K6882" s="2">
        <f t="shared" si="101"/>
        <v>5915.72</v>
      </c>
    </row>
    <row r="6883" spans="1:11" x14ac:dyDescent="0.35">
      <c r="A6883" t="s">
        <v>5051</v>
      </c>
      <c r="B6883" t="s">
        <v>5052</v>
      </c>
      <c r="D6883">
        <v>850</v>
      </c>
      <c r="E6883" t="s">
        <v>4165</v>
      </c>
      <c r="F6883">
        <v>501.88299999999998</v>
      </c>
      <c r="G6883" t="s">
        <v>24</v>
      </c>
      <c r="H6883">
        <v>1</v>
      </c>
      <c r="I6883">
        <f t="shared" si="100"/>
        <v>501.88299999999998</v>
      </c>
      <c r="J6883">
        <v>26.55</v>
      </c>
      <c r="K6883" s="2">
        <f t="shared" si="101"/>
        <v>13324.99365</v>
      </c>
    </row>
    <row r="6884" spans="1:11" x14ac:dyDescent="0.35">
      <c r="A6884" t="s">
        <v>5053</v>
      </c>
      <c r="B6884" t="s">
        <v>5054</v>
      </c>
      <c r="C6884" t="s">
        <v>5055</v>
      </c>
      <c r="D6884">
        <v>850</v>
      </c>
      <c r="E6884" t="s">
        <v>4165</v>
      </c>
      <c r="F6884" s="2">
        <v>1367.731</v>
      </c>
      <c r="G6884" t="s">
        <v>24</v>
      </c>
      <c r="H6884">
        <v>1</v>
      </c>
      <c r="I6884">
        <f t="shared" si="100"/>
        <v>1367.731</v>
      </c>
      <c r="J6884">
        <v>7.4</v>
      </c>
      <c r="K6884" s="2">
        <f t="shared" si="101"/>
        <v>10121.2094</v>
      </c>
    </row>
    <row r="6885" spans="1:11" x14ac:dyDescent="0.35">
      <c r="A6885" t="s">
        <v>5056</v>
      </c>
      <c r="B6885" t="s">
        <v>5057</v>
      </c>
      <c r="D6885">
        <v>850</v>
      </c>
      <c r="E6885" t="s">
        <v>4165</v>
      </c>
      <c r="F6885">
        <v>346.87400000000002</v>
      </c>
      <c r="G6885" t="s">
        <v>24</v>
      </c>
      <c r="H6885">
        <v>1</v>
      </c>
      <c r="I6885">
        <f t="shared" si="100"/>
        <v>346.87400000000002</v>
      </c>
      <c r="J6885">
        <v>30.5</v>
      </c>
      <c r="K6885" s="2">
        <f t="shared" si="101"/>
        <v>10579.657000000001</v>
      </c>
    </row>
    <row r="6886" spans="1:11" x14ac:dyDescent="0.35">
      <c r="A6886" t="s">
        <v>5058</v>
      </c>
      <c r="B6886" t="s">
        <v>5059</v>
      </c>
      <c r="C6886" t="s">
        <v>5060</v>
      </c>
      <c r="D6886">
        <v>850</v>
      </c>
      <c r="E6886" t="s">
        <v>4165</v>
      </c>
      <c r="F6886" s="2">
        <v>11544.6</v>
      </c>
      <c r="G6886" t="s">
        <v>24</v>
      </c>
      <c r="H6886">
        <v>1</v>
      </c>
      <c r="I6886">
        <f t="shared" si="100"/>
        <v>11544.6</v>
      </c>
      <c r="J6886">
        <v>2.58</v>
      </c>
      <c r="K6886" s="2">
        <f t="shared" si="101"/>
        <v>29785.068000000003</v>
      </c>
    </row>
    <row r="6887" spans="1:11" x14ac:dyDescent="0.35">
      <c r="A6887" t="s">
        <v>5061</v>
      </c>
      <c r="B6887" t="s">
        <v>5062</v>
      </c>
      <c r="C6887" t="s">
        <v>5063</v>
      </c>
      <c r="D6887">
        <v>850</v>
      </c>
      <c r="E6887" t="s">
        <v>4165</v>
      </c>
      <c r="F6887">
        <v>239.99799999999999</v>
      </c>
      <c r="G6887" t="s">
        <v>24</v>
      </c>
      <c r="H6887">
        <v>1</v>
      </c>
      <c r="I6887">
        <f t="shared" si="100"/>
        <v>239.99799999999999</v>
      </c>
      <c r="J6887">
        <v>100</v>
      </c>
      <c r="K6887" s="2">
        <f t="shared" si="101"/>
        <v>23999.8</v>
      </c>
    </row>
    <row r="6888" spans="1:11" x14ac:dyDescent="0.35">
      <c r="A6888" t="s">
        <v>5064</v>
      </c>
      <c r="B6888" t="s">
        <v>5065</v>
      </c>
      <c r="D6888">
        <v>850</v>
      </c>
      <c r="E6888" t="s">
        <v>4165</v>
      </c>
      <c r="F6888" s="2">
        <v>1969.9849999999999</v>
      </c>
      <c r="G6888" t="s">
        <v>24</v>
      </c>
      <c r="H6888">
        <v>1</v>
      </c>
      <c r="I6888">
        <f t="shared" si="100"/>
        <v>1969.9849999999999</v>
      </c>
      <c r="J6888">
        <v>5.87</v>
      </c>
      <c r="K6888" s="2">
        <f t="shared" si="101"/>
        <v>11563.811949999999</v>
      </c>
    </row>
    <row r="6889" spans="1:11" x14ac:dyDescent="0.35">
      <c r="A6889" t="s">
        <v>5066</v>
      </c>
      <c r="B6889" t="s">
        <v>5067</v>
      </c>
      <c r="C6889" t="s">
        <v>5068</v>
      </c>
      <c r="D6889">
        <v>850</v>
      </c>
      <c r="E6889" t="s">
        <v>4165</v>
      </c>
      <c r="F6889">
        <v>384.8</v>
      </c>
      <c r="G6889" t="s">
        <v>24</v>
      </c>
      <c r="H6889">
        <v>1</v>
      </c>
      <c r="I6889">
        <f t="shared" si="100"/>
        <v>384.8</v>
      </c>
      <c r="J6889">
        <v>15</v>
      </c>
      <c r="K6889" s="2">
        <f t="shared" si="101"/>
        <v>5772</v>
      </c>
    </row>
    <row r="6890" spans="1:11" x14ac:dyDescent="0.35">
      <c r="A6890" t="s">
        <v>5069</v>
      </c>
      <c r="B6890" t="s">
        <v>5070</v>
      </c>
      <c r="C6890" t="s">
        <v>4972</v>
      </c>
      <c r="D6890">
        <v>850</v>
      </c>
      <c r="E6890" t="s">
        <v>4165</v>
      </c>
      <c r="F6890" s="2">
        <v>2233.5</v>
      </c>
      <c r="G6890" t="s">
        <v>24</v>
      </c>
      <c r="H6890">
        <v>1</v>
      </c>
      <c r="I6890">
        <f t="shared" si="100"/>
        <v>2233.5</v>
      </c>
      <c r="J6890">
        <v>7.45</v>
      </c>
      <c r="K6890" s="2">
        <f t="shared" si="101"/>
        <v>16639.575000000001</v>
      </c>
    </row>
    <row r="6891" spans="1:11" x14ac:dyDescent="0.35">
      <c r="A6891" t="s">
        <v>5071</v>
      </c>
      <c r="B6891" t="s">
        <v>5072</v>
      </c>
      <c r="C6891" t="s">
        <v>4969</v>
      </c>
      <c r="D6891">
        <v>850</v>
      </c>
      <c r="E6891" t="s">
        <v>4165</v>
      </c>
      <c r="F6891">
        <v>379</v>
      </c>
      <c r="G6891" t="s">
        <v>24</v>
      </c>
      <c r="H6891">
        <v>1</v>
      </c>
      <c r="I6891">
        <f t="shared" si="100"/>
        <v>379</v>
      </c>
      <c r="J6891">
        <v>7.5</v>
      </c>
      <c r="K6891" s="2">
        <f t="shared" si="101"/>
        <v>2842.5</v>
      </c>
    </row>
    <row r="6892" spans="1:11" x14ac:dyDescent="0.35">
      <c r="A6892" t="s">
        <v>5073</v>
      </c>
      <c r="B6892" t="s">
        <v>5074</v>
      </c>
      <c r="D6892">
        <v>850</v>
      </c>
      <c r="E6892" t="s">
        <v>4165</v>
      </c>
      <c r="F6892">
        <v>185.75299999999999</v>
      </c>
      <c r="G6892" t="s">
        <v>24</v>
      </c>
      <c r="H6892">
        <v>1</v>
      </c>
      <c r="I6892">
        <f t="shared" si="100"/>
        <v>185.75299999999999</v>
      </c>
      <c r="J6892">
        <v>6.1</v>
      </c>
      <c r="K6892" s="2">
        <f t="shared" si="101"/>
        <v>1133.0932999999998</v>
      </c>
    </row>
    <row r="6893" spans="1:11" x14ac:dyDescent="0.35">
      <c r="A6893" t="s">
        <v>5075</v>
      </c>
      <c r="B6893" t="s">
        <v>5076</v>
      </c>
      <c r="C6893" t="s">
        <v>4593</v>
      </c>
      <c r="D6893">
        <v>850</v>
      </c>
      <c r="E6893" t="s">
        <v>4165</v>
      </c>
      <c r="F6893" s="2">
        <v>4558.2259999999997</v>
      </c>
      <c r="G6893" t="s">
        <v>24</v>
      </c>
      <c r="H6893">
        <v>1</v>
      </c>
      <c r="I6893">
        <f t="shared" si="100"/>
        <v>4558.2259999999997</v>
      </c>
      <c r="J6893">
        <v>0.91500000000000004</v>
      </c>
      <c r="K6893" s="2">
        <f t="shared" si="101"/>
        <v>4170.7767899999999</v>
      </c>
    </row>
    <row r="6894" spans="1:11" x14ac:dyDescent="0.35">
      <c r="A6894" t="s">
        <v>5077</v>
      </c>
      <c r="B6894" t="s">
        <v>5078</v>
      </c>
      <c r="C6894" t="s">
        <v>4969</v>
      </c>
      <c r="D6894">
        <v>850</v>
      </c>
      <c r="E6894" t="s">
        <v>4165</v>
      </c>
      <c r="F6894">
        <v>522</v>
      </c>
      <c r="G6894" t="s">
        <v>24</v>
      </c>
      <c r="H6894">
        <v>1</v>
      </c>
      <c r="I6894">
        <f t="shared" si="100"/>
        <v>522</v>
      </c>
      <c r="J6894">
        <v>7.5</v>
      </c>
      <c r="K6894" s="2">
        <f t="shared" si="101"/>
        <v>3915</v>
      </c>
    </row>
    <row r="6895" spans="1:11" x14ac:dyDescent="0.35">
      <c r="A6895" t="s">
        <v>5079</v>
      </c>
      <c r="B6895" t="s">
        <v>5080</v>
      </c>
      <c r="D6895">
        <v>850</v>
      </c>
      <c r="E6895" t="s">
        <v>4165</v>
      </c>
      <c r="F6895">
        <v>54.587000000000003</v>
      </c>
      <c r="G6895" t="s">
        <v>24</v>
      </c>
      <c r="H6895">
        <v>1</v>
      </c>
      <c r="I6895">
        <f t="shared" si="100"/>
        <v>54.587000000000003</v>
      </c>
      <c r="J6895">
        <v>1.9</v>
      </c>
      <c r="K6895" s="2">
        <f t="shared" si="101"/>
        <v>103.7153</v>
      </c>
    </row>
    <row r="6896" spans="1:11" x14ac:dyDescent="0.35">
      <c r="A6896" t="s">
        <v>5081</v>
      </c>
      <c r="B6896" t="s">
        <v>5082</v>
      </c>
      <c r="D6896">
        <v>850</v>
      </c>
      <c r="E6896" t="s">
        <v>4165</v>
      </c>
      <c r="F6896">
        <v>607.5</v>
      </c>
      <c r="G6896" t="s">
        <v>24</v>
      </c>
      <c r="H6896">
        <v>1</v>
      </c>
      <c r="I6896">
        <f t="shared" si="100"/>
        <v>607.5</v>
      </c>
      <c r="J6896">
        <v>2.9</v>
      </c>
      <c r="K6896" s="2">
        <f t="shared" si="101"/>
        <v>1761.75</v>
      </c>
    </row>
    <row r="6897" spans="1:11" x14ac:dyDescent="0.35">
      <c r="A6897" t="s">
        <v>5083</v>
      </c>
      <c r="B6897" t="s">
        <v>5084</v>
      </c>
      <c r="C6897" t="s">
        <v>5085</v>
      </c>
      <c r="D6897">
        <v>850</v>
      </c>
      <c r="E6897" t="s">
        <v>4165</v>
      </c>
      <c r="F6897">
        <v>46.341000000000001</v>
      </c>
      <c r="G6897" t="s">
        <v>24</v>
      </c>
      <c r="H6897">
        <v>1</v>
      </c>
      <c r="I6897">
        <f t="shared" si="100"/>
        <v>46.341000000000001</v>
      </c>
      <c r="J6897">
        <v>2.4</v>
      </c>
      <c r="K6897" s="2">
        <f t="shared" si="101"/>
        <v>111.2184</v>
      </c>
    </row>
    <row r="6898" spans="1:11" x14ac:dyDescent="0.35">
      <c r="A6898" t="s">
        <v>5086</v>
      </c>
      <c r="B6898" t="s">
        <v>5087</v>
      </c>
      <c r="C6898" t="s">
        <v>5088</v>
      </c>
      <c r="D6898">
        <v>850</v>
      </c>
      <c r="E6898" t="s">
        <v>4165</v>
      </c>
      <c r="F6898" s="2">
        <v>1835.15</v>
      </c>
      <c r="G6898" t="s">
        <v>24</v>
      </c>
      <c r="H6898">
        <v>1</v>
      </c>
      <c r="I6898">
        <f t="shared" si="100"/>
        <v>1835.15</v>
      </c>
      <c r="J6898">
        <v>2.99</v>
      </c>
      <c r="K6898" s="2">
        <f t="shared" si="101"/>
        <v>5487.098500000001</v>
      </c>
    </row>
    <row r="6899" spans="1:11" x14ac:dyDescent="0.35">
      <c r="A6899" t="s">
        <v>5089</v>
      </c>
      <c r="B6899" t="s">
        <v>5090</v>
      </c>
      <c r="C6899" t="s">
        <v>5091</v>
      </c>
      <c r="D6899">
        <v>850</v>
      </c>
      <c r="E6899" t="s">
        <v>4165</v>
      </c>
      <c r="F6899" s="2">
        <v>2061.65</v>
      </c>
      <c r="G6899" t="s">
        <v>24</v>
      </c>
      <c r="H6899">
        <v>1</v>
      </c>
      <c r="I6899">
        <f t="shared" si="100"/>
        <v>2061.65</v>
      </c>
      <c r="J6899">
        <v>1.39</v>
      </c>
      <c r="K6899" s="2">
        <f t="shared" si="101"/>
        <v>2865.6934999999999</v>
      </c>
    </row>
    <row r="6900" spans="1:11" x14ac:dyDescent="0.35">
      <c r="A6900" t="s">
        <v>5092</v>
      </c>
      <c r="B6900" t="s">
        <v>5093</v>
      </c>
      <c r="C6900" t="s">
        <v>5094</v>
      </c>
      <c r="D6900">
        <v>850</v>
      </c>
      <c r="E6900" t="s">
        <v>4165</v>
      </c>
      <c r="F6900">
        <v>271.25400000000002</v>
      </c>
      <c r="G6900" t="s">
        <v>24</v>
      </c>
      <c r="H6900">
        <v>1</v>
      </c>
      <c r="I6900">
        <f t="shared" si="100"/>
        <v>271.25400000000002</v>
      </c>
      <c r="J6900">
        <v>0.30959999999999999</v>
      </c>
      <c r="K6900" s="2">
        <f t="shared" si="101"/>
        <v>83.980238400000005</v>
      </c>
    </row>
    <row r="6901" spans="1:11" x14ac:dyDescent="0.35">
      <c r="A6901" t="s">
        <v>5095</v>
      </c>
      <c r="B6901" t="s">
        <v>5096</v>
      </c>
      <c r="D6901">
        <v>850</v>
      </c>
      <c r="E6901" t="s">
        <v>4165</v>
      </c>
      <c r="F6901">
        <v>198.239</v>
      </c>
      <c r="G6901" t="s">
        <v>24</v>
      </c>
      <c r="H6901">
        <v>1</v>
      </c>
      <c r="I6901">
        <f t="shared" si="100"/>
        <v>198.239</v>
      </c>
      <c r="J6901">
        <v>17.850000000000001</v>
      </c>
      <c r="K6901" s="2">
        <f t="shared" si="101"/>
        <v>3538.5661500000006</v>
      </c>
    </row>
    <row r="6902" spans="1:11" x14ac:dyDescent="0.35">
      <c r="A6902" t="s">
        <v>5097</v>
      </c>
      <c r="B6902" t="s">
        <v>5098</v>
      </c>
      <c r="D6902">
        <v>850</v>
      </c>
      <c r="E6902" t="s">
        <v>4165</v>
      </c>
      <c r="F6902">
        <v>69.632999999999996</v>
      </c>
      <c r="G6902" t="s">
        <v>24</v>
      </c>
      <c r="H6902">
        <v>1</v>
      </c>
      <c r="I6902">
        <f t="shared" si="100"/>
        <v>69.632999999999996</v>
      </c>
      <c r="J6902">
        <v>0.92813000000000001</v>
      </c>
      <c r="K6902" s="2">
        <f t="shared" si="101"/>
        <v>64.628476289999995</v>
      </c>
    </row>
    <row r="6903" spans="1:11" x14ac:dyDescent="0.35">
      <c r="A6903" t="s">
        <v>5099</v>
      </c>
      <c r="B6903" t="s">
        <v>5100</v>
      </c>
      <c r="D6903">
        <v>850</v>
      </c>
      <c r="E6903" t="s">
        <v>4165</v>
      </c>
      <c r="F6903">
        <v>235</v>
      </c>
      <c r="G6903" t="s">
        <v>24</v>
      </c>
      <c r="H6903">
        <v>1</v>
      </c>
      <c r="I6903">
        <f t="shared" si="100"/>
        <v>235</v>
      </c>
      <c r="J6903">
        <v>1.45</v>
      </c>
      <c r="K6903" s="2">
        <f t="shared" si="101"/>
        <v>340.75</v>
      </c>
    </row>
    <row r="6904" spans="1:11" x14ac:dyDescent="0.35">
      <c r="A6904" t="s">
        <v>5101</v>
      </c>
      <c r="B6904" t="s">
        <v>5102</v>
      </c>
      <c r="C6904" t="s">
        <v>5103</v>
      </c>
      <c r="D6904">
        <v>850</v>
      </c>
      <c r="E6904" t="s">
        <v>4165</v>
      </c>
      <c r="F6904">
        <v>40.351999999999997</v>
      </c>
      <c r="G6904" t="s">
        <v>24</v>
      </c>
      <c r="H6904">
        <v>1</v>
      </c>
      <c r="I6904">
        <f t="shared" si="100"/>
        <v>40.351999999999997</v>
      </c>
      <c r="J6904">
        <v>9.2033799999999992</v>
      </c>
      <c r="K6904" s="2">
        <f t="shared" si="101"/>
        <v>371.37478975999994</v>
      </c>
    </row>
    <row r="6905" spans="1:11" x14ac:dyDescent="0.35">
      <c r="A6905" t="s">
        <v>5104</v>
      </c>
      <c r="B6905" t="s">
        <v>5105</v>
      </c>
      <c r="D6905">
        <v>850</v>
      </c>
      <c r="E6905" t="s">
        <v>4165</v>
      </c>
      <c r="F6905" s="2">
        <v>9927.009</v>
      </c>
      <c r="G6905" t="s">
        <v>24</v>
      </c>
      <c r="H6905">
        <v>1</v>
      </c>
      <c r="I6905">
        <f t="shared" si="100"/>
        <v>9927.009</v>
      </c>
      <c r="J6905">
        <v>7.03</v>
      </c>
      <c r="K6905" s="2">
        <f t="shared" si="101"/>
        <v>69786.873269999996</v>
      </c>
    </row>
    <row r="6906" spans="1:11" x14ac:dyDescent="0.35">
      <c r="A6906" t="s">
        <v>5106</v>
      </c>
      <c r="B6906" t="s">
        <v>5107</v>
      </c>
      <c r="D6906">
        <v>850</v>
      </c>
      <c r="E6906" t="s">
        <v>4165</v>
      </c>
      <c r="F6906" s="2">
        <v>4292.393</v>
      </c>
      <c r="G6906" t="s">
        <v>24</v>
      </c>
      <c r="H6906">
        <v>1</v>
      </c>
      <c r="I6906">
        <f t="shared" si="100"/>
        <v>4292.393</v>
      </c>
      <c r="J6906">
        <v>0.55000000000000004</v>
      </c>
      <c r="K6906" s="2">
        <f t="shared" si="101"/>
        <v>2360.8161500000001</v>
      </c>
    </row>
    <row r="6907" spans="1:11" x14ac:dyDescent="0.35">
      <c r="A6907" t="s">
        <v>5108</v>
      </c>
      <c r="B6907" t="s">
        <v>5109</v>
      </c>
      <c r="D6907">
        <v>850</v>
      </c>
      <c r="E6907" t="s">
        <v>4165</v>
      </c>
      <c r="F6907" s="2">
        <v>7404.8990000000003</v>
      </c>
      <c r="G6907" t="s">
        <v>24</v>
      </c>
      <c r="H6907">
        <v>1</v>
      </c>
      <c r="I6907">
        <f t="shared" si="100"/>
        <v>7404.8990000000003</v>
      </c>
      <c r="J6907">
        <v>6.5</v>
      </c>
      <c r="K6907" s="2">
        <f t="shared" si="101"/>
        <v>48131.843500000003</v>
      </c>
    </row>
    <row r="6908" spans="1:11" x14ac:dyDescent="0.35">
      <c r="A6908" t="s">
        <v>5110</v>
      </c>
      <c r="B6908" t="s">
        <v>5111</v>
      </c>
      <c r="C6908" t="s">
        <v>5112</v>
      </c>
      <c r="D6908">
        <v>850</v>
      </c>
      <c r="E6908" t="s">
        <v>4165</v>
      </c>
      <c r="F6908" s="2">
        <v>1748.585</v>
      </c>
      <c r="G6908" t="s">
        <v>24</v>
      </c>
      <c r="H6908">
        <v>1</v>
      </c>
      <c r="I6908">
        <f t="shared" si="100"/>
        <v>1748.585</v>
      </c>
      <c r="J6908">
        <v>1.7001500000000001</v>
      </c>
      <c r="K6908" s="2">
        <f t="shared" si="101"/>
        <v>2972.85678775</v>
      </c>
    </row>
    <row r="6909" spans="1:11" x14ac:dyDescent="0.35">
      <c r="A6909" t="s">
        <v>5113</v>
      </c>
      <c r="B6909" t="s">
        <v>5114</v>
      </c>
      <c r="C6909" t="s">
        <v>5115</v>
      </c>
      <c r="D6909">
        <v>850</v>
      </c>
      <c r="E6909" t="s">
        <v>4165</v>
      </c>
      <c r="F6909" s="2">
        <v>15739.38</v>
      </c>
      <c r="G6909" t="s">
        <v>24</v>
      </c>
      <c r="H6909">
        <v>1</v>
      </c>
      <c r="I6909">
        <f t="shared" si="100"/>
        <v>15739.38</v>
      </c>
      <c r="J6909">
        <v>3.85</v>
      </c>
      <c r="K6909" s="2">
        <f t="shared" si="101"/>
        <v>60596.612999999998</v>
      </c>
    </row>
    <row r="6910" spans="1:11" x14ac:dyDescent="0.35">
      <c r="A6910" t="s">
        <v>5116</v>
      </c>
      <c r="B6910" t="s">
        <v>5117</v>
      </c>
      <c r="C6910" t="s">
        <v>5118</v>
      </c>
      <c r="D6910">
        <v>850</v>
      </c>
      <c r="E6910" t="s">
        <v>4165</v>
      </c>
      <c r="F6910" s="2">
        <v>10558.249</v>
      </c>
      <c r="G6910" t="s">
        <v>24</v>
      </c>
      <c r="H6910">
        <v>1</v>
      </c>
      <c r="I6910">
        <f t="shared" si="100"/>
        <v>10558.249</v>
      </c>
      <c r="J6910">
        <v>2.81</v>
      </c>
      <c r="K6910" s="2">
        <f t="shared" si="101"/>
        <v>29668.679690000001</v>
      </c>
    </row>
    <row r="6911" spans="1:11" x14ac:dyDescent="0.35">
      <c r="A6911" t="s">
        <v>5119</v>
      </c>
      <c r="B6911" t="s">
        <v>5120</v>
      </c>
      <c r="C6911" t="s">
        <v>5112</v>
      </c>
      <c r="D6911">
        <v>850</v>
      </c>
      <c r="E6911" t="s">
        <v>4165</v>
      </c>
      <c r="F6911">
        <v>62.765000000000001</v>
      </c>
      <c r="G6911" t="s">
        <v>24</v>
      </c>
      <c r="H6911">
        <v>1</v>
      </c>
      <c r="I6911">
        <f t="shared" si="100"/>
        <v>62.765000000000001</v>
      </c>
      <c r="J6911">
        <v>2.95</v>
      </c>
      <c r="K6911" s="2">
        <f t="shared" si="101"/>
        <v>185.15675000000002</v>
      </c>
    </row>
    <row r="6912" spans="1:11" x14ac:dyDescent="0.35">
      <c r="A6912" t="s">
        <v>5121</v>
      </c>
      <c r="B6912" t="s">
        <v>5122</v>
      </c>
      <c r="D6912">
        <v>850</v>
      </c>
      <c r="E6912" t="s">
        <v>4165</v>
      </c>
      <c r="F6912">
        <v>312.23500000000001</v>
      </c>
      <c r="G6912" t="s">
        <v>24</v>
      </c>
      <c r="H6912">
        <v>1</v>
      </c>
      <c r="I6912">
        <f t="shared" si="100"/>
        <v>312.23500000000001</v>
      </c>
      <c r="J6912">
        <v>4.8500899999999998</v>
      </c>
      <c r="K6912" s="2">
        <f t="shared" si="101"/>
        <v>1514.36785115</v>
      </c>
    </row>
    <row r="6913" spans="1:11" x14ac:dyDescent="0.35">
      <c r="A6913" t="s">
        <v>5123</v>
      </c>
      <c r="B6913" t="s">
        <v>5124</v>
      </c>
      <c r="D6913">
        <v>850</v>
      </c>
      <c r="E6913" t="s">
        <v>4165</v>
      </c>
      <c r="F6913">
        <v>36</v>
      </c>
      <c r="G6913" t="s">
        <v>24</v>
      </c>
      <c r="H6913">
        <v>1</v>
      </c>
      <c r="I6913">
        <f t="shared" si="100"/>
        <v>36</v>
      </c>
      <c r="J6913">
        <v>1.85</v>
      </c>
      <c r="K6913" s="2">
        <f t="shared" si="101"/>
        <v>66.600000000000009</v>
      </c>
    </row>
    <row r="6914" spans="1:11" x14ac:dyDescent="0.35">
      <c r="A6914" t="s">
        <v>5125</v>
      </c>
      <c r="B6914" t="s">
        <v>5126</v>
      </c>
      <c r="D6914">
        <v>850</v>
      </c>
      <c r="E6914" t="s">
        <v>4165</v>
      </c>
      <c r="F6914">
        <v>489.84899999999999</v>
      </c>
      <c r="G6914" t="s">
        <v>24</v>
      </c>
      <c r="H6914">
        <v>1</v>
      </c>
      <c r="I6914">
        <f t="shared" si="100"/>
        <v>489.84899999999999</v>
      </c>
      <c r="J6914">
        <v>2.8001399999999999</v>
      </c>
      <c r="K6914" s="2">
        <f t="shared" si="101"/>
        <v>1371.6457788599998</v>
      </c>
    </row>
    <row r="6915" spans="1:11" x14ac:dyDescent="0.35">
      <c r="A6915" t="s">
        <v>5127</v>
      </c>
      <c r="B6915" t="s">
        <v>5128</v>
      </c>
      <c r="D6915">
        <v>850</v>
      </c>
      <c r="E6915" t="s">
        <v>4165</v>
      </c>
      <c r="F6915">
        <v>559.82000000000005</v>
      </c>
      <c r="G6915" t="s">
        <v>24</v>
      </c>
      <c r="H6915">
        <v>1</v>
      </c>
      <c r="I6915">
        <f t="shared" si="100"/>
        <v>559.82000000000005</v>
      </c>
      <c r="J6915">
        <v>3.95</v>
      </c>
      <c r="K6915" s="2">
        <f t="shared" si="101"/>
        <v>2211.2890000000002</v>
      </c>
    </row>
    <row r="6916" spans="1:11" x14ac:dyDescent="0.35">
      <c r="A6916" t="s">
        <v>5129</v>
      </c>
      <c r="B6916" t="s">
        <v>5130</v>
      </c>
      <c r="D6916">
        <v>850</v>
      </c>
      <c r="E6916" t="s">
        <v>4165</v>
      </c>
      <c r="F6916" s="1">
        <v>4350</v>
      </c>
      <c r="G6916" t="s">
        <v>24</v>
      </c>
      <c r="H6916">
        <v>1</v>
      </c>
      <c r="I6916">
        <f t="shared" si="100"/>
        <v>4350</v>
      </c>
      <c r="J6916">
        <v>1.28</v>
      </c>
      <c r="K6916" s="2">
        <f t="shared" si="101"/>
        <v>5568</v>
      </c>
    </row>
    <row r="6917" spans="1:11" x14ac:dyDescent="0.35">
      <c r="A6917" t="s">
        <v>5131</v>
      </c>
      <c r="B6917" t="s">
        <v>5132</v>
      </c>
      <c r="D6917">
        <v>850</v>
      </c>
      <c r="E6917" t="s">
        <v>4165</v>
      </c>
      <c r="F6917" s="2">
        <v>18026.099999999999</v>
      </c>
      <c r="G6917" t="s">
        <v>24</v>
      </c>
      <c r="H6917">
        <v>1</v>
      </c>
      <c r="I6917">
        <f t="shared" ref="I6917:I6980" si="102">H6917*F6917</f>
        <v>18026.099999999999</v>
      </c>
      <c r="J6917">
        <v>1.96</v>
      </c>
      <c r="K6917" s="2">
        <f t="shared" ref="K6917:K6980" si="103">F6917*J6917</f>
        <v>35331.155999999995</v>
      </c>
    </row>
    <row r="6918" spans="1:11" x14ac:dyDescent="0.35">
      <c r="A6918" t="s">
        <v>5133</v>
      </c>
      <c r="B6918" t="s">
        <v>5134</v>
      </c>
      <c r="D6918">
        <v>850</v>
      </c>
      <c r="E6918" t="s">
        <v>4165</v>
      </c>
      <c r="F6918" s="2">
        <v>1693.15</v>
      </c>
      <c r="G6918" t="s">
        <v>24</v>
      </c>
      <c r="H6918">
        <v>1</v>
      </c>
      <c r="I6918">
        <f t="shared" si="102"/>
        <v>1693.15</v>
      </c>
      <c r="J6918">
        <v>13.65</v>
      </c>
      <c r="K6918" s="2">
        <f t="shared" si="103"/>
        <v>23111.497500000001</v>
      </c>
    </row>
    <row r="6919" spans="1:11" x14ac:dyDescent="0.35">
      <c r="A6919" t="s">
        <v>5135</v>
      </c>
      <c r="B6919" t="s">
        <v>5136</v>
      </c>
      <c r="D6919">
        <v>850</v>
      </c>
      <c r="E6919" t="s">
        <v>4165</v>
      </c>
      <c r="F6919">
        <v>166.565</v>
      </c>
      <c r="G6919" t="s">
        <v>24</v>
      </c>
      <c r="H6919">
        <v>1</v>
      </c>
      <c r="I6919">
        <f t="shared" si="102"/>
        <v>166.565</v>
      </c>
      <c r="J6919">
        <v>1.97</v>
      </c>
      <c r="K6919" s="2">
        <f t="shared" si="103"/>
        <v>328.13304999999997</v>
      </c>
    </row>
    <row r="6920" spans="1:11" x14ac:dyDescent="0.35">
      <c r="A6920" t="s">
        <v>5137</v>
      </c>
      <c r="B6920" t="s">
        <v>5138</v>
      </c>
      <c r="D6920">
        <v>850</v>
      </c>
      <c r="E6920" t="s">
        <v>4165</v>
      </c>
      <c r="F6920">
        <v>8</v>
      </c>
      <c r="G6920" t="s">
        <v>24</v>
      </c>
      <c r="H6920">
        <v>1</v>
      </c>
      <c r="I6920">
        <f t="shared" si="102"/>
        <v>8</v>
      </c>
      <c r="J6920">
        <v>165.1</v>
      </c>
      <c r="K6920" s="2">
        <f t="shared" si="103"/>
        <v>1320.8</v>
      </c>
    </row>
    <row r="6921" spans="1:11" x14ac:dyDescent="0.35">
      <c r="A6921" t="s">
        <v>5139</v>
      </c>
      <c r="B6921" t="s">
        <v>5140</v>
      </c>
      <c r="D6921">
        <v>850</v>
      </c>
      <c r="E6921" t="s">
        <v>4165</v>
      </c>
      <c r="F6921">
        <v>810.08</v>
      </c>
      <c r="G6921" t="s">
        <v>24</v>
      </c>
      <c r="H6921">
        <v>1</v>
      </c>
      <c r="I6921">
        <f t="shared" si="102"/>
        <v>810.08</v>
      </c>
      <c r="J6921">
        <v>4.5</v>
      </c>
      <c r="K6921" s="2">
        <f t="shared" si="103"/>
        <v>3645.36</v>
      </c>
    </row>
    <row r="6922" spans="1:11" x14ac:dyDescent="0.35">
      <c r="A6922" t="s">
        <v>5141</v>
      </c>
      <c r="B6922" t="s">
        <v>5142</v>
      </c>
      <c r="C6922" t="s">
        <v>4911</v>
      </c>
      <c r="D6922">
        <v>850</v>
      </c>
      <c r="E6922" t="s">
        <v>4165</v>
      </c>
      <c r="F6922">
        <v>81</v>
      </c>
      <c r="G6922" t="s">
        <v>24</v>
      </c>
      <c r="H6922">
        <v>1</v>
      </c>
      <c r="I6922">
        <f t="shared" si="102"/>
        <v>81</v>
      </c>
      <c r="J6922">
        <v>150</v>
      </c>
      <c r="K6922" s="2">
        <f t="shared" si="103"/>
        <v>12150</v>
      </c>
    </row>
    <row r="6923" spans="1:11" x14ac:dyDescent="0.35">
      <c r="A6923" t="s">
        <v>5143</v>
      </c>
      <c r="B6923" t="s">
        <v>5144</v>
      </c>
      <c r="C6923" t="s">
        <v>4911</v>
      </c>
      <c r="D6923">
        <v>850</v>
      </c>
      <c r="E6923" t="s">
        <v>4165</v>
      </c>
      <c r="F6923" s="2">
        <v>4082.35</v>
      </c>
      <c r="G6923" t="s">
        <v>24</v>
      </c>
      <c r="H6923">
        <v>1</v>
      </c>
      <c r="I6923">
        <f t="shared" si="102"/>
        <v>4082.35</v>
      </c>
      <c r="J6923">
        <v>8.99</v>
      </c>
      <c r="K6923" s="2">
        <f t="shared" si="103"/>
        <v>36700.326500000003</v>
      </c>
    </row>
    <row r="6924" spans="1:11" x14ac:dyDescent="0.35">
      <c r="A6924" t="s">
        <v>5145</v>
      </c>
      <c r="B6924" t="s">
        <v>5146</v>
      </c>
      <c r="D6924">
        <v>850</v>
      </c>
      <c r="E6924" t="s">
        <v>4165</v>
      </c>
      <c r="F6924" s="2">
        <v>4241.82</v>
      </c>
      <c r="G6924" t="s">
        <v>24</v>
      </c>
      <c r="H6924">
        <v>1</v>
      </c>
      <c r="I6924">
        <f t="shared" si="102"/>
        <v>4241.82</v>
      </c>
      <c r="J6924">
        <v>7.15</v>
      </c>
      <c r="K6924" s="2">
        <f t="shared" si="103"/>
        <v>30329.012999999999</v>
      </c>
    </row>
    <row r="6925" spans="1:11" x14ac:dyDescent="0.35">
      <c r="A6925" t="s">
        <v>5147</v>
      </c>
      <c r="B6925" t="s">
        <v>5148</v>
      </c>
      <c r="C6925" t="s">
        <v>5149</v>
      </c>
      <c r="D6925">
        <v>850</v>
      </c>
      <c r="E6925" t="s">
        <v>4165</v>
      </c>
      <c r="F6925">
        <v>225</v>
      </c>
      <c r="G6925" t="s">
        <v>24</v>
      </c>
      <c r="H6925">
        <v>1</v>
      </c>
      <c r="I6925">
        <f t="shared" si="102"/>
        <v>225</v>
      </c>
      <c r="J6925">
        <v>0</v>
      </c>
      <c r="K6925" s="2">
        <f t="shared" si="103"/>
        <v>0</v>
      </c>
    </row>
    <row r="6926" spans="1:11" x14ac:dyDescent="0.35">
      <c r="A6926" t="s">
        <v>5150</v>
      </c>
      <c r="B6926" t="s">
        <v>5151</v>
      </c>
      <c r="C6926" t="s">
        <v>5152</v>
      </c>
      <c r="D6926">
        <v>850</v>
      </c>
      <c r="E6926" t="s">
        <v>4165</v>
      </c>
      <c r="F6926">
        <v>450</v>
      </c>
      <c r="G6926" t="s">
        <v>24</v>
      </c>
      <c r="H6926">
        <v>1</v>
      </c>
      <c r="I6926">
        <f t="shared" si="102"/>
        <v>450</v>
      </c>
      <c r="J6926">
        <v>31</v>
      </c>
      <c r="K6926" s="2">
        <f t="shared" si="103"/>
        <v>13950</v>
      </c>
    </row>
    <row r="6927" spans="1:11" x14ac:dyDescent="0.35">
      <c r="A6927" t="s">
        <v>5153</v>
      </c>
      <c r="B6927" t="s">
        <v>5154</v>
      </c>
      <c r="C6927" t="s">
        <v>5155</v>
      </c>
      <c r="D6927">
        <v>850</v>
      </c>
      <c r="E6927" t="s">
        <v>4165</v>
      </c>
      <c r="F6927">
        <v>300</v>
      </c>
      <c r="G6927" t="s">
        <v>24</v>
      </c>
      <c r="H6927">
        <v>1</v>
      </c>
      <c r="I6927">
        <f t="shared" si="102"/>
        <v>300</v>
      </c>
      <c r="J6927">
        <v>9.65</v>
      </c>
      <c r="K6927" s="2">
        <f t="shared" si="103"/>
        <v>2895</v>
      </c>
    </row>
    <row r="6928" spans="1:11" x14ac:dyDescent="0.35">
      <c r="A6928" t="s">
        <v>5156</v>
      </c>
      <c r="B6928" t="s">
        <v>5157</v>
      </c>
      <c r="D6928">
        <v>850</v>
      </c>
      <c r="E6928" t="s">
        <v>4165</v>
      </c>
      <c r="F6928" s="2">
        <v>6930.15</v>
      </c>
      <c r="G6928" t="s">
        <v>24</v>
      </c>
      <c r="H6928">
        <v>1</v>
      </c>
      <c r="I6928">
        <f t="shared" si="102"/>
        <v>6930.15</v>
      </c>
      <c r="J6928">
        <v>8.65</v>
      </c>
      <c r="K6928" s="2">
        <f t="shared" si="103"/>
        <v>59945.797500000001</v>
      </c>
    </row>
    <row r="6929" spans="1:11" x14ac:dyDescent="0.35">
      <c r="A6929" t="s">
        <v>5158</v>
      </c>
      <c r="B6929" t="s">
        <v>5159</v>
      </c>
      <c r="C6929" t="s">
        <v>5160</v>
      </c>
      <c r="D6929">
        <v>850</v>
      </c>
      <c r="E6929" t="s">
        <v>4165</v>
      </c>
      <c r="F6929">
        <v>269.77499999999998</v>
      </c>
      <c r="G6929" t="s">
        <v>24</v>
      </c>
      <c r="H6929">
        <v>1</v>
      </c>
      <c r="I6929">
        <f t="shared" si="102"/>
        <v>269.77499999999998</v>
      </c>
      <c r="J6929">
        <v>7.52</v>
      </c>
      <c r="K6929" s="2">
        <f t="shared" si="103"/>
        <v>2028.7079999999996</v>
      </c>
    </row>
    <row r="6930" spans="1:11" x14ac:dyDescent="0.35">
      <c r="A6930" t="s">
        <v>5161</v>
      </c>
      <c r="B6930" t="s">
        <v>5162</v>
      </c>
      <c r="C6930" t="s">
        <v>5163</v>
      </c>
      <c r="D6930">
        <v>850</v>
      </c>
      <c r="E6930" t="s">
        <v>4165</v>
      </c>
      <c r="F6930">
        <v>400</v>
      </c>
      <c r="G6930" t="s">
        <v>24</v>
      </c>
      <c r="H6930">
        <v>1</v>
      </c>
      <c r="I6930">
        <f t="shared" si="102"/>
        <v>400</v>
      </c>
      <c r="J6930">
        <v>2.5499999999999998</v>
      </c>
      <c r="K6930" s="2">
        <f t="shared" si="103"/>
        <v>1019.9999999999999</v>
      </c>
    </row>
    <row r="6931" spans="1:11" x14ac:dyDescent="0.35">
      <c r="A6931" t="s">
        <v>5164</v>
      </c>
      <c r="B6931" t="s">
        <v>5165</v>
      </c>
      <c r="D6931">
        <v>850</v>
      </c>
      <c r="E6931" t="s">
        <v>4165</v>
      </c>
      <c r="F6931" s="2">
        <v>3537.5</v>
      </c>
      <c r="G6931" t="s">
        <v>24</v>
      </c>
      <c r="H6931">
        <v>1</v>
      </c>
      <c r="I6931">
        <f t="shared" si="102"/>
        <v>3537.5</v>
      </c>
      <c r="J6931">
        <v>13</v>
      </c>
      <c r="K6931" s="2">
        <f t="shared" si="103"/>
        <v>45987.5</v>
      </c>
    </row>
    <row r="6932" spans="1:11" x14ac:dyDescent="0.35">
      <c r="A6932" t="s">
        <v>5166</v>
      </c>
      <c r="B6932" t="s">
        <v>5167</v>
      </c>
      <c r="C6932" t="s">
        <v>5168</v>
      </c>
      <c r="D6932">
        <v>850</v>
      </c>
      <c r="E6932" t="s">
        <v>4165</v>
      </c>
      <c r="F6932" s="2">
        <v>20691.666000000001</v>
      </c>
      <c r="G6932" t="s">
        <v>24</v>
      </c>
      <c r="H6932">
        <v>1</v>
      </c>
      <c r="I6932">
        <f t="shared" si="102"/>
        <v>20691.666000000001</v>
      </c>
      <c r="J6932">
        <v>13.9</v>
      </c>
      <c r="K6932" s="2">
        <f t="shared" si="103"/>
        <v>287614.15740000003</v>
      </c>
    </row>
    <row r="6933" spans="1:11" x14ac:dyDescent="0.35">
      <c r="A6933" t="s">
        <v>5169</v>
      </c>
      <c r="B6933" t="s">
        <v>5170</v>
      </c>
      <c r="C6933" t="s">
        <v>5171</v>
      </c>
      <c r="D6933">
        <v>850</v>
      </c>
      <c r="E6933" t="s">
        <v>4165</v>
      </c>
      <c r="F6933">
        <v>497</v>
      </c>
      <c r="G6933" t="s">
        <v>24</v>
      </c>
      <c r="H6933">
        <v>1</v>
      </c>
      <c r="I6933">
        <f t="shared" si="102"/>
        <v>497</v>
      </c>
      <c r="J6933">
        <v>3.86</v>
      </c>
      <c r="K6933" s="2">
        <f t="shared" si="103"/>
        <v>1918.4199999999998</v>
      </c>
    </row>
    <row r="6934" spans="1:11" x14ac:dyDescent="0.35">
      <c r="A6934" t="s">
        <v>5172</v>
      </c>
      <c r="B6934" t="s">
        <v>5173</v>
      </c>
      <c r="C6934" t="s">
        <v>4330</v>
      </c>
      <c r="D6934">
        <v>850</v>
      </c>
      <c r="E6934" t="s">
        <v>4165</v>
      </c>
      <c r="F6934">
        <v>90</v>
      </c>
      <c r="G6934" t="s">
        <v>24</v>
      </c>
      <c r="H6934">
        <v>1</v>
      </c>
      <c r="I6934">
        <f t="shared" si="102"/>
        <v>90</v>
      </c>
      <c r="J6934">
        <v>3.84</v>
      </c>
      <c r="K6934" s="2">
        <f t="shared" si="103"/>
        <v>345.59999999999997</v>
      </c>
    </row>
    <row r="6935" spans="1:11" x14ac:dyDescent="0.35">
      <c r="A6935" t="s">
        <v>5174</v>
      </c>
      <c r="B6935" t="s">
        <v>5175</v>
      </c>
      <c r="D6935">
        <v>850</v>
      </c>
      <c r="E6935" t="s">
        <v>4165</v>
      </c>
      <c r="F6935">
        <v>439.70600000000002</v>
      </c>
      <c r="G6935" t="s">
        <v>24</v>
      </c>
      <c r="H6935">
        <v>1</v>
      </c>
      <c r="I6935">
        <f t="shared" si="102"/>
        <v>439.70600000000002</v>
      </c>
      <c r="J6935">
        <v>8.9499999999999993</v>
      </c>
      <c r="K6935" s="2">
        <f t="shared" si="103"/>
        <v>3935.3687</v>
      </c>
    </row>
    <row r="6936" spans="1:11" x14ac:dyDescent="0.35">
      <c r="A6936" t="s">
        <v>5176</v>
      </c>
      <c r="B6936" t="s">
        <v>5177</v>
      </c>
      <c r="D6936">
        <v>850</v>
      </c>
      <c r="E6936" t="s">
        <v>4165</v>
      </c>
      <c r="F6936" s="2">
        <v>6508.7969999999996</v>
      </c>
      <c r="G6936" t="s">
        <v>24</v>
      </c>
      <c r="H6936">
        <v>1</v>
      </c>
      <c r="I6936">
        <f t="shared" si="102"/>
        <v>6508.7969999999996</v>
      </c>
      <c r="J6936">
        <v>5.9</v>
      </c>
      <c r="K6936" s="2">
        <f t="shared" si="103"/>
        <v>38401.902300000002</v>
      </c>
    </row>
    <row r="6937" spans="1:11" x14ac:dyDescent="0.35">
      <c r="A6937" t="s">
        <v>5178</v>
      </c>
      <c r="B6937" t="s">
        <v>5179</v>
      </c>
      <c r="C6937" t="s">
        <v>5180</v>
      </c>
      <c r="D6937">
        <v>850</v>
      </c>
      <c r="E6937" t="s">
        <v>4165</v>
      </c>
      <c r="F6937" s="2">
        <v>6537.2969999999996</v>
      </c>
      <c r="G6937" t="s">
        <v>24</v>
      </c>
      <c r="H6937">
        <v>1</v>
      </c>
      <c r="I6937">
        <f t="shared" si="102"/>
        <v>6537.2969999999996</v>
      </c>
      <c r="J6937">
        <v>4.6500000000000004</v>
      </c>
      <c r="K6937" s="2">
        <f t="shared" si="103"/>
        <v>30398.431049999999</v>
      </c>
    </row>
    <row r="6938" spans="1:11" x14ac:dyDescent="0.35">
      <c r="A6938" t="s">
        <v>5181</v>
      </c>
      <c r="B6938" t="s">
        <v>4425</v>
      </c>
      <c r="C6938" t="s">
        <v>5182</v>
      </c>
      <c r="D6938">
        <v>850</v>
      </c>
      <c r="E6938" t="s">
        <v>4165</v>
      </c>
      <c r="F6938" s="2">
        <v>4946.7420000000002</v>
      </c>
      <c r="G6938" t="s">
        <v>24</v>
      </c>
      <c r="H6938">
        <v>1</v>
      </c>
      <c r="I6938">
        <f t="shared" si="102"/>
        <v>4946.7420000000002</v>
      </c>
      <c r="J6938">
        <v>1.39</v>
      </c>
      <c r="K6938" s="2">
        <f t="shared" si="103"/>
        <v>6875.97138</v>
      </c>
    </row>
    <row r="6939" spans="1:11" x14ac:dyDescent="0.35">
      <c r="A6939" t="s">
        <v>5183</v>
      </c>
      <c r="B6939" t="s">
        <v>5184</v>
      </c>
      <c r="C6939" t="s">
        <v>5185</v>
      </c>
      <c r="D6939">
        <v>850</v>
      </c>
      <c r="E6939" t="s">
        <v>4165</v>
      </c>
      <c r="F6939" s="2">
        <v>8128.3</v>
      </c>
      <c r="G6939" t="s">
        <v>24</v>
      </c>
      <c r="H6939">
        <v>1</v>
      </c>
      <c r="I6939">
        <f t="shared" si="102"/>
        <v>8128.3</v>
      </c>
      <c r="J6939">
        <v>8.6</v>
      </c>
      <c r="K6939" s="2">
        <f t="shared" si="103"/>
        <v>69903.38</v>
      </c>
    </row>
    <row r="6940" spans="1:11" x14ac:dyDescent="0.35">
      <c r="A6940" t="s">
        <v>5186</v>
      </c>
      <c r="B6940" t="s">
        <v>5187</v>
      </c>
      <c r="C6940" t="s">
        <v>5188</v>
      </c>
      <c r="D6940">
        <v>850</v>
      </c>
      <c r="E6940" t="s">
        <v>4165</v>
      </c>
      <c r="F6940">
        <v>281.577</v>
      </c>
      <c r="G6940" t="s">
        <v>24</v>
      </c>
      <c r="H6940">
        <v>1</v>
      </c>
      <c r="I6940">
        <f t="shared" si="102"/>
        <v>281.577</v>
      </c>
      <c r="J6940">
        <v>7.5</v>
      </c>
      <c r="K6940" s="2">
        <f t="shared" si="103"/>
        <v>2111.8274999999999</v>
      </c>
    </row>
    <row r="6941" spans="1:11" x14ac:dyDescent="0.35">
      <c r="A6941" t="s">
        <v>5189</v>
      </c>
      <c r="B6941" t="s">
        <v>5190</v>
      </c>
      <c r="C6941" t="s">
        <v>4260</v>
      </c>
      <c r="D6941">
        <v>850</v>
      </c>
      <c r="E6941" t="s">
        <v>4165</v>
      </c>
      <c r="F6941">
        <v>177.40799999999999</v>
      </c>
      <c r="G6941" t="s">
        <v>24</v>
      </c>
      <c r="H6941">
        <v>1</v>
      </c>
      <c r="I6941">
        <f t="shared" si="102"/>
        <v>177.40799999999999</v>
      </c>
      <c r="J6941">
        <v>3.98</v>
      </c>
      <c r="K6941" s="2">
        <f t="shared" si="103"/>
        <v>706.0838399999999</v>
      </c>
    </row>
    <row r="6942" spans="1:11" x14ac:dyDescent="0.35">
      <c r="A6942" t="s">
        <v>5191</v>
      </c>
      <c r="B6942" t="s">
        <v>5192</v>
      </c>
      <c r="C6942" t="s">
        <v>5193</v>
      </c>
      <c r="D6942">
        <v>850</v>
      </c>
      <c r="E6942" t="s">
        <v>4165</v>
      </c>
      <c r="F6942">
        <v>68.846000000000004</v>
      </c>
      <c r="G6942" t="s">
        <v>24</v>
      </c>
      <c r="H6942">
        <v>1</v>
      </c>
      <c r="I6942">
        <f t="shared" si="102"/>
        <v>68.846000000000004</v>
      </c>
      <c r="J6942">
        <v>6.8</v>
      </c>
      <c r="K6942" s="2">
        <f t="shared" si="103"/>
        <v>468.15280000000001</v>
      </c>
    </row>
    <row r="6943" spans="1:11" x14ac:dyDescent="0.35">
      <c r="A6943" t="s">
        <v>5194</v>
      </c>
      <c r="B6943" t="s">
        <v>5195</v>
      </c>
      <c r="C6943" t="s">
        <v>5196</v>
      </c>
      <c r="D6943">
        <v>850</v>
      </c>
      <c r="E6943" t="s">
        <v>4165</v>
      </c>
      <c r="F6943" s="2">
        <v>1223.72</v>
      </c>
      <c r="G6943" t="s">
        <v>24</v>
      </c>
      <c r="H6943">
        <v>1</v>
      </c>
      <c r="I6943">
        <f t="shared" si="102"/>
        <v>1223.72</v>
      </c>
      <c r="J6943">
        <v>10.199999999999999</v>
      </c>
      <c r="K6943" s="2">
        <f t="shared" si="103"/>
        <v>12481.944</v>
      </c>
    </row>
    <row r="6944" spans="1:11" x14ac:dyDescent="0.35">
      <c r="A6944" t="s">
        <v>5197</v>
      </c>
      <c r="B6944" t="s">
        <v>5198</v>
      </c>
      <c r="C6944" t="s">
        <v>5199</v>
      </c>
      <c r="D6944">
        <v>850</v>
      </c>
      <c r="E6944" t="s">
        <v>4165</v>
      </c>
      <c r="F6944">
        <v>121.998</v>
      </c>
      <c r="G6944" t="s">
        <v>24</v>
      </c>
      <c r="H6944">
        <v>1</v>
      </c>
      <c r="I6944">
        <f t="shared" si="102"/>
        <v>121.998</v>
      </c>
      <c r="J6944">
        <v>9.25</v>
      </c>
      <c r="K6944" s="2">
        <f t="shared" si="103"/>
        <v>1128.4815000000001</v>
      </c>
    </row>
    <row r="6945" spans="1:11" x14ac:dyDescent="0.35">
      <c r="A6945" t="s">
        <v>5200</v>
      </c>
      <c r="B6945" t="s">
        <v>5201</v>
      </c>
      <c r="C6945" t="s">
        <v>4207</v>
      </c>
      <c r="D6945">
        <v>850</v>
      </c>
      <c r="E6945" t="s">
        <v>4165</v>
      </c>
      <c r="F6945">
        <v>225</v>
      </c>
      <c r="G6945" t="s">
        <v>24</v>
      </c>
      <c r="H6945">
        <v>1</v>
      </c>
      <c r="I6945">
        <f t="shared" si="102"/>
        <v>225</v>
      </c>
      <c r="J6945">
        <v>4</v>
      </c>
      <c r="K6945" s="2">
        <f t="shared" si="103"/>
        <v>900</v>
      </c>
    </row>
    <row r="6946" spans="1:11" x14ac:dyDescent="0.35">
      <c r="A6946" t="s">
        <v>5202</v>
      </c>
      <c r="B6946" t="s">
        <v>5203</v>
      </c>
      <c r="D6946">
        <v>850</v>
      </c>
      <c r="E6946" t="s">
        <v>4165</v>
      </c>
      <c r="F6946" s="1">
        <v>52060</v>
      </c>
      <c r="G6946" t="s">
        <v>24</v>
      </c>
      <c r="H6946">
        <v>1</v>
      </c>
      <c r="I6946">
        <f t="shared" si="102"/>
        <v>52060</v>
      </c>
      <c r="J6946">
        <v>2.85</v>
      </c>
      <c r="K6946" s="2">
        <f t="shared" si="103"/>
        <v>148371</v>
      </c>
    </row>
    <row r="6947" spans="1:11" x14ac:dyDescent="0.35">
      <c r="A6947" t="s">
        <v>5204</v>
      </c>
      <c r="B6947" t="s">
        <v>5205</v>
      </c>
      <c r="C6947" t="s">
        <v>4204</v>
      </c>
      <c r="D6947">
        <v>850</v>
      </c>
      <c r="E6947" t="s">
        <v>4165</v>
      </c>
      <c r="F6947" s="1">
        <v>1560</v>
      </c>
      <c r="G6947" t="s">
        <v>24</v>
      </c>
      <c r="H6947">
        <v>1</v>
      </c>
      <c r="I6947">
        <f t="shared" si="102"/>
        <v>1560</v>
      </c>
      <c r="J6947">
        <v>1.02</v>
      </c>
      <c r="K6947" s="2">
        <f t="shared" si="103"/>
        <v>1591.2</v>
      </c>
    </row>
    <row r="6948" spans="1:11" x14ac:dyDescent="0.35">
      <c r="A6948" t="s">
        <v>5206</v>
      </c>
      <c r="B6948" t="s">
        <v>5207</v>
      </c>
      <c r="D6948">
        <v>850</v>
      </c>
      <c r="E6948" t="s">
        <v>4165</v>
      </c>
      <c r="F6948" s="2">
        <v>2761.866</v>
      </c>
      <c r="G6948" t="s">
        <v>24</v>
      </c>
      <c r="H6948">
        <v>1</v>
      </c>
      <c r="I6948">
        <f t="shared" si="102"/>
        <v>2761.866</v>
      </c>
      <c r="J6948">
        <v>9.65</v>
      </c>
      <c r="K6948" s="2">
        <f t="shared" si="103"/>
        <v>26652.0069</v>
      </c>
    </row>
    <row r="6949" spans="1:11" x14ac:dyDescent="0.35">
      <c r="A6949" t="s">
        <v>5208</v>
      </c>
      <c r="B6949" t="s">
        <v>5209</v>
      </c>
      <c r="C6949" t="s">
        <v>4340</v>
      </c>
      <c r="D6949">
        <v>850</v>
      </c>
      <c r="E6949" t="s">
        <v>4165</v>
      </c>
      <c r="F6949" s="1">
        <v>1300</v>
      </c>
      <c r="G6949" t="s">
        <v>24</v>
      </c>
      <c r="H6949">
        <v>1</v>
      </c>
      <c r="I6949">
        <f t="shared" si="102"/>
        <v>1300</v>
      </c>
      <c r="J6949">
        <v>0</v>
      </c>
      <c r="K6949" s="2">
        <f t="shared" si="103"/>
        <v>0</v>
      </c>
    </row>
    <row r="6950" spans="1:11" x14ac:dyDescent="0.35">
      <c r="A6950" t="s">
        <v>5210</v>
      </c>
      <c r="B6950" t="s">
        <v>5211</v>
      </c>
      <c r="D6950">
        <v>850</v>
      </c>
      <c r="E6950" t="s">
        <v>4165</v>
      </c>
      <c r="F6950" s="1">
        <v>4910</v>
      </c>
      <c r="G6950" t="s">
        <v>24</v>
      </c>
      <c r="H6950">
        <v>1</v>
      </c>
      <c r="I6950">
        <f t="shared" si="102"/>
        <v>4910</v>
      </c>
      <c r="J6950">
        <v>1.6</v>
      </c>
      <c r="K6950" s="2">
        <f t="shared" si="103"/>
        <v>7856</v>
      </c>
    </row>
    <row r="6951" spans="1:11" x14ac:dyDescent="0.35">
      <c r="A6951" t="s">
        <v>5212</v>
      </c>
      <c r="B6951" t="s">
        <v>5213</v>
      </c>
      <c r="C6951" t="s">
        <v>5214</v>
      </c>
      <c r="D6951">
        <v>850</v>
      </c>
      <c r="E6951" t="s">
        <v>4165</v>
      </c>
      <c r="F6951" s="2">
        <v>2836.4259999999999</v>
      </c>
      <c r="G6951" t="s">
        <v>24</v>
      </c>
      <c r="H6951">
        <v>1</v>
      </c>
      <c r="I6951">
        <f t="shared" si="102"/>
        <v>2836.4259999999999</v>
      </c>
      <c r="J6951">
        <v>2.2160199999999999</v>
      </c>
      <c r="K6951" s="2">
        <f t="shared" si="103"/>
        <v>6285.5767445199999</v>
      </c>
    </row>
    <row r="6952" spans="1:11" x14ac:dyDescent="0.35">
      <c r="A6952" t="s">
        <v>5215</v>
      </c>
      <c r="B6952" t="s">
        <v>5216</v>
      </c>
      <c r="D6952">
        <v>850</v>
      </c>
      <c r="E6952" t="s">
        <v>4165</v>
      </c>
      <c r="F6952" s="2">
        <v>1341.607</v>
      </c>
      <c r="G6952" t="s">
        <v>24</v>
      </c>
      <c r="H6952">
        <v>1</v>
      </c>
      <c r="I6952">
        <f t="shared" si="102"/>
        <v>1341.607</v>
      </c>
      <c r="J6952">
        <v>8.5000599999999995</v>
      </c>
      <c r="K6952" s="2">
        <f t="shared" si="103"/>
        <v>11403.739996419999</v>
      </c>
    </row>
    <row r="6953" spans="1:11" x14ac:dyDescent="0.35">
      <c r="A6953" t="s">
        <v>5217</v>
      </c>
      <c r="B6953" t="s">
        <v>5218</v>
      </c>
      <c r="C6953" t="s">
        <v>5219</v>
      </c>
      <c r="D6953">
        <v>850</v>
      </c>
      <c r="E6953" t="s">
        <v>4165</v>
      </c>
      <c r="F6953" s="2">
        <v>1502.9280000000001</v>
      </c>
      <c r="G6953" t="s">
        <v>24</v>
      </c>
      <c r="H6953">
        <v>1</v>
      </c>
      <c r="I6953">
        <f t="shared" si="102"/>
        <v>1502.9280000000001</v>
      </c>
      <c r="J6953">
        <v>0.625</v>
      </c>
      <c r="K6953" s="2">
        <f t="shared" si="103"/>
        <v>939.33</v>
      </c>
    </row>
    <row r="6954" spans="1:11" x14ac:dyDescent="0.35">
      <c r="A6954" t="s">
        <v>5220</v>
      </c>
      <c r="B6954" t="s">
        <v>5221</v>
      </c>
      <c r="C6954" t="s">
        <v>5222</v>
      </c>
      <c r="D6954">
        <v>850</v>
      </c>
      <c r="E6954" t="s">
        <v>4165</v>
      </c>
      <c r="F6954">
        <v>216.65</v>
      </c>
      <c r="G6954" t="s">
        <v>24</v>
      </c>
      <c r="H6954">
        <v>1</v>
      </c>
      <c r="I6954">
        <f t="shared" si="102"/>
        <v>216.65</v>
      </c>
      <c r="J6954">
        <v>3.5</v>
      </c>
      <c r="K6954" s="2">
        <f t="shared" si="103"/>
        <v>758.27499999999998</v>
      </c>
    </row>
    <row r="6955" spans="1:11" x14ac:dyDescent="0.35">
      <c r="A6955" t="s">
        <v>5223</v>
      </c>
      <c r="B6955" t="s">
        <v>5224</v>
      </c>
      <c r="C6955" t="s">
        <v>4748</v>
      </c>
      <c r="D6955">
        <v>850</v>
      </c>
      <c r="E6955" t="s">
        <v>4165</v>
      </c>
      <c r="F6955" s="2">
        <v>44582</v>
      </c>
      <c r="G6955" t="s">
        <v>24</v>
      </c>
      <c r="H6955">
        <v>1</v>
      </c>
      <c r="I6955">
        <f t="shared" si="102"/>
        <v>44582</v>
      </c>
      <c r="J6955">
        <v>1.52</v>
      </c>
      <c r="K6955" s="2">
        <f t="shared" si="103"/>
        <v>67764.639999999999</v>
      </c>
    </row>
    <row r="6956" spans="1:11" x14ac:dyDescent="0.35">
      <c r="A6956" t="s">
        <v>5225</v>
      </c>
      <c r="B6956" t="s">
        <v>5226</v>
      </c>
      <c r="C6956" t="s">
        <v>5227</v>
      </c>
      <c r="D6956">
        <v>850</v>
      </c>
      <c r="E6956" t="s">
        <v>4165</v>
      </c>
      <c r="F6956">
        <v>288.23200000000003</v>
      </c>
      <c r="G6956" t="s">
        <v>24</v>
      </c>
      <c r="H6956">
        <v>1</v>
      </c>
      <c r="I6956">
        <f t="shared" si="102"/>
        <v>288.23200000000003</v>
      </c>
      <c r="J6956">
        <v>7.5</v>
      </c>
      <c r="K6956" s="2">
        <f t="shared" si="103"/>
        <v>2161.7400000000002</v>
      </c>
    </row>
    <row r="6957" spans="1:11" x14ac:dyDescent="0.35">
      <c r="A6957" t="s">
        <v>5228</v>
      </c>
      <c r="B6957" t="s">
        <v>5229</v>
      </c>
      <c r="D6957">
        <v>850</v>
      </c>
      <c r="E6957" t="s">
        <v>4165</v>
      </c>
      <c r="F6957">
        <v>451.88200000000001</v>
      </c>
      <c r="G6957" t="s">
        <v>24</v>
      </c>
      <c r="H6957">
        <v>1</v>
      </c>
      <c r="I6957">
        <f t="shared" si="102"/>
        <v>451.88200000000001</v>
      </c>
      <c r="J6957">
        <v>5.2</v>
      </c>
      <c r="K6957" s="2">
        <f t="shared" si="103"/>
        <v>2349.7864</v>
      </c>
    </row>
    <row r="6958" spans="1:11" x14ac:dyDescent="0.35">
      <c r="A6958" t="s">
        <v>5230</v>
      </c>
      <c r="B6958" t="s">
        <v>5231</v>
      </c>
      <c r="C6958" t="s">
        <v>4207</v>
      </c>
      <c r="D6958">
        <v>850</v>
      </c>
      <c r="E6958" t="s">
        <v>4165</v>
      </c>
      <c r="F6958">
        <v>475</v>
      </c>
      <c r="G6958" t="s">
        <v>24</v>
      </c>
      <c r="H6958">
        <v>1</v>
      </c>
      <c r="I6958">
        <f t="shared" si="102"/>
        <v>475</v>
      </c>
      <c r="J6958">
        <v>6.5</v>
      </c>
      <c r="K6958" s="2">
        <f t="shared" si="103"/>
        <v>3087.5</v>
      </c>
    </row>
    <row r="6959" spans="1:11" x14ac:dyDescent="0.35">
      <c r="A6959" t="s">
        <v>5232</v>
      </c>
      <c r="B6959" t="s">
        <v>5233</v>
      </c>
      <c r="D6959">
        <v>850</v>
      </c>
      <c r="E6959" t="s">
        <v>4165</v>
      </c>
      <c r="F6959">
        <v>317.99900000000002</v>
      </c>
      <c r="G6959" t="s">
        <v>24</v>
      </c>
      <c r="H6959">
        <v>1</v>
      </c>
      <c r="I6959">
        <f t="shared" si="102"/>
        <v>317.99900000000002</v>
      </c>
      <c r="J6959">
        <v>8.5000599999999995</v>
      </c>
      <c r="K6959" s="2">
        <f t="shared" si="103"/>
        <v>2703.0105799399998</v>
      </c>
    </row>
    <row r="6960" spans="1:11" x14ac:dyDescent="0.35">
      <c r="A6960" t="s">
        <v>5234</v>
      </c>
      <c r="B6960" t="s">
        <v>5235</v>
      </c>
      <c r="D6960">
        <v>850</v>
      </c>
      <c r="E6960" t="s">
        <v>4165</v>
      </c>
      <c r="F6960" s="2">
        <v>4761.0069999999996</v>
      </c>
      <c r="G6960" t="s">
        <v>24</v>
      </c>
      <c r="H6960">
        <v>1</v>
      </c>
      <c r="I6960">
        <f t="shared" si="102"/>
        <v>4761.0069999999996</v>
      </c>
      <c r="J6960">
        <v>15.75</v>
      </c>
      <c r="K6960" s="2">
        <f t="shared" si="103"/>
        <v>74985.860249999998</v>
      </c>
    </row>
    <row r="6961" spans="1:11" x14ac:dyDescent="0.35">
      <c r="A6961" t="s">
        <v>5236</v>
      </c>
      <c r="B6961" t="s">
        <v>5237</v>
      </c>
      <c r="C6961" t="s">
        <v>5238</v>
      </c>
      <c r="D6961">
        <v>850</v>
      </c>
      <c r="E6961" t="s">
        <v>4165</v>
      </c>
      <c r="F6961">
        <v>925.3</v>
      </c>
      <c r="G6961" t="s">
        <v>24</v>
      </c>
      <c r="H6961">
        <v>1</v>
      </c>
      <c r="I6961">
        <f t="shared" si="102"/>
        <v>925.3</v>
      </c>
      <c r="J6961">
        <v>3.51</v>
      </c>
      <c r="K6961" s="2">
        <f t="shared" si="103"/>
        <v>3247.8029999999994</v>
      </c>
    </row>
    <row r="6962" spans="1:11" x14ac:dyDescent="0.35">
      <c r="A6962" t="s">
        <v>5239</v>
      </c>
      <c r="B6962" t="s">
        <v>5240</v>
      </c>
      <c r="D6962">
        <v>850</v>
      </c>
      <c r="E6962" t="s">
        <v>4165</v>
      </c>
      <c r="F6962" s="1">
        <v>15326</v>
      </c>
      <c r="G6962" t="s">
        <v>24</v>
      </c>
      <c r="H6962">
        <v>1</v>
      </c>
      <c r="I6962">
        <f t="shared" si="102"/>
        <v>15326</v>
      </c>
      <c r="J6962">
        <v>0.85</v>
      </c>
      <c r="K6962" s="2">
        <f t="shared" si="103"/>
        <v>13027.1</v>
      </c>
    </row>
    <row r="6963" spans="1:11" x14ac:dyDescent="0.35">
      <c r="A6963" t="s">
        <v>5241</v>
      </c>
      <c r="B6963" t="s">
        <v>5242</v>
      </c>
      <c r="C6963" t="s">
        <v>4268</v>
      </c>
      <c r="D6963">
        <v>850</v>
      </c>
      <c r="E6963" t="s">
        <v>4165</v>
      </c>
      <c r="F6963" s="1">
        <v>36185</v>
      </c>
      <c r="G6963" t="s">
        <v>24</v>
      </c>
      <c r="H6963">
        <v>1</v>
      </c>
      <c r="I6963">
        <f t="shared" si="102"/>
        <v>36185</v>
      </c>
      <c r="J6963">
        <v>0</v>
      </c>
      <c r="K6963" s="2">
        <f t="shared" si="103"/>
        <v>0</v>
      </c>
    </row>
    <row r="6964" spans="1:11" x14ac:dyDescent="0.35">
      <c r="A6964" t="s">
        <v>5243</v>
      </c>
      <c r="B6964" t="s">
        <v>5244</v>
      </c>
      <c r="C6964" t="s">
        <v>4268</v>
      </c>
      <c r="D6964">
        <v>850</v>
      </c>
      <c r="E6964" t="s">
        <v>4165</v>
      </c>
      <c r="F6964" s="1">
        <v>41234</v>
      </c>
      <c r="G6964" t="s">
        <v>24</v>
      </c>
      <c r="H6964">
        <v>1</v>
      </c>
      <c r="I6964">
        <f t="shared" si="102"/>
        <v>41234</v>
      </c>
      <c r="J6964">
        <v>0</v>
      </c>
      <c r="K6964" s="2">
        <f t="shared" si="103"/>
        <v>0</v>
      </c>
    </row>
    <row r="6965" spans="1:11" x14ac:dyDescent="0.35">
      <c r="A6965" t="s">
        <v>5245</v>
      </c>
      <c r="B6965" t="s">
        <v>5246</v>
      </c>
      <c r="C6965" t="s">
        <v>4268</v>
      </c>
      <c r="D6965">
        <v>850</v>
      </c>
      <c r="E6965" t="s">
        <v>4165</v>
      </c>
      <c r="F6965" s="1">
        <v>42074</v>
      </c>
      <c r="G6965" t="s">
        <v>24</v>
      </c>
      <c r="H6965">
        <v>1</v>
      </c>
      <c r="I6965">
        <f t="shared" si="102"/>
        <v>42074</v>
      </c>
      <c r="J6965">
        <v>0</v>
      </c>
      <c r="K6965" s="2">
        <f t="shared" si="103"/>
        <v>0</v>
      </c>
    </row>
    <row r="6966" spans="1:11" x14ac:dyDescent="0.35">
      <c r="A6966" t="s">
        <v>5247</v>
      </c>
      <c r="B6966" t="s">
        <v>5248</v>
      </c>
      <c r="C6966" t="s">
        <v>4268</v>
      </c>
      <c r="D6966">
        <v>850</v>
      </c>
      <c r="E6966" t="s">
        <v>4165</v>
      </c>
      <c r="F6966" s="1">
        <v>74926</v>
      </c>
      <c r="G6966" t="s">
        <v>24</v>
      </c>
      <c r="H6966">
        <v>1</v>
      </c>
      <c r="I6966">
        <f t="shared" si="102"/>
        <v>74926</v>
      </c>
      <c r="J6966">
        <v>0</v>
      </c>
      <c r="K6966" s="2">
        <f t="shared" si="103"/>
        <v>0</v>
      </c>
    </row>
    <row r="6967" spans="1:11" x14ac:dyDescent="0.35">
      <c r="A6967" t="s">
        <v>5249</v>
      </c>
      <c r="B6967" t="s">
        <v>5250</v>
      </c>
      <c r="C6967" t="s">
        <v>4268</v>
      </c>
      <c r="D6967">
        <v>850</v>
      </c>
      <c r="E6967" t="s">
        <v>4165</v>
      </c>
      <c r="F6967" s="2">
        <v>2640.8130000000001</v>
      </c>
      <c r="G6967" t="s">
        <v>24</v>
      </c>
      <c r="H6967">
        <v>1</v>
      </c>
      <c r="I6967">
        <f t="shared" si="102"/>
        <v>2640.8130000000001</v>
      </c>
      <c r="J6967">
        <v>0</v>
      </c>
      <c r="K6967" s="2">
        <f t="shared" si="103"/>
        <v>0</v>
      </c>
    </row>
    <row r="6968" spans="1:11" x14ac:dyDescent="0.35">
      <c r="A6968" t="s">
        <v>5251</v>
      </c>
      <c r="B6968" t="s">
        <v>5252</v>
      </c>
      <c r="C6968" t="s">
        <v>4304</v>
      </c>
      <c r="D6968">
        <v>850</v>
      </c>
      <c r="E6968" t="s">
        <v>4165</v>
      </c>
      <c r="F6968" s="1">
        <v>37477</v>
      </c>
      <c r="G6968" t="s">
        <v>24</v>
      </c>
      <c r="H6968">
        <v>1</v>
      </c>
      <c r="I6968">
        <f t="shared" si="102"/>
        <v>37477</v>
      </c>
      <c r="J6968">
        <v>0</v>
      </c>
      <c r="K6968" s="2">
        <f t="shared" si="103"/>
        <v>0</v>
      </c>
    </row>
    <row r="6969" spans="1:11" x14ac:dyDescent="0.35">
      <c r="A6969" t="s">
        <v>5253</v>
      </c>
      <c r="B6969" t="s">
        <v>5254</v>
      </c>
      <c r="C6969" t="s">
        <v>4348</v>
      </c>
      <c r="D6969">
        <v>850</v>
      </c>
      <c r="E6969" t="s">
        <v>4165</v>
      </c>
      <c r="F6969" s="1">
        <v>23097</v>
      </c>
      <c r="G6969" t="s">
        <v>24</v>
      </c>
      <c r="H6969">
        <v>1</v>
      </c>
      <c r="I6969">
        <f t="shared" si="102"/>
        <v>23097</v>
      </c>
      <c r="J6969">
        <v>0</v>
      </c>
      <c r="K6969" s="2">
        <f t="shared" si="103"/>
        <v>0</v>
      </c>
    </row>
    <row r="6970" spans="1:11" x14ac:dyDescent="0.35">
      <c r="A6970" t="s">
        <v>5255</v>
      </c>
      <c r="B6970" t="s">
        <v>5256</v>
      </c>
      <c r="C6970" t="s">
        <v>4340</v>
      </c>
      <c r="D6970">
        <v>850</v>
      </c>
      <c r="E6970" t="s">
        <v>4165</v>
      </c>
      <c r="F6970" s="2">
        <v>10496.159</v>
      </c>
      <c r="G6970" t="s">
        <v>24</v>
      </c>
      <c r="H6970">
        <v>1</v>
      </c>
      <c r="I6970">
        <f t="shared" si="102"/>
        <v>10496.159</v>
      </c>
      <c r="J6970">
        <v>0</v>
      </c>
      <c r="K6970" s="2">
        <f t="shared" si="103"/>
        <v>0</v>
      </c>
    </row>
    <row r="6971" spans="1:11" x14ac:dyDescent="0.35">
      <c r="A6971" t="s">
        <v>5257</v>
      </c>
      <c r="B6971" t="s">
        <v>5258</v>
      </c>
      <c r="C6971" t="s">
        <v>4340</v>
      </c>
      <c r="D6971">
        <v>850</v>
      </c>
      <c r="E6971" t="s">
        <v>4165</v>
      </c>
      <c r="F6971" s="2">
        <v>13206.527</v>
      </c>
      <c r="G6971" t="s">
        <v>24</v>
      </c>
      <c r="H6971">
        <v>1</v>
      </c>
      <c r="I6971">
        <f t="shared" si="102"/>
        <v>13206.527</v>
      </c>
      <c r="J6971">
        <v>0</v>
      </c>
      <c r="K6971" s="2">
        <f t="shared" si="103"/>
        <v>0</v>
      </c>
    </row>
    <row r="6972" spans="1:11" x14ac:dyDescent="0.35">
      <c r="A6972" t="s">
        <v>5259</v>
      </c>
      <c r="B6972" t="s">
        <v>5260</v>
      </c>
      <c r="C6972" t="s">
        <v>4268</v>
      </c>
      <c r="D6972">
        <v>850</v>
      </c>
      <c r="E6972" t="s">
        <v>4165</v>
      </c>
      <c r="F6972" s="2">
        <v>1871.4490000000001</v>
      </c>
      <c r="G6972" t="s">
        <v>24</v>
      </c>
      <c r="H6972">
        <v>1</v>
      </c>
      <c r="I6972">
        <f t="shared" si="102"/>
        <v>1871.4490000000001</v>
      </c>
      <c r="J6972">
        <v>0</v>
      </c>
      <c r="K6972" s="2">
        <f t="shared" si="103"/>
        <v>0</v>
      </c>
    </row>
    <row r="6973" spans="1:11" x14ac:dyDescent="0.35">
      <c r="A6973" t="s">
        <v>5261</v>
      </c>
      <c r="B6973" t="s">
        <v>5262</v>
      </c>
      <c r="C6973" t="s">
        <v>4969</v>
      </c>
      <c r="D6973">
        <v>850</v>
      </c>
      <c r="E6973" t="s">
        <v>4165</v>
      </c>
      <c r="F6973">
        <v>339.26100000000002</v>
      </c>
      <c r="G6973" t="s">
        <v>24</v>
      </c>
      <c r="H6973">
        <v>1</v>
      </c>
      <c r="I6973">
        <f t="shared" si="102"/>
        <v>339.26100000000002</v>
      </c>
      <c r="J6973">
        <v>7.5</v>
      </c>
      <c r="K6973" s="2">
        <f t="shared" si="103"/>
        <v>2544.4575</v>
      </c>
    </row>
    <row r="6974" spans="1:11" x14ac:dyDescent="0.35">
      <c r="A6974" t="s">
        <v>5263</v>
      </c>
      <c r="B6974" t="s">
        <v>5264</v>
      </c>
      <c r="D6974">
        <v>850</v>
      </c>
      <c r="E6974" t="s">
        <v>4165</v>
      </c>
      <c r="F6974" s="1">
        <v>39072</v>
      </c>
      <c r="G6974" t="s">
        <v>24</v>
      </c>
      <c r="H6974">
        <v>1</v>
      </c>
      <c r="I6974">
        <f t="shared" si="102"/>
        <v>39072</v>
      </c>
      <c r="J6974">
        <v>0.93899999999999995</v>
      </c>
      <c r="K6974" s="2">
        <f t="shared" si="103"/>
        <v>36688.608</v>
      </c>
    </row>
    <row r="6975" spans="1:11" x14ac:dyDescent="0.35">
      <c r="A6975" t="s">
        <v>5265</v>
      </c>
      <c r="B6975" t="s">
        <v>5266</v>
      </c>
      <c r="D6975">
        <v>850</v>
      </c>
      <c r="E6975" t="s">
        <v>4165</v>
      </c>
      <c r="F6975" s="1">
        <v>5184</v>
      </c>
      <c r="G6975" t="s">
        <v>24</v>
      </c>
      <c r="H6975">
        <v>1</v>
      </c>
      <c r="I6975">
        <f t="shared" si="102"/>
        <v>5184</v>
      </c>
      <c r="J6975">
        <v>3.4249999999999998</v>
      </c>
      <c r="K6975" s="2">
        <f t="shared" si="103"/>
        <v>17755.2</v>
      </c>
    </row>
    <row r="6976" spans="1:11" x14ac:dyDescent="0.35">
      <c r="A6976" t="s">
        <v>5267</v>
      </c>
      <c r="B6976" t="s">
        <v>5268</v>
      </c>
      <c r="C6976" t="s">
        <v>5269</v>
      </c>
      <c r="D6976">
        <v>850</v>
      </c>
      <c r="E6976" t="s">
        <v>4165</v>
      </c>
      <c r="F6976" s="1">
        <v>19000</v>
      </c>
      <c r="G6976" t="s">
        <v>24</v>
      </c>
      <c r="H6976">
        <v>1</v>
      </c>
      <c r="I6976">
        <f t="shared" si="102"/>
        <v>19000</v>
      </c>
      <c r="J6976">
        <v>0.34449999999999997</v>
      </c>
      <c r="K6976" s="2">
        <f t="shared" si="103"/>
        <v>6545.4999999999991</v>
      </c>
    </row>
    <row r="6977" spans="1:11" x14ac:dyDescent="0.35">
      <c r="A6977" t="s">
        <v>5270</v>
      </c>
      <c r="B6977" t="s">
        <v>5271</v>
      </c>
      <c r="C6977" t="s">
        <v>5272</v>
      </c>
      <c r="D6977">
        <v>850</v>
      </c>
      <c r="E6977" t="s">
        <v>4165</v>
      </c>
      <c r="F6977" s="1">
        <v>2220</v>
      </c>
      <c r="G6977" t="s">
        <v>24</v>
      </c>
      <c r="H6977">
        <v>1</v>
      </c>
      <c r="I6977">
        <f t="shared" si="102"/>
        <v>2220</v>
      </c>
      <c r="J6977">
        <v>4.5</v>
      </c>
      <c r="K6977" s="2">
        <f t="shared" si="103"/>
        <v>9990</v>
      </c>
    </row>
    <row r="6978" spans="1:11" x14ac:dyDescent="0.35">
      <c r="A6978" t="s">
        <v>5273</v>
      </c>
      <c r="B6978" t="s">
        <v>5274</v>
      </c>
      <c r="C6978" t="s">
        <v>4368</v>
      </c>
      <c r="D6978">
        <v>850</v>
      </c>
      <c r="E6978" t="s">
        <v>4165</v>
      </c>
      <c r="F6978">
        <v>360</v>
      </c>
      <c r="G6978" t="s">
        <v>24</v>
      </c>
      <c r="H6978">
        <v>1</v>
      </c>
      <c r="I6978">
        <f t="shared" si="102"/>
        <v>360</v>
      </c>
      <c r="J6978">
        <v>8.1999999999999993</v>
      </c>
      <c r="K6978" s="2">
        <f t="shared" si="103"/>
        <v>2951.9999999999995</v>
      </c>
    </row>
    <row r="6979" spans="1:11" x14ac:dyDescent="0.35">
      <c r="A6979" t="s">
        <v>5275</v>
      </c>
      <c r="B6979" t="s">
        <v>5276</v>
      </c>
      <c r="D6979">
        <v>850</v>
      </c>
      <c r="E6979" t="s">
        <v>4165</v>
      </c>
      <c r="F6979" s="1">
        <v>1125</v>
      </c>
      <c r="G6979" t="s">
        <v>24</v>
      </c>
      <c r="H6979">
        <v>1</v>
      </c>
      <c r="I6979">
        <f t="shared" si="102"/>
        <v>1125</v>
      </c>
      <c r="J6979">
        <v>3.5</v>
      </c>
      <c r="K6979" s="2">
        <f t="shared" si="103"/>
        <v>3937.5</v>
      </c>
    </row>
    <row r="6980" spans="1:11" x14ac:dyDescent="0.35">
      <c r="A6980" t="s">
        <v>5277</v>
      </c>
      <c r="B6980" t="s">
        <v>5278</v>
      </c>
      <c r="D6980">
        <v>850</v>
      </c>
      <c r="E6980" t="s">
        <v>4165</v>
      </c>
      <c r="F6980" s="1">
        <v>8190</v>
      </c>
      <c r="G6980" t="s">
        <v>24</v>
      </c>
      <c r="H6980">
        <v>1</v>
      </c>
      <c r="I6980">
        <f t="shared" si="102"/>
        <v>8190</v>
      </c>
      <c r="J6980">
        <v>3.95</v>
      </c>
      <c r="K6980" s="2">
        <f t="shared" si="103"/>
        <v>32350.5</v>
      </c>
    </row>
    <row r="6981" spans="1:11" x14ac:dyDescent="0.35">
      <c r="A6981" t="s">
        <v>5279</v>
      </c>
      <c r="B6981" t="s">
        <v>5280</v>
      </c>
      <c r="D6981">
        <v>850</v>
      </c>
      <c r="E6981" t="s">
        <v>4165</v>
      </c>
      <c r="F6981" s="1">
        <v>1050</v>
      </c>
      <c r="G6981" t="s">
        <v>24</v>
      </c>
      <c r="H6981">
        <v>1</v>
      </c>
      <c r="I6981">
        <f t="shared" ref="I6981:I7044" si="104">H6981*F6981</f>
        <v>1050</v>
      </c>
      <c r="J6981">
        <v>3.21</v>
      </c>
      <c r="K6981" s="2">
        <f t="shared" ref="K6981:K7044" si="105">F6981*J6981</f>
        <v>3370.5</v>
      </c>
    </row>
    <row r="6982" spans="1:11" x14ac:dyDescent="0.35">
      <c r="A6982" t="s">
        <v>5281</v>
      </c>
      <c r="B6982" t="s">
        <v>5282</v>
      </c>
      <c r="D6982">
        <v>850</v>
      </c>
      <c r="E6982" t="s">
        <v>4165</v>
      </c>
      <c r="F6982">
        <v>775</v>
      </c>
      <c r="G6982" t="s">
        <v>24</v>
      </c>
      <c r="H6982">
        <v>1</v>
      </c>
      <c r="I6982">
        <f t="shared" si="104"/>
        <v>775</v>
      </c>
      <c r="J6982">
        <v>5.5</v>
      </c>
      <c r="K6982" s="2">
        <f t="shared" si="105"/>
        <v>4262.5</v>
      </c>
    </row>
    <row r="6983" spans="1:11" x14ac:dyDescent="0.35">
      <c r="A6983" t="s">
        <v>5283</v>
      </c>
      <c r="B6983" t="s">
        <v>5284</v>
      </c>
      <c r="C6983" t="s">
        <v>5285</v>
      </c>
      <c r="D6983">
        <v>850</v>
      </c>
      <c r="E6983" t="s">
        <v>4165</v>
      </c>
      <c r="F6983" s="2">
        <v>12653.1</v>
      </c>
      <c r="G6983" t="s">
        <v>24</v>
      </c>
      <c r="H6983">
        <v>1</v>
      </c>
      <c r="I6983">
        <f t="shared" si="104"/>
        <v>12653.1</v>
      </c>
      <c r="J6983">
        <v>2.742</v>
      </c>
      <c r="K6983" s="2">
        <f t="shared" si="105"/>
        <v>34694.800199999998</v>
      </c>
    </row>
    <row r="6984" spans="1:11" x14ac:dyDescent="0.35">
      <c r="A6984" t="s">
        <v>5286</v>
      </c>
      <c r="B6984" t="s">
        <v>5287</v>
      </c>
      <c r="C6984" t="s">
        <v>4295</v>
      </c>
      <c r="D6984">
        <v>850</v>
      </c>
      <c r="E6984" t="s">
        <v>4165</v>
      </c>
      <c r="F6984" s="1">
        <v>17622</v>
      </c>
      <c r="G6984" t="s">
        <v>24</v>
      </c>
      <c r="H6984">
        <v>1</v>
      </c>
      <c r="I6984">
        <f t="shared" si="104"/>
        <v>17622</v>
      </c>
      <c r="J6984">
        <v>0.45</v>
      </c>
      <c r="K6984" s="2">
        <f t="shared" si="105"/>
        <v>7929.9000000000005</v>
      </c>
    </row>
    <row r="6985" spans="1:11" x14ac:dyDescent="0.35">
      <c r="A6985" t="s">
        <v>5288</v>
      </c>
      <c r="B6985" t="s">
        <v>5289</v>
      </c>
      <c r="D6985">
        <v>850</v>
      </c>
      <c r="E6985" t="s">
        <v>4165</v>
      </c>
      <c r="F6985">
        <v>118</v>
      </c>
      <c r="G6985" t="s">
        <v>24</v>
      </c>
      <c r="H6985">
        <v>1</v>
      </c>
      <c r="I6985">
        <f t="shared" si="104"/>
        <v>118</v>
      </c>
      <c r="J6985">
        <v>7.9</v>
      </c>
      <c r="K6985" s="2">
        <f t="shared" si="105"/>
        <v>932.2</v>
      </c>
    </row>
    <row r="6986" spans="1:11" x14ac:dyDescent="0.35">
      <c r="A6986" t="s">
        <v>5290</v>
      </c>
      <c r="B6986" t="s">
        <v>5291</v>
      </c>
      <c r="D6986">
        <v>850</v>
      </c>
      <c r="E6986" t="s">
        <v>4165</v>
      </c>
      <c r="F6986">
        <v>218</v>
      </c>
      <c r="G6986" t="s">
        <v>24</v>
      </c>
      <c r="H6986">
        <v>1</v>
      </c>
      <c r="I6986">
        <f t="shared" si="104"/>
        <v>218</v>
      </c>
      <c r="J6986">
        <v>0.9</v>
      </c>
      <c r="K6986" s="2">
        <f t="shared" si="105"/>
        <v>196.20000000000002</v>
      </c>
    </row>
    <row r="6987" spans="1:11" x14ac:dyDescent="0.35">
      <c r="A6987" t="s">
        <v>5292</v>
      </c>
      <c r="B6987" t="s">
        <v>5293</v>
      </c>
      <c r="D6987">
        <v>850</v>
      </c>
      <c r="E6987" t="s">
        <v>4165</v>
      </c>
      <c r="F6987" s="1">
        <v>13367</v>
      </c>
      <c r="G6987" t="s">
        <v>24</v>
      </c>
      <c r="H6987">
        <v>1</v>
      </c>
      <c r="I6987">
        <f t="shared" si="104"/>
        <v>13367</v>
      </c>
      <c r="J6987">
        <v>0.87</v>
      </c>
      <c r="K6987" s="2">
        <f t="shared" si="105"/>
        <v>11629.289999999999</v>
      </c>
    </row>
    <row r="6988" spans="1:11" x14ac:dyDescent="0.35">
      <c r="A6988" t="s">
        <v>5294</v>
      </c>
      <c r="B6988" t="s">
        <v>5295</v>
      </c>
      <c r="D6988">
        <v>850</v>
      </c>
      <c r="E6988" t="s">
        <v>4165</v>
      </c>
      <c r="F6988" s="1">
        <v>45060</v>
      </c>
      <c r="G6988" t="s">
        <v>24</v>
      </c>
      <c r="H6988">
        <v>1</v>
      </c>
      <c r="I6988">
        <f t="shared" si="104"/>
        <v>45060</v>
      </c>
      <c r="J6988">
        <v>0.6</v>
      </c>
      <c r="K6988" s="2">
        <f t="shared" si="105"/>
        <v>27036</v>
      </c>
    </row>
    <row r="6989" spans="1:11" x14ac:dyDescent="0.35">
      <c r="A6989" t="s">
        <v>5296</v>
      </c>
      <c r="B6989" t="s">
        <v>5297</v>
      </c>
      <c r="C6989" t="s">
        <v>5298</v>
      </c>
      <c r="D6989">
        <v>850</v>
      </c>
      <c r="E6989" t="s">
        <v>4165</v>
      </c>
      <c r="F6989">
        <v>195.4</v>
      </c>
      <c r="G6989" t="s">
        <v>24</v>
      </c>
      <c r="H6989">
        <v>1</v>
      </c>
      <c r="I6989">
        <f t="shared" si="104"/>
        <v>195.4</v>
      </c>
      <c r="J6989">
        <v>23.1</v>
      </c>
      <c r="K6989" s="2">
        <f t="shared" si="105"/>
        <v>4513.7400000000007</v>
      </c>
    </row>
    <row r="6990" spans="1:11" x14ac:dyDescent="0.35">
      <c r="A6990" t="s">
        <v>5299</v>
      </c>
      <c r="B6990" t="s">
        <v>5300</v>
      </c>
      <c r="D6990">
        <v>850</v>
      </c>
      <c r="E6990" t="s">
        <v>4165</v>
      </c>
      <c r="F6990" s="2">
        <v>1059.0170000000001</v>
      </c>
      <c r="G6990" t="s">
        <v>24</v>
      </c>
      <c r="H6990">
        <v>1</v>
      </c>
      <c r="I6990">
        <f t="shared" si="104"/>
        <v>1059.0170000000001</v>
      </c>
      <c r="J6990">
        <v>2.48</v>
      </c>
      <c r="K6990" s="2">
        <f t="shared" si="105"/>
        <v>2626.3621600000001</v>
      </c>
    </row>
    <row r="6991" spans="1:11" x14ac:dyDescent="0.35">
      <c r="A6991" t="s">
        <v>5301</v>
      </c>
      <c r="B6991" t="s">
        <v>5302</v>
      </c>
      <c r="C6991" t="s">
        <v>4832</v>
      </c>
      <c r="D6991">
        <v>850</v>
      </c>
      <c r="E6991" t="s">
        <v>4165</v>
      </c>
      <c r="F6991" s="1">
        <v>1020</v>
      </c>
      <c r="G6991" t="s">
        <v>24</v>
      </c>
      <c r="H6991">
        <v>1</v>
      </c>
      <c r="I6991">
        <f t="shared" si="104"/>
        <v>1020</v>
      </c>
      <c r="J6991">
        <v>10.5</v>
      </c>
      <c r="K6991" s="2">
        <f t="shared" si="105"/>
        <v>10710</v>
      </c>
    </row>
    <row r="6992" spans="1:11" x14ac:dyDescent="0.35">
      <c r="A6992" t="s">
        <v>5303</v>
      </c>
      <c r="B6992" t="s">
        <v>5304</v>
      </c>
      <c r="D6992">
        <v>850</v>
      </c>
      <c r="E6992" t="s">
        <v>4165</v>
      </c>
      <c r="F6992" s="1">
        <v>23589</v>
      </c>
      <c r="G6992" t="s">
        <v>24</v>
      </c>
      <c r="H6992">
        <v>1</v>
      </c>
      <c r="I6992">
        <f t="shared" si="104"/>
        <v>23589</v>
      </c>
      <c r="J6992">
        <v>0.8</v>
      </c>
      <c r="K6992" s="2">
        <f t="shared" si="105"/>
        <v>18871.2</v>
      </c>
    </row>
    <row r="6993" spans="1:11" x14ac:dyDescent="0.35">
      <c r="A6993" t="s">
        <v>5305</v>
      </c>
      <c r="B6993" t="s">
        <v>5306</v>
      </c>
      <c r="C6993" t="s">
        <v>5307</v>
      </c>
      <c r="D6993">
        <v>850</v>
      </c>
      <c r="E6993" t="s">
        <v>4165</v>
      </c>
      <c r="F6993" s="1">
        <v>4820</v>
      </c>
      <c r="G6993" t="s">
        <v>24</v>
      </c>
      <c r="H6993">
        <v>1</v>
      </c>
      <c r="I6993">
        <f t="shared" si="104"/>
        <v>4820</v>
      </c>
      <c r="J6993">
        <v>0.71</v>
      </c>
      <c r="K6993" s="2">
        <f t="shared" si="105"/>
        <v>3422.2</v>
      </c>
    </row>
    <row r="6994" spans="1:11" x14ac:dyDescent="0.35">
      <c r="A6994" t="s">
        <v>5308</v>
      </c>
      <c r="B6994" t="s">
        <v>5309</v>
      </c>
      <c r="C6994" t="s">
        <v>5310</v>
      </c>
      <c r="D6994">
        <v>850</v>
      </c>
      <c r="E6994" t="s">
        <v>4165</v>
      </c>
      <c r="F6994">
        <v>50</v>
      </c>
      <c r="G6994" t="s">
        <v>24</v>
      </c>
      <c r="H6994">
        <v>1</v>
      </c>
      <c r="I6994">
        <f t="shared" si="104"/>
        <v>50</v>
      </c>
      <c r="J6994">
        <v>4</v>
      </c>
      <c r="K6994" s="2">
        <f t="shared" si="105"/>
        <v>200</v>
      </c>
    </row>
    <row r="6995" spans="1:11" x14ac:dyDescent="0.35">
      <c r="A6995" t="s">
        <v>5311</v>
      </c>
      <c r="B6995" t="s">
        <v>5312</v>
      </c>
      <c r="C6995" t="s">
        <v>5313</v>
      </c>
      <c r="D6995">
        <v>850</v>
      </c>
      <c r="E6995" t="s">
        <v>4165</v>
      </c>
      <c r="F6995">
        <v>725</v>
      </c>
      <c r="G6995" t="s">
        <v>24</v>
      </c>
      <c r="H6995">
        <v>1</v>
      </c>
      <c r="I6995">
        <f t="shared" si="104"/>
        <v>725</v>
      </c>
      <c r="J6995">
        <v>2.0699999999999998</v>
      </c>
      <c r="K6995" s="2">
        <f t="shared" si="105"/>
        <v>1500.7499999999998</v>
      </c>
    </row>
    <row r="6996" spans="1:11" x14ac:dyDescent="0.35">
      <c r="A6996" t="s">
        <v>5314</v>
      </c>
      <c r="B6996" t="s">
        <v>5315</v>
      </c>
      <c r="C6996" t="s">
        <v>5316</v>
      </c>
      <c r="D6996">
        <v>850</v>
      </c>
      <c r="E6996" t="s">
        <v>4165</v>
      </c>
      <c r="F6996" s="1">
        <v>1042</v>
      </c>
      <c r="G6996" t="s">
        <v>24</v>
      </c>
      <c r="H6996">
        <v>1</v>
      </c>
      <c r="I6996">
        <f t="shared" si="104"/>
        <v>1042</v>
      </c>
      <c r="J6996">
        <v>1.2</v>
      </c>
      <c r="K6996" s="2">
        <f t="shared" si="105"/>
        <v>1250.3999999999999</v>
      </c>
    </row>
    <row r="6997" spans="1:11" x14ac:dyDescent="0.35">
      <c r="A6997" t="s">
        <v>5317</v>
      </c>
      <c r="B6997" t="s">
        <v>5318</v>
      </c>
      <c r="C6997" t="s">
        <v>5319</v>
      </c>
      <c r="D6997">
        <v>850</v>
      </c>
      <c r="E6997" t="s">
        <v>4165</v>
      </c>
      <c r="F6997" s="1">
        <v>7780</v>
      </c>
      <c r="G6997" t="s">
        <v>24</v>
      </c>
      <c r="H6997">
        <v>1</v>
      </c>
      <c r="I6997">
        <f t="shared" si="104"/>
        <v>7780</v>
      </c>
      <c r="J6997">
        <v>1.3</v>
      </c>
      <c r="K6997" s="2">
        <f t="shared" si="105"/>
        <v>10114</v>
      </c>
    </row>
    <row r="6998" spans="1:11" x14ac:dyDescent="0.35">
      <c r="A6998" t="s">
        <v>5320</v>
      </c>
      <c r="B6998" t="s">
        <v>5321</v>
      </c>
      <c r="C6998" t="s">
        <v>5322</v>
      </c>
      <c r="D6998">
        <v>850</v>
      </c>
      <c r="E6998" t="s">
        <v>4165</v>
      </c>
      <c r="F6998" s="1">
        <v>21535</v>
      </c>
      <c r="G6998" t="s">
        <v>24</v>
      </c>
      <c r="H6998">
        <v>1</v>
      </c>
      <c r="I6998">
        <f t="shared" si="104"/>
        <v>21535</v>
      </c>
      <c r="J6998">
        <v>2.93</v>
      </c>
      <c r="K6998" s="2">
        <f t="shared" si="105"/>
        <v>63097.55</v>
      </c>
    </row>
    <row r="6999" spans="1:11" x14ac:dyDescent="0.35">
      <c r="A6999" t="s">
        <v>5323</v>
      </c>
      <c r="B6999" t="s">
        <v>5324</v>
      </c>
      <c r="C6999" t="s">
        <v>4651</v>
      </c>
      <c r="D6999">
        <v>850</v>
      </c>
      <c r="E6999" t="s">
        <v>4165</v>
      </c>
      <c r="F6999" s="1">
        <v>26511</v>
      </c>
      <c r="G6999" t="s">
        <v>24</v>
      </c>
      <c r="H6999">
        <v>1</v>
      </c>
      <c r="I6999">
        <f t="shared" si="104"/>
        <v>26511</v>
      </c>
      <c r="J6999">
        <v>1.65</v>
      </c>
      <c r="K6999" s="2">
        <f t="shared" si="105"/>
        <v>43743.149999999994</v>
      </c>
    </row>
    <row r="7000" spans="1:11" x14ac:dyDescent="0.35">
      <c r="A7000" t="s">
        <v>5325</v>
      </c>
      <c r="B7000" t="s">
        <v>5326</v>
      </c>
      <c r="C7000" t="s">
        <v>5319</v>
      </c>
      <c r="D7000">
        <v>850</v>
      </c>
      <c r="E7000" t="s">
        <v>4165</v>
      </c>
      <c r="F7000" s="1">
        <v>1500</v>
      </c>
      <c r="G7000" t="s">
        <v>24</v>
      </c>
      <c r="H7000">
        <v>1</v>
      </c>
      <c r="I7000">
        <f t="shared" si="104"/>
        <v>1500</v>
      </c>
      <c r="J7000">
        <v>13.01</v>
      </c>
      <c r="K7000" s="2">
        <f t="shared" si="105"/>
        <v>19515</v>
      </c>
    </row>
    <row r="7001" spans="1:11" x14ac:dyDescent="0.35">
      <c r="A7001" t="s">
        <v>5327</v>
      </c>
      <c r="B7001" t="s">
        <v>5328</v>
      </c>
      <c r="C7001" t="s">
        <v>5319</v>
      </c>
      <c r="D7001">
        <v>850</v>
      </c>
      <c r="E7001" t="s">
        <v>4165</v>
      </c>
      <c r="F7001">
        <v>220</v>
      </c>
      <c r="G7001" t="s">
        <v>24</v>
      </c>
      <c r="H7001">
        <v>1</v>
      </c>
      <c r="I7001">
        <f t="shared" si="104"/>
        <v>220</v>
      </c>
      <c r="J7001">
        <v>5.6</v>
      </c>
      <c r="K7001" s="2">
        <f t="shared" si="105"/>
        <v>1232</v>
      </c>
    </row>
    <row r="7002" spans="1:11" x14ac:dyDescent="0.35">
      <c r="A7002" t="s">
        <v>5329</v>
      </c>
      <c r="B7002" t="s">
        <v>5330</v>
      </c>
      <c r="C7002" t="s">
        <v>4207</v>
      </c>
      <c r="D7002">
        <v>850</v>
      </c>
      <c r="E7002" t="s">
        <v>4165</v>
      </c>
      <c r="F7002">
        <v>200</v>
      </c>
      <c r="G7002" t="s">
        <v>24</v>
      </c>
      <c r="H7002">
        <v>1</v>
      </c>
      <c r="I7002">
        <f t="shared" si="104"/>
        <v>200</v>
      </c>
      <c r="J7002">
        <v>10.8</v>
      </c>
      <c r="K7002" s="2">
        <f t="shared" si="105"/>
        <v>2160</v>
      </c>
    </row>
    <row r="7003" spans="1:11" x14ac:dyDescent="0.35">
      <c r="A7003" t="s">
        <v>5331</v>
      </c>
      <c r="B7003" t="s">
        <v>5332</v>
      </c>
      <c r="D7003">
        <v>850</v>
      </c>
      <c r="E7003" t="s">
        <v>4165</v>
      </c>
      <c r="F7003">
        <v>200</v>
      </c>
      <c r="G7003" t="s">
        <v>24</v>
      </c>
      <c r="H7003">
        <v>1</v>
      </c>
      <c r="I7003">
        <f t="shared" si="104"/>
        <v>200</v>
      </c>
      <c r="J7003">
        <v>19.3</v>
      </c>
      <c r="K7003" s="2">
        <f t="shared" si="105"/>
        <v>3860</v>
      </c>
    </row>
    <row r="7004" spans="1:11" x14ac:dyDescent="0.35">
      <c r="A7004" t="s">
        <v>5333</v>
      </c>
      <c r="B7004" t="s">
        <v>5334</v>
      </c>
      <c r="C7004" t="s">
        <v>5335</v>
      </c>
      <c r="D7004">
        <v>850</v>
      </c>
      <c r="E7004" t="s">
        <v>4165</v>
      </c>
      <c r="F7004">
        <v>200</v>
      </c>
      <c r="G7004" t="s">
        <v>24</v>
      </c>
      <c r="H7004">
        <v>1</v>
      </c>
      <c r="I7004">
        <f t="shared" si="104"/>
        <v>200</v>
      </c>
      <c r="J7004">
        <v>6.5</v>
      </c>
      <c r="K7004" s="2">
        <f t="shared" si="105"/>
        <v>1300</v>
      </c>
    </row>
    <row r="7005" spans="1:11" x14ac:dyDescent="0.35">
      <c r="A7005" t="s">
        <v>5336</v>
      </c>
      <c r="B7005" t="s">
        <v>5337</v>
      </c>
      <c r="C7005" t="s">
        <v>4911</v>
      </c>
      <c r="D7005">
        <v>850</v>
      </c>
      <c r="E7005" t="s">
        <v>4165</v>
      </c>
      <c r="F7005">
        <v>190</v>
      </c>
      <c r="G7005" t="s">
        <v>24</v>
      </c>
      <c r="H7005">
        <v>1</v>
      </c>
      <c r="I7005">
        <f t="shared" si="104"/>
        <v>190</v>
      </c>
      <c r="J7005">
        <v>0.97599999999999998</v>
      </c>
      <c r="K7005" s="2">
        <f t="shared" si="105"/>
        <v>185.44</v>
      </c>
    </row>
    <row r="7006" spans="1:11" x14ac:dyDescent="0.35">
      <c r="A7006" t="s">
        <v>5338</v>
      </c>
      <c r="B7006" t="s">
        <v>5339</v>
      </c>
      <c r="C7006" t="s">
        <v>5340</v>
      </c>
      <c r="D7006">
        <v>850</v>
      </c>
      <c r="E7006" t="s">
        <v>4165</v>
      </c>
      <c r="F7006" s="1">
        <v>5200</v>
      </c>
      <c r="G7006" t="s">
        <v>24</v>
      </c>
      <c r="H7006">
        <v>1</v>
      </c>
      <c r="I7006">
        <f t="shared" si="104"/>
        <v>5200</v>
      </c>
      <c r="J7006">
        <v>1.2669999999999999</v>
      </c>
      <c r="K7006" s="2">
        <f t="shared" si="105"/>
        <v>6588.4</v>
      </c>
    </row>
    <row r="7007" spans="1:11" x14ac:dyDescent="0.35">
      <c r="A7007" t="s">
        <v>5341</v>
      </c>
      <c r="B7007" t="s">
        <v>5342</v>
      </c>
      <c r="D7007">
        <v>850</v>
      </c>
      <c r="E7007" t="s">
        <v>4165</v>
      </c>
      <c r="F7007" s="1">
        <v>1370</v>
      </c>
      <c r="G7007" t="s">
        <v>24</v>
      </c>
      <c r="H7007">
        <v>1</v>
      </c>
      <c r="I7007">
        <f t="shared" si="104"/>
        <v>1370</v>
      </c>
      <c r="J7007">
        <v>3.5</v>
      </c>
      <c r="K7007" s="2">
        <f t="shared" si="105"/>
        <v>4795</v>
      </c>
    </row>
    <row r="7008" spans="1:11" x14ac:dyDescent="0.35">
      <c r="A7008" t="s">
        <v>5343</v>
      </c>
      <c r="B7008" t="s">
        <v>5344</v>
      </c>
      <c r="D7008">
        <v>850</v>
      </c>
      <c r="E7008" t="s">
        <v>4165</v>
      </c>
      <c r="F7008">
        <v>332.97800000000001</v>
      </c>
      <c r="G7008" t="s">
        <v>24</v>
      </c>
      <c r="H7008">
        <v>1</v>
      </c>
      <c r="I7008">
        <f t="shared" si="104"/>
        <v>332.97800000000001</v>
      </c>
      <c r="J7008">
        <v>8.5</v>
      </c>
      <c r="K7008" s="2">
        <f t="shared" si="105"/>
        <v>2830.3130000000001</v>
      </c>
    </row>
    <row r="7009" spans="1:11" x14ac:dyDescent="0.35">
      <c r="A7009" t="s">
        <v>5345</v>
      </c>
      <c r="B7009" t="s">
        <v>5346</v>
      </c>
      <c r="C7009" t="s">
        <v>5347</v>
      </c>
      <c r="D7009">
        <v>850</v>
      </c>
      <c r="E7009" t="s">
        <v>4165</v>
      </c>
      <c r="F7009">
        <v>380</v>
      </c>
      <c r="G7009" t="s">
        <v>24</v>
      </c>
      <c r="H7009">
        <v>1</v>
      </c>
      <c r="I7009">
        <f t="shared" si="104"/>
        <v>380</v>
      </c>
      <c r="J7009">
        <v>2.6</v>
      </c>
      <c r="K7009" s="2">
        <f t="shared" si="105"/>
        <v>988</v>
      </c>
    </row>
    <row r="7010" spans="1:11" x14ac:dyDescent="0.35">
      <c r="A7010" t="s">
        <v>5348</v>
      </c>
      <c r="B7010" t="s">
        <v>5349</v>
      </c>
      <c r="C7010" t="s">
        <v>5350</v>
      </c>
      <c r="D7010">
        <v>850</v>
      </c>
      <c r="E7010" t="s">
        <v>4165</v>
      </c>
      <c r="F7010">
        <v>50</v>
      </c>
      <c r="G7010" t="s">
        <v>24</v>
      </c>
      <c r="H7010">
        <v>1</v>
      </c>
      <c r="I7010">
        <f t="shared" si="104"/>
        <v>50</v>
      </c>
      <c r="J7010">
        <v>5.2</v>
      </c>
      <c r="K7010" s="2">
        <f t="shared" si="105"/>
        <v>260</v>
      </c>
    </row>
    <row r="7011" spans="1:11" x14ac:dyDescent="0.35">
      <c r="A7011" t="s">
        <v>5351</v>
      </c>
      <c r="B7011" t="s">
        <v>5352</v>
      </c>
      <c r="C7011" t="s">
        <v>5353</v>
      </c>
      <c r="D7011">
        <v>850</v>
      </c>
      <c r="E7011" t="s">
        <v>4165</v>
      </c>
      <c r="F7011">
        <v>950</v>
      </c>
      <c r="G7011" t="s">
        <v>24</v>
      </c>
      <c r="H7011">
        <v>1</v>
      </c>
      <c r="I7011">
        <f t="shared" si="104"/>
        <v>950</v>
      </c>
      <c r="J7011">
        <v>8.9</v>
      </c>
      <c r="K7011" s="2">
        <f t="shared" si="105"/>
        <v>8455</v>
      </c>
    </row>
    <row r="7012" spans="1:11" x14ac:dyDescent="0.35">
      <c r="A7012" t="s">
        <v>5354</v>
      </c>
      <c r="B7012" t="s">
        <v>5355</v>
      </c>
      <c r="D7012">
        <v>850</v>
      </c>
      <c r="E7012" t="s">
        <v>4165</v>
      </c>
      <c r="F7012" s="2">
        <v>1116.444</v>
      </c>
      <c r="G7012" t="s">
        <v>24</v>
      </c>
      <c r="H7012">
        <v>1</v>
      </c>
      <c r="I7012">
        <f t="shared" si="104"/>
        <v>1116.444</v>
      </c>
      <c r="J7012">
        <v>4.05</v>
      </c>
      <c r="K7012" s="2">
        <f t="shared" si="105"/>
        <v>4521.5981999999995</v>
      </c>
    </row>
    <row r="7013" spans="1:11" x14ac:dyDescent="0.35">
      <c r="A7013" t="s">
        <v>5356</v>
      </c>
      <c r="B7013" t="s">
        <v>5357</v>
      </c>
      <c r="C7013" t="s">
        <v>5358</v>
      </c>
      <c r="D7013">
        <v>850</v>
      </c>
      <c r="E7013" t="s">
        <v>4165</v>
      </c>
      <c r="F7013" s="2">
        <v>3316.3</v>
      </c>
      <c r="G7013" t="s">
        <v>24</v>
      </c>
      <c r="H7013">
        <v>1</v>
      </c>
      <c r="I7013">
        <f t="shared" si="104"/>
        <v>3316.3</v>
      </c>
      <c r="J7013">
        <v>1.4</v>
      </c>
      <c r="K7013" s="2">
        <f t="shared" si="105"/>
        <v>4642.82</v>
      </c>
    </row>
    <row r="7014" spans="1:11" x14ac:dyDescent="0.35">
      <c r="A7014" t="s">
        <v>5359</v>
      </c>
      <c r="B7014" t="s">
        <v>5360</v>
      </c>
      <c r="D7014">
        <v>850</v>
      </c>
      <c r="E7014" t="s">
        <v>4165</v>
      </c>
      <c r="F7014">
        <v>99</v>
      </c>
      <c r="G7014" t="s">
        <v>24</v>
      </c>
      <c r="H7014">
        <v>1</v>
      </c>
      <c r="I7014">
        <f t="shared" si="104"/>
        <v>99</v>
      </c>
      <c r="J7014">
        <v>1.7649999999999999</v>
      </c>
      <c r="K7014" s="2">
        <f t="shared" si="105"/>
        <v>174.73499999999999</v>
      </c>
    </row>
    <row r="7015" spans="1:11" x14ac:dyDescent="0.35">
      <c r="A7015" t="s">
        <v>5361</v>
      </c>
      <c r="B7015" t="s">
        <v>5362</v>
      </c>
      <c r="D7015">
        <v>850</v>
      </c>
      <c r="E7015" t="s">
        <v>4165</v>
      </c>
      <c r="F7015">
        <v>6.8760000000000003</v>
      </c>
      <c r="G7015" t="s">
        <v>24</v>
      </c>
      <c r="H7015">
        <v>1</v>
      </c>
      <c r="I7015">
        <f t="shared" si="104"/>
        <v>6.8760000000000003</v>
      </c>
      <c r="J7015">
        <v>10.95</v>
      </c>
      <c r="K7015" s="2">
        <f t="shared" si="105"/>
        <v>75.292199999999994</v>
      </c>
    </row>
    <row r="7016" spans="1:11" x14ac:dyDescent="0.35">
      <c r="A7016" t="s">
        <v>5363</v>
      </c>
      <c r="B7016" t="s">
        <v>5364</v>
      </c>
      <c r="D7016">
        <v>850</v>
      </c>
      <c r="E7016" t="s">
        <v>4165</v>
      </c>
      <c r="F7016" s="2">
        <v>1190.126</v>
      </c>
      <c r="G7016" t="s">
        <v>24</v>
      </c>
      <c r="H7016">
        <v>1</v>
      </c>
      <c r="I7016">
        <f t="shared" si="104"/>
        <v>1190.126</v>
      </c>
      <c r="J7016">
        <v>2.65</v>
      </c>
      <c r="K7016" s="2">
        <f t="shared" si="105"/>
        <v>3153.8338999999996</v>
      </c>
    </row>
    <row r="7017" spans="1:11" x14ac:dyDescent="0.35">
      <c r="A7017" t="s">
        <v>5365</v>
      </c>
      <c r="B7017" t="s">
        <v>5366</v>
      </c>
      <c r="C7017" t="s">
        <v>5367</v>
      </c>
      <c r="D7017">
        <v>850</v>
      </c>
      <c r="E7017" t="s">
        <v>4165</v>
      </c>
      <c r="F7017" s="1">
        <v>21509</v>
      </c>
      <c r="G7017" t="s">
        <v>24</v>
      </c>
      <c r="H7017">
        <v>1</v>
      </c>
      <c r="I7017">
        <f t="shared" si="104"/>
        <v>21509</v>
      </c>
      <c r="J7017">
        <v>3.3</v>
      </c>
      <c r="K7017" s="2">
        <f t="shared" si="105"/>
        <v>70979.7</v>
      </c>
    </row>
    <row r="7018" spans="1:11" x14ac:dyDescent="0.35">
      <c r="A7018" t="s">
        <v>5368</v>
      </c>
      <c r="B7018" t="s">
        <v>5369</v>
      </c>
      <c r="D7018">
        <v>850</v>
      </c>
      <c r="E7018" t="s">
        <v>4165</v>
      </c>
      <c r="F7018">
        <v>6</v>
      </c>
      <c r="G7018" t="s">
        <v>24</v>
      </c>
      <c r="H7018">
        <v>1</v>
      </c>
      <c r="I7018">
        <f t="shared" si="104"/>
        <v>6</v>
      </c>
      <c r="J7018">
        <v>6.4</v>
      </c>
      <c r="K7018" s="2">
        <f t="shared" si="105"/>
        <v>38.400000000000006</v>
      </c>
    </row>
    <row r="7019" spans="1:11" x14ac:dyDescent="0.35">
      <c r="A7019" t="s">
        <v>5370</v>
      </c>
      <c r="B7019" t="s">
        <v>5371</v>
      </c>
      <c r="C7019" t="s">
        <v>5372</v>
      </c>
      <c r="D7019">
        <v>850</v>
      </c>
      <c r="E7019" t="s">
        <v>4165</v>
      </c>
      <c r="F7019" s="1">
        <v>1380</v>
      </c>
      <c r="G7019" t="s">
        <v>24</v>
      </c>
      <c r="H7019">
        <v>1</v>
      </c>
      <c r="I7019">
        <f t="shared" si="104"/>
        <v>1380</v>
      </c>
      <c r="J7019">
        <v>1.2</v>
      </c>
      <c r="K7019" s="2">
        <f t="shared" si="105"/>
        <v>1656</v>
      </c>
    </row>
    <row r="7020" spans="1:11" x14ac:dyDescent="0.35">
      <c r="A7020" t="s">
        <v>5373</v>
      </c>
      <c r="B7020" t="s">
        <v>5374</v>
      </c>
      <c r="C7020" t="s">
        <v>5375</v>
      </c>
      <c r="D7020">
        <v>850</v>
      </c>
      <c r="E7020" t="s">
        <v>4165</v>
      </c>
      <c r="F7020" s="1">
        <v>1120</v>
      </c>
      <c r="G7020" t="s">
        <v>24</v>
      </c>
      <c r="H7020">
        <v>1</v>
      </c>
      <c r="I7020">
        <f t="shared" si="104"/>
        <v>1120</v>
      </c>
      <c r="J7020">
        <v>1.04</v>
      </c>
      <c r="K7020" s="2">
        <f t="shared" si="105"/>
        <v>1164.8</v>
      </c>
    </row>
    <row r="7021" spans="1:11" x14ac:dyDescent="0.35">
      <c r="A7021" t="s">
        <v>5376</v>
      </c>
      <c r="B7021" t="s">
        <v>5377</v>
      </c>
      <c r="C7021" t="s">
        <v>5378</v>
      </c>
      <c r="D7021">
        <v>850</v>
      </c>
      <c r="E7021" t="s">
        <v>4165</v>
      </c>
      <c r="F7021" s="1">
        <v>1880</v>
      </c>
      <c r="G7021" t="s">
        <v>24</v>
      </c>
      <c r="H7021">
        <v>1</v>
      </c>
      <c r="I7021">
        <f t="shared" si="104"/>
        <v>1880</v>
      </c>
      <c r="J7021">
        <v>1.27</v>
      </c>
      <c r="K7021" s="2">
        <f t="shared" si="105"/>
        <v>2387.6</v>
      </c>
    </row>
    <row r="7022" spans="1:11" x14ac:dyDescent="0.35">
      <c r="A7022" t="s">
        <v>5379</v>
      </c>
      <c r="B7022" t="s">
        <v>5380</v>
      </c>
      <c r="C7022" t="s">
        <v>5381</v>
      </c>
      <c r="D7022">
        <v>850</v>
      </c>
      <c r="E7022" t="s">
        <v>4165</v>
      </c>
      <c r="F7022" s="1">
        <v>2050</v>
      </c>
      <c r="G7022" t="s">
        <v>24</v>
      </c>
      <c r="H7022">
        <v>1</v>
      </c>
      <c r="I7022">
        <f t="shared" si="104"/>
        <v>2050</v>
      </c>
      <c r="J7022">
        <v>0.98</v>
      </c>
      <c r="K7022" s="2">
        <f t="shared" si="105"/>
        <v>2009</v>
      </c>
    </row>
    <row r="7023" spans="1:11" x14ac:dyDescent="0.35">
      <c r="A7023" t="s">
        <v>5382</v>
      </c>
      <c r="B7023" t="s">
        <v>5383</v>
      </c>
      <c r="C7023" t="s">
        <v>5372</v>
      </c>
      <c r="D7023">
        <v>850</v>
      </c>
      <c r="E7023" t="s">
        <v>4165</v>
      </c>
      <c r="F7023" s="1">
        <v>1360</v>
      </c>
      <c r="G7023" t="s">
        <v>24</v>
      </c>
      <c r="H7023">
        <v>1</v>
      </c>
      <c r="I7023">
        <f t="shared" si="104"/>
        <v>1360</v>
      </c>
      <c r="J7023">
        <v>1.17</v>
      </c>
      <c r="K7023" s="2">
        <f t="shared" si="105"/>
        <v>1591.1999999999998</v>
      </c>
    </row>
    <row r="7024" spans="1:11" x14ac:dyDescent="0.35">
      <c r="A7024" t="s">
        <v>5384</v>
      </c>
      <c r="B7024" t="s">
        <v>5385</v>
      </c>
      <c r="C7024" t="s">
        <v>5386</v>
      </c>
      <c r="D7024">
        <v>850</v>
      </c>
      <c r="E7024" t="s">
        <v>4165</v>
      </c>
      <c r="F7024">
        <v>420</v>
      </c>
      <c r="G7024" t="s">
        <v>24</v>
      </c>
      <c r="H7024">
        <v>1</v>
      </c>
      <c r="I7024">
        <f t="shared" si="104"/>
        <v>420</v>
      </c>
      <c r="J7024">
        <v>2.2000000000000002</v>
      </c>
      <c r="K7024" s="2">
        <f t="shared" si="105"/>
        <v>924.00000000000011</v>
      </c>
    </row>
    <row r="7025" spans="1:11" x14ac:dyDescent="0.35">
      <c r="A7025" t="s">
        <v>5387</v>
      </c>
      <c r="B7025" t="s">
        <v>5388</v>
      </c>
      <c r="C7025" t="s">
        <v>5389</v>
      </c>
      <c r="D7025">
        <v>850</v>
      </c>
      <c r="E7025" t="s">
        <v>4165</v>
      </c>
      <c r="F7025">
        <v>590</v>
      </c>
      <c r="G7025" t="s">
        <v>24</v>
      </c>
      <c r="H7025">
        <v>1</v>
      </c>
      <c r="I7025">
        <f t="shared" si="104"/>
        <v>590</v>
      </c>
      <c r="J7025">
        <v>1.24</v>
      </c>
      <c r="K7025" s="2">
        <f t="shared" si="105"/>
        <v>731.6</v>
      </c>
    </row>
    <row r="7026" spans="1:11" x14ac:dyDescent="0.35">
      <c r="A7026" t="s">
        <v>5390</v>
      </c>
      <c r="B7026" t="s">
        <v>5391</v>
      </c>
      <c r="D7026">
        <v>875</v>
      </c>
      <c r="E7026" t="s">
        <v>2666</v>
      </c>
      <c r="F7026">
        <v>9</v>
      </c>
      <c r="G7026" t="s">
        <v>16</v>
      </c>
      <c r="H7026">
        <v>800</v>
      </c>
      <c r="I7026">
        <f t="shared" si="104"/>
        <v>7200</v>
      </c>
      <c r="J7026">
        <v>0</v>
      </c>
      <c r="K7026" s="2">
        <f t="shared" si="105"/>
        <v>0</v>
      </c>
    </row>
    <row r="7027" spans="1:11" x14ac:dyDescent="0.35">
      <c r="A7027" t="s">
        <v>5401</v>
      </c>
      <c r="B7027" t="s">
        <v>5402</v>
      </c>
      <c r="C7027" t="s">
        <v>5403</v>
      </c>
      <c r="D7027">
        <v>875</v>
      </c>
      <c r="E7027" t="s">
        <v>2666</v>
      </c>
      <c r="F7027" s="1">
        <v>4851</v>
      </c>
      <c r="G7027" t="s">
        <v>16</v>
      </c>
      <c r="H7027">
        <v>0.17499999999999999</v>
      </c>
      <c r="I7027">
        <f t="shared" si="104"/>
        <v>848.92499999999995</v>
      </c>
      <c r="J7027">
        <v>0</v>
      </c>
      <c r="K7027" s="2">
        <f t="shared" si="105"/>
        <v>0</v>
      </c>
    </row>
    <row r="7028" spans="1:11" x14ac:dyDescent="0.35">
      <c r="A7028" t="s">
        <v>5404</v>
      </c>
      <c r="B7028" t="s">
        <v>5405</v>
      </c>
      <c r="C7028" t="s">
        <v>5406</v>
      </c>
      <c r="D7028">
        <v>875</v>
      </c>
      <c r="E7028" t="s">
        <v>2666</v>
      </c>
      <c r="F7028" s="1">
        <v>5520</v>
      </c>
      <c r="G7028" t="s">
        <v>16</v>
      </c>
      <c r="H7028">
        <v>0.23699999999999999</v>
      </c>
      <c r="I7028">
        <f t="shared" si="104"/>
        <v>1308.24</v>
      </c>
      <c r="J7028">
        <v>0.83499999999999996</v>
      </c>
      <c r="K7028" s="2">
        <f t="shared" si="105"/>
        <v>4609.2</v>
      </c>
    </row>
    <row r="7029" spans="1:11" x14ac:dyDescent="0.35">
      <c r="A7029" t="s">
        <v>5407</v>
      </c>
      <c r="B7029" t="s">
        <v>5408</v>
      </c>
      <c r="C7029" t="s">
        <v>5409</v>
      </c>
      <c r="D7029">
        <v>875</v>
      </c>
      <c r="E7029" t="s">
        <v>2666</v>
      </c>
      <c r="F7029">
        <v>640</v>
      </c>
      <c r="G7029" t="s">
        <v>16</v>
      </c>
      <c r="H7029">
        <v>0.246</v>
      </c>
      <c r="I7029">
        <f t="shared" si="104"/>
        <v>157.44</v>
      </c>
      <c r="J7029">
        <v>0.77500000000000002</v>
      </c>
      <c r="K7029" s="2">
        <f t="shared" si="105"/>
        <v>496</v>
      </c>
    </row>
    <row r="7030" spans="1:11" x14ac:dyDescent="0.35">
      <c r="A7030" t="s">
        <v>668</v>
      </c>
      <c r="B7030" t="s">
        <v>5410</v>
      </c>
      <c r="C7030" t="s">
        <v>5411</v>
      </c>
      <c r="D7030">
        <v>875</v>
      </c>
      <c r="E7030" t="s">
        <v>2666</v>
      </c>
      <c r="F7030" s="1">
        <v>1460</v>
      </c>
      <c r="G7030" t="s">
        <v>16</v>
      </c>
      <c r="H7030">
        <v>0.18</v>
      </c>
      <c r="I7030">
        <f t="shared" si="104"/>
        <v>262.8</v>
      </c>
      <c r="J7030">
        <v>0.71501000000000003</v>
      </c>
      <c r="K7030" s="2">
        <f t="shared" si="105"/>
        <v>1043.9146000000001</v>
      </c>
    </row>
    <row r="7031" spans="1:11" x14ac:dyDescent="0.35">
      <c r="A7031" t="s">
        <v>5412</v>
      </c>
      <c r="B7031" t="s">
        <v>5413</v>
      </c>
      <c r="C7031" t="s">
        <v>5414</v>
      </c>
      <c r="D7031">
        <v>875</v>
      </c>
      <c r="E7031" t="s">
        <v>2666</v>
      </c>
      <c r="F7031" s="1">
        <v>43010</v>
      </c>
      <c r="G7031" t="s">
        <v>16</v>
      </c>
      <c r="H7031">
        <v>0.21</v>
      </c>
      <c r="I7031">
        <f t="shared" si="104"/>
        <v>9032.1</v>
      </c>
      <c r="J7031">
        <v>0.30299999999999999</v>
      </c>
      <c r="K7031" s="2">
        <f t="shared" si="105"/>
        <v>13032.029999999999</v>
      </c>
    </row>
    <row r="7032" spans="1:11" x14ac:dyDescent="0.35">
      <c r="A7032" t="s">
        <v>5415</v>
      </c>
      <c r="B7032" t="s">
        <v>5416</v>
      </c>
      <c r="C7032" t="s">
        <v>5417</v>
      </c>
      <c r="D7032">
        <v>875</v>
      </c>
      <c r="E7032" t="s">
        <v>2666</v>
      </c>
      <c r="F7032" s="1">
        <v>10980</v>
      </c>
      <c r="G7032" t="s">
        <v>16</v>
      </c>
      <c r="H7032">
        <v>0.51690000000000003</v>
      </c>
      <c r="I7032">
        <f t="shared" si="104"/>
        <v>5675.5619999999999</v>
      </c>
      <c r="J7032">
        <v>0.72499999999999998</v>
      </c>
      <c r="K7032" s="2">
        <f t="shared" si="105"/>
        <v>7960.5</v>
      </c>
    </row>
    <row r="7033" spans="1:11" x14ac:dyDescent="0.35">
      <c r="A7033" t="s">
        <v>5418</v>
      </c>
      <c r="B7033" t="s">
        <v>5419</v>
      </c>
      <c r="C7033" t="s">
        <v>5420</v>
      </c>
      <c r="D7033">
        <v>875</v>
      </c>
      <c r="E7033" t="s">
        <v>2666</v>
      </c>
      <c r="F7033" s="1">
        <v>2231</v>
      </c>
      <c r="G7033" t="s">
        <v>16</v>
      </c>
      <c r="H7033">
        <v>0.1099</v>
      </c>
      <c r="I7033">
        <f t="shared" si="104"/>
        <v>245.18690000000001</v>
      </c>
      <c r="J7033">
        <v>0.70616000000000001</v>
      </c>
      <c r="K7033" s="2">
        <f t="shared" si="105"/>
        <v>1575.4429600000001</v>
      </c>
    </row>
    <row r="7034" spans="1:11" x14ac:dyDescent="0.35">
      <c r="A7034" t="s">
        <v>5421</v>
      </c>
      <c r="B7034" t="s">
        <v>5422</v>
      </c>
      <c r="C7034" t="s">
        <v>5423</v>
      </c>
      <c r="D7034">
        <v>875</v>
      </c>
      <c r="E7034" t="s">
        <v>2666</v>
      </c>
      <c r="F7034" s="1">
        <v>3955</v>
      </c>
      <c r="G7034" t="s">
        <v>16</v>
      </c>
      <c r="H7034">
        <v>1.4E-2</v>
      </c>
      <c r="I7034">
        <f t="shared" si="104"/>
        <v>55.370000000000005</v>
      </c>
      <c r="J7034">
        <v>9.4399999999999998E-2</v>
      </c>
      <c r="K7034" s="2">
        <f t="shared" si="105"/>
        <v>373.35199999999998</v>
      </c>
    </row>
    <row r="7035" spans="1:11" x14ac:dyDescent="0.35">
      <c r="A7035" t="s">
        <v>5424</v>
      </c>
      <c r="B7035" t="s">
        <v>5425</v>
      </c>
      <c r="D7035">
        <v>875</v>
      </c>
      <c r="E7035" t="s">
        <v>2666</v>
      </c>
      <c r="F7035" s="1">
        <v>2909</v>
      </c>
      <c r="G7035" t="s">
        <v>16</v>
      </c>
      <c r="H7035">
        <v>1.4E-2</v>
      </c>
      <c r="I7035">
        <f t="shared" si="104"/>
        <v>40.725999999999999</v>
      </c>
      <c r="J7035">
        <v>0.13589999999999999</v>
      </c>
      <c r="K7035" s="2">
        <f t="shared" si="105"/>
        <v>395.3331</v>
      </c>
    </row>
    <row r="7036" spans="1:11" x14ac:dyDescent="0.35">
      <c r="A7036" t="s">
        <v>5426</v>
      </c>
      <c r="B7036" t="s">
        <v>5427</v>
      </c>
      <c r="D7036">
        <v>875</v>
      </c>
      <c r="E7036" t="s">
        <v>2666</v>
      </c>
      <c r="F7036" s="1">
        <v>1535</v>
      </c>
      <c r="G7036" t="s">
        <v>16</v>
      </c>
      <c r="H7036">
        <v>0.5</v>
      </c>
      <c r="I7036">
        <f t="shared" si="104"/>
        <v>767.5</v>
      </c>
      <c r="J7036">
        <v>0.48599999999999999</v>
      </c>
      <c r="K7036" s="2">
        <f t="shared" si="105"/>
        <v>746.01</v>
      </c>
    </row>
    <row r="7037" spans="1:11" x14ac:dyDescent="0.35">
      <c r="A7037" t="s">
        <v>5428</v>
      </c>
      <c r="B7037" t="s">
        <v>5429</v>
      </c>
      <c r="C7037" t="s">
        <v>5430</v>
      </c>
      <c r="D7037">
        <v>875</v>
      </c>
      <c r="E7037" t="s">
        <v>2666</v>
      </c>
      <c r="F7037">
        <v>300</v>
      </c>
      <c r="G7037" t="s">
        <v>16</v>
      </c>
      <c r="H7037">
        <v>0.31</v>
      </c>
      <c r="I7037">
        <f t="shared" si="104"/>
        <v>93</v>
      </c>
      <c r="J7037">
        <v>12.35</v>
      </c>
      <c r="K7037" s="2">
        <f t="shared" si="105"/>
        <v>3705</v>
      </c>
    </row>
    <row r="7038" spans="1:11" x14ac:dyDescent="0.35">
      <c r="A7038" t="s">
        <v>5431</v>
      </c>
      <c r="B7038" t="s">
        <v>5432</v>
      </c>
      <c r="D7038">
        <v>876</v>
      </c>
      <c r="E7038" t="s">
        <v>2666</v>
      </c>
      <c r="F7038" s="1">
        <v>3200</v>
      </c>
      <c r="G7038" t="s">
        <v>16</v>
      </c>
      <c r="H7038">
        <v>1.97</v>
      </c>
      <c r="I7038">
        <f t="shared" si="104"/>
        <v>6304</v>
      </c>
      <c r="J7038">
        <v>6.39</v>
      </c>
      <c r="K7038" s="2">
        <f t="shared" si="105"/>
        <v>20448</v>
      </c>
    </row>
    <row r="7039" spans="1:11" x14ac:dyDescent="0.35">
      <c r="A7039" t="s">
        <v>5433</v>
      </c>
      <c r="B7039" t="s">
        <v>5434</v>
      </c>
      <c r="C7039" t="s">
        <v>5435</v>
      </c>
      <c r="D7039">
        <v>876</v>
      </c>
      <c r="E7039" t="s">
        <v>2666</v>
      </c>
      <c r="F7039" s="1">
        <v>2375</v>
      </c>
      <c r="G7039" t="s">
        <v>16</v>
      </c>
      <c r="H7039">
        <v>1.86</v>
      </c>
      <c r="I7039">
        <f t="shared" si="104"/>
        <v>4417.5</v>
      </c>
      <c r="J7039">
        <v>6.74</v>
      </c>
      <c r="K7039" s="2">
        <f t="shared" si="105"/>
        <v>16007.5</v>
      </c>
    </row>
    <row r="7040" spans="1:11" x14ac:dyDescent="0.35">
      <c r="A7040" t="s">
        <v>5436</v>
      </c>
      <c r="B7040" t="s">
        <v>5437</v>
      </c>
      <c r="C7040" t="s">
        <v>5438</v>
      </c>
      <c r="D7040">
        <v>876</v>
      </c>
      <c r="E7040" t="s">
        <v>2666</v>
      </c>
      <c r="F7040" s="1">
        <v>1200</v>
      </c>
      <c r="G7040" t="s">
        <v>24</v>
      </c>
      <c r="H7040">
        <v>1.0237099999999999</v>
      </c>
      <c r="I7040">
        <f t="shared" si="104"/>
        <v>1228.4519999999998</v>
      </c>
      <c r="J7040">
        <v>5.85</v>
      </c>
      <c r="K7040" s="2">
        <f t="shared" si="105"/>
        <v>7020</v>
      </c>
    </row>
    <row r="7041" spans="1:11" x14ac:dyDescent="0.35">
      <c r="A7041" t="s">
        <v>5439</v>
      </c>
      <c r="B7041" t="s">
        <v>5440</v>
      </c>
      <c r="C7041" t="s">
        <v>5441</v>
      </c>
      <c r="D7041">
        <v>876</v>
      </c>
      <c r="E7041" t="s">
        <v>2666</v>
      </c>
      <c r="F7041" s="1">
        <v>22275</v>
      </c>
      <c r="G7041" t="s">
        <v>24</v>
      </c>
      <c r="H7041">
        <v>1.0237099999999999</v>
      </c>
      <c r="I7041">
        <f t="shared" si="104"/>
        <v>22803.140249999997</v>
      </c>
      <c r="J7041">
        <v>4.9800000000000004</v>
      </c>
      <c r="K7041" s="2">
        <f t="shared" si="105"/>
        <v>110929.50000000001</v>
      </c>
    </row>
    <row r="7042" spans="1:11" x14ac:dyDescent="0.35">
      <c r="A7042" t="s">
        <v>5442</v>
      </c>
      <c r="B7042" t="s">
        <v>5443</v>
      </c>
      <c r="C7042" t="s">
        <v>5444</v>
      </c>
      <c r="D7042">
        <v>876</v>
      </c>
      <c r="E7042" t="s">
        <v>2666</v>
      </c>
      <c r="F7042">
        <v>48</v>
      </c>
      <c r="G7042" t="s">
        <v>24</v>
      </c>
      <c r="H7042">
        <v>13.4375</v>
      </c>
      <c r="I7042">
        <f t="shared" si="104"/>
        <v>645</v>
      </c>
      <c r="J7042">
        <v>6.36</v>
      </c>
      <c r="K7042" s="2">
        <f t="shared" si="105"/>
        <v>305.28000000000003</v>
      </c>
    </row>
    <row r="7043" spans="1:11" x14ac:dyDescent="0.35">
      <c r="A7043" t="s">
        <v>5445</v>
      </c>
      <c r="B7043" t="s">
        <v>5446</v>
      </c>
      <c r="C7043" t="s">
        <v>5447</v>
      </c>
      <c r="D7043">
        <v>876</v>
      </c>
      <c r="E7043" t="s">
        <v>2666</v>
      </c>
      <c r="F7043" s="1">
        <v>12948</v>
      </c>
      <c r="G7043" t="s">
        <v>2831</v>
      </c>
      <c r="H7043">
        <v>7.7000000000000002E-3</v>
      </c>
      <c r="I7043">
        <f t="shared" si="104"/>
        <v>99.699600000000004</v>
      </c>
      <c r="J7043">
        <v>6.1609999999999998E-2</v>
      </c>
      <c r="K7043" s="2">
        <f t="shared" si="105"/>
        <v>797.72627999999997</v>
      </c>
    </row>
    <row r="7044" spans="1:11" x14ac:dyDescent="0.35">
      <c r="A7044" t="s">
        <v>5448</v>
      </c>
      <c r="B7044" t="s">
        <v>5449</v>
      </c>
      <c r="C7044" t="s">
        <v>5450</v>
      </c>
      <c r="D7044">
        <v>875</v>
      </c>
      <c r="E7044" t="s">
        <v>2666</v>
      </c>
      <c r="F7044" s="1">
        <v>7773</v>
      </c>
      <c r="G7044" t="s">
        <v>16</v>
      </c>
      <c r="H7044">
        <v>0.33600000000000002</v>
      </c>
      <c r="I7044">
        <f t="shared" si="104"/>
        <v>2611.7280000000001</v>
      </c>
      <c r="J7044">
        <v>0.437</v>
      </c>
      <c r="K7044" s="2">
        <f t="shared" si="105"/>
        <v>3396.8009999999999</v>
      </c>
    </row>
    <row r="7045" spans="1:11" x14ac:dyDescent="0.35">
      <c r="A7045" t="s">
        <v>5451</v>
      </c>
      <c r="B7045" t="s">
        <v>5452</v>
      </c>
      <c r="C7045" t="s">
        <v>5453</v>
      </c>
      <c r="D7045">
        <v>875</v>
      </c>
      <c r="E7045" t="s">
        <v>2666</v>
      </c>
      <c r="F7045" s="1">
        <v>25150</v>
      </c>
      <c r="G7045" t="s">
        <v>16</v>
      </c>
      <c r="H7045">
        <v>0.36299999999999999</v>
      </c>
      <c r="I7045">
        <f t="shared" ref="I7045:I7108" si="106">H7045*F7045</f>
        <v>9129.4499999999989</v>
      </c>
      <c r="J7045">
        <v>0.42899999999999999</v>
      </c>
      <c r="K7045" s="2">
        <f t="shared" ref="K7045:K7108" si="107">F7045*J7045</f>
        <v>10789.35</v>
      </c>
    </row>
    <row r="7046" spans="1:11" x14ac:dyDescent="0.35">
      <c r="A7046" t="s">
        <v>5454</v>
      </c>
      <c r="B7046" t="s">
        <v>5455</v>
      </c>
      <c r="C7046" t="s">
        <v>5456</v>
      </c>
      <c r="D7046">
        <v>875</v>
      </c>
      <c r="E7046" t="s">
        <v>2666</v>
      </c>
      <c r="F7046" s="1">
        <v>5170</v>
      </c>
      <c r="G7046" t="s">
        <v>16</v>
      </c>
      <c r="H7046">
        <v>0.69699999999999995</v>
      </c>
      <c r="I7046">
        <f t="shared" si="106"/>
        <v>3603.49</v>
      </c>
      <c r="J7046">
        <v>0.85099999999999998</v>
      </c>
      <c r="K7046" s="2">
        <f t="shared" si="107"/>
        <v>4399.67</v>
      </c>
    </row>
    <row r="7047" spans="1:11" x14ac:dyDescent="0.35">
      <c r="A7047" t="s">
        <v>5457</v>
      </c>
      <c r="B7047" t="s">
        <v>5458</v>
      </c>
      <c r="C7047" t="s">
        <v>5459</v>
      </c>
      <c r="D7047">
        <v>875</v>
      </c>
      <c r="E7047" t="s">
        <v>2666</v>
      </c>
      <c r="F7047">
        <v>700</v>
      </c>
      <c r="G7047" t="s">
        <v>16</v>
      </c>
      <c r="H7047">
        <v>1E-3</v>
      </c>
      <c r="I7047">
        <f t="shared" si="106"/>
        <v>0.70000000000000007</v>
      </c>
      <c r="J7047">
        <v>0.14899999999999999</v>
      </c>
      <c r="K7047" s="2">
        <f t="shared" si="107"/>
        <v>104.3</v>
      </c>
    </row>
    <row r="7048" spans="1:11" x14ac:dyDescent="0.35">
      <c r="A7048" t="s">
        <v>5460</v>
      </c>
      <c r="B7048" t="s">
        <v>5461</v>
      </c>
      <c r="C7048" t="s">
        <v>5459</v>
      </c>
      <c r="D7048">
        <v>875</v>
      </c>
      <c r="E7048" t="s">
        <v>2666</v>
      </c>
      <c r="F7048">
        <v>500</v>
      </c>
      <c r="G7048" t="s">
        <v>16</v>
      </c>
      <c r="H7048">
        <v>1E-3</v>
      </c>
      <c r="I7048">
        <f t="shared" si="106"/>
        <v>0.5</v>
      </c>
      <c r="J7048">
        <v>8.8999999999999996E-2</v>
      </c>
      <c r="K7048" s="2">
        <f t="shared" si="107"/>
        <v>44.5</v>
      </c>
    </row>
    <row r="7049" spans="1:11" x14ac:dyDescent="0.35">
      <c r="A7049" t="s">
        <v>5462</v>
      </c>
      <c r="B7049" t="s">
        <v>5463</v>
      </c>
      <c r="C7049" t="s">
        <v>5459</v>
      </c>
      <c r="D7049">
        <v>875</v>
      </c>
      <c r="E7049" t="s">
        <v>2666</v>
      </c>
      <c r="F7049">
        <v>400</v>
      </c>
      <c r="G7049" t="s">
        <v>16</v>
      </c>
      <c r="H7049">
        <v>1E-3</v>
      </c>
      <c r="I7049">
        <f t="shared" si="106"/>
        <v>0.4</v>
      </c>
      <c r="J7049">
        <v>0.14899999999999999</v>
      </c>
      <c r="K7049" s="2">
        <f t="shared" si="107"/>
        <v>59.599999999999994</v>
      </c>
    </row>
    <row r="7050" spans="1:11" x14ac:dyDescent="0.35">
      <c r="A7050" t="s">
        <v>5464</v>
      </c>
      <c r="B7050" t="s">
        <v>5465</v>
      </c>
      <c r="C7050" t="s">
        <v>5459</v>
      </c>
      <c r="D7050">
        <v>875</v>
      </c>
      <c r="E7050" t="s">
        <v>2666</v>
      </c>
      <c r="F7050">
        <v>453</v>
      </c>
      <c r="G7050" t="s">
        <v>16</v>
      </c>
      <c r="H7050">
        <v>1E-3</v>
      </c>
      <c r="I7050">
        <f t="shared" si="106"/>
        <v>0.45300000000000001</v>
      </c>
      <c r="J7050">
        <v>0.14899999999999999</v>
      </c>
      <c r="K7050" s="2">
        <f t="shared" si="107"/>
        <v>67.497</v>
      </c>
    </row>
    <row r="7051" spans="1:11" x14ac:dyDescent="0.35">
      <c r="A7051" t="s">
        <v>5466</v>
      </c>
      <c r="B7051" t="s">
        <v>5467</v>
      </c>
      <c r="C7051" t="s">
        <v>5459</v>
      </c>
      <c r="D7051">
        <v>875</v>
      </c>
      <c r="E7051" t="s">
        <v>2666</v>
      </c>
      <c r="F7051">
        <v>605</v>
      </c>
      <c r="G7051" t="s">
        <v>16</v>
      </c>
      <c r="H7051">
        <v>1E-3</v>
      </c>
      <c r="I7051">
        <f t="shared" si="106"/>
        <v>0.60499999999999998</v>
      </c>
      <c r="J7051">
        <v>0.34</v>
      </c>
      <c r="K7051" s="2">
        <f t="shared" si="107"/>
        <v>205.70000000000002</v>
      </c>
    </row>
    <row r="7052" spans="1:11" x14ac:dyDescent="0.35">
      <c r="A7052" t="s">
        <v>5468</v>
      </c>
      <c r="B7052" t="s">
        <v>5469</v>
      </c>
      <c r="C7052" t="s">
        <v>5470</v>
      </c>
      <c r="D7052">
        <v>875</v>
      </c>
      <c r="E7052" t="s">
        <v>2666</v>
      </c>
      <c r="F7052" s="1">
        <v>1151</v>
      </c>
      <c r="G7052" t="s">
        <v>16</v>
      </c>
      <c r="H7052">
        <v>1E-3</v>
      </c>
      <c r="I7052">
        <f t="shared" si="106"/>
        <v>1.151</v>
      </c>
      <c r="J7052">
        <v>0.314</v>
      </c>
      <c r="K7052" s="2">
        <f t="shared" si="107"/>
        <v>361.41399999999999</v>
      </c>
    </row>
    <row r="7053" spans="1:11" x14ac:dyDescent="0.35">
      <c r="A7053" t="s">
        <v>5471</v>
      </c>
      <c r="B7053" t="s">
        <v>5472</v>
      </c>
      <c r="C7053" t="s">
        <v>5470</v>
      </c>
      <c r="D7053">
        <v>875</v>
      </c>
      <c r="E7053" t="s">
        <v>2666</v>
      </c>
      <c r="F7053" s="1">
        <v>1425</v>
      </c>
      <c r="G7053" t="s">
        <v>16</v>
      </c>
      <c r="H7053">
        <v>1E-3</v>
      </c>
      <c r="I7053">
        <f t="shared" si="106"/>
        <v>1.425</v>
      </c>
      <c r="J7053">
        <v>0.318</v>
      </c>
      <c r="K7053" s="2">
        <f t="shared" si="107"/>
        <v>453.15000000000003</v>
      </c>
    </row>
    <row r="7054" spans="1:11" x14ac:dyDescent="0.35">
      <c r="A7054" t="s">
        <v>5473</v>
      </c>
      <c r="B7054" t="s">
        <v>5474</v>
      </c>
      <c r="C7054" t="s">
        <v>5470</v>
      </c>
      <c r="D7054">
        <v>875</v>
      </c>
      <c r="E7054" t="s">
        <v>2666</v>
      </c>
      <c r="F7054">
        <v>701</v>
      </c>
      <c r="G7054" t="s">
        <v>16</v>
      </c>
      <c r="H7054">
        <v>1E-3</v>
      </c>
      <c r="I7054">
        <f t="shared" si="106"/>
        <v>0.70100000000000007</v>
      </c>
      <c r="J7054">
        <v>0.318</v>
      </c>
      <c r="K7054" s="2">
        <f t="shared" si="107"/>
        <v>222.91800000000001</v>
      </c>
    </row>
    <row r="7055" spans="1:11" x14ac:dyDescent="0.35">
      <c r="A7055" t="s">
        <v>5475</v>
      </c>
      <c r="B7055" t="s">
        <v>5476</v>
      </c>
      <c r="C7055" t="s">
        <v>5470</v>
      </c>
      <c r="D7055">
        <v>875</v>
      </c>
      <c r="E7055" t="s">
        <v>2666</v>
      </c>
      <c r="F7055">
        <v>722</v>
      </c>
      <c r="G7055" t="s">
        <v>16</v>
      </c>
      <c r="H7055">
        <v>1E-3</v>
      </c>
      <c r="I7055">
        <f t="shared" si="106"/>
        <v>0.72199999999999998</v>
      </c>
      <c r="J7055">
        <v>0.318</v>
      </c>
      <c r="K7055" s="2">
        <f t="shared" si="107"/>
        <v>229.596</v>
      </c>
    </row>
    <row r="7056" spans="1:11" x14ac:dyDescent="0.35">
      <c r="A7056" t="s">
        <v>5477</v>
      </c>
      <c r="B7056" t="s">
        <v>5478</v>
      </c>
      <c r="C7056" t="s">
        <v>5470</v>
      </c>
      <c r="D7056">
        <v>875</v>
      </c>
      <c r="E7056" t="s">
        <v>2666</v>
      </c>
      <c r="F7056" s="1">
        <v>1061</v>
      </c>
      <c r="G7056" t="s">
        <v>16</v>
      </c>
      <c r="H7056">
        <v>1E-3</v>
      </c>
      <c r="I7056">
        <f t="shared" si="106"/>
        <v>1.0609999999999999</v>
      </c>
      <c r="J7056">
        <v>0.318</v>
      </c>
      <c r="K7056" s="2">
        <f t="shared" si="107"/>
        <v>337.39800000000002</v>
      </c>
    </row>
    <row r="7057" spans="1:11" x14ac:dyDescent="0.35">
      <c r="A7057" t="s">
        <v>5479</v>
      </c>
      <c r="B7057" t="s">
        <v>5480</v>
      </c>
      <c r="C7057" t="s">
        <v>5481</v>
      </c>
      <c r="D7057">
        <v>875</v>
      </c>
      <c r="E7057" t="s">
        <v>2666</v>
      </c>
      <c r="F7057" s="1">
        <v>1093</v>
      </c>
      <c r="G7057" t="s">
        <v>16</v>
      </c>
      <c r="H7057">
        <v>1E-3</v>
      </c>
      <c r="I7057">
        <f t="shared" si="106"/>
        <v>1.093</v>
      </c>
      <c r="J7057">
        <v>0.39700000000000002</v>
      </c>
      <c r="K7057" s="2">
        <f t="shared" si="107"/>
        <v>433.92100000000005</v>
      </c>
    </row>
    <row r="7058" spans="1:11" x14ac:dyDescent="0.35">
      <c r="A7058" t="s">
        <v>5482</v>
      </c>
      <c r="B7058" t="s">
        <v>5483</v>
      </c>
      <c r="C7058" t="s">
        <v>5484</v>
      </c>
      <c r="D7058">
        <v>875</v>
      </c>
      <c r="E7058" t="s">
        <v>2666</v>
      </c>
      <c r="F7058" s="1">
        <v>7650</v>
      </c>
      <c r="G7058" t="s">
        <v>16</v>
      </c>
      <c r="H7058">
        <v>0.59399999999999997</v>
      </c>
      <c r="I7058">
        <f t="shared" si="106"/>
        <v>4544.0999999999995</v>
      </c>
      <c r="J7058">
        <v>0.54100000000000004</v>
      </c>
      <c r="K7058" s="2">
        <f t="shared" si="107"/>
        <v>4138.6500000000005</v>
      </c>
    </row>
    <row r="7059" spans="1:11" x14ac:dyDescent="0.35">
      <c r="A7059" t="s">
        <v>5485</v>
      </c>
      <c r="B7059" t="s">
        <v>5486</v>
      </c>
      <c r="D7059">
        <v>875</v>
      </c>
      <c r="E7059" t="s">
        <v>2666</v>
      </c>
      <c r="F7059" s="1">
        <v>4000</v>
      </c>
      <c r="G7059" t="s">
        <v>16</v>
      </c>
      <c r="H7059">
        <v>5.0000000000000001E-3</v>
      </c>
      <c r="I7059">
        <f t="shared" si="106"/>
        <v>20</v>
      </c>
      <c r="J7059">
        <v>6.8099999999999994E-2</v>
      </c>
      <c r="K7059" s="2">
        <f t="shared" si="107"/>
        <v>272.39999999999998</v>
      </c>
    </row>
    <row r="7060" spans="1:11" x14ac:dyDescent="0.35">
      <c r="A7060" t="s">
        <v>5487</v>
      </c>
      <c r="B7060" t="s">
        <v>5488</v>
      </c>
      <c r="C7060" t="s">
        <v>5489</v>
      </c>
      <c r="D7060">
        <v>875</v>
      </c>
      <c r="E7060" t="s">
        <v>2666</v>
      </c>
      <c r="F7060" s="1">
        <v>16623</v>
      </c>
      <c r="G7060" t="s">
        <v>16</v>
      </c>
      <c r="H7060">
        <v>0.47699999999999998</v>
      </c>
      <c r="I7060">
        <f t="shared" si="106"/>
        <v>7929.1709999999994</v>
      </c>
      <c r="J7060">
        <v>0.42599999999999999</v>
      </c>
      <c r="K7060" s="2">
        <f t="shared" si="107"/>
        <v>7081.3980000000001</v>
      </c>
    </row>
    <row r="7061" spans="1:11" x14ac:dyDescent="0.35">
      <c r="A7061" t="s">
        <v>5490</v>
      </c>
      <c r="B7061" t="s">
        <v>5491</v>
      </c>
      <c r="C7061" t="s">
        <v>5492</v>
      </c>
      <c r="D7061">
        <v>875</v>
      </c>
      <c r="E7061" t="s">
        <v>2666</v>
      </c>
      <c r="F7061" s="1">
        <v>16235</v>
      </c>
      <c r="G7061" t="s">
        <v>16</v>
      </c>
      <c r="H7061">
        <v>0.188</v>
      </c>
      <c r="I7061">
        <f t="shared" si="106"/>
        <v>3052.18</v>
      </c>
      <c r="J7061">
        <v>0.23400000000000001</v>
      </c>
      <c r="K7061" s="2">
        <f t="shared" si="107"/>
        <v>3798.9900000000002</v>
      </c>
    </row>
    <row r="7062" spans="1:11" x14ac:dyDescent="0.35">
      <c r="A7062" t="s">
        <v>5493</v>
      </c>
      <c r="B7062" t="s">
        <v>5494</v>
      </c>
      <c r="C7062" t="s">
        <v>4340</v>
      </c>
      <c r="D7062">
        <v>875</v>
      </c>
      <c r="E7062" t="s">
        <v>2666</v>
      </c>
      <c r="F7062" s="1">
        <v>4124</v>
      </c>
      <c r="G7062" t="s">
        <v>16</v>
      </c>
      <c r="H7062">
        <v>0.05</v>
      </c>
      <c r="I7062">
        <f t="shared" si="106"/>
        <v>206.20000000000002</v>
      </c>
      <c r="J7062">
        <v>0</v>
      </c>
      <c r="K7062" s="2">
        <f t="shared" si="107"/>
        <v>0</v>
      </c>
    </row>
    <row r="7063" spans="1:11" x14ac:dyDescent="0.35">
      <c r="A7063" t="s">
        <v>5495</v>
      </c>
      <c r="B7063" t="s">
        <v>5496</v>
      </c>
      <c r="C7063" t="s">
        <v>5492</v>
      </c>
      <c r="D7063">
        <v>875</v>
      </c>
      <c r="E7063" t="s">
        <v>2666</v>
      </c>
      <c r="F7063" s="1">
        <v>15575</v>
      </c>
      <c r="G7063" t="s">
        <v>16</v>
      </c>
      <c r="H7063">
        <v>0.36</v>
      </c>
      <c r="I7063">
        <f t="shared" si="106"/>
        <v>5607</v>
      </c>
      <c r="J7063">
        <v>0.48599999999999999</v>
      </c>
      <c r="K7063" s="2">
        <f t="shared" si="107"/>
        <v>7569.45</v>
      </c>
    </row>
    <row r="7064" spans="1:11" x14ac:dyDescent="0.35">
      <c r="A7064" t="s">
        <v>5497</v>
      </c>
      <c r="B7064" t="s">
        <v>5498</v>
      </c>
      <c r="C7064" t="s">
        <v>5499</v>
      </c>
      <c r="D7064">
        <v>875</v>
      </c>
      <c r="E7064" t="s">
        <v>2666</v>
      </c>
      <c r="F7064" s="1">
        <v>1700</v>
      </c>
      <c r="G7064" t="s">
        <v>16</v>
      </c>
      <c r="H7064">
        <v>0.105</v>
      </c>
      <c r="I7064">
        <f t="shared" si="106"/>
        <v>178.5</v>
      </c>
      <c r="J7064">
        <v>0</v>
      </c>
      <c r="K7064" s="2">
        <f t="shared" si="107"/>
        <v>0</v>
      </c>
    </row>
    <row r="7065" spans="1:11" x14ac:dyDescent="0.35">
      <c r="A7065" t="s">
        <v>5500</v>
      </c>
      <c r="B7065" t="s">
        <v>5501</v>
      </c>
      <c r="C7065" t="s">
        <v>5502</v>
      </c>
      <c r="D7065">
        <v>875</v>
      </c>
      <c r="E7065" t="s">
        <v>2666</v>
      </c>
      <c r="F7065">
        <v>720</v>
      </c>
      <c r="G7065" t="s">
        <v>16</v>
      </c>
      <c r="H7065">
        <v>0.08</v>
      </c>
      <c r="I7065">
        <f t="shared" si="106"/>
        <v>57.6</v>
      </c>
      <c r="J7065">
        <v>0</v>
      </c>
      <c r="K7065" s="2">
        <f t="shared" si="107"/>
        <v>0</v>
      </c>
    </row>
    <row r="7066" spans="1:11" x14ac:dyDescent="0.35">
      <c r="A7066" t="s">
        <v>5503</v>
      </c>
      <c r="B7066" t="s">
        <v>5504</v>
      </c>
      <c r="C7066" t="s">
        <v>5505</v>
      </c>
      <c r="D7066">
        <v>875</v>
      </c>
      <c r="E7066" t="s">
        <v>2666</v>
      </c>
      <c r="F7066" s="1">
        <v>6760</v>
      </c>
      <c r="G7066" t="s">
        <v>16</v>
      </c>
      <c r="H7066">
        <v>0.13616</v>
      </c>
      <c r="I7066">
        <f t="shared" si="106"/>
        <v>920.44159999999999</v>
      </c>
      <c r="J7066">
        <v>0.42099999999999999</v>
      </c>
      <c r="K7066" s="2">
        <f t="shared" si="107"/>
        <v>2845.96</v>
      </c>
    </row>
    <row r="7067" spans="1:11" x14ac:dyDescent="0.35">
      <c r="A7067" t="s">
        <v>5506</v>
      </c>
      <c r="B7067" t="s">
        <v>5507</v>
      </c>
      <c r="C7067" t="s">
        <v>5508</v>
      </c>
      <c r="D7067">
        <v>875</v>
      </c>
      <c r="E7067" t="s">
        <v>2666</v>
      </c>
      <c r="F7067" s="1">
        <v>19570</v>
      </c>
      <c r="G7067" t="s">
        <v>16</v>
      </c>
      <c r="H7067">
        <v>0.13616</v>
      </c>
      <c r="I7067">
        <f t="shared" si="106"/>
        <v>2664.6512000000002</v>
      </c>
      <c r="J7067">
        <v>0.56699999999999995</v>
      </c>
      <c r="K7067" s="2">
        <f t="shared" si="107"/>
        <v>11096.189999999999</v>
      </c>
    </row>
    <row r="7068" spans="1:11" x14ac:dyDescent="0.35">
      <c r="A7068" t="s">
        <v>5509</v>
      </c>
      <c r="B7068" t="s">
        <v>5510</v>
      </c>
      <c r="C7068" t="s">
        <v>4340</v>
      </c>
      <c r="D7068">
        <v>875</v>
      </c>
      <c r="E7068" t="s">
        <v>2666</v>
      </c>
      <c r="F7068" s="1">
        <v>1050</v>
      </c>
      <c r="G7068" t="s">
        <v>16</v>
      </c>
      <c r="H7068">
        <v>3.5000000000000003E-2</v>
      </c>
      <c r="I7068">
        <f t="shared" si="106"/>
        <v>36.75</v>
      </c>
      <c r="J7068">
        <v>0</v>
      </c>
      <c r="K7068" s="2">
        <f t="shared" si="107"/>
        <v>0</v>
      </c>
    </row>
    <row r="7069" spans="1:11" x14ac:dyDescent="0.35">
      <c r="A7069" t="s">
        <v>5511</v>
      </c>
      <c r="B7069" t="s">
        <v>5512</v>
      </c>
      <c r="C7069" t="s">
        <v>4340</v>
      </c>
      <c r="D7069">
        <v>875</v>
      </c>
      <c r="E7069" t="s">
        <v>2666</v>
      </c>
      <c r="F7069" s="1">
        <v>2780</v>
      </c>
      <c r="G7069" t="s">
        <v>16</v>
      </c>
      <c r="H7069">
        <v>0.308</v>
      </c>
      <c r="I7069">
        <f t="shared" si="106"/>
        <v>856.24</v>
      </c>
      <c r="J7069">
        <v>0</v>
      </c>
      <c r="K7069" s="2">
        <f t="shared" si="107"/>
        <v>0</v>
      </c>
    </row>
    <row r="7070" spans="1:11" x14ac:dyDescent="0.35">
      <c r="A7070" t="s">
        <v>5513</v>
      </c>
      <c r="B7070" t="s">
        <v>5514</v>
      </c>
      <c r="C7070" t="s">
        <v>4340</v>
      </c>
      <c r="D7070">
        <v>875</v>
      </c>
      <c r="E7070" t="s">
        <v>2666</v>
      </c>
      <c r="F7070" s="1">
        <v>7850</v>
      </c>
      <c r="G7070" t="s">
        <v>16</v>
      </c>
      <c r="H7070">
        <v>0.17399999999999999</v>
      </c>
      <c r="I7070">
        <f t="shared" si="106"/>
        <v>1365.8999999999999</v>
      </c>
      <c r="J7070">
        <v>0</v>
      </c>
      <c r="K7070" s="2">
        <f t="shared" si="107"/>
        <v>0</v>
      </c>
    </row>
    <row r="7071" spans="1:11" x14ac:dyDescent="0.35">
      <c r="A7071" t="s">
        <v>5515</v>
      </c>
      <c r="B7071" t="s">
        <v>5516</v>
      </c>
      <c r="C7071" t="s">
        <v>5517</v>
      </c>
      <c r="D7071">
        <v>875</v>
      </c>
      <c r="E7071" t="s">
        <v>2666</v>
      </c>
      <c r="F7071">
        <v>550</v>
      </c>
      <c r="G7071" t="s">
        <v>16</v>
      </c>
      <c r="H7071">
        <v>0.1</v>
      </c>
      <c r="I7071">
        <f t="shared" si="106"/>
        <v>55</v>
      </c>
      <c r="J7071">
        <v>0.61799999999999999</v>
      </c>
      <c r="K7071" s="2">
        <f t="shared" si="107"/>
        <v>339.9</v>
      </c>
    </row>
    <row r="7072" spans="1:11" x14ac:dyDescent="0.35">
      <c r="A7072" t="s">
        <v>5518</v>
      </c>
      <c r="B7072" t="s">
        <v>5519</v>
      </c>
      <c r="C7072" t="s">
        <v>5520</v>
      </c>
      <c r="D7072">
        <v>875</v>
      </c>
      <c r="E7072" t="s">
        <v>2666</v>
      </c>
      <c r="F7072" s="1">
        <v>4350</v>
      </c>
      <c r="G7072" t="s">
        <v>16</v>
      </c>
      <c r="H7072">
        <v>0.04</v>
      </c>
      <c r="I7072">
        <f t="shared" si="106"/>
        <v>174</v>
      </c>
      <c r="J7072">
        <v>0.34</v>
      </c>
      <c r="K7072" s="2">
        <f t="shared" si="107"/>
        <v>1479</v>
      </c>
    </row>
    <row r="7073" spans="1:11" x14ac:dyDescent="0.35">
      <c r="A7073" t="s">
        <v>5521</v>
      </c>
      <c r="B7073" t="s">
        <v>5522</v>
      </c>
      <c r="C7073" t="s">
        <v>4340</v>
      </c>
      <c r="D7073">
        <v>875</v>
      </c>
      <c r="E7073" t="s">
        <v>2666</v>
      </c>
      <c r="F7073" s="1">
        <v>26400</v>
      </c>
      <c r="G7073" t="s">
        <v>16</v>
      </c>
      <c r="H7073">
        <v>0.05</v>
      </c>
      <c r="I7073">
        <f t="shared" si="106"/>
        <v>1320</v>
      </c>
      <c r="J7073">
        <v>0</v>
      </c>
      <c r="K7073" s="2">
        <f t="shared" si="107"/>
        <v>0</v>
      </c>
    </row>
    <row r="7074" spans="1:11" x14ac:dyDescent="0.35">
      <c r="A7074" t="s">
        <v>5523</v>
      </c>
      <c r="B7074" t="s">
        <v>5524</v>
      </c>
      <c r="C7074" t="s">
        <v>4340</v>
      </c>
      <c r="D7074">
        <v>875</v>
      </c>
      <c r="E7074" t="s">
        <v>2666</v>
      </c>
      <c r="F7074" s="1">
        <v>10100</v>
      </c>
      <c r="G7074" t="s">
        <v>16</v>
      </c>
      <c r="H7074">
        <v>0.3</v>
      </c>
      <c r="I7074">
        <f t="shared" si="106"/>
        <v>3030</v>
      </c>
      <c r="J7074">
        <v>0</v>
      </c>
      <c r="K7074" s="2">
        <f t="shared" si="107"/>
        <v>0</v>
      </c>
    </row>
    <row r="7075" spans="1:11" x14ac:dyDescent="0.35">
      <c r="A7075" t="s">
        <v>5525</v>
      </c>
      <c r="B7075" t="s">
        <v>5526</v>
      </c>
      <c r="C7075" t="s">
        <v>4340</v>
      </c>
      <c r="D7075">
        <v>875</v>
      </c>
      <c r="E7075" t="s">
        <v>2666</v>
      </c>
      <c r="F7075" s="1">
        <v>11800</v>
      </c>
      <c r="G7075" t="s">
        <v>16</v>
      </c>
      <c r="H7075">
        <v>0.17399999999999999</v>
      </c>
      <c r="I7075">
        <f t="shared" si="106"/>
        <v>2053.1999999999998</v>
      </c>
      <c r="J7075">
        <v>0</v>
      </c>
      <c r="K7075" s="2">
        <f t="shared" si="107"/>
        <v>0</v>
      </c>
    </row>
    <row r="7076" spans="1:11" x14ac:dyDescent="0.35">
      <c r="A7076" t="s">
        <v>5527</v>
      </c>
      <c r="B7076" t="s">
        <v>5528</v>
      </c>
      <c r="C7076" t="s">
        <v>5529</v>
      </c>
      <c r="D7076">
        <v>875</v>
      </c>
      <c r="E7076" t="s">
        <v>2666</v>
      </c>
      <c r="F7076" s="1">
        <v>9004</v>
      </c>
      <c r="G7076" t="s">
        <v>16</v>
      </c>
      <c r="H7076">
        <v>2.0619999999999999E-2</v>
      </c>
      <c r="I7076">
        <f t="shared" si="106"/>
        <v>185.66247999999999</v>
      </c>
      <c r="J7076">
        <v>0.28999999999999998</v>
      </c>
      <c r="K7076" s="2">
        <f t="shared" si="107"/>
        <v>2611.16</v>
      </c>
    </row>
    <row r="7077" spans="1:11" x14ac:dyDescent="0.35">
      <c r="A7077" t="s">
        <v>5530</v>
      </c>
      <c r="B7077" t="s">
        <v>5531</v>
      </c>
      <c r="C7077" t="s">
        <v>5532</v>
      </c>
      <c r="D7077">
        <v>875</v>
      </c>
      <c r="E7077" t="s">
        <v>2666</v>
      </c>
      <c r="F7077">
        <v>300</v>
      </c>
      <c r="G7077" t="s">
        <v>16</v>
      </c>
      <c r="H7077">
        <v>0.13500000000000001</v>
      </c>
      <c r="I7077">
        <f t="shared" si="106"/>
        <v>40.5</v>
      </c>
      <c r="J7077">
        <v>0.73301000000000005</v>
      </c>
      <c r="K7077" s="2">
        <f t="shared" si="107"/>
        <v>219.90300000000002</v>
      </c>
    </row>
    <row r="7078" spans="1:11" x14ac:dyDescent="0.35">
      <c r="A7078" t="s">
        <v>5533</v>
      </c>
      <c r="B7078" t="s">
        <v>5534</v>
      </c>
      <c r="C7078" t="s">
        <v>5535</v>
      </c>
      <c r="D7078">
        <v>875</v>
      </c>
      <c r="E7078" t="s">
        <v>2666</v>
      </c>
      <c r="F7078" s="1">
        <v>15360</v>
      </c>
      <c r="G7078" t="s">
        <v>16</v>
      </c>
      <c r="H7078">
        <v>3.6999999999999998E-2</v>
      </c>
      <c r="I7078">
        <f t="shared" si="106"/>
        <v>568.31999999999994</v>
      </c>
      <c r="J7078">
        <v>0.47776000000000002</v>
      </c>
      <c r="K7078" s="2">
        <f t="shared" si="107"/>
        <v>7338.3936000000003</v>
      </c>
    </row>
    <row r="7079" spans="1:11" x14ac:dyDescent="0.35">
      <c r="A7079" t="s">
        <v>5536</v>
      </c>
      <c r="B7079" t="s">
        <v>5537</v>
      </c>
      <c r="C7079" t="s">
        <v>5538</v>
      </c>
      <c r="D7079">
        <v>875</v>
      </c>
      <c r="E7079" t="s">
        <v>2666</v>
      </c>
      <c r="F7079" s="1">
        <v>5591</v>
      </c>
      <c r="G7079" t="s">
        <v>16</v>
      </c>
      <c r="H7079">
        <v>3.6999999999999998E-2</v>
      </c>
      <c r="I7079">
        <f t="shared" si="106"/>
        <v>206.86699999999999</v>
      </c>
      <c r="J7079">
        <v>0.38921</v>
      </c>
      <c r="K7079" s="2">
        <f t="shared" si="107"/>
        <v>2176.0731099999998</v>
      </c>
    </row>
    <row r="7080" spans="1:11" x14ac:dyDescent="0.35">
      <c r="A7080" t="s">
        <v>5539</v>
      </c>
      <c r="B7080" t="s">
        <v>5540</v>
      </c>
      <c r="C7080" t="s">
        <v>5541</v>
      </c>
      <c r="D7080">
        <v>875</v>
      </c>
      <c r="E7080" t="s">
        <v>2666</v>
      </c>
      <c r="F7080" s="1">
        <v>21350</v>
      </c>
      <c r="G7080" t="s">
        <v>16</v>
      </c>
      <c r="H7080">
        <v>3.6999999999999998E-2</v>
      </c>
      <c r="I7080">
        <f t="shared" si="106"/>
        <v>789.94999999999993</v>
      </c>
      <c r="J7080">
        <v>0.51890000000000003</v>
      </c>
      <c r="K7080" s="2">
        <f t="shared" si="107"/>
        <v>11078.515000000001</v>
      </c>
    </row>
    <row r="7081" spans="1:11" x14ac:dyDescent="0.35">
      <c r="A7081" t="s">
        <v>5542</v>
      </c>
      <c r="B7081" t="s">
        <v>5543</v>
      </c>
      <c r="C7081" t="s">
        <v>5538</v>
      </c>
      <c r="D7081">
        <v>875</v>
      </c>
      <c r="E7081" t="s">
        <v>2666</v>
      </c>
      <c r="F7081" s="1">
        <v>4920</v>
      </c>
      <c r="G7081" t="s">
        <v>16</v>
      </c>
      <c r="H7081">
        <v>3.6999999999999998E-2</v>
      </c>
      <c r="I7081">
        <f t="shared" si="106"/>
        <v>182.04</v>
      </c>
      <c r="J7081">
        <v>0.43328</v>
      </c>
      <c r="K7081" s="2">
        <f t="shared" si="107"/>
        <v>2131.7375999999999</v>
      </c>
    </row>
    <row r="7082" spans="1:11" x14ac:dyDescent="0.35">
      <c r="A7082" t="s">
        <v>5544</v>
      </c>
      <c r="B7082" t="s">
        <v>5540</v>
      </c>
      <c r="C7082" t="s">
        <v>5545</v>
      </c>
      <c r="D7082">
        <v>875</v>
      </c>
      <c r="E7082" t="s">
        <v>2666</v>
      </c>
      <c r="F7082" s="1">
        <v>3300</v>
      </c>
      <c r="G7082" t="s">
        <v>16</v>
      </c>
      <c r="H7082">
        <v>1.09E-2</v>
      </c>
      <c r="I7082">
        <f t="shared" si="106"/>
        <v>35.97</v>
      </c>
      <c r="J7082">
        <v>0.11186</v>
      </c>
      <c r="K7082" s="2">
        <f t="shared" si="107"/>
        <v>369.13799999999998</v>
      </c>
    </row>
    <row r="7083" spans="1:11" x14ac:dyDescent="0.35">
      <c r="A7083" t="s">
        <v>5546</v>
      </c>
      <c r="B7083" t="s">
        <v>5534</v>
      </c>
      <c r="C7083" t="s">
        <v>5547</v>
      </c>
      <c r="D7083">
        <v>875</v>
      </c>
      <c r="E7083" t="s">
        <v>2666</v>
      </c>
      <c r="F7083" s="1">
        <v>2442</v>
      </c>
      <c r="G7083" t="s">
        <v>16</v>
      </c>
      <c r="H7083">
        <v>1.09E-2</v>
      </c>
      <c r="I7083">
        <f t="shared" si="106"/>
        <v>26.617799999999999</v>
      </c>
      <c r="J7083">
        <v>0.11186</v>
      </c>
      <c r="K7083" s="2">
        <f t="shared" si="107"/>
        <v>273.16212000000002</v>
      </c>
    </row>
    <row r="7084" spans="1:11" x14ac:dyDescent="0.35">
      <c r="A7084" t="s">
        <v>5548</v>
      </c>
      <c r="B7084" t="s">
        <v>5537</v>
      </c>
      <c r="C7084" t="s">
        <v>5549</v>
      </c>
      <c r="D7084">
        <v>875</v>
      </c>
      <c r="E7084" t="s">
        <v>2666</v>
      </c>
      <c r="F7084" s="1">
        <v>2150</v>
      </c>
      <c r="G7084" t="s">
        <v>16</v>
      </c>
      <c r="H7084">
        <v>1.09E-2</v>
      </c>
      <c r="I7084">
        <f t="shared" si="106"/>
        <v>23.434999999999999</v>
      </c>
      <c r="J7084">
        <v>0.10416</v>
      </c>
      <c r="K7084" s="2">
        <f t="shared" si="107"/>
        <v>223.94400000000002</v>
      </c>
    </row>
    <row r="7085" spans="1:11" x14ac:dyDescent="0.35">
      <c r="A7085" t="s">
        <v>5550</v>
      </c>
      <c r="B7085" t="s">
        <v>5543</v>
      </c>
      <c r="C7085" t="s">
        <v>5547</v>
      </c>
      <c r="D7085">
        <v>875</v>
      </c>
      <c r="E7085" t="s">
        <v>2666</v>
      </c>
      <c r="F7085" s="1">
        <v>56580</v>
      </c>
      <c r="G7085" t="s">
        <v>16</v>
      </c>
      <c r="H7085">
        <v>1.09E-2</v>
      </c>
      <c r="I7085">
        <f t="shared" si="106"/>
        <v>616.72199999999998</v>
      </c>
      <c r="J7085">
        <v>7.3830000000000007E-2</v>
      </c>
      <c r="K7085" s="2">
        <f t="shared" si="107"/>
        <v>4177.3014000000003</v>
      </c>
    </row>
    <row r="7086" spans="1:11" x14ac:dyDescent="0.35">
      <c r="A7086" t="s">
        <v>5551</v>
      </c>
      <c r="B7086" t="s">
        <v>5552</v>
      </c>
      <c r="C7086" t="s">
        <v>5553</v>
      </c>
      <c r="D7086">
        <v>875</v>
      </c>
      <c r="E7086" t="s">
        <v>2666</v>
      </c>
      <c r="F7086" s="1">
        <v>3100</v>
      </c>
      <c r="G7086" t="s">
        <v>16</v>
      </c>
      <c r="H7086">
        <v>0.03</v>
      </c>
      <c r="I7086">
        <f t="shared" si="106"/>
        <v>93</v>
      </c>
      <c r="J7086">
        <v>0.39500000000000002</v>
      </c>
      <c r="K7086" s="2">
        <f t="shared" si="107"/>
        <v>1224.5</v>
      </c>
    </row>
    <row r="7087" spans="1:11" x14ac:dyDescent="0.35">
      <c r="A7087" t="s">
        <v>5554</v>
      </c>
      <c r="B7087" t="s">
        <v>5555</v>
      </c>
      <c r="C7087" t="s">
        <v>5553</v>
      </c>
      <c r="D7087">
        <v>875</v>
      </c>
      <c r="E7087" t="s">
        <v>2666</v>
      </c>
      <c r="F7087" s="1">
        <v>3999</v>
      </c>
      <c r="G7087" t="s">
        <v>16</v>
      </c>
      <c r="H7087">
        <v>0.03</v>
      </c>
      <c r="I7087">
        <f t="shared" si="106"/>
        <v>119.97</v>
      </c>
      <c r="J7087">
        <v>0.39500000000000002</v>
      </c>
      <c r="K7087" s="2">
        <f t="shared" si="107"/>
        <v>1579.605</v>
      </c>
    </row>
    <row r="7088" spans="1:11" x14ac:dyDescent="0.35">
      <c r="A7088" t="s">
        <v>5556</v>
      </c>
      <c r="B7088" t="s">
        <v>5557</v>
      </c>
      <c r="C7088" t="s">
        <v>5558</v>
      </c>
      <c r="D7088">
        <v>875</v>
      </c>
      <c r="E7088" t="s">
        <v>2666</v>
      </c>
      <c r="F7088" s="1">
        <v>7501</v>
      </c>
      <c r="G7088" t="s">
        <v>16</v>
      </c>
      <c r="H7088">
        <v>4.8399999999999999E-2</v>
      </c>
      <c r="I7088">
        <f t="shared" si="106"/>
        <v>363.04840000000002</v>
      </c>
      <c r="J7088">
        <v>0.45</v>
      </c>
      <c r="K7088" s="2">
        <f t="shared" si="107"/>
        <v>3375.4500000000003</v>
      </c>
    </row>
    <row r="7089" spans="1:11" x14ac:dyDescent="0.35">
      <c r="A7089" t="s">
        <v>5559</v>
      </c>
      <c r="B7089" t="s">
        <v>5560</v>
      </c>
      <c r="C7089" t="s">
        <v>5558</v>
      </c>
      <c r="D7089">
        <v>875</v>
      </c>
      <c r="E7089" t="s">
        <v>2666</v>
      </c>
      <c r="F7089" s="1">
        <v>6364</v>
      </c>
      <c r="G7089" t="s">
        <v>16</v>
      </c>
      <c r="H7089">
        <v>4.8399999999999999E-2</v>
      </c>
      <c r="I7089">
        <f t="shared" si="106"/>
        <v>308.01760000000002</v>
      </c>
      <c r="J7089">
        <v>0.45</v>
      </c>
      <c r="K7089" s="2">
        <f t="shared" si="107"/>
        <v>2863.8</v>
      </c>
    </row>
    <row r="7090" spans="1:11" x14ac:dyDescent="0.35">
      <c r="A7090" t="s">
        <v>5561</v>
      </c>
      <c r="B7090" t="s">
        <v>5562</v>
      </c>
      <c r="C7090" t="s">
        <v>5563</v>
      </c>
      <c r="D7090">
        <v>875</v>
      </c>
      <c r="E7090" t="s">
        <v>2666</v>
      </c>
      <c r="F7090">
        <v>300</v>
      </c>
      <c r="G7090" t="s">
        <v>16</v>
      </c>
      <c r="H7090">
        <v>6.4530000000000004E-2</v>
      </c>
      <c r="I7090">
        <f t="shared" si="106"/>
        <v>19.359000000000002</v>
      </c>
      <c r="J7090">
        <v>0.52</v>
      </c>
      <c r="K7090" s="2">
        <f t="shared" si="107"/>
        <v>156</v>
      </c>
    </row>
    <row r="7091" spans="1:11" x14ac:dyDescent="0.35">
      <c r="A7091" t="s">
        <v>5564</v>
      </c>
      <c r="B7091" t="s">
        <v>5565</v>
      </c>
      <c r="C7091" t="s">
        <v>5566</v>
      </c>
      <c r="D7091">
        <v>875</v>
      </c>
      <c r="E7091" t="s">
        <v>2666</v>
      </c>
      <c r="F7091" s="1">
        <v>7853</v>
      </c>
      <c r="G7091" t="s">
        <v>16</v>
      </c>
      <c r="H7091">
        <v>4.07E-2</v>
      </c>
      <c r="I7091">
        <f t="shared" si="106"/>
        <v>319.61709999999999</v>
      </c>
      <c r="J7091">
        <v>0.49933</v>
      </c>
      <c r="K7091" s="2">
        <f t="shared" si="107"/>
        <v>3921.2384900000002</v>
      </c>
    </row>
    <row r="7092" spans="1:11" x14ac:dyDescent="0.35">
      <c r="A7092" t="s">
        <v>5567</v>
      </c>
      <c r="B7092" t="s">
        <v>5568</v>
      </c>
      <c r="D7092">
        <v>875</v>
      </c>
      <c r="E7092" t="s">
        <v>2666</v>
      </c>
      <c r="F7092">
        <v>1</v>
      </c>
      <c r="G7092" t="s">
        <v>16</v>
      </c>
      <c r="H7092">
        <v>1E-3</v>
      </c>
      <c r="I7092">
        <f t="shared" si="106"/>
        <v>1E-3</v>
      </c>
      <c r="J7092">
        <v>0</v>
      </c>
      <c r="K7092" s="2">
        <f t="shared" si="107"/>
        <v>0</v>
      </c>
    </row>
    <row r="7093" spans="1:11" x14ac:dyDescent="0.35">
      <c r="A7093" t="s">
        <v>5569</v>
      </c>
      <c r="B7093" t="s">
        <v>5570</v>
      </c>
      <c r="D7093">
        <v>875</v>
      </c>
      <c r="E7093" t="s">
        <v>2666</v>
      </c>
      <c r="F7093">
        <v>1</v>
      </c>
      <c r="G7093" t="s">
        <v>16</v>
      </c>
      <c r="H7093">
        <v>1E-3</v>
      </c>
      <c r="I7093">
        <f t="shared" si="106"/>
        <v>1E-3</v>
      </c>
      <c r="J7093">
        <v>0</v>
      </c>
      <c r="K7093" s="2">
        <f t="shared" si="107"/>
        <v>0</v>
      </c>
    </row>
    <row r="7094" spans="1:11" x14ac:dyDescent="0.35">
      <c r="A7094" t="s">
        <v>5571</v>
      </c>
      <c r="B7094" t="s">
        <v>5572</v>
      </c>
      <c r="D7094">
        <v>875</v>
      </c>
      <c r="E7094" t="s">
        <v>2666</v>
      </c>
      <c r="F7094">
        <v>1</v>
      </c>
      <c r="G7094" t="s">
        <v>16</v>
      </c>
      <c r="H7094">
        <v>1E-3</v>
      </c>
      <c r="I7094">
        <f t="shared" si="106"/>
        <v>1E-3</v>
      </c>
      <c r="J7094">
        <v>0</v>
      </c>
      <c r="K7094" s="2">
        <f t="shared" si="107"/>
        <v>0</v>
      </c>
    </row>
    <row r="7095" spans="1:11" x14ac:dyDescent="0.35">
      <c r="A7095" t="s">
        <v>5573</v>
      </c>
      <c r="B7095" t="s">
        <v>5574</v>
      </c>
      <c r="D7095">
        <v>875</v>
      </c>
      <c r="E7095" t="s">
        <v>2666</v>
      </c>
      <c r="F7095">
        <v>501</v>
      </c>
      <c r="G7095" t="s">
        <v>16</v>
      </c>
      <c r="H7095">
        <v>1E-3</v>
      </c>
      <c r="I7095">
        <f t="shared" si="106"/>
        <v>0.501</v>
      </c>
      <c r="J7095">
        <v>8.6309999999999998E-2</v>
      </c>
      <c r="K7095" s="2">
        <f t="shared" si="107"/>
        <v>43.241309999999999</v>
      </c>
    </row>
    <row r="7096" spans="1:11" x14ac:dyDescent="0.35">
      <c r="A7096" t="s">
        <v>5575</v>
      </c>
      <c r="B7096" t="s">
        <v>5576</v>
      </c>
      <c r="C7096" t="s">
        <v>5577</v>
      </c>
      <c r="D7096">
        <v>875</v>
      </c>
      <c r="E7096" t="s">
        <v>2666</v>
      </c>
      <c r="F7096" s="1">
        <v>11955</v>
      </c>
      <c r="G7096" t="s">
        <v>16</v>
      </c>
      <c r="H7096">
        <v>0.14000000000000001</v>
      </c>
      <c r="I7096">
        <f t="shared" si="106"/>
        <v>1673.7000000000003</v>
      </c>
      <c r="J7096">
        <v>0.33800000000000002</v>
      </c>
      <c r="K7096" s="2">
        <f t="shared" si="107"/>
        <v>4040.7900000000004</v>
      </c>
    </row>
    <row r="7097" spans="1:11" x14ac:dyDescent="0.35">
      <c r="A7097" t="s">
        <v>5578</v>
      </c>
      <c r="B7097" t="s">
        <v>5579</v>
      </c>
      <c r="C7097" t="s">
        <v>5580</v>
      </c>
      <c r="D7097">
        <v>875</v>
      </c>
      <c r="E7097" t="s">
        <v>2666</v>
      </c>
      <c r="F7097" s="1">
        <v>2375</v>
      </c>
      <c r="G7097" t="s">
        <v>16</v>
      </c>
      <c r="H7097">
        <v>0.13800000000000001</v>
      </c>
      <c r="I7097">
        <f t="shared" si="106"/>
        <v>327.75</v>
      </c>
      <c r="J7097">
        <v>0.91300000000000003</v>
      </c>
      <c r="K7097" s="2">
        <f t="shared" si="107"/>
        <v>2168.375</v>
      </c>
    </row>
    <row r="7098" spans="1:11" x14ac:dyDescent="0.35">
      <c r="A7098" t="s">
        <v>5581</v>
      </c>
      <c r="B7098" t="s">
        <v>5582</v>
      </c>
      <c r="C7098" t="s">
        <v>5577</v>
      </c>
      <c r="D7098">
        <v>875</v>
      </c>
      <c r="E7098" t="s">
        <v>2666</v>
      </c>
      <c r="F7098" s="1">
        <v>7643</v>
      </c>
      <c r="G7098" t="s">
        <v>16</v>
      </c>
      <c r="H7098">
        <v>0.30499999999999999</v>
      </c>
      <c r="I7098">
        <f t="shared" si="106"/>
        <v>2331.1149999999998</v>
      </c>
      <c r="J7098">
        <v>0.432</v>
      </c>
      <c r="K7098" s="2">
        <f t="shared" si="107"/>
        <v>3301.7759999999998</v>
      </c>
    </row>
    <row r="7099" spans="1:11" x14ac:dyDescent="0.35">
      <c r="A7099" t="s">
        <v>5583</v>
      </c>
      <c r="B7099" t="s">
        <v>5584</v>
      </c>
      <c r="C7099" t="s">
        <v>5450</v>
      </c>
      <c r="D7099">
        <v>875</v>
      </c>
      <c r="E7099" t="s">
        <v>2666</v>
      </c>
      <c r="F7099" s="1">
        <v>8290</v>
      </c>
      <c r="G7099" t="s">
        <v>16</v>
      </c>
      <c r="H7099">
        <v>0.13600000000000001</v>
      </c>
      <c r="I7099">
        <f t="shared" si="106"/>
        <v>1127.44</v>
      </c>
      <c r="J7099">
        <v>0.30299999999999999</v>
      </c>
      <c r="K7099" s="2">
        <f t="shared" si="107"/>
        <v>2511.87</v>
      </c>
    </row>
    <row r="7100" spans="1:11" x14ac:dyDescent="0.35">
      <c r="A7100" t="s">
        <v>5585</v>
      </c>
      <c r="B7100" t="s">
        <v>5586</v>
      </c>
      <c r="C7100" t="s">
        <v>5450</v>
      </c>
      <c r="D7100">
        <v>875</v>
      </c>
      <c r="E7100" t="s">
        <v>2666</v>
      </c>
      <c r="F7100" s="1">
        <v>6528</v>
      </c>
      <c r="G7100" t="s">
        <v>16</v>
      </c>
      <c r="H7100">
        <v>0.13616</v>
      </c>
      <c r="I7100">
        <f t="shared" si="106"/>
        <v>888.85248000000001</v>
      </c>
      <c r="J7100">
        <v>0.505</v>
      </c>
      <c r="K7100" s="2">
        <f t="shared" si="107"/>
        <v>3296.64</v>
      </c>
    </row>
    <row r="7101" spans="1:11" x14ac:dyDescent="0.35">
      <c r="A7101" t="s">
        <v>5587</v>
      </c>
      <c r="B7101" t="s">
        <v>5588</v>
      </c>
      <c r="C7101" t="s">
        <v>5589</v>
      </c>
      <c r="D7101">
        <v>875</v>
      </c>
      <c r="E7101" t="s">
        <v>2666</v>
      </c>
      <c r="F7101" s="1">
        <v>34468</v>
      </c>
      <c r="G7101" t="s">
        <v>16</v>
      </c>
      <c r="H7101">
        <v>1.7440000000000001E-2</v>
      </c>
      <c r="I7101">
        <f t="shared" si="106"/>
        <v>601.12192000000005</v>
      </c>
      <c r="J7101">
        <v>9.3049999999999994E-2</v>
      </c>
      <c r="K7101" s="2">
        <f t="shared" si="107"/>
        <v>3207.2473999999997</v>
      </c>
    </row>
    <row r="7102" spans="1:11" x14ac:dyDescent="0.35">
      <c r="A7102" t="s">
        <v>5590</v>
      </c>
      <c r="B7102" t="s">
        <v>5591</v>
      </c>
      <c r="C7102" t="s">
        <v>5589</v>
      </c>
      <c r="D7102">
        <v>875</v>
      </c>
      <c r="E7102" t="s">
        <v>2666</v>
      </c>
      <c r="F7102" s="1">
        <v>19008</v>
      </c>
      <c r="G7102" t="s">
        <v>16</v>
      </c>
      <c r="H7102">
        <v>1.7559999999999999E-2</v>
      </c>
      <c r="I7102">
        <f t="shared" si="106"/>
        <v>333.78048000000001</v>
      </c>
      <c r="J7102">
        <v>0.1002</v>
      </c>
      <c r="K7102" s="2">
        <f t="shared" si="107"/>
        <v>1904.6016</v>
      </c>
    </row>
    <row r="7103" spans="1:11" x14ac:dyDescent="0.35">
      <c r="A7103" t="s">
        <v>5592</v>
      </c>
      <c r="B7103" t="s">
        <v>5593</v>
      </c>
      <c r="C7103" t="s">
        <v>5594</v>
      </c>
      <c r="D7103">
        <v>875</v>
      </c>
      <c r="E7103" t="s">
        <v>2666</v>
      </c>
      <c r="F7103" s="1">
        <v>22100</v>
      </c>
      <c r="G7103" t="s">
        <v>16</v>
      </c>
      <c r="H7103">
        <v>1.9130000000000001E-2</v>
      </c>
      <c r="I7103">
        <f t="shared" si="106"/>
        <v>422.77300000000002</v>
      </c>
      <c r="J7103">
        <v>0.10763</v>
      </c>
      <c r="K7103" s="2">
        <f t="shared" si="107"/>
        <v>2378.623</v>
      </c>
    </row>
    <row r="7104" spans="1:11" x14ac:dyDescent="0.35">
      <c r="A7104" t="s">
        <v>5595</v>
      </c>
      <c r="B7104" t="s">
        <v>5596</v>
      </c>
      <c r="C7104" t="s">
        <v>5597</v>
      </c>
      <c r="D7104">
        <v>875</v>
      </c>
      <c r="E7104" t="s">
        <v>2666</v>
      </c>
      <c r="F7104" s="1">
        <v>4920</v>
      </c>
      <c r="G7104" t="s">
        <v>16</v>
      </c>
      <c r="H7104">
        <v>9.0999999999999998E-2</v>
      </c>
      <c r="I7104">
        <f t="shared" si="106"/>
        <v>447.71999999999997</v>
      </c>
      <c r="J7104">
        <v>0.14699999999999999</v>
      </c>
      <c r="K7104" s="2">
        <f t="shared" si="107"/>
        <v>723.24</v>
      </c>
    </row>
    <row r="7105" spans="1:11" x14ac:dyDescent="0.35">
      <c r="A7105" t="s">
        <v>5598</v>
      </c>
      <c r="B7105" t="s">
        <v>5599</v>
      </c>
      <c r="C7105" t="s">
        <v>5600</v>
      </c>
      <c r="D7105">
        <v>875</v>
      </c>
      <c r="E7105" t="s">
        <v>2666</v>
      </c>
      <c r="F7105" s="1">
        <v>9780</v>
      </c>
      <c r="G7105" t="s">
        <v>16</v>
      </c>
      <c r="H7105">
        <v>1.925E-2</v>
      </c>
      <c r="I7105">
        <f t="shared" si="106"/>
        <v>188.26499999999999</v>
      </c>
      <c r="J7105">
        <v>0.26782</v>
      </c>
      <c r="K7105" s="2">
        <f t="shared" si="107"/>
        <v>2619.2795999999998</v>
      </c>
    </row>
    <row r="7106" spans="1:11" x14ac:dyDescent="0.35">
      <c r="A7106" t="s">
        <v>5601</v>
      </c>
      <c r="B7106" t="s">
        <v>5602</v>
      </c>
      <c r="C7106" t="s">
        <v>5603</v>
      </c>
      <c r="D7106">
        <v>875</v>
      </c>
      <c r="E7106" t="s">
        <v>2666</v>
      </c>
      <c r="F7106" s="1">
        <v>2650</v>
      </c>
      <c r="G7106" t="s">
        <v>16</v>
      </c>
      <c r="H7106">
        <v>1E-3</v>
      </c>
      <c r="I7106">
        <f t="shared" si="106"/>
        <v>2.65</v>
      </c>
      <c r="J7106">
        <v>0.25900000000000001</v>
      </c>
      <c r="K7106" s="2">
        <f t="shared" si="107"/>
        <v>686.35</v>
      </c>
    </row>
    <row r="7107" spans="1:11" x14ac:dyDescent="0.35">
      <c r="A7107" t="s">
        <v>5604</v>
      </c>
      <c r="B7107" t="s">
        <v>5605</v>
      </c>
      <c r="C7107" t="s">
        <v>5603</v>
      </c>
      <c r="D7107">
        <v>875</v>
      </c>
      <c r="E7107" t="s">
        <v>2666</v>
      </c>
      <c r="F7107" s="1">
        <v>2600</v>
      </c>
      <c r="G7107" t="s">
        <v>16</v>
      </c>
      <c r="H7107">
        <v>1E-3</v>
      </c>
      <c r="I7107">
        <f t="shared" si="106"/>
        <v>2.6</v>
      </c>
      <c r="J7107">
        <v>0.25900000000000001</v>
      </c>
      <c r="K7107" s="2">
        <f t="shared" si="107"/>
        <v>673.4</v>
      </c>
    </row>
    <row r="7108" spans="1:11" x14ac:dyDescent="0.35">
      <c r="A7108" t="s">
        <v>5606</v>
      </c>
      <c r="B7108" t="s">
        <v>5607</v>
      </c>
      <c r="C7108" t="s">
        <v>5608</v>
      </c>
      <c r="D7108">
        <v>875</v>
      </c>
      <c r="E7108" t="s">
        <v>2666</v>
      </c>
      <c r="F7108" s="1">
        <v>5010</v>
      </c>
      <c r="G7108" t="s">
        <v>16</v>
      </c>
      <c r="H7108">
        <v>3.5729999999999998E-2</v>
      </c>
      <c r="I7108">
        <f t="shared" si="106"/>
        <v>179.00729999999999</v>
      </c>
      <c r="J7108">
        <v>0.20682</v>
      </c>
      <c r="K7108" s="2">
        <f t="shared" si="107"/>
        <v>1036.1682000000001</v>
      </c>
    </row>
    <row r="7109" spans="1:11" x14ac:dyDescent="0.35">
      <c r="A7109" t="s">
        <v>5609</v>
      </c>
      <c r="B7109" t="s">
        <v>5610</v>
      </c>
      <c r="C7109" t="s">
        <v>5611</v>
      </c>
      <c r="D7109">
        <v>875</v>
      </c>
      <c r="E7109" t="s">
        <v>2666</v>
      </c>
      <c r="F7109" s="1">
        <v>40321</v>
      </c>
      <c r="G7109" t="s">
        <v>16</v>
      </c>
      <c r="H7109">
        <v>0.10299999999999999</v>
      </c>
      <c r="I7109">
        <f t="shared" ref="I7109:I7172" si="108">H7109*F7109</f>
        <v>4153.0630000000001</v>
      </c>
      <c r="J7109">
        <v>0.44500000000000001</v>
      </c>
      <c r="K7109" s="2">
        <f t="shared" ref="K7109:K7172" si="109">F7109*J7109</f>
        <v>17942.845000000001</v>
      </c>
    </row>
    <row r="7110" spans="1:11" x14ac:dyDescent="0.35">
      <c r="A7110" t="s">
        <v>5612</v>
      </c>
      <c r="B7110" t="s">
        <v>5613</v>
      </c>
      <c r="C7110" t="s">
        <v>5614</v>
      </c>
      <c r="D7110">
        <v>875</v>
      </c>
      <c r="E7110" t="s">
        <v>2666</v>
      </c>
      <c r="F7110" s="1">
        <v>146838</v>
      </c>
      <c r="G7110" t="s">
        <v>16</v>
      </c>
      <c r="H7110">
        <v>0.10299999999999999</v>
      </c>
      <c r="I7110">
        <f t="shared" si="108"/>
        <v>15124.313999999998</v>
      </c>
      <c r="J7110">
        <v>0.39900000000000002</v>
      </c>
      <c r="K7110" s="2">
        <f t="shared" si="109"/>
        <v>58588.362000000001</v>
      </c>
    </row>
    <row r="7111" spans="1:11" x14ac:dyDescent="0.35">
      <c r="A7111" t="s">
        <v>5615</v>
      </c>
      <c r="B7111" t="s">
        <v>5616</v>
      </c>
      <c r="C7111" t="s">
        <v>5617</v>
      </c>
      <c r="D7111">
        <v>875</v>
      </c>
      <c r="E7111" t="s">
        <v>2666</v>
      </c>
      <c r="F7111" s="1">
        <v>104530</v>
      </c>
      <c r="G7111" t="s">
        <v>16</v>
      </c>
      <c r="H7111">
        <v>0.11</v>
      </c>
      <c r="I7111">
        <f t="shared" si="108"/>
        <v>11498.3</v>
      </c>
      <c r="J7111">
        <v>0.33500000000000002</v>
      </c>
      <c r="K7111" s="2">
        <f t="shared" si="109"/>
        <v>35017.550000000003</v>
      </c>
    </row>
    <row r="7112" spans="1:11" x14ac:dyDescent="0.35">
      <c r="A7112" t="s">
        <v>5618</v>
      </c>
      <c r="B7112" t="s">
        <v>5619</v>
      </c>
      <c r="C7112" t="s">
        <v>5620</v>
      </c>
      <c r="D7112">
        <v>875</v>
      </c>
      <c r="E7112" t="s">
        <v>2666</v>
      </c>
      <c r="F7112" s="1">
        <v>103426</v>
      </c>
      <c r="G7112" t="s">
        <v>16</v>
      </c>
      <c r="H7112">
        <v>0.11</v>
      </c>
      <c r="I7112">
        <f t="shared" si="108"/>
        <v>11376.86</v>
      </c>
      <c r="J7112">
        <v>0.33</v>
      </c>
      <c r="K7112" s="2">
        <f t="shared" si="109"/>
        <v>34130.58</v>
      </c>
    </row>
    <row r="7113" spans="1:11" x14ac:dyDescent="0.35">
      <c r="A7113" t="s">
        <v>5621</v>
      </c>
      <c r="B7113" t="s">
        <v>5622</v>
      </c>
      <c r="C7113" t="s">
        <v>5623</v>
      </c>
      <c r="D7113">
        <v>875</v>
      </c>
      <c r="E7113" t="s">
        <v>2666</v>
      </c>
      <c r="F7113" s="1">
        <v>46600</v>
      </c>
      <c r="G7113" t="s">
        <v>16</v>
      </c>
      <c r="H7113">
        <v>2.6700000000000001E-3</v>
      </c>
      <c r="I7113">
        <f t="shared" si="108"/>
        <v>124.422</v>
      </c>
      <c r="J7113">
        <v>3.3020000000000001E-2</v>
      </c>
      <c r="K7113" s="2">
        <f t="shared" si="109"/>
        <v>1538.732</v>
      </c>
    </row>
    <row r="7114" spans="1:11" x14ac:dyDescent="0.35">
      <c r="A7114" t="s">
        <v>5624</v>
      </c>
      <c r="B7114" t="s">
        <v>5625</v>
      </c>
      <c r="C7114" t="s">
        <v>5623</v>
      </c>
      <c r="D7114">
        <v>875</v>
      </c>
      <c r="E7114" t="s">
        <v>2666</v>
      </c>
      <c r="F7114" s="1">
        <v>36800</v>
      </c>
      <c r="G7114" t="s">
        <v>16</v>
      </c>
      <c r="H7114">
        <v>2.6700000000000001E-3</v>
      </c>
      <c r="I7114">
        <f t="shared" si="108"/>
        <v>98.256</v>
      </c>
      <c r="J7114">
        <v>3.3020000000000001E-2</v>
      </c>
      <c r="K7114" s="2">
        <f t="shared" si="109"/>
        <v>1215.136</v>
      </c>
    </row>
    <row r="7115" spans="1:11" x14ac:dyDescent="0.35">
      <c r="A7115" t="s">
        <v>5626</v>
      </c>
      <c r="B7115" t="s">
        <v>5627</v>
      </c>
      <c r="C7115" t="s">
        <v>5623</v>
      </c>
      <c r="D7115">
        <v>875</v>
      </c>
      <c r="E7115" t="s">
        <v>2666</v>
      </c>
      <c r="F7115" s="1">
        <v>10800</v>
      </c>
      <c r="G7115" t="s">
        <v>16</v>
      </c>
      <c r="H7115">
        <v>2.6700000000000001E-3</v>
      </c>
      <c r="I7115">
        <f t="shared" si="108"/>
        <v>28.836000000000002</v>
      </c>
      <c r="J7115">
        <v>3.3020000000000001E-2</v>
      </c>
      <c r="K7115" s="2">
        <f t="shared" si="109"/>
        <v>356.61599999999999</v>
      </c>
    </row>
    <row r="7116" spans="1:11" x14ac:dyDescent="0.35">
      <c r="A7116" t="s">
        <v>5628</v>
      </c>
      <c r="B7116" t="s">
        <v>5629</v>
      </c>
      <c r="C7116" t="s">
        <v>5623</v>
      </c>
      <c r="D7116">
        <v>875</v>
      </c>
      <c r="E7116" t="s">
        <v>2666</v>
      </c>
      <c r="F7116" s="1">
        <v>34166</v>
      </c>
      <c r="G7116" t="s">
        <v>16</v>
      </c>
      <c r="H7116">
        <v>2.4499999999999999E-3</v>
      </c>
      <c r="I7116">
        <f t="shared" si="108"/>
        <v>83.706699999999998</v>
      </c>
      <c r="J7116">
        <v>2.8719999999999999E-2</v>
      </c>
      <c r="K7116" s="2">
        <f t="shared" si="109"/>
        <v>981.24752000000001</v>
      </c>
    </row>
    <row r="7117" spans="1:11" x14ac:dyDescent="0.35">
      <c r="A7117" t="s">
        <v>5630</v>
      </c>
      <c r="B7117" t="s">
        <v>5631</v>
      </c>
      <c r="C7117" t="s">
        <v>5623</v>
      </c>
      <c r="D7117">
        <v>875</v>
      </c>
      <c r="E7117" t="s">
        <v>2666</v>
      </c>
      <c r="F7117" s="1">
        <v>51123</v>
      </c>
      <c r="G7117" t="s">
        <v>16</v>
      </c>
      <c r="H7117">
        <v>2.6700000000000001E-3</v>
      </c>
      <c r="I7117">
        <f t="shared" si="108"/>
        <v>136.49841000000001</v>
      </c>
      <c r="J7117">
        <v>3.3020000000000001E-2</v>
      </c>
      <c r="K7117" s="2">
        <f t="shared" si="109"/>
        <v>1688.0814600000001</v>
      </c>
    </row>
    <row r="7118" spans="1:11" x14ac:dyDescent="0.35">
      <c r="A7118" t="s">
        <v>5632</v>
      </c>
      <c r="B7118" t="s">
        <v>5633</v>
      </c>
      <c r="C7118" t="s">
        <v>5634</v>
      </c>
      <c r="D7118">
        <v>875</v>
      </c>
      <c r="E7118" t="s">
        <v>2666</v>
      </c>
      <c r="F7118" s="1">
        <v>16100</v>
      </c>
      <c r="G7118" t="s">
        <v>16</v>
      </c>
      <c r="H7118">
        <v>1.9E-2</v>
      </c>
      <c r="I7118">
        <f t="shared" si="108"/>
        <v>305.89999999999998</v>
      </c>
      <c r="J7118">
        <v>0.48299999999999998</v>
      </c>
      <c r="K7118" s="2">
        <f t="shared" si="109"/>
        <v>7776.3</v>
      </c>
    </row>
    <row r="7119" spans="1:11" x14ac:dyDescent="0.35">
      <c r="A7119" t="s">
        <v>5635</v>
      </c>
      <c r="B7119" t="s">
        <v>5636</v>
      </c>
      <c r="C7119" t="s">
        <v>5634</v>
      </c>
      <c r="D7119">
        <v>875</v>
      </c>
      <c r="E7119" t="s">
        <v>2666</v>
      </c>
      <c r="F7119" s="1">
        <v>18240</v>
      </c>
      <c r="G7119" t="s">
        <v>16</v>
      </c>
      <c r="H7119">
        <v>1.9E-2</v>
      </c>
      <c r="I7119">
        <f t="shared" si="108"/>
        <v>346.56</v>
      </c>
      <c r="J7119">
        <v>0.67156000000000005</v>
      </c>
      <c r="K7119" s="2">
        <f t="shared" si="109"/>
        <v>12249.254400000002</v>
      </c>
    </row>
    <row r="7120" spans="1:11" x14ac:dyDescent="0.35">
      <c r="A7120" t="s">
        <v>5637</v>
      </c>
      <c r="B7120" t="s">
        <v>5638</v>
      </c>
      <c r="C7120" t="s">
        <v>5634</v>
      </c>
      <c r="D7120">
        <v>875</v>
      </c>
      <c r="E7120" t="s">
        <v>2666</v>
      </c>
      <c r="F7120" s="1">
        <v>17220</v>
      </c>
      <c r="G7120" t="s">
        <v>16</v>
      </c>
      <c r="H7120">
        <v>2.6079999999999999E-2</v>
      </c>
      <c r="I7120">
        <f t="shared" si="108"/>
        <v>449.0976</v>
      </c>
      <c r="J7120">
        <v>0.68730000000000002</v>
      </c>
      <c r="K7120" s="2">
        <f t="shared" si="109"/>
        <v>11835.306</v>
      </c>
    </row>
    <row r="7121" spans="1:11" x14ac:dyDescent="0.35">
      <c r="A7121" t="s">
        <v>5639</v>
      </c>
      <c r="B7121" t="s">
        <v>5640</v>
      </c>
      <c r="C7121" t="s">
        <v>5634</v>
      </c>
      <c r="D7121">
        <v>875</v>
      </c>
      <c r="E7121" t="s">
        <v>2666</v>
      </c>
      <c r="F7121" s="1">
        <v>21040</v>
      </c>
      <c r="G7121" t="s">
        <v>16</v>
      </c>
      <c r="H7121">
        <v>2.6079999999999999E-2</v>
      </c>
      <c r="I7121">
        <f t="shared" si="108"/>
        <v>548.72320000000002</v>
      </c>
      <c r="J7121">
        <v>0.67156000000000005</v>
      </c>
      <c r="K7121" s="2">
        <f t="shared" si="109"/>
        <v>14129.6224</v>
      </c>
    </row>
    <row r="7122" spans="1:11" x14ac:dyDescent="0.35">
      <c r="A7122" t="s">
        <v>5641</v>
      </c>
      <c r="B7122" t="s">
        <v>5642</v>
      </c>
      <c r="C7122" t="s">
        <v>5634</v>
      </c>
      <c r="D7122">
        <v>875</v>
      </c>
      <c r="E7122" t="s">
        <v>2666</v>
      </c>
      <c r="F7122" s="1">
        <v>18547</v>
      </c>
      <c r="G7122" t="s">
        <v>16</v>
      </c>
      <c r="H7122">
        <v>2.3400000000000001E-2</v>
      </c>
      <c r="I7122">
        <f t="shared" si="108"/>
        <v>433.99979999999999</v>
      </c>
      <c r="J7122">
        <v>0.48299999999999998</v>
      </c>
      <c r="K7122" s="2">
        <f t="shared" si="109"/>
        <v>8958.2009999999991</v>
      </c>
    </row>
    <row r="7123" spans="1:11" x14ac:dyDescent="0.35">
      <c r="A7123" t="s">
        <v>5643</v>
      </c>
      <c r="B7123" t="s">
        <v>5644</v>
      </c>
      <c r="C7123" t="s">
        <v>5634</v>
      </c>
      <c r="D7123">
        <v>875</v>
      </c>
      <c r="E7123" t="s">
        <v>2666</v>
      </c>
      <c r="F7123" s="1">
        <v>3340</v>
      </c>
      <c r="G7123" t="s">
        <v>16</v>
      </c>
      <c r="H7123">
        <v>1.9E-2</v>
      </c>
      <c r="I7123">
        <f t="shared" si="108"/>
        <v>63.46</v>
      </c>
      <c r="J7123">
        <v>0.69001999999999997</v>
      </c>
      <c r="K7123" s="2">
        <f t="shared" si="109"/>
        <v>2304.6668</v>
      </c>
    </row>
    <row r="7124" spans="1:11" x14ac:dyDescent="0.35">
      <c r="A7124" t="s">
        <v>5645</v>
      </c>
      <c r="B7124" t="s">
        <v>5646</v>
      </c>
      <c r="C7124" t="s">
        <v>5634</v>
      </c>
      <c r="D7124">
        <v>875</v>
      </c>
      <c r="E7124" t="s">
        <v>2666</v>
      </c>
      <c r="F7124" s="1">
        <v>25000</v>
      </c>
      <c r="G7124" t="s">
        <v>16</v>
      </c>
      <c r="H7124">
        <v>1.9E-2</v>
      </c>
      <c r="I7124">
        <f t="shared" si="108"/>
        <v>475</v>
      </c>
      <c r="J7124">
        <v>0.66135999999999995</v>
      </c>
      <c r="K7124" s="2">
        <f t="shared" si="109"/>
        <v>16534</v>
      </c>
    </row>
    <row r="7125" spans="1:11" x14ac:dyDescent="0.35">
      <c r="A7125" t="s">
        <v>5647</v>
      </c>
      <c r="B7125" t="s">
        <v>5648</v>
      </c>
      <c r="C7125" t="s">
        <v>5649</v>
      </c>
      <c r="D7125">
        <v>875</v>
      </c>
      <c r="E7125" t="s">
        <v>2666</v>
      </c>
      <c r="F7125" s="1">
        <v>4200</v>
      </c>
      <c r="G7125" t="s">
        <v>16</v>
      </c>
      <c r="H7125">
        <v>4.2999999999999997E-2</v>
      </c>
      <c r="I7125">
        <f t="shared" si="108"/>
        <v>180.6</v>
      </c>
      <c r="J7125">
        <v>0.96550000000000002</v>
      </c>
      <c r="K7125" s="2">
        <f t="shared" si="109"/>
        <v>4055.1</v>
      </c>
    </row>
    <row r="7126" spans="1:11" x14ac:dyDescent="0.35">
      <c r="A7126" t="s">
        <v>5650</v>
      </c>
      <c r="B7126" t="s">
        <v>5651</v>
      </c>
      <c r="C7126" t="s">
        <v>5649</v>
      </c>
      <c r="D7126">
        <v>875</v>
      </c>
      <c r="E7126" t="s">
        <v>2666</v>
      </c>
      <c r="F7126" s="1">
        <v>3050</v>
      </c>
      <c r="G7126" t="s">
        <v>16</v>
      </c>
      <c r="H7126">
        <v>4.2999999999999997E-2</v>
      </c>
      <c r="I7126">
        <f t="shared" si="108"/>
        <v>131.14999999999998</v>
      </c>
      <c r="J7126">
        <v>0.749</v>
      </c>
      <c r="K7126" s="2">
        <f t="shared" si="109"/>
        <v>2284.4499999999998</v>
      </c>
    </row>
    <row r="7127" spans="1:11" x14ac:dyDescent="0.35">
      <c r="A7127" t="s">
        <v>5652</v>
      </c>
      <c r="B7127" t="s">
        <v>5653</v>
      </c>
      <c r="C7127" t="s">
        <v>5649</v>
      </c>
      <c r="D7127">
        <v>875</v>
      </c>
      <c r="E7127" t="s">
        <v>2666</v>
      </c>
      <c r="F7127" s="1">
        <v>16440</v>
      </c>
      <c r="G7127" t="s">
        <v>16</v>
      </c>
      <c r="H7127">
        <v>4.2999999999999997E-2</v>
      </c>
      <c r="I7127">
        <f t="shared" si="108"/>
        <v>706.92</v>
      </c>
      <c r="J7127">
        <v>0.92956000000000005</v>
      </c>
      <c r="K7127" s="2">
        <f t="shared" si="109"/>
        <v>15281.966400000001</v>
      </c>
    </row>
    <row r="7128" spans="1:11" x14ac:dyDescent="0.35">
      <c r="A7128" t="s">
        <v>5654</v>
      </c>
      <c r="B7128" t="s">
        <v>5655</v>
      </c>
      <c r="C7128" t="s">
        <v>5649</v>
      </c>
      <c r="D7128">
        <v>875</v>
      </c>
      <c r="E7128" t="s">
        <v>2666</v>
      </c>
      <c r="F7128">
        <v>500</v>
      </c>
      <c r="G7128" t="s">
        <v>16</v>
      </c>
      <c r="H7128">
        <v>5.1200000000000002E-2</v>
      </c>
      <c r="I7128">
        <f t="shared" si="108"/>
        <v>25.6</v>
      </c>
      <c r="J7128">
        <v>0.749</v>
      </c>
      <c r="K7128" s="2">
        <f t="shared" si="109"/>
        <v>374.5</v>
      </c>
    </row>
    <row r="7129" spans="1:11" x14ac:dyDescent="0.35">
      <c r="A7129" t="s">
        <v>5656</v>
      </c>
      <c r="B7129" t="s">
        <v>5657</v>
      </c>
      <c r="C7129" t="s">
        <v>5649</v>
      </c>
      <c r="D7129">
        <v>875</v>
      </c>
      <c r="E7129" t="s">
        <v>2666</v>
      </c>
      <c r="F7129" s="1">
        <v>18320</v>
      </c>
      <c r="G7129" t="s">
        <v>16</v>
      </c>
      <c r="H7129">
        <v>5.1200000000000002E-2</v>
      </c>
      <c r="I7129">
        <f t="shared" si="108"/>
        <v>937.98400000000004</v>
      </c>
      <c r="J7129">
        <v>1.0623100000000001</v>
      </c>
      <c r="K7129" s="2">
        <f t="shared" si="109"/>
        <v>19461.519200000002</v>
      </c>
    </row>
    <row r="7130" spans="1:11" x14ac:dyDescent="0.35">
      <c r="A7130" t="s">
        <v>5658</v>
      </c>
      <c r="B7130" t="s">
        <v>5659</v>
      </c>
      <c r="C7130" t="s">
        <v>5649</v>
      </c>
      <c r="D7130">
        <v>875</v>
      </c>
      <c r="E7130" t="s">
        <v>2666</v>
      </c>
      <c r="F7130" s="1">
        <v>5500</v>
      </c>
      <c r="G7130" t="s">
        <v>16</v>
      </c>
      <c r="H7130">
        <v>4.2999999999999997E-2</v>
      </c>
      <c r="I7130">
        <f t="shared" si="108"/>
        <v>236.49999999999997</v>
      </c>
      <c r="J7130">
        <v>0.96550000000000002</v>
      </c>
      <c r="K7130" s="2">
        <f t="shared" si="109"/>
        <v>5310.25</v>
      </c>
    </row>
    <row r="7131" spans="1:11" x14ac:dyDescent="0.35">
      <c r="A7131" t="s">
        <v>5660</v>
      </c>
      <c r="B7131" t="s">
        <v>5661</v>
      </c>
      <c r="C7131" t="s">
        <v>5649</v>
      </c>
      <c r="D7131">
        <v>875</v>
      </c>
      <c r="E7131" t="s">
        <v>2666</v>
      </c>
      <c r="F7131" s="1">
        <v>16530</v>
      </c>
      <c r="G7131" t="s">
        <v>16</v>
      </c>
      <c r="H7131">
        <v>4.2999999999999997E-2</v>
      </c>
      <c r="I7131">
        <f t="shared" si="108"/>
        <v>710.79</v>
      </c>
      <c r="J7131">
        <v>0.92956000000000005</v>
      </c>
      <c r="K7131" s="2">
        <f t="shared" si="109"/>
        <v>15365.6268</v>
      </c>
    </row>
    <row r="7132" spans="1:11" x14ac:dyDescent="0.35">
      <c r="A7132" t="s">
        <v>5662</v>
      </c>
      <c r="B7132" t="s">
        <v>5663</v>
      </c>
      <c r="C7132" t="s">
        <v>5664</v>
      </c>
      <c r="D7132">
        <v>875</v>
      </c>
      <c r="E7132" t="s">
        <v>2666</v>
      </c>
      <c r="F7132" s="1">
        <v>6100</v>
      </c>
      <c r="G7132" t="s">
        <v>16</v>
      </c>
      <c r="H7132">
        <v>0.16900000000000001</v>
      </c>
      <c r="I7132">
        <f t="shared" si="108"/>
        <v>1030.9000000000001</v>
      </c>
      <c r="J7132">
        <v>1.7689999999999999</v>
      </c>
      <c r="K7132" s="2">
        <f t="shared" si="109"/>
        <v>10790.9</v>
      </c>
    </row>
    <row r="7133" spans="1:11" x14ac:dyDescent="0.35">
      <c r="A7133" t="s">
        <v>5665</v>
      </c>
      <c r="B7133" t="s">
        <v>5663</v>
      </c>
      <c r="C7133" t="s">
        <v>5664</v>
      </c>
      <c r="D7133">
        <v>875</v>
      </c>
      <c r="E7133" t="s">
        <v>2666</v>
      </c>
      <c r="F7133" s="1">
        <v>15470</v>
      </c>
      <c r="G7133" t="s">
        <v>16</v>
      </c>
      <c r="H7133">
        <v>0.16900000000000001</v>
      </c>
      <c r="I7133">
        <f t="shared" si="108"/>
        <v>2614.4300000000003</v>
      </c>
      <c r="J7133">
        <v>1.7689999999999999</v>
      </c>
      <c r="K7133" s="2">
        <f t="shared" si="109"/>
        <v>27366.43</v>
      </c>
    </row>
    <row r="7134" spans="1:11" x14ac:dyDescent="0.35">
      <c r="A7134" t="s">
        <v>5666</v>
      </c>
      <c r="B7134" t="s">
        <v>5667</v>
      </c>
      <c r="C7134" t="s">
        <v>5664</v>
      </c>
      <c r="D7134">
        <v>875</v>
      </c>
      <c r="E7134" t="s">
        <v>2666</v>
      </c>
      <c r="F7134" s="1">
        <v>14930</v>
      </c>
      <c r="G7134" t="s">
        <v>16</v>
      </c>
      <c r="H7134">
        <v>0.16900000000000001</v>
      </c>
      <c r="I7134">
        <f t="shared" si="108"/>
        <v>2523.17</v>
      </c>
      <c r="J7134">
        <v>1.7689999999999999</v>
      </c>
      <c r="K7134" s="2">
        <f t="shared" si="109"/>
        <v>26411.17</v>
      </c>
    </row>
    <row r="7135" spans="1:11" x14ac:dyDescent="0.35">
      <c r="A7135" t="s">
        <v>5668</v>
      </c>
      <c r="B7135" t="s">
        <v>5669</v>
      </c>
      <c r="C7135" t="s">
        <v>5664</v>
      </c>
      <c r="D7135">
        <v>875</v>
      </c>
      <c r="E7135" t="s">
        <v>2666</v>
      </c>
      <c r="F7135" s="1">
        <v>5280</v>
      </c>
      <c r="G7135" t="s">
        <v>16</v>
      </c>
      <c r="H7135">
        <v>0.1789</v>
      </c>
      <c r="I7135">
        <f t="shared" si="108"/>
        <v>944.59199999999998</v>
      </c>
      <c r="J7135">
        <v>1.7689999999999999</v>
      </c>
      <c r="K7135" s="2">
        <f t="shared" si="109"/>
        <v>9340.32</v>
      </c>
    </row>
    <row r="7136" spans="1:11" x14ac:dyDescent="0.35">
      <c r="A7136" t="s">
        <v>5670</v>
      </c>
      <c r="B7136" t="s">
        <v>5671</v>
      </c>
      <c r="C7136" t="s">
        <v>5664</v>
      </c>
      <c r="D7136">
        <v>875</v>
      </c>
      <c r="E7136" t="s">
        <v>2666</v>
      </c>
      <c r="F7136" s="1">
        <v>14000</v>
      </c>
      <c r="G7136" t="s">
        <v>16</v>
      </c>
      <c r="H7136">
        <v>0.1789</v>
      </c>
      <c r="I7136">
        <f t="shared" si="108"/>
        <v>2504.6</v>
      </c>
      <c r="J7136">
        <v>1.7689999999999999</v>
      </c>
      <c r="K7136" s="2">
        <f t="shared" si="109"/>
        <v>24766</v>
      </c>
    </row>
    <row r="7137" spans="1:11" x14ac:dyDescent="0.35">
      <c r="A7137" t="s">
        <v>5672</v>
      </c>
      <c r="B7137" t="s">
        <v>5673</v>
      </c>
      <c r="C7137" t="s">
        <v>5664</v>
      </c>
      <c r="D7137">
        <v>875</v>
      </c>
      <c r="E7137" t="s">
        <v>2666</v>
      </c>
      <c r="F7137" s="1">
        <v>12170</v>
      </c>
      <c r="G7137" t="s">
        <v>16</v>
      </c>
      <c r="H7137">
        <v>0.16900000000000001</v>
      </c>
      <c r="I7137">
        <f t="shared" si="108"/>
        <v>2056.73</v>
      </c>
      <c r="J7137">
        <v>1.7689999999999999</v>
      </c>
      <c r="K7137" s="2">
        <f t="shared" si="109"/>
        <v>21528.73</v>
      </c>
    </row>
    <row r="7138" spans="1:11" x14ac:dyDescent="0.35">
      <c r="A7138" t="s">
        <v>5674</v>
      </c>
      <c r="B7138" t="s">
        <v>5675</v>
      </c>
      <c r="C7138" t="s">
        <v>5676</v>
      </c>
      <c r="D7138">
        <v>875</v>
      </c>
      <c r="E7138" t="s">
        <v>2666</v>
      </c>
      <c r="F7138" s="1">
        <v>9500</v>
      </c>
      <c r="G7138" t="s">
        <v>16</v>
      </c>
      <c r="H7138">
        <v>2E-3</v>
      </c>
      <c r="I7138">
        <f t="shared" si="108"/>
        <v>19</v>
      </c>
      <c r="J7138">
        <v>2.9389999999999999E-2</v>
      </c>
      <c r="K7138" s="2">
        <f t="shared" si="109"/>
        <v>279.20499999999998</v>
      </c>
    </row>
    <row r="7139" spans="1:11" x14ac:dyDescent="0.35">
      <c r="A7139" t="s">
        <v>5677</v>
      </c>
      <c r="B7139" t="s">
        <v>5678</v>
      </c>
      <c r="C7139" t="s">
        <v>5676</v>
      </c>
      <c r="D7139">
        <v>875</v>
      </c>
      <c r="E7139" t="s">
        <v>2666</v>
      </c>
      <c r="F7139" s="1">
        <v>73864</v>
      </c>
      <c r="G7139" t="s">
        <v>16</v>
      </c>
      <c r="H7139">
        <v>2E-3</v>
      </c>
      <c r="I7139">
        <f t="shared" si="108"/>
        <v>147.72800000000001</v>
      </c>
      <c r="J7139">
        <v>2.1690000000000001E-2</v>
      </c>
      <c r="K7139" s="2">
        <f t="shared" si="109"/>
        <v>1602.1101600000002</v>
      </c>
    </row>
    <row r="7140" spans="1:11" x14ac:dyDescent="0.35">
      <c r="A7140" t="s">
        <v>5679</v>
      </c>
      <c r="B7140" t="s">
        <v>5680</v>
      </c>
      <c r="C7140" t="s">
        <v>5676</v>
      </c>
      <c r="D7140">
        <v>875</v>
      </c>
      <c r="E7140" t="s">
        <v>2666</v>
      </c>
      <c r="F7140" s="1">
        <v>56300</v>
      </c>
      <c r="G7140" t="s">
        <v>16</v>
      </c>
      <c r="H7140">
        <v>2E-3</v>
      </c>
      <c r="I7140">
        <f t="shared" si="108"/>
        <v>112.60000000000001</v>
      </c>
      <c r="J7140">
        <v>2.9389999999999999E-2</v>
      </c>
      <c r="K7140" s="2">
        <f t="shared" si="109"/>
        <v>1654.6569999999999</v>
      </c>
    </row>
    <row r="7141" spans="1:11" x14ac:dyDescent="0.35">
      <c r="A7141" t="s">
        <v>5681</v>
      </c>
      <c r="B7141" t="s">
        <v>5682</v>
      </c>
      <c r="C7141" t="s">
        <v>5683</v>
      </c>
      <c r="D7141">
        <v>875</v>
      </c>
      <c r="E7141" t="s">
        <v>2666</v>
      </c>
      <c r="F7141" s="1">
        <v>14800</v>
      </c>
      <c r="G7141" t="s">
        <v>16</v>
      </c>
      <c r="H7141">
        <v>1.4E-2</v>
      </c>
      <c r="I7141">
        <f t="shared" si="108"/>
        <v>207.20000000000002</v>
      </c>
      <c r="J7141">
        <v>0.438</v>
      </c>
      <c r="K7141" s="2">
        <f t="shared" si="109"/>
        <v>6482.4</v>
      </c>
    </row>
    <row r="7142" spans="1:11" x14ac:dyDescent="0.35">
      <c r="A7142" t="s">
        <v>5684</v>
      </c>
      <c r="B7142" t="s">
        <v>5685</v>
      </c>
      <c r="C7142" t="s">
        <v>5683</v>
      </c>
      <c r="D7142">
        <v>875</v>
      </c>
      <c r="E7142" t="s">
        <v>2666</v>
      </c>
      <c r="F7142" s="1">
        <v>24640</v>
      </c>
      <c r="G7142" t="s">
        <v>16</v>
      </c>
      <c r="H7142">
        <v>1.4E-2</v>
      </c>
      <c r="I7142">
        <f t="shared" si="108"/>
        <v>344.96</v>
      </c>
      <c r="J7142">
        <v>0.53215000000000001</v>
      </c>
      <c r="K7142" s="2">
        <f t="shared" si="109"/>
        <v>13112.175999999999</v>
      </c>
    </row>
    <row r="7143" spans="1:11" x14ac:dyDescent="0.35">
      <c r="A7143" t="s">
        <v>5686</v>
      </c>
      <c r="B7143" t="s">
        <v>5687</v>
      </c>
      <c r="C7143" t="s">
        <v>5683</v>
      </c>
      <c r="D7143">
        <v>875</v>
      </c>
      <c r="E7143" t="s">
        <v>2666</v>
      </c>
      <c r="F7143" s="1">
        <v>32200</v>
      </c>
      <c r="G7143" t="s">
        <v>16</v>
      </c>
      <c r="H7143">
        <v>1.6299999999999999E-2</v>
      </c>
      <c r="I7143">
        <f t="shared" si="108"/>
        <v>524.8599999999999</v>
      </c>
      <c r="J7143">
        <v>0.438</v>
      </c>
      <c r="K7143" s="2">
        <f t="shared" si="109"/>
        <v>14103.6</v>
      </c>
    </row>
    <row r="7144" spans="1:11" x14ac:dyDescent="0.35">
      <c r="A7144" t="s">
        <v>5688</v>
      </c>
      <c r="B7144" t="s">
        <v>5689</v>
      </c>
      <c r="C7144" t="s">
        <v>5690</v>
      </c>
      <c r="D7144">
        <v>875</v>
      </c>
      <c r="E7144" t="s">
        <v>2666</v>
      </c>
      <c r="F7144" s="1">
        <v>5600</v>
      </c>
      <c r="G7144" t="s">
        <v>16</v>
      </c>
      <c r="H7144">
        <v>3.7999999999999999E-2</v>
      </c>
      <c r="I7144">
        <f t="shared" si="108"/>
        <v>212.79999999999998</v>
      </c>
      <c r="J7144">
        <v>0.91447000000000001</v>
      </c>
      <c r="K7144" s="2">
        <f t="shared" si="109"/>
        <v>5121.0320000000002</v>
      </c>
    </row>
    <row r="7145" spans="1:11" x14ac:dyDescent="0.35">
      <c r="A7145" t="s">
        <v>5691</v>
      </c>
      <c r="B7145" t="s">
        <v>5692</v>
      </c>
      <c r="C7145" t="s">
        <v>5690</v>
      </c>
      <c r="D7145">
        <v>875</v>
      </c>
      <c r="E7145" t="s">
        <v>2666</v>
      </c>
      <c r="F7145" s="1">
        <v>14700</v>
      </c>
      <c r="G7145" t="s">
        <v>16</v>
      </c>
      <c r="H7145">
        <v>3.7999999999999999E-2</v>
      </c>
      <c r="I7145">
        <f t="shared" si="108"/>
        <v>558.6</v>
      </c>
      <c r="J7145">
        <v>0.91644999999999999</v>
      </c>
      <c r="K7145" s="2">
        <f t="shared" si="109"/>
        <v>13471.815000000001</v>
      </c>
    </row>
    <row r="7146" spans="1:11" x14ac:dyDescent="0.35">
      <c r="A7146" t="s">
        <v>5693</v>
      </c>
      <c r="B7146" t="s">
        <v>5694</v>
      </c>
      <c r="C7146" t="s">
        <v>5690</v>
      </c>
      <c r="D7146">
        <v>875</v>
      </c>
      <c r="E7146" t="s">
        <v>2666</v>
      </c>
      <c r="F7146" s="1">
        <v>3215</v>
      </c>
      <c r="G7146" t="s">
        <v>16</v>
      </c>
      <c r="H7146">
        <v>3.4000000000000002E-2</v>
      </c>
      <c r="I7146">
        <f t="shared" si="108"/>
        <v>109.31</v>
      </c>
      <c r="J7146">
        <v>0.67600000000000005</v>
      </c>
      <c r="K7146" s="2">
        <f t="shared" si="109"/>
        <v>2173.34</v>
      </c>
    </row>
    <row r="7147" spans="1:11" x14ac:dyDescent="0.35">
      <c r="A7147" t="s">
        <v>5695</v>
      </c>
      <c r="B7147" t="s">
        <v>5696</v>
      </c>
      <c r="C7147" t="s">
        <v>5697</v>
      </c>
      <c r="D7147">
        <v>875</v>
      </c>
      <c r="E7147" t="s">
        <v>2666</v>
      </c>
      <c r="F7147" s="1">
        <v>13360</v>
      </c>
      <c r="G7147" t="s">
        <v>16</v>
      </c>
      <c r="H7147">
        <v>3.4000000000000002E-2</v>
      </c>
      <c r="I7147">
        <f t="shared" si="108"/>
        <v>454.24</v>
      </c>
      <c r="J7147">
        <v>0.91644999999999999</v>
      </c>
      <c r="K7147" s="2">
        <f t="shared" si="109"/>
        <v>12243.771999999999</v>
      </c>
    </row>
    <row r="7148" spans="1:11" x14ac:dyDescent="0.35">
      <c r="A7148" t="s">
        <v>5698</v>
      </c>
      <c r="B7148" t="s">
        <v>5699</v>
      </c>
      <c r="C7148" t="s">
        <v>5700</v>
      </c>
      <c r="D7148">
        <v>875</v>
      </c>
      <c r="E7148" t="s">
        <v>2666</v>
      </c>
      <c r="F7148" s="1">
        <v>2711</v>
      </c>
      <c r="G7148" t="s">
        <v>16</v>
      </c>
      <c r="H7148">
        <v>0.12</v>
      </c>
      <c r="I7148">
        <f t="shared" si="108"/>
        <v>325.32</v>
      </c>
      <c r="J7148">
        <v>1.538</v>
      </c>
      <c r="K7148" s="2">
        <f t="shared" si="109"/>
        <v>4169.518</v>
      </c>
    </row>
    <row r="7149" spans="1:11" x14ac:dyDescent="0.35">
      <c r="A7149" t="s">
        <v>5701</v>
      </c>
      <c r="B7149" t="s">
        <v>5702</v>
      </c>
      <c r="C7149" t="s">
        <v>5700</v>
      </c>
      <c r="D7149">
        <v>875</v>
      </c>
      <c r="E7149" t="s">
        <v>2666</v>
      </c>
      <c r="F7149" s="1">
        <v>19300</v>
      </c>
      <c r="G7149" t="s">
        <v>16</v>
      </c>
      <c r="H7149">
        <v>0.12</v>
      </c>
      <c r="I7149">
        <f t="shared" si="108"/>
        <v>2316</v>
      </c>
      <c r="J7149">
        <v>1.538</v>
      </c>
      <c r="K7149" s="2">
        <f t="shared" si="109"/>
        <v>29683.4</v>
      </c>
    </row>
    <row r="7150" spans="1:11" x14ac:dyDescent="0.35">
      <c r="A7150" t="s">
        <v>5703</v>
      </c>
      <c r="B7150" t="s">
        <v>5704</v>
      </c>
      <c r="C7150" t="s">
        <v>5700</v>
      </c>
      <c r="D7150">
        <v>875</v>
      </c>
      <c r="E7150" t="s">
        <v>2666</v>
      </c>
      <c r="F7150" s="1">
        <v>11700</v>
      </c>
      <c r="G7150" t="s">
        <v>16</v>
      </c>
      <c r="H7150">
        <v>0.12</v>
      </c>
      <c r="I7150">
        <f t="shared" si="108"/>
        <v>1404</v>
      </c>
      <c r="J7150">
        <v>1.538</v>
      </c>
      <c r="K7150" s="2">
        <f t="shared" si="109"/>
        <v>17994.600000000002</v>
      </c>
    </row>
    <row r="7151" spans="1:11" x14ac:dyDescent="0.35">
      <c r="A7151" t="s">
        <v>5705</v>
      </c>
      <c r="B7151" t="s">
        <v>5706</v>
      </c>
      <c r="C7151" t="s">
        <v>5700</v>
      </c>
      <c r="D7151">
        <v>875</v>
      </c>
      <c r="E7151" t="s">
        <v>2666</v>
      </c>
      <c r="F7151" s="1">
        <v>16630</v>
      </c>
      <c r="G7151" t="s">
        <v>16</v>
      </c>
      <c r="H7151">
        <v>0.12</v>
      </c>
      <c r="I7151">
        <f t="shared" si="108"/>
        <v>1995.6</v>
      </c>
      <c r="J7151">
        <v>1.538</v>
      </c>
      <c r="K7151" s="2">
        <f t="shared" si="109"/>
        <v>25576.940000000002</v>
      </c>
    </row>
    <row r="7152" spans="1:11" x14ac:dyDescent="0.35">
      <c r="A7152" t="s">
        <v>5707</v>
      </c>
      <c r="B7152" t="s">
        <v>5708</v>
      </c>
      <c r="C7152" t="s">
        <v>5709</v>
      </c>
      <c r="D7152">
        <v>875</v>
      </c>
      <c r="E7152" t="s">
        <v>2666</v>
      </c>
      <c r="F7152" s="1">
        <v>7093</v>
      </c>
      <c r="G7152" t="s">
        <v>16</v>
      </c>
      <c r="H7152">
        <v>1.925E-2</v>
      </c>
      <c r="I7152">
        <f t="shared" si="108"/>
        <v>136.54024999999999</v>
      </c>
      <c r="J7152">
        <v>0.18354999999999999</v>
      </c>
      <c r="K7152" s="2">
        <f t="shared" si="109"/>
        <v>1301.9201499999999</v>
      </c>
    </row>
    <row r="7153" spans="1:11" x14ac:dyDescent="0.35">
      <c r="A7153" t="s">
        <v>5710</v>
      </c>
      <c r="B7153" t="s">
        <v>5711</v>
      </c>
      <c r="C7153" t="s">
        <v>5712</v>
      </c>
      <c r="D7153">
        <v>875</v>
      </c>
      <c r="E7153" t="s">
        <v>2666</v>
      </c>
      <c r="F7153">
        <v>300</v>
      </c>
      <c r="G7153" t="s">
        <v>16</v>
      </c>
      <c r="H7153">
        <v>4.2459999999999998E-2</v>
      </c>
      <c r="I7153">
        <f t="shared" si="108"/>
        <v>12.738</v>
      </c>
      <c r="J7153">
        <v>0.34340999999999999</v>
      </c>
      <c r="K7153" s="2">
        <f t="shared" si="109"/>
        <v>103.023</v>
      </c>
    </row>
    <row r="7154" spans="1:11" x14ac:dyDescent="0.35">
      <c r="A7154" t="s">
        <v>5713</v>
      </c>
      <c r="B7154" t="s">
        <v>5714</v>
      </c>
      <c r="C7154" t="s">
        <v>5715</v>
      </c>
      <c r="D7154">
        <v>875</v>
      </c>
      <c r="E7154" t="s">
        <v>2666</v>
      </c>
      <c r="F7154" s="1">
        <v>4960</v>
      </c>
      <c r="G7154" t="s">
        <v>16</v>
      </c>
      <c r="H7154">
        <v>0.63</v>
      </c>
      <c r="I7154">
        <f t="shared" si="108"/>
        <v>3124.8</v>
      </c>
      <c r="J7154">
        <v>0.82199999999999995</v>
      </c>
      <c r="K7154" s="2">
        <f t="shared" si="109"/>
        <v>4077.12</v>
      </c>
    </row>
    <row r="7155" spans="1:11" x14ac:dyDescent="0.35">
      <c r="A7155" t="s">
        <v>5716</v>
      </c>
      <c r="B7155" t="s">
        <v>5717</v>
      </c>
      <c r="C7155" t="s">
        <v>5718</v>
      </c>
      <c r="D7155">
        <v>875</v>
      </c>
      <c r="E7155" t="s">
        <v>2666</v>
      </c>
      <c r="F7155" s="1">
        <v>1500</v>
      </c>
      <c r="G7155" t="s">
        <v>16</v>
      </c>
      <c r="H7155">
        <v>1E-3</v>
      </c>
      <c r="I7155">
        <f t="shared" si="108"/>
        <v>1.5</v>
      </c>
      <c r="J7155">
        <v>0.13200000000000001</v>
      </c>
      <c r="K7155" s="2">
        <f t="shared" si="109"/>
        <v>198</v>
      </c>
    </row>
    <row r="7156" spans="1:11" x14ac:dyDescent="0.35">
      <c r="A7156" t="s">
        <v>5719</v>
      </c>
      <c r="B7156" t="s">
        <v>5720</v>
      </c>
      <c r="C7156" t="s">
        <v>5721</v>
      </c>
      <c r="D7156">
        <v>875</v>
      </c>
      <c r="E7156" t="s">
        <v>2666</v>
      </c>
      <c r="F7156" s="1">
        <v>3250</v>
      </c>
      <c r="G7156" t="s">
        <v>16</v>
      </c>
      <c r="H7156">
        <v>1E-3</v>
      </c>
      <c r="I7156">
        <f t="shared" si="108"/>
        <v>3.25</v>
      </c>
      <c r="J7156">
        <v>0.13600000000000001</v>
      </c>
      <c r="K7156" s="2">
        <f t="shared" si="109"/>
        <v>442.00000000000006</v>
      </c>
    </row>
    <row r="7157" spans="1:11" x14ac:dyDescent="0.35">
      <c r="A7157" t="s">
        <v>5722</v>
      </c>
      <c r="B7157" t="s">
        <v>5723</v>
      </c>
      <c r="C7157" t="s">
        <v>5721</v>
      </c>
      <c r="D7157">
        <v>875</v>
      </c>
      <c r="E7157" t="s">
        <v>2666</v>
      </c>
      <c r="F7157">
        <v>400</v>
      </c>
      <c r="G7157" t="s">
        <v>16</v>
      </c>
      <c r="H7157">
        <v>1E-3</v>
      </c>
      <c r="I7157">
        <f t="shared" si="108"/>
        <v>0.4</v>
      </c>
      <c r="J7157">
        <v>0.14799999999999999</v>
      </c>
      <c r="K7157" s="2">
        <f t="shared" si="109"/>
        <v>59.199999999999996</v>
      </c>
    </row>
    <row r="7158" spans="1:11" x14ac:dyDescent="0.35">
      <c r="A7158" t="s">
        <v>5724</v>
      </c>
      <c r="B7158" t="s">
        <v>5725</v>
      </c>
      <c r="C7158" t="s">
        <v>5726</v>
      </c>
      <c r="D7158">
        <v>875</v>
      </c>
      <c r="E7158" t="s">
        <v>2666</v>
      </c>
      <c r="F7158" s="1">
        <v>3500</v>
      </c>
      <c r="G7158" t="s">
        <v>16</v>
      </c>
      <c r="H7158">
        <v>5.0000000000000001E-3</v>
      </c>
      <c r="I7158">
        <f t="shared" si="108"/>
        <v>17.5</v>
      </c>
      <c r="J7158">
        <v>0.51266</v>
      </c>
      <c r="K7158" s="2">
        <f t="shared" si="109"/>
        <v>1794.31</v>
      </c>
    </row>
    <row r="7159" spans="1:11" x14ac:dyDescent="0.35">
      <c r="A7159" t="s">
        <v>5727</v>
      </c>
      <c r="B7159" t="s">
        <v>5728</v>
      </c>
      <c r="C7159" t="s">
        <v>5729</v>
      </c>
      <c r="D7159">
        <v>875</v>
      </c>
      <c r="E7159" t="s">
        <v>2666</v>
      </c>
      <c r="F7159">
        <v>771</v>
      </c>
      <c r="G7159" t="s">
        <v>16</v>
      </c>
      <c r="H7159">
        <v>5.0000000000000001E-3</v>
      </c>
      <c r="I7159">
        <f t="shared" si="108"/>
        <v>3.855</v>
      </c>
      <c r="J7159">
        <v>0.30541000000000001</v>
      </c>
      <c r="K7159" s="2">
        <f t="shared" si="109"/>
        <v>235.47111000000001</v>
      </c>
    </row>
    <row r="7160" spans="1:11" x14ac:dyDescent="0.35">
      <c r="A7160" t="s">
        <v>5730</v>
      </c>
      <c r="B7160" t="s">
        <v>5731</v>
      </c>
      <c r="C7160" t="s">
        <v>5732</v>
      </c>
      <c r="D7160">
        <v>875</v>
      </c>
      <c r="E7160" t="s">
        <v>2666</v>
      </c>
      <c r="F7160" s="1">
        <v>3821</v>
      </c>
      <c r="G7160" t="s">
        <v>16</v>
      </c>
      <c r="H7160">
        <v>5.0000000000000001E-3</v>
      </c>
      <c r="I7160">
        <f t="shared" si="108"/>
        <v>19.105</v>
      </c>
      <c r="J7160">
        <v>0.45418999999999998</v>
      </c>
      <c r="K7160" s="2">
        <f t="shared" si="109"/>
        <v>1735.4599899999998</v>
      </c>
    </row>
    <row r="7161" spans="1:11" x14ac:dyDescent="0.35">
      <c r="A7161" t="s">
        <v>5733</v>
      </c>
      <c r="B7161" t="s">
        <v>5734</v>
      </c>
      <c r="C7161" t="s">
        <v>5735</v>
      </c>
      <c r="D7161">
        <v>875</v>
      </c>
      <c r="E7161" t="s">
        <v>2666</v>
      </c>
      <c r="F7161">
        <v>351</v>
      </c>
      <c r="G7161" t="s">
        <v>16</v>
      </c>
      <c r="H7161">
        <v>5.0000000000000001E-3</v>
      </c>
      <c r="I7161">
        <f t="shared" si="108"/>
        <v>1.7550000000000001</v>
      </c>
      <c r="J7161">
        <v>0.24615999999999999</v>
      </c>
      <c r="K7161" s="2">
        <f t="shared" si="109"/>
        <v>86.402159999999995</v>
      </c>
    </row>
    <row r="7162" spans="1:11" x14ac:dyDescent="0.35">
      <c r="A7162" t="s">
        <v>5736</v>
      </c>
      <c r="B7162" t="s">
        <v>5737</v>
      </c>
      <c r="C7162" t="s">
        <v>5738</v>
      </c>
      <c r="D7162">
        <v>875</v>
      </c>
      <c r="E7162" t="s">
        <v>2666</v>
      </c>
      <c r="F7162" s="1">
        <v>82886</v>
      </c>
      <c r="G7162" t="s">
        <v>16</v>
      </c>
      <c r="H7162">
        <v>4.2549999999999998E-2</v>
      </c>
      <c r="I7162">
        <f t="shared" si="108"/>
        <v>3526.7992999999997</v>
      </c>
      <c r="J7162">
        <v>0.21421000000000001</v>
      </c>
      <c r="K7162" s="2">
        <f t="shared" si="109"/>
        <v>17755.010060000001</v>
      </c>
    </row>
    <row r="7163" spans="1:11" x14ac:dyDescent="0.35">
      <c r="A7163" t="s">
        <v>5739</v>
      </c>
      <c r="B7163" t="s">
        <v>5740</v>
      </c>
      <c r="C7163" t="s">
        <v>5741</v>
      </c>
      <c r="D7163">
        <v>875</v>
      </c>
      <c r="E7163" t="s">
        <v>2666</v>
      </c>
      <c r="F7163" s="1">
        <v>17357</v>
      </c>
      <c r="G7163" t="s">
        <v>16</v>
      </c>
      <c r="H7163">
        <v>4.7370000000000002E-2</v>
      </c>
      <c r="I7163">
        <f t="shared" si="108"/>
        <v>822.20109000000002</v>
      </c>
      <c r="J7163">
        <v>0.27007999999999999</v>
      </c>
      <c r="K7163" s="2">
        <f t="shared" si="109"/>
        <v>4687.7785599999997</v>
      </c>
    </row>
    <row r="7164" spans="1:11" x14ac:dyDescent="0.35">
      <c r="A7164" t="s">
        <v>5742</v>
      </c>
      <c r="B7164" t="s">
        <v>5743</v>
      </c>
      <c r="C7164" t="s">
        <v>5744</v>
      </c>
      <c r="D7164">
        <v>875</v>
      </c>
      <c r="E7164" t="s">
        <v>2666</v>
      </c>
      <c r="F7164" s="1">
        <v>14353</v>
      </c>
      <c r="G7164" t="s">
        <v>16</v>
      </c>
      <c r="H7164">
        <v>4.7370000000000002E-2</v>
      </c>
      <c r="I7164">
        <f t="shared" si="108"/>
        <v>679.90161000000001</v>
      </c>
      <c r="J7164">
        <v>0.24607999999999999</v>
      </c>
      <c r="K7164" s="2">
        <f t="shared" si="109"/>
        <v>3531.9862399999997</v>
      </c>
    </row>
    <row r="7165" spans="1:11" x14ac:dyDescent="0.35">
      <c r="A7165" t="s">
        <v>5745</v>
      </c>
      <c r="B7165" t="s">
        <v>5746</v>
      </c>
      <c r="C7165" t="s">
        <v>5747</v>
      </c>
      <c r="D7165">
        <v>875</v>
      </c>
      <c r="E7165" t="s">
        <v>2666</v>
      </c>
      <c r="F7165" s="1">
        <v>51050</v>
      </c>
      <c r="G7165" t="s">
        <v>16</v>
      </c>
      <c r="H7165">
        <v>1.3809999999999999E-2</v>
      </c>
      <c r="I7165">
        <f t="shared" si="108"/>
        <v>705.00049999999999</v>
      </c>
      <c r="J7165">
        <v>8.2150000000000001E-2</v>
      </c>
      <c r="K7165" s="2">
        <f t="shared" si="109"/>
        <v>4193.7574999999997</v>
      </c>
    </row>
    <row r="7166" spans="1:11" x14ac:dyDescent="0.35">
      <c r="A7166" t="s">
        <v>5748</v>
      </c>
      <c r="B7166" t="s">
        <v>5749</v>
      </c>
      <c r="C7166" t="s">
        <v>5750</v>
      </c>
      <c r="D7166">
        <v>875</v>
      </c>
      <c r="E7166" t="s">
        <v>2666</v>
      </c>
      <c r="F7166" s="1">
        <v>2305</v>
      </c>
      <c r="G7166" t="s">
        <v>16</v>
      </c>
      <c r="H7166">
        <v>0.20899999999999999</v>
      </c>
      <c r="I7166">
        <f t="shared" si="108"/>
        <v>481.745</v>
      </c>
      <c r="J7166">
        <v>0.29499999999999998</v>
      </c>
      <c r="K7166" s="2">
        <f t="shared" si="109"/>
        <v>679.97499999999991</v>
      </c>
    </row>
    <row r="7167" spans="1:11" x14ac:dyDescent="0.35">
      <c r="A7167" t="s">
        <v>5751</v>
      </c>
      <c r="B7167" t="s">
        <v>5752</v>
      </c>
      <c r="C7167" t="s">
        <v>5753</v>
      </c>
      <c r="D7167">
        <v>875</v>
      </c>
      <c r="E7167" t="s">
        <v>2666</v>
      </c>
      <c r="F7167" s="1">
        <v>3380</v>
      </c>
      <c r="G7167" t="s">
        <v>16</v>
      </c>
      <c r="H7167">
        <v>0.29899999999999999</v>
      </c>
      <c r="I7167">
        <f t="shared" si="108"/>
        <v>1010.62</v>
      </c>
      <c r="J7167">
        <v>0.34699999999999998</v>
      </c>
      <c r="K7167" s="2">
        <f t="shared" si="109"/>
        <v>1172.8599999999999</v>
      </c>
    </row>
    <row r="7168" spans="1:11" x14ac:dyDescent="0.35">
      <c r="A7168" t="s">
        <v>5754</v>
      </c>
      <c r="B7168" t="s">
        <v>5755</v>
      </c>
      <c r="C7168" t="s">
        <v>5756</v>
      </c>
      <c r="D7168">
        <v>875</v>
      </c>
      <c r="E7168" t="s">
        <v>2666</v>
      </c>
      <c r="F7168" s="1">
        <v>2895</v>
      </c>
      <c r="G7168" t="s">
        <v>16</v>
      </c>
      <c r="H7168">
        <v>0.20899999999999999</v>
      </c>
      <c r="I7168">
        <f t="shared" si="108"/>
        <v>605.05499999999995</v>
      </c>
      <c r="J7168">
        <v>0.29699999999999999</v>
      </c>
      <c r="K7168" s="2">
        <f t="shared" si="109"/>
        <v>859.81499999999994</v>
      </c>
    </row>
    <row r="7169" spans="1:11" x14ac:dyDescent="0.35">
      <c r="A7169" t="s">
        <v>5757</v>
      </c>
      <c r="B7169" t="s">
        <v>5758</v>
      </c>
      <c r="C7169" t="s">
        <v>5759</v>
      </c>
      <c r="D7169">
        <v>875</v>
      </c>
      <c r="E7169" t="s">
        <v>2666</v>
      </c>
      <c r="F7169" s="1">
        <v>3620</v>
      </c>
      <c r="G7169" t="s">
        <v>16</v>
      </c>
      <c r="H7169">
        <v>0.222</v>
      </c>
      <c r="I7169">
        <f t="shared" si="108"/>
        <v>803.64</v>
      </c>
      <c r="J7169">
        <v>0.29399999999999998</v>
      </c>
      <c r="K7169" s="2">
        <f t="shared" si="109"/>
        <v>1064.28</v>
      </c>
    </row>
    <row r="7170" spans="1:11" x14ac:dyDescent="0.35">
      <c r="A7170" t="s">
        <v>5760</v>
      </c>
      <c r="B7170" t="s">
        <v>5761</v>
      </c>
      <c r="C7170" t="s">
        <v>5762</v>
      </c>
      <c r="D7170">
        <v>875</v>
      </c>
      <c r="E7170" t="s">
        <v>2666</v>
      </c>
      <c r="F7170" s="1">
        <v>2420</v>
      </c>
      <c r="G7170" t="s">
        <v>16</v>
      </c>
      <c r="H7170">
        <v>0.312</v>
      </c>
      <c r="I7170">
        <f t="shared" si="108"/>
        <v>755.04</v>
      </c>
      <c r="J7170">
        <v>0.33</v>
      </c>
      <c r="K7170" s="2">
        <f t="shared" si="109"/>
        <v>798.6</v>
      </c>
    </row>
    <row r="7171" spans="1:11" x14ac:dyDescent="0.35">
      <c r="A7171" t="s">
        <v>5763</v>
      </c>
      <c r="B7171" t="s">
        <v>5764</v>
      </c>
      <c r="C7171" t="s">
        <v>5765</v>
      </c>
      <c r="D7171">
        <v>875</v>
      </c>
      <c r="E7171" t="s">
        <v>2666</v>
      </c>
      <c r="F7171">
        <v>720</v>
      </c>
      <c r="G7171" t="s">
        <v>16</v>
      </c>
      <c r="H7171">
        <v>3.8530000000000002E-2</v>
      </c>
      <c r="I7171">
        <f t="shared" si="108"/>
        <v>27.741600000000002</v>
      </c>
      <c r="J7171">
        <v>0.316</v>
      </c>
      <c r="K7171" s="2">
        <f t="shared" si="109"/>
        <v>227.52</v>
      </c>
    </row>
    <row r="7172" spans="1:11" x14ac:dyDescent="0.35">
      <c r="A7172" t="s">
        <v>5766</v>
      </c>
      <c r="B7172" t="s">
        <v>5767</v>
      </c>
      <c r="C7172" t="s">
        <v>5765</v>
      </c>
      <c r="D7172">
        <v>875</v>
      </c>
      <c r="E7172" t="s">
        <v>2666</v>
      </c>
      <c r="F7172" s="1">
        <v>55900</v>
      </c>
      <c r="G7172" t="s">
        <v>16</v>
      </c>
      <c r="H7172">
        <v>3.8530000000000002E-2</v>
      </c>
      <c r="I7172">
        <f t="shared" si="108"/>
        <v>2153.8270000000002</v>
      </c>
      <c r="J7172">
        <v>0.26200000000000001</v>
      </c>
      <c r="K7172" s="2">
        <f t="shared" si="109"/>
        <v>14645.800000000001</v>
      </c>
    </row>
    <row r="7173" spans="1:11" x14ac:dyDescent="0.35">
      <c r="A7173" t="s">
        <v>5768</v>
      </c>
      <c r="B7173" t="s">
        <v>5769</v>
      </c>
      <c r="C7173" t="s">
        <v>5770</v>
      </c>
      <c r="D7173">
        <v>875</v>
      </c>
      <c r="E7173" t="s">
        <v>2666</v>
      </c>
      <c r="F7173" s="1">
        <v>2800</v>
      </c>
      <c r="G7173" t="s">
        <v>16</v>
      </c>
      <c r="H7173">
        <v>3.8530000000000002E-2</v>
      </c>
      <c r="I7173">
        <f t="shared" ref="I7173:I7236" si="110">H7173*F7173</f>
        <v>107.884</v>
      </c>
      <c r="J7173">
        <v>0.36099999999999999</v>
      </c>
      <c r="K7173" s="2">
        <f t="shared" ref="K7173:K7236" si="111">F7173*J7173</f>
        <v>1010.8</v>
      </c>
    </row>
    <row r="7174" spans="1:11" x14ac:dyDescent="0.35">
      <c r="A7174" t="s">
        <v>5771</v>
      </c>
      <c r="B7174" t="s">
        <v>5772</v>
      </c>
      <c r="C7174" t="s">
        <v>5770</v>
      </c>
      <c r="D7174">
        <v>875</v>
      </c>
      <c r="E7174" t="s">
        <v>2666</v>
      </c>
      <c r="F7174" s="1">
        <v>28800</v>
      </c>
      <c r="G7174" t="s">
        <v>16</v>
      </c>
      <c r="H7174">
        <v>3.8530000000000002E-2</v>
      </c>
      <c r="I7174">
        <f t="shared" si="110"/>
        <v>1109.664</v>
      </c>
      <c r="J7174">
        <v>0.315</v>
      </c>
      <c r="K7174" s="2">
        <f t="shared" si="111"/>
        <v>9072</v>
      </c>
    </row>
    <row r="7175" spans="1:11" x14ac:dyDescent="0.35">
      <c r="A7175" t="s">
        <v>5773</v>
      </c>
      <c r="B7175" t="s">
        <v>5774</v>
      </c>
      <c r="C7175" t="s">
        <v>5770</v>
      </c>
      <c r="D7175">
        <v>875</v>
      </c>
      <c r="E7175" t="s">
        <v>2666</v>
      </c>
      <c r="F7175">
        <v>385</v>
      </c>
      <c r="G7175" t="s">
        <v>16</v>
      </c>
      <c r="H7175">
        <v>3.8530000000000002E-2</v>
      </c>
      <c r="I7175">
        <f t="shared" si="110"/>
        <v>14.834050000000001</v>
      </c>
      <c r="J7175">
        <v>0.32400000000000001</v>
      </c>
      <c r="K7175" s="2">
        <f t="shared" si="111"/>
        <v>124.74000000000001</v>
      </c>
    </row>
    <row r="7176" spans="1:11" x14ac:dyDescent="0.35">
      <c r="A7176" t="s">
        <v>5775</v>
      </c>
      <c r="B7176" t="s">
        <v>5776</v>
      </c>
      <c r="C7176" t="s">
        <v>5777</v>
      </c>
      <c r="D7176">
        <v>875</v>
      </c>
      <c r="E7176" t="s">
        <v>2666</v>
      </c>
      <c r="F7176" s="1">
        <v>5400</v>
      </c>
      <c r="G7176" t="s">
        <v>16</v>
      </c>
      <c r="H7176">
        <v>5.6419999999999998E-2</v>
      </c>
      <c r="I7176">
        <f t="shared" si="110"/>
        <v>304.66800000000001</v>
      </c>
      <c r="J7176">
        <v>0.46100000000000002</v>
      </c>
      <c r="K7176" s="2">
        <f t="shared" si="111"/>
        <v>2489.4</v>
      </c>
    </row>
    <row r="7177" spans="1:11" x14ac:dyDescent="0.35">
      <c r="A7177" t="s">
        <v>5778</v>
      </c>
      <c r="B7177" t="s">
        <v>5779</v>
      </c>
      <c r="C7177" t="s">
        <v>5777</v>
      </c>
      <c r="D7177">
        <v>875</v>
      </c>
      <c r="E7177" t="s">
        <v>2666</v>
      </c>
      <c r="F7177" s="1">
        <v>25400</v>
      </c>
      <c r="G7177" t="s">
        <v>16</v>
      </c>
      <c r="H7177">
        <v>5.6419999999999998E-2</v>
      </c>
      <c r="I7177">
        <f t="shared" si="110"/>
        <v>1433.068</v>
      </c>
      <c r="J7177">
        <v>0.48799999999999999</v>
      </c>
      <c r="K7177" s="2">
        <f t="shared" si="111"/>
        <v>12395.199999999999</v>
      </c>
    </row>
    <row r="7178" spans="1:11" x14ac:dyDescent="0.35">
      <c r="A7178" t="s">
        <v>5780</v>
      </c>
      <c r="B7178" t="s">
        <v>5781</v>
      </c>
      <c r="C7178" t="s">
        <v>5777</v>
      </c>
      <c r="D7178">
        <v>875</v>
      </c>
      <c r="E7178" t="s">
        <v>2666</v>
      </c>
      <c r="F7178" s="1">
        <v>42855</v>
      </c>
      <c r="G7178" t="s">
        <v>16</v>
      </c>
      <c r="H7178">
        <v>5.6419999999999998E-2</v>
      </c>
      <c r="I7178">
        <f t="shared" si="110"/>
        <v>2417.8791000000001</v>
      </c>
      <c r="J7178">
        <v>0.46400000000000002</v>
      </c>
      <c r="K7178" s="2">
        <f t="shared" si="111"/>
        <v>19884.72</v>
      </c>
    </row>
    <row r="7179" spans="1:11" x14ac:dyDescent="0.35">
      <c r="A7179" t="s">
        <v>5782</v>
      </c>
      <c r="B7179" t="s">
        <v>5783</v>
      </c>
      <c r="C7179" t="s">
        <v>5784</v>
      </c>
      <c r="D7179">
        <v>875</v>
      </c>
      <c r="E7179" t="s">
        <v>2666</v>
      </c>
      <c r="F7179" s="1">
        <v>2500</v>
      </c>
      <c r="G7179" t="s">
        <v>16</v>
      </c>
      <c r="H7179">
        <v>9.5000000000000001E-2</v>
      </c>
      <c r="I7179">
        <f t="shared" si="110"/>
        <v>237.5</v>
      </c>
      <c r="J7179">
        <v>0.98299999999999998</v>
      </c>
      <c r="K7179" s="2">
        <f t="shared" si="111"/>
        <v>2457.5</v>
      </c>
    </row>
    <row r="7180" spans="1:11" x14ac:dyDescent="0.35">
      <c r="A7180" t="s">
        <v>5785</v>
      </c>
      <c r="B7180" t="s">
        <v>5786</v>
      </c>
      <c r="C7180" t="s">
        <v>5787</v>
      </c>
      <c r="D7180">
        <v>875</v>
      </c>
      <c r="E7180" t="s">
        <v>2666</v>
      </c>
      <c r="F7180" s="1">
        <v>7670</v>
      </c>
      <c r="G7180" t="s">
        <v>16</v>
      </c>
      <c r="H7180">
        <v>0.12239999999999999</v>
      </c>
      <c r="I7180">
        <f t="shared" si="110"/>
        <v>938.80799999999999</v>
      </c>
      <c r="J7180">
        <v>1.07</v>
      </c>
      <c r="K7180" s="2">
        <f t="shared" si="111"/>
        <v>8206.9</v>
      </c>
    </row>
    <row r="7181" spans="1:11" x14ac:dyDescent="0.35">
      <c r="A7181" t="s">
        <v>5788</v>
      </c>
      <c r="B7181" t="s">
        <v>5789</v>
      </c>
      <c r="C7181" t="s">
        <v>5787</v>
      </c>
      <c r="D7181">
        <v>875</v>
      </c>
      <c r="E7181" t="s">
        <v>2666</v>
      </c>
      <c r="F7181" s="1">
        <v>29625</v>
      </c>
      <c r="G7181" t="s">
        <v>16</v>
      </c>
      <c r="H7181">
        <v>0.12239999999999999</v>
      </c>
      <c r="I7181">
        <f t="shared" si="110"/>
        <v>3626.1</v>
      </c>
      <c r="J7181">
        <v>0.871</v>
      </c>
      <c r="K7181" s="2">
        <f t="shared" si="111"/>
        <v>25803.375</v>
      </c>
    </row>
    <row r="7182" spans="1:11" x14ac:dyDescent="0.35">
      <c r="A7182" t="s">
        <v>5790</v>
      </c>
      <c r="B7182" t="s">
        <v>5791</v>
      </c>
      <c r="C7182" t="s">
        <v>5792</v>
      </c>
      <c r="D7182">
        <v>875</v>
      </c>
      <c r="E7182" t="s">
        <v>2666</v>
      </c>
      <c r="F7182" s="1">
        <v>2000</v>
      </c>
      <c r="G7182" t="s">
        <v>16</v>
      </c>
      <c r="H7182">
        <v>0.12239999999999999</v>
      </c>
      <c r="I7182">
        <f t="shared" si="110"/>
        <v>244.79999999999998</v>
      </c>
      <c r="J7182">
        <v>0.96799999999999997</v>
      </c>
      <c r="K7182" s="2">
        <f t="shared" si="111"/>
        <v>1936</v>
      </c>
    </row>
    <row r="7183" spans="1:11" x14ac:dyDescent="0.35">
      <c r="A7183" t="s">
        <v>5793</v>
      </c>
      <c r="B7183" t="s">
        <v>5794</v>
      </c>
      <c r="C7183" t="s">
        <v>5787</v>
      </c>
      <c r="D7183">
        <v>875</v>
      </c>
      <c r="E7183" t="s">
        <v>2666</v>
      </c>
      <c r="F7183">
        <v>350</v>
      </c>
      <c r="G7183" t="s">
        <v>16</v>
      </c>
      <c r="H7183">
        <v>0.12239999999999999</v>
      </c>
      <c r="I7183">
        <f t="shared" si="110"/>
        <v>42.839999999999996</v>
      </c>
      <c r="J7183">
        <v>0.98299999999999998</v>
      </c>
      <c r="K7183" s="2">
        <f t="shared" si="111"/>
        <v>344.05</v>
      </c>
    </row>
    <row r="7184" spans="1:11" x14ac:dyDescent="0.35">
      <c r="A7184" t="s">
        <v>5795</v>
      </c>
      <c r="B7184" t="s">
        <v>5796</v>
      </c>
      <c r="C7184" t="s">
        <v>5792</v>
      </c>
      <c r="D7184">
        <v>875</v>
      </c>
      <c r="E7184" t="s">
        <v>2666</v>
      </c>
      <c r="F7184" s="1">
        <v>5000</v>
      </c>
      <c r="G7184" t="s">
        <v>16</v>
      </c>
      <c r="H7184">
        <v>0.12239999999999999</v>
      </c>
      <c r="I7184">
        <f t="shared" si="110"/>
        <v>612</v>
      </c>
      <c r="J7184">
        <v>1.0069999999999999</v>
      </c>
      <c r="K7184" s="2">
        <f t="shared" si="111"/>
        <v>5034.9999999999991</v>
      </c>
    </row>
    <row r="7185" spans="1:11" x14ac:dyDescent="0.35">
      <c r="A7185" t="s">
        <v>5797</v>
      </c>
      <c r="B7185" t="s">
        <v>5798</v>
      </c>
      <c r="C7185" t="s">
        <v>5799</v>
      </c>
      <c r="D7185">
        <v>875</v>
      </c>
      <c r="E7185" t="s">
        <v>2666</v>
      </c>
      <c r="F7185">
        <v>685</v>
      </c>
      <c r="G7185" t="s">
        <v>16</v>
      </c>
      <c r="H7185">
        <v>0.14474000000000001</v>
      </c>
      <c r="I7185">
        <f t="shared" si="110"/>
        <v>99.146900000000002</v>
      </c>
      <c r="J7185">
        <v>1.4392</v>
      </c>
      <c r="K7185" s="2">
        <f t="shared" si="111"/>
        <v>985.85199999999998</v>
      </c>
    </row>
    <row r="7186" spans="1:11" x14ac:dyDescent="0.35">
      <c r="A7186" t="s">
        <v>5800</v>
      </c>
      <c r="B7186" t="s">
        <v>5801</v>
      </c>
      <c r="C7186" t="s">
        <v>5802</v>
      </c>
      <c r="D7186">
        <v>875</v>
      </c>
      <c r="E7186" t="s">
        <v>2666</v>
      </c>
      <c r="F7186" s="1">
        <v>1320</v>
      </c>
      <c r="G7186" t="s">
        <v>16</v>
      </c>
      <c r="H7186">
        <v>0.11</v>
      </c>
      <c r="I7186">
        <f t="shared" si="110"/>
        <v>145.19999999999999</v>
      </c>
      <c r="J7186">
        <v>1.3690500000000001</v>
      </c>
      <c r="K7186" s="2">
        <f t="shared" si="111"/>
        <v>1807.1460000000002</v>
      </c>
    </row>
    <row r="7187" spans="1:11" x14ac:dyDescent="0.35">
      <c r="A7187" t="s">
        <v>5803</v>
      </c>
      <c r="B7187" t="s">
        <v>5804</v>
      </c>
      <c r="C7187" t="s">
        <v>5805</v>
      </c>
      <c r="D7187">
        <v>875</v>
      </c>
      <c r="E7187" t="s">
        <v>2666</v>
      </c>
      <c r="F7187" s="1">
        <v>17190</v>
      </c>
      <c r="G7187" t="s">
        <v>16</v>
      </c>
      <c r="H7187">
        <v>3.8530000000000002E-2</v>
      </c>
      <c r="I7187">
        <f t="shared" si="110"/>
        <v>662.33069999999998</v>
      </c>
      <c r="J7187">
        <v>0.32600000000000001</v>
      </c>
      <c r="K7187" s="2">
        <f t="shared" si="111"/>
        <v>5603.9400000000005</v>
      </c>
    </row>
    <row r="7188" spans="1:11" x14ac:dyDescent="0.35">
      <c r="A7188" t="s">
        <v>5806</v>
      </c>
      <c r="B7188" t="s">
        <v>5807</v>
      </c>
      <c r="C7188" t="s">
        <v>5805</v>
      </c>
      <c r="D7188">
        <v>875</v>
      </c>
      <c r="E7188" t="s">
        <v>2666</v>
      </c>
      <c r="F7188" s="1">
        <v>6000</v>
      </c>
      <c r="G7188" t="s">
        <v>16</v>
      </c>
      <c r="H7188">
        <v>3.8530000000000002E-2</v>
      </c>
      <c r="I7188">
        <f t="shared" si="110"/>
        <v>231.18</v>
      </c>
      <c r="J7188">
        <v>0.32600000000000001</v>
      </c>
      <c r="K7188" s="2">
        <f t="shared" si="111"/>
        <v>1956</v>
      </c>
    </row>
    <row r="7189" spans="1:11" x14ac:dyDescent="0.35">
      <c r="A7189" t="s">
        <v>5808</v>
      </c>
      <c r="B7189" t="s">
        <v>5809</v>
      </c>
      <c r="C7189" t="s">
        <v>5805</v>
      </c>
      <c r="D7189">
        <v>875</v>
      </c>
      <c r="E7189" t="s">
        <v>2666</v>
      </c>
      <c r="F7189" s="1">
        <v>1800</v>
      </c>
      <c r="G7189" t="s">
        <v>16</v>
      </c>
      <c r="H7189">
        <v>3.8530000000000002E-2</v>
      </c>
      <c r="I7189">
        <f t="shared" si="110"/>
        <v>69.353999999999999</v>
      </c>
      <c r="J7189">
        <v>0.39500000000000002</v>
      </c>
      <c r="K7189" s="2">
        <f t="shared" si="111"/>
        <v>711</v>
      </c>
    </row>
    <row r="7190" spans="1:11" x14ac:dyDescent="0.35">
      <c r="A7190" t="s">
        <v>5810</v>
      </c>
      <c r="B7190" t="s">
        <v>5811</v>
      </c>
      <c r="C7190" t="s">
        <v>5812</v>
      </c>
      <c r="D7190">
        <v>875</v>
      </c>
      <c r="E7190" t="s">
        <v>2666</v>
      </c>
      <c r="F7190" s="1">
        <v>9200</v>
      </c>
      <c r="G7190" t="s">
        <v>16</v>
      </c>
      <c r="H7190">
        <v>5.6419999999999998E-2</v>
      </c>
      <c r="I7190">
        <f t="shared" si="110"/>
        <v>519.06399999999996</v>
      </c>
      <c r="J7190">
        <v>0.54400000000000004</v>
      </c>
      <c r="K7190" s="2">
        <f t="shared" si="111"/>
        <v>5004.8</v>
      </c>
    </row>
    <row r="7191" spans="1:11" x14ac:dyDescent="0.35">
      <c r="A7191" t="s">
        <v>5813</v>
      </c>
      <c r="B7191" t="s">
        <v>5814</v>
      </c>
      <c r="C7191" t="s">
        <v>5815</v>
      </c>
      <c r="D7191">
        <v>875</v>
      </c>
      <c r="E7191" t="s">
        <v>2666</v>
      </c>
      <c r="F7191" s="1">
        <v>10541</v>
      </c>
      <c r="G7191" t="s">
        <v>16</v>
      </c>
      <c r="H7191">
        <v>0.127</v>
      </c>
      <c r="I7191">
        <f t="shared" si="110"/>
        <v>1338.7070000000001</v>
      </c>
      <c r="J7191">
        <v>0.71836</v>
      </c>
      <c r="K7191" s="2">
        <f t="shared" si="111"/>
        <v>7572.2327599999999</v>
      </c>
    </row>
    <row r="7192" spans="1:11" x14ac:dyDescent="0.35">
      <c r="A7192" t="s">
        <v>5816</v>
      </c>
      <c r="B7192" t="s">
        <v>5817</v>
      </c>
      <c r="C7192" t="s">
        <v>5815</v>
      </c>
      <c r="D7192">
        <v>875</v>
      </c>
      <c r="E7192" t="s">
        <v>2666</v>
      </c>
      <c r="F7192" s="1">
        <v>4636</v>
      </c>
      <c r="G7192" t="s">
        <v>16</v>
      </c>
      <c r="H7192">
        <v>0.127</v>
      </c>
      <c r="I7192">
        <f t="shared" si="110"/>
        <v>588.77200000000005</v>
      </c>
      <c r="J7192">
        <v>1.0029999999999999</v>
      </c>
      <c r="K7192" s="2">
        <f t="shared" si="111"/>
        <v>4649.9079999999994</v>
      </c>
    </row>
    <row r="7193" spans="1:11" x14ac:dyDescent="0.35">
      <c r="A7193" t="s">
        <v>5818</v>
      </c>
      <c r="B7193" t="s">
        <v>5819</v>
      </c>
      <c r="C7193" t="s">
        <v>5815</v>
      </c>
      <c r="D7193">
        <v>875</v>
      </c>
      <c r="E7193" t="s">
        <v>2666</v>
      </c>
      <c r="F7193" s="1">
        <v>9740</v>
      </c>
      <c r="G7193" t="s">
        <v>16</v>
      </c>
      <c r="H7193">
        <v>0.127</v>
      </c>
      <c r="I7193">
        <f t="shared" si="110"/>
        <v>1236.98</v>
      </c>
      <c r="J7193">
        <v>0.79461000000000004</v>
      </c>
      <c r="K7193" s="2">
        <f t="shared" si="111"/>
        <v>7739.5014000000001</v>
      </c>
    </row>
    <row r="7194" spans="1:11" x14ac:dyDescent="0.35">
      <c r="A7194" t="s">
        <v>5820</v>
      </c>
      <c r="B7194" t="s">
        <v>5821</v>
      </c>
      <c r="C7194" t="s">
        <v>5822</v>
      </c>
      <c r="D7194">
        <v>875</v>
      </c>
      <c r="E7194" t="s">
        <v>2666</v>
      </c>
      <c r="F7194" s="1">
        <v>11240</v>
      </c>
      <c r="G7194" t="s">
        <v>16</v>
      </c>
      <c r="H7194">
        <v>4.3999999999999997E-2</v>
      </c>
      <c r="I7194">
        <f t="shared" si="110"/>
        <v>494.55999999999995</v>
      </c>
      <c r="J7194">
        <v>0</v>
      </c>
      <c r="K7194" s="2">
        <f t="shared" si="111"/>
        <v>0</v>
      </c>
    </row>
    <row r="7195" spans="1:11" x14ac:dyDescent="0.35">
      <c r="A7195" t="s">
        <v>5823</v>
      </c>
      <c r="B7195" t="s">
        <v>5824</v>
      </c>
      <c r="C7195" t="s">
        <v>5825</v>
      </c>
      <c r="D7195">
        <v>875</v>
      </c>
      <c r="E7195" t="s">
        <v>2666</v>
      </c>
      <c r="F7195" s="1">
        <v>75450</v>
      </c>
      <c r="G7195" t="s">
        <v>16</v>
      </c>
      <c r="H7195">
        <v>2E-3</v>
      </c>
      <c r="I7195">
        <f t="shared" si="110"/>
        <v>150.9</v>
      </c>
      <c r="J7195">
        <v>0</v>
      </c>
      <c r="K7195" s="2">
        <f t="shared" si="111"/>
        <v>0</v>
      </c>
    </row>
    <row r="7196" spans="1:11" x14ac:dyDescent="0.35">
      <c r="A7196" t="s">
        <v>5826</v>
      </c>
      <c r="B7196" t="s">
        <v>5827</v>
      </c>
      <c r="C7196" t="s">
        <v>5825</v>
      </c>
      <c r="D7196">
        <v>875</v>
      </c>
      <c r="E7196" t="s">
        <v>2666</v>
      </c>
      <c r="F7196" s="1">
        <v>15699</v>
      </c>
      <c r="G7196" t="s">
        <v>16</v>
      </c>
      <c r="H7196">
        <v>9.4999999999999998E-3</v>
      </c>
      <c r="I7196">
        <f t="shared" si="110"/>
        <v>149.1405</v>
      </c>
      <c r="J7196">
        <v>0</v>
      </c>
      <c r="K7196" s="2">
        <f t="shared" si="111"/>
        <v>0</v>
      </c>
    </row>
    <row r="7197" spans="1:11" x14ac:dyDescent="0.35">
      <c r="A7197" t="s">
        <v>5828</v>
      </c>
      <c r="B7197" t="s">
        <v>5829</v>
      </c>
      <c r="C7197" t="s">
        <v>5822</v>
      </c>
      <c r="D7197">
        <v>875</v>
      </c>
      <c r="E7197" t="s">
        <v>2666</v>
      </c>
      <c r="F7197" s="1">
        <v>1000</v>
      </c>
      <c r="G7197" t="s">
        <v>16</v>
      </c>
      <c r="H7197">
        <v>0.1384</v>
      </c>
      <c r="I7197">
        <f t="shared" si="110"/>
        <v>138.4</v>
      </c>
      <c r="J7197">
        <v>0</v>
      </c>
      <c r="K7197" s="2">
        <f t="shared" si="111"/>
        <v>0</v>
      </c>
    </row>
    <row r="7198" spans="1:11" x14ac:dyDescent="0.35">
      <c r="A7198" t="s">
        <v>5830</v>
      </c>
      <c r="B7198" t="s">
        <v>5831</v>
      </c>
      <c r="C7198" t="s">
        <v>5832</v>
      </c>
      <c r="D7198">
        <v>875</v>
      </c>
      <c r="E7198" t="s">
        <v>2666</v>
      </c>
      <c r="F7198" s="1">
        <v>8540</v>
      </c>
      <c r="G7198" t="s">
        <v>16</v>
      </c>
      <c r="H7198">
        <v>4.641E-2</v>
      </c>
      <c r="I7198">
        <f t="shared" si="110"/>
        <v>396.34140000000002</v>
      </c>
      <c r="J7198">
        <v>0</v>
      </c>
      <c r="K7198" s="2">
        <f t="shared" si="111"/>
        <v>0</v>
      </c>
    </row>
    <row r="7199" spans="1:11" x14ac:dyDescent="0.35">
      <c r="A7199" t="s">
        <v>5833</v>
      </c>
      <c r="B7199" t="s">
        <v>5834</v>
      </c>
      <c r="C7199" t="s">
        <v>5822</v>
      </c>
      <c r="D7199">
        <v>875</v>
      </c>
      <c r="E7199" t="s">
        <v>2666</v>
      </c>
      <c r="F7199" s="1">
        <v>4101</v>
      </c>
      <c r="G7199" t="s">
        <v>16</v>
      </c>
      <c r="H7199">
        <v>3.3300000000000003E-2</v>
      </c>
      <c r="I7199">
        <f t="shared" si="110"/>
        <v>136.56330000000003</v>
      </c>
      <c r="J7199">
        <v>0</v>
      </c>
      <c r="K7199" s="2">
        <f t="shared" si="111"/>
        <v>0</v>
      </c>
    </row>
    <row r="7200" spans="1:11" x14ac:dyDescent="0.35">
      <c r="A7200" t="s">
        <v>5835</v>
      </c>
      <c r="B7200" t="s">
        <v>5836</v>
      </c>
      <c r="C7200" t="s">
        <v>5825</v>
      </c>
      <c r="D7200">
        <v>875</v>
      </c>
      <c r="E7200" t="s">
        <v>2666</v>
      </c>
      <c r="F7200" s="1">
        <v>66901</v>
      </c>
      <c r="G7200" t="s">
        <v>16</v>
      </c>
      <c r="H7200">
        <v>2.3E-3</v>
      </c>
      <c r="I7200">
        <f t="shared" si="110"/>
        <v>153.8723</v>
      </c>
      <c r="J7200">
        <v>0</v>
      </c>
      <c r="K7200" s="2">
        <f t="shared" si="111"/>
        <v>0</v>
      </c>
    </row>
    <row r="7201" spans="1:11" x14ac:dyDescent="0.35">
      <c r="A7201" t="s">
        <v>5837</v>
      </c>
      <c r="B7201" t="s">
        <v>5838</v>
      </c>
      <c r="C7201" t="s">
        <v>5839</v>
      </c>
      <c r="D7201">
        <v>875</v>
      </c>
      <c r="E7201" t="s">
        <v>2666</v>
      </c>
      <c r="F7201" s="1">
        <v>23580</v>
      </c>
      <c r="G7201" t="s">
        <v>16</v>
      </c>
      <c r="H7201">
        <v>1.6E-2</v>
      </c>
      <c r="I7201">
        <f t="shared" si="110"/>
        <v>377.28000000000003</v>
      </c>
      <c r="J7201">
        <v>0.28599999999999998</v>
      </c>
      <c r="K7201" s="2">
        <f t="shared" si="111"/>
        <v>6743.8799999999992</v>
      </c>
    </row>
    <row r="7202" spans="1:11" x14ac:dyDescent="0.35">
      <c r="A7202" t="s">
        <v>5840</v>
      </c>
      <c r="B7202" t="s">
        <v>5841</v>
      </c>
      <c r="C7202" t="s">
        <v>5839</v>
      </c>
      <c r="D7202">
        <v>875</v>
      </c>
      <c r="E7202" t="s">
        <v>2666</v>
      </c>
      <c r="F7202" s="1">
        <v>27850</v>
      </c>
      <c r="G7202" t="s">
        <v>16</v>
      </c>
      <c r="H7202">
        <v>0.04</v>
      </c>
      <c r="I7202">
        <f t="shared" si="110"/>
        <v>1114</v>
      </c>
      <c r="J7202">
        <v>0.38500000000000001</v>
      </c>
      <c r="K7202" s="2">
        <f t="shared" si="111"/>
        <v>10722.25</v>
      </c>
    </row>
    <row r="7203" spans="1:11" x14ac:dyDescent="0.35">
      <c r="A7203" t="s">
        <v>5842</v>
      </c>
      <c r="B7203" t="s">
        <v>5843</v>
      </c>
      <c r="C7203" t="s">
        <v>5839</v>
      </c>
      <c r="D7203">
        <v>875</v>
      </c>
      <c r="E7203" t="s">
        <v>2666</v>
      </c>
      <c r="F7203" s="1">
        <v>24530</v>
      </c>
      <c r="G7203" t="s">
        <v>16</v>
      </c>
      <c r="H7203">
        <v>6.2600000000000003E-2</v>
      </c>
      <c r="I7203">
        <f t="shared" si="110"/>
        <v>1535.578</v>
      </c>
      <c r="J7203">
        <v>0.43669999999999998</v>
      </c>
      <c r="K7203" s="2">
        <f t="shared" si="111"/>
        <v>10712.251</v>
      </c>
    </row>
    <row r="7204" spans="1:11" x14ac:dyDescent="0.35">
      <c r="A7204" t="s">
        <v>5844</v>
      </c>
      <c r="B7204" t="s">
        <v>5845</v>
      </c>
      <c r="C7204" t="s">
        <v>5839</v>
      </c>
      <c r="D7204">
        <v>875</v>
      </c>
      <c r="E7204" t="s">
        <v>2666</v>
      </c>
      <c r="F7204" s="1">
        <v>10045</v>
      </c>
      <c r="G7204" t="s">
        <v>16</v>
      </c>
      <c r="H7204">
        <v>0.14299999999999999</v>
      </c>
      <c r="I7204">
        <f t="shared" si="110"/>
        <v>1436.4349999999999</v>
      </c>
      <c r="J7204">
        <v>0.8206</v>
      </c>
      <c r="K7204" s="2">
        <f t="shared" si="111"/>
        <v>8242.9269999999997</v>
      </c>
    </row>
    <row r="7205" spans="1:11" x14ac:dyDescent="0.35">
      <c r="A7205" t="s">
        <v>5846</v>
      </c>
      <c r="B7205" t="s">
        <v>5847</v>
      </c>
      <c r="C7205" t="s">
        <v>5839</v>
      </c>
      <c r="D7205">
        <v>875</v>
      </c>
      <c r="E7205" t="s">
        <v>2666</v>
      </c>
      <c r="F7205" s="1">
        <v>1350</v>
      </c>
      <c r="G7205" t="s">
        <v>16</v>
      </c>
      <c r="H7205">
        <v>1.6E-2</v>
      </c>
      <c r="I7205">
        <f t="shared" si="110"/>
        <v>21.6</v>
      </c>
      <c r="J7205">
        <v>0.26</v>
      </c>
      <c r="K7205" s="2">
        <f t="shared" si="111"/>
        <v>351</v>
      </c>
    </row>
    <row r="7206" spans="1:11" x14ac:dyDescent="0.35">
      <c r="A7206" t="s">
        <v>5848</v>
      </c>
      <c r="B7206" t="s">
        <v>5849</v>
      </c>
      <c r="C7206" t="s">
        <v>5839</v>
      </c>
      <c r="D7206">
        <v>875</v>
      </c>
      <c r="E7206" t="s">
        <v>2666</v>
      </c>
      <c r="F7206" s="1">
        <v>10200</v>
      </c>
      <c r="G7206" t="s">
        <v>16</v>
      </c>
      <c r="H7206">
        <v>0.04</v>
      </c>
      <c r="I7206">
        <f t="shared" si="110"/>
        <v>408</v>
      </c>
      <c r="J7206">
        <v>0.38600000000000001</v>
      </c>
      <c r="K7206" s="2">
        <f t="shared" si="111"/>
        <v>3937.2000000000003</v>
      </c>
    </row>
    <row r="7207" spans="1:11" x14ac:dyDescent="0.35">
      <c r="A7207" t="s">
        <v>5850</v>
      </c>
      <c r="B7207" t="s">
        <v>5851</v>
      </c>
      <c r="C7207" t="s">
        <v>5839</v>
      </c>
      <c r="D7207">
        <v>875</v>
      </c>
      <c r="E7207" t="s">
        <v>2666</v>
      </c>
      <c r="F7207" s="1">
        <v>7100</v>
      </c>
      <c r="G7207" t="s">
        <v>16</v>
      </c>
      <c r="H7207">
        <v>1.6E-2</v>
      </c>
      <c r="I7207">
        <f t="shared" si="110"/>
        <v>113.60000000000001</v>
      </c>
      <c r="J7207">
        <v>0.26</v>
      </c>
      <c r="K7207" s="2">
        <f t="shared" si="111"/>
        <v>1846</v>
      </c>
    </row>
    <row r="7208" spans="1:11" x14ac:dyDescent="0.35">
      <c r="A7208" t="s">
        <v>5852</v>
      </c>
      <c r="B7208" t="s">
        <v>5853</v>
      </c>
      <c r="C7208" t="s">
        <v>5839</v>
      </c>
      <c r="D7208">
        <v>875</v>
      </c>
      <c r="E7208" t="s">
        <v>2666</v>
      </c>
      <c r="F7208" s="1">
        <v>4560</v>
      </c>
      <c r="G7208" t="s">
        <v>16</v>
      </c>
      <c r="H7208">
        <v>0.04</v>
      </c>
      <c r="I7208">
        <f t="shared" si="110"/>
        <v>182.4</v>
      </c>
      <c r="J7208">
        <v>0.38500000000000001</v>
      </c>
      <c r="K7208" s="2">
        <f t="shared" si="111"/>
        <v>1755.6000000000001</v>
      </c>
    </row>
    <row r="7209" spans="1:11" x14ac:dyDescent="0.35">
      <c r="A7209" t="s">
        <v>5854</v>
      </c>
      <c r="B7209" t="s">
        <v>5855</v>
      </c>
      <c r="C7209" t="s">
        <v>5839</v>
      </c>
      <c r="D7209">
        <v>875</v>
      </c>
      <c r="E7209" t="s">
        <v>2666</v>
      </c>
      <c r="F7209" s="1">
        <v>5600</v>
      </c>
      <c r="G7209" t="s">
        <v>16</v>
      </c>
      <c r="H7209">
        <v>6.6669999999999993E-2</v>
      </c>
      <c r="I7209">
        <f t="shared" si="110"/>
        <v>373.35199999999998</v>
      </c>
      <c r="J7209">
        <v>0.43669999999999998</v>
      </c>
      <c r="K7209" s="2">
        <f t="shared" si="111"/>
        <v>2445.52</v>
      </c>
    </row>
    <row r="7210" spans="1:11" x14ac:dyDescent="0.35">
      <c r="A7210" t="s">
        <v>5856</v>
      </c>
      <c r="B7210" t="s">
        <v>5857</v>
      </c>
      <c r="C7210" t="s">
        <v>5839</v>
      </c>
      <c r="D7210">
        <v>875</v>
      </c>
      <c r="E7210" t="s">
        <v>2666</v>
      </c>
      <c r="F7210" s="1">
        <v>1250</v>
      </c>
      <c r="G7210" t="s">
        <v>16</v>
      </c>
      <c r="H7210">
        <v>0.14299999999999999</v>
      </c>
      <c r="I7210">
        <f t="shared" si="110"/>
        <v>178.74999999999997</v>
      </c>
      <c r="J7210">
        <v>0.746</v>
      </c>
      <c r="K7210" s="2">
        <f t="shared" si="111"/>
        <v>932.5</v>
      </c>
    </row>
    <row r="7211" spans="1:11" x14ac:dyDescent="0.35">
      <c r="A7211" t="s">
        <v>5858</v>
      </c>
      <c r="B7211" t="s">
        <v>5859</v>
      </c>
      <c r="C7211" t="s">
        <v>5839</v>
      </c>
      <c r="D7211">
        <v>875</v>
      </c>
      <c r="E7211" t="s">
        <v>2666</v>
      </c>
      <c r="F7211" s="1">
        <v>9700</v>
      </c>
      <c r="G7211" t="s">
        <v>16</v>
      </c>
      <c r="H7211">
        <v>1.6E-2</v>
      </c>
      <c r="I7211">
        <f t="shared" si="110"/>
        <v>155.20000000000002</v>
      </c>
      <c r="J7211">
        <v>0.28599999999999998</v>
      </c>
      <c r="K7211" s="2">
        <f t="shared" si="111"/>
        <v>2774.2</v>
      </c>
    </row>
    <row r="7212" spans="1:11" x14ac:dyDescent="0.35">
      <c r="A7212" t="s">
        <v>5860</v>
      </c>
      <c r="B7212" t="s">
        <v>5861</v>
      </c>
      <c r="C7212" t="s">
        <v>5839</v>
      </c>
      <c r="D7212">
        <v>875</v>
      </c>
      <c r="E7212" t="s">
        <v>2666</v>
      </c>
      <c r="F7212" s="1">
        <v>15170</v>
      </c>
      <c r="G7212" t="s">
        <v>16</v>
      </c>
      <c r="H7212">
        <v>3.338E-2</v>
      </c>
      <c r="I7212">
        <f t="shared" si="110"/>
        <v>506.37459999999999</v>
      </c>
      <c r="J7212">
        <v>0.38500000000000001</v>
      </c>
      <c r="K7212" s="2">
        <f t="shared" si="111"/>
        <v>5840.45</v>
      </c>
    </row>
    <row r="7213" spans="1:11" x14ac:dyDescent="0.35">
      <c r="A7213" t="s">
        <v>5862</v>
      </c>
      <c r="B7213" t="s">
        <v>5863</v>
      </c>
      <c r="C7213" t="s">
        <v>5839</v>
      </c>
      <c r="D7213">
        <v>875</v>
      </c>
      <c r="E7213" t="s">
        <v>2666</v>
      </c>
      <c r="F7213" s="1">
        <v>4900</v>
      </c>
      <c r="G7213" t="s">
        <v>16</v>
      </c>
      <c r="H7213">
        <v>6.164E-2</v>
      </c>
      <c r="I7213">
        <f t="shared" si="110"/>
        <v>302.036</v>
      </c>
      <c r="J7213">
        <v>0.43669999999999998</v>
      </c>
      <c r="K7213" s="2">
        <f t="shared" si="111"/>
        <v>2139.83</v>
      </c>
    </row>
    <row r="7214" spans="1:11" x14ac:dyDescent="0.35">
      <c r="A7214" t="s">
        <v>5864</v>
      </c>
      <c r="B7214" t="s">
        <v>5865</v>
      </c>
      <c r="C7214" t="s">
        <v>5839</v>
      </c>
      <c r="D7214">
        <v>875</v>
      </c>
      <c r="E7214" t="s">
        <v>2666</v>
      </c>
      <c r="F7214" s="1">
        <v>5300</v>
      </c>
      <c r="G7214" t="s">
        <v>16</v>
      </c>
      <c r="H7214">
        <v>0.13800000000000001</v>
      </c>
      <c r="I7214">
        <f t="shared" si="110"/>
        <v>731.40000000000009</v>
      </c>
      <c r="J7214">
        <v>0.746</v>
      </c>
      <c r="K7214" s="2">
        <f t="shared" si="111"/>
        <v>3953.8</v>
      </c>
    </row>
    <row r="7215" spans="1:11" x14ac:dyDescent="0.35">
      <c r="A7215" t="s">
        <v>5866</v>
      </c>
      <c r="B7215" t="s">
        <v>5867</v>
      </c>
      <c r="C7215" t="s">
        <v>5839</v>
      </c>
      <c r="D7215">
        <v>875</v>
      </c>
      <c r="E7215" t="s">
        <v>2666</v>
      </c>
      <c r="F7215" s="1">
        <v>4900</v>
      </c>
      <c r="G7215" t="s">
        <v>16</v>
      </c>
      <c r="H7215">
        <v>1.6E-2</v>
      </c>
      <c r="I7215">
        <f t="shared" si="110"/>
        <v>78.400000000000006</v>
      </c>
      <c r="J7215">
        <v>0.26</v>
      </c>
      <c r="K7215" s="2">
        <f t="shared" si="111"/>
        <v>1274</v>
      </c>
    </row>
    <row r="7216" spans="1:11" x14ac:dyDescent="0.35">
      <c r="A7216" t="s">
        <v>5868</v>
      </c>
      <c r="B7216" t="s">
        <v>5869</v>
      </c>
      <c r="C7216" t="s">
        <v>5839</v>
      </c>
      <c r="D7216">
        <v>875</v>
      </c>
      <c r="E7216" t="s">
        <v>2666</v>
      </c>
      <c r="F7216" s="1">
        <v>2755</v>
      </c>
      <c r="G7216" t="s">
        <v>16</v>
      </c>
      <c r="H7216">
        <v>4.1000000000000002E-2</v>
      </c>
      <c r="I7216">
        <f t="shared" si="110"/>
        <v>112.955</v>
      </c>
      <c r="J7216">
        <v>0.35</v>
      </c>
      <c r="K7216" s="2">
        <f t="shared" si="111"/>
        <v>964.24999999999989</v>
      </c>
    </row>
    <row r="7217" spans="1:11" x14ac:dyDescent="0.35">
      <c r="A7217" t="s">
        <v>5870</v>
      </c>
      <c r="B7217" t="s">
        <v>5871</v>
      </c>
      <c r="C7217" t="s">
        <v>5839</v>
      </c>
      <c r="D7217">
        <v>875</v>
      </c>
      <c r="E7217" t="s">
        <v>2666</v>
      </c>
      <c r="F7217" s="1">
        <v>4250</v>
      </c>
      <c r="G7217" t="s">
        <v>16</v>
      </c>
      <c r="H7217">
        <v>1.6E-2</v>
      </c>
      <c r="I7217">
        <f t="shared" si="110"/>
        <v>68</v>
      </c>
      <c r="J7217">
        <v>1.0004</v>
      </c>
      <c r="K7217" s="2">
        <f t="shared" si="111"/>
        <v>4251.7</v>
      </c>
    </row>
    <row r="7218" spans="1:11" x14ac:dyDescent="0.35">
      <c r="A7218" t="s">
        <v>5872</v>
      </c>
      <c r="B7218" t="s">
        <v>5873</v>
      </c>
      <c r="C7218" t="s">
        <v>4268</v>
      </c>
      <c r="D7218">
        <v>875</v>
      </c>
      <c r="E7218" t="s">
        <v>2666</v>
      </c>
      <c r="F7218" s="1">
        <v>2200</v>
      </c>
      <c r="G7218" t="s">
        <v>16</v>
      </c>
      <c r="H7218">
        <v>1.52E-2</v>
      </c>
      <c r="I7218">
        <f t="shared" si="110"/>
        <v>33.44</v>
      </c>
      <c r="J7218">
        <v>0.26</v>
      </c>
      <c r="K7218" s="2">
        <f t="shared" si="111"/>
        <v>572</v>
      </c>
    </row>
    <row r="7219" spans="1:11" x14ac:dyDescent="0.35">
      <c r="A7219" t="s">
        <v>5874</v>
      </c>
      <c r="B7219" t="s">
        <v>5875</v>
      </c>
      <c r="C7219" t="s">
        <v>4268</v>
      </c>
      <c r="D7219">
        <v>875</v>
      </c>
      <c r="E7219" t="s">
        <v>2666</v>
      </c>
      <c r="F7219" s="1">
        <v>1500</v>
      </c>
      <c r="G7219" t="s">
        <v>16</v>
      </c>
      <c r="H7219">
        <v>6.3200000000000006E-2</v>
      </c>
      <c r="I7219">
        <f t="shared" si="110"/>
        <v>94.800000000000011</v>
      </c>
      <c r="J7219">
        <v>0.44</v>
      </c>
      <c r="K7219" s="2">
        <f t="shared" si="111"/>
        <v>660</v>
      </c>
    </row>
    <row r="7220" spans="1:11" x14ac:dyDescent="0.35">
      <c r="A7220" t="s">
        <v>5876</v>
      </c>
      <c r="B7220" t="s">
        <v>5877</v>
      </c>
      <c r="C7220" t="s">
        <v>4268</v>
      </c>
      <c r="D7220">
        <v>875</v>
      </c>
      <c r="E7220" t="s">
        <v>2666</v>
      </c>
      <c r="F7220" s="1">
        <v>2100</v>
      </c>
      <c r="G7220" t="s">
        <v>16</v>
      </c>
      <c r="H7220">
        <v>1.52E-2</v>
      </c>
      <c r="I7220">
        <f t="shared" si="110"/>
        <v>31.92</v>
      </c>
      <c r="J7220">
        <v>0.28999999999999998</v>
      </c>
      <c r="K7220" s="2">
        <f t="shared" si="111"/>
        <v>609</v>
      </c>
    </row>
    <row r="7221" spans="1:11" x14ac:dyDescent="0.35">
      <c r="A7221" t="s">
        <v>5878</v>
      </c>
      <c r="B7221" t="s">
        <v>5879</v>
      </c>
      <c r="C7221" t="s">
        <v>4340</v>
      </c>
      <c r="D7221">
        <v>875</v>
      </c>
      <c r="E7221" t="s">
        <v>2666</v>
      </c>
      <c r="F7221" s="1">
        <v>1250</v>
      </c>
      <c r="G7221" t="s">
        <v>16</v>
      </c>
      <c r="H7221">
        <v>6.3200000000000006E-2</v>
      </c>
      <c r="I7221">
        <f t="shared" si="110"/>
        <v>79.000000000000014</v>
      </c>
      <c r="J7221">
        <v>0.39700000000000002</v>
      </c>
      <c r="K7221" s="2">
        <f t="shared" si="111"/>
        <v>496.25</v>
      </c>
    </row>
    <row r="7222" spans="1:11" x14ac:dyDescent="0.35">
      <c r="A7222" t="s">
        <v>5880</v>
      </c>
      <c r="B7222" t="s">
        <v>5881</v>
      </c>
      <c r="C7222" t="s">
        <v>4268</v>
      </c>
      <c r="D7222">
        <v>875</v>
      </c>
      <c r="E7222" t="s">
        <v>2666</v>
      </c>
      <c r="F7222" s="1">
        <v>3500</v>
      </c>
      <c r="G7222" t="s">
        <v>16</v>
      </c>
      <c r="H7222">
        <v>1.52E-2</v>
      </c>
      <c r="I7222">
        <f t="shared" si="110"/>
        <v>53.2</v>
      </c>
      <c r="J7222">
        <v>0.26</v>
      </c>
      <c r="K7222" s="2">
        <f t="shared" si="111"/>
        <v>910</v>
      </c>
    </row>
    <row r="7223" spans="1:11" x14ac:dyDescent="0.35">
      <c r="A7223" t="s">
        <v>5882</v>
      </c>
      <c r="B7223" t="s">
        <v>5883</v>
      </c>
      <c r="C7223" t="s">
        <v>4268</v>
      </c>
      <c r="D7223">
        <v>875</v>
      </c>
      <c r="E7223" t="s">
        <v>2666</v>
      </c>
      <c r="F7223" s="1">
        <v>1534</v>
      </c>
      <c r="G7223" t="s">
        <v>16</v>
      </c>
      <c r="H7223">
        <v>6.3200000000000006E-2</v>
      </c>
      <c r="I7223">
        <f t="shared" si="110"/>
        <v>96.948800000000006</v>
      </c>
      <c r="J7223">
        <v>0.44</v>
      </c>
      <c r="K7223" s="2">
        <f t="shared" si="111"/>
        <v>674.96</v>
      </c>
    </row>
    <row r="7224" spans="1:11" x14ac:dyDescent="0.35">
      <c r="A7224" t="s">
        <v>5884</v>
      </c>
      <c r="B7224" t="s">
        <v>5885</v>
      </c>
      <c r="C7224" t="s">
        <v>5886</v>
      </c>
      <c r="D7224">
        <v>875</v>
      </c>
      <c r="E7224" t="s">
        <v>2666</v>
      </c>
      <c r="F7224" s="1">
        <v>5470</v>
      </c>
      <c r="G7224" t="s">
        <v>16</v>
      </c>
      <c r="H7224">
        <v>0.15134</v>
      </c>
      <c r="I7224">
        <f t="shared" si="110"/>
        <v>827.82979999999998</v>
      </c>
      <c r="J7224">
        <v>0.73</v>
      </c>
      <c r="K7224" s="2">
        <f t="shared" si="111"/>
        <v>3993.1</v>
      </c>
    </row>
    <row r="7225" spans="1:11" x14ac:dyDescent="0.35">
      <c r="A7225" t="s">
        <v>5887</v>
      </c>
      <c r="B7225" t="s">
        <v>5888</v>
      </c>
      <c r="C7225" t="s">
        <v>4340</v>
      </c>
      <c r="D7225">
        <v>875</v>
      </c>
      <c r="E7225" t="s">
        <v>2666</v>
      </c>
      <c r="F7225" s="1">
        <v>11160</v>
      </c>
      <c r="G7225" t="s">
        <v>16</v>
      </c>
      <c r="H7225">
        <v>0.19753000000000001</v>
      </c>
      <c r="I7225">
        <f t="shared" si="110"/>
        <v>2204.4348</v>
      </c>
      <c r="J7225">
        <v>0.89</v>
      </c>
      <c r="K7225" s="2">
        <f t="shared" si="111"/>
        <v>9932.4</v>
      </c>
    </row>
    <row r="7226" spans="1:11" x14ac:dyDescent="0.35">
      <c r="A7226" t="s">
        <v>5889</v>
      </c>
      <c r="B7226" t="s">
        <v>5890</v>
      </c>
      <c r="C7226" t="s">
        <v>5891</v>
      </c>
      <c r="D7226">
        <v>875</v>
      </c>
      <c r="E7226" t="s">
        <v>2666</v>
      </c>
      <c r="F7226" s="1">
        <v>7100</v>
      </c>
      <c r="G7226" t="s">
        <v>16</v>
      </c>
      <c r="H7226">
        <v>1.52E-2</v>
      </c>
      <c r="I7226">
        <f t="shared" si="110"/>
        <v>107.92</v>
      </c>
      <c r="J7226">
        <v>0.28999999999999998</v>
      </c>
      <c r="K7226" s="2">
        <f t="shared" si="111"/>
        <v>2059</v>
      </c>
    </row>
    <row r="7227" spans="1:11" x14ac:dyDescent="0.35">
      <c r="A7227" t="s">
        <v>5892</v>
      </c>
      <c r="B7227" t="s">
        <v>5893</v>
      </c>
      <c r="C7227" t="s">
        <v>4268</v>
      </c>
      <c r="D7227">
        <v>875</v>
      </c>
      <c r="E7227" t="s">
        <v>2666</v>
      </c>
      <c r="F7227">
        <v>350</v>
      </c>
      <c r="G7227" t="s">
        <v>16</v>
      </c>
      <c r="H7227">
        <v>6.3200000000000006E-2</v>
      </c>
      <c r="I7227">
        <f t="shared" si="110"/>
        <v>22.12</v>
      </c>
      <c r="J7227">
        <v>0.39700000000000002</v>
      </c>
      <c r="K7227" s="2">
        <f t="shared" si="111"/>
        <v>138.95000000000002</v>
      </c>
    </row>
    <row r="7228" spans="1:11" x14ac:dyDescent="0.35">
      <c r="A7228" t="s">
        <v>5894</v>
      </c>
      <c r="B7228" t="s">
        <v>5895</v>
      </c>
      <c r="C7228" t="s">
        <v>5891</v>
      </c>
      <c r="D7228">
        <v>875</v>
      </c>
      <c r="E7228" t="s">
        <v>2666</v>
      </c>
      <c r="F7228" s="1">
        <v>5120</v>
      </c>
      <c r="G7228" t="s">
        <v>16</v>
      </c>
      <c r="H7228">
        <v>1.52E-2</v>
      </c>
      <c r="I7228">
        <f t="shared" si="110"/>
        <v>77.823999999999998</v>
      </c>
      <c r="J7228">
        <v>0.28999999999999998</v>
      </c>
      <c r="K7228" s="2">
        <f t="shared" si="111"/>
        <v>1484.8</v>
      </c>
    </row>
    <row r="7229" spans="1:11" x14ac:dyDescent="0.35">
      <c r="A7229" t="s">
        <v>5896</v>
      </c>
      <c r="B7229" t="s">
        <v>5897</v>
      </c>
      <c r="C7229" t="s">
        <v>4340</v>
      </c>
      <c r="D7229">
        <v>875</v>
      </c>
      <c r="E7229" t="s">
        <v>2666</v>
      </c>
      <c r="F7229" s="1">
        <v>1740</v>
      </c>
      <c r="G7229" t="s">
        <v>16</v>
      </c>
      <c r="H7229">
        <v>1.52E-2</v>
      </c>
      <c r="I7229">
        <f t="shared" si="110"/>
        <v>26.448</v>
      </c>
      <c r="J7229">
        <v>0.26</v>
      </c>
      <c r="K7229" s="2">
        <f t="shared" si="111"/>
        <v>452.40000000000003</v>
      </c>
    </row>
    <row r="7230" spans="1:11" x14ac:dyDescent="0.35">
      <c r="A7230" t="s">
        <v>5898</v>
      </c>
      <c r="B7230" t="s">
        <v>5899</v>
      </c>
      <c r="C7230" t="s">
        <v>4340</v>
      </c>
      <c r="D7230">
        <v>875</v>
      </c>
      <c r="E7230" t="s">
        <v>2666</v>
      </c>
      <c r="F7230" s="1">
        <v>4400</v>
      </c>
      <c r="G7230" t="s">
        <v>16</v>
      </c>
      <c r="H7230">
        <v>0.15134</v>
      </c>
      <c r="I7230">
        <f t="shared" si="110"/>
        <v>665.89599999999996</v>
      </c>
      <c r="J7230">
        <v>0.72050000000000003</v>
      </c>
      <c r="K7230" s="2">
        <f t="shared" si="111"/>
        <v>3170.2000000000003</v>
      </c>
    </row>
    <row r="7231" spans="1:11" x14ac:dyDescent="0.35">
      <c r="A7231" t="s">
        <v>5900</v>
      </c>
      <c r="B7231" t="s">
        <v>5901</v>
      </c>
      <c r="C7231" t="s">
        <v>4340</v>
      </c>
      <c r="D7231">
        <v>875</v>
      </c>
      <c r="E7231" t="s">
        <v>2666</v>
      </c>
      <c r="F7231" s="1">
        <v>1700</v>
      </c>
      <c r="G7231" t="s">
        <v>16</v>
      </c>
      <c r="H7231">
        <v>1.52E-2</v>
      </c>
      <c r="I7231">
        <f t="shared" si="110"/>
        <v>25.84</v>
      </c>
      <c r="J7231">
        <v>0.28599999999999998</v>
      </c>
      <c r="K7231" s="2">
        <f t="shared" si="111"/>
        <v>486.19999999999993</v>
      </c>
    </row>
    <row r="7232" spans="1:11" x14ac:dyDescent="0.35">
      <c r="A7232" t="s">
        <v>5902</v>
      </c>
      <c r="B7232" t="s">
        <v>5903</v>
      </c>
      <c r="C7232" t="s">
        <v>4268</v>
      </c>
      <c r="D7232">
        <v>875</v>
      </c>
      <c r="E7232" t="s">
        <v>2666</v>
      </c>
      <c r="F7232" s="1">
        <v>4100</v>
      </c>
      <c r="G7232" t="s">
        <v>16</v>
      </c>
      <c r="H7232">
        <v>1.52E-2</v>
      </c>
      <c r="I7232">
        <f t="shared" si="110"/>
        <v>62.32</v>
      </c>
      <c r="J7232">
        <v>0.28599999999999998</v>
      </c>
      <c r="K7232" s="2">
        <f t="shared" si="111"/>
        <v>1172.5999999999999</v>
      </c>
    </row>
    <row r="7233" spans="1:11" x14ac:dyDescent="0.35">
      <c r="A7233" t="s">
        <v>5904</v>
      </c>
      <c r="B7233" t="s">
        <v>5905</v>
      </c>
      <c r="C7233" t="s">
        <v>4268</v>
      </c>
      <c r="D7233">
        <v>875</v>
      </c>
      <c r="E7233" t="s">
        <v>2666</v>
      </c>
      <c r="F7233">
        <v>870</v>
      </c>
      <c r="G7233" t="s">
        <v>16</v>
      </c>
      <c r="H7233">
        <v>0.15134</v>
      </c>
      <c r="I7233">
        <f t="shared" si="110"/>
        <v>131.66579999999999</v>
      </c>
      <c r="J7233">
        <v>0.72050000000000003</v>
      </c>
      <c r="K7233" s="2">
        <f t="shared" si="111"/>
        <v>626.83500000000004</v>
      </c>
    </row>
    <row r="7234" spans="1:11" x14ac:dyDescent="0.35">
      <c r="A7234" t="s">
        <v>5906</v>
      </c>
      <c r="B7234" t="s">
        <v>5907</v>
      </c>
      <c r="C7234" t="s">
        <v>4268</v>
      </c>
      <c r="D7234">
        <v>875</v>
      </c>
      <c r="E7234" t="s">
        <v>2666</v>
      </c>
      <c r="F7234">
        <v>836</v>
      </c>
      <c r="G7234" t="s">
        <v>16</v>
      </c>
      <c r="H7234">
        <v>6.3200000000000006E-2</v>
      </c>
      <c r="I7234">
        <f t="shared" si="110"/>
        <v>52.835200000000007</v>
      </c>
      <c r="J7234">
        <v>0.43669999999999998</v>
      </c>
      <c r="K7234" s="2">
        <f t="shared" si="111"/>
        <v>365.08119999999997</v>
      </c>
    </row>
    <row r="7235" spans="1:11" x14ac:dyDescent="0.35">
      <c r="A7235" t="s">
        <v>5908</v>
      </c>
      <c r="B7235" t="s">
        <v>5909</v>
      </c>
      <c r="C7235" t="s">
        <v>4268</v>
      </c>
      <c r="D7235">
        <v>875</v>
      </c>
      <c r="E7235" t="s">
        <v>2666</v>
      </c>
      <c r="F7235" s="1">
        <v>7410</v>
      </c>
      <c r="G7235" t="s">
        <v>16</v>
      </c>
      <c r="H7235">
        <v>1.52E-2</v>
      </c>
      <c r="I7235">
        <f t="shared" si="110"/>
        <v>112.63200000000001</v>
      </c>
      <c r="J7235">
        <v>0.26</v>
      </c>
      <c r="K7235" s="2">
        <f t="shared" si="111"/>
        <v>1926.6000000000001</v>
      </c>
    </row>
    <row r="7236" spans="1:11" x14ac:dyDescent="0.35">
      <c r="A7236" t="s">
        <v>5910</v>
      </c>
      <c r="B7236" t="s">
        <v>5911</v>
      </c>
      <c r="C7236" t="s">
        <v>4340</v>
      </c>
      <c r="D7236">
        <v>875</v>
      </c>
      <c r="E7236" t="s">
        <v>2666</v>
      </c>
      <c r="F7236" s="1">
        <v>4632</v>
      </c>
      <c r="G7236" t="s">
        <v>16</v>
      </c>
      <c r="H7236">
        <v>6.3200000000000006E-2</v>
      </c>
      <c r="I7236">
        <f t="shared" si="110"/>
        <v>292.74240000000003</v>
      </c>
      <c r="J7236">
        <v>0.43669999999999998</v>
      </c>
      <c r="K7236" s="2">
        <f t="shared" si="111"/>
        <v>2022.7944</v>
      </c>
    </row>
    <row r="7237" spans="1:11" x14ac:dyDescent="0.35">
      <c r="A7237" t="s">
        <v>5912</v>
      </c>
      <c r="B7237" t="s">
        <v>5913</v>
      </c>
      <c r="C7237" t="s">
        <v>4268</v>
      </c>
      <c r="D7237">
        <v>875</v>
      </c>
      <c r="E7237" t="s">
        <v>2666</v>
      </c>
      <c r="F7237" s="1">
        <v>9600</v>
      </c>
      <c r="G7237" t="s">
        <v>16</v>
      </c>
      <c r="H7237">
        <v>0.15134</v>
      </c>
      <c r="I7237">
        <f t="shared" ref="I7237:I7300" si="112">H7237*F7237</f>
        <v>1452.864</v>
      </c>
      <c r="J7237">
        <v>0.72050000000000003</v>
      </c>
      <c r="K7237" s="2">
        <f t="shared" ref="K7237:K7300" si="113">F7237*J7237</f>
        <v>6916.8</v>
      </c>
    </row>
    <row r="7238" spans="1:11" x14ac:dyDescent="0.35">
      <c r="A7238" t="s">
        <v>5914</v>
      </c>
      <c r="B7238" t="s">
        <v>5915</v>
      </c>
      <c r="C7238" t="s">
        <v>4340</v>
      </c>
      <c r="D7238">
        <v>875</v>
      </c>
      <c r="E7238" t="s">
        <v>2666</v>
      </c>
      <c r="F7238" s="1">
        <v>2462</v>
      </c>
      <c r="G7238" t="s">
        <v>16</v>
      </c>
      <c r="H7238">
        <v>6.3200000000000006E-2</v>
      </c>
      <c r="I7238">
        <f t="shared" si="112"/>
        <v>155.59840000000003</v>
      </c>
      <c r="J7238">
        <v>0.43669999999999998</v>
      </c>
      <c r="K7238" s="2">
        <f t="shared" si="113"/>
        <v>1075.1553999999999</v>
      </c>
    </row>
    <row r="7239" spans="1:11" x14ac:dyDescent="0.35">
      <c r="A7239" t="s">
        <v>5916</v>
      </c>
      <c r="B7239" t="s">
        <v>5917</v>
      </c>
      <c r="C7239" t="s">
        <v>4268</v>
      </c>
      <c r="D7239">
        <v>875</v>
      </c>
      <c r="E7239" t="s">
        <v>2666</v>
      </c>
      <c r="F7239" s="1">
        <v>1750</v>
      </c>
      <c r="G7239" t="s">
        <v>16</v>
      </c>
      <c r="H7239">
        <v>0.15134</v>
      </c>
      <c r="I7239">
        <f t="shared" si="112"/>
        <v>264.84500000000003</v>
      </c>
      <c r="J7239">
        <v>0.72050000000000003</v>
      </c>
      <c r="K7239" s="2">
        <f t="shared" si="113"/>
        <v>1260.875</v>
      </c>
    </row>
    <row r="7240" spans="1:11" x14ac:dyDescent="0.35">
      <c r="A7240" t="s">
        <v>5918</v>
      </c>
      <c r="B7240" t="s">
        <v>5919</v>
      </c>
      <c r="C7240" t="s">
        <v>4340</v>
      </c>
      <c r="D7240">
        <v>875</v>
      </c>
      <c r="E7240" t="s">
        <v>2666</v>
      </c>
      <c r="F7240" s="1">
        <v>2114</v>
      </c>
      <c r="G7240" t="s">
        <v>16</v>
      </c>
      <c r="H7240">
        <v>0.15134</v>
      </c>
      <c r="I7240">
        <f t="shared" si="112"/>
        <v>319.93276000000003</v>
      </c>
      <c r="J7240">
        <v>0.65500000000000003</v>
      </c>
      <c r="K7240" s="2">
        <f t="shared" si="113"/>
        <v>1384.67</v>
      </c>
    </row>
    <row r="7241" spans="1:11" x14ac:dyDescent="0.35">
      <c r="A7241" t="s">
        <v>5920</v>
      </c>
      <c r="B7241" t="s">
        <v>5921</v>
      </c>
      <c r="C7241" t="s">
        <v>5922</v>
      </c>
      <c r="D7241">
        <v>875</v>
      </c>
      <c r="E7241" t="s">
        <v>2666</v>
      </c>
      <c r="F7241" s="1">
        <v>4600</v>
      </c>
      <c r="G7241" t="s">
        <v>16</v>
      </c>
      <c r="H7241">
        <v>4.1050000000000003E-2</v>
      </c>
      <c r="I7241">
        <f t="shared" si="112"/>
        <v>188.83</v>
      </c>
      <c r="J7241">
        <v>0.55000000000000004</v>
      </c>
      <c r="K7241" s="2">
        <f t="shared" si="113"/>
        <v>2530</v>
      </c>
    </row>
    <row r="7242" spans="1:11" x14ac:dyDescent="0.35">
      <c r="A7242" t="s">
        <v>5923</v>
      </c>
      <c r="B7242" t="s">
        <v>5924</v>
      </c>
      <c r="C7242" t="s">
        <v>5925</v>
      </c>
      <c r="D7242">
        <v>875</v>
      </c>
      <c r="E7242" t="s">
        <v>2666</v>
      </c>
      <c r="F7242">
        <v>200</v>
      </c>
      <c r="G7242" t="s">
        <v>16</v>
      </c>
      <c r="H7242">
        <v>0.14102999999999999</v>
      </c>
      <c r="I7242">
        <f t="shared" si="112"/>
        <v>28.205999999999996</v>
      </c>
      <c r="J7242">
        <v>0.746</v>
      </c>
      <c r="K7242" s="2">
        <f t="shared" si="113"/>
        <v>149.19999999999999</v>
      </c>
    </row>
    <row r="7243" spans="1:11" x14ac:dyDescent="0.35">
      <c r="A7243" t="s">
        <v>5926</v>
      </c>
      <c r="B7243" t="s">
        <v>5927</v>
      </c>
      <c r="C7243" t="s">
        <v>5891</v>
      </c>
      <c r="D7243">
        <v>875</v>
      </c>
      <c r="E7243" t="s">
        <v>2666</v>
      </c>
      <c r="F7243" s="1">
        <v>1800</v>
      </c>
      <c r="G7243" t="s">
        <v>16</v>
      </c>
      <c r="H7243">
        <v>5.706E-2</v>
      </c>
      <c r="I7243">
        <f t="shared" si="112"/>
        <v>102.708</v>
      </c>
      <c r="J7243">
        <v>0.43230000000000002</v>
      </c>
      <c r="K7243" s="2">
        <f t="shared" si="113"/>
        <v>778.14</v>
      </c>
    </row>
    <row r="7244" spans="1:11" x14ac:dyDescent="0.35">
      <c r="A7244" t="s">
        <v>5928</v>
      </c>
      <c r="B7244" t="s">
        <v>5929</v>
      </c>
      <c r="C7244" t="s">
        <v>4340</v>
      </c>
      <c r="D7244">
        <v>875</v>
      </c>
      <c r="E7244" t="s">
        <v>2666</v>
      </c>
      <c r="F7244" s="1">
        <v>4000</v>
      </c>
      <c r="G7244" t="s">
        <v>16</v>
      </c>
      <c r="H7244">
        <v>1.52E-2</v>
      </c>
      <c r="I7244">
        <f t="shared" si="112"/>
        <v>60.8</v>
      </c>
      <c r="J7244">
        <v>0.26</v>
      </c>
      <c r="K7244" s="2">
        <f t="shared" si="113"/>
        <v>1040</v>
      </c>
    </row>
    <row r="7245" spans="1:11" x14ac:dyDescent="0.35">
      <c r="A7245" t="s">
        <v>5930</v>
      </c>
      <c r="B7245" t="s">
        <v>5931</v>
      </c>
      <c r="C7245" t="s">
        <v>4340</v>
      </c>
      <c r="D7245">
        <v>875</v>
      </c>
      <c r="E7245" t="s">
        <v>2666</v>
      </c>
      <c r="F7245" s="1">
        <v>4065</v>
      </c>
      <c r="G7245" t="s">
        <v>16</v>
      </c>
      <c r="H7245">
        <v>5.0279999999999998E-2</v>
      </c>
      <c r="I7245">
        <f t="shared" si="112"/>
        <v>204.38819999999998</v>
      </c>
      <c r="J7245">
        <v>0.43230000000000002</v>
      </c>
      <c r="K7245" s="2">
        <f t="shared" si="113"/>
        <v>1757.2995000000001</v>
      </c>
    </row>
    <row r="7246" spans="1:11" x14ac:dyDescent="0.35">
      <c r="A7246" t="s">
        <v>5932</v>
      </c>
      <c r="B7246" t="s">
        <v>5933</v>
      </c>
      <c r="C7246" t="s">
        <v>4340</v>
      </c>
      <c r="D7246">
        <v>875</v>
      </c>
      <c r="E7246" t="s">
        <v>2666</v>
      </c>
      <c r="F7246" s="1">
        <v>1550</v>
      </c>
      <c r="G7246" t="s">
        <v>16</v>
      </c>
      <c r="H7246">
        <v>0.14133000000000001</v>
      </c>
      <c r="I7246">
        <f t="shared" si="112"/>
        <v>219.06150000000002</v>
      </c>
      <c r="J7246">
        <v>0.8206</v>
      </c>
      <c r="K7246" s="2">
        <f t="shared" si="113"/>
        <v>1271.93</v>
      </c>
    </row>
    <row r="7247" spans="1:11" x14ac:dyDescent="0.35">
      <c r="A7247" t="s">
        <v>5934</v>
      </c>
      <c r="B7247" t="s">
        <v>5935</v>
      </c>
      <c r="C7247" t="s">
        <v>4340</v>
      </c>
      <c r="D7247">
        <v>875</v>
      </c>
      <c r="E7247" t="s">
        <v>2666</v>
      </c>
      <c r="F7247" s="1">
        <v>3700</v>
      </c>
      <c r="G7247" t="s">
        <v>16</v>
      </c>
      <c r="H7247">
        <v>1.52E-2</v>
      </c>
      <c r="I7247">
        <f t="shared" si="112"/>
        <v>56.24</v>
      </c>
      <c r="J7247">
        <v>0.28599999999999998</v>
      </c>
      <c r="K7247" s="2">
        <f t="shared" si="113"/>
        <v>1058.1999999999998</v>
      </c>
    </row>
    <row r="7248" spans="1:11" x14ac:dyDescent="0.35">
      <c r="A7248" t="s">
        <v>5936</v>
      </c>
      <c r="B7248" t="s">
        <v>5937</v>
      </c>
      <c r="C7248" t="s">
        <v>4268</v>
      </c>
      <c r="D7248">
        <v>875</v>
      </c>
      <c r="E7248" t="s">
        <v>2666</v>
      </c>
      <c r="F7248">
        <v>304</v>
      </c>
      <c r="G7248" t="s">
        <v>16</v>
      </c>
      <c r="H7248">
        <v>5.706E-2</v>
      </c>
      <c r="I7248">
        <f t="shared" si="112"/>
        <v>17.346240000000002</v>
      </c>
      <c r="J7248">
        <v>0.43230000000000002</v>
      </c>
      <c r="K7248" s="2">
        <f t="shared" si="113"/>
        <v>131.41920000000002</v>
      </c>
    </row>
    <row r="7249" spans="1:11" x14ac:dyDescent="0.35">
      <c r="A7249" t="s">
        <v>5938</v>
      </c>
      <c r="B7249" t="s">
        <v>5939</v>
      </c>
      <c r="C7249" t="s">
        <v>4340</v>
      </c>
      <c r="D7249">
        <v>875</v>
      </c>
      <c r="E7249" t="s">
        <v>2666</v>
      </c>
      <c r="F7249" s="1">
        <v>2408</v>
      </c>
      <c r="G7249" t="s">
        <v>16</v>
      </c>
      <c r="H7249">
        <v>0.19753000000000001</v>
      </c>
      <c r="I7249">
        <f t="shared" si="112"/>
        <v>475.65224000000001</v>
      </c>
      <c r="J7249">
        <v>0.89429999999999998</v>
      </c>
      <c r="K7249" s="2">
        <f t="shared" si="113"/>
        <v>2153.4744000000001</v>
      </c>
    </row>
    <row r="7250" spans="1:11" x14ac:dyDescent="0.35">
      <c r="A7250" t="s">
        <v>5940</v>
      </c>
      <c r="B7250" t="s">
        <v>5941</v>
      </c>
      <c r="C7250" t="s">
        <v>4340</v>
      </c>
      <c r="D7250">
        <v>875</v>
      </c>
      <c r="E7250" t="s">
        <v>2666</v>
      </c>
      <c r="F7250" s="1">
        <v>8060</v>
      </c>
      <c r="G7250" t="s">
        <v>16</v>
      </c>
      <c r="H7250">
        <v>1.52E-2</v>
      </c>
      <c r="I7250">
        <f t="shared" si="112"/>
        <v>122.512</v>
      </c>
      <c r="J7250">
        <v>0.28599999999999998</v>
      </c>
      <c r="K7250" s="2">
        <f t="shared" si="113"/>
        <v>2305.16</v>
      </c>
    </row>
    <row r="7251" spans="1:11" x14ac:dyDescent="0.35">
      <c r="A7251" t="s">
        <v>5942</v>
      </c>
      <c r="B7251" t="s">
        <v>5943</v>
      </c>
      <c r="C7251" t="s">
        <v>4340</v>
      </c>
      <c r="D7251">
        <v>875</v>
      </c>
      <c r="E7251" t="s">
        <v>2666</v>
      </c>
      <c r="F7251" s="1">
        <v>8390</v>
      </c>
      <c r="G7251" t="s">
        <v>16</v>
      </c>
      <c r="H7251">
        <v>5.706E-2</v>
      </c>
      <c r="I7251">
        <f t="shared" si="112"/>
        <v>478.73340000000002</v>
      </c>
      <c r="J7251">
        <v>0.39300000000000002</v>
      </c>
      <c r="K7251" s="2">
        <f t="shared" si="113"/>
        <v>3297.27</v>
      </c>
    </row>
    <row r="7252" spans="1:11" x14ac:dyDescent="0.35">
      <c r="A7252" t="s">
        <v>5944</v>
      </c>
      <c r="B7252" t="s">
        <v>5945</v>
      </c>
      <c r="C7252" t="s">
        <v>4340</v>
      </c>
      <c r="D7252">
        <v>875</v>
      </c>
      <c r="E7252" t="s">
        <v>2666</v>
      </c>
      <c r="F7252">
        <v>485</v>
      </c>
      <c r="G7252" t="s">
        <v>16</v>
      </c>
      <c r="H7252">
        <v>0.14102999999999999</v>
      </c>
      <c r="I7252">
        <f t="shared" si="112"/>
        <v>68.399549999999991</v>
      </c>
      <c r="J7252">
        <v>0.746</v>
      </c>
      <c r="K7252" s="2">
        <f t="shared" si="113"/>
        <v>361.81</v>
      </c>
    </row>
    <row r="7253" spans="1:11" x14ac:dyDescent="0.35">
      <c r="A7253" t="s">
        <v>5946</v>
      </c>
      <c r="B7253" t="s">
        <v>5947</v>
      </c>
      <c r="C7253" t="s">
        <v>4340</v>
      </c>
      <c r="D7253">
        <v>875</v>
      </c>
      <c r="E7253" t="s">
        <v>2666</v>
      </c>
      <c r="F7253" s="1">
        <v>4450</v>
      </c>
      <c r="G7253" t="s">
        <v>16</v>
      </c>
      <c r="H7253">
        <v>0.15808</v>
      </c>
      <c r="I7253">
        <f t="shared" si="112"/>
        <v>703.45600000000002</v>
      </c>
      <c r="J7253">
        <v>0.84399999999999997</v>
      </c>
      <c r="K7253" s="2">
        <f t="shared" si="113"/>
        <v>3755.7999999999997</v>
      </c>
    </row>
    <row r="7254" spans="1:11" x14ac:dyDescent="0.35">
      <c r="A7254" t="s">
        <v>5948</v>
      </c>
      <c r="B7254" t="s">
        <v>5949</v>
      </c>
      <c r="C7254" t="s">
        <v>4340</v>
      </c>
      <c r="D7254">
        <v>875</v>
      </c>
      <c r="E7254" t="s">
        <v>2666</v>
      </c>
      <c r="F7254" s="1">
        <v>5120</v>
      </c>
      <c r="G7254" t="s">
        <v>16</v>
      </c>
      <c r="H7254">
        <v>0.15808</v>
      </c>
      <c r="I7254">
        <f t="shared" si="112"/>
        <v>809.36959999999999</v>
      </c>
      <c r="J7254">
        <v>0.84399999999999997</v>
      </c>
      <c r="K7254" s="2">
        <f t="shared" si="113"/>
        <v>4321.28</v>
      </c>
    </row>
    <row r="7255" spans="1:11" x14ac:dyDescent="0.35">
      <c r="A7255" t="s">
        <v>5950</v>
      </c>
      <c r="B7255" t="s">
        <v>5951</v>
      </c>
      <c r="C7255" t="s">
        <v>5952</v>
      </c>
      <c r="D7255">
        <v>875</v>
      </c>
      <c r="E7255" t="s">
        <v>2666</v>
      </c>
      <c r="F7255" s="1">
        <v>22200</v>
      </c>
      <c r="G7255" t="s">
        <v>16</v>
      </c>
      <c r="H7255">
        <v>0.16020000000000001</v>
      </c>
      <c r="I7255">
        <f t="shared" si="112"/>
        <v>3556.44</v>
      </c>
      <c r="J7255">
        <v>1.6</v>
      </c>
      <c r="K7255" s="2">
        <f t="shared" si="113"/>
        <v>35520</v>
      </c>
    </row>
    <row r="7256" spans="1:11" x14ac:dyDescent="0.35">
      <c r="A7256" t="s">
        <v>5953</v>
      </c>
      <c r="B7256" t="s">
        <v>5954</v>
      </c>
      <c r="C7256" t="s">
        <v>5955</v>
      </c>
      <c r="D7256">
        <v>875</v>
      </c>
      <c r="E7256" t="s">
        <v>2666</v>
      </c>
      <c r="F7256" s="1">
        <v>3550</v>
      </c>
      <c r="G7256" t="s">
        <v>16</v>
      </c>
      <c r="H7256">
        <v>0.13550000000000001</v>
      </c>
      <c r="I7256">
        <f t="shared" si="112"/>
        <v>481.02500000000003</v>
      </c>
      <c r="J7256">
        <v>0.82</v>
      </c>
      <c r="K7256" s="2">
        <f t="shared" si="113"/>
        <v>2911</v>
      </c>
    </row>
    <row r="7257" spans="1:11" x14ac:dyDescent="0.35">
      <c r="A7257" t="s">
        <v>5956</v>
      </c>
      <c r="B7257" t="s">
        <v>5957</v>
      </c>
      <c r="C7257" t="s">
        <v>5958</v>
      </c>
      <c r="D7257">
        <v>875</v>
      </c>
      <c r="E7257" t="s">
        <v>2666</v>
      </c>
      <c r="F7257" s="1">
        <v>21047</v>
      </c>
      <c r="G7257" t="s">
        <v>16</v>
      </c>
      <c r="H7257">
        <v>4.4479999999999999E-2</v>
      </c>
      <c r="I7257">
        <f t="shared" si="112"/>
        <v>936.17056000000002</v>
      </c>
      <c r="J7257">
        <v>0.26605000000000001</v>
      </c>
      <c r="K7257" s="2">
        <f t="shared" si="113"/>
        <v>5599.5543500000003</v>
      </c>
    </row>
    <row r="7258" spans="1:11" x14ac:dyDescent="0.35">
      <c r="A7258" t="s">
        <v>5959</v>
      </c>
      <c r="B7258" t="s">
        <v>5960</v>
      </c>
      <c r="C7258" t="s">
        <v>5961</v>
      </c>
      <c r="D7258">
        <v>875</v>
      </c>
      <c r="E7258" t="s">
        <v>2666</v>
      </c>
      <c r="F7258" s="1">
        <v>9563</v>
      </c>
      <c r="G7258" t="s">
        <v>16</v>
      </c>
      <c r="H7258">
        <v>4.811E-2</v>
      </c>
      <c r="I7258">
        <f t="shared" si="112"/>
        <v>460.07593000000003</v>
      </c>
      <c r="J7258">
        <v>0.26837</v>
      </c>
      <c r="K7258" s="2">
        <f t="shared" si="113"/>
        <v>2566.4223099999999</v>
      </c>
    </row>
    <row r="7259" spans="1:11" x14ac:dyDescent="0.35">
      <c r="A7259" t="s">
        <v>5962</v>
      </c>
      <c r="B7259" t="s">
        <v>5963</v>
      </c>
      <c r="C7259" t="s">
        <v>5958</v>
      </c>
      <c r="D7259">
        <v>875</v>
      </c>
      <c r="E7259" t="s">
        <v>2666</v>
      </c>
      <c r="F7259" s="1">
        <v>11915</v>
      </c>
      <c r="G7259" t="s">
        <v>16</v>
      </c>
      <c r="H7259">
        <v>4.4479999999999999E-2</v>
      </c>
      <c r="I7259">
        <f t="shared" si="112"/>
        <v>529.97919999999999</v>
      </c>
      <c r="J7259">
        <v>0.26605000000000001</v>
      </c>
      <c r="K7259" s="2">
        <f t="shared" si="113"/>
        <v>3169.9857500000003</v>
      </c>
    </row>
    <row r="7260" spans="1:11" x14ac:dyDescent="0.35">
      <c r="A7260" t="s">
        <v>5964</v>
      </c>
      <c r="B7260" t="s">
        <v>5965</v>
      </c>
      <c r="C7260" t="s">
        <v>5966</v>
      </c>
      <c r="D7260">
        <v>875</v>
      </c>
      <c r="E7260" t="s">
        <v>2666</v>
      </c>
      <c r="F7260" s="1">
        <v>2001</v>
      </c>
      <c r="G7260" t="s">
        <v>16</v>
      </c>
      <c r="H7260">
        <v>3.746E-2</v>
      </c>
      <c r="I7260">
        <f t="shared" si="112"/>
        <v>74.957459999999998</v>
      </c>
      <c r="J7260">
        <v>0.23641000000000001</v>
      </c>
      <c r="K7260" s="2">
        <f t="shared" si="113"/>
        <v>473.05641000000003</v>
      </c>
    </row>
    <row r="7261" spans="1:11" x14ac:dyDescent="0.35">
      <c r="A7261" t="s">
        <v>5967</v>
      </c>
      <c r="B7261" t="s">
        <v>5968</v>
      </c>
      <c r="C7261" t="s">
        <v>5969</v>
      </c>
      <c r="D7261">
        <v>875</v>
      </c>
      <c r="E7261" t="s">
        <v>2666</v>
      </c>
      <c r="F7261" s="1">
        <v>11928</v>
      </c>
      <c r="G7261" t="s">
        <v>16</v>
      </c>
      <c r="H7261">
        <v>0.11941</v>
      </c>
      <c r="I7261">
        <f t="shared" si="112"/>
        <v>1424.32248</v>
      </c>
      <c r="J7261">
        <v>0.65168000000000004</v>
      </c>
      <c r="K7261" s="2">
        <f t="shared" si="113"/>
        <v>7773.2390400000004</v>
      </c>
    </row>
    <row r="7262" spans="1:11" x14ac:dyDescent="0.35">
      <c r="A7262" t="s">
        <v>5970</v>
      </c>
      <c r="B7262" t="s">
        <v>5971</v>
      </c>
      <c r="C7262" t="s">
        <v>5972</v>
      </c>
      <c r="D7262">
        <v>875</v>
      </c>
      <c r="E7262" t="s">
        <v>2666</v>
      </c>
      <c r="F7262" s="1">
        <v>16939</v>
      </c>
      <c r="G7262" t="s">
        <v>16</v>
      </c>
      <c r="H7262">
        <v>0.11941</v>
      </c>
      <c r="I7262">
        <f t="shared" si="112"/>
        <v>2022.6859899999999</v>
      </c>
      <c r="J7262">
        <v>0.65168000000000004</v>
      </c>
      <c r="K7262" s="2">
        <f t="shared" si="113"/>
        <v>11038.80752</v>
      </c>
    </row>
    <row r="7263" spans="1:11" x14ac:dyDescent="0.35">
      <c r="A7263" t="s">
        <v>5973</v>
      </c>
      <c r="B7263" t="s">
        <v>5974</v>
      </c>
      <c r="C7263" t="s">
        <v>5972</v>
      </c>
      <c r="D7263">
        <v>875</v>
      </c>
      <c r="E7263" t="s">
        <v>2666</v>
      </c>
      <c r="F7263" s="1">
        <v>36506</v>
      </c>
      <c r="G7263" t="s">
        <v>16</v>
      </c>
      <c r="H7263">
        <v>0.11941</v>
      </c>
      <c r="I7263">
        <f t="shared" si="112"/>
        <v>4359.1814599999998</v>
      </c>
      <c r="J7263">
        <v>0.59343000000000001</v>
      </c>
      <c r="K7263" s="2">
        <f t="shared" si="113"/>
        <v>21663.755580000001</v>
      </c>
    </row>
    <row r="7264" spans="1:11" x14ac:dyDescent="0.35">
      <c r="A7264" t="s">
        <v>5975</v>
      </c>
      <c r="B7264" t="s">
        <v>5976</v>
      </c>
      <c r="C7264" t="s">
        <v>5969</v>
      </c>
      <c r="D7264">
        <v>875</v>
      </c>
      <c r="E7264" t="s">
        <v>2666</v>
      </c>
      <c r="F7264" s="1">
        <v>5818</v>
      </c>
      <c r="G7264" t="s">
        <v>16</v>
      </c>
      <c r="H7264">
        <v>0.11941</v>
      </c>
      <c r="I7264">
        <f t="shared" si="112"/>
        <v>694.72738000000004</v>
      </c>
      <c r="J7264">
        <v>0.63300000000000001</v>
      </c>
      <c r="K7264" s="2">
        <f t="shared" si="113"/>
        <v>3682.7939999999999</v>
      </c>
    </row>
    <row r="7265" spans="1:11" x14ac:dyDescent="0.35">
      <c r="A7265" t="s">
        <v>5977</v>
      </c>
      <c r="B7265" t="s">
        <v>5978</v>
      </c>
      <c r="C7265" t="s">
        <v>5972</v>
      </c>
      <c r="D7265">
        <v>875</v>
      </c>
      <c r="E7265" t="s">
        <v>2666</v>
      </c>
      <c r="F7265" s="1">
        <v>10811</v>
      </c>
      <c r="G7265" t="s">
        <v>16</v>
      </c>
      <c r="H7265">
        <v>0.11941</v>
      </c>
      <c r="I7265">
        <f t="shared" si="112"/>
        <v>1290.9415100000001</v>
      </c>
      <c r="J7265">
        <v>0.64729000000000003</v>
      </c>
      <c r="K7265" s="2">
        <f t="shared" si="113"/>
        <v>6997.8521900000005</v>
      </c>
    </row>
    <row r="7266" spans="1:11" x14ac:dyDescent="0.35">
      <c r="A7266" t="s">
        <v>5979</v>
      </c>
      <c r="B7266" t="s">
        <v>5980</v>
      </c>
      <c r="C7266" t="s">
        <v>5969</v>
      </c>
      <c r="D7266">
        <v>875</v>
      </c>
      <c r="E7266" t="s">
        <v>2666</v>
      </c>
      <c r="F7266" s="1">
        <v>10277</v>
      </c>
      <c r="G7266" t="s">
        <v>16</v>
      </c>
      <c r="H7266">
        <v>0.11941</v>
      </c>
      <c r="I7266">
        <f t="shared" si="112"/>
        <v>1227.1765700000001</v>
      </c>
      <c r="J7266">
        <v>0.60375999999999996</v>
      </c>
      <c r="K7266" s="2">
        <f t="shared" si="113"/>
        <v>6204.8415199999999</v>
      </c>
    </row>
    <row r="7267" spans="1:11" x14ac:dyDescent="0.35">
      <c r="A7267" t="s">
        <v>5981</v>
      </c>
      <c r="B7267" t="s">
        <v>5982</v>
      </c>
      <c r="C7267" t="s">
        <v>5972</v>
      </c>
      <c r="D7267">
        <v>875</v>
      </c>
      <c r="E7267" t="s">
        <v>2666</v>
      </c>
      <c r="F7267" s="1">
        <v>1400</v>
      </c>
      <c r="G7267" t="s">
        <v>16</v>
      </c>
      <c r="H7267">
        <v>0.11941</v>
      </c>
      <c r="I7267">
        <f t="shared" si="112"/>
        <v>167.17400000000001</v>
      </c>
      <c r="J7267">
        <v>0.64709000000000005</v>
      </c>
      <c r="K7267" s="2">
        <f t="shared" si="113"/>
        <v>905.92600000000004</v>
      </c>
    </row>
    <row r="7268" spans="1:11" x14ac:dyDescent="0.35">
      <c r="A7268" t="s">
        <v>5983</v>
      </c>
      <c r="B7268" t="s">
        <v>5984</v>
      </c>
      <c r="C7268" t="s">
        <v>5985</v>
      </c>
      <c r="D7268">
        <v>875</v>
      </c>
      <c r="E7268" t="s">
        <v>2666</v>
      </c>
      <c r="F7268" s="1">
        <v>85347</v>
      </c>
      <c r="G7268" t="s">
        <v>2831</v>
      </c>
      <c r="H7268">
        <v>0.11595999999999999</v>
      </c>
      <c r="I7268">
        <f t="shared" si="112"/>
        <v>9896.8381200000003</v>
      </c>
      <c r="J7268">
        <v>0.40151999999999999</v>
      </c>
      <c r="K7268" s="2">
        <f t="shared" si="113"/>
        <v>34268.527439999998</v>
      </c>
    </row>
    <row r="7269" spans="1:11" x14ac:dyDescent="0.35">
      <c r="A7269" t="s">
        <v>5986</v>
      </c>
      <c r="B7269" t="s">
        <v>5987</v>
      </c>
      <c r="C7269" t="s">
        <v>5988</v>
      </c>
      <c r="D7269">
        <v>875</v>
      </c>
      <c r="E7269" t="s">
        <v>2666</v>
      </c>
      <c r="F7269" s="1">
        <v>10150</v>
      </c>
      <c r="G7269" t="s">
        <v>16</v>
      </c>
      <c r="H7269">
        <v>9.92E-3</v>
      </c>
      <c r="I7269">
        <f t="shared" si="112"/>
        <v>100.688</v>
      </c>
      <c r="J7269">
        <v>0</v>
      </c>
      <c r="K7269" s="2">
        <f t="shared" si="113"/>
        <v>0</v>
      </c>
    </row>
    <row r="7270" spans="1:11" x14ac:dyDescent="0.35">
      <c r="A7270" t="s">
        <v>5989</v>
      </c>
      <c r="B7270" t="s">
        <v>5990</v>
      </c>
      <c r="C7270" t="s">
        <v>5765</v>
      </c>
      <c r="D7270">
        <v>875</v>
      </c>
      <c r="E7270" t="s">
        <v>2666</v>
      </c>
      <c r="F7270">
        <v>930</v>
      </c>
      <c r="G7270" t="s">
        <v>16</v>
      </c>
      <c r="H7270">
        <v>3.8530000000000002E-2</v>
      </c>
      <c r="I7270">
        <f t="shared" si="112"/>
        <v>35.832900000000002</v>
      </c>
      <c r="J7270">
        <v>0.315</v>
      </c>
      <c r="K7270" s="2">
        <f t="shared" si="113"/>
        <v>292.95</v>
      </c>
    </row>
    <row r="7271" spans="1:11" x14ac:dyDescent="0.35">
      <c r="A7271" t="s">
        <v>5991</v>
      </c>
      <c r="B7271" t="s">
        <v>5992</v>
      </c>
      <c r="C7271" t="s">
        <v>5812</v>
      </c>
      <c r="D7271">
        <v>875</v>
      </c>
      <c r="E7271" t="s">
        <v>2666</v>
      </c>
      <c r="F7271">
        <v>395</v>
      </c>
      <c r="G7271" t="s">
        <v>16</v>
      </c>
      <c r="H7271">
        <v>5.6419999999999998E-2</v>
      </c>
      <c r="I7271">
        <f t="shared" si="112"/>
        <v>22.285899999999998</v>
      </c>
      <c r="J7271">
        <v>0.46400000000000002</v>
      </c>
      <c r="K7271" s="2">
        <f t="shared" si="113"/>
        <v>183.28</v>
      </c>
    </row>
    <row r="7272" spans="1:11" x14ac:dyDescent="0.35">
      <c r="A7272" t="s">
        <v>5993</v>
      </c>
      <c r="B7272" t="s">
        <v>5994</v>
      </c>
      <c r="C7272" t="s">
        <v>5787</v>
      </c>
      <c r="D7272">
        <v>875</v>
      </c>
      <c r="E7272" t="s">
        <v>2666</v>
      </c>
      <c r="F7272">
        <v>400</v>
      </c>
      <c r="G7272" t="s">
        <v>16</v>
      </c>
      <c r="H7272">
        <v>0.12239999999999999</v>
      </c>
      <c r="I7272">
        <f t="shared" si="112"/>
        <v>48.96</v>
      </c>
      <c r="J7272">
        <v>0.96799999999999997</v>
      </c>
      <c r="K7272" s="2">
        <f t="shared" si="113"/>
        <v>387.2</v>
      </c>
    </row>
    <row r="7273" spans="1:11" x14ac:dyDescent="0.35">
      <c r="A7273" t="s">
        <v>5995</v>
      </c>
      <c r="B7273" t="s">
        <v>5996</v>
      </c>
      <c r="C7273" t="s">
        <v>5997</v>
      </c>
      <c r="D7273">
        <v>875</v>
      </c>
      <c r="E7273" t="s">
        <v>2666</v>
      </c>
      <c r="F7273" s="1">
        <v>2590</v>
      </c>
      <c r="G7273" t="s">
        <v>16</v>
      </c>
      <c r="H7273">
        <v>7.4999999999999997E-2</v>
      </c>
      <c r="I7273">
        <f t="shared" si="112"/>
        <v>194.25</v>
      </c>
      <c r="J7273">
        <v>1.2067399999999999</v>
      </c>
      <c r="K7273" s="2">
        <f t="shared" si="113"/>
        <v>3125.4566</v>
      </c>
    </row>
    <row r="7274" spans="1:11" x14ac:dyDescent="0.35">
      <c r="A7274" t="s">
        <v>5998</v>
      </c>
      <c r="B7274" t="s">
        <v>5999</v>
      </c>
      <c r="C7274" t="s">
        <v>6000</v>
      </c>
      <c r="D7274">
        <v>875</v>
      </c>
      <c r="E7274" t="s">
        <v>2666</v>
      </c>
      <c r="F7274" s="1">
        <v>8620</v>
      </c>
      <c r="G7274" t="s">
        <v>16</v>
      </c>
      <c r="H7274">
        <v>7.0000000000000007E-2</v>
      </c>
      <c r="I7274">
        <f t="shared" si="112"/>
        <v>603.40000000000009</v>
      </c>
      <c r="J7274">
        <v>0</v>
      </c>
      <c r="K7274" s="2">
        <f t="shared" si="113"/>
        <v>0</v>
      </c>
    </row>
    <row r="7275" spans="1:11" x14ac:dyDescent="0.35">
      <c r="A7275" t="s">
        <v>6001</v>
      </c>
      <c r="B7275" t="s">
        <v>6002</v>
      </c>
      <c r="C7275" t="s">
        <v>6003</v>
      </c>
      <c r="D7275">
        <v>875</v>
      </c>
      <c r="E7275" t="s">
        <v>2666</v>
      </c>
      <c r="F7275" s="1">
        <v>11180</v>
      </c>
      <c r="G7275" t="s">
        <v>16</v>
      </c>
      <c r="H7275">
        <v>0.15090000000000001</v>
      </c>
      <c r="I7275">
        <f t="shared" si="112"/>
        <v>1687.0620000000001</v>
      </c>
      <c r="J7275">
        <v>0</v>
      </c>
      <c r="K7275" s="2">
        <f t="shared" si="113"/>
        <v>0</v>
      </c>
    </row>
    <row r="7276" spans="1:11" x14ac:dyDescent="0.35">
      <c r="A7276" t="s">
        <v>6004</v>
      </c>
      <c r="B7276" t="s">
        <v>6005</v>
      </c>
      <c r="C7276" t="s">
        <v>6006</v>
      </c>
      <c r="D7276">
        <v>875</v>
      </c>
      <c r="E7276" t="s">
        <v>2666</v>
      </c>
      <c r="F7276" s="1">
        <v>53443</v>
      </c>
      <c r="G7276" t="s">
        <v>16</v>
      </c>
      <c r="H7276">
        <v>4.81E-3</v>
      </c>
      <c r="I7276">
        <f t="shared" si="112"/>
        <v>257.06083000000001</v>
      </c>
      <c r="J7276">
        <v>2.63E-2</v>
      </c>
      <c r="K7276" s="2">
        <f t="shared" si="113"/>
        <v>1405.5509</v>
      </c>
    </row>
    <row r="7277" spans="1:11" x14ac:dyDescent="0.35">
      <c r="A7277" t="s">
        <v>6007</v>
      </c>
      <c r="B7277" t="s">
        <v>6008</v>
      </c>
      <c r="C7277" t="s">
        <v>6006</v>
      </c>
      <c r="D7277">
        <v>875</v>
      </c>
      <c r="E7277" t="s">
        <v>2666</v>
      </c>
      <c r="F7277" s="1">
        <v>119143</v>
      </c>
      <c r="G7277" t="s">
        <v>16</v>
      </c>
      <c r="H7277">
        <v>4.81E-3</v>
      </c>
      <c r="I7277">
        <f t="shared" si="112"/>
        <v>573.07782999999995</v>
      </c>
      <c r="J7277">
        <v>2.63E-2</v>
      </c>
      <c r="K7277" s="2">
        <f t="shared" si="113"/>
        <v>3133.4609</v>
      </c>
    </row>
    <row r="7278" spans="1:11" x14ac:dyDescent="0.35">
      <c r="A7278" t="s">
        <v>6009</v>
      </c>
      <c r="B7278" t="s">
        <v>6010</v>
      </c>
      <c r="C7278" t="s">
        <v>6006</v>
      </c>
      <c r="D7278">
        <v>875</v>
      </c>
      <c r="E7278" t="s">
        <v>2666</v>
      </c>
      <c r="F7278" s="1">
        <v>115123</v>
      </c>
      <c r="G7278" t="s">
        <v>16</v>
      </c>
      <c r="H7278">
        <v>4.81E-3</v>
      </c>
      <c r="I7278">
        <f t="shared" si="112"/>
        <v>553.74162999999999</v>
      </c>
      <c r="J7278">
        <v>2.63E-2</v>
      </c>
      <c r="K7278" s="2">
        <f t="shared" si="113"/>
        <v>3027.7348999999999</v>
      </c>
    </row>
    <row r="7279" spans="1:11" x14ac:dyDescent="0.35">
      <c r="A7279" t="s">
        <v>6011</v>
      </c>
      <c r="B7279" t="s">
        <v>6012</v>
      </c>
      <c r="C7279" t="s">
        <v>6013</v>
      </c>
      <c r="D7279">
        <v>875</v>
      </c>
      <c r="E7279" t="s">
        <v>2666</v>
      </c>
      <c r="F7279" s="1">
        <v>21740</v>
      </c>
      <c r="G7279" t="s">
        <v>16</v>
      </c>
      <c r="H7279">
        <v>5.7000000000000002E-2</v>
      </c>
      <c r="I7279">
        <f t="shared" si="112"/>
        <v>1239.18</v>
      </c>
      <c r="J7279">
        <v>0.16</v>
      </c>
      <c r="K7279" s="2">
        <f t="shared" si="113"/>
        <v>3478.4</v>
      </c>
    </row>
    <row r="7280" spans="1:11" x14ac:dyDescent="0.35">
      <c r="A7280" t="s">
        <v>6014</v>
      </c>
      <c r="B7280" t="s">
        <v>6015</v>
      </c>
      <c r="C7280" t="s">
        <v>6016</v>
      </c>
      <c r="D7280">
        <v>875</v>
      </c>
      <c r="E7280" t="s">
        <v>2666</v>
      </c>
      <c r="F7280">
        <v>1</v>
      </c>
      <c r="G7280" t="s">
        <v>16</v>
      </c>
      <c r="H7280">
        <v>1E-3</v>
      </c>
      <c r="I7280">
        <f t="shared" si="112"/>
        <v>1E-3</v>
      </c>
      <c r="J7280">
        <v>0</v>
      </c>
      <c r="K7280" s="2">
        <f t="shared" si="113"/>
        <v>0</v>
      </c>
    </row>
    <row r="7281" spans="1:11" x14ac:dyDescent="0.35">
      <c r="A7281" t="s">
        <v>6017</v>
      </c>
      <c r="B7281" t="s">
        <v>6018</v>
      </c>
      <c r="C7281" t="s">
        <v>6019</v>
      </c>
      <c r="D7281">
        <v>875</v>
      </c>
      <c r="E7281" t="s">
        <v>2666</v>
      </c>
      <c r="F7281" s="1">
        <v>2000</v>
      </c>
      <c r="G7281" t="s">
        <v>16</v>
      </c>
      <c r="H7281">
        <v>1E-3</v>
      </c>
      <c r="I7281">
        <f t="shared" si="112"/>
        <v>2</v>
      </c>
      <c r="J7281">
        <v>0</v>
      </c>
      <c r="K7281" s="2">
        <f t="shared" si="113"/>
        <v>0</v>
      </c>
    </row>
    <row r="7282" spans="1:11" x14ac:dyDescent="0.35">
      <c r="A7282" t="s">
        <v>6020</v>
      </c>
      <c r="B7282" t="s">
        <v>6021</v>
      </c>
      <c r="C7282" t="s">
        <v>6022</v>
      </c>
      <c r="D7282">
        <v>875</v>
      </c>
      <c r="E7282" t="s">
        <v>2666</v>
      </c>
      <c r="F7282" s="1">
        <v>1700</v>
      </c>
      <c r="G7282" t="s">
        <v>16</v>
      </c>
      <c r="H7282">
        <v>1E-3</v>
      </c>
      <c r="I7282">
        <f t="shared" si="112"/>
        <v>1.7</v>
      </c>
      <c r="J7282">
        <v>0</v>
      </c>
      <c r="K7282" s="2">
        <f t="shared" si="113"/>
        <v>0</v>
      </c>
    </row>
    <row r="7283" spans="1:11" x14ac:dyDescent="0.35">
      <c r="A7283" t="s">
        <v>6023</v>
      </c>
      <c r="B7283" t="s">
        <v>6024</v>
      </c>
      <c r="C7283" t="s">
        <v>6025</v>
      </c>
      <c r="D7283">
        <v>875</v>
      </c>
      <c r="E7283" t="s">
        <v>2666</v>
      </c>
      <c r="F7283" s="1">
        <v>2145</v>
      </c>
      <c r="G7283" t="s">
        <v>16</v>
      </c>
      <c r="H7283">
        <v>0.39300000000000002</v>
      </c>
      <c r="I7283">
        <f t="shared" si="112"/>
        <v>842.98500000000001</v>
      </c>
      <c r="J7283">
        <v>0.70699999999999996</v>
      </c>
      <c r="K7283" s="2">
        <f t="shared" si="113"/>
        <v>1516.5149999999999</v>
      </c>
    </row>
    <row r="7284" spans="1:11" x14ac:dyDescent="0.35">
      <c r="A7284" t="s">
        <v>6026</v>
      </c>
      <c r="B7284" t="s">
        <v>6027</v>
      </c>
      <c r="C7284" t="s">
        <v>6028</v>
      </c>
      <c r="D7284">
        <v>875</v>
      </c>
      <c r="E7284" t="s">
        <v>2666</v>
      </c>
      <c r="F7284" s="1">
        <v>23750</v>
      </c>
      <c r="G7284" t="s">
        <v>16</v>
      </c>
      <c r="H7284">
        <v>1E-3</v>
      </c>
      <c r="I7284">
        <f t="shared" si="112"/>
        <v>23.75</v>
      </c>
      <c r="J7284">
        <v>3.5409999999999997E-2</v>
      </c>
      <c r="K7284" s="2">
        <f t="shared" si="113"/>
        <v>840.98749999999995</v>
      </c>
    </row>
    <row r="7285" spans="1:11" x14ac:dyDescent="0.35">
      <c r="A7285" t="s">
        <v>6029</v>
      </c>
      <c r="B7285" t="s">
        <v>6030</v>
      </c>
      <c r="C7285" t="s">
        <v>6031</v>
      </c>
      <c r="D7285">
        <v>875</v>
      </c>
      <c r="E7285" t="s">
        <v>2666</v>
      </c>
      <c r="F7285" s="1">
        <v>24885</v>
      </c>
      <c r="G7285" t="s">
        <v>16</v>
      </c>
      <c r="H7285">
        <v>1E-3</v>
      </c>
      <c r="I7285">
        <f t="shared" si="112"/>
        <v>24.885000000000002</v>
      </c>
      <c r="J7285">
        <v>3.4549999999999997E-2</v>
      </c>
      <c r="K7285" s="2">
        <f t="shared" si="113"/>
        <v>859.77674999999988</v>
      </c>
    </row>
    <row r="7286" spans="1:11" x14ac:dyDescent="0.35">
      <c r="A7286" t="s">
        <v>6032</v>
      </c>
      <c r="B7286" t="s">
        <v>6033</v>
      </c>
      <c r="C7286" t="s">
        <v>6031</v>
      </c>
      <c r="D7286">
        <v>875</v>
      </c>
      <c r="E7286" t="s">
        <v>2666</v>
      </c>
      <c r="F7286" s="1">
        <v>48650</v>
      </c>
      <c r="G7286" t="s">
        <v>16</v>
      </c>
      <c r="H7286">
        <v>1E-3</v>
      </c>
      <c r="I7286">
        <f t="shared" si="112"/>
        <v>48.65</v>
      </c>
      <c r="J7286">
        <v>3.4549999999999997E-2</v>
      </c>
      <c r="K7286" s="2">
        <f t="shared" si="113"/>
        <v>1680.8574999999998</v>
      </c>
    </row>
    <row r="7287" spans="1:11" x14ac:dyDescent="0.35">
      <c r="A7287" t="s">
        <v>6034</v>
      </c>
      <c r="B7287" t="s">
        <v>6035</v>
      </c>
      <c r="C7287" t="s">
        <v>6036</v>
      </c>
      <c r="D7287">
        <v>875</v>
      </c>
      <c r="E7287" t="s">
        <v>2666</v>
      </c>
      <c r="F7287" s="1">
        <v>13100</v>
      </c>
      <c r="G7287" t="s">
        <v>16</v>
      </c>
      <c r="H7287">
        <v>1E-3</v>
      </c>
      <c r="I7287">
        <f t="shared" si="112"/>
        <v>13.1</v>
      </c>
      <c r="J7287">
        <v>3.5409999999999997E-2</v>
      </c>
      <c r="K7287" s="2">
        <f t="shared" si="113"/>
        <v>463.87099999999998</v>
      </c>
    </row>
    <row r="7288" spans="1:11" x14ac:dyDescent="0.35">
      <c r="A7288" t="s">
        <v>6037</v>
      </c>
      <c r="B7288" t="s">
        <v>6038</v>
      </c>
      <c r="C7288" t="s">
        <v>6031</v>
      </c>
      <c r="D7288">
        <v>875</v>
      </c>
      <c r="E7288" t="s">
        <v>2666</v>
      </c>
      <c r="F7288" s="1">
        <v>49450</v>
      </c>
      <c r="G7288" t="s">
        <v>16</v>
      </c>
      <c r="H7288">
        <v>1E-3</v>
      </c>
      <c r="I7288">
        <f t="shared" si="112"/>
        <v>49.45</v>
      </c>
      <c r="J7288">
        <v>3.4549999999999997E-2</v>
      </c>
      <c r="K7288" s="2">
        <f t="shared" si="113"/>
        <v>1708.4974999999999</v>
      </c>
    </row>
    <row r="7289" spans="1:11" x14ac:dyDescent="0.35">
      <c r="A7289" t="s">
        <v>6039</v>
      </c>
      <c r="B7289" t="s">
        <v>6040</v>
      </c>
      <c r="C7289" t="s">
        <v>6031</v>
      </c>
      <c r="D7289">
        <v>875</v>
      </c>
      <c r="E7289" t="s">
        <v>2666</v>
      </c>
      <c r="F7289" s="1">
        <v>41000</v>
      </c>
      <c r="G7289" t="s">
        <v>16</v>
      </c>
      <c r="H7289">
        <v>6.3E-2</v>
      </c>
      <c r="I7289">
        <f t="shared" si="112"/>
        <v>2583</v>
      </c>
      <c r="J7289">
        <v>3.4549999999999997E-2</v>
      </c>
      <c r="K7289" s="2">
        <f t="shared" si="113"/>
        <v>1416.55</v>
      </c>
    </row>
    <row r="7290" spans="1:11" x14ac:dyDescent="0.35">
      <c r="A7290" t="s">
        <v>6041</v>
      </c>
      <c r="B7290" t="s">
        <v>6042</v>
      </c>
      <c r="C7290" t="s">
        <v>6036</v>
      </c>
      <c r="D7290">
        <v>875</v>
      </c>
      <c r="E7290" t="s">
        <v>2666</v>
      </c>
      <c r="F7290" s="1">
        <v>9601</v>
      </c>
      <c r="G7290" t="s">
        <v>16</v>
      </c>
      <c r="H7290">
        <v>1E-3</v>
      </c>
      <c r="I7290">
        <f t="shared" si="112"/>
        <v>9.6010000000000009</v>
      </c>
      <c r="J7290">
        <v>3.5409999999999997E-2</v>
      </c>
      <c r="K7290" s="2">
        <f t="shared" si="113"/>
        <v>339.97140999999999</v>
      </c>
    </row>
    <row r="7291" spans="1:11" x14ac:dyDescent="0.35">
      <c r="A7291" t="s">
        <v>6043</v>
      </c>
      <c r="B7291" t="s">
        <v>6044</v>
      </c>
      <c r="C7291" t="s">
        <v>6031</v>
      </c>
      <c r="D7291">
        <v>875</v>
      </c>
      <c r="E7291" t="s">
        <v>2666</v>
      </c>
      <c r="F7291" s="1">
        <v>16200</v>
      </c>
      <c r="G7291" t="s">
        <v>16</v>
      </c>
      <c r="H7291">
        <v>1E-3</v>
      </c>
      <c r="I7291">
        <f t="shared" si="112"/>
        <v>16.2</v>
      </c>
      <c r="J7291">
        <v>3.4549999999999997E-2</v>
      </c>
      <c r="K7291" s="2">
        <f t="shared" si="113"/>
        <v>559.70999999999992</v>
      </c>
    </row>
    <row r="7292" spans="1:11" x14ac:dyDescent="0.35">
      <c r="A7292" t="s">
        <v>6045</v>
      </c>
      <c r="B7292" t="s">
        <v>6046</v>
      </c>
      <c r="C7292" t="s">
        <v>6031</v>
      </c>
      <c r="D7292">
        <v>875</v>
      </c>
      <c r="E7292" t="s">
        <v>2666</v>
      </c>
      <c r="F7292" s="1">
        <v>69800</v>
      </c>
      <c r="G7292" t="s">
        <v>16</v>
      </c>
      <c r="H7292">
        <v>1E-3</v>
      </c>
      <c r="I7292">
        <f t="shared" si="112"/>
        <v>69.8</v>
      </c>
      <c r="J7292">
        <v>4.0370000000000003E-2</v>
      </c>
      <c r="K7292" s="2">
        <f t="shared" si="113"/>
        <v>2817.826</v>
      </c>
    </row>
    <row r="7293" spans="1:11" x14ac:dyDescent="0.35">
      <c r="A7293" t="s">
        <v>6047</v>
      </c>
      <c r="B7293" t="s">
        <v>6048</v>
      </c>
      <c r="C7293" t="s">
        <v>6049</v>
      </c>
      <c r="D7293">
        <v>875</v>
      </c>
      <c r="E7293" t="s">
        <v>2666</v>
      </c>
      <c r="F7293" s="1">
        <v>12245</v>
      </c>
      <c r="G7293" t="s">
        <v>16</v>
      </c>
      <c r="H7293">
        <v>5.1999999999999998E-2</v>
      </c>
      <c r="I7293">
        <f t="shared" si="112"/>
        <v>636.74</v>
      </c>
      <c r="J7293">
        <v>0.20599999999999999</v>
      </c>
      <c r="K7293" s="2">
        <f t="shared" si="113"/>
        <v>2522.4699999999998</v>
      </c>
    </row>
    <row r="7294" spans="1:11" x14ac:dyDescent="0.35">
      <c r="A7294" t="s">
        <v>6050</v>
      </c>
      <c r="B7294" t="s">
        <v>6051</v>
      </c>
      <c r="C7294" t="s">
        <v>6052</v>
      </c>
      <c r="D7294">
        <v>875</v>
      </c>
      <c r="E7294" t="s">
        <v>2666</v>
      </c>
      <c r="F7294" s="1">
        <v>16420</v>
      </c>
      <c r="G7294" t="s">
        <v>16</v>
      </c>
      <c r="H7294">
        <v>5.6000000000000001E-2</v>
      </c>
      <c r="I7294">
        <f t="shared" si="112"/>
        <v>919.52</v>
      </c>
      <c r="J7294">
        <v>0.17</v>
      </c>
      <c r="K7294" s="2">
        <f t="shared" si="113"/>
        <v>2791.4</v>
      </c>
    </row>
    <row r="7295" spans="1:11" x14ac:dyDescent="0.35">
      <c r="A7295" t="s">
        <v>6053</v>
      </c>
      <c r="B7295" t="s">
        <v>6054</v>
      </c>
      <c r="C7295" t="s">
        <v>6055</v>
      </c>
      <c r="D7295">
        <v>875</v>
      </c>
      <c r="E7295" t="s">
        <v>2666</v>
      </c>
      <c r="F7295" s="1">
        <v>21900</v>
      </c>
      <c r="G7295" t="s">
        <v>16</v>
      </c>
      <c r="H7295">
        <v>3.6360000000000003E-2</v>
      </c>
      <c r="I7295">
        <f t="shared" si="112"/>
        <v>796.28400000000011</v>
      </c>
      <c r="J7295">
        <v>0</v>
      </c>
      <c r="K7295" s="2">
        <f t="shared" si="113"/>
        <v>0</v>
      </c>
    </row>
    <row r="7296" spans="1:11" x14ac:dyDescent="0.35">
      <c r="A7296" t="s">
        <v>6056</v>
      </c>
      <c r="B7296" t="s">
        <v>6057</v>
      </c>
      <c r="C7296" t="s">
        <v>6058</v>
      </c>
      <c r="D7296">
        <v>875</v>
      </c>
      <c r="E7296" t="s">
        <v>2666</v>
      </c>
      <c r="F7296" s="1">
        <v>5500</v>
      </c>
      <c r="G7296" t="s">
        <v>16</v>
      </c>
      <c r="H7296">
        <v>4.2000000000000003E-2</v>
      </c>
      <c r="I7296">
        <f t="shared" si="112"/>
        <v>231.00000000000003</v>
      </c>
      <c r="J7296">
        <v>0</v>
      </c>
      <c r="K7296" s="2">
        <f t="shared" si="113"/>
        <v>0</v>
      </c>
    </row>
    <row r="7297" spans="1:11" x14ac:dyDescent="0.35">
      <c r="A7297" t="s">
        <v>6059</v>
      </c>
      <c r="B7297" t="s">
        <v>6060</v>
      </c>
      <c r="C7297" t="s">
        <v>6058</v>
      </c>
      <c r="D7297">
        <v>875</v>
      </c>
      <c r="E7297" t="s">
        <v>2666</v>
      </c>
      <c r="F7297" s="1">
        <v>22000</v>
      </c>
      <c r="G7297" t="s">
        <v>16</v>
      </c>
      <c r="H7297">
        <v>4.2000000000000003E-2</v>
      </c>
      <c r="I7297">
        <f t="shared" si="112"/>
        <v>924.00000000000011</v>
      </c>
      <c r="J7297">
        <v>0</v>
      </c>
      <c r="K7297" s="2">
        <f t="shared" si="113"/>
        <v>0</v>
      </c>
    </row>
    <row r="7298" spans="1:11" x14ac:dyDescent="0.35">
      <c r="A7298" t="s">
        <v>6061</v>
      </c>
      <c r="B7298" t="s">
        <v>6062</v>
      </c>
      <c r="C7298" t="s">
        <v>6063</v>
      </c>
      <c r="D7298">
        <v>875</v>
      </c>
      <c r="E7298" t="s">
        <v>2666</v>
      </c>
      <c r="F7298" s="1">
        <v>2700</v>
      </c>
      <c r="G7298" t="s">
        <v>16</v>
      </c>
      <c r="H7298">
        <v>4.2000000000000003E-2</v>
      </c>
      <c r="I7298">
        <f t="shared" si="112"/>
        <v>113.4</v>
      </c>
      <c r="J7298">
        <v>0</v>
      </c>
      <c r="K7298" s="2">
        <f t="shared" si="113"/>
        <v>0</v>
      </c>
    </row>
    <row r="7299" spans="1:11" x14ac:dyDescent="0.35">
      <c r="A7299" t="s">
        <v>6064</v>
      </c>
      <c r="B7299" t="s">
        <v>6065</v>
      </c>
      <c r="C7299" t="s">
        <v>6063</v>
      </c>
      <c r="D7299">
        <v>875</v>
      </c>
      <c r="E7299" t="s">
        <v>2666</v>
      </c>
      <c r="F7299" s="1">
        <v>38320</v>
      </c>
      <c r="G7299" t="s">
        <v>16</v>
      </c>
      <c r="H7299">
        <v>4.2000000000000003E-2</v>
      </c>
      <c r="I7299">
        <f t="shared" si="112"/>
        <v>1609.44</v>
      </c>
      <c r="J7299">
        <v>0</v>
      </c>
      <c r="K7299" s="2">
        <f t="shared" si="113"/>
        <v>0</v>
      </c>
    </row>
    <row r="7300" spans="1:11" x14ac:dyDescent="0.35">
      <c r="A7300" t="s">
        <v>6066</v>
      </c>
      <c r="B7300" t="s">
        <v>6067</v>
      </c>
      <c r="C7300" t="s">
        <v>6068</v>
      </c>
      <c r="D7300">
        <v>875</v>
      </c>
      <c r="E7300" t="s">
        <v>2666</v>
      </c>
      <c r="F7300" s="1">
        <v>42200</v>
      </c>
      <c r="G7300" t="s">
        <v>16</v>
      </c>
      <c r="H7300">
        <v>4.2000000000000003E-2</v>
      </c>
      <c r="I7300">
        <f t="shared" si="112"/>
        <v>1772.4</v>
      </c>
      <c r="J7300">
        <v>0</v>
      </c>
      <c r="K7300" s="2">
        <f t="shared" si="113"/>
        <v>0</v>
      </c>
    </row>
    <row r="7301" spans="1:11" x14ac:dyDescent="0.35">
      <c r="A7301" t="s">
        <v>6069</v>
      </c>
      <c r="B7301" t="s">
        <v>6070</v>
      </c>
      <c r="C7301" t="s">
        <v>6071</v>
      </c>
      <c r="D7301">
        <v>875</v>
      </c>
      <c r="E7301" t="s">
        <v>2666</v>
      </c>
      <c r="F7301" s="1">
        <v>2950</v>
      </c>
      <c r="G7301" t="s">
        <v>16</v>
      </c>
      <c r="H7301">
        <v>4.2000000000000003E-2</v>
      </c>
      <c r="I7301">
        <f t="shared" ref="I7301:I7364" si="114">H7301*F7301</f>
        <v>123.9</v>
      </c>
      <c r="J7301">
        <v>0</v>
      </c>
      <c r="K7301" s="2">
        <f t="shared" ref="K7301:K7364" si="115">F7301*J7301</f>
        <v>0</v>
      </c>
    </row>
    <row r="7302" spans="1:11" x14ac:dyDescent="0.35">
      <c r="A7302" t="s">
        <v>6072</v>
      </c>
      <c r="B7302" t="s">
        <v>6073</v>
      </c>
      <c r="C7302" t="s">
        <v>6071</v>
      </c>
      <c r="D7302">
        <v>875</v>
      </c>
      <c r="E7302" t="s">
        <v>2666</v>
      </c>
      <c r="F7302" s="1">
        <v>49180</v>
      </c>
      <c r="G7302" t="s">
        <v>16</v>
      </c>
      <c r="H7302">
        <v>4.2000000000000003E-2</v>
      </c>
      <c r="I7302">
        <f t="shared" si="114"/>
        <v>2065.56</v>
      </c>
      <c r="J7302">
        <v>0</v>
      </c>
      <c r="K7302" s="2">
        <f t="shared" si="115"/>
        <v>0</v>
      </c>
    </row>
    <row r="7303" spans="1:11" x14ac:dyDescent="0.35">
      <c r="A7303" t="s">
        <v>6074</v>
      </c>
      <c r="B7303" t="s">
        <v>6075</v>
      </c>
      <c r="C7303" t="s">
        <v>6076</v>
      </c>
      <c r="D7303">
        <v>875</v>
      </c>
      <c r="E7303" t="s">
        <v>2666</v>
      </c>
      <c r="F7303" s="1">
        <v>34700</v>
      </c>
      <c r="G7303" t="s">
        <v>16</v>
      </c>
      <c r="H7303">
        <v>3.6360000000000003E-2</v>
      </c>
      <c r="I7303">
        <f t="shared" si="114"/>
        <v>1261.692</v>
      </c>
      <c r="J7303">
        <v>0</v>
      </c>
      <c r="K7303" s="2">
        <f t="shared" si="115"/>
        <v>0</v>
      </c>
    </row>
    <row r="7304" spans="1:11" x14ac:dyDescent="0.35">
      <c r="A7304" t="s">
        <v>6077</v>
      </c>
      <c r="B7304" t="s">
        <v>6078</v>
      </c>
      <c r="C7304" t="s">
        <v>6079</v>
      </c>
      <c r="D7304">
        <v>875</v>
      </c>
      <c r="E7304" t="s">
        <v>2666</v>
      </c>
      <c r="F7304" s="1">
        <v>23000</v>
      </c>
      <c r="G7304" t="s">
        <v>16</v>
      </c>
      <c r="H7304">
        <v>3.6360000000000003E-2</v>
      </c>
      <c r="I7304">
        <f t="shared" si="114"/>
        <v>836.28000000000009</v>
      </c>
      <c r="J7304">
        <v>0</v>
      </c>
      <c r="K7304" s="2">
        <f t="shared" si="115"/>
        <v>0</v>
      </c>
    </row>
    <row r="7305" spans="1:11" x14ac:dyDescent="0.35">
      <c r="A7305" t="s">
        <v>6080</v>
      </c>
      <c r="B7305" t="s">
        <v>6081</v>
      </c>
      <c r="C7305" t="s">
        <v>6082</v>
      </c>
      <c r="D7305">
        <v>875</v>
      </c>
      <c r="E7305" t="s">
        <v>2666</v>
      </c>
      <c r="F7305" s="1">
        <v>7600</v>
      </c>
      <c r="G7305" t="s">
        <v>16</v>
      </c>
      <c r="H7305">
        <v>4.2000000000000003E-2</v>
      </c>
      <c r="I7305">
        <f t="shared" si="114"/>
        <v>319.20000000000005</v>
      </c>
      <c r="J7305">
        <v>0</v>
      </c>
      <c r="K7305" s="2">
        <f t="shared" si="115"/>
        <v>0</v>
      </c>
    </row>
    <row r="7306" spans="1:11" x14ac:dyDescent="0.35">
      <c r="A7306" t="s">
        <v>6083</v>
      </c>
      <c r="B7306" t="s">
        <v>6084</v>
      </c>
      <c r="C7306" t="s">
        <v>6085</v>
      </c>
      <c r="D7306">
        <v>875</v>
      </c>
      <c r="E7306" t="s">
        <v>2666</v>
      </c>
      <c r="F7306" s="1">
        <v>33950</v>
      </c>
      <c r="G7306" t="s">
        <v>16</v>
      </c>
      <c r="H7306">
        <v>4.2000000000000003E-2</v>
      </c>
      <c r="I7306">
        <f t="shared" si="114"/>
        <v>1425.9</v>
      </c>
      <c r="J7306">
        <v>0</v>
      </c>
      <c r="K7306" s="2">
        <f t="shared" si="115"/>
        <v>0</v>
      </c>
    </row>
    <row r="7307" spans="1:11" x14ac:dyDescent="0.35">
      <c r="A7307" t="s">
        <v>6086</v>
      </c>
      <c r="B7307" t="s">
        <v>6087</v>
      </c>
      <c r="C7307" t="s">
        <v>6088</v>
      </c>
      <c r="D7307">
        <v>875</v>
      </c>
      <c r="E7307" t="s">
        <v>2666</v>
      </c>
      <c r="F7307" s="1">
        <v>1050</v>
      </c>
      <c r="G7307" t="s">
        <v>16</v>
      </c>
      <c r="H7307">
        <v>4.2000000000000003E-2</v>
      </c>
      <c r="I7307">
        <f t="shared" si="114"/>
        <v>44.1</v>
      </c>
      <c r="J7307">
        <v>0</v>
      </c>
      <c r="K7307" s="2">
        <f t="shared" si="115"/>
        <v>0</v>
      </c>
    </row>
    <row r="7308" spans="1:11" x14ac:dyDescent="0.35">
      <c r="A7308" t="s">
        <v>6089</v>
      </c>
      <c r="B7308" t="s">
        <v>6090</v>
      </c>
      <c r="C7308" t="s">
        <v>6088</v>
      </c>
      <c r="D7308">
        <v>875</v>
      </c>
      <c r="E7308" t="s">
        <v>2666</v>
      </c>
      <c r="F7308" s="1">
        <v>35340</v>
      </c>
      <c r="G7308" t="s">
        <v>16</v>
      </c>
      <c r="H7308">
        <v>4.2000000000000003E-2</v>
      </c>
      <c r="I7308">
        <f t="shared" si="114"/>
        <v>1484.2800000000002</v>
      </c>
      <c r="J7308">
        <v>0</v>
      </c>
      <c r="K7308" s="2">
        <f t="shared" si="115"/>
        <v>0</v>
      </c>
    </row>
    <row r="7309" spans="1:11" x14ac:dyDescent="0.35">
      <c r="A7309" t="s">
        <v>6091</v>
      </c>
      <c r="B7309" t="s">
        <v>6092</v>
      </c>
      <c r="C7309" t="s">
        <v>6093</v>
      </c>
      <c r="D7309">
        <v>875</v>
      </c>
      <c r="E7309" t="s">
        <v>2666</v>
      </c>
      <c r="F7309" s="1">
        <v>14990</v>
      </c>
      <c r="G7309" t="s">
        <v>16</v>
      </c>
      <c r="H7309">
        <v>7.6999999999999999E-2</v>
      </c>
      <c r="I7309">
        <f t="shared" si="114"/>
        <v>1154.23</v>
      </c>
      <c r="J7309">
        <v>0.20100000000000001</v>
      </c>
      <c r="K7309" s="2">
        <f t="shared" si="115"/>
        <v>3012.9900000000002</v>
      </c>
    </row>
    <row r="7310" spans="1:11" x14ac:dyDescent="0.35">
      <c r="A7310" t="s">
        <v>6094</v>
      </c>
      <c r="B7310" t="s">
        <v>6095</v>
      </c>
      <c r="C7310" t="s">
        <v>4340</v>
      </c>
      <c r="D7310">
        <v>875</v>
      </c>
      <c r="E7310" t="s">
        <v>2666</v>
      </c>
      <c r="F7310">
        <v>950</v>
      </c>
      <c r="G7310" t="s">
        <v>16</v>
      </c>
      <c r="H7310">
        <v>5.0000000000000001E-3</v>
      </c>
      <c r="I7310">
        <f t="shared" si="114"/>
        <v>4.75</v>
      </c>
      <c r="J7310">
        <v>0</v>
      </c>
      <c r="K7310" s="2">
        <f t="shared" si="115"/>
        <v>0</v>
      </c>
    </row>
    <row r="7311" spans="1:11" x14ac:dyDescent="0.35">
      <c r="A7311" t="s">
        <v>6096</v>
      </c>
      <c r="B7311" t="s">
        <v>6097</v>
      </c>
      <c r="C7311" t="s">
        <v>6098</v>
      </c>
      <c r="D7311">
        <v>875</v>
      </c>
      <c r="E7311" t="s">
        <v>2666</v>
      </c>
      <c r="F7311" s="1">
        <v>6000</v>
      </c>
      <c r="G7311" t="s">
        <v>16</v>
      </c>
      <c r="H7311">
        <v>2.8979999999999999E-2</v>
      </c>
      <c r="I7311">
        <f t="shared" si="114"/>
        <v>173.88</v>
      </c>
      <c r="J7311">
        <v>0.26500000000000001</v>
      </c>
      <c r="K7311" s="2">
        <f t="shared" si="115"/>
        <v>1590</v>
      </c>
    </row>
    <row r="7312" spans="1:11" x14ac:dyDescent="0.35">
      <c r="A7312" t="s">
        <v>6099</v>
      </c>
      <c r="B7312" t="s">
        <v>6100</v>
      </c>
      <c r="C7312" t="s">
        <v>6101</v>
      </c>
      <c r="D7312">
        <v>875</v>
      </c>
      <c r="E7312" t="s">
        <v>2666</v>
      </c>
      <c r="F7312" s="1">
        <v>4750</v>
      </c>
      <c r="G7312" t="s">
        <v>16</v>
      </c>
      <c r="H7312">
        <v>2.8979999999999999E-2</v>
      </c>
      <c r="I7312">
        <f t="shared" si="114"/>
        <v>137.655</v>
      </c>
      <c r="J7312">
        <v>0.26500000000000001</v>
      </c>
      <c r="K7312" s="2">
        <f t="shared" si="115"/>
        <v>1258.75</v>
      </c>
    </row>
    <row r="7313" spans="1:11" x14ac:dyDescent="0.35">
      <c r="A7313" t="s">
        <v>6102</v>
      </c>
      <c r="B7313" t="s">
        <v>6103</v>
      </c>
      <c r="C7313" t="s">
        <v>6101</v>
      </c>
      <c r="D7313">
        <v>875</v>
      </c>
      <c r="E7313" t="s">
        <v>2666</v>
      </c>
      <c r="F7313" s="1">
        <v>8300</v>
      </c>
      <c r="G7313" t="s">
        <v>16</v>
      </c>
      <c r="H7313">
        <v>2.8979999999999999E-2</v>
      </c>
      <c r="I7313">
        <f t="shared" si="114"/>
        <v>240.53399999999999</v>
      </c>
      <c r="J7313">
        <v>0.26500000000000001</v>
      </c>
      <c r="K7313" s="2">
        <f t="shared" si="115"/>
        <v>2199.5</v>
      </c>
    </row>
    <row r="7314" spans="1:11" x14ac:dyDescent="0.35">
      <c r="A7314" t="s">
        <v>6104</v>
      </c>
      <c r="B7314" t="s">
        <v>6105</v>
      </c>
      <c r="C7314" t="s">
        <v>6106</v>
      </c>
      <c r="D7314">
        <v>875</v>
      </c>
      <c r="E7314" t="s">
        <v>2666</v>
      </c>
      <c r="F7314" s="1">
        <v>1450</v>
      </c>
      <c r="G7314" t="s">
        <v>16</v>
      </c>
      <c r="H7314">
        <v>1.1679999999999999E-2</v>
      </c>
      <c r="I7314">
        <f t="shared" si="114"/>
        <v>16.936</v>
      </c>
      <c r="J7314">
        <v>0.14626</v>
      </c>
      <c r="K7314" s="2">
        <f t="shared" si="115"/>
        <v>212.077</v>
      </c>
    </row>
    <row r="7315" spans="1:11" x14ac:dyDescent="0.35">
      <c r="A7315" t="s">
        <v>6107</v>
      </c>
      <c r="B7315" t="s">
        <v>6108</v>
      </c>
      <c r="C7315" t="s">
        <v>6109</v>
      </c>
      <c r="D7315">
        <v>875</v>
      </c>
      <c r="E7315" t="s">
        <v>2666</v>
      </c>
      <c r="F7315" s="1">
        <v>8698</v>
      </c>
      <c r="G7315" t="s">
        <v>16</v>
      </c>
      <c r="H7315">
        <v>1.1679999999999999E-2</v>
      </c>
      <c r="I7315">
        <f t="shared" si="114"/>
        <v>101.59263999999999</v>
      </c>
      <c r="J7315">
        <v>0.37</v>
      </c>
      <c r="K7315" s="2">
        <f t="shared" si="115"/>
        <v>3218.2599999999998</v>
      </c>
    </row>
    <row r="7316" spans="1:11" x14ac:dyDescent="0.35">
      <c r="A7316" t="s">
        <v>6110</v>
      </c>
      <c r="B7316" t="s">
        <v>6111</v>
      </c>
      <c r="C7316" t="s">
        <v>6106</v>
      </c>
      <c r="D7316">
        <v>875</v>
      </c>
      <c r="E7316" t="s">
        <v>2666</v>
      </c>
      <c r="F7316" s="1">
        <v>1767</v>
      </c>
      <c r="G7316" t="s">
        <v>16</v>
      </c>
      <c r="H7316">
        <v>1.1679999999999999E-2</v>
      </c>
      <c r="I7316">
        <f t="shared" si="114"/>
        <v>20.638559999999998</v>
      </c>
      <c r="J7316">
        <v>0.16073999999999999</v>
      </c>
      <c r="K7316" s="2">
        <f t="shared" si="115"/>
        <v>284.02758</v>
      </c>
    </row>
    <row r="7317" spans="1:11" x14ac:dyDescent="0.35">
      <c r="A7317" t="s">
        <v>6112</v>
      </c>
      <c r="B7317" t="s">
        <v>6113</v>
      </c>
      <c r="C7317" t="s">
        <v>6109</v>
      </c>
      <c r="D7317">
        <v>875</v>
      </c>
      <c r="E7317" t="s">
        <v>2666</v>
      </c>
      <c r="F7317" s="1">
        <v>8777</v>
      </c>
      <c r="G7317" t="s">
        <v>16</v>
      </c>
      <c r="H7317">
        <v>1.1679999999999999E-2</v>
      </c>
      <c r="I7317">
        <f t="shared" si="114"/>
        <v>102.51536</v>
      </c>
      <c r="J7317">
        <v>0.37</v>
      </c>
      <c r="K7317" s="2">
        <f t="shared" si="115"/>
        <v>3247.49</v>
      </c>
    </row>
    <row r="7318" spans="1:11" x14ac:dyDescent="0.35">
      <c r="A7318" t="s">
        <v>6114</v>
      </c>
      <c r="B7318" t="s">
        <v>6115</v>
      </c>
      <c r="C7318" t="s">
        <v>6116</v>
      </c>
      <c r="D7318">
        <v>875</v>
      </c>
      <c r="E7318" t="s">
        <v>2666</v>
      </c>
      <c r="F7318" s="1">
        <v>7012</v>
      </c>
      <c r="G7318" t="s">
        <v>16</v>
      </c>
      <c r="H7318">
        <v>1.2E-2</v>
      </c>
      <c r="I7318">
        <f t="shared" si="114"/>
        <v>84.144000000000005</v>
      </c>
      <c r="J7318">
        <v>0</v>
      </c>
      <c r="K7318" s="2">
        <f t="shared" si="115"/>
        <v>0</v>
      </c>
    </row>
    <row r="7319" spans="1:11" x14ac:dyDescent="0.35">
      <c r="A7319" t="s">
        <v>6117</v>
      </c>
      <c r="B7319" t="s">
        <v>6118</v>
      </c>
      <c r="C7319" t="s">
        <v>6119</v>
      </c>
      <c r="D7319">
        <v>875</v>
      </c>
      <c r="E7319" t="s">
        <v>2666</v>
      </c>
      <c r="F7319" s="1">
        <v>2900</v>
      </c>
      <c r="G7319" t="s">
        <v>16</v>
      </c>
      <c r="H7319">
        <v>0.115</v>
      </c>
      <c r="I7319">
        <f t="shared" si="114"/>
        <v>333.5</v>
      </c>
      <c r="J7319">
        <v>0</v>
      </c>
      <c r="K7319" s="2">
        <f t="shared" si="115"/>
        <v>0</v>
      </c>
    </row>
    <row r="7320" spans="1:11" x14ac:dyDescent="0.35">
      <c r="A7320" t="s">
        <v>6120</v>
      </c>
      <c r="B7320" t="s">
        <v>6121</v>
      </c>
      <c r="C7320" t="s">
        <v>6119</v>
      </c>
      <c r="D7320">
        <v>875</v>
      </c>
      <c r="E7320" t="s">
        <v>2666</v>
      </c>
      <c r="F7320" s="1">
        <v>1300</v>
      </c>
      <c r="G7320" t="s">
        <v>16</v>
      </c>
      <c r="H7320">
        <v>1.2E-2</v>
      </c>
      <c r="I7320">
        <f t="shared" si="114"/>
        <v>15.6</v>
      </c>
      <c r="J7320">
        <v>0</v>
      </c>
      <c r="K7320" s="2">
        <f t="shared" si="115"/>
        <v>0</v>
      </c>
    </row>
    <row r="7321" spans="1:11" x14ac:dyDescent="0.35">
      <c r="A7321" t="s">
        <v>6122</v>
      </c>
      <c r="B7321" t="s">
        <v>6123</v>
      </c>
      <c r="C7321" t="s">
        <v>6124</v>
      </c>
      <c r="D7321">
        <v>875</v>
      </c>
      <c r="E7321" t="s">
        <v>2666</v>
      </c>
      <c r="F7321" s="1">
        <v>4450</v>
      </c>
      <c r="G7321" t="s">
        <v>16</v>
      </c>
      <c r="H7321">
        <v>1.2E-2</v>
      </c>
      <c r="I7321">
        <f t="shared" si="114"/>
        <v>53.4</v>
      </c>
      <c r="J7321">
        <v>0</v>
      </c>
      <c r="K7321" s="2">
        <f t="shared" si="115"/>
        <v>0</v>
      </c>
    </row>
    <row r="7322" spans="1:11" x14ac:dyDescent="0.35">
      <c r="A7322" t="s">
        <v>6125</v>
      </c>
      <c r="B7322" t="s">
        <v>6126</v>
      </c>
      <c r="C7322" t="s">
        <v>6119</v>
      </c>
      <c r="D7322">
        <v>875</v>
      </c>
      <c r="E7322" t="s">
        <v>2666</v>
      </c>
      <c r="F7322" s="1">
        <v>5500</v>
      </c>
      <c r="G7322" t="s">
        <v>16</v>
      </c>
      <c r="H7322">
        <v>1.2E-2</v>
      </c>
      <c r="I7322">
        <f t="shared" si="114"/>
        <v>66</v>
      </c>
      <c r="J7322">
        <v>0</v>
      </c>
      <c r="K7322" s="2">
        <f t="shared" si="115"/>
        <v>0</v>
      </c>
    </row>
    <row r="7323" spans="1:11" x14ac:dyDescent="0.35">
      <c r="A7323" t="s">
        <v>6127</v>
      </c>
      <c r="B7323" t="s">
        <v>6128</v>
      </c>
      <c r="C7323" t="s">
        <v>6129</v>
      </c>
      <c r="D7323">
        <v>875</v>
      </c>
      <c r="E7323" t="s">
        <v>2666</v>
      </c>
      <c r="F7323" s="1">
        <v>5008</v>
      </c>
      <c r="G7323" t="s">
        <v>16</v>
      </c>
      <c r="H7323">
        <v>2.5909999999999999E-2</v>
      </c>
      <c r="I7323">
        <f t="shared" si="114"/>
        <v>129.75728000000001</v>
      </c>
      <c r="J7323">
        <v>0.30499999999999999</v>
      </c>
      <c r="K7323" s="2">
        <f t="shared" si="115"/>
        <v>1527.44</v>
      </c>
    </row>
    <row r="7324" spans="1:11" x14ac:dyDescent="0.35">
      <c r="A7324" t="s">
        <v>6130</v>
      </c>
      <c r="B7324" t="s">
        <v>6131</v>
      </c>
      <c r="C7324" t="s">
        <v>6129</v>
      </c>
      <c r="D7324">
        <v>875</v>
      </c>
      <c r="E7324" t="s">
        <v>2666</v>
      </c>
      <c r="F7324" s="1">
        <v>6800</v>
      </c>
      <c r="G7324" t="s">
        <v>16</v>
      </c>
      <c r="H7324">
        <v>2.5909999999999999E-2</v>
      </c>
      <c r="I7324">
        <f t="shared" si="114"/>
        <v>176.18799999999999</v>
      </c>
      <c r="J7324">
        <v>0.30499999999999999</v>
      </c>
      <c r="K7324" s="2">
        <f t="shared" si="115"/>
        <v>2074</v>
      </c>
    </row>
    <row r="7325" spans="1:11" x14ac:dyDescent="0.35">
      <c r="A7325" t="s">
        <v>6132</v>
      </c>
      <c r="B7325" t="s">
        <v>6133</v>
      </c>
      <c r="C7325" t="s">
        <v>6129</v>
      </c>
      <c r="D7325">
        <v>875</v>
      </c>
      <c r="E7325" t="s">
        <v>2666</v>
      </c>
      <c r="F7325" s="1">
        <v>10550</v>
      </c>
      <c r="G7325" t="s">
        <v>16</v>
      </c>
      <c r="H7325">
        <v>2.5909999999999999E-2</v>
      </c>
      <c r="I7325">
        <f t="shared" si="114"/>
        <v>273.35050000000001</v>
      </c>
      <c r="J7325">
        <v>0.27500000000000002</v>
      </c>
      <c r="K7325" s="2">
        <f t="shared" si="115"/>
        <v>2901.2500000000005</v>
      </c>
    </row>
    <row r="7326" spans="1:11" x14ac:dyDescent="0.35">
      <c r="A7326" t="s">
        <v>6134</v>
      </c>
      <c r="B7326" t="s">
        <v>6135</v>
      </c>
      <c r="C7326" t="s">
        <v>6136</v>
      </c>
      <c r="D7326">
        <v>875</v>
      </c>
      <c r="E7326" t="s">
        <v>2666</v>
      </c>
      <c r="F7326" s="1">
        <v>1515</v>
      </c>
      <c r="G7326" t="s">
        <v>16</v>
      </c>
      <c r="H7326">
        <v>0.11805</v>
      </c>
      <c r="I7326">
        <f t="shared" si="114"/>
        <v>178.84575000000001</v>
      </c>
      <c r="J7326">
        <v>1.4218999999999999</v>
      </c>
      <c r="K7326" s="2">
        <f t="shared" si="115"/>
        <v>2154.1785</v>
      </c>
    </row>
    <row r="7327" spans="1:11" x14ac:dyDescent="0.35">
      <c r="A7327" t="s">
        <v>6137</v>
      </c>
      <c r="B7327" t="s">
        <v>6138</v>
      </c>
      <c r="C7327" t="s">
        <v>6136</v>
      </c>
      <c r="D7327">
        <v>875</v>
      </c>
      <c r="E7327" t="s">
        <v>2666</v>
      </c>
      <c r="F7327" s="1">
        <v>10300</v>
      </c>
      <c r="G7327" t="s">
        <v>16</v>
      </c>
      <c r="H7327">
        <v>0.11805</v>
      </c>
      <c r="I7327">
        <f t="shared" si="114"/>
        <v>1215.915</v>
      </c>
      <c r="J7327">
        <v>1.7023900000000001</v>
      </c>
      <c r="K7327" s="2">
        <f t="shared" si="115"/>
        <v>17534.617000000002</v>
      </c>
    </row>
    <row r="7328" spans="1:11" x14ac:dyDescent="0.35">
      <c r="A7328" t="s">
        <v>6139</v>
      </c>
      <c r="B7328" t="s">
        <v>6140</v>
      </c>
      <c r="C7328" t="s">
        <v>6136</v>
      </c>
      <c r="D7328">
        <v>875</v>
      </c>
      <c r="E7328" t="s">
        <v>2666</v>
      </c>
      <c r="F7328" s="1">
        <v>5940</v>
      </c>
      <c r="G7328" t="s">
        <v>16</v>
      </c>
      <c r="H7328">
        <v>0.11805</v>
      </c>
      <c r="I7328">
        <f t="shared" si="114"/>
        <v>701.21699999999998</v>
      </c>
      <c r="J7328">
        <v>1.6605300000000001</v>
      </c>
      <c r="K7328" s="2">
        <f t="shared" si="115"/>
        <v>9863.5482000000011</v>
      </c>
    </row>
    <row r="7329" spans="1:11" x14ac:dyDescent="0.35">
      <c r="A7329" t="s">
        <v>6141</v>
      </c>
      <c r="B7329" t="s">
        <v>6142</v>
      </c>
      <c r="C7329" t="s">
        <v>6143</v>
      </c>
      <c r="D7329">
        <v>875</v>
      </c>
      <c r="E7329" t="s">
        <v>2666</v>
      </c>
      <c r="F7329" s="1">
        <v>6080</v>
      </c>
      <c r="G7329" t="s">
        <v>16</v>
      </c>
      <c r="H7329">
        <v>0.11890000000000001</v>
      </c>
      <c r="I7329">
        <f t="shared" si="114"/>
        <v>722.91200000000003</v>
      </c>
      <c r="J7329">
        <v>1.8805099999999999</v>
      </c>
      <c r="K7329" s="2">
        <f t="shared" si="115"/>
        <v>11433.5008</v>
      </c>
    </row>
    <row r="7330" spans="1:11" x14ac:dyDescent="0.35">
      <c r="A7330" t="s">
        <v>6144</v>
      </c>
      <c r="B7330" t="s">
        <v>6145</v>
      </c>
      <c r="C7330" t="s">
        <v>6143</v>
      </c>
      <c r="D7330">
        <v>875</v>
      </c>
      <c r="E7330" t="s">
        <v>2666</v>
      </c>
      <c r="F7330">
        <v>880</v>
      </c>
      <c r="G7330" t="s">
        <v>16</v>
      </c>
      <c r="H7330">
        <v>0.11890000000000001</v>
      </c>
      <c r="I7330">
        <f t="shared" si="114"/>
        <v>104.63200000000001</v>
      </c>
      <c r="J7330">
        <v>1.2856399999999999</v>
      </c>
      <c r="K7330" s="2">
        <f t="shared" si="115"/>
        <v>1131.3632</v>
      </c>
    </row>
    <row r="7331" spans="1:11" x14ac:dyDescent="0.35">
      <c r="A7331" t="s">
        <v>6146</v>
      </c>
      <c r="B7331" t="s">
        <v>6147</v>
      </c>
      <c r="C7331" t="s">
        <v>6143</v>
      </c>
      <c r="D7331">
        <v>875</v>
      </c>
      <c r="E7331" t="s">
        <v>2666</v>
      </c>
      <c r="F7331" s="1">
        <v>5830</v>
      </c>
      <c r="G7331" t="s">
        <v>16</v>
      </c>
      <c r="H7331">
        <v>0.11890000000000001</v>
      </c>
      <c r="I7331">
        <f t="shared" si="114"/>
        <v>693.18700000000001</v>
      </c>
      <c r="J7331">
        <v>1.79392</v>
      </c>
      <c r="K7331" s="2">
        <f t="shared" si="115"/>
        <v>10458.553599999999</v>
      </c>
    </row>
    <row r="7332" spans="1:11" x14ac:dyDescent="0.35">
      <c r="A7332" t="s">
        <v>6148</v>
      </c>
      <c r="B7332" t="s">
        <v>6149</v>
      </c>
      <c r="C7332" t="s">
        <v>6150</v>
      </c>
      <c r="D7332">
        <v>875</v>
      </c>
      <c r="E7332" t="s">
        <v>2666</v>
      </c>
      <c r="F7332" s="1">
        <v>3750</v>
      </c>
      <c r="G7332" t="s">
        <v>16</v>
      </c>
      <c r="H7332">
        <v>0.14299999999999999</v>
      </c>
      <c r="I7332">
        <f t="shared" si="114"/>
        <v>536.25</v>
      </c>
      <c r="J7332">
        <v>1.5989100000000001</v>
      </c>
      <c r="K7332" s="2">
        <f t="shared" si="115"/>
        <v>5995.9125000000004</v>
      </c>
    </row>
    <row r="7333" spans="1:11" x14ac:dyDescent="0.35">
      <c r="A7333" t="s">
        <v>6151</v>
      </c>
      <c r="B7333" t="s">
        <v>6152</v>
      </c>
      <c r="C7333" t="s">
        <v>6150</v>
      </c>
      <c r="D7333">
        <v>875</v>
      </c>
      <c r="E7333" t="s">
        <v>2666</v>
      </c>
      <c r="F7333">
        <v>350</v>
      </c>
      <c r="G7333" t="s">
        <v>16</v>
      </c>
      <c r="H7333">
        <v>0.14299999999999999</v>
      </c>
      <c r="I7333">
        <f t="shared" si="114"/>
        <v>50.05</v>
      </c>
      <c r="J7333">
        <v>1.1936599999999999</v>
      </c>
      <c r="K7333" s="2">
        <f t="shared" si="115"/>
        <v>417.78100000000001</v>
      </c>
    </row>
    <row r="7334" spans="1:11" x14ac:dyDescent="0.35">
      <c r="A7334" t="s">
        <v>6153</v>
      </c>
      <c r="B7334" t="s">
        <v>6154</v>
      </c>
      <c r="C7334" t="s">
        <v>6150</v>
      </c>
      <c r="D7334">
        <v>875</v>
      </c>
      <c r="E7334" t="s">
        <v>2666</v>
      </c>
      <c r="F7334" s="1">
        <v>6550</v>
      </c>
      <c r="G7334" t="s">
        <v>16</v>
      </c>
      <c r="H7334">
        <v>0.14299999999999999</v>
      </c>
      <c r="I7334">
        <f t="shared" si="114"/>
        <v>936.65</v>
      </c>
      <c r="J7334">
        <v>1.7765200000000001</v>
      </c>
      <c r="K7334" s="2">
        <f t="shared" si="115"/>
        <v>11636.206</v>
      </c>
    </row>
    <row r="7335" spans="1:11" x14ac:dyDescent="0.35">
      <c r="A7335" t="s">
        <v>6155</v>
      </c>
      <c r="B7335" t="s">
        <v>6156</v>
      </c>
      <c r="C7335" t="s">
        <v>6157</v>
      </c>
      <c r="D7335">
        <v>875</v>
      </c>
      <c r="E7335" t="s">
        <v>2666</v>
      </c>
      <c r="F7335" s="1">
        <v>4600</v>
      </c>
      <c r="G7335" t="s">
        <v>16</v>
      </c>
      <c r="H7335">
        <v>5.1799999999999999E-2</v>
      </c>
      <c r="I7335">
        <f t="shared" si="114"/>
        <v>238.28</v>
      </c>
      <c r="J7335">
        <v>0.72536</v>
      </c>
      <c r="K7335" s="2">
        <f t="shared" si="115"/>
        <v>3336.6559999999999</v>
      </c>
    </row>
    <row r="7336" spans="1:11" x14ac:dyDescent="0.35">
      <c r="A7336" t="s">
        <v>6158</v>
      </c>
      <c r="B7336" t="s">
        <v>6159</v>
      </c>
      <c r="C7336" t="s">
        <v>6157</v>
      </c>
      <c r="D7336">
        <v>875</v>
      </c>
      <c r="E7336" t="s">
        <v>2666</v>
      </c>
      <c r="F7336" s="1">
        <v>5500</v>
      </c>
      <c r="G7336" t="s">
        <v>16</v>
      </c>
      <c r="H7336">
        <v>5.1799999999999999E-2</v>
      </c>
      <c r="I7336">
        <f t="shared" si="114"/>
        <v>284.89999999999998</v>
      </c>
      <c r="J7336">
        <v>0.77205000000000001</v>
      </c>
      <c r="K7336" s="2">
        <f t="shared" si="115"/>
        <v>4246.2749999999996</v>
      </c>
    </row>
    <row r="7337" spans="1:11" x14ac:dyDescent="0.35">
      <c r="A7337" t="s">
        <v>6160</v>
      </c>
      <c r="B7337" t="s">
        <v>6161</v>
      </c>
      <c r="C7337" t="s">
        <v>6157</v>
      </c>
      <c r="D7337">
        <v>875</v>
      </c>
      <c r="E7337" t="s">
        <v>2666</v>
      </c>
      <c r="F7337" s="1">
        <v>6175</v>
      </c>
      <c r="G7337" t="s">
        <v>16</v>
      </c>
      <c r="H7337">
        <v>5.1799999999999999E-2</v>
      </c>
      <c r="I7337">
        <f t="shared" si="114"/>
        <v>319.86500000000001</v>
      </c>
      <c r="J7337">
        <v>0.72262000000000004</v>
      </c>
      <c r="K7337" s="2">
        <f t="shared" si="115"/>
        <v>4462.1785</v>
      </c>
    </row>
    <row r="7338" spans="1:11" x14ac:dyDescent="0.35">
      <c r="A7338" t="s">
        <v>6162</v>
      </c>
      <c r="B7338" t="s">
        <v>6163</v>
      </c>
      <c r="C7338" t="s">
        <v>6164</v>
      </c>
      <c r="D7338">
        <v>875</v>
      </c>
      <c r="E7338" t="s">
        <v>2666</v>
      </c>
      <c r="F7338" s="1">
        <v>6380</v>
      </c>
      <c r="G7338" t="s">
        <v>16</v>
      </c>
      <c r="H7338">
        <v>2.0590000000000001E-2</v>
      </c>
      <c r="I7338">
        <f t="shared" si="114"/>
        <v>131.36420000000001</v>
      </c>
      <c r="J7338">
        <v>0.25900000000000001</v>
      </c>
      <c r="K7338" s="2">
        <f t="shared" si="115"/>
        <v>1652.42</v>
      </c>
    </row>
    <row r="7339" spans="1:11" x14ac:dyDescent="0.35">
      <c r="A7339" t="s">
        <v>6165</v>
      </c>
      <c r="B7339" t="s">
        <v>6166</v>
      </c>
      <c r="C7339" t="s">
        <v>6164</v>
      </c>
      <c r="D7339">
        <v>875</v>
      </c>
      <c r="E7339" t="s">
        <v>2666</v>
      </c>
      <c r="F7339" s="1">
        <v>6100</v>
      </c>
      <c r="G7339" t="s">
        <v>16</v>
      </c>
      <c r="H7339">
        <v>2.0590000000000001E-2</v>
      </c>
      <c r="I7339">
        <f t="shared" si="114"/>
        <v>125.599</v>
      </c>
      <c r="J7339">
        <v>0.25900000000000001</v>
      </c>
      <c r="K7339" s="2">
        <f t="shared" si="115"/>
        <v>1579.9</v>
      </c>
    </row>
    <row r="7340" spans="1:11" x14ac:dyDescent="0.35">
      <c r="A7340" t="s">
        <v>6167</v>
      </c>
      <c r="B7340" t="s">
        <v>6168</v>
      </c>
      <c r="C7340" t="s">
        <v>6169</v>
      </c>
      <c r="D7340">
        <v>875</v>
      </c>
      <c r="E7340" t="s">
        <v>2666</v>
      </c>
      <c r="F7340" s="1">
        <v>5000</v>
      </c>
      <c r="G7340" t="s">
        <v>16</v>
      </c>
      <c r="H7340">
        <v>2.5909999999999999E-2</v>
      </c>
      <c r="I7340">
        <f t="shared" si="114"/>
        <v>129.54999999999998</v>
      </c>
      <c r="J7340">
        <v>0.29499999999999998</v>
      </c>
      <c r="K7340" s="2">
        <f t="shared" si="115"/>
        <v>1475</v>
      </c>
    </row>
    <row r="7341" spans="1:11" x14ac:dyDescent="0.35">
      <c r="A7341" t="s">
        <v>6170</v>
      </c>
      <c r="B7341" t="s">
        <v>6171</v>
      </c>
      <c r="C7341" t="s">
        <v>6169</v>
      </c>
      <c r="D7341">
        <v>875</v>
      </c>
      <c r="E7341" t="s">
        <v>2666</v>
      </c>
      <c r="F7341" s="1">
        <v>9700</v>
      </c>
      <c r="G7341" t="s">
        <v>16</v>
      </c>
      <c r="H7341">
        <v>2.5909999999999999E-2</v>
      </c>
      <c r="I7341">
        <f t="shared" si="114"/>
        <v>251.327</v>
      </c>
      <c r="J7341">
        <v>0.29499999999999998</v>
      </c>
      <c r="K7341" s="2">
        <f t="shared" si="115"/>
        <v>2861.5</v>
      </c>
    </row>
    <row r="7342" spans="1:11" x14ac:dyDescent="0.35">
      <c r="A7342" t="s">
        <v>6172</v>
      </c>
      <c r="B7342" t="s">
        <v>6173</v>
      </c>
      <c r="C7342" t="s">
        <v>6157</v>
      </c>
      <c r="D7342">
        <v>875</v>
      </c>
      <c r="E7342" t="s">
        <v>2666</v>
      </c>
      <c r="F7342" s="1">
        <v>6960</v>
      </c>
      <c r="G7342" t="s">
        <v>16</v>
      </c>
      <c r="H7342">
        <v>5.1799999999999999E-2</v>
      </c>
      <c r="I7342">
        <f t="shared" si="114"/>
        <v>360.52800000000002</v>
      </c>
      <c r="J7342">
        <v>0.72536</v>
      </c>
      <c r="K7342" s="2">
        <f t="shared" si="115"/>
        <v>5048.5056000000004</v>
      </c>
    </row>
    <row r="7343" spans="1:11" x14ac:dyDescent="0.35">
      <c r="A7343" t="s">
        <v>6174</v>
      </c>
      <c r="B7343" t="s">
        <v>6175</v>
      </c>
      <c r="C7343" t="s">
        <v>6169</v>
      </c>
      <c r="D7343">
        <v>875</v>
      </c>
      <c r="E7343" t="s">
        <v>2666</v>
      </c>
      <c r="F7343" s="1">
        <v>13053</v>
      </c>
      <c r="G7343" t="s">
        <v>16</v>
      </c>
      <c r="H7343">
        <v>2.5909999999999999E-2</v>
      </c>
      <c r="I7343">
        <f t="shared" si="114"/>
        <v>338.20322999999996</v>
      </c>
      <c r="J7343">
        <v>0.29499999999999998</v>
      </c>
      <c r="K7343" s="2">
        <f t="shared" si="115"/>
        <v>3850.6349999999998</v>
      </c>
    </row>
    <row r="7344" spans="1:11" x14ac:dyDescent="0.35">
      <c r="A7344" t="s">
        <v>6176</v>
      </c>
      <c r="B7344" t="s">
        <v>6177</v>
      </c>
      <c r="C7344" t="s">
        <v>6178</v>
      </c>
      <c r="D7344">
        <v>875</v>
      </c>
      <c r="E7344" t="s">
        <v>2666</v>
      </c>
      <c r="F7344" s="1">
        <v>50840</v>
      </c>
      <c r="G7344" t="s">
        <v>16</v>
      </c>
      <c r="H7344">
        <v>1.1679999999999999E-2</v>
      </c>
      <c r="I7344">
        <f t="shared" si="114"/>
        <v>593.81119999999999</v>
      </c>
      <c r="J7344">
        <v>0.10818</v>
      </c>
      <c r="K7344" s="2">
        <f t="shared" si="115"/>
        <v>5499.8711999999996</v>
      </c>
    </row>
    <row r="7345" spans="1:11" x14ac:dyDescent="0.35">
      <c r="A7345" t="s">
        <v>6179</v>
      </c>
      <c r="B7345" t="s">
        <v>6180</v>
      </c>
      <c r="C7345" t="s">
        <v>6181</v>
      </c>
      <c r="D7345">
        <v>875</v>
      </c>
      <c r="E7345" t="s">
        <v>2666</v>
      </c>
      <c r="F7345" s="1">
        <v>9600</v>
      </c>
      <c r="G7345" t="s">
        <v>16</v>
      </c>
      <c r="H7345">
        <v>4.4999999999999998E-2</v>
      </c>
      <c r="I7345">
        <f t="shared" si="114"/>
        <v>432</v>
      </c>
      <c r="J7345">
        <v>0.45501999999999998</v>
      </c>
      <c r="K7345" s="2">
        <f t="shared" si="115"/>
        <v>4368.192</v>
      </c>
    </row>
    <row r="7346" spans="1:11" x14ac:dyDescent="0.35">
      <c r="A7346" t="s">
        <v>6182</v>
      </c>
      <c r="B7346" t="s">
        <v>6183</v>
      </c>
      <c r="C7346" t="s">
        <v>6181</v>
      </c>
      <c r="D7346">
        <v>875</v>
      </c>
      <c r="E7346" t="s">
        <v>2666</v>
      </c>
      <c r="F7346" s="1">
        <v>22520</v>
      </c>
      <c r="G7346" t="s">
        <v>16</v>
      </c>
      <c r="H7346">
        <v>4.4999999999999998E-2</v>
      </c>
      <c r="I7346">
        <f t="shared" si="114"/>
        <v>1013.4</v>
      </c>
      <c r="J7346">
        <v>0.44334000000000001</v>
      </c>
      <c r="K7346" s="2">
        <f t="shared" si="115"/>
        <v>9984.0167999999994</v>
      </c>
    </row>
    <row r="7347" spans="1:11" x14ac:dyDescent="0.35">
      <c r="A7347" t="s">
        <v>6184</v>
      </c>
      <c r="B7347" t="s">
        <v>6185</v>
      </c>
      <c r="C7347" t="s">
        <v>6186</v>
      </c>
      <c r="D7347">
        <v>875</v>
      </c>
      <c r="E7347" t="s">
        <v>2666</v>
      </c>
      <c r="F7347" s="1">
        <v>3850</v>
      </c>
      <c r="G7347" t="s">
        <v>16</v>
      </c>
      <c r="H7347">
        <v>1.9300000000000001E-2</v>
      </c>
      <c r="I7347">
        <f t="shared" si="114"/>
        <v>74.305000000000007</v>
      </c>
      <c r="J7347">
        <v>0.25857999999999998</v>
      </c>
      <c r="K7347" s="2">
        <f t="shared" si="115"/>
        <v>995.5329999999999</v>
      </c>
    </row>
    <row r="7348" spans="1:11" x14ac:dyDescent="0.35">
      <c r="A7348" t="s">
        <v>6187</v>
      </c>
      <c r="B7348" t="s">
        <v>6188</v>
      </c>
      <c r="C7348" t="s">
        <v>6189</v>
      </c>
      <c r="D7348">
        <v>875</v>
      </c>
      <c r="E7348" t="s">
        <v>2666</v>
      </c>
      <c r="F7348" s="1">
        <v>14700</v>
      </c>
      <c r="G7348" t="s">
        <v>16</v>
      </c>
      <c r="H7348">
        <v>7.3999999999999996E-2</v>
      </c>
      <c r="I7348">
        <f t="shared" si="114"/>
        <v>1087.8</v>
      </c>
      <c r="J7348">
        <v>0.14699999999999999</v>
      </c>
      <c r="K7348" s="2">
        <f t="shared" si="115"/>
        <v>2160.9</v>
      </c>
    </row>
    <row r="7349" spans="1:11" x14ac:dyDescent="0.35">
      <c r="A7349" t="s">
        <v>6190</v>
      </c>
      <c r="B7349" t="s">
        <v>6191</v>
      </c>
      <c r="C7349" t="s">
        <v>6192</v>
      </c>
      <c r="D7349">
        <v>875</v>
      </c>
      <c r="E7349" t="s">
        <v>2666</v>
      </c>
      <c r="F7349" s="1">
        <v>6580</v>
      </c>
      <c r="G7349" t="s">
        <v>16</v>
      </c>
      <c r="H7349">
        <v>0.19750000000000001</v>
      </c>
      <c r="I7349">
        <f t="shared" si="114"/>
        <v>1299.55</v>
      </c>
      <c r="J7349">
        <v>0.89429999999999998</v>
      </c>
      <c r="K7349" s="2">
        <f t="shared" si="115"/>
        <v>5884.4939999999997</v>
      </c>
    </row>
    <row r="7350" spans="1:11" x14ac:dyDescent="0.35">
      <c r="A7350" t="s">
        <v>6193</v>
      </c>
      <c r="B7350" t="s">
        <v>6194</v>
      </c>
      <c r="C7350" t="s">
        <v>6192</v>
      </c>
      <c r="D7350">
        <v>875</v>
      </c>
      <c r="E7350" t="s">
        <v>2666</v>
      </c>
      <c r="F7350" s="1">
        <v>5150</v>
      </c>
      <c r="G7350" t="s">
        <v>16</v>
      </c>
      <c r="H7350">
        <v>0.19750000000000001</v>
      </c>
      <c r="I7350">
        <f t="shared" si="114"/>
        <v>1017.125</v>
      </c>
      <c r="J7350">
        <v>0.89429999999999998</v>
      </c>
      <c r="K7350" s="2">
        <f t="shared" si="115"/>
        <v>4605.6449999999995</v>
      </c>
    </row>
    <row r="7351" spans="1:11" x14ac:dyDescent="0.35">
      <c r="A7351" t="s">
        <v>6195</v>
      </c>
      <c r="B7351" t="s">
        <v>6196</v>
      </c>
      <c r="C7351" t="s">
        <v>6192</v>
      </c>
      <c r="D7351">
        <v>875</v>
      </c>
      <c r="E7351" t="s">
        <v>2666</v>
      </c>
      <c r="F7351" s="1">
        <v>5830</v>
      </c>
      <c r="G7351" t="s">
        <v>16</v>
      </c>
      <c r="H7351">
        <v>0.19750000000000001</v>
      </c>
      <c r="I7351">
        <f t="shared" si="114"/>
        <v>1151.425</v>
      </c>
      <c r="J7351">
        <v>0.89429999999999998</v>
      </c>
      <c r="K7351" s="2">
        <f t="shared" si="115"/>
        <v>5213.7690000000002</v>
      </c>
    </row>
    <row r="7352" spans="1:11" x14ac:dyDescent="0.35">
      <c r="A7352" t="s">
        <v>6197</v>
      </c>
      <c r="B7352" t="s">
        <v>6198</v>
      </c>
      <c r="C7352" t="s">
        <v>6199</v>
      </c>
      <c r="D7352">
        <v>875</v>
      </c>
      <c r="E7352" t="s">
        <v>2666</v>
      </c>
      <c r="F7352" s="1">
        <v>1211</v>
      </c>
      <c r="G7352" t="s">
        <v>16</v>
      </c>
      <c r="H7352">
        <v>1E-3</v>
      </c>
      <c r="I7352">
        <f t="shared" si="114"/>
        <v>1.2110000000000001</v>
      </c>
      <c r="J7352">
        <v>6.5000000000000002E-2</v>
      </c>
      <c r="K7352" s="2">
        <f t="shared" si="115"/>
        <v>78.715000000000003</v>
      </c>
    </row>
    <row r="7353" spans="1:11" x14ac:dyDescent="0.35">
      <c r="A7353" t="s">
        <v>6200</v>
      </c>
      <c r="B7353" t="s">
        <v>6201</v>
      </c>
      <c r="C7353" t="s">
        <v>6202</v>
      </c>
      <c r="D7353">
        <v>875</v>
      </c>
      <c r="E7353" t="s">
        <v>2666</v>
      </c>
      <c r="F7353" s="1">
        <v>8400</v>
      </c>
      <c r="G7353" t="s">
        <v>16</v>
      </c>
      <c r="H7353">
        <v>1.6E-2</v>
      </c>
      <c r="I7353">
        <f t="shared" si="114"/>
        <v>134.4</v>
      </c>
      <c r="J7353">
        <v>0</v>
      </c>
      <c r="K7353" s="2">
        <f t="shared" si="115"/>
        <v>0</v>
      </c>
    </row>
    <row r="7354" spans="1:11" x14ac:dyDescent="0.35">
      <c r="A7354" t="s">
        <v>6203</v>
      </c>
      <c r="B7354" t="s">
        <v>6204</v>
      </c>
      <c r="C7354" t="s">
        <v>6202</v>
      </c>
      <c r="D7354">
        <v>875</v>
      </c>
      <c r="E7354" t="s">
        <v>2666</v>
      </c>
      <c r="F7354" s="1">
        <v>56940</v>
      </c>
      <c r="G7354" t="s">
        <v>16</v>
      </c>
      <c r="H7354">
        <v>1.6E-2</v>
      </c>
      <c r="I7354">
        <f t="shared" si="114"/>
        <v>911.04</v>
      </c>
      <c r="J7354">
        <v>0</v>
      </c>
      <c r="K7354" s="2">
        <f t="shared" si="115"/>
        <v>0</v>
      </c>
    </row>
    <row r="7355" spans="1:11" x14ac:dyDescent="0.35">
      <c r="A7355" t="s">
        <v>6205</v>
      </c>
      <c r="B7355" t="s">
        <v>6206</v>
      </c>
      <c r="C7355" t="s">
        <v>6202</v>
      </c>
      <c r="D7355">
        <v>875</v>
      </c>
      <c r="E7355" t="s">
        <v>2666</v>
      </c>
      <c r="F7355" s="1">
        <v>63930</v>
      </c>
      <c r="G7355" t="s">
        <v>16</v>
      </c>
      <c r="H7355">
        <v>1.6E-2</v>
      </c>
      <c r="I7355">
        <f t="shared" si="114"/>
        <v>1022.88</v>
      </c>
      <c r="J7355">
        <v>0</v>
      </c>
      <c r="K7355" s="2">
        <f t="shared" si="115"/>
        <v>0</v>
      </c>
    </row>
    <row r="7356" spans="1:11" x14ac:dyDescent="0.35">
      <c r="A7356" t="s">
        <v>6207</v>
      </c>
      <c r="B7356" t="s">
        <v>6208</v>
      </c>
      <c r="C7356" t="s">
        <v>6209</v>
      </c>
      <c r="D7356">
        <v>875</v>
      </c>
      <c r="E7356" t="s">
        <v>2666</v>
      </c>
      <c r="F7356" s="1">
        <v>1760</v>
      </c>
      <c r="G7356" t="s">
        <v>16</v>
      </c>
      <c r="H7356">
        <v>1.6E-2</v>
      </c>
      <c r="I7356">
        <f t="shared" si="114"/>
        <v>28.16</v>
      </c>
      <c r="J7356">
        <v>0</v>
      </c>
      <c r="K7356" s="2">
        <f t="shared" si="115"/>
        <v>0</v>
      </c>
    </row>
    <row r="7357" spans="1:11" x14ac:dyDescent="0.35">
      <c r="A7357" t="s">
        <v>6210</v>
      </c>
      <c r="B7357" t="s">
        <v>6211</v>
      </c>
      <c r="C7357" t="s">
        <v>6212</v>
      </c>
      <c r="D7357">
        <v>875</v>
      </c>
      <c r="E7357" t="s">
        <v>2666</v>
      </c>
      <c r="F7357" s="1">
        <v>15097</v>
      </c>
      <c r="G7357" t="s">
        <v>16</v>
      </c>
      <c r="H7357">
        <v>1.5730000000000001E-2</v>
      </c>
      <c r="I7357">
        <f t="shared" si="114"/>
        <v>237.47581000000002</v>
      </c>
      <c r="J7357">
        <v>0</v>
      </c>
      <c r="K7357" s="2">
        <f t="shared" si="115"/>
        <v>0</v>
      </c>
    </row>
    <row r="7358" spans="1:11" x14ac:dyDescent="0.35">
      <c r="A7358" t="s">
        <v>6213</v>
      </c>
      <c r="B7358" t="s">
        <v>6214</v>
      </c>
      <c r="C7358" t="s">
        <v>6212</v>
      </c>
      <c r="D7358">
        <v>875</v>
      </c>
      <c r="E7358" t="s">
        <v>2666</v>
      </c>
      <c r="F7358" s="1">
        <v>9750</v>
      </c>
      <c r="G7358" t="s">
        <v>16</v>
      </c>
      <c r="H7358">
        <v>1.6E-2</v>
      </c>
      <c r="I7358">
        <f t="shared" si="114"/>
        <v>156</v>
      </c>
      <c r="J7358">
        <v>0</v>
      </c>
      <c r="K7358" s="2">
        <f t="shared" si="115"/>
        <v>0</v>
      </c>
    </row>
    <row r="7359" spans="1:11" x14ac:dyDescent="0.35">
      <c r="A7359" t="s">
        <v>6215</v>
      </c>
      <c r="B7359" t="s">
        <v>6208</v>
      </c>
      <c r="C7359" t="s">
        <v>6216</v>
      </c>
      <c r="D7359">
        <v>875</v>
      </c>
      <c r="E7359" t="s">
        <v>2666</v>
      </c>
      <c r="F7359" s="1">
        <v>13150</v>
      </c>
      <c r="G7359" t="s">
        <v>16</v>
      </c>
      <c r="H7359">
        <v>1.6E-2</v>
      </c>
      <c r="I7359">
        <f t="shared" si="114"/>
        <v>210.4</v>
      </c>
      <c r="J7359">
        <v>0</v>
      </c>
      <c r="K7359" s="2">
        <f t="shared" si="115"/>
        <v>0</v>
      </c>
    </row>
    <row r="7360" spans="1:11" x14ac:dyDescent="0.35">
      <c r="A7360" t="s">
        <v>6217</v>
      </c>
      <c r="B7360" t="s">
        <v>6211</v>
      </c>
      <c r="C7360" t="s">
        <v>6216</v>
      </c>
      <c r="D7360">
        <v>875</v>
      </c>
      <c r="E7360" t="s">
        <v>2666</v>
      </c>
      <c r="F7360" s="1">
        <v>12900</v>
      </c>
      <c r="G7360" t="s">
        <v>16</v>
      </c>
      <c r="H7360">
        <v>1.6E-2</v>
      </c>
      <c r="I7360">
        <f t="shared" si="114"/>
        <v>206.4</v>
      </c>
      <c r="J7360">
        <v>0</v>
      </c>
      <c r="K7360" s="2">
        <f t="shared" si="115"/>
        <v>0</v>
      </c>
    </row>
    <row r="7361" spans="1:11" x14ac:dyDescent="0.35">
      <c r="A7361" t="s">
        <v>6218</v>
      </c>
      <c r="B7361" t="s">
        <v>6219</v>
      </c>
      <c r="C7361" t="s">
        <v>6202</v>
      </c>
      <c r="D7361">
        <v>875</v>
      </c>
      <c r="E7361" t="s">
        <v>2666</v>
      </c>
      <c r="F7361" s="1">
        <v>80750</v>
      </c>
      <c r="G7361" t="s">
        <v>16</v>
      </c>
      <c r="H7361">
        <v>1.6E-2</v>
      </c>
      <c r="I7361">
        <f t="shared" si="114"/>
        <v>1292</v>
      </c>
      <c r="J7361">
        <v>0</v>
      </c>
      <c r="K7361" s="2">
        <f t="shared" si="115"/>
        <v>0</v>
      </c>
    </row>
    <row r="7362" spans="1:11" x14ac:dyDescent="0.35">
      <c r="A7362" t="s">
        <v>6220</v>
      </c>
      <c r="B7362" t="s">
        <v>6221</v>
      </c>
      <c r="C7362" t="s">
        <v>6202</v>
      </c>
      <c r="D7362">
        <v>875</v>
      </c>
      <c r="E7362" t="s">
        <v>2666</v>
      </c>
      <c r="F7362" s="1">
        <v>59120</v>
      </c>
      <c r="G7362" t="s">
        <v>16</v>
      </c>
      <c r="H7362">
        <v>1.6E-2</v>
      </c>
      <c r="I7362">
        <f t="shared" si="114"/>
        <v>945.92000000000007</v>
      </c>
      <c r="J7362">
        <v>0</v>
      </c>
      <c r="K7362" s="2">
        <f t="shared" si="115"/>
        <v>0</v>
      </c>
    </row>
    <row r="7363" spans="1:11" x14ac:dyDescent="0.35">
      <c r="A7363" t="s">
        <v>6222</v>
      </c>
      <c r="B7363" t="s">
        <v>6223</v>
      </c>
      <c r="C7363" t="s">
        <v>6202</v>
      </c>
      <c r="D7363">
        <v>875</v>
      </c>
      <c r="E7363" t="s">
        <v>2666</v>
      </c>
      <c r="F7363" s="1">
        <v>55420</v>
      </c>
      <c r="G7363" t="s">
        <v>16</v>
      </c>
      <c r="H7363">
        <v>1.6E-2</v>
      </c>
      <c r="I7363">
        <f t="shared" si="114"/>
        <v>886.72</v>
      </c>
      <c r="J7363">
        <v>0</v>
      </c>
      <c r="K7363" s="2">
        <f t="shared" si="115"/>
        <v>0</v>
      </c>
    </row>
    <row r="7364" spans="1:11" x14ac:dyDescent="0.35">
      <c r="A7364" t="s">
        <v>6224</v>
      </c>
      <c r="B7364" t="s">
        <v>6219</v>
      </c>
      <c r="C7364" t="s">
        <v>6212</v>
      </c>
      <c r="D7364">
        <v>875</v>
      </c>
      <c r="E7364" t="s">
        <v>2666</v>
      </c>
      <c r="F7364" s="1">
        <v>35030</v>
      </c>
      <c r="G7364" t="s">
        <v>16</v>
      </c>
      <c r="H7364">
        <v>1.6E-2</v>
      </c>
      <c r="I7364">
        <f t="shared" si="114"/>
        <v>560.48</v>
      </c>
      <c r="J7364">
        <v>0</v>
      </c>
      <c r="K7364" s="2">
        <f t="shared" si="115"/>
        <v>0</v>
      </c>
    </row>
    <row r="7365" spans="1:11" x14ac:dyDescent="0.35">
      <c r="A7365" t="s">
        <v>6225</v>
      </c>
      <c r="B7365" t="s">
        <v>6221</v>
      </c>
      <c r="C7365" t="s">
        <v>6212</v>
      </c>
      <c r="D7365">
        <v>875</v>
      </c>
      <c r="E7365" t="s">
        <v>2666</v>
      </c>
      <c r="F7365" s="1">
        <v>50708</v>
      </c>
      <c r="G7365" t="s">
        <v>16</v>
      </c>
      <c r="H7365">
        <v>1.5689999999999999E-2</v>
      </c>
      <c r="I7365">
        <f t="shared" ref="I7365:I7428" si="116">H7365*F7365</f>
        <v>795.60852</v>
      </c>
      <c r="J7365">
        <v>0</v>
      </c>
      <c r="K7365" s="2">
        <f t="shared" ref="K7365:K7428" si="117">F7365*J7365</f>
        <v>0</v>
      </c>
    </row>
    <row r="7366" spans="1:11" x14ac:dyDescent="0.35">
      <c r="A7366" t="s">
        <v>6226</v>
      </c>
      <c r="B7366" t="s">
        <v>6223</v>
      </c>
      <c r="C7366" t="s">
        <v>6212</v>
      </c>
      <c r="D7366">
        <v>875</v>
      </c>
      <c r="E7366" t="s">
        <v>2666</v>
      </c>
      <c r="F7366" s="1">
        <v>1850</v>
      </c>
      <c r="G7366" t="s">
        <v>16</v>
      </c>
      <c r="H7366">
        <v>1.6E-2</v>
      </c>
      <c r="I7366">
        <f t="shared" si="116"/>
        <v>29.6</v>
      </c>
      <c r="J7366">
        <v>0</v>
      </c>
      <c r="K7366" s="2">
        <f t="shared" si="117"/>
        <v>0</v>
      </c>
    </row>
    <row r="7367" spans="1:11" x14ac:dyDescent="0.35">
      <c r="A7367" t="s">
        <v>6227</v>
      </c>
      <c r="B7367" t="s">
        <v>6223</v>
      </c>
      <c r="C7367" t="s">
        <v>6212</v>
      </c>
      <c r="D7367">
        <v>875</v>
      </c>
      <c r="E7367" t="s">
        <v>2666</v>
      </c>
      <c r="F7367" s="1">
        <v>30620</v>
      </c>
      <c r="G7367" t="s">
        <v>16</v>
      </c>
      <c r="H7367">
        <v>1.6E-2</v>
      </c>
      <c r="I7367">
        <f t="shared" si="116"/>
        <v>489.92</v>
      </c>
      <c r="J7367">
        <v>0</v>
      </c>
      <c r="K7367" s="2">
        <f t="shared" si="117"/>
        <v>0</v>
      </c>
    </row>
    <row r="7368" spans="1:11" x14ac:dyDescent="0.35">
      <c r="A7368" t="s">
        <v>6228</v>
      </c>
      <c r="B7368" t="s">
        <v>6219</v>
      </c>
      <c r="C7368" t="s">
        <v>6216</v>
      </c>
      <c r="D7368">
        <v>875</v>
      </c>
      <c r="E7368" t="s">
        <v>2666</v>
      </c>
      <c r="F7368" s="1">
        <v>11405</v>
      </c>
      <c r="G7368" t="s">
        <v>16</v>
      </c>
      <c r="H7368">
        <v>1.6E-2</v>
      </c>
      <c r="I7368">
        <f t="shared" si="116"/>
        <v>182.48</v>
      </c>
      <c r="J7368">
        <v>0</v>
      </c>
      <c r="K7368" s="2">
        <f t="shared" si="117"/>
        <v>0</v>
      </c>
    </row>
    <row r="7369" spans="1:11" x14ac:dyDescent="0.35">
      <c r="A7369" t="s">
        <v>6229</v>
      </c>
      <c r="B7369" t="s">
        <v>6221</v>
      </c>
      <c r="C7369" t="s">
        <v>6216</v>
      </c>
      <c r="D7369">
        <v>875</v>
      </c>
      <c r="E7369" t="s">
        <v>2666</v>
      </c>
      <c r="F7369" s="1">
        <v>6000</v>
      </c>
      <c r="G7369" t="s">
        <v>16</v>
      </c>
      <c r="H7369">
        <v>1.6E-2</v>
      </c>
      <c r="I7369">
        <f t="shared" si="116"/>
        <v>96</v>
      </c>
      <c r="J7369">
        <v>0</v>
      </c>
      <c r="K7369" s="2">
        <f t="shared" si="117"/>
        <v>0</v>
      </c>
    </row>
    <row r="7370" spans="1:11" x14ac:dyDescent="0.35">
      <c r="A7370" t="s">
        <v>6230</v>
      </c>
      <c r="B7370" t="s">
        <v>6231</v>
      </c>
      <c r="C7370" t="s">
        <v>6192</v>
      </c>
      <c r="D7370">
        <v>875</v>
      </c>
      <c r="E7370" t="s">
        <v>2666</v>
      </c>
      <c r="F7370" s="1">
        <v>6870</v>
      </c>
      <c r="G7370" t="s">
        <v>16</v>
      </c>
      <c r="H7370">
        <v>0.19750000000000001</v>
      </c>
      <c r="I7370">
        <f t="shared" si="116"/>
        <v>1356.825</v>
      </c>
      <c r="J7370">
        <v>0.89</v>
      </c>
      <c r="K7370" s="2">
        <f t="shared" si="117"/>
        <v>6114.3</v>
      </c>
    </row>
    <row r="7371" spans="1:11" x14ac:dyDescent="0.35">
      <c r="A7371" t="s">
        <v>6232</v>
      </c>
      <c r="B7371" t="s">
        <v>6233</v>
      </c>
      <c r="C7371" t="s">
        <v>6234</v>
      </c>
      <c r="D7371">
        <v>875</v>
      </c>
      <c r="E7371" t="s">
        <v>2666</v>
      </c>
      <c r="F7371" s="1">
        <v>4925</v>
      </c>
      <c r="G7371" t="s">
        <v>16</v>
      </c>
      <c r="H7371">
        <v>0.11</v>
      </c>
      <c r="I7371">
        <f t="shared" si="116"/>
        <v>541.75</v>
      </c>
      <c r="J7371">
        <v>1.25</v>
      </c>
      <c r="K7371" s="2">
        <f t="shared" si="117"/>
        <v>6156.25</v>
      </c>
    </row>
    <row r="7372" spans="1:11" x14ac:dyDescent="0.35">
      <c r="A7372" t="s">
        <v>6235</v>
      </c>
      <c r="B7372" t="s">
        <v>6236</v>
      </c>
      <c r="C7372" t="s">
        <v>5815</v>
      </c>
      <c r="D7372">
        <v>875</v>
      </c>
      <c r="E7372" t="s">
        <v>2666</v>
      </c>
      <c r="F7372" s="1">
        <v>4330</v>
      </c>
      <c r="G7372" t="s">
        <v>16</v>
      </c>
      <c r="H7372">
        <v>0.123</v>
      </c>
      <c r="I7372">
        <f t="shared" si="116"/>
        <v>532.59</v>
      </c>
      <c r="J7372">
        <v>0.79437999999999998</v>
      </c>
      <c r="K7372" s="2">
        <f t="shared" si="117"/>
        <v>3439.6653999999999</v>
      </c>
    </row>
    <row r="7373" spans="1:11" x14ac:dyDescent="0.35">
      <c r="A7373" t="s">
        <v>6237</v>
      </c>
      <c r="B7373" t="s">
        <v>6238</v>
      </c>
      <c r="C7373" t="s">
        <v>5623</v>
      </c>
      <c r="D7373">
        <v>875</v>
      </c>
      <c r="E7373" t="s">
        <v>2666</v>
      </c>
      <c r="F7373" s="1">
        <v>23025</v>
      </c>
      <c r="G7373" t="s">
        <v>16</v>
      </c>
      <c r="H7373">
        <v>3.0899999999999999E-3</v>
      </c>
      <c r="I7373">
        <f t="shared" si="116"/>
        <v>71.14725</v>
      </c>
      <c r="J7373">
        <v>2.1329999999999998E-2</v>
      </c>
      <c r="K7373" s="2">
        <f t="shared" si="117"/>
        <v>491.12324999999998</v>
      </c>
    </row>
    <row r="7374" spans="1:11" x14ac:dyDescent="0.35">
      <c r="A7374" t="s">
        <v>6239</v>
      </c>
      <c r="B7374" t="s">
        <v>6240</v>
      </c>
      <c r="C7374" t="s">
        <v>5623</v>
      </c>
      <c r="D7374">
        <v>875</v>
      </c>
      <c r="E7374" t="s">
        <v>2666</v>
      </c>
      <c r="F7374" s="1">
        <v>101772</v>
      </c>
      <c r="G7374" t="s">
        <v>16</v>
      </c>
      <c r="H7374">
        <v>3.0899999999999999E-3</v>
      </c>
      <c r="I7374">
        <f t="shared" si="116"/>
        <v>314.47548</v>
      </c>
      <c r="J7374">
        <v>2.598E-2</v>
      </c>
      <c r="K7374" s="2">
        <f t="shared" si="117"/>
        <v>2644.03656</v>
      </c>
    </row>
    <row r="7375" spans="1:11" x14ac:dyDescent="0.35">
      <c r="A7375" t="s">
        <v>6241</v>
      </c>
      <c r="B7375" t="s">
        <v>6242</v>
      </c>
      <c r="C7375" t="s">
        <v>6164</v>
      </c>
      <c r="D7375">
        <v>875</v>
      </c>
      <c r="E7375" t="s">
        <v>2666</v>
      </c>
      <c r="F7375" s="1">
        <v>20444</v>
      </c>
      <c r="G7375" t="s">
        <v>16</v>
      </c>
      <c r="H7375">
        <v>2.0289999999999999E-2</v>
      </c>
      <c r="I7375">
        <f t="shared" si="116"/>
        <v>414.80876000000001</v>
      </c>
      <c r="J7375">
        <v>0.14813999999999999</v>
      </c>
      <c r="K7375" s="2">
        <f t="shared" si="117"/>
        <v>3028.5741599999997</v>
      </c>
    </row>
    <row r="7376" spans="1:11" x14ac:dyDescent="0.35">
      <c r="A7376" t="s">
        <v>6243</v>
      </c>
      <c r="B7376" t="s">
        <v>6244</v>
      </c>
      <c r="C7376" t="s">
        <v>6245</v>
      </c>
      <c r="D7376">
        <v>875</v>
      </c>
      <c r="E7376" t="s">
        <v>2666</v>
      </c>
      <c r="F7376" s="1">
        <v>3900</v>
      </c>
      <c r="G7376" t="s">
        <v>16</v>
      </c>
      <c r="H7376">
        <v>0.13627</v>
      </c>
      <c r="I7376">
        <f t="shared" si="116"/>
        <v>531.45299999999997</v>
      </c>
      <c r="J7376">
        <v>0.68630000000000002</v>
      </c>
      <c r="K7376" s="2">
        <f t="shared" si="117"/>
        <v>2676.57</v>
      </c>
    </row>
    <row r="7377" spans="1:11" x14ac:dyDescent="0.35">
      <c r="A7377" t="s">
        <v>6246</v>
      </c>
      <c r="B7377" t="s">
        <v>6247</v>
      </c>
      <c r="C7377" t="s">
        <v>6245</v>
      </c>
      <c r="D7377">
        <v>875</v>
      </c>
      <c r="E7377" t="s">
        <v>2666</v>
      </c>
      <c r="F7377" s="1">
        <v>29570</v>
      </c>
      <c r="G7377" t="s">
        <v>16</v>
      </c>
      <c r="H7377">
        <v>0.13627</v>
      </c>
      <c r="I7377">
        <f t="shared" si="116"/>
        <v>4029.5039000000002</v>
      </c>
      <c r="J7377">
        <v>0.65632000000000001</v>
      </c>
      <c r="K7377" s="2">
        <f t="shared" si="117"/>
        <v>19407.382400000002</v>
      </c>
    </row>
    <row r="7378" spans="1:11" x14ac:dyDescent="0.35">
      <c r="A7378" t="s">
        <v>6248</v>
      </c>
      <c r="B7378" t="s">
        <v>6249</v>
      </c>
      <c r="C7378" t="s">
        <v>5398</v>
      </c>
      <c r="D7378">
        <v>875</v>
      </c>
      <c r="E7378" t="s">
        <v>2666</v>
      </c>
      <c r="F7378" s="1">
        <v>19760</v>
      </c>
      <c r="G7378" t="s">
        <v>16</v>
      </c>
      <c r="H7378">
        <v>3.7440000000000001E-2</v>
      </c>
      <c r="I7378">
        <f t="shared" si="116"/>
        <v>739.81439999999998</v>
      </c>
      <c r="J7378">
        <v>0.19464999999999999</v>
      </c>
      <c r="K7378" s="2">
        <f t="shared" si="117"/>
        <v>3846.2839999999997</v>
      </c>
    </row>
    <row r="7379" spans="1:11" x14ac:dyDescent="0.35">
      <c r="A7379" t="s">
        <v>6250</v>
      </c>
      <c r="B7379" t="s">
        <v>6251</v>
      </c>
      <c r="C7379" t="s">
        <v>5577</v>
      </c>
      <c r="D7379">
        <v>875</v>
      </c>
      <c r="E7379" t="s">
        <v>2666</v>
      </c>
      <c r="F7379" s="1">
        <v>10480</v>
      </c>
      <c r="G7379" t="s">
        <v>16</v>
      </c>
      <c r="H7379">
        <v>0.14000000000000001</v>
      </c>
      <c r="I7379">
        <f t="shared" si="116"/>
        <v>1467.2</v>
      </c>
      <c r="J7379">
        <v>0.16200000000000001</v>
      </c>
      <c r="K7379" s="2">
        <f t="shared" si="117"/>
        <v>1697.76</v>
      </c>
    </row>
    <row r="7380" spans="1:11" x14ac:dyDescent="0.35">
      <c r="A7380" t="s">
        <v>6252</v>
      </c>
      <c r="B7380" t="s">
        <v>6253</v>
      </c>
      <c r="C7380" t="s">
        <v>5577</v>
      </c>
      <c r="D7380">
        <v>875</v>
      </c>
      <c r="E7380" t="s">
        <v>2666</v>
      </c>
      <c r="F7380" s="1">
        <v>9450</v>
      </c>
      <c r="G7380" t="s">
        <v>16</v>
      </c>
      <c r="H7380">
        <v>0.30499999999999999</v>
      </c>
      <c r="I7380">
        <f t="shared" si="116"/>
        <v>2882.25</v>
      </c>
      <c r="J7380">
        <v>0.315</v>
      </c>
      <c r="K7380" s="2">
        <f t="shared" si="117"/>
        <v>2976.75</v>
      </c>
    </row>
    <row r="7381" spans="1:11" x14ac:dyDescent="0.35">
      <c r="A7381" t="s">
        <v>6254</v>
      </c>
      <c r="B7381" t="s">
        <v>6255</v>
      </c>
      <c r="C7381" t="s">
        <v>5395</v>
      </c>
      <c r="D7381">
        <v>875</v>
      </c>
      <c r="E7381" t="s">
        <v>2666</v>
      </c>
      <c r="F7381" s="1">
        <v>8697</v>
      </c>
      <c r="G7381" t="s">
        <v>16</v>
      </c>
      <c r="H7381">
        <v>3.7999999999999999E-2</v>
      </c>
      <c r="I7381">
        <f t="shared" si="116"/>
        <v>330.48599999999999</v>
      </c>
      <c r="J7381">
        <v>0</v>
      </c>
      <c r="K7381" s="2">
        <f t="shared" si="117"/>
        <v>0</v>
      </c>
    </row>
    <row r="7382" spans="1:11" x14ac:dyDescent="0.35">
      <c r="A7382" t="s">
        <v>6256</v>
      </c>
      <c r="B7382" t="s">
        <v>6257</v>
      </c>
      <c r="C7382" t="s">
        <v>5395</v>
      </c>
      <c r="D7382">
        <v>875</v>
      </c>
      <c r="E7382" t="s">
        <v>2666</v>
      </c>
      <c r="F7382" s="1">
        <v>15400</v>
      </c>
      <c r="G7382" t="s">
        <v>16</v>
      </c>
      <c r="H7382">
        <v>5.7000000000000002E-2</v>
      </c>
      <c r="I7382">
        <f t="shared" si="116"/>
        <v>877.80000000000007</v>
      </c>
      <c r="J7382">
        <v>0</v>
      </c>
      <c r="K7382" s="2">
        <f t="shared" si="117"/>
        <v>0</v>
      </c>
    </row>
    <row r="7383" spans="1:11" x14ac:dyDescent="0.35">
      <c r="A7383" t="s">
        <v>6258</v>
      </c>
      <c r="B7383" t="s">
        <v>6259</v>
      </c>
      <c r="C7383" t="s">
        <v>6260</v>
      </c>
      <c r="D7383">
        <v>875</v>
      </c>
      <c r="E7383" t="s">
        <v>2666</v>
      </c>
      <c r="F7383">
        <v>250</v>
      </c>
      <c r="G7383" t="s">
        <v>16</v>
      </c>
      <c r="H7383">
        <v>0.12</v>
      </c>
      <c r="I7383">
        <f t="shared" si="116"/>
        <v>30</v>
      </c>
      <c r="J7383">
        <v>0</v>
      </c>
      <c r="K7383" s="2">
        <f t="shared" si="117"/>
        <v>0</v>
      </c>
    </row>
    <row r="7384" spans="1:11" x14ac:dyDescent="0.35">
      <c r="A7384" t="s">
        <v>6261</v>
      </c>
      <c r="B7384" t="s">
        <v>6262</v>
      </c>
      <c r="C7384" t="s">
        <v>5395</v>
      </c>
      <c r="D7384">
        <v>875</v>
      </c>
      <c r="E7384" t="s">
        <v>2666</v>
      </c>
      <c r="F7384" s="1">
        <v>1900</v>
      </c>
      <c r="G7384" t="s">
        <v>16</v>
      </c>
      <c r="H7384">
        <v>0.17199999999999999</v>
      </c>
      <c r="I7384">
        <f t="shared" si="116"/>
        <v>326.79999999999995</v>
      </c>
      <c r="J7384">
        <v>0</v>
      </c>
      <c r="K7384" s="2">
        <f t="shared" si="117"/>
        <v>0</v>
      </c>
    </row>
    <row r="7385" spans="1:11" x14ac:dyDescent="0.35">
      <c r="A7385" t="s">
        <v>6263</v>
      </c>
      <c r="B7385" t="s">
        <v>6264</v>
      </c>
      <c r="C7385" t="s">
        <v>5395</v>
      </c>
      <c r="D7385">
        <v>875</v>
      </c>
      <c r="E7385" t="s">
        <v>2666</v>
      </c>
      <c r="F7385" s="1">
        <v>11500</v>
      </c>
      <c r="G7385" t="s">
        <v>16</v>
      </c>
      <c r="H7385">
        <v>3.7999999999999999E-2</v>
      </c>
      <c r="I7385">
        <f t="shared" si="116"/>
        <v>437</v>
      </c>
      <c r="J7385">
        <v>0</v>
      </c>
      <c r="K7385" s="2">
        <f t="shared" si="117"/>
        <v>0</v>
      </c>
    </row>
    <row r="7386" spans="1:11" x14ac:dyDescent="0.35">
      <c r="A7386" t="s">
        <v>6265</v>
      </c>
      <c r="B7386" t="s">
        <v>6266</v>
      </c>
      <c r="C7386" t="s">
        <v>6260</v>
      </c>
      <c r="D7386">
        <v>875</v>
      </c>
      <c r="E7386" t="s">
        <v>2666</v>
      </c>
      <c r="F7386" s="1">
        <v>13500</v>
      </c>
      <c r="G7386" t="s">
        <v>16</v>
      </c>
      <c r="H7386">
        <v>5.7000000000000002E-2</v>
      </c>
      <c r="I7386">
        <f t="shared" si="116"/>
        <v>769.5</v>
      </c>
      <c r="J7386">
        <v>0</v>
      </c>
      <c r="K7386" s="2">
        <f t="shared" si="117"/>
        <v>0</v>
      </c>
    </row>
    <row r="7387" spans="1:11" x14ac:dyDescent="0.35">
      <c r="A7387" t="s">
        <v>6267</v>
      </c>
      <c r="B7387" t="s">
        <v>6268</v>
      </c>
      <c r="C7387" t="s">
        <v>5395</v>
      </c>
      <c r="D7387">
        <v>875</v>
      </c>
      <c r="E7387" t="s">
        <v>2666</v>
      </c>
      <c r="F7387" s="1">
        <v>9655</v>
      </c>
      <c r="G7387" t="s">
        <v>16</v>
      </c>
      <c r="H7387">
        <v>0.12</v>
      </c>
      <c r="I7387">
        <f t="shared" si="116"/>
        <v>1158.5999999999999</v>
      </c>
      <c r="J7387">
        <v>0</v>
      </c>
      <c r="K7387" s="2">
        <f t="shared" si="117"/>
        <v>0</v>
      </c>
    </row>
    <row r="7388" spans="1:11" x14ac:dyDescent="0.35">
      <c r="A7388" t="s">
        <v>6269</v>
      </c>
      <c r="B7388" t="s">
        <v>6270</v>
      </c>
      <c r="C7388" t="s">
        <v>5395</v>
      </c>
      <c r="D7388">
        <v>875</v>
      </c>
      <c r="E7388" t="s">
        <v>2666</v>
      </c>
      <c r="F7388" s="1">
        <v>4501</v>
      </c>
      <c r="G7388" t="s">
        <v>16</v>
      </c>
      <c r="H7388">
        <v>0.17199999999999999</v>
      </c>
      <c r="I7388">
        <f t="shared" si="116"/>
        <v>774.17199999999991</v>
      </c>
      <c r="J7388">
        <v>0</v>
      </c>
      <c r="K7388" s="2">
        <f t="shared" si="117"/>
        <v>0</v>
      </c>
    </row>
    <row r="7389" spans="1:11" x14ac:dyDescent="0.35">
      <c r="A7389" t="s">
        <v>6271</v>
      </c>
      <c r="B7389" t="s">
        <v>6272</v>
      </c>
      <c r="C7389" t="s">
        <v>5395</v>
      </c>
      <c r="D7389">
        <v>875</v>
      </c>
      <c r="E7389" t="s">
        <v>2666</v>
      </c>
      <c r="F7389" s="1">
        <v>7350</v>
      </c>
      <c r="G7389" t="s">
        <v>16</v>
      </c>
      <c r="H7389">
        <v>3.7999999999999999E-2</v>
      </c>
      <c r="I7389">
        <f t="shared" si="116"/>
        <v>279.3</v>
      </c>
      <c r="J7389">
        <v>0</v>
      </c>
      <c r="K7389" s="2">
        <f t="shared" si="117"/>
        <v>0</v>
      </c>
    </row>
    <row r="7390" spans="1:11" x14ac:dyDescent="0.35">
      <c r="A7390" t="s">
        <v>6273</v>
      </c>
      <c r="B7390" t="s">
        <v>6274</v>
      </c>
      <c r="C7390" t="s">
        <v>5395</v>
      </c>
      <c r="D7390">
        <v>875</v>
      </c>
      <c r="E7390" t="s">
        <v>2666</v>
      </c>
      <c r="F7390">
        <v>50</v>
      </c>
      <c r="G7390" t="s">
        <v>16</v>
      </c>
      <c r="H7390">
        <v>5.7000000000000002E-2</v>
      </c>
      <c r="I7390">
        <f t="shared" si="116"/>
        <v>2.85</v>
      </c>
      <c r="J7390">
        <v>0</v>
      </c>
      <c r="K7390" s="2">
        <f t="shared" si="117"/>
        <v>0</v>
      </c>
    </row>
    <row r="7391" spans="1:11" x14ac:dyDescent="0.35">
      <c r="A7391" t="s">
        <v>6275</v>
      </c>
      <c r="B7391" t="s">
        <v>6276</v>
      </c>
      <c r="C7391" t="s">
        <v>5395</v>
      </c>
      <c r="D7391">
        <v>875</v>
      </c>
      <c r="E7391" t="s">
        <v>2666</v>
      </c>
      <c r="F7391" s="1">
        <v>4780</v>
      </c>
      <c r="G7391" t="s">
        <v>16</v>
      </c>
      <c r="H7391">
        <v>0.12</v>
      </c>
      <c r="I7391">
        <f t="shared" si="116"/>
        <v>573.6</v>
      </c>
      <c r="J7391">
        <v>0</v>
      </c>
      <c r="K7391" s="2">
        <f t="shared" si="117"/>
        <v>0</v>
      </c>
    </row>
    <row r="7392" spans="1:11" x14ac:dyDescent="0.35">
      <c r="A7392" t="s">
        <v>6277</v>
      </c>
      <c r="B7392" t="s">
        <v>6278</v>
      </c>
      <c r="C7392" t="s">
        <v>5395</v>
      </c>
      <c r="D7392">
        <v>875</v>
      </c>
      <c r="E7392" t="s">
        <v>2666</v>
      </c>
      <c r="F7392" s="1">
        <v>2200</v>
      </c>
      <c r="G7392" t="s">
        <v>16</v>
      </c>
      <c r="H7392">
        <v>0.17199999999999999</v>
      </c>
      <c r="I7392">
        <f t="shared" si="116"/>
        <v>378.4</v>
      </c>
      <c r="J7392">
        <v>0</v>
      </c>
      <c r="K7392" s="2">
        <f t="shared" si="117"/>
        <v>0</v>
      </c>
    </row>
    <row r="7393" spans="1:11" x14ac:dyDescent="0.35">
      <c r="A7393" t="s">
        <v>6279</v>
      </c>
      <c r="B7393" t="s">
        <v>6280</v>
      </c>
      <c r="D7393">
        <v>875</v>
      </c>
      <c r="E7393" t="s">
        <v>2666</v>
      </c>
      <c r="F7393" s="1">
        <v>11800</v>
      </c>
      <c r="G7393" t="s">
        <v>16</v>
      </c>
      <c r="H7393">
        <v>3.7999999999999999E-2</v>
      </c>
      <c r="I7393">
        <f t="shared" si="116"/>
        <v>448.4</v>
      </c>
      <c r="J7393">
        <v>0</v>
      </c>
      <c r="K7393" s="2">
        <f t="shared" si="117"/>
        <v>0</v>
      </c>
    </row>
    <row r="7394" spans="1:11" x14ac:dyDescent="0.35">
      <c r="A7394" t="s">
        <v>6281</v>
      </c>
      <c r="B7394" t="s">
        <v>6282</v>
      </c>
      <c r="C7394" t="s">
        <v>5395</v>
      </c>
      <c r="D7394">
        <v>875</v>
      </c>
      <c r="E7394" t="s">
        <v>2666</v>
      </c>
      <c r="F7394" s="1">
        <v>9085</v>
      </c>
      <c r="G7394" t="s">
        <v>16</v>
      </c>
      <c r="H7394">
        <v>5.7000000000000002E-2</v>
      </c>
      <c r="I7394">
        <f t="shared" si="116"/>
        <v>517.84500000000003</v>
      </c>
      <c r="J7394">
        <v>0</v>
      </c>
      <c r="K7394" s="2">
        <f t="shared" si="117"/>
        <v>0</v>
      </c>
    </row>
    <row r="7395" spans="1:11" x14ac:dyDescent="0.35">
      <c r="A7395" t="s">
        <v>6283</v>
      </c>
      <c r="B7395" t="s">
        <v>6284</v>
      </c>
      <c r="C7395" t="s">
        <v>5395</v>
      </c>
      <c r="D7395">
        <v>875</v>
      </c>
      <c r="E7395" t="s">
        <v>2666</v>
      </c>
      <c r="F7395" s="1">
        <v>7930</v>
      </c>
      <c r="G7395" t="s">
        <v>16</v>
      </c>
      <c r="H7395">
        <v>0.12</v>
      </c>
      <c r="I7395">
        <f t="shared" si="116"/>
        <v>951.59999999999991</v>
      </c>
      <c r="J7395">
        <v>0</v>
      </c>
      <c r="K7395" s="2">
        <f t="shared" si="117"/>
        <v>0</v>
      </c>
    </row>
    <row r="7396" spans="1:11" x14ac:dyDescent="0.35">
      <c r="A7396" t="s">
        <v>6285</v>
      </c>
      <c r="B7396" t="s">
        <v>6286</v>
      </c>
      <c r="C7396" t="s">
        <v>5395</v>
      </c>
      <c r="D7396">
        <v>875</v>
      </c>
      <c r="E7396" t="s">
        <v>2666</v>
      </c>
      <c r="F7396" s="1">
        <v>3400</v>
      </c>
      <c r="G7396" t="s">
        <v>16</v>
      </c>
      <c r="H7396">
        <v>0.17199999999999999</v>
      </c>
      <c r="I7396">
        <f t="shared" si="116"/>
        <v>584.79999999999995</v>
      </c>
      <c r="J7396">
        <v>0</v>
      </c>
      <c r="K7396" s="2">
        <f t="shared" si="117"/>
        <v>0</v>
      </c>
    </row>
    <row r="7397" spans="1:11" x14ac:dyDescent="0.35">
      <c r="A7397" t="s">
        <v>6287</v>
      </c>
      <c r="B7397" t="s">
        <v>6288</v>
      </c>
      <c r="C7397" t="s">
        <v>5395</v>
      </c>
      <c r="D7397">
        <v>875</v>
      </c>
      <c r="E7397" t="s">
        <v>2666</v>
      </c>
      <c r="F7397" s="1">
        <v>23736</v>
      </c>
      <c r="G7397" t="s">
        <v>16</v>
      </c>
      <c r="H7397">
        <v>3.7999999999999999E-2</v>
      </c>
      <c r="I7397">
        <f t="shared" si="116"/>
        <v>901.96799999999996</v>
      </c>
      <c r="J7397">
        <v>0</v>
      </c>
      <c r="K7397" s="2">
        <f t="shared" si="117"/>
        <v>0</v>
      </c>
    </row>
    <row r="7398" spans="1:11" x14ac:dyDescent="0.35">
      <c r="A7398" t="s">
        <v>6289</v>
      </c>
      <c r="B7398" t="s">
        <v>6290</v>
      </c>
      <c r="C7398" t="s">
        <v>5395</v>
      </c>
      <c r="D7398">
        <v>875</v>
      </c>
      <c r="E7398" t="s">
        <v>2666</v>
      </c>
      <c r="F7398" s="1">
        <v>17700</v>
      </c>
      <c r="G7398" t="s">
        <v>16</v>
      </c>
      <c r="H7398">
        <v>5.7000000000000002E-2</v>
      </c>
      <c r="I7398">
        <f t="shared" si="116"/>
        <v>1008.9000000000001</v>
      </c>
      <c r="J7398">
        <v>0</v>
      </c>
      <c r="K7398" s="2">
        <f t="shared" si="117"/>
        <v>0</v>
      </c>
    </row>
    <row r="7399" spans="1:11" x14ac:dyDescent="0.35">
      <c r="A7399" t="s">
        <v>6291</v>
      </c>
      <c r="B7399" t="s">
        <v>6292</v>
      </c>
      <c r="C7399" t="s">
        <v>5395</v>
      </c>
      <c r="D7399">
        <v>875</v>
      </c>
      <c r="E7399" t="s">
        <v>2666</v>
      </c>
      <c r="F7399" s="1">
        <v>11195</v>
      </c>
      <c r="G7399" t="s">
        <v>16</v>
      </c>
      <c r="H7399">
        <v>0.12</v>
      </c>
      <c r="I7399">
        <f t="shared" si="116"/>
        <v>1343.3999999999999</v>
      </c>
      <c r="J7399">
        <v>0</v>
      </c>
      <c r="K7399" s="2">
        <f t="shared" si="117"/>
        <v>0</v>
      </c>
    </row>
    <row r="7400" spans="1:11" x14ac:dyDescent="0.35">
      <c r="A7400" t="s">
        <v>6293</v>
      </c>
      <c r="B7400" t="s">
        <v>6294</v>
      </c>
      <c r="C7400" t="s">
        <v>5395</v>
      </c>
      <c r="D7400">
        <v>875</v>
      </c>
      <c r="E7400" t="s">
        <v>2666</v>
      </c>
      <c r="F7400" s="1">
        <v>7260</v>
      </c>
      <c r="G7400" t="s">
        <v>16</v>
      </c>
      <c r="H7400">
        <v>0.17199999999999999</v>
      </c>
      <c r="I7400">
        <f t="shared" si="116"/>
        <v>1248.7199999999998</v>
      </c>
      <c r="J7400">
        <v>0</v>
      </c>
      <c r="K7400" s="2">
        <f t="shared" si="117"/>
        <v>0</v>
      </c>
    </row>
    <row r="7401" spans="1:11" x14ac:dyDescent="0.35">
      <c r="A7401" t="s">
        <v>6295</v>
      </c>
      <c r="B7401" t="s">
        <v>6296</v>
      </c>
      <c r="C7401" t="s">
        <v>5395</v>
      </c>
      <c r="D7401">
        <v>875</v>
      </c>
      <c r="E7401" t="s">
        <v>2666</v>
      </c>
      <c r="F7401" s="1">
        <v>6285</v>
      </c>
      <c r="G7401" t="s">
        <v>16</v>
      </c>
      <c r="H7401">
        <v>3.7999999999999999E-2</v>
      </c>
      <c r="I7401">
        <f t="shared" si="116"/>
        <v>238.82999999999998</v>
      </c>
      <c r="J7401">
        <v>0</v>
      </c>
      <c r="K7401" s="2">
        <f t="shared" si="117"/>
        <v>0</v>
      </c>
    </row>
    <row r="7402" spans="1:11" x14ac:dyDescent="0.35">
      <c r="A7402" t="s">
        <v>6297</v>
      </c>
      <c r="B7402" t="s">
        <v>6298</v>
      </c>
      <c r="C7402" t="s">
        <v>5395</v>
      </c>
      <c r="D7402">
        <v>875</v>
      </c>
      <c r="E7402" t="s">
        <v>2666</v>
      </c>
      <c r="F7402" s="1">
        <v>1700</v>
      </c>
      <c r="G7402" t="s">
        <v>16</v>
      </c>
      <c r="H7402">
        <v>5.7000000000000002E-2</v>
      </c>
      <c r="I7402">
        <f t="shared" si="116"/>
        <v>96.9</v>
      </c>
      <c r="J7402">
        <v>0</v>
      </c>
      <c r="K7402" s="2">
        <f t="shared" si="117"/>
        <v>0</v>
      </c>
    </row>
    <row r="7403" spans="1:11" x14ac:dyDescent="0.35">
      <c r="A7403" t="s">
        <v>6299</v>
      </c>
      <c r="B7403" t="s">
        <v>6300</v>
      </c>
      <c r="C7403" t="s">
        <v>5395</v>
      </c>
      <c r="D7403">
        <v>875</v>
      </c>
      <c r="E7403" t="s">
        <v>2666</v>
      </c>
      <c r="F7403">
        <v>850</v>
      </c>
      <c r="G7403" t="s">
        <v>16</v>
      </c>
      <c r="H7403">
        <v>0.12</v>
      </c>
      <c r="I7403">
        <f t="shared" si="116"/>
        <v>102</v>
      </c>
      <c r="J7403">
        <v>0</v>
      </c>
      <c r="K7403" s="2">
        <f t="shared" si="117"/>
        <v>0</v>
      </c>
    </row>
    <row r="7404" spans="1:11" x14ac:dyDescent="0.35">
      <c r="A7404" t="s">
        <v>6301</v>
      </c>
      <c r="B7404" t="s">
        <v>6302</v>
      </c>
      <c r="C7404" t="s">
        <v>5395</v>
      </c>
      <c r="D7404">
        <v>875</v>
      </c>
      <c r="E7404" t="s">
        <v>2666</v>
      </c>
      <c r="F7404" s="1">
        <v>4888</v>
      </c>
      <c r="G7404" t="s">
        <v>16</v>
      </c>
      <c r="H7404">
        <v>0.17199999999999999</v>
      </c>
      <c r="I7404">
        <f t="shared" si="116"/>
        <v>840.73599999999988</v>
      </c>
      <c r="J7404">
        <v>0</v>
      </c>
      <c r="K7404" s="2">
        <f t="shared" si="117"/>
        <v>0</v>
      </c>
    </row>
    <row r="7405" spans="1:11" x14ac:dyDescent="0.35">
      <c r="A7405" t="s">
        <v>6303</v>
      </c>
      <c r="B7405" t="s">
        <v>6304</v>
      </c>
      <c r="C7405" t="s">
        <v>5395</v>
      </c>
      <c r="D7405">
        <v>875</v>
      </c>
      <c r="E7405" t="s">
        <v>2666</v>
      </c>
      <c r="F7405" s="1">
        <v>24930</v>
      </c>
      <c r="G7405" t="s">
        <v>16</v>
      </c>
      <c r="H7405">
        <v>3.7999999999999999E-2</v>
      </c>
      <c r="I7405">
        <f t="shared" si="116"/>
        <v>947.34</v>
      </c>
      <c r="J7405">
        <v>0</v>
      </c>
      <c r="K7405" s="2">
        <f t="shared" si="117"/>
        <v>0</v>
      </c>
    </row>
    <row r="7406" spans="1:11" x14ac:dyDescent="0.35">
      <c r="A7406" t="s">
        <v>6305</v>
      </c>
      <c r="B7406" t="s">
        <v>6306</v>
      </c>
      <c r="C7406" t="s">
        <v>5395</v>
      </c>
      <c r="D7406">
        <v>875</v>
      </c>
      <c r="E7406" t="s">
        <v>2666</v>
      </c>
      <c r="F7406" s="1">
        <v>13650</v>
      </c>
      <c r="G7406" t="s">
        <v>16</v>
      </c>
      <c r="H7406">
        <v>5.7000000000000002E-2</v>
      </c>
      <c r="I7406">
        <f t="shared" si="116"/>
        <v>778.05000000000007</v>
      </c>
      <c r="J7406">
        <v>0</v>
      </c>
      <c r="K7406" s="2">
        <f t="shared" si="117"/>
        <v>0</v>
      </c>
    </row>
    <row r="7407" spans="1:11" x14ac:dyDescent="0.35">
      <c r="A7407" t="s">
        <v>6307</v>
      </c>
      <c r="B7407" t="s">
        <v>6308</v>
      </c>
      <c r="C7407" t="s">
        <v>5395</v>
      </c>
      <c r="D7407">
        <v>875</v>
      </c>
      <c r="E7407" t="s">
        <v>2666</v>
      </c>
      <c r="F7407" s="1">
        <v>15882</v>
      </c>
      <c r="G7407" t="s">
        <v>16</v>
      </c>
      <c r="H7407">
        <v>0.12</v>
      </c>
      <c r="I7407">
        <f t="shared" si="116"/>
        <v>1905.84</v>
      </c>
      <c r="J7407">
        <v>0</v>
      </c>
      <c r="K7407" s="2">
        <f t="shared" si="117"/>
        <v>0</v>
      </c>
    </row>
    <row r="7408" spans="1:11" x14ac:dyDescent="0.35">
      <c r="A7408" t="s">
        <v>6309</v>
      </c>
      <c r="B7408" t="s">
        <v>6310</v>
      </c>
      <c r="C7408" t="s">
        <v>5395</v>
      </c>
      <c r="D7408">
        <v>875</v>
      </c>
      <c r="E7408" t="s">
        <v>2666</v>
      </c>
      <c r="F7408" s="1">
        <v>11050</v>
      </c>
      <c r="G7408" t="s">
        <v>16</v>
      </c>
      <c r="H7408">
        <v>5.7000000000000002E-2</v>
      </c>
      <c r="I7408">
        <f t="shared" si="116"/>
        <v>629.85</v>
      </c>
      <c r="J7408">
        <v>0</v>
      </c>
      <c r="K7408" s="2">
        <f t="shared" si="117"/>
        <v>0</v>
      </c>
    </row>
    <row r="7409" spans="1:11" x14ac:dyDescent="0.35">
      <c r="A7409" t="s">
        <v>6311</v>
      </c>
      <c r="B7409" t="s">
        <v>6312</v>
      </c>
      <c r="C7409" t="s">
        <v>5395</v>
      </c>
      <c r="D7409">
        <v>875</v>
      </c>
      <c r="E7409" t="s">
        <v>2666</v>
      </c>
      <c r="F7409" s="1">
        <v>9000</v>
      </c>
      <c r="G7409" t="s">
        <v>16</v>
      </c>
      <c r="H7409">
        <v>0.12</v>
      </c>
      <c r="I7409">
        <f t="shared" si="116"/>
        <v>1080</v>
      </c>
      <c r="J7409">
        <v>0</v>
      </c>
      <c r="K7409" s="2">
        <f t="shared" si="117"/>
        <v>0</v>
      </c>
    </row>
    <row r="7410" spans="1:11" x14ac:dyDescent="0.35">
      <c r="A7410" t="s">
        <v>6313</v>
      </c>
      <c r="B7410" t="s">
        <v>6314</v>
      </c>
      <c r="C7410" t="s">
        <v>6315</v>
      </c>
      <c r="D7410">
        <v>875</v>
      </c>
      <c r="E7410" t="s">
        <v>2666</v>
      </c>
      <c r="F7410" s="1">
        <v>12400</v>
      </c>
      <c r="G7410" t="s">
        <v>16</v>
      </c>
      <c r="H7410">
        <v>1.9300000000000001E-2</v>
      </c>
      <c r="I7410">
        <f t="shared" si="116"/>
        <v>239.32000000000002</v>
      </c>
      <c r="J7410">
        <v>0.33051000000000003</v>
      </c>
      <c r="K7410" s="2">
        <f t="shared" si="117"/>
        <v>4098.3240000000005</v>
      </c>
    </row>
    <row r="7411" spans="1:11" x14ac:dyDescent="0.35">
      <c r="A7411" t="s">
        <v>6316</v>
      </c>
      <c r="B7411" t="s">
        <v>6317</v>
      </c>
      <c r="C7411" t="s">
        <v>6318</v>
      </c>
      <c r="D7411">
        <v>875</v>
      </c>
      <c r="E7411" t="s">
        <v>2666</v>
      </c>
      <c r="F7411" s="1">
        <v>11580</v>
      </c>
      <c r="G7411" t="s">
        <v>16</v>
      </c>
      <c r="H7411">
        <v>7.4999999999999997E-2</v>
      </c>
      <c r="I7411">
        <f t="shared" si="116"/>
        <v>868.5</v>
      </c>
      <c r="J7411">
        <v>1.4383699999999999</v>
      </c>
      <c r="K7411" s="2">
        <f t="shared" si="117"/>
        <v>16656.3246</v>
      </c>
    </row>
    <row r="7412" spans="1:11" x14ac:dyDescent="0.35">
      <c r="A7412" t="s">
        <v>6319</v>
      </c>
      <c r="B7412" t="s">
        <v>6320</v>
      </c>
      <c r="C7412" t="s">
        <v>5623</v>
      </c>
      <c r="D7412">
        <v>875</v>
      </c>
      <c r="E7412" t="s">
        <v>2666</v>
      </c>
      <c r="F7412" s="1">
        <v>27000</v>
      </c>
      <c r="G7412" t="s">
        <v>16</v>
      </c>
      <c r="H7412">
        <v>2.3999999999999998E-3</v>
      </c>
      <c r="I7412">
        <f t="shared" si="116"/>
        <v>64.8</v>
      </c>
      <c r="J7412">
        <v>2.2859999999999998E-2</v>
      </c>
      <c r="K7412" s="2">
        <f t="shared" si="117"/>
        <v>617.21999999999991</v>
      </c>
    </row>
    <row r="7413" spans="1:11" x14ac:dyDescent="0.35">
      <c r="A7413" t="s">
        <v>6321</v>
      </c>
      <c r="B7413" t="s">
        <v>6322</v>
      </c>
      <c r="C7413" t="s">
        <v>5623</v>
      </c>
      <c r="D7413">
        <v>875</v>
      </c>
      <c r="E7413" t="s">
        <v>2666</v>
      </c>
      <c r="F7413" s="1">
        <v>55162</v>
      </c>
      <c r="G7413" t="s">
        <v>16</v>
      </c>
      <c r="H7413">
        <v>2.3999999999999998E-3</v>
      </c>
      <c r="I7413">
        <f t="shared" si="116"/>
        <v>132.38879999999997</v>
      </c>
      <c r="J7413">
        <v>2.2859999999999998E-2</v>
      </c>
      <c r="K7413" s="2">
        <f t="shared" si="117"/>
        <v>1261.0033199999998</v>
      </c>
    </row>
    <row r="7414" spans="1:11" x14ac:dyDescent="0.35">
      <c r="A7414" t="s">
        <v>6323</v>
      </c>
      <c r="B7414" t="s">
        <v>6324</v>
      </c>
      <c r="C7414" t="s">
        <v>6325</v>
      </c>
      <c r="D7414">
        <v>875</v>
      </c>
      <c r="E7414" t="s">
        <v>2666</v>
      </c>
      <c r="F7414">
        <v>650</v>
      </c>
      <c r="G7414" t="s">
        <v>16</v>
      </c>
      <c r="H7414">
        <v>1.9E-2</v>
      </c>
      <c r="I7414">
        <f t="shared" si="116"/>
        <v>12.35</v>
      </c>
      <c r="J7414">
        <v>0.78200000000000003</v>
      </c>
      <c r="K7414" s="2">
        <f t="shared" si="117"/>
        <v>508.3</v>
      </c>
    </row>
    <row r="7415" spans="1:11" x14ac:dyDescent="0.35">
      <c r="A7415" t="s">
        <v>6326</v>
      </c>
      <c r="B7415" t="s">
        <v>6327</v>
      </c>
      <c r="C7415" t="s">
        <v>6325</v>
      </c>
      <c r="D7415">
        <v>875</v>
      </c>
      <c r="E7415" t="s">
        <v>2666</v>
      </c>
      <c r="F7415" s="1">
        <v>4350</v>
      </c>
      <c r="G7415" t="s">
        <v>16</v>
      </c>
      <c r="H7415">
        <v>1.9E-2</v>
      </c>
      <c r="I7415">
        <f t="shared" si="116"/>
        <v>82.649999999999991</v>
      </c>
      <c r="J7415">
        <v>0.61499999999999999</v>
      </c>
      <c r="K7415" s="2">
        <f t="shared" si="117"/>
        <v>2675.25</v>
      </c>
    </row>
    <row r="7416" spans="1:11" x14ac:dyDescent="0.35">
      <c r="A7416" t="s">
        <v>6328</v>
      </c>
      <c r="B7416" t="s">
        <v>6329</v>
      </c>
      <c r="C7416" t="s">
        <v>6330</v>
      </c>
      <c r="D7416">
        <v>875</v>
      </c>
      <c r="E7416" t="s">
        <v>2666</v>
      </c>
      <c r="F7416" s="1">
        <v>20830</v>
      </c>
      <c r="G7416" t="s">
        <v>16</v>
      </c>
      <c r="H7416">
        <v>4.2999999999999997E-2</v>
      </c>
      <c r="I7416">
        <f t="shared" si="116"/>
        <v>895.68999999999994</v>
      </c>
      <c r="J7416">
        <v>0.89700000000000002</v>
      </c>
      <c r="K7416" s="2">
        <f t="shared" si="117"/>
        <v>18684.510000000002</v>
      </c>
    </row>
    <row r="7417" spans="1:11" x14ac:dyDescent="0.35">
      <c r="A7417" t="s">
        <v>6331</v>
      </c>
      <c r="B7417" t="s">
        <v>6332</v>
      </c>
      <c r="C7417" t="s">
        <v>6330</v>
      </c>
      <c r="D7417">
        <v>875</v>
      </c>
      <c r="E7417" t="s">
        <v>2666</v>
      </c>
      <c r="F7417" s="1">
        <v>4100</v>
      </c>
      <c r="G7417" t="s">
        <v>16</v>
      </c>
      <c r="H7417">
        <v>4.2999999999999997E-2</v>
      </c>
      <c r="I7417">
        <f t="shared" si="116"/>
        <v>176.29999999999998</v>
      </c>
      <c r="J7417">
        <v>1.145</v>
      </c>
      <c r="K7417" s="2">
        <f t="shared" si="117"/>
        <v>4694.5</v>
      </c>
    </row>
    <row r="7418" spans="1:11" x14ac:dyDescent="0.35">
      <c r="A7418" t="s">
        <v>6333</v>
      </c>
      <c r="B7418" t="s">
        <v>6334</v>
      </c>
      <c r="C7418" t="s">
        <v>6330</v>
      </c>
      <c r="D7418">
        <v>875</v>
      </c>
      <c r="E7418" t="s">
        <v>2666</v>
      </c>
      <c r="F7418" s="1">
        <v>11600</v>
      </c>
      <c r="G7418" t="s">
        <v>16</v>
      </c>
      <c r="H7418">
        <v>4.2999999999999997E-2</v>
      </c>
      <c r="I7418">
        <f t="shared" si="116"/>
        <v>498.79999999999995</v>
      </c>
      <c r="J7418">
        <v>1.097</v>
      </c>
      <c r="K7418" s="2">
        <f t="shared" si="117"/>
        <v>12725.199999999999</v>
      </c>
    </row>
    <row r="7419" spans="1:11" x14ac:dyDescent="0.35">
      <c r="A7419" t="s">
        <v>6335</v>
      </c>
      <c r="B7419" t="s">
        <v>6336</v>
      </c>
      <c r="C7419" t="s">
        <v>6337</v>
      </c>
      <c r="D7419">
        <v>875</v>
      </c>
      <c r="E7419" t="s">
        <v>2666</v>
      </c>
      <c r="F7419" s="1">
        <v>5050</v>
      </c>
      <c r="G7419" t="s">
        <v>16</v>
      </c>
      <c r="H7419">
        <v>0.1535</v>
      </c>
      <c r="I7419">
        <f t="shared" si="116"/>
        <v>775.17499999999995</v>
      </c>
      <c r="J7419">
        <v>1.7629999999999999</v>
      </c>
      <c r="K7419" s="2">
        <f t="shared" si="117"/>
        <v>8903.15</v>
      </c>
    </row>
    <row r="7420" spans="1:11" x14ac:dyDescent="0.35">
      <c r="A7420" t="s">
        <v>6338</v>
      </c>
      <c r="B7420" t="s">
        <v>6339</v>
      </c>
      <c r="C7420" t="s">
        <v>6340</v>
      </c>
      <c r="D7420">
        <v>875</v>
      </c>
      <c r="E7420" t="s">
        <v>2666</v>
      </c>
      <c r="F7420" s="1">
        <v>12515</v>
      </c>
      <c r="G7420" t="s">
        <v>16</v>
      </c>
      <c r="H7420">
        <v>0.1535</v>
      </c>
      <c r="I7420">
        <f t="shared" si="116"/>
        <v>1921.0525</v>
      </c>
      <c r="J7420">
        <v>1.7110000000000001</v>
      </c>
      <c r="K7420" s="2">
        <f t="shared" si="117"/>
        <v>21413.165000000001</v>
      </c>
    </row>
    <row r="7421" spans="1:11" x14ac:dyDescent="0.35">
      <c r="A7421" t="s">
        <v>6341</v>
      </c>
      <c r="B7421" t="s">
        <v>6342</v>
      </c>
      <c r="C7421" t="s">
        <v>5623</v>
      </c>
      <c r="D7421">
        <v>875</v>
      </c>
      <c r="E7421" t="s">
        <v>2666</v>
      </c>
      <c r="F7421" s="1">
        <v>16225</v>
      </c>
      <c r="G7421" t="s">
        <v>16</v>
      </c>
      <c r="H7421">
        <v>3.0899999999999999E-3</v>
      </c>
      <c r="I7421">
        <f t="shared" si="116"/>
        <v>50.135249999999999</v>
      </c>
      <c r="J7421">
        <v>2.1329999999999998E-2</v>
      </c>
      <c r="K7421" s="2">
        <f t="shared" si="117"/>
        <v>346.07924999999994</v>
      </c>
    </row>
    <row r="7422" spans="1:11" x14ac:dyDescent="0.35">
      <c r="A7422" t="s">
        <v>6343</v>
      </c>
      <c r="B7422" t="s">
        <v>6344</v>
      </c>
      <c r="C7422" t="s">
        <v>6164</v>
      </c>
      <c r="D7422">
        <v>875</v>
      </c>
      <c r="E7422" t="s">
        <v>2666</v>
      </c>
      <c r="F7422" s="1">
        <v>37790</v>
      </c>
      <c r="G7422" t="s">
        <v>16</v>
      </c>
      <c r="H7422">
        <v>2.0289999999999999E-2</v>
      </c>
      <c r="I7422">
        <f t="shared" si="116"/>
        <v>766.75909999999999</v>
      </c>
      <c r="J7422">
        <v>0.10829</v>
      </c>
      <c r="K7422" s="2">
        <f t="shared" si="117"/>
        <v>4092.2790999999997</v>
      </c>
    </row>
    <row r="7423" spans="1:11" x14ac:dyDescent="0.35">
      <c r="A7423" t="s">
        <v>6345</v>
      </c>
      <c r="B7423" t="s">
        <v>6346</v>
      </c>
      <c r="C7423" t="s">
        <v>5398</v>
      </c>
      <c r="D7423">
        <v>875</v>
      </c>
      <c r="E7423" t="s">
        <v>2666</v>
      </c>
      <c r="F7423" s="1">
        <v>19200</v>
      </c>
      <c r="G7423" t="s">
        <v>16</v>
      </c>
      <c r="H7423">
        <v>3.9399999999999998E-2</v>
      </c>
      <c r="I7423">
        <f t="shared" si="116"/>
        <v>756.4799999999999</v>
      </c>
      <c r="J7423">
        <v>0.27361000000000002</v>
      </c>
      <c r="K7423" s="2">
        <f t="shared" si="117"/>
        <v>5253.3120000000008</v>
      </c>
    </row>
    <row r="7424" spans="1:11" x14ac:dyDescent="0.35">
      <c r="A7424" t="s">
        <v>6347</v>
      </c>
      <c r="B7424" t="s">
        <v>6348</v>
      </c>
      <c r="C7424" t="s">
        <v>6245</v>
      </c>
      <c r="D7424">
        <v>875</v>
      </c>
      <c r="E7424" t="s">
        <v>2666</v>
      </c>
      <c r="F7424" s="1">
        <v>8470</v>
      </c>
      <c r="G7424" t="s">
        <v>16</v>
      </c>
      <c r="H7424">
        <v>0.14119999999999999</v>
      </c>
      <c r="I7424">
        <f t="shared" si="116"/>
        <v>1195.9639999999999</v>
      </c>
      <c r="J7424">
        <v>0.53661000000000003</v>
      </c>
      <c r="K7424" s="2">
        <f t="shared" si="117"/>
        <v>4545.0866999999998</v>
      </c>
    </row>
    <row r="7425" spans="1:11" x14ac:dyDescent="0.35">
      <c r="A7425" t="s">
        <v>6349</v>
      </c>
      <c r="B7425" t="s">
        <v>6350</v>
      </c>
      <c r="C7425" t="s">
        <v>6245</v>
      </c>
      <c r="D7425">
        <v>875</v>
      </c>
      <c r="E7425" t="s">
        <v>2666</v>
      </c>
      <c r="F7425" s="1">
        <v>47526</v>
      </c>
      <c r="G7425" t="s">
        <v>16</v>
      </c>
      <c r="H7425">
        <v>0.13627</v>
      </c>
      <c r="I7425">
        <f t="shared" si="116"/>
        <v>6476.3680199999999</v>
      </c>
      <c r="J7425">
        <v>0.68630000000000002</v>
      </c>
      <c r="K7425" s="2">
        <f t="shared" si="117"/>
        <v>32617.093800000002</v>
      </c>
    </row>
    <row r="7426" spans="1:11" x14ac:dyDescent="0.35">
      <c r="A7426" t="s">
        <v>6351</v>
      </c>
      <c r="B7426" t="s">
        <v>6352</v>
      </c>
      <c r="C7426" t="s">
        <v>4340</v>
      </c>
      <c r="D7426">
        <v>875</v>
      </c>
      <c r="E7426" t="s">
        <v>2666</v>
      </c>
      <c r="F7426" s="1">
        <v>6844</v>
      </c>
      <c r="G7426" t="s">
        <v>16</v>
      </c>
      <c r="H7426">
        <v>0.16200000000000001</v>
      </c>
      <c r="I7426">
        <f t="shared" si="116"/>
        <v>1108.7280000000001</v>
      </c>
      <c r="J7426">
        <v>0.84399999999999997</v>
      </c>
      <c r="K7426" s="2">
        <f t="shared" si="117"/>
        <v>5776.3360000000002</v>
      </c>
    </row>
    <row r="7427" spans="1:11" x14ac:dyDescent="0.35">
      <c r="A7427" t="s">
        <v>6353</v>
      </c>
      <c r="B7427" t="s">
        <v>6354</v>
      </c>
      <c r="C7427" t="s">
        <v>4340</v>
      </c>
      <c r="D7427">
        <v>875</v>
      </c>
      <c r="E7427" t="s">
        <v>2666</v>
      </c>
      <c r="F7427">
        <v>200</v>
      </c>
      <c r="G7427" t="s">
        <v>16</v>
      </c>
      <c r="H7427">
        <v>1.52E-2</v>
      </c>
      <c r="I7427">
        <f t="shared" si="116"/>
        <v>3.04</v>
      </c>
      <c r="J7427">
        <v>0.76700000000000002</v>
      </c>
      <c r="K7427" s="2">
        <f t="shared" si="117"/>
        <v>153.4</v>
      </c>
    </row>
    <row r="7428" spans="1:11" x14ac:dyDescent="0.35">
      <c r="A7428" t="s">
        <v>6355</v>
      </c>
      <c r="B7428" t="s">
        <v>6356</v>
      </c>
      <c r="C7428" t="s">
        <v>5676</v>
      </c>
      <c r="D7428">
        <v>875</v>
      </c>
      <c r="E7428" t="s">
        <v>2666</v>
      </c>
      <c r="F7428" s="1">
        <v>82668</v>
      </c>
      <c r="G7428" t="s">
        <v>16</v>
      </c>
      <c r="H7428">
        <v>2E-3</v>
      </c>
      <c r="I7428">
        <f t="shared" si="116"/>
        <v>165.33600000000001</v>
      </c>
      <c r="J7428">
        <v>2.4119999999999999E-2</v>
      </c>
      <c r="K7428" s="2">
        <f t="shared" si="117"/>
        <v>1993.9521599999998</v>
      </c>
    </row>
    <row r="7429" spans="1:11" x14ac:dyDescent="0.35">
      <c r="A7429" t="s">
        <v>6357</v>
      </c>
      <c r="B7429" t="s">
        <v>6358</v>
      </c>
      <c r="C7429" t="s">
        <v>6359</v>
      </c>
      <c r="D7429">
        <v>875</v>
      </c>
      <c r="E7429" t="s">
        <v>2666</v>
      </c>
      <c r="F7429" s="1">
        <v>4358</v>
      </c>
      <c r="G7429" t="s">
        <v>16</v>
      </c>
      <c r="H7429">
        <v>2.5999999999999999E-2</v>
      </c>
      <c r="I7429">
        <f t="shared" ref="I7429:I7492" si="118">H7429*F7429</f>
        <v>113.30799999999999</v>
      </c>
      <c r="J7429">
        <v>0.30353000000000002</v>
      </c>
      <c r="K7429" s="2">
        <f t="shared" ref="K7429:K7492" si="119">F7429*J7429</f>
        <v>1322.7837400000001</v>
      </c>
    </row>
    <row r="7430" spans="1:11" x14ac:dyDescent="0.35">
      <c r="A7430" t="s">
        <v>6360</v>
      </c>
      <c r="B7430" t="s">
        <v>6361</v>
      </c>
      <c r="C7430" t="s">
        <v>6362</v>
      </c>
      <c r="D7430">
        <v>875</v>
      </c>
      <c r="E7430" t="s">
        <v>2666</v>
      </c>
      <c r="F7430" s="1">
        <v>4705</v>
      </c>
      <c r="G7430" t="s">
        <v>16</v>
      </c>
      <c r="H7430">
        <v>0.13800000000000001</v>
      </c>
      <c r="I7430">
        <f t="shared" si="118"/>
        <v>649.29000000000008</v>
      </c>
      <c r="J7430">
        <v>1.41988</v>
      </c>
      <c r="K7430" s="2">
        <f t="shared" si="119"/>
        <v>6680.5353999999998</v>
      </c>
    </row>
    <row r="7431" spans="1:11" x14ac:dyDescent="0.35">
      <c r="A7431" t="s">
        <v>6363</v>
      </c>
      <c r="B7431" t="s">
        <v>6364</v>
      </c>
      <c r="C7431" t="s">
        <v>5676</v>
      </c>
      <c r="D7431">
        <v>875</v>
      </c>
      <c r="E7431" t="s">
        <v>2666</v>
      </c>
      <c r="F7431" s="1">
        <v>102000</v>
      </c>
      <c r="G7431" t="s">
        <v>16</v>
      </c>
      <c r="H7431">
        <v>2E-3</v>
      </c>
      <c r="I7431">
        <f t="shared" si="118"/>
        <v>204</v>
      </c>
      <c r="J7431">
        <v>2.4119999999999999E-2</v>
      </c>
      <c r="K7431" s="2">
        <f t="shared" si="119"/>
        <v>2460.2399999999998</v>
      </c>
    </row>
    <row r="7432" spans="1:11" x14ac:dyDescent="0.35">
      <c r="A7432" t="s">
        <v>6365</v>
      </c>
      <c r="B7432" t="s">
        <v>6366</v>
      </c>
      <c r="C7432" t="s">
        <v>6367</v>
      </c>
      <c r="D7432">
        <v>875</v>
      </c>
      <c r="E7432" t="s">
        <v>2666</v>
      </c>
      <c r="F7432" s="1">
        <v>3450</v>
      </c>
      <c r="G7432" t="s">
        <v>16</v>
      </c>
      <c r="H7432">
        <v>4.2999999999999997E-2</v>
      </c>
      <c r="I7432">
        <f t="shared" si="118"/>
        <v>148.35</v>
      </c>
      <c r="J7432">
        <v>0.48831999999999998</v>
      </c>
      <c r="K7432" s="2">
        <f t="shared" si="119"/>
        <v>1684.704</v>
      </c>
    </row>
    <row r="7433" spans="1:11" x14ac:dyDescent="0.35">
      <c r="A7433" t="s">
        <v>6368</v>
      </c>
      <c r="B7433" t="s">
        <v>6369</v>
      </c>
      <c r="C7433" t="s">
        <v>6367</v>
      </c>
      <c r="D7433">
        <v>875</v>
      </c>
      <c r="E7433" t="s">
        <v>2666</v>
      </c>
      <c r="F7433" s="1">
        <v>4604</v>
      </c>
      <c r="G7433" t="s">
        <v>16</v>
      </c>
      <c r="H7433">
        <v>0.107</v>
      </c>
      <c r="I7433">
        <f t="shared" si="118"/>
        <v>492.62799999999999</v>
      </c>
      <c r="J7433">
        <v>1.15561</v>
      </c>
      <c r="K7433" s="2">
        <f t="shared" si="119"/>
        <v>5320.4284399999997</v>
      </c>
    </row>
    <row r="7434" spans="1:11" x14ac:dyDescent="0.35">
      <c r="A7434" t="s">
        <v>6370</v>
      </c>
      <c r="B7434" t="s">
        <v>6371</v>
      </c>
      <c r="C7434" t="s">
        <v>6372</v>
      </c>
      <c r="D7434">
        <v>875</v>
      </c>
      <c r="E7434" t="s">
        <v>2666</v>
      </c>
      <c r="F7434" s="1">
        <v>1100</v>
      </c>
      <c r="G7434" t="s">
        <v>16</v>
      </c>
      <c r="H7434">
        <v>4.2000000000000003E-2</v>
      </c>
      <c r="I7434">
        <f t="shared" si="118"/>
        <v>46.2</v>
      </c>
      <c r="J7434">
        <v>0</v>
      </c>
      <c r="K7434" s="2">
        <f t="shared" si="119"/>
        <v>0</v>
      </c>
    </row>
    <row r="7435" spans="1:11" x14ac:dyDescent="0.35">
      <c r="A7435" t="s">
        <v>6373</v>
      </c>
      <c r="B7435" t="s">
        <v>6374</v>
      </c>
      <c r="C7435" t="s">
        <v>6372</v>
      </c>
      <c r="D7435">
        <v>875</v>
      </c>
      <c r="E7435" t="s">
        <v>2666</v>
      </c>
      <c r="F7435" s="1">
        <v>21720</v>
      </c>
      <c r="G7435" t="s">
        <v>16</v>
      </c>
      <c r="H7435">
        <v>4.2000000000000003E-2</v>
      </c>
      <c r="I7435">
        <f t="shared" si="118"/>
        <v>912.24</v>
      </c>
      <c r="J7435">
        <v>0</v>
      </c>
      <c r="K7435" s="2">
        <f t="shared" si="119"/>
        <v>0</v>
      </c>
    </row>
    <row r="7436" spans="1:11" x14ac:dyDescent="0.35">
      <c r="A7436" t="s">
        <v>6375</v>
      </c>
      <c r="B7436" t="s">
        <v>6376</v>
      </c>
      <c r="C7436" t="s">
        <v>6377</v>
      </c>
      <c r="D7436">
        <v>875</v>
      </c>
      <c r="E7436" t="s">
        <v>2666</v>
      </c>
      <c r="F7436" s="1">
        <v>9510</v>
      </c>
      <c r="G7436" t="s">
        <v>16</v>
      </c>
      <c r="H7436">
        <v>3.6360000000000003E-2</v>
      </c>
      <c r="I7436">
        <f t="shared" si="118"/>
        <v>345.78360000000004</v>
      </c>
      <c r="J7436">
        <v>0</v>
      </c>
      <c r="K7436" s="2">
        <f t="shared" si="119"/>
        <v>0</v>
      </c>
    </row>
    <row r="7437" spans="1:11" x14ac:dyDescent="0.35">
      <c r="A7437" t="s">
        <v>6378</v>
      </c>
      <c r="B7437" t="s">
        <v>6379</v>
      </c>
      <c r="C7437" t="s">
        <v>6380</v>
      </c>
      <c r="D7437">
        <v>875</v>
      </c>
      <c r="E7437" t="s">
        <v>2666</v>
      </c>
      <c r="F7437" s="1">
        <v>24010</v>
      </c>
      <c r="G7437" t="s">
        <v>16</v>
      </c>
      <c r="H7437">
        <v>1.6E-2</v>
      </c>
      <c r="I7437">
        <f t="shared" si="118"/>
        <v>384.16</v>
      </c>
      <c r="J7437">
        <v>0</v>
      </c>
      <c r="K7437" s="2">
        <f t="shared" si="119"/>
        <v>0</v>
      </c>
    </row>
    <row r="7438" spans="1:11" x14ac:dyDescent="0.35">
      <c r="A7438" t="s">
        <v>6381</v>
      </c>
      <c r="B7438" t="s">
        <v>6382</v>
      </c>
      <c r="C7438" t="s">
        <v>6383</v>
      </c>
      <c r="D7438">
        <v>875</v>
      </c>
      <c r="E7438" t="s">
        <v>2666</v>
      </c>
      <c r="F7438" s="1">
        <v>8960</v>
      </c>
      <c r="G7438" t="s">
        <v>16</v>
      </c>
      <c r="H7438">
        <v>7.4999999999999997E-2</v>
      </c>
      <c r="I7438">
        <f t="shared" si="118"/>
        <v>672</v>
      </c>
      <c r="J7438">
        <v>1.4383699999999999</v>
      </c>
      <c r="K7438" s="2">
        <f t="shared" si="119"/>
        <v>12887.795199999999</v>
      </c>
    </row>
    <row r="7439" spans="1:11" x14ac:dyDescent="0.35">
      <c r="A7439" t="s">
        <v>6384</v>
      </c>
      <c r="B7439" t="s">
        <v>6385</v>
      </c>
      <c r="C7439" t="s">
        <v>6386</v>
      </c>
      <c r="D7439">
        <v>875</v>
      </c>
      <c r="E7439" t="s">
        <v>2666</v>
      </c>
      <c r="F7439" s="1">
        <v>6000</v>
      </c>
      <c r="G7439" t="s">
        <v>16</v>
      </c>
      <c r="H7439">
        <v>1.6E-2</v>
      </c>
      <c r="I7439">
        <f t="shared" si="118"/>
        <v>96</v>
      </c>
      <c r="J7439">
        <v>0.13400000000000001</v>
      </c>
      <c r="K7439" s="2">
        <f t="shared" si="119"/>
        <v>804</v>
      </c>
    </row>
    <row r="7440" spans="1:11" x14ac:dyDescent="0.35">
      <c r="A7440" t="s">
        <v>6387</v>
      </c>
      <c r="B7440" t="s">
        <v>6388</v>
      </c>
      <c r="C7440" t="s">
        <v>6389</v>
      </c>
      <c r="D7440">
        <v>875</v>
      </c>
      <c r="E7440" t="s">
        <v>2666</v>
      </c>
      <c r="F7440" s="1">
        <v>4500</v>
      </c>
      <c r="G7440" t="s">
        <v>16</v>
      </c>
      <c r="H7440">
        <v>1.6639999999999999E-2</v>
      </c>
      <c r="I7440">
        <f t="shared" si="118"/>
        <v>74.88</v>
      </c>
      <c r="J7440">
        <v>0.11600000000000001</v>
      </c>
      <c r="K7440" s="2">
        <f t="shared" si="119"/>
        <v>522</v>
      </c>
    </row>
    <row r="7441" spans="1:11" x14ac:dyDescent="0.35">
      <c r="A7441" t="s">
        <v>6390</v>
      </c>
      <c r="B7441" t="s">
        <v>6391</v>
      </c>
      <c r="C7441" t="s">
        <v>6392</v>
      </c>
      <c r="D7441">
        <v>875</v>
      </c>
      <c r="E7441" t="s">
        <v>2666</v>
      </c>
      <c r="F7441" s="1">
        <v>15900</v>
      </c>
      <c r="G7441" t="s">
        <v>16</v>
      </c>
      <c r="H7441">
        <v>1.6639999999999999E-2</v>
      </c>
      <c r="I7441">
        <f t="shared" si="118"/>
        <v>264.57599999999996</v>
      </c>
      <c r="J7441">
        <v>0</v>
      </c>
      <c r="K7441" s="2">
        <f t="shared" si="119"/>
        <v>0</v>
      </c>
    </row>
    <row r="7442" spans="1:11" x14ac:dyDescent="0.35">
      <c r="A7442" t="s">
        <v>6393</v>
      </c>
      <c r="B7442" t="s">
        <v>6394</v>
      </c>
      <c r="C7442" t="s">
        <v>4268</v>
      </c>
      <c r="D7442">
        <v>875</v>
      </c>
      <c r="E7442" t="s">
        <v>2666</v>
      </c>
      <c r="F7442" s="1">
        <v>5450</v>
      </c>
      <c r="G7442" t="s">
        <v>16</v>
      </c>
      <c r="H7442">
        <v>1.52E-2</v>
      </c>
      <c r="I7442">
        <f t="shared" si="118"/>
        <v>82.84</v>
      </c>
      <c r="J7442">
        <v>0.28999999999999998</v>
      </c>
      <c r="K7442" s="2">
        <f t="shared" si="119"/>
        <v>1580.5</v>
      </c>
    </row>
    <row r="7443" spans="1:11" x14ac:dyDescent="0.35">
      <c r="A7443" t="s">
        <v>6395</v>
      </c>
      <c r="B7443" t="s">
        <v>6396</v>
      </c>
      <c r="C7443" t="s">
        <v>4268</v>
      </c>
      <c r="D7443">
        <v>875</v>
      </c>
      <c r="E7443" t="s">
        <v>2666</v>
      </c>
      <c r="F7443">
        <v>325</v>
      </c>
      <c r="G7443" t="s">
        <v>16</v>
      </c>
      <c r="H7443">
        <v>1.52E-2</v>
      </c>
      <c r="I7443">
        <f t="shared" si="118"/>
        <v>4.9400000000000004</v>
      </c>
      <c r="J7443">
        <v>0.26</v>
      </c>
      <c r="K7443" s="2">
        <f t="shared" si="119"/>
        <v>84.5</v>
      </c>
    </row>
    <row r="7444" spans="1:11" x14ac:dyDescent="0.35">
      <c r="A7444" t="s">
        <v>6397</v>
      </c>
      <c r="B7444" t="s">
        <v>6398</v>
      </c>
      <c r="C7444" t="s">
        <v>4268</v>
      </c>
      <c r="D7444">
        <v>875</v>
      </c>
      <c r="E7444" t="s">
        <v>2666</v>
      </c>
      <c r="F7444" s="1">
        <v>4740</v>
      </c>
      <c r="G7444" t="s">
        <v>16</v>
      </c>
      <c r="H7444">
        <v>1.52E-2</v>
      </c>
      <c r="I7444">
        <f t="shared" si="118"/>
        <v>72.048000000000002</v>
      </c>
      <c r="J7444">
        <v>0.4</v>
      </c>
      <c r="K7444" s="2">
        <f t="shared" si="119"/>
        <v>1896</v>
      </c>
    </row>
    <row r="7445" spans="1:11" x14ac:dyDescent="0.35">
      <c r="A7445" t="s">
        <v>6399</v>
      </c>
      <c r="B7445" t="s">
        <v>6400</v>
      </c>
      <c r="C7445" t="s">
        <v>4268</v>
      </c>
      <c r="D7445">
        <v>875</v>
      </c>
      <c r="E7445" t="s">
        <v>2666</v>
      </c>
      <c r="F7445">
        <v>950</v>
      </c>
      <c r="G7445" t="s">
        <v>16</v>
      </c>
      <c r="H7445">
        <v>1.52E-2</v>
      </c>
      <c r="I7445">
        <f t="shared" si="118"/>
        <v>14.44</v>
      </c>
      <c r="J7445">
        <v>0.36</v>
      </c>
      <c r="K7445" s="2">
        <f t="shared" si="119"/>
        <v>342</v>
      </c>
    </row>
    <row r="7446" spans="1:11" x14ac:dyDescent="0.35">
      <c r="A7446" t="s">
        <v>6401</v>
      </c>
      <c r="B7446" t="s">
        <v>6402</v>
      </c>
      <c r="C7446" t="s">
        <v>4268</v>
      </c>
      <c r="D7446">
        <v>875</v>
      </c>
      <c r="E7446" t="s">
        <v>2666</v>
      </c>
      <c r="F7446" s="1">
        <v>2281</v>
      </c>
      <c r="G7446" t="s">
        <v>16</v>
      </c>
      <c r="H7446">
        <v>4.0320000000000002E-2</v>
      </c>
      <c r="I7446">
        <f t="shared" si="118"/>
        <v>91.969920000000002</v>
      </c>
      <c r="J7446">
        <v>0.36</v>
      </c>
      <c r="K7446" s="2">
        <f t="shared" si="119"/>
        <v>821.16</v>
      </c>
    </row>
    <row r="7447" spans="1:11" x14ac:dyDescent="0.35">
      <c r="A7447" t="s">
        <v>6403</v>
      </c>
      <c r="B7447" t="s">
        <v>6404</v>
      </c>
      <c r="C7447" t="s">
        <v>4340</v>
      </c>
      <c r="D7447">
        <v>875</v>
      </c>
      <c r="E7447" t="s">
        <v>2666</v>
      </c>
      <c r="F7447" s="1">
        <v>2580</v>
      </c>
      <c r="G7447" t="s">
        <v>16</v>
      </c>
      <c r="H7447">
        <v>0.14133000000000001</v>
      </c>
      <c r="I7447">
        <f t="shared" si="118"/>
        <v>364.63140000000004</v>
      </c>
      <c r="J7447">
        <v>1.05</v>
      </c>
      <c r="K7447" s="2">
        <f t="shared" si="119"/>
        <v>2709</v>
      </c>
    </row>
    <row r="7448" spans="1:11" x14ac:dyDescent="0.35">
      <c r="A7448" t="s">
        <v>6405</v>
      </c>
      <c r="B7448" t="s">
        <v>6406</v>
      </c>
      <c r="C7448" t="s">
        <v>4340</v>
      </c>
      <c r="D7448">
        <v>875</v>
      </c>
      <c r="E7448" t="s">
        <v>2666</v>
      </c>
      <c r="F7448" s="1">
        <v>3485</v>
      </c>
      <c r="G7448" t="s">
        <v>16</v>
      </c>
      <c r="H7448">
        <v>0.14133000000000001</v>
      </c>
      <c r="I7448">
        <f t="shared" si="118"/>
        <v>492.53505000000001</v>
      </c>
      <c r="J7448">
        <v>1.05</v>
      </c>
      <c r="K7448" s="2">
        <f t="shared" si="119"/>
        <v>3659.25</v>
      </c>
    </row>
    <row r="7449" spans="1:11" x14ac:dyDescent="0.35">
      <c r="A7449" t="s">
        <v>6407</v>
      </c>
      <c r="B7449" t="s">
        <v>6408</v>
      </c>
      <c r="C7449" t="s">
        <v>4340</v>
      </c>
      <c r="D7449">
        <v>875</v>
      </c>
      <c r="E7449" t="s">
        <v>2666</v>
      </c>
      <c r="F7449" s="1">
        <v>4949</v>
      </c>
      <c r="G7449" t="s">
        <v>16</v>
      </c>
      <c r="H7449">
        <v>0.14133000000000001</v>
      </c>
      <c r="I7449">
        <f t="shared" si="118"/>
        <v>699.44217000000003</v>
      </c>
      <c r="J7449">
        <v>1.05</v>
      </c>
      <c r="K7449" s="2">
        <f t="shared" si="119"/>
        <v>5196.45</v>
      </c>
    </row>
    <row r="7450" spans="1:11" x14ac:dyDescent="0.35">
      <c r="A7450" t="s">
        <v>6409</v>
      </c>
      <c r="B7450" t="s">
        <v>6410</v>
      </c>
      <c r="C7450" t="s">
        <v>6186</v>
      </c>
      <c r="D7450">
        <v>875</v>
      </c>
      <c r="E7450" t="s">
        <v>2666</v>
      </c>
      <c r="F7450" s="1">
        <v>9150</v>
      </c>
      <c r="G7450" t="s">
        <v>16</v>
      </c>
      <c r="H7450">
        <v>1.9300000000000001E-2</v>
      </c>
      <c r="I7450">
        <f t="shared" si="118"/>
        <v>176.595</v>
      </c>
      <c r="J7450">
        <v>0.33051000000000003</v>
      </c>
      <c r="K7450" s="2">
        <f t="shared" si="119"/>
        <v>3024.1665000000003</v>
      </c>
    </row>
    <row r="7451" spans="1:11" x14ac:dyDescent="0.35">
      <c r="A7451" t="s">
        <v>6411</v>
      </c>
      <c r="B7451" t="s">
        <v>6412</v>
      </c>
      <c r="C7451" t="s">
        <v>4340</v>
      </c>
      <c r="D7451">
        <v>875</v>
      </c>
      <c r="E7451" t="s">
        <v>2666</v>
      </c>
      <c r="F7451" s="1">
        <v>20230</v>
      </c>
      <c r="G7451" t="s">
        <v>16</v>
      </c>
      <c r="H7451">
        <v>0.308</v>
      </c>
      <c r="I7451">
        <f t="shared" si="118"/>
        <v>6230.84</v>
      </c>
      <c r="J7451">
        <v>0</v>
      </c>
      <c r="K7451" s="2">
        <f t="shared" si="119"/>
        <v>0</v>
      </c>
    </row>
    <row r="7452" spans="1:11" x14ac:dyDescent="0.35">
      <c r="A7452" t="s">
        <v>6413</v>
      </c>
      <c r="B7452" t="s">
        <v>6414</v>
      </c>
      <c r="C7452" t="s">
        <v>4340</v>
      </c>
      <c r="D7452">
        <v>875</v>
      </c>
      <c r="E7452" t="s">
        <v>2666</v>
      </c>
      <c r="F7452" s="1">
        <v>20890</v>
      </c>
      <c r="G7452" t="s">
        <v>16</v>
      </c>
      <c r="H7452">
        <v>0.308</v>
      </c>
      <c r="I7452">
        <f t="shared" si="118"/>
        <v>6434.12</v>
      </c>
      <c r="J7452">
        <v>0</v>
      </c>
      <c r="K7452" s="2">
        <f t="shared" si="119"/>
        <v>0</v>
      </c>
    </row>
    <row r="7453" spans="1:11" x14ac:dyDescent="0.35">
      <c r="A7453" t="s">
        <v>6415</v>
      </c>
      <c r="B7453" t="s">
        <v>6416</v>
      </c>
      <c r="C7453" t="s">
        <v>4340</v>
      </c>
      <c r="D7453">
        <v>875</v>
      </c>
      <c r="E7453" t="s">
        <v>2666</v>
      </c>
      <c r="F7453" s="1">
        <v>16870</v>
      </c>
      <c r="G7453" t="s">
        <v>16</v>
      </c>
      <c r="H7453">
        <v>0.308</v>
      </c>
      <c r="I7453">
        <f t="shared" si="118"/>
        <v>5195.96</v>
      </c>
      <c r="J7453">
        <v>0</v>
      </c>
      <c r="K7453" s="2">
        <f t="shared" si="119"/>
        <v>0</v>
      </c>
    </row>
    <row r="7454" spans="1:11" x14ac:dyDescent="0.35">
      <c r="A7454" t="s">
        <v>6417</v>
      </c>
      <c r="B7454" t="s">
        <v>6418</v>
      </c>
      <c r="C7454" t="s">
        <v>4340</v>
      </c>
      <c r="D7454">
        <v>875</v>
      </c>
      <c r="E7454" t="s">
        <v>2666</v>
      </c>
      <c r="F7454" s="1">
        <v>22170</v>
      </c>
      <c r="G7454" t="s">
        <v>16</v>
      </c>
      <c r="H7454">
        <v>0.308</v>
      </c>
      <c r="I7454">
        <f t="shared" si="118"/>
        <v>6828.36</v>
      </c>
      <c r="J7454">
        <v>0</v>
      </c>
      <c r="K7454" s="2">
        <f t="shared" si="119"/>
        <v>0</v>
      </c>
    </row>
    <row r="7455" spans="1:11" x14ac:dyDescent="0.35">
      <c r="A7455" t="s">
        <v>6419</v>
      </c>
      <c r="B7455" t="s">
        <v>6420</v>
      </c>
      <c r="C7455" t="s">
        <v>4340</v>
      </c>
      <c r="D7455">
        <v>875</v>
      </c>
      <c r="E7455" t="s">
        <v>2666</v>
      </c>
      <c r="F7455" s="1">
        <v>11590</v>
      </c>
      <c r="G7455" t="s">
        <v>16</v>
      </c>
      <c r="H7455">
        <v>0.308</v>
      </c>
      <c r="I7455">
        <f t="shared" si="118"/>
        <v>3569.72</v>
      </c>
      <c r="J7455">
        <v>0</v>
      </c>
      <c r="K7455" s="2">
        <f t="shared" si="119"/>
        <v>0</v>
      </c>
    </row>
    <row r="7456" spans="1:11" x14ac:dyDescent="0.35">
      <c r="A7456" t="s">
        <v>6421</v>
      </c>
      <c r="B7456" t="s">
        <v>6422</v>
      </c>
      <c r="C7456" t="s">
        <v>4340</v>
      </c>
      <c r="D7456">
        <v>875</v>
      </c>
      <c r="E7456" t="s">
        <v>2666</v>
      </c>
      <c r="F7456" s="1">
        <v>5750</v>
      </c>
      <c r="G7456" t="s">
        <v>16</v>
      </c>
      <c r="H7456">
        <v>0.308</v>
      </c>
      <c r="I7456">
        <f t="shared" si="118"/>
        <v>1771</v>
      </c>
      <c r="J7456">
        <v>0</v>
      </c>
      <c r="K7456" s="2">
        <f t="shared" si="119"/>
        <v>0</v>
      </c>
    </row>
    <row r="7457" spans="1:11" x14ac:dyDescent="0.35">
      <c r="A7457" t="s">
        <v>6423</v>
      </c>
      <c r="B7457" t="s">
        <v>6424</v>
      </c>
      <c r="C7457" t="s">
        <v>4340</v>
      </c>
      <c r="D7457">
        <v>875</v>
      </c>
      <c r="E7457" t="s">
        <v>2666</v>
      </c>
      <c r="F7457" s="1">
        <v>9065</v>
      </c>
      <c r="G7457" t="s">
        <v>16</v>
      </c>
      <c r="H7457">
        <v>0.308</v>
      </c>
      <c r="I7457">
        <f t="shared" si="118"/>
        <v>2792.02</v>
      </c>
      <c r="J7457">
        <v>0</v>
      </c>
      <c r="K7457" s="2">
        <f t="shared" si="119"/>
        <v>0</v>
      </c>
    </row>
    <row r="7458" spans="1:11" x14ac:dyDescent="0.35">
      <c r="A7458" t="s">
        <v>6425</v>
      </c>
      <c r="B7458" t="s">
        <v>6426</v>
      </c>
      <c r="C7458" t="s">
        <v>4340</v>
      </c>
      <c r="D7458">
        <v>875</v>
      </c>
      <c r="E7458" t="s">
        <v>2666</v>
      </c>
      <c r="F7458" s="1">
        <v>5460</v>
      </c>
      <c r="G7458" t="s">
        <v>16</v>
      </c>
      <c r="H7458">
        <v>0.308</v>
      </c>
      <c r="I7458">
        <f t="shared" si="118"/>
        <v>1681.68</v>
      </c>
      <c r="J7458">
        <v>0</v>
      </c>
      <c r="K7458" s="2">
        <f t="shared" si="119"/>
        <v>0</v>
      </c>
    </row>
    <row r="7459" spans="1:11" x14ac:dyDescent="0.35">
      <c r="A7459" t="s">
        <v>6427</v>
      </c>
      <c r="B7459" t="s">
        <v>6428</v>
      </c>
      <c r="C7459" t="s">
        <v>4340</v>
      </c>
      <c r="D7459">
        <v>875</v>
      </c>
      <c r="E7459" t="s">
        <v>2666</v>
      </c>
      <c r="F7459" s="1">
        <v>15445</v>
      </c>
      <c r="G7459" t="s">
        <v>16</v>
      </c>
      <c r="H7459">
        <v>0.308</v>
      </c>
      <c r="I7459">
        <f t="shared" si="118"/>
        <v>4757.0599999999995</v>
      </c>
      <c r="J7459">
        <v>0</v>
      </c>
      <c r="K7459" s="2">
        <f t="shared" si="119"/>
        <v>0</v>
      </c>
    </row>
    <row r="7460" spans="1:11" x14ac:dyDescent="0.35">
      <c r="A7460" t="s">
        <v>6429</v>
      </c>
      <c r="B7460" t="s">
        <v>6430</v>
      </c>
      <c r="C7460" t="s">
        <v>6431</v>
      </c>
      <c r="D7460">
        <v>875</v>
      </c>
      <c r="E7460" t="s">
        <v>2666</v>
      </c>
      <c r="F7460" s="1">
        <v>29428</v>
      </c>
      <c r="G7460" t="s">
        <v>16</v>
      </c>
      <c r="H7460">
        <v>1E-3</v>
      </c>
      <c r="I7460">
        <f t="shared" si="118"/>
        <v>29.428000000000001</v>
      </c>
      <c r="J7460">
        <v>0.37824000000000002</v>
      </c>
      <c r="K7460" s="2">
        <f t="shared" si="119"/>
        <v>11130.846720000001</v>
      </c>
    </row>
    <row r="7461" spans="1:11" x14ac:dyDescent="0.35">
      <c r="A7461" t="s">
        <v>6432</v>
      </c>
      <c r="B7461" t="s">
        <v>6433</v>
      </c>
      <c r="C7461" t="s">
        <v>6434</v>
      </c>
      <c r="D7461">
        <v>875</v>
      </c>
      <c r="E7461" t="s">
        <v>2666</v>
      </c>
      <c r="F7461" s="1">
        <v>32200</v>
      </c>
      <c r="G7461" t="s">
        <v>16</v>
      </c>
      <c r="H7461">
        <v>1E-3</v>
      </c>
      <c r="I7461">
        <f t="shared" si="118"/>
        <v>32.200000000000003</v>
      </c>
      <c r="J7461">
        <v>0.11426</v>
      </c>
      <c r="K7461" s="2">
        <f t="shared" si="119"/>
        <v>3679.172</v>
      </c>
    </row>
    <row r="7462" spans="1:11" x14ac:dyDescent="0.35">
      <c r="A7462" t="s">
        <v>6435</v>
      </c>
      <c r="B7462" t="s">
        <v>6436</v>
      </c>
      <c r="C7462" t="s">
        <v>6437</v>
      </c>
      <c r="D7462">
        <v>875</v>
      </c>
      <c r="E7462" t="s">
        <v>2666</v>
      </c>
      <c r="F7462">
        <v>400</v>
      </c>
      <c r="G7462" t="s">
        <v>16</v>
      </c>
      <c r="H7462">
        <v>0.20699999999999999</v>
      </c>
      <c r="I7462">
        <f t="shared" si="118"/>
        <v>82.8</v>
      </c>
      <c r="J7462">
        <v>0.23899999999999999</v>
      </c>
      <c r="K7462" s="2">
        <f t="shared" si="119"/>
        <v>95.6</v>
      </c>
    </row>
    <row r="7463" spans="1:11" x14ac:dyDescent="0.35">
      <c r="A7463" t="s">
        <v>6438</v>
      </c>
      <c r="B7463" t="s">
        <v>6439</v>
      </c>
      <c r="C7463" t="s">
        <v>6440</v>
      </c>
      <c r="D7463">
        <v>875</v>
      </c>
      <c r="E7463" t="s">
        <v>2666</v>
      </c>
      <c r="F7463" s="1">
        <v>4885</v>
      </c>
      <c r="G7463" t="s">
        <v>16</v>
      </c>
      <c r="H7463">
        <v>0.33400000000000002</v>
      </c>
      <c r="I7463">
        <f t="shared" si="118"/>
        <v>1631.5900000000001</v>
      </c>
      <c r="J7463">
        <v>0.33</v>
      </c>
      <c r="K7463" s="2">
        <f t="shared" si="119"/>
        <v>1612.0500000000002</v>
      </c>
    </row>
    <row r="7464" spans="1:11" x14ac:dyDescent="0.35">
      <c r="A7464" t="s">
        <v>6441</v>
      </c>
      <c r="B7464" t="s">
        <v>6442</v>
      </c>
      <c r="C7464" t="s">
        <v>6443</v>
      </c>
      <c r="D7464">
        <v>875</v>
      </c>
      <c r="E7464" t="s">
        <v>2666</v>
      </c>
      <c r="F7464" s="1">
        <v>10490</v>
      </c>
      <c r="G7464" t="s">
        <v>16</v>
      </c>
      <c r="H7464">
        <v>4.7E-2</v>
      </c>
      <c r="I7464">
        <f t="shared" si="118"/>
        <v>493.03000000000003</v>
      </c>
      <c r="J7464">
        <v>0</v>
      </c>
      <c r="K7464" s="2">
        <f t="shared" si="119"/>
        <v>0</v>
      </c>
    </row>
    <row r="7465" spans="1:11" x14ac:dyDescent="0.35">
      <c r="A7465" t="s">
        <v>6444</v>
      </c>
      <c r="B7465" t="s">
        <v>6445</v>
      </c>
      <c r="C7465" t="s">
        <v>6443</v>
      </c>
      <c r="D7465">
        <v>875</v>
      </c>
      <c r="E7465" t="s">
        <v>2666</v>
      </c>
      <c r="F7465" s="1">
        <v>15590</v>
      </c>
      <c r="G7465" t="s">
        <v>16</v>
      </c>
      <c r="H7465">
        <v>0.12</v>
      </c>
      <c r="I7465">
        <f t="shared" si="118"/>
        <v>1870.8</v>
      </c>
      <c r="J7465">
        <v>0</v>
      </c>
      <c r="K7465" s="2">
        <f t="shared" si="119"/>
        <v>0</v>
      </c>
    </row>
    <row r="7466" spans="1:11" x14ac:dyDescent="0.35">
      <c r="A7466" t="s">
        <v>6446</v>
      </c>
      <c r="B7466" t="s">
        <v>6447</v>
      </c>
      <c r="C7466" t="s">
        <v>6443</v>
      </c>
      <c r="D7466">
        <v>875</v>
      </c>
      <c r="E7466" t="s">
        <v>2666</v>
      </c>
      <c r="F7466" s="1">
        <v>7670</v>
      </c>
      <c r="G7466" t="s">
        <v>16</v>
      </c>
      <c r="H7466">
        <v>0.12</v>
      </c>
      <c r="I7466">
        <f t="shared" si="118"/>
        <v>920.4</v>
      </c>
      <c r="J7466">
        <v>0</v>
      </c>
      <c r="K7466" s="2">
        <f t="shared" si="119"/>
        <v>0</v>
      </c>
    </row>
    <row r="7467" spans="1:11" x14ac:dyDescent="0.35">
      <c r="A7467" t="s">
        <v>6448</v>
      </c>
      <c r="B7467" t="s">
        <v>6449</v>
      </c>
      <c r="C7467" t="s">
        <v>6443</v>
      </c>
      <c r="D7467">
        <v>875</v>
      </c>
      <c r="E7467" t="s">
        <v>2666</v>
      </c>
      <c r="F7467" s="1">
        <v>11270</v>
      </c>
      <c r="G7467" t="s">
        <v>16</v>
      </c>
      <c r="H7467">
        <v>0.12</v>
      </c>
      <c r="I7467">
        <f t="shared" si="118"/>
        <v>1352.3999999999999</v>
      </c>
      <c r="J7467">
        <v>0</v>
      </c>
      <c r="K7467" s="2">
        <f t="shared" si="119"/>
        <v>0</v>
      </c>
    </row>
    <row r="7468" spans="1:11" x14ac:dyDescent="0.35">
      <c r="A7468" t="s">
        <v>6450</v>
      </c>
      <c r="B7468" t="s">
        <v>6451</v>
      </c>
      <c r="C7468" t="s">
        <v>6443</v>
      </c>
      <c r="D7468">
        <v>875</v>
      </c>
      <c r="E7468" t="s">
        <v>2666</v>
      </c>
      <c r="F7468" s="1">
        <v>7580</v>
      </c>
      <c r="G7468" t="s">
        <v>16</v>
      </c>
      <c r="H7468">
        <v>0.12</v>
      </c>
      <c r="I7468">
        <f t="shared" si="118"/>
        <v>909.6</v>
      </c>
      <c r="J7468">
        <v>0</v>
      </c>
      <c r="K7468" s="2">
        <f t="shared" si="119"/>
        <v>0</v>
      </c>
    </row>
    <row r="7469" spans="1:11" x14ac:dyDescent="0.35">
      <c r="A7469" t="s">
        <v>6452</v>
      </c>
      <c r="B7469" t="s">
        <v>6453</v>
      </c>
      <c r="C7469" t="s">
        <v>6443</v>
      </c>
      <c r="D7469">
        <v>875</v>
      </c>
      <c r="E7469" t="s">
        <v>2666</v>
      </c>
      <c r="F7469" s="1">
        <v>15800</v>
      </c>
      <c r="G7469" t="s">
        <v>16</v>
      </c>
      <c r="H7469">
        <v>0.12</v>
      </c>
      <c r="I7469">
        <f t="shared" si="118"/>
        <v>1896</v>
      </c>
      <c r="J7469">
        <v>0</v>
      </c>
      <c r="K7469" s="2">
        <f t="shared" si="119"/>
        <v>0</v>
      </c>
    </row>
    <row r="7470" spans="1:11" x14ac:dyDescent="0.35">
      <c r="A7470" t="s">
        <v>6454</v>
      </c>
      <c r="B7470" t="s">
        <v>6455</v>
      </c>
      <c r="C7470" t="s">
        <v>6443</v>
      </c>
      <c r="D7470">
        <v>875</v>
      </c>
      <c r="E7470" t="s">
        <v>2666</v>
      </c>
      <c r="F7470" s="1">
        <v>9572</v>
      </c>
      <c r="G7470" t="s">
        <v>16</v>
      </c>
      <c r="H7470">
        <v>0.12</v>
      </c>
      <c r="I7470">
        <f t="shared" si="118"/>
        <v>1148.6399999999999</v>
      </c>
      <c r="J7470">
        <v>0</v>
      </c>
      <c r="K7470" s="2">
        <f t="shared" si="119"/>
        <v>0</v>
      </c>
    </row>
    <row r="7471" spans="1:11" x14ac:dyDescent="0.35">
      <c r="A7471" t="s">
        <v>6456</v>
      </c>
      <c r="B7471" t="s">
        <v>6457</v>
      </c>
      <c r="C7471" t="s">
        <v>6443</v>
      </c>
      <c r="D7471">
        <v>875</v>
      </c>
      <c r="E7471" t="s">
        <v>2666</v>
      </c>
      <c r="F7471" s="1">
        <v>12100</v>
      </c>
      <c r="G7471" t="s">
        <v>16</v>
      </c>
      <c r="H7471">
        <v>0.12</v>
      </c>
      <c r="I7471">
        <f t="shared" si="118"/>
        <v>1452</v>
      </c>
      <c r="J7471">
        <v>0</v>
      </c>
      <c r="K7471" s="2">
        <f t="shared" si="119"/>
        <v>0</v>
      </c>
    </row>
    <row r="7472" spans="1:11" x14ac:dyDescent="0.35">
      <c r="A7472" t="s">
        <v>6458</v>
      </c>
      <c r="B7472" t="s">
        <v>6459</v>
      </c>
      <c r="C7472" t="s">
        <v>6443</v>
      </c>
      <c r="D7472">
        <v>875</v>
      </c>
      <c r="E7472" t="s">
        <v>2666</v>
      </c>
      <c r="F7472" s="1">
        <v>11550</v>
      </c>
      <c r="G7472" t="s">
        <v>16</v>
      </c>
      <c r="H7472">
        <v>0.12</v>
      </c>
      <c r="I7472">
        <f t="shared" si="118"/>
        <v>1386</v>
      </c>
      <c r="J7472">
        <v>0</v>
      </c>
      <c r="K7472" s="2">
        <f t="shared" si="119"/>
        <v>0</v>
      </c>
    </row>
    <row r="7473" spans="1:11" x14ac:dyDescent="0.35">
      <c r="A7473" t="s">
        <v>6460</v>
      </c>
      <c r="B7473" t="s">
        <v>6461</v>
      </c>
      <c r="C7473" t="s">
        <v>6443</v>
      </c>
      <c r="D7473">
        <v>875</v>
      </c>
      <c r="E7473" t="s">
        <v>2666</v>
      </c>
      <c r="F7473" s="1">
        <v>18395</v>
      </c>
      <c r="G7473" t="s">
        <v>16</v>
      </c>
      <c r="H7473">
        <v>0.12</v>
      </c>
      <c r="I7473">
        <f t="shared" si="118"/>
        <v>2207.4</v>
      </c>
      <c r="J7473">
        <v>0</v>
      </c>
      <c r="K7473" s="2">
        <f t="shared" si="119"/>
        <v>0</v>
      </c>
    </row>
    <row r="7474" spans="1:11" x14ac:dyDescent="0.35">
      <c r="A7474" t="s">
        <v>6462</v>
      </c>
      <c r="B7474" t="s">
        <v>6463</v>
      </c>
      <c r="C7474" t="s">
        <v>6464</v>
      </c>
      <c r="D7474">
        <v>875</v>
      </c>
      <c r="E7474" t="s">
        <v>2666</v>
      </c>
      <c r="F7474" s="1">
        <v>10600</v>
      </c>
      <c r="G7474" t="s">
        <v>16</v>
      </c>
      <c r="H7474">
        <v>0.188</v>
      </c>
      <c r="I7474">
        <f t="shared" si="118"/>
        <v>1992.8</v>
      </c>
      <c r="J7474">
        <v>0</v>
      </c>
      <c r="K7474" s="2">
        <f t="shared" si="119"/>
        <v>0</v>
      </c>
    </row>
    <row r="7475" spans="1:11" x14ac:dyDescent="0.35">
      <c r="A7475" t="s">
        <v>6465</v>
      </c>
      <c r="B7475" t="s">
        <v>6466</v>
      </c>
      <c r="C7475" t="s">
        <v>6186</v>
      </c>
      <c r="D7475">
        <v>875</v>
      </c>
      <c r="E7475" t="s">
        <v>2666</v>
      </c>
      <c r="F7475" s="1">
        <v>13280</v>
      </c>
      <c r="G7475" t="s">
        <v>16</v>
      </c>
      <c r="H7475">
        <v>1.9300000000000001E-2</v>
      </c>
      <c r="I7475">
        <f t="shared" si="118"/>
        <v>256.30400000000003</v>
      </c>
      <c r="J7475">
        <v>0.36531000000000002</v>
      </c>
      <c r="K7475" s="2">
        <f t="shared" si="119"/>
        <v>4851.3168000000005</v>
      </c>
    </row>
    <row r="7476" spans="1:11" x14ac:dyDescent="0.35">
      <c r="A7476" t="s">
        <v>6467</v>
      </c>
      <c r="B7476" t="s">
        <v>6468</v>
      </c>
      <c r="C7476" t="s">
        <v>6469</v>
      </c>
      <c r="D7476">
        <v>875</v>
      </c>
      <c r="E7476" t="s">
        <v>2666</v>
      </c>
      <c r="F7476" s="1">
        <v>10900</v>
      </c>
      <c r="G7476" t="s">
        <v>16</v>
      </c>
      <c r="H7476">
        <v>0.36125000000000002</v>
      </c>
      <c r="I7476">
        <f t="shared" si="118"/>
        <v>3937.625</v>
      </c>
      <c r="J7476">
        <v>0.41599999999999998</v>
      </c>
      <c r="K7476" s="2">
        <f t="shared" si="119"/>
        <v>4534.3999999999996</v>
      </c>
    </row>
    <row r="7477" spans="1:11" x14ac:dyDescent="0.35">
      <c r="A7477" t="s">
        <v>6470</v>
      </c>
      <c r="B7477" t="s">
        <v>6471</v>
      </c>
      <c r="C7477" t="s">
        <v>6472</v>
      </c>
      <c r="D7477">
        <v>875</v>
      </c>
      <c r="E7477" t="s">
        <v>2666</v>
      </c>
      <c r="F7477" s="1">
        <v>9990</v>
      </c>
      <c r="G7477" t="s">
        <v>16</v>
      </c>
      <c r="H7477">
        <v>0.50475999999999999</v>
      </c>
      <c r="I7477">
        <f t="shared" si="118"/>
        <v>5042.5523999999996</v>
      </c>
      <c r="J7477">
        <v>0.56899999999999995</v>
      </c>
      <c r="K7477" s="2">
        <f t="shared" si="119"/>
        <v>5684.3099999999995</v>
      </c>
    </row>
    <row r="7478" spans="1:11" x14ac:dyDescent="0.35">
      <c r="A7478" t="s">
        <v>6473</v>
      </c>
      <c r="B7478" t="s">
        <v>6474</v>
      </c>
      <c r="C7478" t="s">
        <v>6475</v>
      </c>
      <c r="D7478">
        <v>875</v>
      </c>
      <c r="E7478" t="s">
        <v>2666</v>
      </c>
      <c r="F7478" s="1">
        <v>8025</v>
      </c>
      <c r="G7478" t="s">
        <v>16</v>
      </c>
      <c r="H7478">
        <v>0.50475999999999999</v>
      </c>
      <c r="I7478">
        <f t="shared" si="118"/>
        <v>4050.6990000000001</v>
      </c>
      <c r="J7478">
        <v>0.45600000000000002</v>
      </c>
      <c r="K7478" s="2">
        <f t="shared" si="119"/>
        <v>3659.4</v>
      </c>
    </row>
    <row r="7479" spans="1:11" x14ac:dyDescent="0.35">
      <c r="A7479" t="s">
        <v>6476</v>
      </c>
      <c r="B7479" t="s">
        <v>6477</v>
      </c>
      <c r="C7479" t="s">
        <v>4340</v>
      </c>
      <c r="D7479">
        <v>875</v>
      </c>
      <c r="E7479" t="s">
        <v>2666</v>
      </c>
      <c r="F7479" s="1">
        <v>6696</v>
      </c>
      <c r="G7479" t="s">
        <v>16</v>
      </c>
      <c r="H7479">
        <v>0.05</v>
      </c>
      <c r="I7479">
        <f t="shared" si="118"/>
        <v>334.8</v>
      </c>
      <c r="J7479">
        <v>0</v>
      </c>
      <c r="K7479" s="2">
        <f t="shared" si="119"/>
        <v>0</v>
      </c>
    </row>
    <row r="7480" spans="1:11" x14ac:dyDescent="0.35">
      <c r="A7480" t="s">
        <v>6478</v>
      </c>
      <c r="B7480" t="s">
        <v>6479</v>
      </c>
      <c r="C7480" t="s">
        <v>4340</v>
      </c>
      <c r="D7480">
        <v>875</v>
      </c>
      <c r="E7480" t="s">
        <v>2666</v>
      </c>
      <c r="F7480" s="1">
        <v>1875</v>
      </c>
      <c r="G7480" t="s">
        <v>16</v>
      </c>
      <c r="H7480">
        <v>0.17399999999999999</v>
      </c>
      <c r="I7480">
        <f t="shared" si="118"/>
        <v>326.25</v>
      </c>
      <c r="J7480">
        <v>0</v>
      </c>
      <c r="K7480" s="2">
        <f t="shared" si="119"/>
        <v>0</v>
      </c>
    </row>
    <row r="7481" spans="1:11" x14ac:dyDescent="0.35">
      <c r="A7481" t="s">
        <v>6480</v>
      </c>
      <c r="B7481" t="s">
        <v>6481</v>
      </c>
      <c r="C7481" t="s">
        <v>4340</v>
      </c>
      <c r="D7481">
        <v>875</v>
      </c>
      <c r="E7481" t="s">
        <v>2666</v>
      </c>
      <c r="F7481" s="1">
        <v>1365</v>
      </c>
      <c r="G7481" t="s">
        <v>16</v>
      </c>
      <c r="H7481">
        <v>0.308</v>
      </c>
      <c r="I7481">
        <f t="shared" si="118"/>
        <v>420.42</v>
      </c>
      <c r="J7481">
        <v>0</v>
      </c>
      <c r="K7481" s="2">
        <f t="shared" si="119"/>
        <v>0</v>
      </c>
    </row>
    <row r="7482" spans="1:11" x14ac:dyDescent="0.35">
      <c r="A7482" t="s">
        <v>6482</v>
      </c>
      <c r="B7482" t="s">
        <v>6483</v>
      </c>
      <c r="C7482" t="s">
        <v>6484</v>
      </c>
      <c r="D7482">
        <v>875</v>
      </c>
      <c r="E7482" t="s">
        <v>2666</v>
      </c>
      <c r="F7482" s="1">
        <v>2500</v>
      </c>
      <c r="G7482" t="s">
        <v>16</v>
      </c>
      <c r="H7482">
        <v>1E-3</v>
      </c>
      <c r="I7482">
        <f t="shared" si="118"/>
        <v>2.5</v>
      </c>
      <c r="J7482">
        <v>0.14299999999999999</v>
      </c>
      <c r="K7482" s="2">
        <f t="shared" si="119"/>
        <v>357.49999999999994</v>
      </c>
    </row>
    <row r="7483" spans="1:11" x14ac:dyDescent="0.35">
      <c r="A7483" t="s">
        <v>6485</v>
      </c>
      <c r="B7483" t="s">
        <v>6486</v>
      </c>
      <c r="C7483" t="s">
        <v>6487</v>
      </c>
      <c r="D7483">
        <v>875</v>
      </c>
      <c r="E7483" t="s">
        <v>2666</v>
      </c>
      <c r="F7483" s="1">
        <v>7400</v>
      </c>
      <c r="G7483" t="s">
        <v>16</v>
      </c>
      <c r="H7483">
        <v>4.2000000000000003E-2</v>
      </c>
      <c r="I7483">
        <f t="shared" si="118"/>
        <v>310.8</v>
      </c>
      <c r="J7483">
        <v>0</v>
      </c>
      <c r="K7483" s="2">
        <f t="shared" si="119"/>
        <v>0</v>
      </c>
    </row>
    <row r="7484" spans="1:11" x14ac:dyDescent="0.35">
      <c r="A7484" t="s">
        <v>6488</v>
      </c>
      <c r="B7484" t="s">
        <v>6489</v>
      </c>
      <c r="C7484" t="s">
        <v>6490</v>
      </c>
      <c r="D7484">
        <v>875</v>
      </c>
      <c r="E7484" t="s">
        <v>2666</v>
      </c>
      <c r="F7484" s="1">
        <v>6400</v>
      </c>
      <c r="G7484" t="s">
        <v>16</v>
      </c>
      <c r="H7484">
        <v>7.0000000000000007E-2</v>
      </c>
      <c r="I7484">
        <f t="shared" si="118"/>
        <v>448.00000000000006</v>
      </c>
      <c r="J7484">
        <v>0.80400000000000005</v>
      </c>
      <c r="K7484" s="2">
        <f t="shared" si="119"/>
        <v>5145.6000000000004</v>
      </c>
    </row>
    <row r="7485" spans="1:11" x14ac:dyDescent="0.35">
      <c r="A7485" t="s">
        <v>6491</v>
      </c>
      <c r="B7485" t="s">
        <v>6492</v>
      </c>
      <c r="C7485" t="s">
        <v>6386</v>
      </c>
      <c r="D7485">
        <v>875</v>
      </c>
      <c r="E7485" t="s">
        <v>2666</v>
      </c>
      <c r="F7485" s="1">
        <v>6180</v>
      </c>
      <c r="G7485" t="s">
        <v>16</v>
      </c>
      <c r="H7485">
        <v>1.6E-2</v>
      </c>
      <c r="I7485">
        <f t="shared" si="118"/>
        <v>98.88</v>
      </c>
      <c r="J7485">
        <v>0.107</v>
      </c>
      <c r="K7485" s="2">
        <f t="shared" si="119"/>
        <v>661.26</v>
      </c>
    </row>
    <row r="7486" spans="1:11" x14ac:dyDescent="0.35">
      <c r="A7486" t="s">
        <v>6493</v>
      </c>
      <c r="B7486" t="s">
        <v>6494</v>
      </c>
      <c r="C7486" t="s">
        <v>6495</v>
      </c>
      <c r="D7486">
        <v>875</v>
      </c>
      <c r="E7486" t="s">
        <v>2666</v>
      </c>
      <c r="F7486" s="1">
        <v>16200</v>
      </c>
      <c r="G7486" t="s">
        <v>16</v>
      </c>
      <c r="H7486">
        <v>1.6E-2</v>
      </c>
      <c r="I7486">
        <f t="shared" si="118"/>
        <v>259.2</v>
      </c>
      <c r="J7486">
        <v>0</v>
      </c>
      <c r="K7486" s="2">
        <f t="shared" si="119"/>
        <v>0</v>
      </c>
    </row>
    <row r="7487" spans="1:11" x14ac:dyDescent="0.35">
      <c r="A7487" t="s">
        <v>6496</v>
      </c>
      <c r="B7487" t="s">
        <v>6497</v>
      </c>
      <c r="C7487" t="s">
        <v>6498</v>
      </c>
      <c r="D7487">
        <v>875</v>
      </c>
      <c r="E7487" t="s">
        <v>2666</v>
      </c>
      <c r="F7487" s="1">
        <v>7730</v>
      </c>
      <c r="G7487" t="s">
        <v>16</v>
      </c>
      <c r="H7487">
        <v>0.371</v>
      </c>
      <c r="I7487">
        <f t="shared" si="118"/>
        <v>2867.83</v>
      </c>
      <c r="J7487">
        <v>0.45200000000000001</v>
      </c>
      <c r="K7487" s="2">
        <f t="shared" si="119"/>
        <v>3493.96</v>
      </c>
    </row>
    <row r="7488" spans="1:11" x14ac:dyDescent="0.35">
      <c r="A7488" t="s">
        <v>6499</v>
      </c>
      <c r="B7488" t="s">
        <v>6500</v>
      </c>
      <c r="C7488" t="s">
        <v>6501</v>
      </c>
      <c r="D7488">
        <v>875</v>
      </c>
      <c r="E7488" t="s">
        <v>2666</v>
      </c>
      <c r="F7488" s="1">
        <v>36410</v>
      </c>
      <c r="G7488" t="s">
        <v>2831</v>
      </c>
      <c r="H7488">
        <v>4.7E-2</v>
      </c>
      <c r="I7488">
        <f t="shared" si="118"/>
        <v>1711.27</v>
      </c>
      <c r="J7488">
        <v>0.42519000000000001</v>
      </c>
      <c r="K7488" s="2">
        <f t="shared" si="119"/>
        <v>15481.1679</v>
      </c>
    </row>
    <row r="7489" spans="1:11" x14ac:dyDescent="0.35">
      <c r="A7489" t="s">
        <v>6502</v>
      </c>
      <c r="B7489" t="s">
        <v>6503</v>
      </c>
      <c r="C7489" t="s">
        <v>6504</v>
      </c>
      <c r="D7489">
        <v>875</v>
      </c>
      <c r="E7489" t="s">
        <v>2666</v>
      </c>
      <c r="F7489" s="1">
        <v>3170</v>
      </c>
      <c r="G7489" t="s">
        <v>16</v>
      </c>
      <c r="H7489">
        <v>0.155</v>
      </c>
      <c r="I7489">
        <f t="shared" si="118"/>
        <v>491.35</v>
      </c>
      <c r="J7489">
        <v>1.8061400000000001</v>
      </c>
      <c r="K7489" s="2">
        <f t="shared" si="119"/>
        <v>5725.4638000000004</v>
      </c>
    </row>
    <row r="7490" spans="1:11" x14ac:dyDescent="0.35">
      <c r="A7490" t="s">
        <v>6505</v>
      </c>
      <c r="B7490" t="s">
        <v>6506</v>
      </c>
      <c r="C7490" t="s">
        <v>6507</v>
      </c>
      <c r="D7490">
        <v>875</v>
      </c>
      <c r="E7490" t="s">
        <v>2666</v>
      </c>
      <c r="F7490" s="1">
        <v>1300</v>
      </c>
      <c r="G7490" t="s">
        <v>16</v>
      </c>
      <c r="H7490">
        <v>4.1880000000000001E-2</v>
      </c>
      <c r="I7490">
        <f t="shared" si="118"/>
        <v>54.444000000000003</v>
      </c>
      <c r="J7490">
        <v>0.183</v>
      </c>
      <c r="K7490" s="2">
        <f t="shared" si="119"/>
        <v>237.9</v>
      </c>
    </row>
    <row r="7491" spans="1:11" x14ac:dyDescent="0.35">
      <c r="A7491" t="s">
        <v>6508</v>
      </c>
      <c r="B7491" t="s">
        <v>6509</v>
      </c>
      <c r="C7491" t="s">
        <v>6510</v>
      </c>
      <c r="D7491">
        <v>875</v>
      </c>
      <c r="E7491" t="s">
        <v>2666</v>
      </c>
      <c r="F7491" s="1">
        <v>11240</v>
      </c>
      <c r="G7491" t="s">
        <v>16</v>
      </c>
      <c r="H7491">
        <v>0.122</v>
      </c>
      <c r="I7491">
        <f t="shared" si="118"/>
        <v>1371.28</v>
      </c>
      <c r="J7491">
        <v>1.7801100000000001</v>
      </c>
      <c r="K7491" s="2">
        <f t="shared" si="119"/>
        <v>20008.436400000002</v>
      </c>
    </row>
    <row r="7492" spans="1:11" x14ac:dyDescent="0.35">
      <c r="A7492" t="s">
        <v>6511</v>
      </c>
      <c r="B7492" t="s">
        <v>6512</v>
      </c>
      <c r="C7492" t="s">
        <v>6513</v>
      </c>
      <c r="D7492">
        <v>875</v>
      </c>
      <c r="E7492" t="s">
        <v>2666</v>
      </c>
      <c r="F7492" s="1">
        <v>16740</v>
      </c>
      <c r="G7492" t="s">
        <v>16</v>
      </c>
      <c r="H7492">
        <v>0.14299999999999999</v>
      </c>
      <c r="I7492">
        <f t="shared" si="118"/>
        <v>2393.8199999999997</v>
      </c>
      <c r="J7492">
        <v>1.329</v>
      </c>
      <c r="K7492" s="2">
        <f t="shared" si="119"/>
        <v>22247.46</v>
      </c>
    </row>
    <row r="7493" spans="1:11" x14ac:dyDescent="0.35">
      <c r="A7493" t="s">
        <v>6514</v>
      </c>
      <c r="B7493" t="s">
        <v>6515</v>
      </c>
      <c r="C7493" t="s">
        <v>6516</v>
      </c>
      <c r="D7493">
        <v>875</v>
      </c>
      <c r="E7493" t="s">
        <v>2666</v>
      </c>
      <c r="F7493" s="1">
        <v>82454</v>
      </c>
      <c r="G7493" t="s">
        <v>16</v>
      </c>
      <c r="H7493">
        <v>3.2500000000000001E-2</v>
      </c>
      <c r="I7493">
        <f t="shared" ref="I7493:I7556" si="120">H7493*F7493</f>
        <v>2679.7550000000001</v>
      </c>
      <c r="J7493">
        <v>0.21199999999999999</v>
      </c>
      <c r="K7493" s="2">
        <f t="shared" ref="K7493:K7556" si="121">F7493*J7493</f>
        <v>17480.248</v>
      </c>
    </row>
    <row r="7494" spans="1:11" x14ac:dyDescent="0.35">
      <c r="A7494" t="s">
        <v>6517</v>
      </c>
      <c r="B7494" t="s">
        <v>6518</v>
      </c>
      <c r="C7494" t="s">
        <v>6519</v>
      </c>
      <c r="D7494">
        <v>875</v>
      </c>
      <c r="E7494" t="s">
        <v>2666</v>
      </c>
      <c r="F7494" s="1">
        <v>60785</v>
      </c>
      <c r="G7494" t="s">
        <v>16</v>
      </c>
      <c r="H7494">
        <v>5.0000000000000001E-3</v>
      </c>
      <c r="I7494">
        <f t="shared" si="120"/>
        <v>303.92500000000001</v>
      </c>
      <c r="J7494">
        <v>4.0809999999999999E-2</v>
      </c>
      <c r="K7494" s="2">
        <f t="shared" si="121"/>
        <v>2480.6358500000001</v>
      </c>
    </row>
    <row r="7495" spans="1:11" x14ac:dyDescent="0.35">
      <c r="A7495" t="s">
        <v>6520</v>
      </c>
      <c r="B7495" t="s">
        <v>6521</v>
      </c>
      <c r="C7495" t="s">
        <v>6186</v>
      </c>
      <c r="D7495">
        <v>875</v>
      </c>
      <c r="E7495" t="s">
        <v>2666</v>
      </c>
      <c r="F7495" s="1">
        <v>2500</v>
      </c>
      <c r="G7495" t="s">
        <v>16</v>
      </c>
      <c r="H7495">
        <v>1.9300000000000001E-2</v>
      </c>
      <c r="I7495">
        <f t="shared" si="120"/>
        <v>48.25</v>
      </c>
      <c r="J7495">
        <v>0.25857999999999998</v>
      </c>
      <c r="K7495" s="2">
        <f t="shared" si="121"/>
        <v>646.44999999999993</v>
      </c>
    </row>
    <row r="7496" spans="1:11" x14ac:dyDescent="0.35">
      <c r="A7496" t="s">
        <v>6522</v>
      </c>
      <c r="B7496" t="s">
        <v>6523</v>
      </c>
      <c r="C7496" t="s">
        <v>6524</v>
      </c>
      <c r="D7496">
        <v>875</v>
      </c>
      <c r="E7496" t="s">
        <v>2666</v>
      </c>
      <c r="F7496" s="1">
        <v>1150</v>
      </c>
      <c r="G7496" t="s">
        <v>16</v>
      </c>
      <c r="H7496">
        <v>4.2000000000000003E-2</v>
      </c>
      <c r="I7496">
        <f t="shared" si="120"/>
        <v>48.300000000000004</v>
      </c>
      <c r="J7496">
        <v>0</v>
      </c>
      <c r="K7496" s="2">
        <f t="shared" si="121"/>
        <v>0</v>
      </c>
    </row>
    <row r="7497" spans="1:11" x14ac:dyDescent="0.35">
      <c r="A7497" t="s">
        <v>6525</v>
      </c>
      <c r="B7497" t="s">
        <v>6526</v>
      </c>
      <c r="C7497" t="s">
        <v>6524</v>
      </c>
      <c r="D7497">
        <v>875</v>
      </c>
      <c r="E7497" t="s">
        <v>2666</v>
      </c>
      <c r="F7497" s="1">
        <v>5000</v>
      </c>
      <c r="G7497" t="s">
        <v>16</v>
      </c>
      <c r="H7497">
        <v>3.6360000000000003E-2</v>
      </c>
      <c r="I7497">
        <f t="shared" si="120"/>
        <v>181.8</v>
      </c>
      <c r="J7497">
        <v>0</v>
      </c>
      <c r="K7497" s="2">
        <f t="shared" si="121"/>
        <v>0</v>
      </c>
    </row>
    <row r="7498" spans="1:11" x14ac:dyDescent="0.35">
      <c r="A7498" t="s">
        <v>6527</v>
      </c>
      <c r="B7498" t="s">
        <v>6528</v>
      </c>
      <c r="C7498" t="s">
        <v>6529</v>
      </c>
      <c r="D7498">
        <v>875</v>
      </c>
      <c r="E7498" t="s">
        <v>2666</v>
      </c>
      <c r="F7498" s="1">
        <v>2855</v>
      </c>
      <c r="G7498" t="s">
        <v>16</v>
      </c>
      <c r="H7498">
        <v>7.4999999999999997E-2</v>
      </c>
      <c r="I7498">
        <f t="shared" si="120"/>
        <v>214.125</v>
      </c>
      <c r="J7498">
        <v>1.1857500000000001</v>
      </c>
      <c r="K7498" s="2">
        <f t="shared" si="121"/>
        <v>3385.3162500000003</v>
      </c>
    </row>
    <row r="7499" spans="1:11" x14ac:dyDescent="0.35">
      <c r="A7499" t="s">
        <v>6530</v>
      </c>
      <c r="B7499" t="s">
        <v>6531</v>
      </c>
      <c r="C7499" t="s">
        <v>6532</v>
      </c>
      <c r="D7499">
        <v>875</v>
      </c>
      <c r="E7499" t="s">
        <v>2666</v>
      </c>
      <c r="F7499">
        <v>1</v>
      </c>
      <c r="G7499" t="s">
        <v>16</v>
      </c>
      <c r="H7499">
        <v>1E-3</v>
      </c>
      <c r="I7499">
        <f t="shared" si="120"/>
        <v>1E-3</v>
      </c>
      <c r="J7499">
        <v>0</v>
      </c>
      <c r="K7499" s="2">
        <f t="shared" si="121"/>
        <v>0</v>
      </c>
    </row>
    <row r="7500" spans="1:11" x14ac:dyDescent="0.35">
      <c r="A7500" t="s">
        <v>6533</v>
      </c>
      <c r="B7500" t="s">
        <v>6534</v>
      </c>
      <c r="C7500" t="s">
        <v>6532</v>
      </c>
      <c r="D7500">
        <v>875</v>
      </c>
      <c r="E7500" t="s">
        <v>2666</v>
      </c>
      <c r="F7500">
        <v>501</v>
      </c>
      <c r="G7500" t="s">
        <v>16</v>
      </c>
      <c r="H7500">
        <v>1E-3</v>
      </c>
      <c r="I7500">
        <f t="shared" si="120"/>
        <v>0.501</v>
      </c>
      <c r="J7500">
        <v>0.124</v>
      </c>
      <c r="K7500" s="2">
        <f t="shared" si="121"/>
        <v>62.124000000000002</v>
      </c>
    </row>
    <row r="7501" spans="1:11" x14ac:dyDescent="0.35">
      <c r="A7501" t="s">
        <v>6535</v>
      </c>
      <c r="B7501" t="s">
        <v>6536</v>
      </c>
      <c r="C7501" t="s">
        <v>6532</v>
      </c>
      <c r="D7501">
        <v>875</v>
      </c>
      <c r="E7501" t="s">
        <v>2666</v>
      </c>
      <c r="F7501">
        <v>1</v>
      </c>
      <c r="G7501" t="s">
        <v>16</v>
      </c>
      <c r="H7501">
        <v>1E-3</v>
      </c>
      <c r="I7501">
        <f t="shared" si="120"/>
        <v>1E-3</v>
      </c>
      <c r="J7501">
        <v>0</v>
      </c>
      <c r="K7501" s="2">
        <f t="shared" si="121"/>
        <v>0</v>
      </c>
    </row>
    <row r="7502" spans="1:11" x14ac:dyDescent="0.35">
      <c r="A7502" t="s">
        <v>6537</v>
      </c>
      <c r="B7502" t="s">
        <v>6538</v>
      </c>
      <c r="C7502" t="s">
        <v>6539</v>
      </c>
      <c r="D7502">
        <v>875</v>
      </c>
      <c r="E7502" t="s">
        <v>2666</v>
      </c>
      <c r="F7502">
        <v>701</v>
      </c>
      <c r="G7502" t="s">
        <v>16</v>
      </c>
      <c r="H7502">
        <v>1E-3</v>
      </c>
      <c r="I7502">
        <f t="shared" si="120"/>
        <v>0.70100000000000007</v>
      </c>
      <c r="J7502">
        <v>0.124</v>
      </c>
      <c r="K7502" s="2">
        <f t="shared" si="121"/>
        <v>86.923999999999992</v>
      </c>
    </row>
    <row r="7503" spans="1:11" x14ac:dyDescent="0.35">
      <c r="A7503" t="s">
        <v>6540</v>
      </c>
      <c r="B7503" t="s">
        <v>6541</v>
      </c>
      <c r="C7503" t="s">
        <v>6539</v>
      </c>
      <c r="D7503">
        <v>875</v>
      </c>
      <c r="E7503" t="s">
        <v>2666</v>
      </c>
      <c r="F7503">
        <v>401</v>
      </c>
      <c r="G7503" t="s">
        <v>16</v>
      </c>
      <c r="H7503">
        <v>1E-3</v>
      </c>
      <c r="I7503">
        <f t="shared" si="120"/>
        <v>0.40100000000000002</v>
      </c>
      <c r="J7503">
        <v>0.124</v>
      </c>
      <c r="K7503" s="2">
        <f t="shared" si="121"/>
        <v>49.723999999999997</v>
      </c>
    </row>
    <row r="7504" spans="1:11" x14ac:dyDescent="0.35">
      <c r="A7504" t="s">
        <v>6542</v>
      </c>
      <c r="B7504" t="s">
        <v>6543</v>
      </c>
      <c r="C7504" t="s">
        <v>6539</v>
      </c>
      <c r="D7504">
        <v>875</v>
      </c>
      <c r="E7504" t="s">
        <v>2666</v>
      </c>
      <c r="F7504" s="1">
        <v>1401</v>
      </c>
      <c r="G7504" t="s">
        <v>16</v>
      </c>
      <c r="H7504">
        <v>1E-3</v>
      </c>
      <c r="I7504">
        <f t="shared" si="120"/>
        <v>1.401</v>
      </c>
      <c r="J7504">
        <v>0.124</v>
      </c>
      <c r="K7504" s="2">
        <f t="shared" si="121"/>
        <v>173.72399999999999</v>
      </c>
    </row>
    <row r="7505" spans="1:11" x14ac:dyDescent="0.35">
      <c r="A7505" t="s">
        <v>6544</v>
      </c>
      <c r="B7505" t="s">
        <v>6545</v>
      </c>
      <c r="C7505" t="s">
        <v>6539</v>
      </c>
      <c r="D7505">
        <v>875</v>
      </c>
      <c r="E7505" t="s">
        <v>2666</v>
      </c>
      <c r="F7505">
        <v>1</v>
      </c>
      <c r="G7505" t="s">
        <v>16</v>
      </c>
      <c r="H7505">
        <v>1E-3</v>
      </c>
      <c r="I7505">
        <f t="shared" si="120"/>
        <v>1E-3</v>
      </c>
      <c r="J7505">
        <v>0</v>
      </c>
      <c r="K7505" s="2">
        <f t="shared" si="121"/>
        <v>0</v>
      </c>
    </row>
    <row r="7506" spans="1:11" x14ac:dyDescent="0.35">
      <c r="A7506" t="s">
        <v>6546</v>
      </c>
      <c r="B7506" t="s">
        <v>6547</v>
      </c>
      <c r="C7506" t="s">
        <v>6539</v>
      </c>
      <c r="D7506">
        <v>875</v>
      </c>
      <c r="E7506" t="s">
        <v>2666</v>
      </c>
      <c r="F7506">
        <v>901</v>
      </c>
      <c r="G7506" t="s">
        <v>16</v>
      </c>
      <c r="H7506">
        <v>1E-3</v>
      </c>
      <c r="I7506">
        <f t="shared" si="120"/>
        <v>0.90100000000000002</v>
      </c>
      <c r="J7506">
        <v>0.124</v>
      </c>
      <c r="K7506" s="2">
        <f t="shared" si="121"/>
        <v>111.724</v>
      </c>
    </row>
    <row r="7507" spans="1:11" x14ac:dyDescent="0.35">
      <c r="A7507" t="s">
        <v>6548</v>
      </c>
      <c r="B7507" t="s">
        <v>6549</v>
      </c>
      <c r="C7507" t="s">
        <v>6539</v>
      </c>
      <c r="D7507">
        <v>875</v>
      </c>
      <c r="E7507" t="s">
        <v>2666</v>
      </c>
      <c r="F7507">
        <v>1</v>
      </c>
      <c r="G7507" t="s">
        <v>16</v>
      </c>
      <c r="H7507">
        <v>1E-3</v>
      </c>
      <c r="I7507">
        <f t="shared" si="120"/>
        <v>1E-3</v>
      </c>
      <c r="J7507">
        <v>0</v>
      </c>
      <c r="K7507" s="2">
        <f t="shared" si="121"/>
        <v>0</v>
      </c>
    </row>
    <row r="7508" spans="1:11" x14ac:dyDescent="0.35">
      <c r="A7508" t="s">
        <v>6550</v>
      </c>
      <c r="B7508" t="s">
        <v>6551</v>
      </c>
      <c r="C7508" t="s">
        <v>6539</v>
      </c>
      <c r="D7508">
        <v>875</v>
      </c>
      <c r="E7508" t="s">
        <v>2666</v>
      </c>
      <c r="F7508">
        <v>1</v>
      </c>
      <c r="G7508" t="s">
        <v>16</v>
      </c>
      <c r="H7508">
        <v>1E-3</v>
      </c>
      <c r="I7508">
        <f t="shared" si="120"/>
        <v>1E-3</v>
      </c>
      <c r="J7508">
        <v>0</v>
      </c>
      <c r="K7508" s="2">
        <f t="shared" si="121"/>
        <v>0</v>
      </c>
    </row>
    <row r="7509" spans="1:11" x14ac:dyDescent="0.35">
      <c r="A7509" t="s">
        <v>6552</v>
      </c>
      <c r="B7509" t="s">
        <v>6553</v>
      </c>
      <c r="C7509" t="s">
        <v>6504</v>
      </c>
      <c r="D7509">
        <v>875</v>
      </c>
      <c r="E7509" t="s">
        <v>2666</v>
      </c>
      <c r="F7509" s="1">
        <v>2700</v>
      </c>
      <c r="G7509" t="s">
        <v>16</v>
      </c>
      <c r="H7509">
        <v>0.155</v>
      </c>
      <c r="I7509">
        <f t="shared" si="120"/>
        <v>418.5</v>
      </c>
      <c r="J7509">
        <v>1.32447</v>
      </c>
      <c r="K7509" s="2">
        <f t="shared" si="121"/>
        <v>3576.069</v>
      </c>
    </row>
    <row r="7510" spans="1:11" x14ac:dyDescent="0.35">
      <c r="A7510" t="s">
        <v>6554</v>
      </c>
      <c r="B7510" t="s">
        <v>6555</v>
      </c>
      <c r="C7510" t="s">
        <v>6529</v>
      </c>
      <c r="D7510">
        <v>875</v>
      </c>
      <c r="E7510" t="s">
        <v>2666</v>
      </c>
      <c r="F7510" s="1">
        <v>5122</v>
      </c>
      <c r="G7510" t="s">
        <v>16</v>
      </c>
      <c r="H7510">
        <v>7.4999999999999997E-2</v>
      </c>
      <c r="I7510">
        <f t="shared" si="120"/>
        <v>384.15</v>
      </c>
      <c r="J7510">
        <v>1.2067399999999999</v>
      </c>
      <c r="K7510" s="2">
        <f t="shared" si="121"/>
        <v>6180.9222799999998</v>
      </c>
    </row>
    <row r="7511" spans="1:11" x14ac:dyDescent="0.35">
      <c r="A7511" t="s">
        <v>6556</v>
      </c>
      <c r="B7511" t="s">
        <v>6557</v>
      </c>
      <c r="C7511" t="s">
        <v>6519</v>
      </c>
      <c r="D7511">
        <v>875</v>
      </c>
      <c r="E7511" t="s">
        <v>2666</v>
      </c>
      <c r="F7511" s="1">
        <v>49000</v>
      </c>
      <c r="G7511" t="s">
        <v>16</v>
      </c>
      <c r="H7511">
        <v>5.0000000000000001E-3</v>
      </c>
      <c r="I7511">
        <f t="shared" si="120"/>
        <v>245</v>
      </c>
      <c r="J7511">
        <v>4.0809999999999999E-2</v>
      </c>
      <c r="K7511" s="2">
        <f t="shared" si="121"/>
        <v>1999.69</v>
      </c>
    </row>
    <row r="7512" spans="1:11" x14ac:dyDescent="0.35">
      <c r="A7512" t="s">
        <v>6558</v>
      </c>
      <c r="B7512" t="s">
        <v>6559</v>
      </c>
      <c r="C7512" t="s">
        <v>6560</v>
      </c>
      <c r="D7512">
        <v>875</v>
      </c>
      <c r="E7512" t="s">
        <v>2666</v>
      </c>
      <c r="F7512" s="1">
        <v>1400</v>
      </c>
      <c r="G7512" t="s">
        <v>16</v>
      </c>
      <c r="H7512">
        <v>7.9900000000000006E-3</v>
      </c>
      <c r="I7512">
        <f t="shared" si="120"/>
        <v>11.186</v>
      </c>
      <c r="J7512">
        <v>9.289E-2</v>
      </c>
      <c r="K7512" s="2">
        <f t="shared" si="121"/>
        <v>130.04599999999999</v>
      </c>
    </row>
    <row r="7513" spans="1:11" x14ac:dyDescent="0.35">
      <c r="A7513" t="s">
        <v>6561</v>
      </c>
      <c r="B7513" t="s">
        <v>6562</v>
      </c>
      <c r="C7513" t="s">
        <v>6560</v>
      </c>
      <c r="D7513">
        <v>875</v>
      </c>
      <c r="E7513" t="s">
        <v>2666</v>
      </c>
      <c r="F7513" s="1">
        <v>33700</v>
      </c>
      <c r="G7513" t="s">
        <v>16</v>
      </c>
      <c r="H7513">
        <v>7.9900000000000006E-3</v>
      </c>
      <c r="I7513">
        <f t="shared" si="120"/>
        <v>269.26300000000003</v>
      </c>
      <c r="J7513">
        <v>5.8119999999999998E-2</v>
      </c>
      <c r="K7513" s="2">
        <f t="shared" si="121"/>
        <v>1958.644</v>
      </c>
    </row>
    <row r="7514" spans="1:11" x14ac:dyDescent="0.35">
      <c r="A7514" t="s">
        <v>6563</v>
      </c>
      <c r="B7514" t="s">
        <v>6564</v>
      </c>
      <c r="C7514" t="s">
        <v>6560</v>
      </c>
      <c r="D7514">
        <v>875</v>
      </c>
      <c r="E7514" t="s">
        <v>2666</v>
      </c>
      <c r="F7514" s="1">
        <v>19750</v>
      </c>
      <c r="G7514" t="s">
        <v>16</v>
      </c>
      <c r="H7514">
        <v>7.9900000000000006E-3</v>
      </c>
      <c r="I7514">
        <f t="shared" si="120"/>
        <v>157.80250000000001</v>
      </c>
      <c r="J7514">
        <v>7.6660000000000006E-2</v>
      </c>
      <c r="K7514" s="2">
        <f t="shared" si="121"/>
        <v>1514.0350000000001</v>
      </c>
    </row>
    <row r="7515" spans="1:11" x14ac:dyDescent="0.35">
      <c r="A7515" t="s">
        <v>6565</v>
      </c>
      <c r="B7515" t="s">
        <v>6566</v>
      </c>
      <c r="C7515" t="s">
        <v>6567</v>
      </c>
      <c r="D7515">
        <v>875</v>
      </c>
      <c r="E7515" t="s">
        <v>2666</v>
      </c>
      <c r="F7515" s="1">
        <v>28380</v>
      </c>
      <c r="G7515" t="s">
        <v>16</v>
      </c>
      <c r="H7515">
        <v>3.6999999999999998E-2</v>
      </c>
      <c r="I7515">
        <f t="shared" si="120"/>
        <v>1050.06</v>
      </c>
      <c r="J7515">
        <v>0.56799999999999995</v>
      </c>
      <c r="K7515" s="2">
        <f t="shared" si="121"/>
        <v>16119.839999999998</v>
      </c>
    </row>
    <row r="7516" spans="1:11" x14ac:dyDescent="0.35">
      <c r="A7516" t="s">
        <v>6568</v>
      </c>
      <c r="B7516" t="s">
        <v>6569</v>
      </c>
      <c r="C7516" t="s">
        <v>6567</v>
      </c>
      <c r="D7516">
        <v>875</v>
      </c>
      <c r="E7516" t="s">
        <v>2666</v>
      </c>
      <c r="F7516" s="1">
        <v>17020</v>
      </c>
      <c r="G7516" t="s">
        <v>16</v>
      </c>
      <c r="H7516">
        <v>3.6999999999999998E-2</v>
      </c>
      <c r="I7516">
        <f t="shared" si="120"/>
        <v>629.74</v>
      </c>
      <c r="J7516">
        <v>0.56799999999999995</v>
      </c>
      <c r="K7516" s="2">
        <f t="shared" si="121"/>
        <v>9667.3599999999988</v>
      </c>
    </row>
    <row r="7517" spans="1:11" x14ac:dyDescent="0.35">
      <c r="A7517" t="s">
        <v>6570</v>
      </c>
      <c r="B7517" t="s">
        <v>6571</v>
      </c>
      <c r="C7517" t="s">
        <v>6567</v>
      </c>
      <c r="D7517">
        <v>875</v>
      </c>
      <c r="E7517" t="s">
        <v>2666</v>
      </c>
      <c r="F7517" s="1">
        <v>34110</v>
      </c>
      <c r="G7517" t="s">
        <v>16</v>
      </c>
      <c r="H7517">
        <v>3.6240000000000001E-2</v>
      </c>
      <c r="I7517">
        <f t="shared" si="120"/>
        <v>1236.1464000000001</v>
      </c>
      <c r="J7517">
        <v>0.56999999999999995</v>
      </c>
      <c r="K7517" s="2">
        <f t="shared" si="121"/>
        <v>19442.699999999997</v>
      </c>
    </row>
    <row r="7518" spans="1:11" x14ac:dyDescent="0.35">
      <c r="A7518" t="s">
        <v>6572</v>
      </c>
      <c r="B7518" t="s">
        <v>6573</v>
      </c>
      <c r="C7518" t="s">
        <v>6574</v>
      </c>
      <c r="D7518">
        <v>875</v>
      </c>
      <c r="E7518" t="s">
        <v>2666</v>
      </c>
      <c r="F7518" s="1">
        <v>12340</v>
      </c>
      <c r="G7518" t="s">
        <v>16</v>
      </c>
      <c r="H7518">
        <v>6.3E-2</v>
      </c>
      <c r="I7518">
        <f t="shared" si="120"/>
        <v>777.42</v>
      </c>
      <c r="J7518">
        <v>0.72499999999999998</v>
      </c>
      <c r="K7518" s="2">
        <f t="shared" si="121"/>
        <v>8946.5</v>
      </c>
    </row>
    <row r="7519" spans="1:11" x14ac:dyDescent="0.35">
      <c r="A7519" t="s">
        <v>6575</v>
      </c>
      <c r="B7519" t="s">
        <v>6576</v>
      </c>
      <c r="C7519" t="s">
        <v>6574</v>
      </c>
      <c r="D7519">
        <v>875</v>
      </c>
      <c r="E7519" t="s">
        <v>2666</v>
      </c>
      <c r="F7519" s="1">
        <v>11360</v>
      </c>
      <c r="G7519" t="s">
        <v>16</v>
      </c>
      <c r="H7519">
        <v>6.3E-2</v>
      </c>
      <c r="I7519">
        <f t="shared" si="120"/>
        <v>715.68</v>
      </c>
      <c r="J7519">
        <v>0.79900000000000004</v>
      </c>
      <c r="K7519" s="2">
        <f t="shared" si="121"/>
        <v>9076.6400000000012</v>
      </c>
    </row>
    <row r="7520" spans="1:11" x14ac:dyDescent="0.35">
      <c r="A7520" t="s">
        <v>6577</v>
      </c>
      <c r="B7520" t="s">
        <v>6578</v>
      </c>
      <c r="C7520" t="s">
        <v>6574</v>
      </c>
      <c r="D7520">
        <v>875</v>
      </c>
      <c r="E7520" t="s">
        <v>2666</v>
      </c>
      <c r="F7520" s="1">
        <v>11660</v>
      </c>
      <c r="G7520" t="s">
        <v>16</v>
      </c>
      <c r="H7520">
        <v>6.3E-2</v>
      </c>
      <c r="I7520">
        <f t="shared" si="120"/>
        <v>734.58</v>
      </c>
      <c r="J7520">
        <v>0.68899999999999995</v>
      </c>
      <c r="K7520" s="2">
        <f t="shared" si="121"/>
        <v>8033.74</v>
      </c>
    </row>
    <row r="7521" spans="1:11" x14ac:dyDescent="0.35">
      <c r="A7521" t="s">
        <v>6579</v>
      </c>
      <c r="B7521" t="s">
        <v>6580</v>
      </c>
      <c r="C7521" t="s">
        <v>6581</v>
      </c>
      <c r="D7521">
        <v>875</v>
      </c>
      <c r="E7521" t="s">
        <v>2666</v>
      </c>
      <c r="F7521">
        <v>980</v>
      </c>
      <c r="G7521" t="s">
        <v>16</v>
      </c>
      <c r="H7521">
        <v>0.11</v>
      </c>
      <c r="I7521">
        <f t="shared" si="120"/>
        <v>107.8</v>
      </c>
      <c r="J7521">
        <v>0.75600000000000001</v>
      </c>
      <c r="K7521" s="2">
        <f t="shared" si="121"/>
        <v>740.88</v>
      </c>
    </row>
    <row r="7522" spans="1:11" x14ac:dyDescent="0.35">
      <c r="A7522" t="s">
        <v>6582</v>
      </c>
      <c r="B7522" t="s">
        <v>6583</v>
      </c>
      <c r="C7522" t="s">
        <v>6581</v>
      </c>
      <c r="D7522">
        <v>875</v>
      </c>
      <c r="E7522" t="s">
        <v>2666</v>
      </c>
      <c r="F7522" s="1">
        <v>19055</v>
      </c>
      <c r="G7522" t="s">
        <v>16</v>
      </c>
      <c r="H7522">
        <v>0.11</v>
      </c>
      <c r="I7522">
        <f t="shared" si="120"/>
        <v>2096.0500000000002</v>
      </c>
      <c r="J7522">
        <v>0.75600000000000001</v>
      </c>
      <c r="K7522" s="2">
        <f t="shared" si="121"/>
        <v>14405.58</v>
      </c>
    </row>
    <row r="7523" spans="1:11" x14ac:dyDescent="0.35">
      <c r="A7523" t="s">
        <v>6584</v>
      </c>
      <c r="B7523" t="s">
        <v>6585</v>
      </c>
      <c r="C7523" t="s">
        <v>6581</v>
      </c>
      <c r="D7523">
        <v>875</v>
      </c>
      <c r="E7523" t="s">
        <v>2666</v>
      </c>
      <c r="F7523" s="1">
        <v>4160</v>
      </c>
      <c r="G7523" t="s">
        <v>16</v>
      </c>
      <c r="H7523">
        <v>0.11</v>
      </c>
      <c r="I7523">
        <f t="shared" si="120"/>
        <v>457.6</v>
      </c>
      <c r="J7523">
        <v>0.67500000000000004</v>
      </c>
      <c r="K7523" s="2">
        <f t="shared" si="121"/>
        <v>2808</v>
      </c>
    </row>
    <row r="7524" spans="1:11" x14ac:dyDescent="0.35">
      <c r="A7524" t="s">
        <v>6586</v>
      </c>
      <c r="B7524" t="s">
        <v>6587</v>
      </c>
      <c r="C7524" t="s">
        <v>6588</v>
      </c>
      <c r="D7524">
        <v>875</v>
      </c>
      <c r="E7524" t="s">
        <v>2666</v>
      </c>
      <c r="F7524" s="1">
        <v>2500</v>
      </c>
      <c r="G7524" t="s">
        <v>16</v>
      </c>
      <c r="H7524">
        <v>1.6E-2</v>
      </c>
      <c r="I7524">
        <f t="shared" si="120"/>
        <v>40</v>
      </c>
      <c r="J7524">
        <v>0.182</v>
      </c>
      <c r="K7524" s="2">
        <f t="shared" si="121"/>
        <v>455</v>
      </c>
    </row>
    <row r="7525" spans="1:11" x14ac:dyDescent="0.35">
      <c r="A7525" t="s">
        <v>6589</v>
      </c>
      <c r="B7525" t="s">
        <v>6590</v>
      </c>
      <c r="C7525" t="s">
        <v>6591</v>
      </c>
      <c r="D7525">
        <v>875</v>
      </c>
      <c r="E7525" t="s">
        <v>2666</v>
      </c>
      <c r="F7525" s="1">
        <v>12694</v>
      </c>
      <c r="G7525" t="s">
        <v>16</v>
      </c>
      <c r="H7525">
        <v>3.6360000000000003E-2</v>
      </c>
      <c r="I7525">
        <f t="shared" si="120"/>
        <v>461.55384000000004</v>
      </c>
      <c r="J7525">
        <v>0</v>
      </c>
      <c r="K7525" s="2">
        <f t="shared" si="121"/>
        <v>0</v>
      </c>
    </row>
    <row r="7526" spans="1:11" x14ac:dyDescent="0.35">
      <c r="A7526" t="s">
        <v>6592</v>
      </c>
      <c r="B7526" t="s">
        <v>6593</v>
      </c>
      <c r="C7526" t="s">
        <v>6594</v>
      </c>
      <c r="D7526">
        <v>875</v>
      </c>
      <c r="E7526" t="s">
        <v>2666</v>
      </c>
      <c r="F7526">
        <v>300</v>
      </c>
      <c r="G7526" t="s">
        <v>16</v>
      </c>
      <c r="H7526">
        <v>4.2000000000000003E-2</v>
      </c>
      <c r="I7526">
        <f t="shared" si="120"/>
        <v>12.600000000000001</v>
      </c>
      <c r="J7526">
        <v>0</v>
      </c>
      <c r="K7526" s="2">
        <f t="shared" si="121"/>
        <v>0</v>
      </c>
    </row>
    <row r="7527" spans="1:11" x14ac:dyDescent="0.35">
      <c r="A7527" t="s">
        <v>6595</v>
      </c>
      <c r="B7527" t="s">
        <v>6596</v>
      </c>
      <c r="C7527" t="s">
        <v>6594</v>
      </c>
      <c r="D7527">
        <v>875</v>
      </c>
      <c r="E7527" t="s">
        <v>2666</v>
      </c>
      <c r="F7527" s="1">
        <v>6220</v>
      </c>
      <c r="G7527" t="s">
        <v>16</v>
      </c>
      <c r="H7527">
        <v>4.2000000000000003E-2</v>
      </c>
      <c r="I7527">
        <f t="shared" si="120"/>
        <v>261.24</v>
      </c>
      <c r="J7527">
        <v>0</v>
      </c>
      <c r="K7527" s="2">
        <f t="shared" si="121"/>
        <v>0</v>
      </c>
    </row>
    <row r="7528" spans="1:11" x14ac:dyDescent="0.35">
      <c r="A7528" t="s">
        <v>6597</v>
      </c>
      <c r="B7528" t="s">
        <v>6598</v>
      </c>
      <c r="C7528" t="s">
        <v>6599</v>
      </c>
      <c r="D7528">
        <v>875</v>
      </c>
      <c r="E7528" t="s">
        <v>2666</v>
      </c>
      <c r="F7528" s="1">
        <v>23000</v>
      </c>
      <c r="G7528" t="s">
        <v>16</v>
      </c>
      <c r="H7528">
        <v>1.6E-2</v>
      </c>
      <c r="I7528">
        <f t="shared" si="120"/>
        <v>368</v>
      </c>
      <c r="J7528">
        <v>0</v>
      </c>
      <c r="K7528" s="2">
        <f t="shared" si="121"/>
        <v>0</v>
      </c>
    </row>
    <row r="7529" spans="1:11" x14ac:dyDescent="0.35">
      <c r="A7529" t="s">
        <v>6600</v>
      </c>
      <c r="B7529" t="s">
        <v>6601</v>
      </c>
      <c r="C7529" t="s">
        <v>6602</v>
      </c>
      <c r="D7529">
        <v>875</v>
      </c>
      <c r="E7529" t="s">
        <v>2666</v>
      </c>
      <c r="F7529" s="1">
        <v>7800</v>
      </c>
      <c r="G7529" t="s">
        <v>16</v>
      </c>
      <c r="H7529">
        <v>1.6E-2</v>
      </c>
      <c r="I7529">
        <f t="shared" si="120"/>
        <v>124.8</v>
      </c>
      <c r="J7529">
        <v>0</v>
      </c>
      <c r="K7529" s="2">
        <f t="shared" si="121"/>
        <v>0</v>
      </c>
    </row>
    <row r="7530" spans="1:11" x14ac:dyDescent="0.35">
      <c r="A7530" t="s">
        <v>6603</v>
      </c>
      <c r="B7530" t="s">
        <v>6604</v>
      </c>
      <c r="C7530" t="s">
        <v>6605</v>
      </c>
      <c r="D7530">
        <v>875</v>
      </c>
      <c r="E7530" t="s">
        <v>2666</v>
      </c>
      <c r="F7530" s="1">
        <v>14202</v>
      </c>
      <c r="G7530" t="s">
        <v>16</v>
      </c>
      <c r="H7530">
        <v>1.6E-2</v>
      </c>
      <c r="I7530">
        <f t="shared" si="120"/>
        <v>227.232</v>
      </c>
      <c r="J7530">
        <v>0</v>
      </c>
      <c r="K7530" s="2">
        <f t="shared" si="121"/>
        <v>0</v>
      </c>
    </row>
    <row r="7531" spans="1:11" x14ac:dyDescent="0.35">
      <c r="A7531" t="s">
        <v>6606</v>
      </c>
      <c r="B7531" t="s">
        <v>6607</v>
      </c>
      <c r="C7531" t="s">
        <v>6608</v>
      </c>
      <c r="D7531">
        <v>875</v>
      </c>
      <c r="E7531" t="s">
        <v>2666</v>
      </c>
      <c r="F7531" s="1">
        <v>3450</v>
      </c>
      <c r="G7531" t="s">
        <v>16</v>
      </c>
      <c r="H7531">
        <v>1.6E-2</v>
      </c>
      <c r="I7531">
        <f t="shared" si="120"/>
        <v>55.2</v>
      </c>
      <c r="J7531">
        <v>0</v>
      </c>
      <c r="K7531" s="2">
        <f t="shared" si="121"/>
        <v>0</v>
      </c>
    </row>
    <row r="7532" spans="1:11" x14ac:dyDescent="0.35">
      <c r="A7532" t="s">
        <v>6609</v>
      </c>
      <c r="B7532" t="s">
        <v>6610</v>
      </c>
      <c r="C7532" t="s">
        <v>5765</v>
      </c>
      <c r="D7532">
        <v>875</v>
      </c>
      <c r="E7532" t="s">
        <v>2666</v>
      </c>
      <c r="F7532" s="1">
        <v>6150</v>
      </c>
      <c r="G7532" t="s">
        <v>16</v>
      </c>
      <c r="H7532">
        <v>4.4749999999999998E-2</v>
      </c>
      <c r="I7532">
        <f t="shared" si="120"/>
        <v>275.21249999999998</v>
      </c>
      <c r="J7532">
        <v>0.316</v>
      </c>
      <c r="K7532" s="2">
        <f t="shared" si="121"/>
        <v>1943.4</v>
      </c>
    </row>
    <row r="7533" spans="1:11" x14ac:dyDescent="0.35">
      <c r="A7533" t="s">
        <v>6611</v>
      </c>
      <c r="B7533" t="s">
        <v>6612</v>
      </c>
      <c r="C7533" t="s">
        <v>6613</v>
      </c>
      <c r="D7533">
        <v>875</v>
      </c>
      <c r="E7533" t="s">
        <v>2666</v>
      </c>
      <c r="F7533" s="1">
        <v>4400</v>
      </c>
      <c r="G7533" t="s">
        <v>16</v>
      </c>
      <c r="H7533">
        <v>3.8530000000000002E-2</v>
      </c>
      <c r="I7533">
        <f t="shared" si="120"/>
        <v>169.53200000000001</v>
      </c>
      <c r="J7533">
        <v>0</v>
      </c>
      <c r="K7533" s="2">
        <f t="shared" si="121"/>
        <v>0</v>
      </c>
    </row>
    <row r="7534" spans="1:11" x14ac:dyDescent="0.35">
      <c r="A7534" t="s">
        <v>6614</v>
      </c>
      <c r="B7534" t="s">
        <v>6615</v>
      </c>
      <c r="C7534" t="s">
        <v>6616</v>
      </c>
      <c r="D7534">
        <v>875</v>
      </c>
      <c r="E7534" t="s">
        <v>2666</v>
      </c>
      <c r="F7534" s="1">
        <v>2796</v>
      </c>
      <c r="G7534" t="s">
        <v>16</v>
      </c>
      <c r="H7534">
        <v>0.128</v>
      </c>
      <c r="I7534">
        <f t="shared" si="120"/>
        <v>357.88800000000003</v>
      </c>
      <c r="J7534">
        <v>0.88100000000000001</v>
      </c>
      <c r="K7534" s="2">
        <f t="shared" si="121"/>
        <v>2463.2759999999998</v>
      </c>
    </row>
    <row r="7535" spans="1:11" x14ac:dyDescent="0.35">
      <c r="A7535" t="s">
        <v>6617</v>
      </c>
      <c r="B7535" t="s">
        <v>6618</v>
      </c>
      <c r="C7535" t="s">
        <v>6619</v>
      </c>
      <c r="D7535">
        <v>875</v>
      </c>
      <c r="E7535" t="s">
        <v>2666</v>
      </c>
      <c r="F7535">
        <v>650</v>
      </c>
      <c r="G7535" t="s">
        <v>16</v>
      </c>
      <c r="H7535">
        <v>2.3999999999999998E-3</v>
      </c>
      <c r="I7535">
        <f t="shared" si="120"/>
        <v>1.5599999999999998</v>
      </c>
      <c r="J7535">
        <v>0.14696999999999999</v>
      </c>
      <c r="K7535" s="2">
        <f t="shared" si="121"/>
        <v>95.530499999999989</v>
      </c>
    </row>
    <row r="7536" spans="1:11" x14ac:dyDescent="0.35">
      <c r="A7536" t="s">
        <v>6620</v>
      </c>
      <c r="B7536" t="s">
        <v>6621</v>
      </c>
      <c r="C7536" t="s">
        <v>6622</v>
      </c>
      <c r="D7536">
        <v>875</v>
      </c>
      <c r="E7536" t="s">
        <v>2666</v>
      </c>
      <c r="F7536" s="1">
        <v>2750</v>
      </c>
      <c r="G7536" t="s">
        <v>16</v>
      </c>
      <c r="H7536">
        <v>3.8530000000000002E-2</v>
      </c>
      <c r="I7536">
        <f t="shared" si="120"/>
        <v>105.95750000000001</v>
      </c>
      <c r="J7536">
        <v>0</v>
      </c>
      <c r="K7536" s="2">
        <f t="shared" si="121"/>
        <v>0</v>
      </c>
    </row>
    <row r="7537" spans="1:11" x14ac:dyDescent="0.35">
      <c r="A7537" t="s">
        <v>6623</v>
      </c>
      <c r="B7537" t="s">
        <v>6624</v>
      </c>
      <c r="C7537" t="s">
        <v>6625</v>
      </c>
      <c r="D7537">
        <v>875</v>
      </c>
      <c r="E7537" t="s">
        <v>2666</v>
      </c>
      <c r="F7537" s="1">
        <v>3450</v>
      </c>
      <c r="G7537" t="s">
        <v>16</v>
      </c>
      <c r="H7537">
        <v>3.8530000000000002E-2</v>
      </c>
      <c r="I7537">
        <f t="shared" si="120"/>
        <v>132.92850000000001</v>
      </c>
      <c r="J7537">
        <v>1.07</v>
      </c>
      <c r="K7537" s="2">
        <f t="shared" si="121"/>
        <v>3691.5</v>
      </c>
    </row>
    <row r="7538" spans="1:11" x14ac:dyDescent="0.35">
      <c r="A7538" t="s">
        <v>6626</v>
      </c>
      <c r="B7538" t="s">
        <v>6627</v>
      </c>
      <c r="C7538" t="s">
        <v>6628</v>
      </c>
      <c r="D7538">
        <v>875</v>
      </c>
      <c r="E7538" t="s">
        <v>2666</v>
      </c>
      <c r="F7538" s="1">
        <v>5090</v>
      </c>
      <c r="G7538" t="s">
        <v>16</v>
      </c>
      <c r="H7538">
        <v>4.2000000000000003E-2</v>
      </c>
      <c r="I7538">
        <f t="shared" si="120"/>
        <v>213.78</v>
      </c>
      <c r="J7538">
        <v>0</v>
      </c>
      <c r="K7538" s="2">
        <f t="shared" si="121"/>
        <v>0</v>
      </c>
    </row>
    <row r="7539" spans="1:11" x14ac:dyDescent="0.35">
      <c r="A7539" t="s">
        <v>6629</v>
      </c>
      <c r="B7539" t="s">
        <v>6630</v>
      </c>
      <c r="C7539" t="s">
        <v>6484</v>
      </c>
      <c r="D7539">
        <v>875</v>
      </c>
      <c r="E7539" t="s">
        <v>2666</v>
      </c>
      <c r="F7539">
        <v>300</v>
      </c>
      <c r="G7539" t="s">
        <v>16</v>
      </c>
      <c r="H7539">
        <v>1E-3</v>
      </c>
      <c r="I7539">
        <f t="shared" si="120"/>
        <v>0.3</v>
      </c>
      <c r="J7539">
        <v>0.20599999999999999</v>
      </c>
      <c r="K7539" s="2">
        <f t="shared" si="121"/>
        <v>61.8</v>
      </c>
    </row>
    <row r="7540" spans="1:11" x14ac:dyDescent="0.35">
      <c r="A7540" t="s">
        <v>6631</v>
      </c>
      <c r="B7540" t="s">
        <v>6632</v>
      </c>
      <c r="C7540" t="s">
        <v>6633</v>
      </c>
      <c r="D7540">
        <v>875</v>
      </c>
      <c r="E7540" t="s">
        <v>2666</v>
      </c>
      <c r="F7540" s="1">
        <v>2200</v>
      </c>
      <c r="G7540" t="s">
        <v>16</v>
      </c>
      <c r="H7540">
        <v>4.2000000000000003E-2</v>
      </c>
      <c r="I7540">
        <f t="shared" si="120"/>
        <v>92.4</v>
      </c>
      <c r="J7540">
        <v>0</v>
      </c>
      <c r="K7540" s="2">
        <f t="shared" si="121"/>
        <v>0</v>
      </c>
    </row>
    <row r="7541" spans="1:11" x14ac:dyDescent="0.35">
      <c r="A7541" t="s">
        <v>6634</v>
      </c>
      <c r="B7541" t="s">
        <v>6635</v>
      </c>
      <c r="C7541" t="s">
        <v>6633</v>
      </c>
      <c r="D7541">
        <v>875</v>
      </c>
      <c r="E7541" t="s">
        <v>2666</v>
      </c>
      <c r="F7541" s="1">
        <v>11300</v>
      </c>
      <c r="G7541" t="s">
        <v>16</v>
      </c>
      <c r="H7541">
        <v>4.2000000000000003E-2</v>
      </c>
      <c r="I7541">
        <f t="shared" si="120"/>
        <v>474.6</v>
      </c>
      <c r="J7541">
        <v>0</v>
      </c>
      <c r="K7541" s="2">
        <f t="shared" si="121"/>
        <v>0</v>
      </c>
    </row>
    <row r="7542" spans="1:11" x14ac:dyDescent="0.35">
      <c r="A7542" t="s">
        <v>6636</v>
      </c>
      <c r="B7542" t="s">
        <v>6637</v>
      </c>
      <c r="C7542" t="s">
        <v>6386</v>
      </c>
      <c r="D7542">
        <v>875</v>
      </c>
      <c r="E7542" t="s">
        <v>2666</v>
      </c>
      <c r="F7542" s="1">
        <v>1000</v>
      </c>
      <c r="G7542" t="s">
        <v>16</v>
      </c>
      <c r="H7542">
        <v>1.6E-2</v>
      </c>
      <c r="I7542">
        <f t="shared" si="120"/>
        <v>16</v>
      </c>
      <c r="J7542">
        <v>0.17899999999999999</v>
      </c>
      <c r="K7542" s="2">
        <f t="shared" si="121"/>
        <v>179</v>
      </c>
    </row>
    <row r="7543" spans="1:11" x14ac:dyDescent="0.35">
      <c r="A7543" t="s">
        <v>6638</v>
      </c>
      <c r="B7543" t="s">
        <v>6639</v>
      </c>
      <c r="C7543" t="s">
        <v>6484</v>
      </c>
      <c r="D7543">
        <v>875</v>
      </c>
      <c r="E7543" t="s">
        <v>2666</v>
      </c>
      <c r="F7543" s="1">
        <v>1787</v>
      </c>
      <c r="G7543" t="s">
        <v>16</v>
      </c>
      <c r="H7543">
        <v>1E-3</v>
      </c>
      <c r="I7543">
        <f t="shared" si="120"/>
        <v>1.7870000000000001</v>
      </c>
      <c r="J7543">
        <v>0.17399999999999999</v>
      </c>
      <c r="K7543" s="2">
        <f t="shared" si="121"/>
        <v>310.93799999999999</v>
      </c>
    </row>
    <row r="7544" spans="1:11" x14ac:dyDescent="0.35">
      <c r="A7544" t="s">
        <v>6640</v>
      </c>
      <c r="B7544" t="s">
        <v>6641</v>
      </c>
      <c r="C7544" t="s">
        <v>6642</v>
      </c>
      <c r="D7544">
        <v>875</v>
      </c>
      <c r="E7544" t="s">
        <v>2666</v>
      </c>
      <c r="F7544" s="1">
        <v>9600</v>
      </c>
      <c r="G7544" t="s">
        <v>16</v>
      </c>
      <c r="H7544">
        <v>4.2000000000000003E-2</v>
      </c>
      <c r="I7544">
        <f t="shared" si="120"/>
        <v>403.20000000000005</v>
      </c>
      <c r="J7544">
        <v>0.17899999999999999</v>
      </c>
      <c r="K7544" s="2">
        <f t="shared" si="121"/>
        <v>1718.3999999999999</v>
      </c>
    </row>
    <row r="7545" spans="1:11" x14ac:dyDescent="0.35">
      <c r="A7545" t="s">
        <v>6643</v>
      </c>
      <c r="B7545" t="s">
        <v>6644</v>
      </c>
      <c r="C7545" t="s">
        <v>6645</v>
      </c>
      <c r="D7545">
        <v>875</v>
      </c>
      <c r="E7545" t="s">
        <v>2666</v>
      </c>
      <c r="F7545" s="1">
        <v>1550</v>
      </c>
      <c r="G7545" t="s">
        <v>16</v>
      </c>
      <c r="H7545">
        <v>1E-3</v>
      </c>
      <c r="I7545">
        <f t="shared" si="120"/>
        <v>1.55</v>
      </c>
      <c r="J7545">
        <v>0.24299999999999999</v>
      </c>
      <c r="K7545" s="2">
        <f t="shared" si="121"/>
        <v>376.65</v>
      </c>
    </row>
    <row r="7546" spans="1:11" x14ac:dyDescent="0.35">
      <c r="A7546" t="s">
        <v>6646</v>
      </c>
      <c r="B7546" t="s">
        <v>6647</v>
      </c>
      <c r="C7546" t="s">
        <v>6648</v>
      </c>
      <c r="D7546">
        <v>875</v>
      </c>
      <c r="E7546" t="s">
        <v>2666</v>
      </c>
      <c r="F7546" s="1">
        <v>1100</v>
      </c>
      <c r="G7546" t="s">
        <v>16</v>
      </c>
      <c r="H7546">
        <v>4.2000000000000003E-2</v>
      </c>
      <c r="I7546">
        <f t="shared" si="120"/>
        <v>46.2</v>
      </c>
      <c r="J7546">
        <v>0</v>
      </c>
      <c r="K7546" s="2">
        <f t="shared" si="121"/>
        <v>0</v>
      </c>
    </row>
    <row r="7547" spans="1:11" x14ac:dyDescent="0.35">
      <c r="A7547" t="s">
        <v>6649</v>
      </c>
      <c r="B7547" t="s">
        <v>6650</v>
      </c>
      <c r="C7547" t="s">
        <v>6651</v>
      </c>
      <c r="D7547">
        <v>875</v>
      </c>
      <c r="E7547" t="s">
        <v>2666</v>
      </c>
      <c r="F7547" s="1">
        <v>6500</v>
      </c>
      <c r="G7547" t="s">
        <v>16</v>
      </c>
      <c r="H7547">
        <v>3.6360000000000003E-2</v>
      </c>
      <c r="I7547">
        <f t="shared" si="120"/>
        <v>236.34000000000003</v>
      </c>
      <c r="J7547">
        <v>0</v>
      </c>
      <c r="K7547" s="2">
        <f t="shared" si="121"/>
        <v>0</v>
      </c>
    </row>
    <row r="7548" spans="1:11" x14ac:dyDescent="0.35">
      <c r="A7548" t="s">
        <v>6652</v>
      </c>
      <c r="B7548" t="s">
        <v>6653</v>
      </c>
      <c r="C7548">
        <v>4260262766229</v>
      </c>
      <c r="D7548">
        <v>875</v>
      </c>
      <c r="E7548" t="s">
        <v>2666</v>
      </c>
      <c r="F7548" s="1">
        <v>2130</v>
      </c>
      <c r="G7548" t="s">
        <v>16</v>
      </c>
      <c r="H7548">
        <v>1.6E-2</v>
      </c>
      <c r="I7548">
        <f t="shared" si="120"/>
        <v>34.08</v>
      </c>
      <c r="J7548">
        <v>0.158</v>
      </c>
      <c r="K7548" s="2">
        <f t="shared" si="121"/>
        <v>336.54</v>
      </c>
    </row>
    <row r="7549" spans="1:11" x14ac:dyDescent="0.35">
      <c r="A7549" t="s">
        <v>6654</v>
      </c>
      <c r="B7549" t="s">
        <v>6655</v>
      </c>
      <c r="C7549" t="s">
        <v>5594</v>
      </c>
      <c r="D7549">
        <v>875</v>
      </c>
      <c r="E7549" t="s">
        <v>2666</v>
      </c>
      <c r="F7549" s="1">
        <v>13882</v>
      </c>
      <c r="G7549" t="s">
        <v>16</v>
      </c>
      <c r="H7549">
        <v>1.9E-2</v>
      </c>
      <c r="I7549">
        <f t="shared" si="120"/>
        <v>263.75799999999998</v>
      </c>
      <c r="J7549">
        <v>0.19958000000000001</v>
      </c>
      <c r="K7549" s="2">
        <f t="shared" si="121"/>
        <v>2770.5695599999999</v>
      </c>
    </row>
    <row r="7550" spans="1:11" x14ac:dyDescent="0.35">
      <c r="A7550" t="s">
        <v>6656</v>
      </c>
      <c r="B7550" t="s">
        <v>6657</v>
      </c>
      <c r="C7550" t="s">
        <v>5594</v>
      </c>
      <c r="D7550">
        <v>875</v>
      </c>
      <c r="E7550" t="s">
        <v>2666</v>
      </c>
      <c r="F7550" s="1">
        <v>7800</v>
      </c>
      <c r="G7550" t="s">
        <v>16</v>
      </c>
      <c r="H7550">
        <v>1.9E-2</v>
      </c>
      <c r="I7550">
        <f t="shared" si="120"/>
        <v>148.19999999999999</v>
      </c>
      <c r="J7550">
        <v>0.16047</v>
      </c>
      <c r="K7550" s="2">
        <f t="shared" si="121"/>
        <v>1251.6659999999999</v>
      </c>
    </row>
    <row r="7551" spans="1:11" x14ac:dyDescent="0.35">
      <c r="A7551" t="s">
        <v>6658</v>
      </c>
      <c r="B7551" t="s">
        <v>6659</v>
      </c>
      <c r="C7551" t="s">
        <v>5594</v>
      </c>
      <c r="D7551">
        <v>875</v>
      </c>
      <c r="E7551" t="s">
        <v>2666</v>
      </c>
      <c r="F7551" s="1">
        <v>6576</v>
      </c>
      <c r="G7551" t="s">
        <v>16</v>
      </c>
      <c r="H7551">
        <v>1.9E-2</v>
      </c>
      <c r="I7551">
        <f t="shared" si="120"/>
        <v>124.944</v>
      </c>
      <c r="J7551">
        <v>0.27873999999999999</v>
      </c>
      <c r="K7551" s="2">
        <f t="shared" si="121"/>
        <v>1832.99424</v>
      </c>
    </row>
    <row r="7552" spans="1:11" x14ac:dyDescent="0.35">
      <c r="A7552" t="s">
        <v>6660</v>
      </c>
      <c r="B7552" t="s">
        <v>6661</v>
      </c>
      <c r="C7552" t="s">
        <v>6362</v>
      </c>
      <c r="D7552">
        <v>875</v>
      </c>
      <c r="E7552" t="s">
        <v>2666</v>
      </c>
      <c r="F7552" s="1">
        <v>34409</v>
      </c>
      <c r="G7552" t="s">
        <v>16</v>
      </c>
      <c r="H7552">
        <v>0.14474999999999999</v>
      </c>
      <c r="I7552">
        <f t="shared" si="120"/>
        <v>4980.7027499999995</v>
      </c>
      <c r="J7552">
        <v>0.53932999999999998</v>
      </c>
      <c r="K7552" s="2">
        <f t="shared" si="121"/>
        <v>18557.805969999998</v>
      </c>
    </row>
    <row r="7553" spans="1:11" x14ac:dyDescent="0.35">
      <c r="A7553" t="s">
        <v>6662</v>
      </c>
      <c r="B7553" t="s">
        <v>6663</v>
      </c>
      <c r="C7553" t="s">
        <v>6362</v>
      </c>
      <c r="D7553">
        <v>875</v>
      </c>
      <c r="E7553" t="s">
        <v>2666</v>
      </c>
      <c r="F7553" s="1">
        <v>8755</v>
      </c>
      <c r="G7553" t="s">
        <v>16</v>
      </c>
      <c r="H7553">
        <v>0.14474999999999999</v>
      </c>
      <c r="I7553">
        <f t="shared" si="120"/>
        <v>1267.2862499999999</v>
      </c>
      <c r="J7553">
        <v>0.79486000000000001</v>
      </c>
      <c r="K7553" s="2">
        <f t="shared" si="121"/>
        <v>6958.9993000000004</v>
      </c>
    </row>
    <row r="7554" spans="1:11" x14ac:dyDescent="0.35">
      <c r="A7554" t="s">
        <v>6664</v>
      </c>
      <c r="B7554" t="s">
        <v>6665</v>
      </c>
      <c r="C7554" t="s">
        <v>6362</v>
      </c>
      <c r="D7554">
        <v>875</v>
      </c>
      <c r="E7554" t="s">
        <v>2666</v>
      </c>
      <c r="F7554" s="1">
        <v>7604</v>
      </c>
      <c r="G7554" t="s">
        <v>16</v>
      </c>
      <c r="H7554">
        <v>0.14474999999999999</v>
      </c>
      <c r="I7554">
        <f t="shared" si="120"/>
        <v>1100.6789999999999</v>
      </c>
      <c r="J7554">
        <v>0.66668000000000005</v>
      </c>
      <c r="K7554" s="2">
        <f t="shared" si="121"/>
        <v>5069.4347200000002</v>
      </c>
    </row>
    <row r="7555" spans="1:11" x14ac:dyDescent="0.35">
      <c r="A7555" t="s">
        <v>6666</v>
      </c>
      <c r="B7555" t="s">
        <v>6667</v>
      </c>
      <c r="C7555" t="s">
        <v>6362</v>
      </c>
      <c r="D7555">
        <v>875</v>
      </c>
      <c r="E7555" t="s">
        <v>2666</v>
      </c>
      <c r="F7555" s="1">
        <v>6084</v>
      </c>
      <c r="G7555" t="s">
        <v>16</v>
      </c>
      <c r="H7555">
        <v>0.14474999999999999</v>
      </c>
      <c r="I7555">
        <f t="shared" si="120"/>
        <v>880.65899999999999</v>
      </c>
      <c r="J7555">
        <v>0.79486000000000001</v>
      </c>
      <c r="K7555" s="2">
        <f t="shared" si="121"/>
        <v>4835.9282400000002</v>
      </c>
    </row>
    <row r="7556" spans="1:11" x14ac:dyDescent="0.35">
      <c r="A7556" t="s">
        <v>6668</v>
      </c>
      <c r="B7556" t="s">
        <v>6669</v>
      </c>
      <c r="C7556" t="s">
        <v>6670</v>
      </c>
      <c r="D7556">
        <v>875</v>
      </c>
      <c r="E7556" t="s">
        <v>2666</v>
      </c>
      <c r="F7556" s="1">
        <v>12750</v>
      </c>
      <c r="G7556" t="s">
        <v>16</v>
      </c>
      <c r="H7556">
        <v>3.6360000000000003E-2</v>
      </c>
      <c r="I7556">
        <f t="shared" si="120"/>
        <v>463.59000000000003</v>
      </c>
      <c r="J7556">
        <v>0</v>
      </c>
      <c r="K7556" s="2">
        <f t="shared" si="121"/>
        <v>0</v>
      </c>
    </row>
    <row r="7557" spans="1:11" x14ac:dyDescent="0.35">
      <c r="A7557" t="s">
        <v>6671</v>
      </c>
      <c r="B7557" t="s">
        <v>6672</v>
      </c>
      <c r="C7557" t="s">
        <v>6642</v>
      </c>
      <c r="D7557">
        <v>875</v>
      </c>
      <c r="E7557" t="s">
        <v>2666</v>
      </c>
      <c r="F7557" s="1">
        <v>1235</v>
      </c>
      <c r="G7557" t="s">
        <v>16</v>
      </c>
      <c r="H7557">
        <v>1E-3</v>
      </c>
      <c r="I7557">
        <f t="shared" ref="I7557:I7620" si="122">H7557*F7557</f>
        <v>1.2350000000000001</v>
      </c>
      <c r="J7557">
        <v>0.41799999999999998</v>
      </c>
      <c r="K7557" s="2">
        <f t="shared" ref="K7557:K7620" si="123">F7557*J7557</f>
        <v>516.23</v>
      </c>
    </row>
    <row r="7558" spans="1:11" x14ac:dyDescent="0.35">
      <c r="A7558" t="s">
        <v>6673</v>
      </c>
      <c r="B7558" t="s">
        <v>6674</v>
      </c>
      <c r="C7558" t="s">
        <v>6675</v>
      </c>
      <c r="D7558">
        <v>875</v>
      </c>
      <c r="E7558" t="s">
        <v>2666</v>
      </c>
      <c r="F7558" s="1">
        <v>11800</v>
      </c>
      <c r="G7558" t="s">
        <v>16</v>
      </c>
      <c r="H7558">
        <v>3.5000000000000001E-3</v>
      </c>
      <c r="I7558">
        <f t="shared" si="122"/>
        <v>41.300000000000004</v>
      </c>
      <c r="J7558">
        <v>0</v>
      </c>
      <c r="K7558" s="2">
        <f t="shared" si="123"/>
        <v>0</v>
      </c>
    </row>
    <row r="7559" spans="1:11" x14ac:dyDescent="0.35">
      <c r="A7559" t="s">
        <v>6676</v>
      </c>
      <c r="B7559" t="s">
        <v>6677</v>
      </c>
      <c r="C7559" t="s">
        <v>6678</v>
      </c>
      <c r="D7559">
        <v>875</v>
      </c>
      <c r="E7559" t="s">
        <v>2666</v>
      </c>
      <c r="F7559" s="1">
        <v>40399</v>
      </c>
      <c r="G7559" t="s">
        <v>16</v>
      </c>
      <c r="H7559">
        <v>4.3800000000000002E-3</v>
      </c>
      <c r="I7559">
        <f t="shared" si="122"/>
        <v>176.94762</v>
      </c>
      <c r="J7559">
        <v>0</v>
      </c>
      <c r="K7559" s="2">
        <f t="shared" si="123"/>
        <v>0</v>
      </c>
    </row>
    <row r="7560" spans="1:11" x14ac:dyDescent="0.35">
      <c r="A7560" t="s">
        <v>6679</v>
      </c>
      <c r="B7560" t="s">
        <v>6680</v>
      </c>
      <c r="C7560" t="s">
        <v>6681</v>
      </c>
      <c r="D7560">
        <v>875</v>
      </c>
      <c r="E7560" t="s">
        <v>2666</v>
      </c>
      <c r="F7560" s="1">
        <v>6917</v>
      </c>
      <c r="G7560" t="s">
        <v>16</v>
      </c>
      <c r="H7560">
        <v>2.5000000000000001E-2</v>
      </c>
      <c r="I7560">
        <f t="shared" si="122"/>
        <v>172.92500000000001</v>
      </c>
      <c r="J7560">
        <v>0.35899999999999999</v>
      </c>
      <c r="K7560" s="2">
        <f t="shared" si="123"/>
        <v>2483.203</v>
      </c>
    </row>
    <row r="7561" spans="1:11" x14ac:dyDescent="0.35">
      <c r="A7561" t="s">
        <v>6682</v>
      </c>
      <c r="B7561" t="s">
        <v>6683</v>
      </c>
      <c r="C7561" t="s">
        <v>6681</v>
      </c>
      <c r="D7561">
        <v>875</v>
      </c>
      <c r="E7561" t="s">
        <v>2666</v>
      </c>
      <c r="F7561" s="1">
        <v>2650</v>
      </c>
      <c r="G7561" t="s">
        <v>16</v>
      </c>
      <c r="H7561">
        <v>0.105</v>
      </c>
      <c r="I7561">
        <f t="shared" si="122"/>
        <v>278.25</v>
      </c>
      <c r="J7561">
        <v>0.35899999999999999</v>
      </c>
      <c r="K7561" s="2">
        <f t="shared" si="123"/>
        <v>951.34999999999991</v>
      </c>
    </row>
    <row r="7562" spans="1:11" x14ac:dyDescent="0.35">
      <c r="A7562" t="s">
        <v>6684</v>
      </c>
      <c r="B7562" t="s">
        <v>6685</v>
      </c>
      <c r="C7562" t="s">
        <v>5815</v>
      </c>
      <c r="D7562">
        <v>875</v>
      </c>
      <c r="E7562" t="s">
        <v>2666</v>
      </c>
      <c r="F7562" s="1">
        <v>9286</v>
      </c>
      <c r="G7562" t="s">
        <v>16</v>
      </c>
      <c r="H7562">
        <v>0.11899999999999999</v>
      </c>
      <c r="I7562">
        <f t="shared" si="122"/>
        <v>1105.0339999999999</v>
      </c>
      <c r="J7562">
        <v>0.72894999999999999</v>
      </c>
      <c r="K7562" s="2">
        <f t="shared" si="123"/>
        <v>6769.0297</v>
      </c>
    </row>
    <row r="7563" spans="1:11" x14ac:dyDescent="0.35">
      <c r="A7563" t="s">
        <v>6686</v>
      </c>
      <c r="B7563" t="s">
        <v>6687</v>
      </c>
      <c r="C7563" t="s">
        <v>6688</v>
      </c>
      <c r="D7563">
        <v>875</v>
      </c>
      <c r="E7563" t="s">
        <v>2666</v>
      </c>
      <c r="F7563" s="1">
        <v>6400</v>
      </c>
      <c r="G7563" t="s">
        <v>16</v>
      </c>
      <c r="H7563">
        <v>4.2000000000000003E-2</v>
      </c>
      <c r="I7563">
        <f t="shared" si="122"/>
        <v>268.8</v>
      </c>
      <c r="J7563">
        <v>0</v>
      </c>
      <c r="K7563" s="2">
        <f t="shared" si="123"/>
        <v>0</v>
      </c>
    </row>
    <row r="7564" spans="1:11" x14ac:dyDescent="0.35">
      <c r="A7564" t="s">
        <v>6689</v>
      </c>
      <c r="B7564" t="s">
        <v>6690</v>
      </c>
      <c r="C7564" t="s">
        <v>5815</v>
      </c>
      <c r="D7564">
        <v>875</v>
      </c>
      <c r="E7564" t="s">
        <v>2666</v>
      </c>
      <c r="F7564" s="1">
        <v>12279</v>
      </c>
      <c r="G7564" t="s">
        <v>16</v>
      </c>
      <c r="H7564">
        <v>0.11899999999999999</v>
      </c>
      <c r="I7564">
        <f t="shared" si="122"/>
        <v>1461.201</v>
      </c>
      <c r="J7564">
        <v>0.66015000000000001</v>
      </c>
      <c r="K7564" s="2">
        <f t="shared" si="123"/>
        <v>8105.9818500000001</v>
      </c>
    </row>
    <row r="7565" spans="1:11" x14ac:dyDescent="0.35">
      <c r="A7565" t="s">
        <v>6691</v>
      </c>
      <c r="B7565" t="s">
        <v>6692</v>
      </c>
      <c r="C7565" t="s">
        <v>5815</v>
      </c>
      <c r="D7565">
        <v>875</v>
      </c>
      <c r="E7565" t="s">
        <v>2666</v>
      </c>
      <c r="F7565" s="1">
        <v>7176</v>
      </c>
      <c r="G7565" t="s">
        <v>16</v>
      </c>
      <c r="H7565">
        <v>0.11899999999999999</v>
      </c>
      <c r="I7565">
        <f t="shared" si="122"/>
        <v>853.94399999999996</v>
      </c>
      <c r="J7565">
        <v>0.65717999999999999</v>
      </c>
      <c r="K7565" s="2">
        <f t="shared" si="123"/>
        <v>4715.9236799999999</v>
      </c>
    </row>
    <row r="7566" spans="1:11" x14ac:dyDescent="0.35">
      <c r="A7566" t="s">
        <v>6693</v>
      </c>
      <c r="B7566" t="s">
        <v>6694</v>
      </c>
      <c r="C7566" t="s">
        <v>5815</v>
      </c>
      <c r="D7566">
        <v>875</v>
      </c>
      <c r="E7566" t="s">
        <v>2666</v>
      </c>
      <c r="F7566" s="1">
        <v>9233</v>
      </c>
      <c r="G7566" t="s">
        <v>16</v>
      </c>
      <c r="H7566">
        <v>0.11899999999999999</v>
      </c>
      <c r="I7566">
        <f t="shared" si="122"/>
        <v>1098.7269999999999</v>
      </c>
      <c r="J7566">
        <v>0.72894999999999999</v>
      </c>
      <c r="K7566" s="2">
        <f t="shared" si="123"/>
        <v>6730.3953499999998</v>
      </c>
    </row>
    <row r="7567" spans="1:11" x14ac:dyDescent="0.35">
      <c r="A7567" t="s">
        <v>6695</v>
      </c>
      <c r="B7567" t="s">
        <v>6696</v>
      </c>
      <c r="C7567" t="s">
        <v>5815</v>
      </c>
      <c r="D7567">
        <v>875</v>
      </c>
      <c r="E7567" t="s">
        <v>2666</v>
      </c>
      <c r="F7567" s="1">
        <v>4432</v>
      </c>
      <c r="G7567" t="s">
        <v>16</v>
      </c>
      <c r="H7567">
        <v>0.127</v>
      </c>
      <c r="I7567">
        <f t="shared" si="122"/>
        <v>562.86400000000003</v>
      </c>
      <c r="J7567">
        <v>0.77009000000000005</v>
      </c>
      <c r="K7567" s="2">
        <f t="shared" si="123"/>
        <v>3413.0388800000001</v>
      </c>
    </row>
    <row r="7568" spans="1:11" x14ac:dyDescent="0.35">
      <c r="A7568" t="s">
        <v>6697</v>
      </c>
      <c r="B7568" t="s">
        <v>6698</v>
      </c>
      <c r="C7568" t="s">
        <v>6484</v>
      </c>
      <c r="D7568">
        <v>875</v>
      </c>
      <c r="E7568" t="s">
        <v>2666</v>
      </c>
      <c r="F7568" s="1">
        <v>2250</v>
      </c>
      <c r="G7568" t="s">
        <v>16</v>
      </c>
      <c r="H7568">
        <v>1E-3</v>
      </c>
      <c r="I7568">
        <f t="shared" si="122"/>
        <v>2.25</v>
      </c>
      <c r="J7568">
        <v>0.158</v>
      </c>
      <c r="K7568" s="2">
        <f t="shared" si="123"/>
        <v>355.5</v>
      </c>
    </row>
    <row r="7569" spans="1:11" x14ac:dyDescent="0.35">
      <c r="A7569" t="s">
        <v>6699</v>
      </c>
      <c r="B7569" t="s">
        <v>6700</v>
      </c>
      <c r="C7569" t="s">
        <v>6701</v>
      </c>
      <c r="D7569">
        <v>875</v>
      </c>
      <c r="E7569" t="s">
        <v>2666</v>
      </c>
      <c r="F7569" s="1">
        <v>4500</v>
      </c>
      <c r="G7569" t="s">
        <v>16</v>
      </c>
      <c r="H7569">
        <v>4.2000000000000003E-2</v>
      </c>
      <c r="I7569">
        <f t="shared" si="122"/>
        <v>189</v>
      </c>
      <c r="J7569">
        <v>0</v>
      </c>
      <c r="K7569" s="2">
        <f t="shared" si="123"/>
        <v>0</v>
      </c>
    </row>
    <row r="7570" spans="1:11" x14ac:dyDescent="0.35">
      <c r="A7570" t="s">
        <v>6702</v>
      </c>
      <c r="B7570" t="s">
        <v>6703</v>
      </c>
      <c r="C7570" t="s">
        <v>6704</v>
      </c>
      <c r="D7570">
        <v>875</v>
      </c>
      <c r="E7570" t="s">
        <v>2666</v>
      </c>
      <c r="F7570">
        <v>185</v>
      </c>
      <c r="G7570" t="s">
        <v>16</v>
      </c>
      <c r="H7570">
        <v>1E-3</v>
      </c>
      <c r="I7570">
        <f t="shared" si="122"/>
        <v>0.185</v>
      </c>
      <c r="J7570">
        <v>0.108</v>
      </c>
      <c r="K7570" s="2">
        <f t="shared" si="123"/>
        <v>19.98</v>
      </c>
    </row>
    <row r="7571" spans="1:11" x14ac:dyDescent="0.35">
      <c r="A7571" t="s">
        <v>6705</v>
      </c>
      <c r="B7571" t="s">
        <v>6706</v>
      </c>
      <c r="C7571" t="s">
        <v>6707</v>
      </c>
      <c r="D7571">
        <v>875</v>
      </c>
      <c r="E7571" t="s">
        <v>2666</v>
      </c>
      <c r="F7571" s="1">
        <v>4400</v>
      </c>
      <c r="G7571" t="s">
        <v>16</v>
      </c>
      <c r="H7571">
        <v>1.6E-2</v>
      </c>
      <c r="I7571">
        <f t="shared" si="122"/>
        <v>70.400000000000006</v>
      </c>
      <c r="J7571">
        <v>0</v>
      </c>
      <c r="K7571" s="2">
        <f t="shared" si="123"/>
        <v>0</v>
      </c>
    </row>
    <row r="7572" spans="1:11" x14ac:dyDescent="0.35">
      <c r="A7572" t="s">
        <v>6708</v>
      </c>
      <c r="B7572" t="s">
        <v>6709</v>
      </c>
      <c r="D7572">
        <v>875</v>
      </c>
      <c r="E7572" t="s">
        <v>2666</v>
      </c>
      <c r="F7572" s="1">
        <v>5000</v>
      </c>
      <c r="G7572" t="s">
        <v>16</v>
      </c>
      <c r="H7572">
        <v>1.6E-2</v>
      </c>
      <c r="I7572">
        <f t="shared" si="122"/>
        <v>80</v>
      </c>
      <c r="J7572">
        <v>0</v>
      </c>
      <c r="K7572" s="2">
        <f t="shared" si="123"/>
        <v>0</v>
      </c>
    </row>
    <row r="7573" spans="1:11" x14ac:dyDescent="0.35">
      <c r="A7573" t="s">
        <v>6710</v>
      </c>
      <c r="B7573" t="s">
        <v>6711</v>
      </c>
      <c r="C7573" t="s">
        <v>6386</v>
      </c>
      <c r="D7573">
        <v>875</v>
      </c>
      <c r="E7573" t="s">
        <v>2666</v>
      </c>
      <c r="F7573" s="1">
        <v>4900</v>
      </c>
      <c r="G7573" t="s">
        <v>16</v>
      </c>
      <c r="H7573">
        <v>1.6E-2</v>
      </c>
      <c r="I7573">
        <f t="shared" si="122"/>
        <v>78.400000000000006</v>
      </c>
      <c r="J7573">
        <v>0.158</v>
      </c>
      <c r="K7573" s="2">
        <f t="shared" si="123"/>
        <v>774.2</v>
      </c>
    </row>
    <row r="7574" spans="1:11" x14ac:dyDescent="0.35">
      <c r="A7574" t="s">
        <v>6712</v>
      </c>
      <c r="B7574" t="s">
        <v>6713</v>
      </c>
      <c r="C7574" t="s">
        <v>6484</v>
      </c>
      <c r="D7574">
        <v>875</v>
      </c>
      <c r="E7574" t="s">
        <v>2666</v>
      </c>
      <c r="F7574" s="1">
        <v>3599</v>
      </c>
      <c r="G7574" t="s">
        <v>16</v>
      </c>
      <c r="H7574">
        <v>2.81E-3</v>
      </c>
      <c r="I7574">
        <f t="shared" si="122"/>
        <v>10.113189999999999</v>
      </c>
      <c r="J7574">
        <v>8.6999999999999994E-2</v>
      </c>
      <c r="K7574" s="2">
        <f t="shared" si="123"/>
        <v>313.113</v>
      </c>
    </row>
    <row r="7575" spans="1:11" x14ac:dyDescent="0.35">
      <c r="A7575" t="s">
        <v>6714</v>
      </c>
      <c r="B7575" t="s">
        <v>6715</v>
      </c>
      <c r="C7575" t="s">
        <v>6484</v>
      </c>
      <c r="D7575">
        <v>875</v>
      </c>
      <c r="E7575" t="s">
        <v>2666</v>
      </c>
      <c r="F7575" s="1">
        <v>4400</v>
      </c>
      <c r="G7575" t="s">
        <v>16</v>
      </c>
      <c r="H7575">
        <v>1.6E-2</v>
      </c>
      <c r="I7575">
        <f t="shared" si="122"/>
        <v>70.400000000000006</v>
      </c>
      <c r="J7575">
        <v>9.8000000000000004E-2</v>
      </c>
      <c r="K7575" s="2">
        <f t="shared" si="123"/>
        <v>431.2</v>
      </c>
    </row>
    <row r="7576" spans="1:11" x14ac:dyDescent="0.35">
      <c r="A7576" t="s">
        <v>6716</v>
      </c>
      <c r="B7576" t="s">
        <v>6717</v>
      </c>
      <c r="C7576" t="s">
        <v>6718</v>
      </c>
      <c r="D7576">
        <v>875</v>
      </c>
      <c r="E7576" t="s">
        <v>2666</v>
      </c>
      <c r="F7576" s="1">
        <v>13450</v>
      </c>
      <c r="G7576" t="s">
        <v>16</v>
      </c>
      <c r="H7576">
        <v>4.2000000000000003E-2</v>
      </c>
      <c r="I7576">
        <f t="shared" si="122"/>
        <v>564.90000000000009</v>
      </c>
      <c r="J7576">
        <v>0</v>
      </c>
      <c r="K7576" s="2">
        <f t="shared" si="123"/>
        <v>0</v>
      </c>
    </row>
    <row r="7577" spans="1:11" x14ac:dyDescent="0.35">
      <c r="A7577" t="s">
        <v>6719</v>
      </c>
      <c r="B7577" t="s">
        <v>6720</v>
      </c>
      <c r="C7577" t="s">
        <v>6386</v>
      </c>
      <c r="D7577">
        <v>875</v>
      </c>
      <c r="E7577" t="s">
        <v>2666</v>
      </c>
      <c r="F7577">
        <v>600</v>
      </c>
      <c r="G7577" t="s">
        <v>16</v>
      </c>
      <c r="H7577">
        <v>1.6E-2</v>
      </c>
      <c r="I7577">
        <f t="shared" si="122"/>
        <v>9.6</v>
      </c>
      <c r="J7577">
        <v>0.183</v>
      </c>
      <c r="K7577" s="2">
        <f t="shared" si="123"/>
        <v>109.8</v>
      </c>
    </row>
    <row r="7578" spans="1:11" x14ac:dyDescent="0.35">
      <c r="A7578" t="s">
        <v>6721</v>
      </c>
      <c r="B7578" t="s">
        <v>6722</v>
      </c>
      <c r="C7578" t="s">
        <v>6484</v>
      </c>
      <c r="D7578">
        <v>875</v>
      </c>
      <c r="E7578" t="s">
        <v>2666</v>
      </c>
      <c r="F7578" s="1">
        <v>3000</v>
      </c>
      <c r="G7578" t="s">
        <v>16</v>
      </c>
      <c r="H7578">
        <v>1.6E-2</v>
      </c>
      <c r="I7578">
        <f t="shared" si="122"/>
        <v>48</v>
      </c>
      <c r="J7578">
        <v>0.17899999999999999</v>
      </c>
      <c r="K7578" s="2">
        <f t="shared" si="123"/>
        <v>537</v>
      </c>
    </row>
    <row r="7579" spans="1:11" x14ac:dyDescent="0.35">
      <c r="A7579" t="s">
        <v>6723</v>
      </c>
      <c r="B7579" t="s">
        <v>6724</v>
      </c>
      <c r="C7579" t="s">
        <v>6642</v>
      </c>
      <c r="D7579">
        <v>875</v>
      </c>
      <c r="E7579" t="s">
        <v>2666</v>
      </c>
      <c r="F7579" s="1">
        <v>3632</v>
      </c>
      <c r="G7579" t="s">
        <v>16</v>
      </c>
      <c r="H7579">
        <v>1E-3</v>
      </c>
      <c r="I7579">
        <f t="shared" si="122"/>
        <v>3.6320000000000001</v>
      </c>
      <c r="J7579">
        <v>0.19700000000000001</v>
      </c>
      <c r="K7579" s="2">
        <f t="shared" si="123"/>
        <v>715.50400000000002</v>
      </c>
    </row>
    <row r="7580" spans="1:11" x14ac:dyDescent="0.35">
      <c r="A7580" t="s">
        <v>6725</v>
      </c>
      <c r="B7580" t="s">
        <v>6726</v>
      </c>
      <c r="C7580" t="s">
        <v>6727</v>
      </c>
      <c r="D7580">
        <v>875</v>
      </c>
      <c r="E7580" t="s">
        <v>2666</v>
      </c>
      <c r="F7580" s="1">
        <v>18960</v>
      </c>
      <c r="G7580" t="s">
        <v>16</v>
      </c>
      <c r="H7580">
        <v>0.16400000000000001</v>
      </c>
      <c r="I7580">
        <f t="shared" si="122"/>
        <v>3109.44</v>
      </c>
      <c r="J7580">
        <v>0.22700000000000001</v>
      </c>
      <c r="K7580" s="2">
        <f t="shared" si="123"/>
        <v>4303.92</v>
      </c>
    </row>
    <row r="7581" spans="1:11" x14ac:dyDescent="0.35">
      <c r="A7581" t="s">
        <v>6728</v>
      </c>
      <c r="B7581" t="s">
        <v>6729</v>
      </c>
      <c r="C7581" t="s">
        <v>6730</v>
      </c>
      <c r="D7581">
        <v>875</v>
      </c>
      <c r="E7581" t="s">
        <v>2666</v>
      </c>
      <c r="F7581" s="1">
        <v>6000</v>
      </c>
      <c r="G7581" t="s">
        <v>16</v>
      </c>
      <c r="H7581">
        <v>0.373</v>
      </c>
      <c r="I7581">
        <f t="shared" si="122"/>
        <v>2238</v>
      </c>
      <c r="J7581">
        <v>0.63</v>
      </c>
      <c r="K7581" s="2">
        <f t="shared" si="123"/>
        <v>3780</v>
      </c>
    </row>
    <row r="7582" spans="1:11" x14ac:dyDescent="0.35">
      <c r="A7582" t="s">
        <v>6731</v>
      </c>
      <c r="B7582" t="s">
        <v>6732</v>
      </c>
      <c r="C7582" t="s">
        <v>5777</v>
      </c>
      <c r="D7582">
        <v>875</v>
      </c>
      <c r="E7582" t="s">
        <v>2666</v>
      </c>
      <c r="F7582">
        <v>450</v>
      </c>
      <c r="G7582" t="s">
        <v>16</v>
      </c>
      <c r="H7582">
        <v>5.6419999999999998E-2</v>
      </c>
      <c r="I7582">
        <f t="shared" si="122"/>
        <v>25.388999999999999</v>
      </c>
      <c r="J7582">
        <v>0.48499999999999999</v>
      </c>
      <c r="K7582" s="2">
        <f t="shared" si="123"/>
        <v>218.25</v>
      </c>
    </row>
    <row r="7583" spans="1:11" x14ac:dyDescent="0.35">
      <c r="A7583" t="s">
        <v>6733</v>
      </c>
      <c r="B7583" t="s">
        <v>6734</v>
      </c>
      <c r="C7583" t="s">
        <v>6735</v>
      </c>
      <c r="D7583">
        <v>875</v>
      </c>
      <c r="E7583" t="s">
        <v>2666</v>
      </c>
      <c r="F7583" s="1">
        <v>6330</v>
      </c>
      <c r="G7583" t="s">
        <v>16</v>
      </c>
      <c r="H7583">
        <v>0</v>
      </c>
      <c r="I7583">
        <f t="shared" si="122"/>
        <v>0</v>
      </c>
      <c r="J7583">
        <v>1.3916200000000001</v>
      </c>
      <c r="K7583" s="2">
        <f t="shared" si="123"/>
        <v>8808.9546000000009</v>
      </c>
    </row>
    <row r="7584" spans="1:11" x14ac:dyDescent="0.35">
      <c r="A7584" t="s">
        <v>6736</v>
      </c>
      <c r="B7584" t="s">
        <v>6737</v>
      </c>
      <c r="C7584" t="s">
        <v>6738</v>
      </c>
      <c r="D7584">
        <v>875</v>
      </c>
      <c r="E7584" t="s">
        <v>2666</v>
      </c>
      <c r="F7584" s="1">
        <v>7700</v>
      </c>
      <c r="G7584" t="s">
        <v>16</v>
      </c>
      <c r="H7584">
        <v>0.14083000000000001</v>
      </c>
      <c r="I7584">
        <f t="shared" si="122"/>
        <v>1084.3910000000001</v>
      </c>
      <c r="J7584">
        <v>0</v>
      </c>
      <c r="K7584" s="2">
        <f t="shared" si="123"/>
        <v>0</v>
      </c>
    </row>
    <row r="7585" spans="1:11" x14ac:dyDescent="0.35">
      <c r="A7585" t="s">
        <v>6739</v>
      </c>
      <c r="B7585" t="s">
        <v>6740</v>
      </c>
      <c r="C7585" t="s">
        <v>6738</v>
      </c>
      <c r="D7585">
        <v>875</v>
      </c>
      <c r="E7585" t="s">
        <v>2666</v>
      </c>
      <c r="F7585" s="1">
        <v>5100</v>
      </c>
      <c r="G7585" t="s">
        <v>16</v>
      </c>
      <c r="H7585">
        <v>0.14249999999999999</v>
      </c>
      <c r="I7585">
        <f t="shared" si="122"/>
        <v>726.74999999999989</v>
      </c>
      <c r="J7585">
        <v>0</v>
      </c>
      <c r="K7585" s="2">
        <f t="shared" si="123"/>
        <v>0</v>
      </c>
    </row>
    <row r="7586" spans="1:11" x14ac:dyDescent="0.35">
      <c r="A7586" t="s">
        <v>6741</v>
      </c>
      <c r="B7586" t="s">
        <v>6742</v>
      </c>
      <c r="C7586" t="s">
        <v>6738</v>
      </c>
      <c r="D7586">
        <v>875</v>
      </c>
      <c r="E7586" t="s">
        <v>2666</v>
      </c>
      <c r="F7586" s="1">
        <v>5200</v>
      </c>
      <c r="G7586" t="s">
        <v>16</v>
      </c>
      <c r="H7586">
        <v>0.14249999999999999</v>
      </c>
      <c r="I7586">
        <f t="shared" si="122"/>
        <v>740.99999999999989</v>
      </c>
      <c r="J7586">
        <v>0</v>
      </c>
      <c r="K7586" s="2">
        <f t="shared" si="123"/>
        <v>0</v>
      </c>
    </row>
    <row r="7587" spans="1:11" x14ac:dyDescent="0.35">
      <c r="A7587" t="s">
        <v>6743</v>
      </c>
      <c r="B7587" t="s">
        <v>6744</v>
      </c>
      <c r="C7587" t="s">
        <v>6738</v>
      </c>
      <c r="D7587">
        <v>875</v>
      </c>
      <c r="E7587" t="s">
        <v>2666</v>
      </c>
      <c r="F7587" s="1">
        <v>6000</v>
      </c>
      <c r="G7587" t="s">
        <v>16</v>
      </c>
      <c r="H7587">
        <v>0.14249999999999999</v>
      </c>
      <c r="I7587">
        <f t="shared" si="122"/>
        <v>854.99999999999989</v>
      </c>
      <c r="J7587">
        <v>0</v>
      </c>
      <c r="K7587" s="2">
        <f t="shared" si="123"/>
        <v>0</v>
      </c>
    </row>
    <row r="7588" spans="1:11" x14ac:dyDescent="0.35">
      <c r="A7588" t="s">
        <v>6745</v>
      </c>
      <c r="B7588" t="s">
        <v>6746</v>
      </c>
      <c r="C7588" t="s">
        <v>6738</v>
      </c>
      <c r="D7588">
        <v>875</v>
      </c>
      <c r="E7588" t="s">
        <v>2666</v>
      </c>
      <c r="F7588" s="1">
        <v>1200</v>
      </c>
      <c r="G7588" t="s">
        <v>16</v>
      </c>
      <c r="H7588">
        <v>0.22583</v>
      </c>
      <c r="I7588">
        <f t="shared" si="122"/>
        <v>270.99599999999998</v>
      </c>
      <c r="J7588">
        <v>0</v>
      </c>
      <c r="K7588" s="2">
        <f t="shared" si="123"/>
        <v>0</v>
      </c>
    </row>
    <row r="7589" spans="1:11" x14ac:dyDescent="0.35">
      <c r="A7589" t="s">
        <v>6747</v>
      </c>
      <c r="B7589" t="s">
        <v>6748</v>
      </c>
      <c r="C7589" t="s">
        <v>6749</v>
      </c>
      <c r="D7589">
        <v>875</v>
      </c>
      <c r="E7589" t="s">
        <v>2666</v>
      </c>
      <c r="F7589" s="1">
        <v>8962</v>
      </c>
      <c r="G7589" t="s">
        <v>16</v>
      </c>
      <c r="H7589">
        <v>2.7289999999999998E-2</v>
      </c>
      <c r="I7589">
        <f t="shared" si="122"/>
        <v>244.57297999999997</v>
      </c>
      <c r="J7589">
        <v>0.21204000000000001</v>
      </c>
      <c r="K7589" s="2">
        <f t="shared" si="123"/>
        <v>1900.3024800000001</v>
      </c>
    </row>
    <row r="7590" spans="1:11" x14ac:dyDescent="0.35">
      <c r="A7590" t="s">
        <v>6750</v>
      </c>
      <c r="B7590" t="s">
        <v>6751</v>
      </c>
      <c r="C7590" t="s">
        <v>5517</v>
      </c>
      <c r="D7590">
        <v>875</v>
      </c>
      <c r="E7590" t="s">
        <v>2666</v>
      </c>
      <c r="F7590" s="1">
        <v>5082</v>
      </c>
      <c r="G7590" t="s">
        <v>16</v>
      </c>
      <c r="H7590">
        <v>0.1</v>
      </c>
      <c r="I7590">
        <f t="shared" si="122"/>
        <v>508.20000000000005</v>
      </c>
      <c r="J7590">
        <v>0.56821999999999995</v>
      </c>
      <c r="K7590" s="2">
        <f t="shared" si="123"/>
        <v>2887.6940399999999</v>
      </c>
    </row>
    <row r="7591" spans="1:11" x14ac:dyDescent="0.35">
      <c r="A7591" t="s">
        <v>6752</v>
      </c>
      <c r="B7591" t="s">
        <v>6753</v>
      </c>
      <c r="C7591" t="s">
        <v>6754</v>
      </c>
      <c r="D7591">
        <v>875</v>
      </c>
      <c r="E7591" t="s">
        <v>2666</v>
      </c>
      <c r="F7591" s="1">
        <v>6400</v>
      </c>
      <c r="G7591" t="s">
        <v>16</v>
      </c>
      <c r="H7591">
        <v>2.9590000000000002E-2</v>
      </c>
      <c r="I7591">
        <f t="shared" si="122"/>
        <v>189.376</v>
      </c>
      <c r="J7591">
        <v>0.76800000000000002</v>
      </c>
      <c r="K7591" s="2">
        <f t="shared" si="123"/>
        <v>4915.2</v>
      </c>
    </row>
    <row r="7592" spans="1:11" x14ac:dyDescent="0.35">
      <c r="A7592" t="s">
        <v>6755</v>
      </c>
      <c r="B7592" t="s">
        <v>6756</v>
      </c>
      <c r="C7592" t="s">
        <v>6757</v>
      </c>
      <c r="D7592">
        <v>875</v>
      </c>
      <c r="E7592" t="s">
        <v>2666</v>
      </c>
      <c r="F7592" s="1">
        <v>7400</v>
      </c>
      <c r="G7592" t="s">
        <v>16</v>
      </c>
      <c r="H7592">
        <v>2.9590000000000002E-2</v>
      </c>
      <c r="I7592">
        <f t="shared" si="122"/>
        <v>218.96600000000001</v>
      </c>
      <c r="J7592">
        <v>0.42699999999999999</v>
      </c>
      <c r="K7592" s="2">
        <f t="shared" si="123"/>
        <v>3159.7999999999997</v>
      </c>
    </row>
    <row r="7593" spans="1:11" x14ac:dyDescent="0.35">
      <c r="A7593" t="s">
        <v>6758</v>
      </c>
      <c r="B7593" t="s">
        <v>6759</v>
      </c>
      <c r="C7593" t="s">
        <v>6760</v>
      </c>
      <c r="D7593">
        <v>875</v>
      </c>
      <c r="E7593" t="s">
        <v>2666</v>
      </c>
      <c r="F7593">
        <v>653</v>
      </c>
      <c r="G7593" t="s">
        <v>16</v>
      </c>
      <c r="H7593">
        <v>0</v>
      </c>
      <c r="I7593">
        <f t="shared" si="122"/>
        <v>0</v>
      </c>
      <c r="J7593">
        <v>1.298</v>
      </c>
      <c r="K7593" s="2">
        <f t="shared" si="123"/>
        <v>847.59400000000005</v>
      </c>
    </row>
    <row r="7594" spans="1:11" x14ac:dyDescent="0.35">
      <c r="A7594" t="s">
        <v>6761</v>
      </c>
      <c r="B7594" t="s">
        <v>6762</v>
      </c>
      <c r="C7594" t="s">
        <v>6763</v>
      </c>
      <c r="D7594">
        <v>875</v>
      </c>
      <c r="E7594" t="s">
        <v>2666</v>
      </c>
      <c r="F7594" s="1">
        <v>2280</v>
      </c>
      <c r="G7594" t="s">
        <v>16</v>
      </c>
      <c r="H7594">
        <v>2.3999999999999998E-3</v>
      </c>
      <c r="I7594">
        <f t="shared" si="122"/>
        <v>5.4719999999999995</v>
      </c>
      <c r="J7594">
        <v>0.25900000000000001</v>
      </c>
      <c r="K7594" s="2">
        <f t="shared" si="123"/>
        <v>590.52</v>
      </c>
    </row>
    <row r="7595" spans="1:11" x14ac:dyDescent="0.35">
      <c r="A7595" t="s">
        <v>6764</v>
      </c>
      <c r="B7595" t="s">
        <v>6765</v>
      </c>
      <c r="C7595" t="s">
        <v>6495</v>
      </c>
      <c r="D7595">
        <v>875</v>
      </c>
      <c r="E7595" t="s">
        <v>2666</v>
      </c>
      <c r="F7595" s="1">
        <v>2550</v>
      </c>
      <c r="G7595" t="s">
        <v>16</v>
      </c>
      <c r="H7595">
        <v>1E-3</v>
      </c>
      <c r="I7595">
        <f t="shared" si="122"/>
        <v>2.5500000000000003</v>
      </c>
      <c r="J7595">
        <v>0.27600000000000002</v>
      </c>
      <c r="K7595" s="2">
        <f t="shared" si="123"/>
        <v>703.80000000000007</v>
      </c>
    </row>
    <row r="7596" spans="1:11" x14ac:dyDescent="0.35">
      <c r="A7596" t="s">
        <v>6766</v>
      </c>
      <c r="B7596" t="s">
        <v>6767</v>
      </c>
      <c r="C7596" t="s">
        <v>6768</v>
      </c>
      <c r="D7596">
        <v>875</v>
      </c>
      <c r="E7596" t="s">
        <v>2666</v>
      </c>
      <c r="F7596" s="1">
        <v>20900</v>
      </c>
      <c r="G7596" t="s">
        <v>16</v>
      </c>
      <c r="H7596">
        <v>3.6600000000000001E-3</v>
      </c>
      <c r="I7596">
        <f t="shared" si="122"/>
        <v>76.494</v>
      </c>
      <c r="J7596">
        <v>6.2829999999999997E-2</v>
      </c>
      <c r="K7596" s="2">
        <f t="shared" si="123"/>
        <v>1313.1469999999999</v>
      </c>
    </row>
    <row r="7597" spans="1:11" x14ac:dyDescent="0.35">
      <c r="A7597" t="s">
        <v>6769</v>
      </c>
      <c r="B7597" t="s">
        <v>6770</v>
      </c>
      <c r="C7597" t="s">
        <v>6771</v>
      </c>
      <c r="D7597">
        <v>875</v>
      </c>
      <c r="E7597" t="s">
        <v>2666</v>
      </c>
      <c r="F7597">
        <v>175</v>
      </c>
      <c r="G7597" t="s">
        <v>16</v>
      </c>
      <c r="H7597">
        <v>1E-3</v>
      </c>
      <c r="I7597">
        <f t="shared" si="122"/>
        <v>0.17500000000000002</v>
      </c>
      <c r="J7597">
        <v>0.54</v>
      </c>
      <c r="K7597" s="2">
        <f t="shared" si="123"/>
        <v>94.5</v>
      </c>
    </row>
    <row r="7598" spans="1:11" x14ac:dyDescent="0.35">
      <c r="A7598" t="s">
        <v>6772</v>
      </c>
      <c r="B7598" t="s">
        <v>6773</v>
      </c>
      <c r="C7598" t="s">
        <v>6484</v>
      </c>
      <c r="D7598">
        <v>875</v>
      </c>
      <c r="E7598" t="s">
        <v>2666</v>
      </c>
      <c r="F7598" s="1">
        <v>3100</v>
      </c>
      <c r="G7598" t="s">
        <v>16</v>
      </c>
      <c r="H7598">
        <v>1E-3</v>
      </c>
      <c r="I7598">
        <f t="shared" si="122"/>
        <v>3.1</v>
      </c>
      <c r="J7598">
        <v>8.4000000000000005E-2</v>
      </c>
      <c r="K7598" s="2">
        <f t="shared" si="123"/>
        <v>260.40000000000003</v>
      </c>
    </row>
    <row r="7599" spans="1:11" x14ac:dyDescent="0.35">
      <c r="A7599" t="s">
        <v>6774</v>
      </c>
      <c r="B7599" t="s">
        <v>6775</v>
      </c>
      <c r="C7599" t="s">
        <v>6776</v>
      </c>
      <c r="D7599">
        <v>875</v>
      </c>
      <c r="E7599" t="s">
        <v>2666</v>
      </c>
      <c r="F7599" s="1">
        <v>12300</v>
      </c>
      <c r="G7599" t="s">
        <v>16</v>
      </c>
      <c r="H7599">
        <v>1E-3</v>
      </c>
      <c r="I7599">
        <f t="shared" si="122"/>
        <v>12.3</v>
      </c>
      <c r="J7599">
        <v>0.11799999999999999</v>
      </c>
      <c r="K7599" s="2">
        <f t="shared" si="123"/>
        <v>1451.3999999999999</v>
      </c>
    </row>
    <row r="7600" spans="1:11" x14ac:dyDescent="0.35">
      <c r="A7600" t="s">
        <v>6777</v>
      </c>
      <c r="B7600" t="s">
        <v>6778</v>
      </c>
      <c r="C7600" t="s">
        <v>6484</v>
      </c>
      <c r="D7600">
        <v>875</v>
      </c>
      <c r="E7600" t="s">
        <v>2666</v>
      </c>
      <c r="F7600" s="1">
        <v>1900</v>
      </c>
      <c r="G7600" t="s">
        <v>16</v>
      </c>
      <c r="H7600">
        <v>1.6E-2</v>
      </c>
      <c r="I7600">
        <f t="shared" si="122"/>
        <v>30.400000000000002</v>
      </c>
      <c r="J7600">
        <v>0.17100000000000001</v>
      </c>
      <c r="K7600" s="2">
        <f t="shared" si="123"/>
        <v>324.90000000000003</v>
      </c>
    </row>
    <row r="7601" spans="1:11" x14ac:dyDescent="0.35">
      <c r="A7601" t="s">
        <v>6779</v>
      </c>
      <c r="B7601" t="s">
        <v>6780</v>
      </c>
      <c r="C7601" t="s">
        <v>6781</v>
      </c>
      <c r="D7601">
        <v>875</v>
      </c>
      <c r="E7601" t="s">
        <v>2666</v>
      </c>
      <c r="F7601" s="1">
        <v>6800</v>
      </c>
      <c r="G7601" t="s">
        <v>16</v>
      </c>
      <c r="H7601">
        <v>4.2000000000000003E-2</v>
      </c>
      <c r="I7601">
        <f t="shared" si="122"/>
        <v>285.60000000000002</v>
      </c>
      <c r="J7601">
        <v>0</v>
      </c>
      <c r="K7601" s="2">
        <f t="shared" si="123"/>
        <v>0</v>
      </c>
    </row>
    <row r="7602" spans="1:11" x14ac:dyDescent="0.35">
      <c r="A7602" t="s">
        <v>6782</v>
      </c>
      <c r="B7602" t="s">
        <v>6783</v>
      </c>
      <c r="C7602" t="s">
        <v>6484</v>
      </c>
      <c r="D7602">
        <v>875</v>
      </c>
      <c r="E7602" t="s">
        <v>2666</v>
      </c>
      <c r="F7602">
        <v>300</v>
      </c>
      <c r="G7602" t="s">
        <v>16</v>
      </c>
      <c r="H7602">
        <v>1E-3</v>
      </c>
      <c r="I7602">
        <f t="shared" si="122"/>
        <v>0.3</v>
      </c>
      <c r="J7602">
        <v>0.183</v>
      </c>
      <c r="K7602" s="2">
        <f t="shared" si="123"/>
        <v>54.9</v>
      </c>
    </row>
    <row r="7603" spans="1:11" x14ac:dyDescent="0.35">
      <c r="A7603" t="s">
        <v>6784</v>
      </c>
      <c r="B7603" t="s">
        <v>6785</v>
      </c>
      <c r="C7603" t="s">
        <v>6484</v>
      </c>
      <c r="D7603">
        <v>875</v>
      </c>
      <c r="E7603" t="s">
        <v>2666</v>
      </c>
      <c r="F7603">
        <v>611</v>
      </c>
      <c r="G7603" t="s">
        <v>16</v>
      </c>
      <c r="H7603">
        <v>1E-3</v>
      </c>
      <c r="I7603">
        <f t="shared" si="122"/>
        <v>0.61099999999999999</v>
      </c>
      <c r="J7603">
        <v>0.11600000000000001</v>
      </c>
      <c r="K7603" s="2">
        <f t="shared" si="123"/>
        <v>70.876000000000005</v>
      </c>
    </row>
    <row r="7604" spans="1:11" x14ac:dyDescent="0.35">
      <c r="A7604" t="s">
        <v>6786</v>
      </c>
      <c r="B7604" t="s">
        <v>6787</v>
      </c>
      <c r="C7604" t="s">
        <v>6642</v>
      </c>
      <c r="D7604">
        <v>875</v>
      </c>
      <c r="E7604" t="s">
        <v>2666</v>
      </c>
      <c r="F7604" s="1">
        <v>8750</v>
      </c>
      <c r="G7604" t="s">
        <v>16</v>
      </c>
      <c r="H7604">
        <v>1E-3</v>
      </c>
      <c r="I7604">
        <f t="shared" si="122"/>
        <v>8.75</v>
      </c>
      <c r="J7604">
        <v>0.157</v>
      </c>
      <c r="K7604" s="2">
        <f t="shared" si="123"/>
        <v>1373.75</v>
      </c>
    </row>
    <row r="7605" spans="1:11" x14ac:dyDescent="0.35">
      <c r="A7605" t="s">
        <v>6788</v>
      </c>
      <c r="B7605" t="s">
        <v>6789</v>
      </c>
      <c r="C7605" t="s">
        <v>4340</v>
      </c>
      <c r="D7605">
        <v>875</v>
      </c>
      <c r="E7605" t="s">
        <v>2666</v>
      </c>
      <c r="F7605" s="1">
        <v>4508</v>
      </c>
      <c r="G7605" t="s">
        <v>16</v>
      </c>
      <c r="H7605">
        <v>0.19750000000000001</v>
      </c>
      <c r="I7605">
        <f t="shared" si="122"/>
        <v>890.33</v>
      </c>
      <c r="J7605">
        <v>0.81299999999999994</v>
      </c>
      <c r="K7605" s="2">
        <f t="shared" si="123"/>
        <v>3665.0039999999999</v>
      </c>
    </row>
    <row r="7606" spans="1:11" x14ac:dyDescent="0.35">
      <c r="A7606" t="s">
        <v>6790</v>
      </c>
      <c r="B7606" t="s">
        <v>6791</v>
      </c>
      <c r="C7606" t="s">
        <v>6792</v>
      </c>
      <c r="D7606">
        <v>875</v>
      </c>
      <c r="E7606" t="s">
        <v>2666</v>
      </c>
      <c r="F7606" s="1">
        <v>6656</v>
      </c>
      <c r="G7606" t="s">
        <v>16</v>
      </c>
      <c r="H7606">
        <v>0.107</v>
      </c>
      <c r="I7606">
        <f t="shared" si="122"/>
        <v>712.19200000000001</v>
      </c>
      <c r="J7606">
        <v>0.50329000000000002</v>
      </c>
      <c r="K7606" s="2">
        <f t="shared" si="123"/>
        <v>3349.89824</v>
      </c>
    </row>
    <row r="7607" spans="1:11" x14ac:dyDescent="0.35">
      <c r="A7607" t="s">
        <v>6793</v>
      </c>
      <c r="B7607" t="s">
        <v>6794</v>
      </c>
      <c r="C7607" t="s">
        <v>5594</v>
      </c>
      <c r="D7607">
        <v>875</v>
      </c>
      <c r="E7607" t="s">
        <v>2666</v>
      </c>
      <c r="F7607" s="1">
        <v>4738</v>
      </c>
      <c r="G7607" t="s">
        <v>16</v>
      </c>
      <c r="H7607">
        <v>1.9400000000000001E-2</v>
      </c>
      <c r="I7607">
        <f t="shared" si="122"/>
        <v>91.917200000000008</v>
      </c>
      <c r="J7607">
        <v>0.21646000000000001</v>
      </c>
      <c r="K7607" s="2">
        <f t="shared" si="123"/>
        <v>1025.5874800000001</v>
      </c>
    </row>
    <row r="7608" spans="1:11" x14ac:dyDescent="0.35">
      <c r="A7608" t="s">
        <v>6795</v>
      </c>
      <c r="B7608" t="s">
        <v>6796</v>
      </c>
      <c r="C7608" t="s">
        <v>6797</v>
      </c>
      <c r="D7608">
        <v>875</v>
      </c>
      <c r="E7608" t="s">
        <v>2666</v>
      </c>
      <c r="F7608" s="1">
        <v>1870</v>
      </c>
      <c r="G7608" t="s">
        <v>16</v>
      </c>
      <c r="H7608">
        <v>4.1860000000000001E-2</v>
      </c>
      <c r="I7608">
        <f t="shared" si="122"/>
        <v>78.278199999999998</v>
      </c>
      <c r="J7608">
        <v>0.46046999999999999</v>
      </c>
      <c r="K7608" s="2">
        <f t="shared" si="123"/>
        <v>861.07889999999998</v>
      </c>
    </row>
    <row r="7609" spans="1:11" x14ac:dyDescent="0.35">
      <c r="A7609" t="s">
        <v>6798</v>
      </c>
      <c r="B7609" t="s">
        <v>6799</v>
      </c>
      <c r="C7609" t="s">
        <v>6800</v>
      </c>
      <c r="D7609">
        <v>875</v>
      </c>
      <c r="E7609" t="s">
        <v>2666</v>
      </c>
      <c r="F7609">
        <v>300</v>
      </c>
      <c r="G7609" t="s">
        <v>16</v>
      </c>
      <c r="H7609">
        <v>8.43E-2</v>
      </c>
      <c r="I7609">
        <f t="shared" si="122"/>
        <v>25.29</v>
      </c>
      <c r="J7609">
        <v>0.57403000000000004</v>
      </c>
      <c r="K7609" s="2">
        <f t="shared" si="123"/>
        <v>172.209</v>
      </c>
    </row>
    <row r="7610" spans="1:11" x14ac:dyDescent="0.35">
      <c r="A7610" t="s">
        <v>6801</v>
      </c>
      <c r="B7610" t="s">
        <v>6802</v>
      </c>
      <c r="C7610" t="s">
        <v>6803</v>
      </c>
      <c r="D7610">
        <v>875</v>
      </c>
      <c r="E7610" t="s">
        <v>2666</v>
      </c>
      <c r="F7610" s="1">
        <v>3700</v>
      </c>
      <c r="G7610" t="s">
        <v>16</v>
      </c>
      <c r="H7610">
        <v>1E-3</v>
      </c>
      <c r="I7610">
        <f t="shared" si="122"/>
        <v>3.7</v>
      </c>
      <c r="J7610">
        <v>0.14099999999999999</v>
      </c>
      <c r="K7610" s="2">
        <f t="shared" si="123"/>
        <v>521.69999999999993</v>
      </c>
    </row>
    <row r="7611" spans="1:11" x14ac:dyDescent="0.35">
      <c r="A7611" t="s">
        <v>6804</v>
      </c>
      <c r="B7611" t="s">
        <v>6805</v>
      </c>
      <c r="C7611" t="s">
        <v>6806</v>
      </c>
      <c r="D7611">
        <v>875</v>
      </c>
      <c r="E7611" t="s">
        <v>2666</v>
      </c>
      <c r="F7611" s="1">
        <v>2867</v>
      </c>
      <c r="G7611" t="s">
        <v>16</v>
      </c>
      <c r="H7611">
        <v>9.8299999999999998E-2</v>
      </c>
      <c r="I7611">
        <f t="shared" si="122"/>
        <v>281.8261</v>
      </c>
      <c r="J7611">
        <v>0.63126000000000004</v>
      </c>
      <c r="K7611" s="2">
        <f t="shared" si="123"/>
        <v>1809.8224200000002</v>
      </c>
    </row>
    <row r="7612" spans="1:11" x14ac:dyDescent="0.35">
      <c r="A7612" t="s">
        <v>6807</v>
      </c>
      <c r="B7612" t="s">
        <v>6808</v>
      </c>
      <c r="C7612" t="s">
        <v>6809</v>
      </c>
      <c r="D7612">
        <v>875</v>
      </c>
      <c r="E7612" t="s">
        <v>2666</v>
      </c>
      <c r="F7612" s="1">
        <v>1145</v>
      </c>
      <c r="G7612" t="s">
        <v>16</v>
      </c>
      <c r="H7612">
        <v>1E-3</v>
      </c>
      <c r="I7612">
        <f t="shared" si="122"/>
        <v>1.145</v>
      </c>
      <c r="J7612">
        <v>0.217</v>
      </c>
      <c r="K7612" s="2">
        <f t="shared" si="123"/>
        <v>248.465</v>
      </c>
    </row>
    <row r="7613" spans="1:11" x14ac:dyDescent="0.35">
      <c r="A7613" t="s">
        <v>6810</v>
      </c>
      <c r="B7613" t="s">
        <v>6811</v>
      </c>
      <c r="C7613" t="s">
        <v>6812</v>
      </c>
      <c r="D7613">
        <v>875</v>
      </c>
      <c r="E7613" t="s">
        <v>2666</v>
      </c>
      <c r="F7613" s="1">
        <v>1300</v>
      </c>
      <c r="G7613" t="s">
        <v>16</v>
      </c>
      <c r="H7613">
        <v>1.6E-2</v>
      </c>
      <c r="I7613">
        <f t="shared" si="122"/>
        <v>20.8</v>
      </c>
      <c r="J7613">
        <v>0.151</v>
      </c>
      <c r="K7613" s="2">
        <f t="shared" si="123"/>
        <v>196.29999999999998</v>
      </c>
    </row>
    <row r="7614" spans="1:11" x14ac:dyDescent="0.35">
      <c r="A7614" t="s">
        <v>6813</v>
      </c>
      <c r="B7614" t="s">
        <v>6814</v>
      </c>
      <c r="C7614" t="s">
        <v>6815</v>
      </c>
      <c r="D7614">
        <v>875</v>
      </c>
      <c r="E7614" t="s">
        <v>2666</v>
      </c>
      <c r="F7614" s="1">
        <v>9600</v>
      </c>
      <c r="G7614" t="s">
        <v>16</v>
      </c>
      <c r="H7614">
        <v>4.5089999999999998E-2</v>
      </c>
      <c r="I7614">
        <f t="shared" si="122"/>
        <v>432.86399999999998</v>
      </c>
      <c r="J7614">
        <v>0</v>
      </c>
      <c r="K7614" s="2">
        <f t="shared" si="123"/>
        <v>0</v>
      </c>
    </row>
    <row r="7615" spans="1:11" x14ac:dyDescent="0.35">
      <c r="A7615" t="s">
        <v>6816</v>
      </c>
      <c r="B7615" t="s">
        <v>6817</v>
      </c>
      <c r="C7615" t="s">
        <v>6818</v>
      </c>
      <c r="D7615">
        <v>875</v>
      </c>
      <c r="E7615" t="s">
        <v>2666</v>
      </c>
      <c r="F7615" s="1">
        <v>5330</v>
      </c>
      <c r="G7615" t="s">
        <v>16</v>
      </c>
      <c r="H7615">
        <v>1.6E-2</v>
      </c>
      <c r="I7615">
        <f t="shared" si="122"/>
        <v>85.28</v>
      </c>
      <c r="J7615">
        <v>0.124</v>
      </c>
      <c r="K7615" s="2">
        <f t="shared" si="123"/>
        <v>660.92</v>
      </c>
    </row>
    <row r="7616" spans="1:11" x14ac:dyDescent="0.35">
      <c r="A7616" t="s">
        <v>6819</v>
      </c>
      <c r="B7616" t="s">
        <v>6820</v>
      </c>
      <c r="C7616" t="s">
        <v>6821</v>
      </c>
      <c r="D7616">
        <v>875</v>
      </c>
      <c r="E7616" t="s">
        <v>2666</v>
      </c>
      <c r="F7616">
        <v>150</v>
      </c>
      <c r="G7616" t="s">
        <v>16</v>
      </c>
      <c r="H7616">
        <v>5.0000000000000001E-3</v>
      </c>
      <c r="I7616">
        <f t="shared" si="122"/>
        <v>0.75</v>
      </c>
      <c r="J7616">
        <v>0.189</v>
      </c>
      <c r="K7616" s="2">
        <f t="shared" si="123"/>
        <v>28.35</v>
      </c>
    </row>
    <row r="7617" spans="1:11" x14ac:dyDescent="0.35">
      <c r="A7617" t="s">
        <v>6822</v>
      </c>
      <c r="B7617" t="s">
        <v>6823</v>
      </c>
      <c r="C7617" t="s">
        <v>6495</v>
      </c>
      <c r="D7617">
        <v>875</v>
      </c>
      <c r="E7617" t="s">
        <v>2666</v>
      </c>
      <c r="F7617" s="1">
        <v>4330</v>
      </c>
      <c r="G7617" t="s">
        <v>16</v>
      </c>
      <c r="H7617">
        <v>0.124</v>
      </c>
      <c r="I7617">
        <f t="shared" si="122"/>
        <v>536.91999999999996</v>
      </c>
      <c r="J7617">
        <v>0</v>
      </c>
      <c r="K7617" s="2">
        <f t="shared" si="123"/>
        <v>0</v>
      </c>
    </row>
    <row r="7618" spans="1:11" x14ac:dyDescent="0.35">
      <c r="A7618" t="s">
        <v>6824</v>
      </c>
      <c r="B7618" t="s">
        <v>6825</v>
      </c>
      <c r="C7618" t="s">
        <v>6826</v>
      </c>
      <c r="D7618">
        <v>875</v>
      </c>
      <c r="E7618" t="s">
        <v>2666</v>
      </c>
      <c r="F7618" s="1">
        <v>5850</v>
      </c>
      <c r="G7618" t="s">
        <v>16</v>
      </c>
      <c r="H7618">
        <v>4.2000000000000003E-2</v>
      </c>
      <c r="I7618">
        <f t="shared" si="122"/>
        <v>245.70000000000002</v>
      </c>
      <c r="J7618">
        <v>0</v>
      </c>
      <c r="K7618" s="2">
        <f t="shared" si="123"/>
        <v>0</v>
      </c>
    </row>
    <row r="7619" spans="1:11" x14ac:dyDescent="0.35">
      <c r="A7619" t="s">
        <v>6827</v>
      </c>
      <c r="B7619" t="s">
        <v>6828</v>
      </c>
      <c r="C7619" t="s">
        <v>6519</v>
      </c>
      <c r="D7619">
        <v>875</v>
      </c>
      <c r="E7619" t="s">
        <v>2666</v>
      </c>
      <c r="F7619" s="1">
        <v>1310</v>
      </c>
      <c r="G7619" t="s">
        <v>16</v>
      </c>
      <c r="H7619">
        <v>2.2599999999999999E-3</v>
      </c>
      <c r="I7619">
        <f t="shared" si="122"/>
        <v>2.9605999999999999</v>
      </c>
      <c r="J7619">
        <v>2.6169999999999999E-2</v>
      </c>
      <c r="K7619" s="2">
        <f t="shared" si="123"/>
        <v>34.282699999999998</v>
      </c>
    </row>
    <row r="7620" spans="1:11" x14ac:dyDescent="0.35">
      <c r="A7620" t="s">
        <v>6829</v>
      </c>
      <c r="B7620" t="s">
        <v>6830</v>
      </c>
      <c r="C7620" t="s">
        <v>5623</v>
      </c>
      <c r="D7620">
        <v>875</v>
      </c>
      <c r="E7620" t="s">
        <v>2666</v>
      </c>
      <c r="F7620" s="1">
        <v>31000</v>
      </c>
      <c r="G7620" t="s">
        <v>16</v>
      </c>
      <c r="H7620">
        <v>8.3000000000000004E-2</v>
      </c>
      <c r="I7620">
        <f t="shared" si="122"/>
        <v>2573</v>
      </c>
      <c r="J7620">
        <v>2.1530000000000001E-2</v>
      </c>
      <c r="K7620" s="2">
        <f t="shared" si="123"/>
        <v>667.43000000000006</v>
      </c>
    </row>
    <row r="7621" spans="1:11" x14ac:dyDescent="0.35">
      <c r="A7621" t="s">
        <v>6831</v>
      </c>
      <c r="B7621" t="s">
        <v>6832</v>
      </c>
      <c r="C7621" t="s">
        <v>6833</v>
      </c>
      <c r="D7621">
        <v>875</v>
      </c>
      <c r="E7621" t="s">
        <v>2666</v>
      </c>
      <c r="F7621">
        <v>415</v>
      </c>
      <c r="G7621" t="s">
        <v>16</v>
      </c>
      <c r="H7621">
        <v>5.6250000000000001E-2</v>
      </c>
      <c r="I7621">
        <f t="shared" ref="I7621:I7684" si="124">H7621*F7621</f>
        <v>23.34375</v>
      </c>
      <c r="J7621">
        <v>0.46256000000000003</v>
      </c>
      <c r="K7621" s="2">
        <f t="shared" ref="K7621:K7684" si="125">F7621*J7621</f>
        <v>191.9624</v>
      </c>
    </row>
    <row r="7622" spans="1:11" x14ac:dyDescent="0.35">
      <c r="A7622" t="s">
        <v>6834</v>
      </c>
      <c r="B7622" t="s">
        <v>6835</v>
      </c>
      <c r="C7622" t="s">
        <v>6833</v>
      </c>
      <c r="D7622">
        <v>875</v>
      </c>
      <c r="E7622" t="s">
        <v>2666</v>
      </c>
      <c r="F7622" s="1">
        <v>1100</v>
      </c>
      <c r="G7622" t="s">
        <v>16</v>
      </c>
      <c r="H7622">
        <v>5.6250000000000001E-2</v>
      </c>
      <c r="I7622">
        <f t="shared" si="124"/>
        <v>61.875</v>
      </c>
      <c r="J7622">
        <v>0.46256000000000003</v>
      </c>
      <c r="K7622" s="2">
        <f t="shared" si="125"/>
        <v>508.81600000000003</v>
      </c>
    </row>
    <row r="7623" spans="1:11" x14ac:dyDescent="0.35">
      <c r="A7623" t="s">
        <v>6836</v>
      </c>
      <c r="B7623" t="s">
        <v>6837</v>
      </c>
      <c r="C7623" t="s">
        <v>5815</v>
      </c>
      <c r="D7623">
        <v>875</v>
      </c>
      <c r="E7623" t="s">
        <v>2666</v>
      </c>
      <c r="F7623" s="1">
        <v>7286</v>
      </c>
      <c r="G7623" t="s">
        <v>16</v>
      </c>
      <c r="H7623">
        <v>0.11834</v>
      </c>
      <c r="I7623">
        <f t="shared" si="124"/>
        <v>862.22523999999999</v>
      </c>
      <c r="J7623">
        <v>0.82599999999999996</v>
      </c>
      <c r="K7623" s="2">
        <f t="shared" si="125"/>
        <v>6018.2359999999999</v>
      </c>
    </row>
    <row r="7624" spans="1:11" x14ac:dyDescent="0.35">
      <c r="A7624" t="s">
        <v>6838</v>
      </c>
      <c r="B7624" t="s">
        <v>6839</v>
      </c>
      <c r="C7624" t="s">
        <v>6840</v>
      </c>
      <c r="D7624">
        <v>875</v>
      </c>
      <c r="E7624" t="s">
        <v>2666</v>
      </c>
      <c r="F7624" s="1">
        <v>23746</v>
      </c>
      <c r="G7624" t="s">
        <v>16</v>
      </c>
      <c r="H7624">
        <v>2.8999999999999998E-3</v>
      </c>
      <c r="I7624">
        <f t="shared" si="124"/>
        <v>68.863399999999999</v>
      </c>
      <c r="J7624">
        <v>0.30038999999999999</v>
      </c>
      <c r="K7624" s="2">
        <f t="shared" si="125"/>
        <v>7133.0609399999994</v>
      </c>
    </row>
    <row r="7625" spans="1:11" x14ac:dyDescent="0.35">
      <c r="A7625" t="s">
        <v>6841</v>
      </c>
      <c r="B7625" t="s">
        <v>6842</v>
      </c>
      <c r="C7625" t="s">
        <v>6843</v>
      </c>
      <c r="D7625">
        <v>875</v>
      </c>
      <c r="E7625" t="s">
        <v>2666</v>
      </c>
      <c r="F7625" s="1">
        <v>15640</v>
      </c>
      <c r="G7625" t="s">
        <v>16</v>
      </c>
      <c r="H7625">
        <v>7.5219999999999995E-2</v>
      </c>
      <c r="I7625">
        <f t="shared" si="124"/>
        <v>1176.4407999999999</v>
      </c>
      <c r="J7625">
        <v>0.65835999999999995</v>
      </c>
      <c r="K7625" s="2">
        <f t="shared" si="125"/>
        <v>10296.750399999999</v>
      </c>
    </row>
    <row r="7626" spans="1:11" x14ac:dyDescent="0.35">
      <c r="A7626" t="s">
        <v>6844</v>
      </c>
      <c r="B7626" t="s">
        <v>6845</v>
      </c>
      <c r="C7626" t="s">
        <v>6846</v>
      </c>
      <c r="D7626">
        <v>875</v>
      </c>
      <c r="E7626" t="s">
        <v>2666</v>
      </c>
      <c r="F7626" s="1">
        <v>7690</v>
      </c>
      <c r="G7626" t="s">
        <v>16</v>
      </c>
      <c r="H7626">
        <v>0.27500000000000002</v>
      </c>
      <c r="I7626">
        <f t="shared" si="124"/>
        <v>2114.75</v>
      </c>
      <c r="J7626">
        <v>0.34499999999999997</v>
      </c>
      <c r="K7626" s="2">
        <f t="shared" si="125"/>
        <v>2653.0499999999997</v>
      </c>
    </row>
    <row r="7627" spans="1:11" x14ac:dyDescent="0.35">
      <c r="A7627" t="s">
        <v>6847</v>
      </c>
      <c r="B7627" t="s">
        <v>6848</v>
      </c>
      <c r="C7627" t="s">
        <v>6849</v>
      </c>
      <c r="D7627">
        <v>875</v>
      </c>
      <c r="E7627" t="s">
        <v>2666</v>
      </c>
      <c r="F7627" s="1">
        <v>39767</v>
      </c>
      <c r="G7627" t="s">
        <v>16</v>
      </c>
      <c r="H7627">
        <v>2E-3</v>
      </c>
      <c r="I7627">
        <f t="shared" si="124"/>
        <v>79.534000000000006</v>
      </c>
      <c r="J7627">
        <v>2.231E-2</v>
      </c>
      <c r="K7627" s="2">
        <f t="shared" si="125"/>
        <v>887.20177000000001</v>
      </c>
    </row>
    <row r="7628" spans="1:11" x14ac:dyDescent="0.35">
      <c r="A7628" t="s">
        <v>6850</v>
      </c>
      <c r="B7628" t="s">
        <v>6851</v>
      </c>
      <c r="C7628" t="s">
        <v>6849</v>
      </c>
      <c r="D7628">
        <v>875</v>
      </c>
      <c r="E7628" t="s">
        <v>2666</v>
      </c>
      <c r="F7628" s="1">
        <v>59294</v>
      </c>
      <c r="G7628" t="s">
        <v>16</v>
      </c>
      <c r="H7628">
        <v>2E-3</v>
      </c>
      <c r="I7628">
        <f t="shared" si="124"/>
        <v>118.58800000000001</v>
      </c>
      <c r="J7628">
        <v>2.231E-2</v>
      </c>
      <c r="K7628" s="2">
        <f t="shared" si="125"/>
        <v>1322.84914</v>
      </c>
    </row>
    <row r="7629" spans="1:11" x14ac:dyDescent="0.35">
      <c r="A7629" t="s">
        <v>6852</v>
      </c>
      <c r="B7629" t="s">
        <v>6853</v>
      </c>
      <c r="C7629" t="s">
        <v>6849</v>
      </c>
      <c r="D7629">
        <v>875</v>
      </c>
      <c r="E7629" t="s">
        <v>2666</v>
      </c>
      <c r="F7629" s="1">
        <v>98000</v>
      </c>
      <c r="G7629" t="s">
        <v>16</v>
      </c>
      <c r="H7629">
        <v>2E-3</v>
      </c>
      <c r="I7629">
        <f t="shared" si="124"/>
        <v>196</v>
      </c>
      <c r="J7629">
        <v>2.231E-2</v>
      </c>
      <c r="K7629" s="2">
        <f t="shared" si="125"/>
        <v>2186.38</v>
      </c>
    </row>
    <row r="7630" spans="1:11" x14ac:dyDescent="0.35">
      <c r="A7630" t="s">
        <v>6854</v>
      </c>
      <c r="B7630" t="s">
        <v>6855</v>
      </c>
      <c r="C7630" t="s">
        <v>6849</v>
      </c>
      <c r="D7630">
        <v>875</v>
      </c>
      <c r="E7630" t="s">
        <v>2666</v>
      </c>
      <c r="F7630" s="1">
        <v>103500</v>
      </c>
      <c r="G7630" t="s">
        <v>16</v>
      </c>
      <c r="H7630">
        <v>2E-3</v>
      </c>
      <c r="I7630">
        <f t="shared" si="124"/>
        <v>207</v>
      </c>
      <c r="J7630">
        <v>2.231E-2</v>
      </c>
      <c r="K7630" s="2">
        <f t="shared" si="125"/>
        <v>2309.085</v>
      </c>
    </row>
    <row r="7631" spans="1:11" x14ac:dyDescent="0.35">
      <c r="A7631" t="s">
        <v>6856</v>
      </c>
      <c r="B7631" t="s">
        <v>6857</v>
      </c>
      <c r="C7631" t="s">
        <v>6858</v>
      </c>
      <c r="D7631">
        <v>875</v>
      </c>
      <c r="E7631" t="s">
        <v>2666</v>
      </c>
      <c r="F7631" s="1">
        <v>5990</v>
      </c>
      <c r="G7631" t="s">
        <v>16</v>
      </c>
      <c r="H7631">
        <v>2.86E-2</v>
      </c>
      <c r="I7631">
        <f t="shared" si="124"/>
        <v>171.31399999999999</v>
      </c>
      <c r="J7631">
        <v>0</v>
      </c>
      <c r="K7631" s="2">
        <f t="shared" si="125"/>
        <v>0</v>
      </c>
    </row>
    <row r="7632" spans="1:11" x14ac:dyDescent="0.35">
      <c r="A7632" t="s">
        <v>6859</v>
      </c>
      <c r="B7632" t="s">
        <v>6860</v>
      </c>
      <c r="C7632" t="s">
        <v>6858</v>
      </c>
      <c r="D7632">
        <v>875</v>
      </c>
      <c r="E7632" t="s">
        <v>2666</v>
      </c>
      <c r="F7632" s="1">
        <v>10000</v>
      </c>
      <c r="G7632" t="s">
        <v>16</v>
      </c>
      <c r="H7632">
        <v>2.86E-2</v>
      </c>
      <c r="I7632">
        <f t="shared" si="124"/>
        <v>286</v>
      </c>
      <c r="J7632">
        <v>0</v>
      </c>
      <c r="K7632" s="2">
        <f t="shared" si="125"/>
        <v>0</v>
      </c>
    </row>
    <row r="7633" spans="1:11" x14ac:dyDescent="0.35">
      <c r="A7633" t="s">
        <v>6861</v>
      </c>
      <c r="B7633" t="s">
        <v>6862</v>
      </c>
      <c r="C7633" t="s">
        <v>6858</v>
      </c>
      <c r="D7633">
        <v>875</v>
      </c>
      <c r="E7633" t="s">
        <v>2666</v>
      </c>
      <c r="F7633" s="1">
        <v>10000</v>
      </c>
      <c r="G7633" t="s">
        <v>16</v>
      </c>
      <c r="H7633">
        <v>2.86E-2</v>
      </c>
      <c r="I7633">
        <f t="shared" si="124"/>
        <v>286</v>
      </c>
      <c r="J7633">
        <v>0</v>
      </c>
      <c r="K7633" s="2">
        <f t="shared" si="125"/>
        <v>0</v>
      </c>
    </row>
    <row r="7634" spans="1:11" x14ac:dyDescent="0.35">
      <c r="A7634" t="s">
        <v>6863</v>
      </c>
      <c r="B7634" t="s">
        <v>6864</v>
      </c>
      <c r="C7634" t="s">
        <v>6858</v>
      </c>
      <c r="D7634">
        <v>875</v>
      </c>
      <c r="E7634" t="s">
        <v>2666</v>
      </c>
      <c r="F7634" s="1">
        <v>7325</v>
      </c>
      <c r="G7634" t="s">
        <v>16</v>
      </c>
      <c r="H7634">
        <v>2.86E-2</v>
      </c>
      <c r="I7634">
        <f t="shared" si="124"/>
        <v>209.495</v>
      </c>
      <c r="J7634">
        <v>0</v>
      </c>
      <c r="K7634" s="2">
        <f t="shared" si="125"/>
        <v>0</v>
      </c>
    </row>
    <row r="7635" spans="1:11" x14ac:dyDescent="0.35">
      <c r="A7635" t="s">
        <v>6865</v>
      </c>
      <c r="B7635" t="s">
        <v>6866</v>
      </c>
      <c r="C7635" t="s">
        <v>6858</v>
      </c>
      <c r="D7635">
        <v>875</v>
      </c>
      <c r="E7635" t="s">
        <v>2666</v>
      </c>
      <c r="F7635" s="1">
        <v>6700</v>
      </c>
      <c r="G7635" t="s">
        <v>16</v>
      </c>
      <c r="H7635">
        <v>2.86E-2</v>
      </c>
      <c r="I7635">
        <f t="shared" si="124"/>
        <v>191.62</v>
      </c>
      <c r="J7635">
        <v>0</v>
      </c>
      <c r="K7635" s="2">
        <f t="shared" si="125"/>
        <v>0</v>
      </c>
    </row>
    <row r="7636" spans="1:11" x14ac:dyDescent="0.35">
      <c r="A7636" t="s">
        <v>6867</v>
      </c>
      <c r="B7636" t="s">
        <v>6868</v>
      </c>
      <c r="C7636" t="s">
        <v>6869</v>
      </c>
      <c r="D7636">
        <v>875</v>
      </c>
      <c r="E7636" t="s">
        <v>2666</v>
      </c>
      <c r="F7636">
        <v>550</v>
      </c>
      <c r="G7636" t="s">
        <v>16</v>
      </c>
      <c r="H7636">
        <v>1E-3</v>
      </c>
      <c r="I7636">
        <f t="shared" si="124"/>
        <v>0.55000000000000004</v>
      </c>
      <c r="J7636">
        <v>0.214</v>
      </c>
      <c r="K7636" s="2">
        <f t="shared" si="125"/>
        <v>117.7</v>
      </c>
    </row>
    <row r="7637" spans="1:11" x14ac:dyDescent="0.35">
      <c r="A7637" t="s">
        <v>6870</v>
      </c>
      <c r="B7637" t="s">
        <v>6871</v>
      </c>
      <c r="C7637" t="s">
        <v>6872</v>
      </c>
      <c r="D7637">
        <v>875</v>
      </c>
      <c r="E7637" t="s">
        <v>2666</v>
      </c>
      <c r="F7637">
        <v>120</v>
      </c>
      <c r="G7637" t="s">
        <v>16</v>
      </c>
      <c r="H7637">
        <v>0.34599999999999997</v>
      </c>
      <c r="I7637">
        <f t="shared" si="124"/>
        <v>41.519999999999996</v>
      </c>
      <c r="J7637">
        <v>0.39700000000000002</v>
      </c>
      <c r="K7637" s="2">
        <f t="shared" si="125"/>
        <v>47.64</v>
      </c>
    </row>
    <row r="7638" spans="1:11" x14ac:dyDescent="0.35">
      <c r="A7638" t="s">
        <v>6873</v>
      </c>
      <c r="B7638" t="s">
        <v>6874</v>
      </c>
      <c r="C7638" t="s">
        <v>6875</v>
      </c>
      <c r="D7638">
        <v>875</v>
      </c>
      <c r="E7638" t="s">
        <v>2666</v>
      </c>
      <c r="F7638" s="1">
        <v>8625</v>
      </c>
      <c r="G7638" t="s">
        <v>16</v>
      </c>
      <c r="H7638">
        <v>0.33139999999999997</v>
      </c>
      <c r="I7638">
        <f t="shared" si="124"/>
        <v>2858.3249999999998</v>
      </c>
      <c r="J7638">
        <v>0.97799999999999998</v>
      </c>
      <c r="K7638" s="2">
        <f t="shared" si="125"/>
        <v>8435.25</v>
      </c>
    </row>
    <row r="7639" spans="1:11" x14ac:dyDescent="0.35">
      <c r="A7639" t="s">
        <v>6876</v>
      </c>
      <c r="B7639" t="s">
        <v>6877</v>
      </c>
      <c r="C7639" t="s">
        <v>6878</v>
      </c>
      <c r="D7639">
        <v>875</v>
      </c>
      <c r="E7639" t="s">
        <v>2666</v>
      </c>
      <c r="F7639" s="1">
        <v>7675</v>
      </c>
      <c r="G7639" t="s">
        <v>16</v>
      </c>
      <c r="H7639">
        <v>0.55220000000000002</v>
      </c>
      <c r="I7639">
        <f t="shared" si="124"/>
        <v>4238.1350000000002</v>
      </c>
      <c r="J7639">
        <v>1.589</v>
      </c>
      <c r="K7639" s="2">
        <f t="shared" si="125"/>
        <v>12195.574999999999</v>
      </c>
    </row>
    <row r="7640" spans="1:11" x14ac:dyDescent="0.35">
      <c r="A7640" t="s">
        <v>6879</v>
      </c>
      <c r="B7640" t="s">
        <v>6880</v>
      </c>
      <c r="C7640" t="s">
        <v>5481</v>
      </c>
      <c r="D7640">
        <v>875</v>
      </c>
      <c r="E7640" t="s">
        <v>2666</v>
      </c>
      <c r="F7640" s="1">
        <v>4200</v>
      </c>
      <c r="G7640" t="s">
        <v>16</v>
      </c>
      <c r="H7640">
        <v>5.4000000000000003E-3</v>
      </c>
      <c r="I7640">
        <f t="shared" si="124"/>
        <v>22.68</v>
      </c>
      <c r="J7640">
        <v>0.30599999999999999</v>
      </c>
      <c r="K7640" s="2">
        <f t="shared" si="125"/>
        <v>1285.2</v>
      </c>
    </row>
    <row r="7641" spans="1:11" x14ac:dyDescent="0.35">
      <c r="A7641" t="s">
        <v>6881</v>
      </c>
      <c r="B7641" t="s">
        <v>6882</v>
      </c>
      <c r="C7641" t="s">
        <v>6883</v>
      </c>
      <c r="D7641">
        <v>875</v>
      </c>
      <c r="E7641" t="s">
        <v>2666</v>
      </c>
      <c r="F7641" s="1">
        <v>3200</v>
      </c>
      <c r="G7641" t="s">
        <v>16</v>
      </c>
      <c r="H7641">
        <v>2.3E-3</v>
      </c>
      <c r="I7641">
        <f t="shared" si="124"/>
        <v>7.3599999999999994</v>
      </c>
      <c r="J7641">
        <v>0.19400000000000001</v>
      </c>
      <c r="K7641" s="2">
        <f t="shared" si="125"/>
        <v>620.80000000000007</v>
      </c>
    </row>
    <row r="7642" spans="1:11" x14ac:dyDescent="0.35">
      <c r="A7642" t="s">
        <v>6884</v>
      </c>
      <c r="B7642" t="s">
        <v>6885</v>
      </c>
      <c r="C7642" t="s">
        <v>6529</v>
      </c>
      <c r="D7642">
        <v>875</v>
      </c>
      <c r="E7642" t="s">
        <v>2666</v>
      </c>
      <c r="F7642" s="1">
        <v>9872</v>
      </c>
      <c r="G7642" t="s">
        <v>16</v>
      </c>
      <c r="H7642">
        <v>7.4999999999999997E-2</v>
      </c>
      <c r="I7642">
        <f t="shared" si="124"/>
        <v>740.4</v>
      </c>
      <c r="J7642">
        <v>1.4383699999999999</v>
      </c>
      <c r="K7642" s="2">
        <f t="shared" si="125"/>
        <v>14199.58864</v>
      </c>
    </row>
    <row r="7643" spans="1:11" x14ac:dyDescent="0.35">
      <c r="A7643" t="s">
        <v>6886</v>
      </c>
      <c r="B7643" t="s">
        <v>6887</v>
      </c>
      <c r="C7643" t="s">
        <v>6888</v>
      </c>
      <c r="D7643">
        <v>875</v>
      </c>
      <c r="E7643" t="s">
        <v>2666</v>
      </c>
      <c r="F7643" s="1">
        <v>14300</v>
      </c>
      <c r="G7643" t="s">
        <v>16</v>
      </c>
      <c r="H7643">
        <v>7.0000000000000001E-3</v>
      </c>
      <c r="I7643">
        <f t="shared" si="124"/>
        <v>100.10000000000001</v>
      </c>
      <c r="J7643">
        <v>5.9700000000000003E-2</v>
      </c>
      <c r="K7643" s="2">
        <f t="shared" si="125"/>
        <v>853.71</v>
      </c>
    </row>
    <row r="7644" spans="1:11" x14ac:dyDescent="0.35">
      <c r="A7644" t="s">
        <v>6889</v>
      </c>
      <c r="B7644" t="s">
        <v>6890</v>
      </c>
      <c r="C7644" t="s">
        <v>6883</v>
      </c>
      <c r="D7644">
        <v>875</v>
      </c>
      <c r="E7644" t="s">
        <v>2666</v>
      </c>
      <c r="F7644">
        <v>200</v>
      </c>
      <c r="G7644" t="s">
        <v>16</v>
      </c>
      <c r="H7644">
        <v>2.3E-3</v>
      </c>
      <c r="I7644">
        <f t="shared" si="124"/>
        <v>0.45999999999999996</v>
      </c>
      <c r="J7644">
        <v>0.20300000000000001</v>
      </c>
      <c r="K7644" s="2">
        <f t="shared" si="125"/>
        <v>40.6</v>
      </c>
    </row>
    <row r="7645" spans="1:11" x14ac:dyDescent="0.35">
      <c r="A7645" t="s">
        <v>6891</v>
      </c>
      <c r="B7645" t="s">
        <v>6892</v>
      </c>
      <c r="C7645" t="s">
        <v>6883</v>
      </c>
      <c r="D7645">
        <v>875</v>
      </c>
      <c r="E7645" t="s">
        <v>2666</v>
      </c>
      <c r="F7645">
        <v>200</v>
      </c>
      <c r="G7645" t="s">
        <v>16</v>
      </c>
      <c r="H7645">
        <v>2.3E-3</v>
      </c>
      <c r="I7645">
        <f t="shared" si="124"/>
        <v>0.45999999999999996</v>
      </c>
      <c r="J7645">
        <v>0.20300000000000001</v>
      </c>
      <c r="K7645" s="2">
        <f t="shared" si="125"/>
        <v>40.6</v>
      </c>
    </row>
    <row r="7646" spans="1:11" x14ac:dyDescent="0.35">
      <c r="A7646" t="s">
        <v>6893</v>
      </c>
      <c r="B7646" t="s">
        <v>6894</v>
      </c>
      <c r="C7646" t="s">
        <v>6883</v>
      </c>
      <c r="D7646">
        <v>875</v>
      </c>
      <c r="E7646" t="s">
        <v>2666</v>
      </c>
      <c r="F7646" s="1">
        <v>3765</v>
      </c>
      <c r="G7646" t="s">
        <v>16</v>
      </c>
      <c r="H7646">
        <v>2.3E-3</v>
      </c>
      <c r="I7646">
        <f t="shared" si="124"/>
        <v>8.6594999999999995</v>
      </c>
      <c r="J7646">
        <v>0.20300000000000001</v>
      </c>
      <c r="K7646" s="2">
        <f t="shared" si="125"/>
        <v>764.29500000000007</v>
      </c>
    </row>
    <row r="7647" spans="1:11" x14ac:dyDescent="0.35">
      <c r="A7647" t="s">
        <v>6895</v>
      </c>
      <c r="B7647" t="s">
        <v>6896</v>
      </c>
      <c r="C7647" t="s">
        <v>6883</v>
      </c>
      <c r="D7647">
        <v>875</v>
      </c>
      <c r="E7647" t="s">
        <v>2666</v>
      </c>
      <c r="F7647" s="1">
        <v>5000</v>
      </c>
      <c r="G7647" t="s">
        <v>16</v>
      </c>
      <c r="H7647">
        <v>2.3E-3</v>
      </c>
      <c r="I7647">
        <f t="shared" si="124"/>
        <v>11.5</v>
      </c>
      <c r="J7647">
        <v>0.20300000000000001</v>
      </c>
      <c r="K7647" s="2">
        <f t="shared" si="125"/>
        <v>1015.0000000000001</v>
      </c>
    </row>
    <row r="7648" spans="1:11" x14ac:dyDescent="0.35">
      <c r="A7648" t="s">
        <v>6897</v>
      </c>
      <c r="B7648" t="s">
        <v>6898</v>
      </c>
      <c r="C7648" t="s">
        <v>6883</v>
      </c>
      <c r="D7648">
        <v>875</v>
      </c>
      <c r="E7648" t="s">
        <v>2666</v>
      </c>
      <c r="F7648" s="1">
        <v>7340</v>
      </c>
      <c r="G7648" t="s">
        <v>16</v>
      </c>
      <c r="H7648">
        <v>2.3E-3</v>
      </c>
      <c r="I7648">
        <f t="shared" si="124"/>
        <v>16.882000000000001</v>
      </c>
      <c r="J7648">
        <v>0.192</v>
      </c>
      <c r="K7648" s="2">
        <f t="shared" si="125"/>
        <v>1409.28</v>
      </c>
    </row>
    <row r="7649" spans="1:11" x14ac:dyDescent="0.35">
      <c r="A7649" t="s">
        <v>6899</v>
      </c>
      <c r="B7649" t="s">
        <v>6900</v>
      </c>
      <c r="C7649" t="s">
        <v>6883</v>
      </c>
      <c r="D7649">
        <v>875</v>
      </c>
      <c r="E7649" t="s">
        <v>2666</v>
      </c>
      <c r="F7649" s="1">
        <v>7610</v>
      </c>
      <c r="G7649" t="s">
        <v>16</v>
      </c>
      <c r="H7649">
        <v>2.3E-3</v>
      </c>
      <c r="I7649">
        <f t="shared" si="124"/>
        <v>17.503</v>
      </c>
      <c r="J7649">
        <v>0.192</v>
      </c>
      <c r="K7649" s="2">
        <f t="shared" si="125"/>
        <v>1461.1200000000001</v>
      </c>
    </row>
    <row r="7650" spans="1:11" x14ac:dyDescent="0.35">
      <c r="A7650" t="s">
        <v>6901</v>
      </c>
      <c r="B7650" t="s">
        <v>6902</v>
      </c>
      <c r="C7650" t="s">
        <v>6883</v>
      </c>
      <c r="D7650">
        <v>875</v>
      </c>
      <c r="E7650" t="s">
        <v>2666</v>
      </c>
      <c r="F7650" s="1">
        <v>4600</v>
      </c>
      <c r="G7650" t="s">
        <v>16</v>
      </c>
      <c r="H7650">
        <v>2.3E-3</v>
      </c>
      <c r="I7650">
        <f t="shared" si="124"/>
        <v>10.58</v>
      </c>
      <c r="J7650">
        <v>0.16700000000000001</v>
      </c>
      <c r="K7650" s="2">
        <f t="shared" si="125"/>
        <v>768.2</v>
      </c>
    </row>
    <row r="7651" spans="1:11" x14ac:dyDescent="0.35">
      <c r="A7651" t="s">
        <v>6903</v>
      </c>
      <c r="B7651" t="s">
        <v>6904</v>
      </c>
      <c r="C7651" t="s">
        <v>6883</v>
      </c>
      <c r="D7651">
        <v>875</v>
      </c>
      <c r="E7651" t="s">
        <v>2666</v>
      </c>
      <c r="F7651" s="1">
        <v>4000</v>
      </c>
      <c r="G7651" t="s">
        <v>16</v>
      </c>
      <c r="H7651">
        <v>2.3E-3</v>
      </c>
      <c r="I7651">
        <f t="shared" si="124"/>
        <v>9.1999999999999993</v>
      </c>
      <c r="J7651">
        <v>0.16700000000000001</v>
      </c>
      <c r="K7651" s="2">
        <f t="shared" si="125"/>
        <v>668</v>
      </c>
    </row>
    <row r="7652" spans="1:11" x14ac:dyDescent="0.35">
      <c r="A7652" t="s">
        <v>6905</v>
      </c>
      <c r="B7652" t="s">
        <v>6906</v>
      </c>
      <c r="C7652" t="s">
        <v>6883</v>
      </c>
      <c r="D7652">
        <v>875</v>
      </c>
      <c r="E7652" t="s">
        <v>2666</v>
      </c>
      <c r="F7652" s="1">
        <v>7005</v>
      </c>
      <c r="G7652" t="s">
        <v>16</v>
      </c>
      <c r="H7652">
        <v>2.3E-3</v>
      </c>
      <c r="I7652">
        <f t="shared" si="124"/>
        <v>16.111499999999999</v>
      </c>
      <c r="J7652">
        <v>0.17799999999999999</v>
      </c>
      <c r="K7652" s="2">
        <f t="shared" si="125"/>
        <v>1246.8899999999999</v>
      </c>
    </row>
    <row r="7653" spans="1:11" x14ac:dyDescent="0.35">
      <c r="A7653" t="s">
        <v>6907</v>
      </c>
      <c r="B7653" t="s">
        <v>6908</v>
      </c>
      <c r="C7653" t="s">
        <v>6883</v>
      </c>
      <c r="D7653">
        <v>875</v>
      </c>
      <c r="E7653" t="s">
        <v>2666</v>
      </c>
      <c r="F7653" s="1">
        <v>6523</v>
      </c>
      <c r="G7653" t="s">
        <v>16</v>
      </c>
      <c r="H7653">
        <v>2.3E-3</v>
      </c>
      <c r="I7653">
        <f t="shared" si="124"/>
        <v>15.0029</v>
      </c>
      <c r="J7653">
        <v>0.17799999999999999</v>
      </c>
      <c r="K7653" s="2">
        <f t="shared" si="125"/>
        <v>1161.0940000000001</v>
      </c>
    </row>
    <row r="7654" spans="1:11" x14ac:dyDescent="0.35">
      <c r="A7654" t="s">
        <v>6909</v>
      </c>
      <c r="B7654" t="s">
        <v>6910</v>
      </c>
      <c r="C7654" t="s">
        <v>6883</v>
      </c>
      <c r="D7654">
        <v>875</v>
      </c>
      <c r="E7654" t="s">
        <v>2666</v>
      </c>
      <c r="F7654" s="1">
        <v>2955</v>
      </c>
      <c r="G7654" t="s">
        <v>16</v>
      </c>
      <c r="H7654">
        <v>2.3E-3</v>
      </c>
      <c r="I7654">
        <f t="shared" si="124"/>
        <v>6.7965</v>
      </c>
      <c r="J7654">
        <v>0.18099999999999999</v>
      </c>
      <c r="K7654" s="2">
        <f t="shared" si="125"/>
        <v>534.85500000000002</v>
      </c>
    </row>
    <row r="7655" spans="1:11" x14ac:dyDescent="0.35">
      <c r="A7655" t="s">
        <v>6911</v>
      </c>
      <c r="B7655" t="s">
        <v>6912</v>
      </c>
      <c r="C7655" t="s">
        <v>6883</v>
      </c>
      <c r="D7655">
        <v>875</v>
      </c>
      <c r="E7655" t="s">
        <v>2666</v>
      </c>
      <c r="F7655" s="1">
        <v>3125</v>
      </c>
      <c r="G7655" t="s">
        <v>16</v>
      </c>
      <c r="H7655">
        <v>2.3E-3</v>
      </c>
      <c r="I7655">
        <f t="shared" si="124"/>
        <v>7.1875</v>
      </c>
      <c r="J7655">
        <v>0.18099999999999999</v>
      </c>
      <c r="K7655" s="2">
        <f t="shared" si="125"/>
        <v>565.625</v>
      </c>
    </row>
    <row r="7656" spans="1:11" x14ac:dyDescent="0.35">
      <c r="A7656" t="s">
        <v>6913</v>
      </c>
      <c r="B7656" t="s">
        <v>6914</v>
      </c>
      <c r="C7656" t="s">
        <v>6883</v>
      </c>
      <c r="D7656">
        <v>875</v>
      </c>
      <c r="E7656" t="s">
        <v>2666</v>
      </c>
      <c r="F7656" s="1">
        <v>3785</v>
      </c>
      <c r="G7656" t="s">
        <v>16</v>
      </c>
      <c r="H7656">
        <v>2.3E-3</v>
      </c>
      <c r="I7656">
        <f t="shared" si="124"/>
        <v>8.7055000000000007</v>
      </c>
      <c r="J7656">
        <v>0.20599999999999999</v>
      </c>
      <c r="K7656" s="2">
        <f t="shared" si="125"/>
        <v>779.70999999999992</v>
      </c>
    </row>
    <row r="7657" spans="1:11" x14ac:dyDescent="0.35">
      <c r="A7657" t="s">
        <v>6915</v>
      </c>
      <c r="B7657" t="s">
        <v>6916</v>
      </c>
      <c r="C7657" t="s">
        <v>5481</v>
      </c>
      <c r="D7657">
        <v>875</v>
      </c>
      <c r="E7657" t="s">
        <v>2666</v>
      </c>
      <c r="F7657" s="1">
        <v>4068</v>
      </c>
      <c r="G7657" t="s">
        <v>16</v>
      </c>
      <c r="H7657">
        <v>5.4000000000000003E-3</v>
      </c>
      <c r="I7657">
        <f t="shared" si="124"/>
        <v>21.967200000000002</v>
      </c>
      <c r="J7657">
        <v>0.26800000000000002</v>
      </c>
      <c r="K7657" s="2">
        <f t="shared" si="125"/>
        <v>1090.2240000000002</v>
      </c>
    </row>
    <row r="7658" spans="1:11" x14ac:dyDescent="0.35">
      <c r="A7658" t="s">
        <v>6917</v>
      </c>
      <c r="B7658" t="s">
        <v>6918</v>
      </c>
      <c r="C7658" t="s">
        <v>6883</v>
      </c>
      <c r="D7658">
        <v>875</v>
      </c>
      <c r="E7658" t="s">
        <v>2666</v>
      </c>
      <c r="F7658" s="1">
        <v>2282</v>
      </c>
      <c r="G7658" t="s">
        <v>16</v>
      </c>
      <c r="H7658">
        <v>2.3E-3</v>
      </c>
      <c r="I7658">
        <f t="shared" si="124"/>
        <v>5.2485999999999997</v>
      </c>
      <c r="J7658">
        <v>0.16700000000000001</v>
      </c>
      <c r="K7658" s="2">
        <f t="shared" si="125"/>
        <v>381.09399999999999</v>
      </c>
    </row>
    <row r="7659" spans="1:11" x14ac:dyDescent="0.35">
      <c r="A7659" t="s">
        <v>6919</v>
      </c>
      <c r="B7659" t="s">
        <v>6920</v>
      </c>
      <c r="C7659" t="s">
        <v>5481</v>
      </c>
      <c r="D7659">
        <v>875</v>
      </c>
      <c r="E7659" t="s">
        <v>2666</v>
      </c>
      <c r="F7659" s="1">
        <v>21690</v>
      </c>
      <c r="G7659" t="s">
        <v>16</v>
      </c>
      <c r="H7659">
        <v>5.4000000000000003E-3</v>
      </c>
      <c r="I7659">
        <f t="shared" si="124"/>
        <v>117.126</v>
      </c>
      <c r="J7659">
        <v>0.27500000000000002</v>
      </c>
      <c r="K7659" s="2">
        <f t="shared" si="125"/>
        <v>5964.7500000000009</v>
      </c>
    </row>
    <row r="7660" spans="1:11" x14ac:dyDescent="0.35">
      <c r="A7660" t="s">
        <v>6921</v>
      </c>
      <c r="B7660" t="s">
        <v>6922</v>
      </c>
      <c r="C7660" t="s">
        <v>6883</v>
      </c>
      <c r="D7660">
        <v>875</v>
      </c>
      <c r="E7660" t="s">
        <v>2666</v>
      </c>
      <c r="F7660" s="1">
        <v>12650</v>
      </c>
      <c r="G7660" t="s">
        <v>16</v>
      </c>
      <c r="H7660">
        <v>2.3E-3</v>
      </c>
      <c r="I7660">
        <f t="shared" si="124"/>
        <v>29.094999999999999</v>
      </c>
      <c r="J7660">
        <v>0.16300000000000001</v>
      </c>
      <c r="K7660" s="2">
        <f t="shared" si="125"/>
        <v>2061.9500000000003</v>
      </c>
    </row>
    <row r="7661" spans="1:11" x14ac:dyDescent="0.35">
      <c r="A7661" t="s">
        <v>6923</v>
      </c>
      <c r="B7661" t="s">
        <v>6924</v>
      </c>
      <c r="C7661" t="s">
        <v>5481</v>
      </c>
      <c r="D7661">
        <v>875</v>
      </c>
      <c r="E7661" t="s">
        <v>2666</v>
      </c>
      <c r="F7661" s="1">
        <v>7570</v>
      </c>
      <c r="G7661" t="s">
        <v>16</v>
      </c>
      <c r="H7661">
        <v>1.3429999999999999E-2</v>
      </c>
      <c r="I7661">
        <f t="shared" si="124"/>
        <v>101.6651</v>
      </c>
      <c r="J7661">
        <v>0.28699999999999998</v>
      </c>
      <c r="K7661" s="2">
        <f t="shared" si="125"/>
        <v>2172.5899999999997</v>
      </c>
    </row>
    <row r="7662" spans="1:11" x14ac:dyDescent="0.35">
      <c r="A7662" t="s">
        <v>6925</v>
      </c>
      <c r="B7662" t="s">
        <v>6926</v>
      </c>
      <c r="C7662" t="s">
        <v>6883</v>
      </c>
      <c r="D7662">
        <v>875</v>
      </c>
      <c r="E7662" t="s">
        <v>2666</v>
      </c>
      <c r="F7662" s="1">
        <v>5215</v>
      </c>
      <c r="G7662" t="s">
        <v>16</v>
      </c>
      <c r="H7662">
        <v>2.3E-3</v>
      </c>
      <c r="I7662">
        <f t="shared" si="124"/>
        <v>11.9945</v>
      </c>
      <c r="J7662">
        <v>0.16900000000000001</v>
      </c>
      <c r="K7662" s="2">
        <f t="shared" si="125"/>
        <v>881.33500000000004</v>
      </c>
    </row>
    <row r="7663" spans="1:11" x14ac:dyDescent="0.35">
      <c r="A7663" t="s">
        <v>6927</v>
      </c>
      <c r="B7663" t="s">
        <v>6928</v>
      </c>
      <c r="C7663" t="s">
        <v>5481</v>
      </c>
      <c r="D7663">
        <v>875</v>
      </c>
      <c r="E7663" t="s">
        <v>2666</v>
      </c>
      <c r="F7663" s="1">
        <v>7100</v>
      </c>
      <c r="G7663" t="s">
        <v>16</v>
      </c>
      <c r="H7663">
        <v>5.4000000000000003E-3</v>
      </c>
      <c r="I7663">
        <f t="shared" si="124"/>
        <v>38.340000000000003</v>
      </c>
      <c r="J7663">
        <v>0.32900000000000001</v>
      </c>
      <c r="K7663" s="2">
        <f t="shared" si="125"/>
        <v>2335.9</v>
      </c>
    </row>
    <row r="7664" spans="1:11" x14ac:dyDescent="0.35">
      <c r="A7664" t="s">
        <v>6929</v>
      </c>
      <c r="B7664" t="s">
        <v>6930</v>
      </c>
      <c r="C7664" t="s">
        <v>6883</v>
      </c>
      <c r="D7664">
        <v>875</v>
      </c>
      <c r="E7664" t="s">
        <v>2666</v>
      </c>
      <c r="F7664" s="1">
        <v>5200</v>
      </c>
      <c r="G7664" t="s">
        <v>16</v>
      </c>
      <c r="H7664">
        <v>2.3E-3</v>
      </c>
      <c r="I7664">
        <f t="shared" si="124"/>
        <v>11.959999999999999</v>
      </c>
      <c r="J7664">
        <v>0.219</v>
      </c>
      <c r="K7664" s="2">
        <f t="shared" si="125"/>
        <v>1138.8</v>
      </c>
    </row>
    <row r="7665" spans="1:11" x14ac:dyDescent="0.35">
      <c r="A7665" t="s">
        <v>6931</v>
      </c>
      <c r="B7665" t="s">
        <v>6932</v>
      </c>
      <c r="C7665" t="s">
        <v>5395</v>
      </c>
      <c r="D7665">
        <v>875</v>
      </c>
      <c r="E7665" t="s">
        <v>2666</v>
      </c>
      <c r="F7665" s="1">
        <v>8000</v>
      </c>
      <c r="G7665" t="s">
        <v>16</v>
      </c>
      <c r="H7665">
        <v>3.32E-2</v>
      </c>
      <c r="I7665">
        <f t="shared" si="124"/>
        <v>265.60000000000002</v>
      </c>
      <c r="J7665">
        <v>0</v>
      </c>
      <c r="K7665" s="2">
        <f t="shared" si="125"/>
        <v>0</v>
      </c>
    </row>
    <row r="7666" spans="1:11" x14ac:dyDescent="0.35">
      <c r="A7666" t="s">
        <v>6933</v>
      </c>
      <c r="B7666" t="s">
        <v>6934</v>
      </c>
      <c r="C7666" t="s">
        <v>5395</v>
      </c>
      <c r="D7666">
        <v>875</v>
      </c>
      <c r="E7666" t="s">
        <v>2666</v>
      </c>
      <c r="F7666" s="1">
        <v>11500</v>
      </c>
      <c r="G7666" t="s">
        <v>16</v>
      </c>
      <c r="H7666">
        <v>3.3000000000000002E-2</v>
      </c>
      <c r="I7666">
        <f t="shared" si="124"/>
        <v>379.5</v>
      </c>
      <c r="J7666">
        <v>0</v>
      </c>
      <c r="K7666" s="2">
        <f t="shared" si="125"/>
        <v>0</v>
      </c>
    </row>
    <row r="7667" spans="1:11" x14ac:dyDescent="0.35">
      <c r="A7667" t="s">
        <v>6935</v>
      </c>
      <c r="B7667" t="s">
        <v>6936</v>
      </c>
      <c r="C7667" t="s">
        <v>5395</v>
      </c>
      <c r="D7667">
        <v>875</v>
      </c>
      <c r="E7667" t="s">
        <v>2666</v>
      </c>
      <c r="F7667" s="1">
        <v>10000</v>
      </c>
      <c r="G7667" t="s">
        <v>16</v>
      </c>
      <c r="H7667">
        <v>3.288E-2</v>
      </c>
      <c r="I7667">
        <f t="shared" si="124"/>
        <v>328.8</v>
      </c>
      <c r="J7667">
        <v>0</v>
      </c>
      <c r="K7667" s="2">
        <f t="shared" si="125"/>
        <v>0</v>
      </c>
    </row>
    <row r="7668" spans="1:11" x14ac:dyDescent="0.35">
      <c r="A7668" t="s">
        <v>6937</v>
      </c>
      <c r="B7668" t="s">
        <v>6938</v>
      </c>
      <c r="C7668" t="s">
        <v>5395</v>
      </c>
      <c r="D7668">
        <v>875</v>
      </c>
      <c r="E7668" t="s">
        <v>2666</v>
      </c>
      <c r="F7668" s="1">
        <v>26170</v>
      </c>
      <c r="G7668" t="s">
        <v>16</v>
      </c>
      <c r="H7668">
        <v>3.3000000000000002E-2</v>
      </c>
      <c r="I7668">
        <f t="shared" si="124"/>
        <v>863.61</v>
      </c>
      <c r="J7668">
        <v>0</v>
      </c>
      <c r="K7668" s="2">
        <f t="shared" si="125"/>
        <v>0</v>
      </c>
    </row>
    <row r="7669" spans="1:11" x14ac:dyDescent="0.35">
      <c r="A7669" t="s">
        <v>6939</v>
      </c>
      <c r="B7669" t="s">
        <v>6940</v>
      </c>
      <c r="C7669" t="s">
        <v>5395</v>
      </c>
      <c r="D7669">
        <v>875</v>
      </c>
      <c r="E7669" t="s">
        <v>2666</v>
      </c>
      <c r="F7669" s="1">
        <v>12160</v>
      </c>
      <c r="G7669" t="s">
        <v>16</v>
      </c>
      <c r="H7669">
        <v>0</v>
      </c>
      <c r="I7669">
        <f t="shared" si="124"/>
        <v>0</v>
      </c>
      <c r="J7669">
        <v>0</v>
      </c>
      <c r="K7669" s="2">
        <f t="shared" si="125"/>
        <v>0</v>
      </c>
    </row>
    <row r="7670" spans="1:11" x14ac:dyDescent="0.35">
      <c r="A7670" t="s">
        <v>6941</v>
      </c>
      <c r="B7670" t="s">
        <v>6942</v>
      </c>
      <c r="C7670" t="s">
        <v>6943</v>
      </c>
      <c r="D7670">
        <v>875</v>
      </c>
      <c r="E7670" t="s">
        <v>2666</v>
      </c>
      <c r="F7670" s="1">
        <v>2600</v>
      </c>
      <c r="G7670" t="s">
        <v>16</v>
      </c>
      <c r="H7670">
        <v>4.2000000000000003E-2</v>
      </c>
      <c r="I7670">
        <f t="shared" si="124"/>
        <v>109.2</v>
      </c>
      <c r="J7670">
        <v>0.26300000000000001</v>
      </c>
      <c r="K7670" s="2">
        <f t="shared" si="125"/>
        <v>683.80000000000007</v>
      </c>
    </row>
    <row r="7671" spans="1:11" x14ac:dyDescent="0.35">
      <c r="A7671" t="s">
        <v>6944</v>
      </c>
      <c r="B7671" t="s">
        <v>6945</v>
      </c>
      <c r="C7671" t="s">
        <v>6946</v>
      </c>
      <c r="D7671">
        <v>875</v>
      </c>
      <c r="E7671" t="s">
        <v>2666</v>
      </c>
      <c r="F7671">
        <v>123</v>
      </c>
      <c r="G7671" t="s">
        <v>16</v>
      </c>
      <c r="H7671">
        <v>0</v>
      </c>
      <c r="I7671">
        <f t="shared" si="124"/>
        <v>0</v>
      </c>
      <c r="J7671">
        <v>0.65</v>
      </c>
      <c r="K7671" s="2">
        <f t="shared" si="125"/>
        <v>79.95</v>
      </c>
    </row>
    <row r="7672" spans="1:11" x14ac:dyDescent="0.35">
      <c r="A7672" t="s">
        <v>6947</v>
      </c>
      <c r="B7672" t="s">
        <v>6948</v>
      </c>
      <c r="C7672" t="s">
        <v>6946</v>
      </c>
      <c r="D7672">
        <v>875</v>
      </c>
      <c r="E7672" t="s">
        <v>2666</v>
      </c>
      <c r="F7672">
        <v>300</v>
      </c>
      <c r="G7672" t="s">
        <v>16</v>
      </c>
      <c r="H7672">
        <v>0</v>
      </c>
      <c r="I7672">
        <f t="shared" si="124"/>
        <v>0</v>
      </c>
      <c r="J7672">
        <v>0.52</v>
      </c>
      <c r="K7672" s="2">
        <f t="shared" si="125"/>
        <v>156</v>
      </c>
    </row>
    <row r="7673" spans="1:11" x14ac:dyDescent="0.35">
      <c r="A7673" t="s">
        <v>6949</v>
      </c>
      <c r="B7673" t="s">
        <v>6950</v>
      </c>
      <c r="C7673" t="s">
        <v>6951</v>
      </c>
      <c r="D7673">
        <v>875</v>
      </c>
      <c r="E7673" t="s">
        <v>2666</v>
      </c>
      <c r="F7673" s="1">
        <v>1160</v>
      </c>
      <c r="G7673" t="s">
        <v>16</v>
      </c>
      <c r="H7673">
        <v>0</v>
      </c>
      <c r="I7673">
        <f t="shared" si="124"/>
        <v>0</v>
      </c>
      <c r="J7673">
        <v>0.34499999999999997</v>
      </c>
      <c r="K7673" s="2">
        <f t="shared" si="125"/>
        <v>400.2</v>
      </c>
    </row>
    <row r="7674" spans="1:11" x14ac:dyDescent="0.35">
      <c r="A7674" t="s">
        <v>6952</v>
      </c>
      <c r="B7674" t="s">
        <v>6953</v>
      </c>
      <c r="C7674" t="s">
        <v>6951</v>
      </c>
      <c r="D7674">
        <v>875</v>
      </c>
      <c r="E7674" t="s">
        <v>2666</v>
      </c>
      <c r="F7674" s="1">
        <v>1860</v>
      </c>
      <c r="G7674" t="s">
        <v>16</v>
      </c>
      <c r="H7674">
        <v>0</v>
      </c>
      <c r="I7674">
        <f t="shared" si="124"/>
        <v>0</v>
      </c>
      <c r="J7674">
        <v>0.34100000000000003</v>
      </c>
      <c r="K7674" s="2">
        <f t="shared" si="125"/>
        <v>634.26</v>
      </c>
    </row>
    <row r="7675" spans="1:11" x14ac:dyDescent="0.35">
      <c r="A7675" t="s">
        <v>6954</v>
      </c>
      <c r="B7675" t="s">
        <v>6955</v>
      </c>
      <c r="C7675" t="s">
        <v>6956</v>
      </c>
      <c r="D7675">
        <v>875</v>
      </c>
      <c r="E7675" t="s">
        <v>2666</v>
      </c>
      <c r="F7675" s="1">
        <v>8608</v>
      </c>
      <c r="G7675" t="s">
        <v>16</v>
      </c>
      <c r="H7675">
        <v>0.18</v>
      </c>
      <c r="I7675">
        <f t="shared" si="124"/>
        <v>1549.44</v>
      </c>
      <c r="J7675">
        <v>0</v>
      </c>
      <c r="K7675" s="2">
        <f t="shared" si="125"/>
        <v>0</v>
      </c>
    </row>
    <row r="7676" spans="1:11" x14ac:dyDescent="0.35">
      <c r="A7676" t="s">
        <v>6957</v>
      </c>
      <c r="B7676" t="s">
        <v>6958</v>
      </c>
      <c r="C7676" t="s">
        <v>6315</v>
      </c>
      <c r="D7676">
        <v>875</v>
      </c>
      <c r="E7676" t="s">
        <v>2666</v>
      </c>
      <c r="F7676" s="1">
        <v>12500</v>
      </c>
      <c r="G7676" t="s">
        <v>16</v>
      </c>
      <c r="H7676">
        <v>1.9300000000000001E-2</v>
      </c>
      <c r="I7676">
        <f t="shared" si="124"/>
        <v>241.25000000000003</v>
      </c>
      <c r="J7676">
        <v>0.36036000000000001</v>
      </c>
      <c r="K7676" s="2">
        <f t="shared" si="125"/>
        <v>4504.5</v>
      </c>
    </row>
    <row r="7677" spans="1:11" x14ac:dyDescent="0.35">
      <c r="A7677" t="s">
        <v>6959</v>
      </c>
      <c r="B7677" t="s">
        <v>6960</v>
      </c>
      <c r="C7677" t="s">
        <v>6504</v>
      </c>
      <c r="D7677">
        <v>875</v>
      </c>
      <c r="E7677" t="s">
        <v>2666</v>
      </c>
      <c r="F7677" s="1">
        <v>11820</v>
      </c>
      <c r="G7677" t="s">
        <v>16</v>
      </c>
      <c r="H7677">
        <v>0.155</v>
      </c>
      <c r="I7677">
        <f t="shared" si="124"/>
        <v>1832.1</v>
      </c>
      <c r="J7677">
        <v>1.89056</v>
      </c>
      <c r="K7677" s="2">
        <f t="shared" si="125"/>
        <v>22346.4192</v>
      </c>
    </row>
    <row r="7678" spans="1:11" x14ac:dyDescent="0.35">
      <c r="A7678" t="s">
        <v>6961</v>
      </c>
      <c r="B7678" t="s">
        <v>6962</v>
      </c>
      <c r="C7678" t="s">
        <v>6484</v>
      </c>
      <c r="D7678">
        <v>875</v>
      </c>
      <c r="E7678" t="s">
        <v>2666</v>
      </c>
      <c r="F7678" s="1">
        <v>5072</v>
      </c>
      <c r="G7678" t="s">
        <v>16</v>
      </c>
      <c r="H7678">
        <v>1E-3</v>
      </c>
      <c r="I7678">
        <f t="shared" si="124"/>
        <v>5.0720000000000001</v>
      </c>
      <c r="J7678">
        <v>0.113</v>
      </c>
      <c r="K7678" s="2">
        <f t="shared" si="125"/>
        <v>573.13599999999997</v>
      </c>
    </row>
    <row r="7679" spans="1:11" x14ac:dyDescent="0.35">
      <c r="A7679" t="s">
        <v>6963</v>
      </c>
      <c r="B7679" t="s">
        <v>6964</v>
      </c>
      <c r="C7679" t="s">
        <v>6965</v>
      </c>
      <c r="D7679">
        <v>875</v>
      </c>
      <c r="E7679" t="s">
        <v>2666</v>
      </c>
      <c r="F7679" s="1">
        <v>5500</v>
      </c>
      <c r="G7679" t="s">
        <v>16</v>
      </c>
      <c r="H7679">
        <v>5.6250000000000001E-2</v>
      </c>
      <c r="I7679">
        <f t="shared" si="124"/>
        <v>309.375</v>
      </c>
      <c r="J7679">
        <v>0.41987000000000002</v>
      </c>
      <c r="K7679" s="2">
        <f t="shared" si="125"/>
        <v>2309.2850000000003</v>
      </c>
    </row>
    <row r="7680" spans="1:11" x14ac:dyDescent="0.35">
      <c r="A7680" t="s">
        <v>6966</v>
      </c>
      <c r="B7680" t="s">
        <v>6967</v>
      </c>
      <c r="C7680" t="s">
        <v>6965</v>
      </c>
      <c r="D7680">
        <v>875</v>
      </c>
      <c r="E7680" t="s">
        <v>2666</v>
      </c>
      <c r="F7680" s="1">
        <v>7550</v>
      </c>
      <c r="G7680" t="s">
        <v>16</v>
      </c>
      <c r="H7680">
        <v>5.6250000000000001E-2</v>
      </c>
      <c r="I7680">
        <f t="shared" si="124"/>
        <v>424.6875</v>
      </c>
      <c r="J7680">
        <v>0.46256000000000003</v>
      </c>
      <c r="K7680" s="2">
        <f t="shared" si="125"/>
        <v>3492.328</v>
      </c>
    </row>
    <row r="7681" spans="1:11" x14ac:dyDescent="0.35">
      <c r="A7681" t="s">
        <v>6968</v>
      </c>
      <c r="B7681" t="s">
        <v>6969</v>
      </c>
      <c r="C7681" t="s">
        <v>6965</v>
      </c>
      <c r="D7681">
        <v>875</v>
      </c>
      <c r="E7681" t="s">
        <v>2666</v>
      </c>
      <c r="F7681">
        <v>415</v>
      </c>
      <c r="G7681" t="s">
        <v>16</v>
      </c>
      <c r="H7681">
        <v>5.6250000000000001E-2</v>
      </c>
      <c r="I7681">
        <f t="shared" si="124"/>
        <v>23.34375</v>
      </c>
      <c r="J7681">
        <v>0.37053999999999998</v>
      </c>
      <c r="K7681" s="2">
        <f t="shared" si="125"/>
        <v>153.7741</v>
      </c>
    </row>
    <row r="7682" spans="1:11" x14ac:dyDescent="0.35">
      <c r="A7682" t="s">
        <v>6970</v>
      </c>
      <c r="B7682" t="s">
        <v>6971</v>
      </c>
      <c r="C7682" t="s">
        <v>6965</v>
      </c>
      <c r="D7682">
        <v>875</v>
      </c>
      <c r="E7682" t="s">
        <v>2666</v>
      </c>
      <c r="F7682" s="1">
        <v>3500</v>
      </c>
      <c r="G7682" t="s">
        <v>16</v>
      </c>
      <c r="H7682">
        <v>5.6250000000000001E-2</v>
      </c>
      <c r="I7682">
        <f t="shared" si="124"/>
        <v>196.875</v>
      </c>
      <c r="J7682">
        <v>0.47341</v>
      </c>
      <c r="K7682" s="2">
        <f t="shared" si="125"/>
        <v>1656.9349999999999</v>
      </c>
    </row>
    <row r="7683" spans="1:11" x14ac:dyDescent="0.35">
      <c r="A7683" t="s">
        <v>6972</v>
      </c>
      <c r="B7683" t="s">
        <v>6973</v>
      </c>
      <c r="C7683" t="s">
        <v>6965</v>
      </c>
      <c r="D7683">
        <v>875</v>
      </c>
      <c r="E7683" t="s">
        <v>2666</v>
      </c>
      <c r="F7683" s="1">
        <v>2800</v>
      </c>
      <c r="G7683" t="s">
        <v>16</v>
      </c>
      <c r="H7683">
        <v>5.6250000000000001E-2</v>
      </c>
      <c r="I7683">
        <f t="shared" si="124"/>
        <v>157.5</v>
      </c>
      <c r="J7683">
        <v>0.41987000000000002</v>
      </c>
      <c r="K7683" s="2">
        <f t="shared" si="125"/>
        <v>1175.636</v>
      </c>
    </row>
    <row r="7684" spans="1:11" x14ac:dyDescent="0.35">
      <c r="A7684" t="s">
        <v>6974</v>
      </c>
      <c r="B7684" t="s">
        <v>6975</v>
      </c>
      <c r="C7684" t="s">
        <v>6976</v>
      </c>
      <c r="D7684">
        <v>875</v>
      </c>
      <c r="E7684" t="s">
        <v>2666</v>
      </c>
      <c r="F7684" s="1">
        <v>1900</v>
      </c>
      <c r="G7684" t="s">
        <v>16</v>
      </c>
      <c r="H7684">
        <v>1.9689999999999999E-2</v>
      </c>
      <c r="I7684">
        <f t="shared" si="124"/>
        <v>37.411000000000001</v>
      </c>
      <c r="J7684">
        <v>0.19336</v>
      </c>
      <c r="K7684" s="2">
        <f t="shared" si="125"/>
        <v>367.38400000000001</v>
      </c>
    </row>
    <row r="7685" spans="1:11" x14ac:dyDescent="0.35">
      <c r="A7685" t="s">
        <v>6977</v>
      </c>
      <c r="B7685" t="s">
        <v>6978</v>
      </c>
      <c r="C7685" t="s">
        <v>6976</v>
      </c>
      <c r="D7685">
        <v>875</v>
      </c>
      <c r="E7685" t="s">
        <v>2666</v>
      </c>
      <c r="F7685">
        <v>600</v>
      </c>
      <c r="G7685" t="s">
        <v>16</v>
      </c>
      <c r="H7685">
        <v>1.9689999999999999E-2</v>
      </c>
      <c r="I7685">
        <f t="shared" ref="I7685:I7748" si="126">H7685*F7685</f>
        <v>11.814</v>
      </c>
      <c r="J7685">
        <v>0.25602999999999998</v>
      </c>
      <c r="K7685" s="2">
        <f t="shared" ref="K7685:K7748" si="127">F7685*J7685</f>
        <v>153.61799999999999</v>
      </c>
    </row>
    <row r="7686" spans="1:11" x14ac:dyDescent="0.35">
      <c r="A7686" t="s">
        <v>6979</v>
      </c>
      <c r="B7686" t="s">
        <v>6980</v>
      </c>
      <c r="C7686" t="s">
        <v>6981</v>
      </c>
      <c r="D7686">
        <v>875</v>
      </c>
      <c r="E7686" t="s">
        <v>2666</v>
      </c>
      <c r="F7686" s="1">
        <v>6300</v>
      </c>
      <c r="G7686" t="s">
        <v>16</v>
      </c>
      <c r="H7686">
        <v>1.9689999999999999E-2</v>
      </c>
      <c r="I7686">
        <f t="shared" si="126"/>
        <v>124.047</v>
      </c>
      <c r="J7686">
        <v>0.18953999999999999</v>
      </c>
      <c r="K7686" s="2">
        <f t="shared" si="127"/>
        <v>1194.1019999999999</v>
      </c>
    </row>
    <row r="7687" spans="1:11" x14ac:dyDescent="0.35">
      <c r="A7687" t="s">
        <v>6982</v>
      </c>
      <c r="B7687" t="s">
        <v>6983</v>
      </c>
      <c r="C7687" t="s">
        <v>6976</v>
      </c>
      <c r="D7687">
        <v>875</v>
      </c>
      <c r="E7687" t="s">
        <v>2666</v>
      </c>
      <c r="F7687" s="1">
        <v>5700</v>
      </c>
      <c r="G7687" t="s">
        <v>16</v>
      </c>
      <c r="H7687">
        <v>1.9689999999999999E-2</v>
      </c>
      <c r="I7687">
        <f t="shared" si="126"/>
        <v>112.23299999999999</v>
      </c>
      <c r="J7687">
        <v>0.12617</v>
      </c>
      <c r="K7687" s="2">
        <f t="shared" si="127"/>
        <v>719.16899999999998</v>
      </c>
    </row>
    <row r="7688" spans="1:11" x14ac:dyDescent="0.35">
      <c r="A7688" t="s">
        <v>6984</v>
      </c>
      <c r="B7688" t="s">
        <v>6985</v>
      </c>
      <c r="C7688" t="s">
        <v>6981</v>
      </c>
      <c r="D7688">
        <v>875</v>
      </c>
      <c r="E7688" t="s">
        <v>2666</v>
      </c>
      <c r="F7688" s="1">
        <v>13500</v>
      </c>
      <c r="G7688" t="s">
        <v>16</v>
      </c>
      <c r="H7688">
        <v>1.9689999999999999E-2</v>
      </c>
      <c r="I7688">
        <f t="shared" si="126"/>
        <v>265.815</v>
      </c>
      <c r="J7688">
        <v>0.15845999999999999</v>
      </c>
      <c r="K7688" s="2">
        <f t="shared" si="127"/>
        <v>2139.21</v>
      </c>
    </row>
    <row r="7689" spans="1:11" x14ac:dyDescent="0.35">
      <c r="A7689" t="s">
        <v>6986</v>
      </c>
      <c r="B7689" t="s">
        <v>5772</v>
      </c>
      <c r="C7689" t="s">
        <v>5765</v>
      </c>
      <c r="D7689">
        <v>875</v>
      </c>
      <c r="E7689" t="s">
        <v>2666</v>
      </c>
      <c r="F7689" s="1">
        <v>3500</v>
      </c>
      <c r="G7689" t="s">
        <v>16</v>
      </c>
      <c r="H7689">
        <v>3.3149999999999999E-2</v>
      </c>
      <c r="I7689">
        <f t="shared" si="126"/>
        <v>116.02499999999999</v>
      </c>
      <c r="J7689">
        <v>0.32400000000000001</v>
      </c>
      <c r="K7689" s="2">
        <f t="shared" si="127"/>
        <v>1134</v>
      </c>
    </row>
    <row r="7690" spans="1:11" x14ac:dyDescent="0.35">
      <c r="A7690" t="s">
        <v>6987</v>
      </c>
      <c r="B7690" t="s">
        <v>6988</v>
      </c>
      <c r="C7690" t="s">
        <v>5765</v>
      </c>
      <c r="D7690">
        <v>875</v>
      </c>
      <c r="E7690" t="s">
        <v>2666</v>
      </c>
      <c r="F7690" s="1">
        <v>10950</v>
      </c>
      <c r="G7690" t="s">
        <v>16</v>
      </c>
      <c r="H7690">
        <v>3.5000000000000003E-2</v>
      </c>
      <c r="I7690">
        <f t="shared" si="126"/>
        <v>383.25000000000006</v>
      </c>
      <c r="J7690">
        <v>0.315</v>
      </c>
      <c r="K7690" s="2">
        <f t="shared" si="127"/>
        <v>3449.25</v>
      </c>
    </row>
    <row r="7691" spans="1:11" x14ac:dyDescent="0.35">
      <c r="A7691" t="s">
        <v>6989</v>
      </c>
      <c r="B7691" t="s">
        <v>6990</v>
      </c>
      <c r="C7691" t="s">
        <v>5520</v>
      </c>
      <c r="D7691">
        <v>875</v>
      </c>
      <c r="E7691" t="s">
        <v>2666</v>
      </c>
      <c r="F7691" s="1">
        <v>24440</v>
      </c>
      <c r="G7691" t="s">
        <v>16</v>
      </c>
      <c r="H7691">
        <v>0.15</v>
      </c>
      <c r="I7691">
        <f t="shared" si="126"/>
        <v>3666</v>
      </c>
      <c r="J7691">
        <v>1.1426799999999999</v>
      </c>
      <c r="K7691" s="2">
        <f t="shared" si="127"/>
        <v>27927.099199999997</v>
      </c>
    </row>
    <row r="7692" spans="1:11" x14ac:dyDescent="0.35">
      <c r="A7692" t="s">
        <v>6991</v>
      </c>
      <c r="B7692" t="s">
        <v>6992</v>
      </c>
      <c r="C7692" t="s">
        <v>6993</v>
      </c>
      <c r="D7692">
        <v>875</v>
      </c>
      <c r="E7692" t="s">
        <v>2666</v>
      </c>
      <c r="F7692" s="1">
        <v>31102</v>
      </c>
      <c r="G7692" t="s">
        <v>16</v>
      </c>
      <c r="H7692">
        <v>0.15</v>
      </c>
      <c r="I7692">
        <f t="shared" si="126"/>
        <v>4665.3</v>
      </c>
      <c r="J7692">
        <v>1.1426799999999999</v>
      </c>
      <c r="K7692" s="2">
        <f t="shared" si="127"/>
        <v>35539.63336</v>
      </c>
    </row>
    <row r="7693" spans="1:11" x14ac:dyDescent="0.35">
      <c r="A7693" t="s">
        <v>6994</v>
      </c>
      <c r="B7693" t="s">
        <v>6995</v>
      </c>
      <c r="C7693" t="s">
        <v>6996</v>
      </c>
      <c r="D7693">
        <v>875</v>
      </c>
      <c r="E7693" t="s">
        <v>2666</v>
      </c>
      <c r="F7693" s="1">
        <v>4000</v>
      </c>
      <c r="G7693" t="s">
        <v>16</v>
      </c>
      <c r="H7693">
        <v>3.5999999999999997E-2</v>
      </c>
      <c r="I7693">
        <f t="shared" si="126"/>
        <v>144</v>
      </c>
      <c r="J7693">
        <v>0.49404999999999999</v>
      </c>
      <c r="K7693" s="2">
        <f t="shared" si="127"/>
        <v>1976.2</v>
      </c>
    </row>
    <row r="7694" spans="1:11" x14ac:dyDescent="0.35">
      <c r="A7694" t="s">
        <v>6997</v>
      </c>
      <c r="B7694" t="s">
        <v>6998</v>
      </c>
      <c r="C7694" t="s">
        <v>6999</v>
      </c>
      <c r="D7694">
        <v>875</v>
      </c>
      <c r="E7694" t="s">
        <v>2666</v>
      </c>
      <c r="F7694" s="1">
        <v>14225</v>
      </c>
      <c r="G7694" t="s">
        <v>16</v>
      </c>
      <c r="H7694">
        <v>0.113</v>
      </c>
      <c r="I7694">
        <f t="shared" si="126"/>
        <v>1607.425</v>
      </c>
      <c r="J7694">
        <v>0.80334000000000005</v>
      </c>
      <c r="K7694" s="2">
        <f t="shared" si="127"/>
        <v>11427.511500000001</v>
      </c>
    </row>
    <row r="7695" spans="1:11" x14ac:dyDescent="0.35">
      <c r="A7695" t="s">
        <v>7000</v>
      </c>
      <c r="B7695" t="s">
        <v>7001</v>
      </c>
      <c r="C7695" t="s">
        <v>7002</v>
      </c>
      <c r="D7695">
        <v>875</v>
      </c>
      <c r="E7695" t="s">
        <v>2666</v>
      </c>
      <c r="F7695" s="1">
        <v>1500</v>
      </c>
      <c r="G7695" t="s">
        <v>16</v>
      </c>
      <c r="H7695">
        <v>1.5E-3</v>
      </c>
      <c r="I7695">
        <f t="shared" si="126"/>
        <v>2.25</v>
      </c>
      <c r="J7695">
        <v>1.8499999999999999E-2</v>
      </c>
      <c r="K7695" s="2">
        <f t="shared" si="127"/>
        <v>27.75</v>
      </c>
    </row>
    <row r="7696" spans="1:11" x14ac:dyDescent="0.35">
      <c r="A7696" t="s">
        <v>7003</v>
      </c>
      <c r="B7696" t="s">
        <v>7004</v>
      </c>
      <c r="C7696" t="s">
        <v>7005</v>
      </c>
      <c r="D7696">
        <v>875</v>
      </c>
      <c r="E7696" t="s">
        <v>2666</v>
      </c>
      <c r="F7696" s="1">
        <v>81820</v>
      </c>
      <c r="G7696" t="s">
        <v>16</v>
      </c>
      <c r="H7696">
        <v>5.3699999999999998E-3</v>
      </c>
      <c r="I7696">
        <f t="shared" si="126"/>
        <v>439.3734</v>
      </c>
      <c r="J7696">
        <v>0.14599999999999999</v>
      </c>
      <c r="K7696" s="2">
        <f t="shared" si="127"/>
        <v>11945.72</v>
      </c>
    </row>
    <row r="7697" spans="1:11" x14ac:dyDescent="0.35">
      <c r="A7697" t="s">
        <v>7006</v>
      </c>
      <c r="B7697" t="s">
        <v>7007</v>
      </c>
      <c r="C7697" t="s">
        <v>7005</v>
      </c>
      <c r="D7697">
        <v>875</v>
      </c>
      <c r="E7697" t="s">
        <v>2666</v>
      </c>
      <c r="F7697" s="1">
        <v>13000</v>
      </c>
      <c r="G7697" t="s">
        <v>16</v>
      </c>
      <c r="H7697">
        <v>8.0000000000000002E-3</v>
      </c>
      <c r="I7697">
        <f t="shared" si="126"/>
        <v>104</v>
      </c>
      <c r="J7697">
        <v>0</v>
      </c>
      <c r="K7697" s="2">
        <f t="shared" si="127"/>
        <v>0</v>
      </c>
    </row>
    <row r="7698" spans="1:11" x14ac:dyDescent="0.35">
      <c r="A7698" t="s">
        <v>7008</v>
      </c>
      <c r="B7698" t="s">
        <v>7009</v>
      </c>
      <c r="C7698" t="s">
        <v>6675</v>
      </c>
      <c r="D7698">
        <v>875</v>
      </c>
      <c r="E7698" t="s">
        <v>2666</v>
      </c>
      <c r="F7698" s="1">
        <v>3500</v>
      </c>
      <c r="G7698" t="s">
        <v>16</v>
      </c>
      <c r="H7698">
        <v>4.4900000000000001E-3</v>
      </c>
      <c r="I7698">
        <f t="shared" si="126"/>
        <v>15.715</v>
      </c>
      <c r="J7698">
        <v>8.7120000000000003E-2</v>
      </c>
      <c r="K7698" s="2">
        <f t="shared" si="127"/>
        <v>304.92</v>
      </c>
    </row>
    <row r="7699" spans="1:11" x14ac:dyDescent="0.35">
      <c r="A7699" t="s">
        <v>7010</v>
      </c>
      <c r="B7699" t="s">
        <v>7011</v>
      </c>
      <c r="C7699" t="s">
        <v>6681</v>
      </c>
      <c r="D7699">
        <v>875</v>
      </c>
      <c r="E7699" t="s">
        <v>2666</v>
      </c>
      <c r="F7699" s="1">
        <v>4070</v>
      </c>
      <c r="G7699" t="s">
        <v>16</v>
      </c>
      <c r="H7699">
        <v>0.10100000000000001</v>
      </c>
      <c r="I7699">
        <f t="shared" si="126"/>
        <v>411.07000000000005</v>
      </c>
      <c r="J7699">
        <v>0.56799999999999995</v>
      </c>
      <c r="K7699" s="2">
        <f t="shared" si="127"/>
        <v>2311.7599999999998</v>
      </c>
    </row>
    <row r="7700" spans="1:11" x14ac:dyDescent="0.35">
      <c r="A7700" t="s">
        <v>7012</v>
      </c>
      <c r="B7700" t="s">
        <v>7013</v>
      </c>
      <c r="C7700" t="s">
        <v>5594</v>
      </c>
      <c r="D7700">
        <v>875</v>
      </c>
      <c r="E7700" t="s">
        <v>2666</v>
      </c>
      <c r="F7700" s="1">
        <v>4500</v>
      </c>
      <c r="G7700" t="s">
        <v>16</v>
      </c>
      <c r="H7700">
        <v>1.9480000000000001E-2</v>
      </c>
      <c r="I7700">
        <f t="shared" si="126"/>
        <v>87.66</v>
      </c>
      <c r="J7700">
        <v>0.17194999999999999</v>
      </c>
      <c r="K7700" s="2">
        <f t="shared" si="127"/>
        <v>773.77499999999998</v>
      </c>
    </row>
    <row r="7701" spans="1:11" x14ac:dyDescent="0.35">
      <c r="A7701" t="s">
        <v>7014</v>
      </c>
      <c r="B7701" t="s">
        <v>7015</v>
      </c>
      <c r="C7701" t="s">
        <v>5594</v>
      </c>
      <c r="D7701">
        <v>875</v>
      </c>
      <c r="E7701" t="s">
        <v>2666</v>
      </c>
      <c r="F7701" s="1">
        <v>5500</v>
      </c>
      <c r="G7701" t="s">
        <v>16</v>
      </c>
      <c r="H7701">
        <v>1.9480000000000001E-2</v>
      </c>
      <c r="I7701">
        <f t="shared" si="126"/>
        <v>107.14</v>
      </c>
      <c r="J7701">
        <v>0.21646000000000001</v>
      </c>
      <c r="K7701" s="2">
        <f t="shared" si="127"/>
        <v>1190.53</v>
      </c>
    </row>
    <row r="7702" spans="1:11" x14ac:dyDescent="0.35">
      <c r="A7702" t="s">
        <v>7016</v>
      </c>
      <c r="B7702" t="s">
        <v>7017</v>
      </c>
      <c r="C7702" t="s">
        <v>5594</v>
      </c>
      <c r="D7702">
        <v>875</v>
      </c>
      <c r="E7702" t="s">
        <v>2666</v>
      </c>
      <c r="F7702" s="1">
        <v>15410</v>
      </c>
      <c r="G7702" t="s">
        <v>16</v>
      </c>
      <c r="H7702">
        <v>2.2190000000000001E-2</v>
      </c>
      <c r="I7702">
        <f t="shared" si="126"/>
        <v>341.9479</v>
      </c>
      <c r="J7702">
        <v>0.18920000000000001</v>
      </c>
      <c r="K7702" s="2">
        <f t="shared" si="127"/>
        <v>2915.5720000000001</v>
      </c>
    </row>
    <row r="7703" spans="1:11" x14ac:dyDescent="0.35">
      <c r="A7703" t="s">
        <v>7018</v>
      </c>
      <c r="B7703" t="s">
        <v>7019</v>
      </c>
      <c r="C7703" t="s">
        <v>5594</v>
      </c>
      <c r="D7703">
        <v>875</v>
      </c>
      <c r="E7703" t="s">
        <v>2666</v>
      </c>
      <c r="F7703" s="1">
        <v>6880</v>
      </c>
      <c r="G7703" t="s">
        <v>16</v>
      </c>
      <c r="H7703">
        <v>1.9480000000000001E-2</v>
      </c>
      <c r="I7703">
        <f t="shared" si="126"/>
        <v>134.0224</v>
      </c>
      <c r="J7703">
        <v>0.20518</v>
      </c>
      <c r="K7703" s="2">
        <f t="shared" si="127"/>
        <v>1411.6384</v>
      </c>
    </row>
    <row r="7704" spans="1:11" x14ac:dyDescent="0.35">
      <c r="A7704" t="s">
        <v>7020</v>
      </c>
      <c r="B7704" t="s">
        <v>7021</v>
      </c>
      <c r="C7704" t="s">
        <v>5594</v>
      </c>
      <c r="D7704">
        <v>875</v>
      </c>
      <c r="E7704" t="s">
        <v>2666</v>
      </c>
      <c r="F7704" s="1">
        <v>12100</v>
      </c>
      <c r="G7704" t="s">
        <v>16</v>
      </c>
      <c r="H7704">
        <v>1.9480000000000001E-2</v>
      </c>
      <c r="I7704">
        <f t="shared" si="126"/>
        <v>235.708</v>
      </c>
      <c r="J7704">
        <v>0.19958000000000001</v>
      </c>
      <c r="K7704" s="2">
        <f t="shared" si="127"/>
        <v>2414.9180000000001</v>
      </c>
    </row>
    <row r="7705" spans="1:11" x14ac:dyDescent="0.35">
      <c r="A7705" t="s">
        <v>7022</v>
      </c>
      <c r="B7705" t="s">
        <v>7023</v>
      </c>
      <c r="C7705" t="s">
        <v>5594</v>
      </c>
      <c r="D7705">
        <v>875</v>
      </c>
      <c r="E7705" t="s">
        <v>2666</v>
      </c>
      <c r="F7705" s="1">
        <v>1600</v>
      </c>
      <c r="G7705" t="s">
        <v>16</v>
      </c>
      <c r="H7705">
        <v>1.9480000000000001E-2</v>
      </c>
      <c r="I7705">
        <f t="shared" si="126"/>
        <v>31.168000000000003</v>
      </c>
      <c r="J7705">
        <v>0.17194999999999999</v>
      </c>
      <c r="K7705" s="2">
        <f t="shared" si="127"/>
        <v>275.12</v>
      </c>
    </row>
    <row r="7706" spans="1:11" x14ac:dyDescent="0.35">
      <c r="A7706" t="s">
        <v>7024</v>
      </c>
      <c r="B7706" t="s">
        <v>7025</v>
      </c>
      <c r="C7706" t="s">
        <v>5594</v>
      </c>
      <c r="D7706">
        <v>875</v>
      </c>
      <c r="E7706" t="s">
        <v>2666</v>
      </c>
      <c r="F7706" s="1">
        <v>3185</v>
      </c>
      <c r="G7706" t="s">
        <v>16</v>
      </c>
      <c r="H7706">
        <v>1.9480000000000001E-2</v>
      </c>
      <c r="I7706">
        <f t="shared" si="126"/>
        <v>62.043800000000005</v>
      </c>
      <c r="J7706">
        <v>0.21646000000000001</v>
      </c>
      <c r="K7706" s="2">
        <f t="shared" si="127"/>
        <v>689.42510000000004</v>
      </c>
    </row>
    <row r="7707" spans="1:11" x14ac:dyDescent="0.35">
      <c r="A7707" t="s">
        <v>7026</v>
      </c>
      <c r="B7707" t="s">
        <v>7027</v>
      </c>
      <c r="C7707" t="s">
        <v>5594</v>
      </c>
      <c r="D7707">
        <v>875</v>
      </c>
      <c r="E7707" t="s">
        <v>2666</v>
      </c>
      <c r="F7707" s="1">
        <v>13100</v>
      </c>
      <c r="G7707" t="s">
        <v>16</v>
      </c>
      <c r="H7707">
        <v>1.9480000000000001E-2</v>
      </c>
      <c r="I7707">
        <f t="shared" si="126"/>
        <v>255.18800000000002</v>
      </c>
      <c r="J7707">
        <v>0.18920000000000001</v>
      </c>
      <c r="K7707" s="2">
        <f t="shared" si="127"/>
        <v>2478.52</v>
      </c>
    </row>
    <row r="7708" spans="1:11" x14ac:dyDescent="0.35">
      <c r="A7708" t="s">
        <v>7028</v>
      </c>
      <c r="B7708" t="s">
        <v>7029</v>
      </c>
      <c r="C7708" t="s">
        <v>7030</v>
      </c>
      <c r="D7708">
        <v>875</v>
      </c>
      <c r="E7708" t="s">
        <v>2666</v>
      </c>
      <c r="F7708" s="1">
        <v>4523</v>
      </c>
      <c r="G7708" t="s">
        <v>16</v>
      </c>
      <c r="H7708">
        <v>0.14399999999999999</v>
      </c>
      <c r="I7708">
        <f t="shared" si="126"/>
        <v>651.3119999999999</v>
      </c>
      <c r="J7708">
        <v>0.55874999999999997</v>
      </c>
      <c r="K7708" s="2">
        <f t="shared" si="127"/>
        <v>2527.2262499999997</v>
      </c>
    </row>
    <row r="7709" spans="1:11" x14ac:dyDescent="0.35">
      <c r="A7709" t="s">
        <v>7031</v>
      </c>
      <c r="B7709" t="s">
        <v>7032</v>
      </c>
      <c r="C7709" t="s">
        <v>7030</v>
      </c>
      <c r="D7709">
        <v>875</v>
      </c>
      <c r="E7709" t="s">
        <v>2666</v>
      </c>
      <c r="F7709" s="1">
        <v>11927</v>
      </c>
      <c r="G7709" t="s">
        <v>16</v>
      </c>
      <c r="H7709">
        <v>0.14474999999999999</v>
      </c>
      <c r="I7709">
        <f t="shared" si="126"/>
        <v>1726.4332499999998</v>
      </c>
      <c r="J7709">
        <v>0.71113999999999999</v>
      </c>
      <c r="K7709" s="2">
        <f t="shared" si="127"/>
        <v>8481.7667799999999</v>
      </c>
    </row>
    <row r="7710" spans="1:11" x14ac:dyDescent="0.35">
      <c r="A7710" t="s">
        <v>7033</v>
      </c>
      <c r="B7710" t="s">
        <v>7034</v>
      </c>
      <c r="C7710" t="s">
        <v>7030</v>
      </c>
      <c r="D7710">
        <v>875</v>
      </c>
      <c r="E7710" t="s">
        <v>2666</v>
      </c>
      <c r="F7710" s="1">
        <v>1900</v>
      </c>
      <c r="G7710" t="s">
        <v>16</v>
      </c>
      <c r="H7710">
        <v>0.13793</v>
      </c>
      <c r="I7710">
        <f t="shared" si="126"/>
        <v>262.06700000000001</v>
      </c>
      <c r="J7710">
        <v>0.66898000000000002</v>
      </c>
      <c r="K7710" s="2">
        <f t="shared" si="127"/>
        <v>1271.0620000000001</v>
      </c>
    </row>
    <row r="7711" spans="1:11" x14ac:dyDescent="0.35">
      <c r="A7711" t="s">
        <v>7035</v>
      </c>
      <c r="B7711" t="s">
        <v>7036</v>
      </c>
      <c r="C7711" t="s">
        <v>7030</v>
      </c>
      <c r="D7711">
        <v>875</v>
      </c>
      <c r="E7711" t="s">
        <v>2666</v>
      </c>
      <c r="F7711" s="1">
        <v>9872</v>
      </c>
      <c r="G7711" t="s">
        <v>16</v>
      </c>
      <c r="H7711">
        <v>0.13793</v>
      </c>
      <c r="I7711">
        <f t="shared" si="126"/>
        <v>1361.6449600000001</v>
      </c>
      <c r="J7711">
        <v>0.71113999999999999</v>
      </c>
      <c r="K7711" s="2">
        <f t="shared" si="127"/>
        <v>7020.3740799999996</v>
      </c>
    </row>
    <row r="7712" spans="1:11" x14ac:dyDescent="0.35">
      <c r="A7712" t="s">
        <v>7037</v>
      </c>
      <c r="B7712" t="s">
        <v>7038</v>
      </c>
      <c r="C7712" t="s">
        <v>7030</v>
      </c>
      <c r="D7712">
        <v>875</v>
      </c>
      <c r="E7712" t="s">
        <v>2666</v>
      </c>
      <c r="F7712">
        <v>300</v>
      </c>
      <c r="G7712" t="s">
        <v>16</v>
      </c>
      <c r="H7712">
        <v>0.15895000000000001</v>
      </c>
      <c r="I7712">
        <f t="shared" si="126"/>
        <v>47.685000000000002</v>
      </c>
      <c r="J7712">
        <v>0.73595999999999995</v>
      </c>
      <c r="K7712" s="2">
        <f t="shared" si="127"/>
        <v>220.78799999999998</v>
      </c>
    </row>
    <row r="7713" spans="1:11" x14ac:dyDescent="0.35">
      <c r="A7713" t="s">
        <v>7039</v>
      </c>
      <c r="B7713" t="s">
        <v>7040</v>
      </c>
      <c r="C7713" t="s">
        <v>7030</v>
      </c>
      <c r="D7713">
        <v>875</v>
      </c>
      <c r="E7713" t="s">
        <v>2666</v>
      </c>
      <c r="F7713">
        <v>800</v>
      </c>
      <c r="G7713" t="s">
        <v>16</v>
      </c>
      <c r="H7713">
        <v>0.13793</v>
      </c>
      <c r="I7713">
        <f t="shared" si="126"/>
        <v>110.34399999999999</v>
      </c>
      <c r="J7713">
        <v>0.76302999999999999</v>
      </c>
      <c r="K7713" s="2">
        <f t="shared" si="127"/>
        <v>610.42399999999998</v>
      </c>
    </row>
    <row r="7714" spans="1:11" x14ac:dyDescent="0.35">
      <c r="A7714" t="s">
        <v>7041</v>
      </c>
      <c r="B7714" t="s">
        <v>7042</v>
      </c>
      <c r="C7714" t="s">
        <v>5395</v>
      </c>
      <c r="D7714">
        <v>875</v>
      </c>
      <c r="E7714" t="s">
        <v>2666</v>
      </c>
      <c r="F7714" s="1">
        <v>7800</v>
      </c>
      <c r="G7714" t="s">
        <v>16</v>
      </c>
      <c r="H7714">
        <v>3.9E-2</v>
      </c>
      <c r="I7714">
        <f t="shared" si="126"/>
        <v>304.2</v>
      </c>
      <c r="J7714">
        <v>0</v>
      </c>
      <c r="K7714" s="2">
        <f t="shared" si="127"/>
        <v>0</v>
      </c>
    </row>
    <row r="7715" spans="1:11" x14ac:dyDescent="0.35">
      <c r="A7715" t="s">
        <v>7043</v>
      </c>
      <c r="B7715" t="s">
        <v>7044</v>
      </c>
      <c r="C7715" t="s">
        <v>5395</v>
      </c>
      <c r="D7715">
        <v>875</v>
      </c>
      <c r="E7715" t="s">
        <v>2666</v>
      </c>
      <c r="F7715" s="1">
        <v>17100</v>
      </c>
      <c r="G7715" t="s">
        <v>16</v>
      </c>
      <c r="H7715">
        <v>3.9E-2</v>
      </c>
      <c r="I7715">
        <f t="shared" si="126"/>
        <v>666.9</v>
      </c>
      <c r="J7715">
        <v>0</v>
      </c>
      <c r="K7715" s="2">
        <f t="shared" si="127"/>
        <v>0</v>
      </c>
    </row>
    <row r="7716" spans="1:11" x14ac:dyDescent="0.35">
      <c r="A7716" t="s">
        <v>7045</v>
      </c>
      <c r="B7716" t="s">
        <v>7046</v>
      </c>
      <c r="C7716" t="s">
        <v>5395</v>
      </c>
      <c r="D7716">
        <v>875</v>
      </c>
      <c r="E7716" t="s">
        <v>2666</v>
      </c>
      <c r="F7716" s="1">
        <v>30530</v>
      </c>
      <c r="G7716" t="s">
        <v>16</v>
      </c>
      <c r="H7716">
        <v>3.9E-2</v>
      </c>
      <c r="I7716">
        <f t="shared" si="126"/>
        <v>1190.67</v>
      </c>
      <c r="J7716">
        <v>0</v>
      </c>
      <c r="K7716" s="2">
        <f t="shared" si="127"/>
        <v>0</v>
      </c>
    </row>
    <row r="7717" spans="1:11" x14ac:dyDescent="0.35">
      <c r="A7717" t="s">
        <v>7047</v>
      </c>
      <c r="B7717" t="s">
        <v>7048</v>
      </c>
      <c r="C7717" t="s">
        <v>5395</v>
      </c>
      <c r="D7717">
        <v>875</v>
      </c>
      <c r="E7717" t="s">
        <v>2666</v>
      </c>
      <c r="F7717" s="1">
        <v>9629</v>
      </c>
      <c r="G7717" t="s">
        <v>16</v>
      </c>
      <c r="H7717">
        <v>3.9E-2</v>
      </c>
      <c r="I7717">
        <f t="shared" si="126"/>
        <v>375.53100000000001</v>
      </c>
      <c r="J7717">
        <v>0</v>
      </c>
      <c r="K7717" s="2">
        <f t="shared" si="127"/>
        <v>0</v>
      </c>
    </row>
    <row r="7718" spans="1:11" x14ac:dyDescent="0.35">
      <c r="A7718" t="s">
        <v>7049</v>
      </c>
      <c r="B7718" t="s">
        <v>7050</v>
      </c>
      <c r="C7718" t="s">
        <v>5395</v>
      </c>
      <c r="D7718">
        <v>875</v>
      </c>
      <c r="E7718" t="s">
        <v>2666</v>
      </c>
      <c r="F7718" s="1">
        <v>2900</v>
      </c>
      <c r="G7718" t="s">
        <v>16</v>
      </c>
      <c r="H7718">
        <v>6.5299999999999997E-2</v>
      </c>
      <c r="I7718">
        <f t="shared" si="126"/>
        <v>189.37</v>
      </c>
      <c r="J7718">
        <v>0</v>
      </c>
      <c r="K7718" s="2">
        <f t="shared" si="127"/>
        <v>0</v>
      </c>
    </row>
    <row r="7719" spans="1:11" x14ac:dyDescent="0.35">
      <c r="A7719" t="s">
        <v>7051</v>
      </c>
      <c r="B7719" t="s">
        <v>7052</v>
      </c>
      <c r="C7719" t="s">
        <v>5395</v>
      </c>
      <c r="D7719">
        <v>875</v>
      </c>
      <c r="E7719" t="s">
        <v>2666</v>
      </c>
      <c r="F7719" s="1">
        <v>7500</v>
      </c>
      <c r="G7719" t="s">
        <v>16</v>
      </c>
      <c r="H7719">
        <v>5.7999999999999996E-3</v>
      </c>
      <c r="I7719">
        <f t="shared" si="126"/>
        <v>43.5</v>
      </c>
      <c r="J7719">
        <v>0</v>
      </c>
      <c r="K7719" s="2">
        <f t="shared" si="127"/>
        <v>0</v>
      </c>
    </row>
    <row r="7720" spans="1:11" x14ac:dyDescent="0.35">
      <c r="A7720" t="s">
        <v>7053</v>
      </c>
      <c r="B7720" t="s">
        <v>7054</v>
      </c>
      <c r="C7720" t="s">
        <v>5395</v>
      </c>
      <c r="D7720">
        <v>875</v>
      </c>
      <c r="E7720" t="s">
        <v>2666</v>
      </c>
      <c r="F7720" s="1">
        <v>8400</v>
      </c>
      <c r="G7720" t="s">
        <v>16</v>
      </c>
      <c r="H7720">
        <v>5.7000000000000002E-2</v>
      </c>
      <c r="I7720">
        <f t="shared" si="126"/>
        <v>478.8</v>
      </c>
      <c r="J7720">
        <v>0</v>
      </c>
      <c r="K7720" s="2">
        <f t="shared" si="127"/>
        <v>0</v>
      </c>
    </row>
    <row r="7721" spans="1:11" x14ac:dyDescent="0.35">
      <c r="A7721" t="s">
        <v>7055</v>
      </c>
      <c r="B7721" t="s">
        <v>7056</v>
      </c>
      <c r="C7721" t="s">
        <v>5395</v>
      </c>
      <c r="D7721">
        <v>875</v>
      </c>
      <c r="E7721" t="s">
        <v>2666</v>
      </c>
      <c r="F7721" s="1">
        <v>4600</v>
      </c>
      <c r="G7721" t="s">
        <v>16</v>
      </c>
      <c r="H7721">
        <v>5.7999999999999996E-3</v>
      </c>
      <c r="I7721">
        <f t="shared" si="126"/>
        <v>26.68</v>
      </c>
      <c r="J7721">
        <v>0</v>
      </c>
      <c r="K7721" s="2">
        <f t="shared" si="127"/>
        <v>0</v>
      </c>
    </row>
    <row r="7722" spans="1:11" x14ac:dyDescent="0.35">
      <c r="A7722" t="s">
        <v>7057</v>
      </c>
      <c r="B7722" t="s">
        <v>7058</v>
      </c>
      <c r="C7722" t="s">
        <v>5395</v>
      </c>
      <c r="D7722">
        <v>875</v>
      </c>
      <c r="E7722" t="s">
        <v>2666</v>
      </c>
      <c r="F7722" s="1">
        <v>1800</v>
      </c>
      <c r="G7722" t="s">
        <v>16</v>
      </c>
      <c r="H7722">
        <v>0.12</v>
      </c>
      <c r="I7722">
        <f t="shared" si="126"/>
        <v>216</v>
      </c>
      <c r="J7722">
        <v>0</v>
      </c>
      <c r="K7722" s="2">
        <f t="shared" si="127"/>
        <v>0</v>
      </c>
    </row>
    <row r="7723" spans="1:11" x14ac:dyDescent="0.35">
      <c r="A7723" t="s">
        <v>7059</v>
      </c>
      <c r="B7723" t="s">
        <v>7060</v>
      </c>
      <c r="C7723" t="s">
        <v>5395</v>
      </c>
      <c r="D7723">
        <v>875</v>
      </c>
      <c r="E7723" t="s">
        <v>2666</v>
      </c>
      <c r="F7723" s="1">
        <v>4500</v>
      </c>
      <c r="G7723" t="s">
        <v>16</v>
      </c>
      <c r="H7723">
        <v>0.12</v>
      </c>
      <c r="I7723">
        <f t="shared" si="126"/>
        <v>540</v>
      </c>
      <c r="J7723">
        <v>0</v>
      </c>
      <c r="K7723" s="2">
        <f t="shared" si="127"/>
        <v>0</v>
      </c>
    </row>
    <row r="7724" spans="1:11" x14ac:dyDescent="0.35">
      <c r="A7724" t="s">
        <v>7061</v>
      </c>
      <c r="B7724" t="s">
        <v>7062</v>
      </c>
      <c r="C7724" t="s">
        <v>5395</v>
      </c>
      <c r="D7724">
        <v>875</v>
      </c>
      <c r="E7724" t="s">
        <v>2666</v>
      </c>
      <c r="F7724" s="1">
        <v>8680</v>
      </c>
      <c r="G7724" t="s">
        <v>16</v>
      </c>
      <c r="H7724">
        <v>0.12</v>
      </c>
      <c r="I7724">
        <f t="shared" si="126"/>
        <v>1041.5999999999999</v>
      </c>
      <c r="J7724">
        <v>0</v>
      </c>
      <c r="K7724" s="2">
        <f t="shared" si="127"/>
        <v>0</v>
      </c>
    </row>
    <row r="7725" spans="1:11" x14ac:dyDescent="0.35">
      <c r="A7725" t="s">
        <v>7063</v>
      </c>
      <c r="B7725" t="s">
        <v>7064</v>
      </c>
      <c r="C7725" t="s">
        <v>5395</v>
      </c>
      <c r="D7725">
        <v>875</v>
      </c>
      <c r="E7725" t="s">
        <v>2666</v>
      </c>
      <c r="F7725" s="1">
        <v>2620</v>
      </c>
      <c r="G7725" t="s">
        <v>16</v>
      </c>
      <c r="H7725">
        <v>0.12</v>
      </c>
      <c r="I7725">
        <f t="shared" si="126"/>
        <v>314.39999999999998</v>
      </c>
      <c r="J7725">
        <v>0</v>
      </c>
      <c r="K7725" s="2">
        <f t="shared" si="127"/>
        <v>0</v>
      </c>
    </row>
    <row r="7726" spans="1:11" x14ac:dyDescent="0.35">
      <c r="A7726" t="s">
        <v>7065</v>
      </c>
      <c r="B7726" t="s">
        <v>7066</v>
      </c>
      <c r="C7726" t="s">
        <v>5395</v>
      </c>
      <c r="D7726">
        <v>875</v>
      </c>
      <c r="E7726" t="s">
        <v>2666</v>
      </c>
      <c r="F7726" s="1">
        <v>4900</v>
      </c>
      <c r="G7726" t="s">
        <v>16</v>
      </c>
      <c r="H7726">
        <v>0.12</v>
      </c>
      <c r="I7726">
        <f t="shared" si="126"/>
        <v>588</v>
      </c>
      <c r="J7726">
        <v>0</v>
      </c>
      <c r="K7726" s="2">
        <f t="shared" si="127"/>
        <v>0</v>
      </c>
    </row>
    <row r="7727" spans="1:11" x14ac:dyDescent="0.35">
      <c r="A7727" t="s">
        <v>7067</v>
      </c>
      <c r="B7727" t="s">
        <v>7068</v>
      </c>
      <c r="C7727" t="s">
        <v>5395</v>
      </c>
      <c r="D7727">
        <v>875</v>
      </c>
      <c r="E7727" t="s">
        <v>2666</v>
      </c>
      <c r="F7727" s="1">
        <v>35740</v>
      </c>
      <c r="G7727" t="s">
        <v>16</v>
      </c>
      <c r="H7727">
        <v>3.7999999999999999E-2</v>
      </c>
      <c r="I7727">
        <f t="shared" si="126"/>
        <v>1358.12</v>
      </c>
      <c r="J7727">
        <v>0</v>
      </c>
      <c r="K7727" s="2">
        <f t="shared" si="127"/>
        <v>0</v>
      </c>
    </row>
    <row r="7728" spans="1:11" x14ac:dyDescent="0.35">
      <c r="A7728" t="s">
        <v>7069</v>
      </c>
      <c r="B7728" t="s">
        <v>7070</v>
      </c>
      <c r="C7728" t="s">
        <v>5395</v>
      </c>
      <c r="D7728">
        <v>875</v>
      </c>
      <c r="E7728" t="s">
        <v>2666</v>
      </c>
      <c r="F7728" s="1">
        <v>3921</v>
      </c>
      <c r="G7728" t="s">
        <v>16</v>
      </c>
      <c r="H7728">
        <v>3.7999999999999999E-2</v>
      </c>
      <c r="I7728">
        <f t="shared" si="126"/>
        <v>148.99799999999999</v>
      </c>
      <c r="J7728">
        <v>0</v>
      </c>
      <c r="K7728" s="2">
        <f t="shared" si="127"/>
        <v>0</v>
      </c>
    </row>
    <row r="7729" spans="1:11" x14ac:dyDescent="0.35">
      <c r="A7729" t="s">
        <v>7071</v>
      </c>
      <c r="B7729" t="s">
        <v>7072</v>
      </c>
      <c r="C7729" t="s">
        <v>5395</v>
      </c>
      <c r="D7729">
        <v>875</v>
      </c>
      <c r="E7729" t="s">
        <v>2666</v>
      </c>
      <c r="F7729" s="1">
        <v>13368</v>
      </c>
      <c r="G7729" t="s">
        <v>16</v>
      </c>
      <c r="H7729">
        <v>3.7999999999999999E-2</v>
      </c>
      <c r="I7729">
        <f t="shared" si="126"/>
        <v>507.98399999999998</v>
      </c>
      <c r="J7729">
        <v>0</v>
      </c>
      <c r="K7729" s="2">
        <f t="shared" si="127"/>
        <v>0</v>
      </c>
    </row>
    <row r="7730" spans="1:11" x14ac:dyDescent="0.35">
      <c r="A7730" t="s">
        <v>7073</v>
      </c>
      <c r="B7730" t="s">
        <v>7074</v>
      </c>
      <c r="C7730" t="s">
        <v>5395</v>
      </c>
      <c r="D7730">
        <v>875</v>
      </c>
      <c r="E7730" t="s">
        <v>2666</v>
      </c>
      <c r="F7730" s="1">
        <v>3150</v>
      </c>
      <c r="G7730" t="s">
        <v>16</v>
      </c>
      <c r="H7730">
        <v>5.7000000000000002E-2</v>
      </c>
      <c r="I7730">
        <f t="shared" si="126"/>
        <v>179.55</v>
      </c>
      <c r="J7730">
        <v>0</v>
      </c>
      <c r="K7730" s="2">
        <f t="shared" si="127"/>
        <v>0</v>
      </c>
    </row>
    <row r="7731" spans="1:11" x14ac:dyDescent="0.35">
      <c r="A7731" t="s">
        <v>7075</v>
      </c>
      <c r="B7731" t="s">
        <v>7076</v>
      </c>
      <c r="C7731" t="s">
        <v>5395</v>
      </c>
      <c r="D7731">
        <v>875</v>
      </c>
      <c r="E7731" t="s">
        <v>2666</v>
      </c>
      <c r="F7731" s="1">
        <v>4600</v>
      </c>
      <c r="G7731" t="s">
        <v>16</v>
      </c>
      <c r="H7731">
        <v>5.7000000000000002E-2</v>
      </c>
      <c r="I7731">
        <f t="shared" si="126"/>
        <v>262.2</v>
      </c>
      <c r="J7731">
        <v>0</v>
      </c>
      <c r="K7731" s="2">
        <f t="shared" si="127"/>
        <v>0</v>
      </c>
    </row>
    <row r="7732" spans="1:11" x14ac:dyDescent="0.35">
      <c r="A7732" t="s">
        <v>7077</v>
      </c>
      <c r="B7732" t="s">
        <v>7078</v>
      </c>
      <c r="C7732" t="s">
        <v>5395</v>
      </c>
      <c r="D7732">
        <v>875</v>
      </c>
      <c r="E7732" t="s">
        <v>2666</v>
      </c>
      <c r="F7732" s="1">
        <v>11600</v>
      </c>
      <c r="G7732" t="s">
        <v>16</v>
      </c>
      <c r="H7732">
        <v>5.7000000000000002E-2</v>
      </c>
      <c r="I7732">
        <f t="shared" si="126"/>
        <v>661.2</v>
      </c>
      <c r="J7732">
        <v>0</v>
      </c>
      <c r="K7732" s="2">
        <f t="shared" si="127"/>
        <v>0</v>
      </c>
    </row>
    <row r="7733" spans="1:11" x14ac:dyDescent="0.35">
      <c r="A7733" t="s">
        <v>7079</v>
      </c>
      <c r="B7733" t="s">
        <v>7080</v>
      </c>
      <c r="C7733" t="s">
        <v>5395</v>
      </c>
      <c r="D7733">
        <v>875</v>
      </c>
      <c r="E7733" t="s">
        <v>2666</v>
      </c>
      <c r="F7733" s="1">
        <v>12241</v>
      </c>
      <c r="G7733" t="s">
        <v>16</v>
      </c>
      <c r="H7733">
        <v>5.7000000000000002E-2</v>
      </c>
      <c r="I7733">
        <f t="shared" si="126"/>
        <v>697.73700000000008</v>
      </c>
      <c r="J7733">
        <v>0</v>
      </c>
      <c r="K7733" s="2">
        <f t="shared" si="127"/>
        <v>0</v>
      </c>
    </row>
    <row r="7734" spans="1:11" x14ac:dyDescent="0.35">
      <c r="A7734" t="s">
        <v>7081</v>
      </c>
      <c r="B7734" t="s">
        <v>7082</v>
      </c>
      <c r="C7734" t="s">
        <v>5395</v>
      </c>
      <c r="D7734">
        <v>875</v>
      </c>
      <c r="E7734" t="s">
        <v>2666</v>
      </c>
      <c r="F7734" s="1">
        <v>7800</v>
      </c>
      <c r="G7734" t="s">
        <v>16</v>
      </c>
      <c r="H7734">
        <v>0.12</v>
      </c>
      <c r="I7734">
        <f t="shared" si="126"/>
        <v>936</v>
      </c>
      <c r="J7734">
        <v>0</v>
      </c>
      <c r="K7734" s="2">
        <f t="shared" si="127"/>
        <v>0</v>
      </c>
    </row>
    <row r="7735" spans="1:11" x14ac:dyDescent="0.35">
      <c r="A7735" t="s">
        <v>7083</v>
      </c>
      <c r="B7735" t="s">
        <v>7084</v>
      </c>
      <c r="C7735" t="s">
        <v>5395</v>
      </c>
      <c r="D7735">
        <v>875</v>
      </c>
      <c r="E7735" t="s">
        <v>2666</v>
      </c>
      <c r="F7735">
        <v>201</v>
      </c>
      <c r="G7735" t="s">
        <v>16</v>
      </c>
      <c r="H7735">
        <v>0.12</v>
      </c>
      <c r="I7735">
        <f t="shared" si="126"/>
        <v>24.119999999999997</v>
      </c>
      <c r="J7735">
        <v>0</v>
      </c>
      <c r="K7735" s="2">
        <f t="shared" si="127"/>
        <v>0</v>
      </c>
    </row>
    <row r="7736" spans="1:11" x14ac:dyDescent="0.35">
      <c r="A7736" t="s">
        <v>7085</v>
      </c>
      <c r="B7736" t="s">
        <v>7086</v>
      </c>
      <c r="C7736" t="s">
        <v>5395</v>
      </c>
      <c r="D7736">
        <v>875</v>
      </c>
      <c r="E7736" t="s">
        <v>2666</v>
      </c>
      <c r="F7736" s="1">
        <v>2370</v>
      </c>
      <c r="G7736" t="s">
        <v>16</v>
      </c>
      <c r="H7736">
        <v>0.12</v>
      </c>
      <c r="I7736">
        <f t="shared" si="126"/>
        <v>284.39999999999998</v>
      </c>
      <c r="J7736">
        <v>0</v>
      </c>
      <c r="K7736" s="2">
        <f t="shared" si="127"/>
        <v>0</v>
      </c>
    </row>
    <row r="7737" spans="1:11" x14ac:dyDescent="0.35">
      <c r="A7737" t="s">
        <v>7087</v>
      </c>
      <c r="B7737" t="s">
        <v>7088</v>
      </c>
      <c r="C7737" t="s">
        <v>5395</v>
      </c>
      <c r="D7737">
        <v>875</v>
      </c>
      <c r="E7737" t="s">
        <v>2666</v>
      </c>
      <c r="F7737" s="1">
        <v>3700</v>
      </c>
      <c r="G7737" t="s">
        <v>16</v>
      </c>
      <c r="H7737">
        <v>0.17199999999999999</v>
      </c>
      <c r="I7737">
        <f t="shared" si="126"/>
        <v>636.4</v>
      </c>
      <c r="J7737">
        <v>0</v>
      </c>
      <c r="K7737" s="2">
        <f t="shared" si="127"/>
        <v>0</v>
      </c>
    </row>
    <row r="7738" spans="1:11" x14ac:dyDescent="0.35">
      <c r="A7738" t="s">
        <v>7089</v>
      </c>
      <c r="B7738" t="s">
        <v>7090</v>
      </c>
      <c r="C7738" t="s">
        <v>5395</v>
      </c>
      <c r="D7738">
        <v>875</v>
      </c>
      <c r="E7738" t="s">
        <v>2666</v>
      </c>
      <c r="F7738" s="1">
        <v>5300</v>
      </c>
      <c r="G7738" t="s">
        <v>16</v>
      </c>
      <c r="H7738">
        <v>0.17199999999999999</v>
      </c>
      <c r="I7738">
        <f t="shared" si="126"/>
        <v>911.59999999999991</v>
      </c>
      <c r="J7738">
        <v>0</v>
      </c>
      <c r="K7738" s="2">
        <f t="shared" si="127"/>
        <v>0</v>
      </c>
    </row>
    <row r="7739" spans="1:11" x14ac:dyDescent="0.35">
      <c r="A7739" t="s">
        <v>7091</v>
      </c>
      <c r="B7739" t="s">
        <v>7092</v>
      </c>
      <c r="C7739" t="s">
        <v>5395</v>
      </c>
      <c r="D7739">
        <v>875</v>
      </c>
      <c r="E7739" t="s">
        <v>2666</v>
      </c>
      <c r="F7739" s="1">
        <v>3635</v>
      </c>
      <c r="G7739" t="s">
        <v>16</v>
      </c>
      <c r="H7739">
        <v>0.17199999999999999</v>
      </c>
      <c r="I7739">
        <f t="shared" si="126"/>
        <v>625.21999999999991</v>
      </c>
      <c r="J7739">
        <v>0</v>
      </c>
      <c r="K7739" s="2">
        <f t="shared" si="127"/>
        <v>0</v>
      </c>
    </row>
    <row r="7740" spans="1:11" x14ac:dyDescent="0.35">
      <c r="A7740" t="s">
        <v>7093</v>
      </c>
      <c r="B7740" t="s">
        <v>7094</v>
      </c>
      <c r="C7740" t="s">
        <v>7095</v>
      </c>
      <c r="D7740">
        <v>875</v>
      </c>
      <c r="E7740" t="s">
        <v>2666</v>
      </c>
      <c r="F7740" s="1">
        <v>10600</v>
      </c>
      <c r="G7740" t="s">
        <v>16</v>
      </c>
      <c r="H7740">
        <v>8.3000000000000004E-2</v>
      </c>
      <c r="I7740">
        <f t="shared" si="126"/>
        <v>879.80000000000007</v>
      </c>
      <c r="J7740">
        <v>0.17299999999999999</v>
      </c>
      <c r="K7740" s="2">
        <f t="shared" si="127"/>
        <v>1833.8</v>
      </c>
    </row>
    <row r="7741" spans="1:11" x14ac:dyDescent="0.35">
      <c r="A7741" t="s">
        <v>7096</v>
      </c>
      <c r="B7741" t="s">
        <v>7097</v>
      </c>
      <c r="C7741" t="s">
        <v>5395</v>
      </c>
      <c r="D7741">
        <v>875</v>
      </c>
      <c r="E7741" t="s">
        <v>2666</v>
      </c>
      <c r="F7741" s="1">
        <v>2300</v>
      </c>
      <c r="G7741" t="s">
        <v>16</v>
      </c>
      <c r="H7741">
        <v>5.7000000000000002E-2</v>
      </c>
      <c r="I7741">
        <f t="shared" si="126"/>
        <v>131.1</v>
      </c>
      <c r="J7741">
        <v>0</v>
      </c>
      <c r="K7741" s="2">
        <f t="shared" si="127"/>
        <v>0</v>
      </c>
    </row>
    <row r="7742" spans="1:11" x14ac:dyDescent="0.35">
      <c r="A7742" t="s">
        <v>7098</v>
      </c>
      <c r="B7742" t="s">
        <v>7097</v>
      </c>
      <c r="C7742" t="s">
        <v>5395</v>
      </c>
      <c r="D7742">
        <v>875</v>
      </c>
      <c r="E7742" t="s">
        <v>2666</v>
      </c>
      <c r="F7742" s="1">
        <v>19300</v>
      </c>
      <c r="G7742" t="s">
        <v>16</v>
      </c>
      <c r="H7742">
        <v>5.7000000000000002E-2</v>
      </c>
      <c r="I7742">
        <f t="shared" si="126"/>
        <v>1100.1000000000001</v>
      </c>
      <c r="J7742">
        <v>0</v>
      </c>
      <c r="K7742" s="2">
        <f t="shared" si="127"/>
        <v>0</v>
      </c>
    </row>
    <row r="7743" spans="1:11" x14ac:dyDescent="0.35">
      <c r="A7743" t="s">
        <v>7099</v>
      </c>
      <c r="B7743" t="s">
        <v>7100</v>
      </c>
      <c r="C7743" t="s">
        <v>7101</v>
      </c>
      <c r="D7743">
        <v>875</v>
      </c>
      <c r="E7743" t="s">
        <v>2666</v>
      </c>
      <c r="F7743" s="1">
        <v>5200</v>
      </c>
      <c r="G7743" t="s">
        <v>16</v>
      </c>
      <c r="H7743">
        <v>4.2000000000000003E-2</v>
      </c>
      <c r="I7743">
        <f t="shared" si="126"/>
        <v>218.4</v>
      </c>
      <c r="J7743">
        <v>0</v>
      </c>
      <c r="K7743" s="2">
        <f t="shared" si="127"/>
        <v>0</v>
      </c>
    </row>
    <row r="7744" spans="1:11" x14ac:dyDescent="0.35">
      <c r="A7744" t="s">
        <v>7102</v>
      </c>
      <c r="B7744" t="s">
        <v>7103</v>
      </c>
      <c r="C7744" t="s">
        <v>7104</v>
      </c>
      <c r="D7744">
        <v>875</v>
      </c>
      <c r="E7744" t="s">
        <v>2666</v>
      </c>
      <c r="F7744">
        <v>500</v>
      </c>
      <c r="G7744" t="s">
        <v>16</v>
      </c>
      <c r="H7744">
        <v>1E-3</v>
      </c>
      <c r="I7744">
        <f t="shared" si="126"/>
        <v>0.5</v>
      </c>
      <c r="J7744">
        <v>0.20499999999999999</v>
      </c>
      <c r="K7744" s="2">
        <f t="shared" si="127"/>
        <v>102.5</v>
      </c>
    </row>
    <row r="7745" spans="1:11" x14ac:dyDescent="0.35">
      <c r="A7745" t="s">
        <v>7105</v>
      </c>
      <c r="B7745" t="s">
        <v>7106</v>
      </c>
      <c r="C7745">
        <v>4260262767011</v>
      </c>
      <c r="D7745">
        <v>875</v>
      </c>
      <c r="E7745" t="s">
        <v>2666</v>
      </c>
      <c r="F7745" s="1">
        <v>2000</v>
      </c>
      <c r="G7745" t="s">
        <v>16</v>
      </c>
      <c r="H7745">
        <v>1E-3</v>
      </c>
      <c r="I7745">
        <f t="shared" si="126"/>
        <v>2</v>
      </c>
      <c r="J7745">
        <v>0.23599999999999999</v>
      </c>
      <c r="K7745" s="2">
        <f t="shared" si="127"/>
        <v>472</v>
      </c>
    </row>
    <row r="7746" spans="1:11" x14ac:dyDescent="0.35">
      <c r="A7746" t="s">
        <v>7107</v>
      </c>
      <c r="B7746" t="s">
        <v>7108</v>
      </c>
      <c r="C7746" t="s">
        <v>7109</v>
      </c>
      <c r="D7746">
        <v>875</v>
      </c>
      <c r="E7746" t="s">
        <v>2666</v>
      </c>
      <c r="F7746" s="1">
        <v>5105</v>
      </c>
      <c r="G7746" t="s">
        <v>16</v>
      </c>
      <c r="H7746">
        <v>0.17560000000000001</v>
      </c>
      <c r="I7746">
        <f t="shared" si="126"/>
        <v>896.43799999999999</v>
      </c>
      <c r="J7746">
        <v>0</v>
      </c>
      <c r="K7746" s="2">
        <f t="shared" si="127"/>
        <v>0</v>
      </c>
    </row>
    <row r="7747" spans="1:11" x14ac:dyDescent="0.35">
      <c r="A7747" t="s">
        <v>7110</v>
      </c>
      <c r="B7747" t="s">
        <v>7111</v>
      </c>
      <c r="C7747" t="s">
        <v>7112</v>
      </c>
      <c r="D7747">
        <v>875</v>
      </c>
      <c r="E7747" t="s">
        <v>2666</v>
      </c>
      <c r="F7747" s="1">
        <v>2000</v>
      </c>
      <c r="G7747" t="s">
        <v>16</v>
      </c>
      <c r="H7747">
        <v>0.17560000000000001</v>
      </c>
      <c r="I7747">
        <f t="shared" si="126"/>
        <v>351.2</v>
      </c>
      <c r="J7747">
        <v>0</v>
      </c>
      <c r="K7747" s="2">
        <f t="shared" si="127"/>
        <v>0</v>
      </c>
    </row>
    <row r="7748" spans="1:11" x14ac:dyDescent="0.35">
      <c r="A7748" t="s">
        <v>7113</v>
      </c>
      <c r="B7748" t="s">
        <v>7114</v>
      </c>
      <c r="C7748" t="s">
        <v>7112</v>
      </c>
      <c r="D7748">
        <v>875</v>
      </c>
      <c r="E7748" t="s">
        <v>2666</v>
      </c>
      <c r="F7748" s="1">
        <v>10810</v>
      </c>
      <c r="G7748" t="s">
        <v>16</v>
      </c>
      <c r="H7748">
        <v>0.13550000000000001</v>
      </c>
      <c r="I7748">
        <f t="shared" si="126"/>
        <v>1464.7550000000001</v>
      </c>
      <c r="J7748">
        <v>0</v>
      </c>
      <c r="K7748" s="2">
        <f t="shared" si="127"/>
        <v>0</v>
      </c>
    </row>
    <row r="7749" spans="1:11" x14ac:dyDescent="0.35">
      <c r="A7749" t="s">
        <v>7115</v>
      </c>
      <c r="B7749" t="s">
        <v>7116</v>
      </c>
      <c r="C7749" t="s">
        <v>7117</v>
      </c>
      <c r="D7749">
        <v>875</v>
      </c>
      <c r="E7749" t="s">
        <v>2666</v>
      </c>
      <c r="F7749" s="1">
        <v>6000</v>
      </c>
      <c r="G7749" t="s">
        <v>16</v>
      </c>
      <c r="H7749">
        <v>0.13550000000000001</v>
      </c>
      <c r="I7749">
        <f t="shared" ref="I7749:I7812" si="128">H7749*F7749</f>
        <v>813</v>
      </c>
      <c r="J7749">
        <v>0</v>
      </c>
      <c r="K7749" s="2">
        <f t="shared" ref="K7749:K7812" si="129">F7749*J7749</f>
        <v>0</v>
      </c>
    </row>
    <row r="7750" spans="1:11" x14ac:dyDescent="0.35">
      <c r="A7750" t="s">
        <v>7118</v>
      </c>
      <c r="B7750" t="s">
        <v>7119</v>
      </c>
      <c r="C7750" t="s">
        <v>7120</v>
      </c>
      <c r="D7750">
        <v>875</v>
      </c>
      <c r="E7750" t="s">
        <v>2666</v>
      </c>
      <c r="F7750" s="1">
        <v>5350</v>
      </c>
      <c r="G7750" t="s">
        <v>16</v>
      </c>
      <c r="H7750">
        <v>0.1605</v>
      </c>
      <c r="I7750">
        <f t="shared" si="128"/>
        <v>858.67500000000007</v>
      </c>
      <c r="J7750">
        <v>0</v>
      </c>
      <c r="K7750" s="2">
        <f t="shared" si="129"/>
        <v>0</v>
      </c>
    </row>
    <row r="7751" spans="1:11" x14ac:dyDescent="0.35">
      <c r="A7751" t="s">
        <v>7121</v>
      </c>
      <c r="B7751" t="s">
        <v>7122</v>
      </c>
      <c r="C7751" t="s">
        <v>7120</v>
      </c>
      <c r="D7751">
        <v>875</v>
      </c>
      <c r="E7751" t="s">
        <v>2666</v>
      </c>
      <c r="F7751" s="1">
        <v>3800</v>
      </c>
      <c r="G7751" t="s">
        <v>16</v>
      </c>
      <c r="H7751">
        <v>0.1615</v>
      </c>
      <c r="I7751">
        <f t="shared" si="128"/>
        <v>613.70000000000005</v>
      </c>
      <c r="J7751">
        <v>0</v>
      </c>
      <c r="K7751" s="2">
        <f t="shared" si="129"/>
        <v>0</v>
      </c>
    </row>
    <row r="7752" spans="1:11" x14ac:dyDescent="0.35">
      <c r="A7752" t="s">
        <v>7123</v>
      </c>
      <c r="B7752" t="s">
        <v>7124</v>
      </c>
      <c r="C7752" t="s">
        <v>7120</v>
      </c>
      <c r="D7752">
        <v>875</v>
      </c>
      <c r="E7752" t="s">
        <v>2666</v>
      </c>
      <c r="F7752" s="1">
        <v>3811</v>
      </c>
      <c r="G7752" t="s">
        <v>16</v>
      </c>
      <c r="H7752">
        <v>0.17560000000000001</v>
      </c>
      <c r="I7752">
        <f t="shared" si="128"/>
        <v>669.21159999999998</v>
      </c>
      <c r="J7752">
        <v>0</v>
      </c>
      <c r="K7752" s="2">
        <f t="shared" si="129"/>
        <v>0</v>
      </c>
    </row>
    <row r="7753" spans="1:11" x14ac:dyDescent="0.35">
      <c r="A7753" t="s">
        <v>7125</v>
      </c>
      <c r="B7753" t="s">
        <v>7126</v>
      </c>
      <c r="C7753" t="s">
        <v>7120</v>
      </c>
      <c r="D7753">
        <v>875</v>
      </c>
      <c r="E7753" t="s">
        <v>2666</v>
      </c>
      <c r="F7753" s="1">
        <v>10090</v>
      </c>
      <c r="G7753" t="s">
        <v>16</v>
      </c>
      <c r="H7753">
        <v>0.17560000000000001</v>
      </c>
      <c r="I7753">
        <f t="shared" si="128"/>
        <v>1771.8040000000001</v>
      </c>
      <c r="J7753">
        <v>0</v>
      </c>
      <c r="K7753" s="2">
        <f t="shared" si="129"/>
        <v>0</v>
      </c>
    </row>
    <row r="7754" spans="1:11" x14ac:dyDescent="0.35">
      <c r="A7754" t="s">
        <v>7127</v>
      </c>
      <c r="B7754" t="s">
        <v>7128</v>
      </c>
      <c r="C7754" t="s">
        <v>7129</v>
      </c>
      <c r="D7754">
        <v>875</v>
      </c>
      <c r="E7754" t="s">
        <v>2666</v>
      </c>
      <c r="F7754">
        <v>200</v>
      </c>
      <c r="G7754" t="s">
        <v>16</v>
      </c>
      <c r="H7754">
        <v>1E-3</v>
      </c>
      <c r="I7754">
        <f t="shared" si="128"/>
        <v>0.2</v>
      </c>
      <c r="J7754">
        <v>0.41599999999999998</v>
      </c>
      <c r="K7754" s="2">
        <f t="shared" si="129"/>
        <v>83.2</v>
      </c>
    </row>
    <row r="7755" spans="1:11" x14ac:dyDescent="0.35">
      <c r="A7755" t="s">
        <v>7130</v>
      </c>
      <c r="B7755" t="s">
        <v>7131</v>
      </c>
      <c r="C7755" t="s">
        <v>7120</v>
      </c>
      <c r="D7755">
        <v>875</v>
      </c>
      <c r="E7755" t="s">
        <v>2666</v>
      </c>
      <c r="F7755">
        <v>757</v>
      </c>
      <c r="G7755" t="s">
        <v>16</v>
      </c>
      <c r="H7755">
        <v>0.17560000000000001</v>
      </c>
      <c r="I7755">
        <f t="shared" si="128"/>
        <v>132.92920000000001</v>
      </c>
      <c r="J7755">
        <v>0</v>
      </c>
      <c r="K7755" s="2">
        <f t="shared" si="129"/>
        <v>0</v>
      </c>
    </row>
    <row r="7756" spans="1:11" x14ac:dyDescent="0.35">
      <c r="A7756" t="s">
        <v>7132</v>
      </c>
      <c r="B7756" t="s">
        <v>7133</v>
      </c>
      <c r="C7756" t="s">
        <v>7120</v>
      </c>
      <c r="D7756">
        <v>875</v>
      </c>
      <c r="E7756" t="s">
        <v>2666</v>
      </c>
      <c r="F7756" s="1">
        <v>2000</v>
      </c>
      <c r="G7756" t="s">
        <v>16</v>
      </c>
      <c r="H7756">
        <v>0.17560000000000001</v>
      </c>
      <c r="I7756">
        <f t="shared" si="128"/>
        <v>351.2</v>
      </c>
      <c r="J7756">
        <v>0</v>
      </c>
      <c r="K7756" s="2">
        <f t="shared" si="129"/>
        <v>0</v>
      </c>
    </row>
    <row r="7757" spans="1:11" x14ac:dyDescent="0.35">
      <c r="A7757" t="s">
        <v>7134</v>
      </c>
      <c r="B7757" t="s">
        <v>7135</v>
      </c>
      <c r="C7757" t="s">
        <v>7120</v>
      </c>
      <c r="D7757">
        <v>875</v>
      </c>
      <c r="E7757" t="s">
        <v>2666</v>
      </c>
      <c r="F7757" s="1">
        <v>6200</v>
      </c>
      <c r="G7757" t="s">
        <v>16</v>
      </c>
      <c r="H7757">
        <v>0.13550000000000001</v>
      </c>
      <c r="I7757">
        <f t="shared" si="128"/>
        <v>840.1</v>
      </c>
      <c r="J7757">
        <v>0</v>
      </c>
      <c r="K7757" s="2">
        <f t="shared" si="129"/>
        <v>0</v>
      </c>
    </row>
    <row r="7758" spans="1:11" x14ac:dyDescent="0.35">
      <c r="A7758" t="s">
        <v>7136</v>
      </c>
      <c r="B7758" t="s">
        <v>7137</v>
      </c>
      <c r="C7758" t="s">
        <v>7138</v>
      </c>
      <c r="D7758">
        <v>875</v>
      </c>
      <c r="E7758" t="s">
        <v>2666</v>
      </c>
      <c r="F7758" s="1">
        <v>16400</v>
      </c>
      <c r="G7758" t="s">
        <v>16</v>
      </c>
      <c r="H7758">
        <v>0.13550000000000001</v>
      </c>
      <c r="I7758">
        <f t="shared" si="128"/>
        <v>2222.2000000000003</v>
      </c>
      <c r="J7758">
        <v>0</v>
      </c>
      <c r="K7758" s="2">
        <f t="shared" si="129"/>
        <v>0</v>
      </c>
    </row>
    <row r="7759" spans="1:11" x14ac:dyDescent="0.35">
      <c r="A7759" t="s">
        <v>7139</v>
      </c>
      <c r="B7759" t="s">
        <v>7140</v>
      </c>
      <c r="C7759" t="s">
        <v>5481</v>
      </c>
      <c r="D7759">
        <v>875</v>
      </c>
      <c r="E7759" t="s">
        <v>2666</v>
      </c>
      <c r="F7759">
        <v>500</v>
      </c>
      <c r="G7759" t="s">
        <v>16</v>
      </c>
      <c r="H7759">
        <v>1E-3</v>
      </c>
      <c r="I7759">
        <f t="shared" si="128"/>
        <v>0.5</v>
      </c>
      <c r="J7759">
        <v>0.216</v>
      </c>
      <c r="K7759" s="2">
        <f t="shared" si="129"/>
        <v>108</v>
      </c>
    </row>
    <row r="7760" spans="1:11" x14ac:dyDescent="0.35">
      <c r="A7760" t="s">
        <v>7141</v>
      </c>
      <c r="B7760" t="s">
        <v>7142</v>
      </c>
      <c r="C7760" t="s">
        <v>7143</v>
      </c>
      <c r="D7760">
        <v>875</v>
      </c>
      <c r="E7760" t="s">
        <v>2666</v>
      </c>
      <c r="F7760" s="1">
        <v>16680</v>
      </c>
      <c r="G7760" t="s">
        <v>16</v>
      </c>
      <c r="H7760">
        <v>0.17560000000000001</v>
      </c>
      <c r="I7760">
        <f t="shared" si="128"/>
        <v>2929.0080000000003</v>
      </c>
      <c r="J7760">
        <v>0</v>
      </c>
      <c r="K7760" s="2">
        <f t="shared" si="129"/>
        <v>0</v>
      </c>
    </row>
    <row r="7761" spans="1:11" x14ac:dyDescent="0.35">
      <c r="A7761" t="s">
        <v>7144</v>
      </c>
      <c r="B7761" t="s">
        <v>7145</v>
      </c>
      <c r="C7761" t="s">
        <v>7146</v>
      </c>
      <c r="D7761">
        <v>875</v>
      </c>
      <c r="E7761" t="s">
        <v>2666</v>
      </c>
      <c r="F7761" s="1">
        <v>5395</v>
      </c>
      <c r="G7761" t="s">
        <v>16</v>
      </c>
      <c r="H7761">
        <v>1E-3</v>
      </c>
      <c r="I7761">
        <f t="shared" si="128"/>
        <v>5.3950000000000005</v>
      </c>
      <c r="J7761">
        <v>0.23899999999999999</v>
      </c>
      <c r="K7761" s="2">
        <f t="shared" si="129"/>
        <v>1289.405</v>
      </c>
    </row>
    <row r="7762" spans="1:11" x14ac:dyDescent="0.35">
      <c r="A7762" t="s">
        <v>7147</v>
      </c>
      <c r="B7762" t="s">
        <v>7148</v>
      </c>
      <c r="C7762" t="s">
        <v>5481</v>
      </c>
      <c r="D7762">
        <v>875</v>
      </c>
      <c r="E7762" t="s">
        <v>2666</v>
      </c>
      <c r="F7762">
        <v>425</v>
      </c>
      <c r="G7762" t="s">
        <v>16</v>
      </c>
      <c r="H7762">
        <v>1E-3</v>
      </c>
      <c r="I7762">
        <f t="shared" si="128"/>
        <v>0.42499999999999999</v>
      </c>
      <c r="J7762">
        <v>0.31900000000000001</v>
      </c>
      <c r="K7762" s="2">
        <f t="shared" si="129"/>
        <v>135.57499999999999</v>
      </c>
    </row>
    <row r="7763" spans="1:11" x14ac:dyDescent="0.35">
      <c r="A7763" t="s">
        <v>7149</v>
      </c>
      <c r="B7763" t="s">
        <v>7150</v>
      </c>
      <c r="C7763" t="s">
        <v>7151</v>
      </c>
      <c r="D7763">
        <v>875</v>
      </c>
      <c r="E7763" t="s">
        <v>2666</v>
      </c>
      <c r="F7763" s="1">
        <v>5335</v>
      </c>
      <c r="G7763" t="s">
        <v>16</v>
      </c>
      <c r="H7763">
        <v>1E-3</v>
      </c>
      <c r="I7763">
        <f t="shared" si="128"/>
        <v>5.335</v>
      </c>
      <c r="J7763">
        <v>0.23899999999999999</v>
      </c>
      <c r="K7763" s="2">
        <f t="shared" si="129"/>
        <v>1275.0650000000001</v>
      </c>
    </row>
    <row r="7764" spans="1:11" x14ac:dyDescent="0.35">
      <c r="A7764" t="s">
        <v>7152</v>
      </c>
      <c r="B7764" t="s">
        <v>7153</v>
      </c>
      <c r="C7764" t="s">
        <v>7120</v>
      </c>
      <c r="D7764">
        <v>875</v>
      </c>
      <c r="E7764" t="s">
        <v>2666</v>
      </c>
      <c r="F7764" s="1">
        <v>17700</v>
      </c>
      <c r="G7764" t="s">
        <v>16</v>
      </c>
      <c r="H7764">
        <v>0.13550000000000001</v>
      </c>
      <c r="I7764">
        <f t="shared" si="128"/>
        <v>2398.3500000000004</v>
      </c>
      <c r="J7764">
        <v>0</v>
      </c>
      <c r="K7764" s="2">
        <f t="shared" si="129"/>
        <v>0</v>
      </c>
    </row>
    <row r="7765" spans="1:11" x14ac:dyDescent="0.35">
      <c r="A7765" t="s">
        <v>7154</v>
      </c>
      <c r="B7765" t="s">
        <v>7155</v>
      </c>
      <c r="C7765" t="s">
        <v>7120</v>
      </c>
      <c r="D7765">
        <v>875</v>
      </c>
      <c r="E7765" t="s">
        <v>2666</v>
      </c>
      <c r="F7765" s="1">
        <v>6470</v>
      </c>
      <c r="G7765" t="s">
        <v>16</v>
      </c>
      <c r="H7765">
        <v>0.17560000000000001</v>
      </c>
      <c r="I7765">
        <f t="shared" si="128"/>
        <v>1136.1320000000001</v>
      </c>
      <c r="J7765">
        <v>0</v>
      </c>
      <c r="K7765" s="2">
        <f t="shared" si="129"/>
        <v>0</v>
      </c>
    </row>
    <row r="7766" spans="1:11" x14ac:dyDescent="0.35">
      <c r="A7766" t="s">
        <v>7156</v>
      </c>
      <c r="B7766" t="s">
        <v>7157</v>
      </c>
      <c r="C7766" t="s">
        <v>7120</v>
      </c>
      <c r="D7766">
        <v>875</v>
      </c>
      <c r="E7766" t="s">
        <v>2666</v>
      </c>
      <c r="F7766" s="1">
        <v>1950</v>
      </c>
      <c r="G7766" t="s">
        <v>16</v>
      </c>
      <c r="H7766">
        <v>0.17560000000000001</v>
      </c>
      <c r="I7766">
        <f t="shared" si="128"/>
        <v>342.42</v>
      </c>
      <c r="J7766">
        <v>0</v>
      </c>
      <c r="K7766" s="2">
        <f t="shared" si="129"/>
        <v>0</v>
      </c>
    </row>
    <row r="7767" spans="1:11" x14ac:dyDescent="0.35">
      <c r="A7767" t="s">
        <v>7158</v>
      </c>
      <c r="B7767" t="s">
        <v>7159</v>
      </c>
      <c r="C7767" t="s">
        <v>7120</v>
      </c>
      <c r="D7767">
        <v>875</v>
      </c>
      <c r="E7767" t="s">
        <v>2666</v>
      </c>
      <c r="F7767" s="1">
        <v>20910</v>
      </c>
      <c r="G7767" t="s">
        <v>16</v>
      </c>
      <c r="H7767">
        <v>0.17560000000000001</v>
      </c>
      <c r="I7767">
        <f t="shared" si="128"/>
        <v>3671.7960000000003</v>
      </c>
      <c r="J7767">
        <v>0</v>
      </c>
      <c r="K7767" s="2">
        <f t="shared" si="129"/>
        <v>0</v>
      </c>
    </row>
    <row r="7768" spans="1:11" x14ac:dyDescent="0.35">
      <c r="A7768" t="s">
        <v>7160</v>
      </c>
      <c r="B7768" t="s">
        <v>7161</v>
      </c>
      <c r="C7768" t="s">
        <v>7120</v>
      </c>
      <c r="D7768">
        <v>875</v>
      </c>
      <c r="E7768" t="s">
        <v>2666</v>
      </c>
      <c r="F7768" s="1">
        <v>2400</v>
      </c>
      <c r="G7768" t="s">
        <v>16</v>
      </c>
      <c r="H7768">
        <v>0.17560000000000001</v>
      </c>
      <c r="I7768">
        <f t="shared" si="128"/>
        <v>421.44</v>
      </c>
      <c r="J7768">
        <v>0</v>
      </c>
      <c r="K7768" s="2">
        <f t="shared" si="129"/>
        <v>0</v>
      </c>
    </row>
    <row r="7769" spans="1:11" x14ac:dyDescent="0.35">
      <c r="A7769" t="s">
        <v>7162</v>
      </c>
      <c r="B7769" t="s">
        <v>7163</v>
      </c>
      <c r="C7769" t="s">
        <v>5481</v>
      </c>
      <c r="D7769">
        <v>875</v>
      </c>
      <c r="E7769" t="s">
        <v>2666</v>
      </c>
      <c r="F7769">
        <v>601</v>
      </c>
      <c r="G7769" t="s">
        <v>16</v>
      </c>
      <c r="H7769">
        <v>1E-3</v>
      </c>
      <c r="I7769">
        <f t="shared" si="128"/>
        <v>0.60099999999999998</v>
      </c>
      <c r="J7769">
        <v>0.42899999999999999</v>
      </c>
      <c r="K7769" s="2">
        <f t="shared" si="129"/>
        <v>257.82900000000001</v>
      </c>
    </row>
    <row r="7770" spans="1:11" x14ac:dyDescent="0.35">
      <c r="A7770" t="s">
        <v>7164</v>
      </c>
      <c r="B7770" t="s">
        <v>7165</v>
      </c>
      <c r="D7770">
        <v>875</v>
      </c>
      <c r="E7770" t="s">
        <v>2666</v>
      </c>
      <c r="F7770" s="1">
        <v>1200</v>
      </c>
      <c r="G7770" t="s">
        <v>16</v>
      </c>
      <c r="H7770">
        <v>1E-3</v>
      </c>
      <c r="I7770">
        <f t="shared" si="128"/>
        <v>1.2</v>
      </c>
      <c r="J7770">
        <v>0.45700000000000002</v>
      </c>
      <c r="K7770" s="2">
        <f t="shared" si="129"/>
        <v>548.4</v>
      </c>
    </row>
    <row r="7771" spans="1:11" x14ac:dyDescent="0.35">
      <c r="A7771" t="s">
        <v>7166</v>
      </c>
      <c r="B7771" t="s">
        <v>7167</v>
      </c>
      <c r="C7771" t="s">
        <v>7168</v>
      </c>
      <c r="D7771">
        <v>875</v>
      </c>
      <c r="E7771" t="s">
        <v>2666</v>
      </c>
      <c r="F7771" s="1">
        <v>2200</v>
      </c>
      <c r="G7771" t="s">
        <v>16</v>
      </c>
      <c r="H7771">
        <v>0.16250000000000001</v>
      </c>
      <c r="I7771">
        <f t="shared" si="128"/>
        <v>357.5</v>
      </c>
      <c r="J7771">
        <v>0</v>
      </c>
      <c r="K7771" s="2">
        <f t="shared" si="129"/>
        <v>0</v>
      </c>
    </row>
    <row r="7772" spans="1:11" x14ac:dyDescent="0.35">
      <c r="A7772" t="s">
        <v>7169</v>
      </c>
      <c r="B7772" t="s">
        <v>7170</v>
      </c>
      <c r="C7772" t="s">
        <v>7168</v>
      </c>
      <c r="D7772">
        <v>875</v>
      </c>
      <c r="E7772" t="s">
        <v>2666</v>
      </c>
      <c r="F7772" s="1">
        <v>6960</v>
      </c>
      <c r="G7772" t="s">
        <v>16</v>
      </c>
      <c r="H7772">
        <v>0.16250000000000001</v>
      </c>
      <c r="I7772">
        <f t="shared" si="128"/>
        <v>1131</v>
      </c>
      <c r="J7772">
        <v>0</v>
      </c>
      <c r="K7772" s="2">
        <f t="shared" si="129"/>
        <v>0</v>
      </c>
    </row>
    <row r="7773" spans="1:11" x14ac:dyDescent="0.35">
      <c r="A7773" t="s">
        <v>7171</v>
      </c>
      <c r="B7773" t="s">
        <v>7172</v>
      </c>
      <c r="C7773" t="s">
        <v>7173</v>
      </c>
      <c r="D7773">
        <v>875</v>
      </c>
      <c r="E7773" t="s">
        <v>2666</v>
      </c>
      <c r="F7773">
        <v>750</v>
      </c>
      <c r="G7773" t="s">
        <v>16</v>
      </c>
      <c r="H7773">
        <v>1E-3</v>
      </c>
      <c r="I7773">
        <f t="shared" si="128"/>
        <v>0.75</v>
      </c>
      <c r="J7773">
        <v>0.42899999999999999</v>
      </c>
      <c r="K7773" s="2">
        <f t="shared" si="129"/>
        <v>321.75</v>
      </c>
    </row>
    <row r="7774" spans="1:11" x14ac:dyDescent="0.35">
      <c r="A7774" t="s">
        <v>7174</v>
      </c>
      <c r="B7774" t="s">
        <v>7175</v>
      </c>
      <c r="C7774" t="s">
        <v>7120</v>
      </c>
      <c r="D7774">
        <v>875</v>
      </c>
      <c r="E7774" t="s">
        <v>2666</v>
      </c>
      <c r="F7774">
        <v>425</v>
      </c>
      <c r="G7774" t="s">
        <v>16</v>
      </c>
      <c r="H7774">
        <v>0.17560000000000001</v>
      </c>
      <c r="I7774">
        <f t="shared" si="128"/>
        <v>74.63000000000001</v>
      </c>
      <c r="J7774">
        <v>0</v>
      </c>
      <c r="K7774" s="2">
        <f t="shared" si="129"/>
        <v>0</v>
      </c>
    </row>
    <row r="7775" spans="1:11" x14ac:dyDescent="0.35">
      <c r="A7775" t="s">
        <v>7176</v>
      </c>
      <c r="B7775" t="s">
        <v>7177</v>
      </c>
      <c r="C7775" t="s">
        <v>7120</v>
      </c>
      <c r="D7775">
        <v>875</v>
      </c>
      <c r="E7775" t="s">
        <v>2666</v>
      </c>
      <c r="F7775" s="1">
        <v>15730</v>
      </c>
      <c r="G7775" t="s">
        <v>16</v>
      </c>
      <c r="H7775">
        <v>0.13550000000000001</v>
      </c>
      <c r="I7775">
        <f t="shared" si="128"/>
        <v>2131.415</v>
      </c>
      <c r="J7775">
        <v>0</v>
      </c>
      <c r="K7775" s="2">
        <f t="shared" si="129"/>
        <v>0</v>
      </c>
    </row>
    <row r="7776" spans="1:11" x14ac:dyDescent="0.35">
      <c r="A7776" t="s">
        <v>7178</v>
      </c>
      <c r="B7776" t="s">
        <v>7179</v>
      </c>
      <c r="C7776" t="s">
        <v>7120</v>
      </c>
      <c r="D7776">
        <v>875</v>
      </c>
      <c r="E7776" t="s">
        <v>2666</v>
      </c>
      <c r="F7776" s="1">
        <v>5300</v>
      </c>
      <c r="G7776" t="s">
        <v>16</v>
      </c>
      <c r="H7776">
        <v>0.17560000000000001</v>
      </c>
      <c r="I7776">
        <f t="shared" si="128"/>
        <v>930.68000000000006</v>
      </c>
      <c r="J7776">
        <v>0</v>
      </c>
      <c r="K7776" s="2">
        <f t="shared" si="129"/>
        <v>0</v>
      </c>
    </row>
    <row r="7777" spans="1:11" x14ac:dyDescent="0.35">
      <c r="A7777" t="s">
        <v>7180</v>
      </c>
      <c r="B7777" t="s">
        <v>7181</v>
      </c>
      <c r="C7777" t="s">
        <v>7120</v>
      </c>
      <c r="D7777">
        <v>875</v>
      </c>
      <c r="E7777" t="s">
        <v>2666</v>
      </c>
      <c r="F7777" s="1">
        <v>2200</v>
      </c>
      <c r="G7777" t="s">
        <v>16</v>
      </c>
      <c r="H7777">
        <v>0.17560000000000001</v>
      </c>
      <c r="I7777">
        <f t="shared" si="128"/>
        <v>386.32</v>
      </c>
      <c r="J7777">
        <v>0</v>
      </c>
      <c r="K7777" s="2">
        <f t="shared" si="129"/>
        <v>0</v>
      </c>
    </row>
    <row r="7778" spans="1:11" x14ac:dyDescent="0.35">
      <c r="A7778" t="s">
        <v>7182</v>
      </c>
      <c r="B7778" t="s">
        <v>7183</v>
      </c>
      <c r="C7778" t="s">
        <v>7120</v>
      </c>
      <c r="D7778">
        <v>875</v>
      </c>
      <c r="E7778" t="s">
        <v>2666</v>
      </c>
      <c r="F7778" s="1">
        <v>11300</v>
      </c>
      <c r="G7778" t="s">
        <v>16</v>
      </c>
      <c r="H7778">
        <v>0.17560000000000001</v>
      </c>
      <c r="I7778">
        <f t="shared" si="128"/>
        <v>1984.28</v>
      </c>
      <c r="J7778">
        <v>0</v>
      </c>
      <c r="K7778" s="2">
        <f t="shared" si="129"/>
        <v>0</v>
      </c>
    </row>
    <row r="7779" spans="1:11" x14ac:dyDescent="0.35">
      <c r="A7779" t="s">
        <v>7184</v>
      </c>
      <c r="B7779" t="s">
        <v>7185</v>
      </c>
      <c r="C7779" t="s">
        <v>5481</v>
      </c>
      <c r="D7779">
        <v>875</v>
      </c>
      <c r="E7779" t="s">
        <v>2666</v>
      </c>
      <c r="F7779" s="1">
        <v>4845</v>
      </c>
      <c r="G7779" t="s">
        <v>16</v>
      </c>
      <c r="H7779">
        <v>0.17560000000000001</v>
      </c>
      <c r="I7779">
        <f t="shared" si="128"/>
        <v>850.78200000000004</v>
      </c>
      <c r="J7779">
        <v>0.36199999999999999</v>
      </c>
      <c r="K7779" s="2">
        <f t="shared" si="129"/>
        <v>1753.8899999999999</v>
      </c>
    </row>
    <row r="7780" spans="1:11" x14ac:dyDescent="0.35">
      <c r="A7780" t="s">
        <v>7186</v>
      </c>
      <c r="B7780" t="s">
        <v>7187</v>
      </c>
      <c r="C7780" t="s">
        <v>7120</v>
      </c>
      <c r="D7780">
        <v>875</v>
      </c>
      <c r="E7780" t="s">
        <v>2666</v>
      </c>
      <c r="F7780" s="1">
        <v>1500</v>
      </c>
      <c r="G7780" t="s">
        <v>16</v>
      </c>
      <c r="H7780">
        <v>0.17560000000000001</v>
      </c>
      <c r="I7780">
        <f t="shared" si="128"/>
        <v>263.40000000000003</v>
      </c>
      <c r="J7780">
        <v>0</v>
      </c>
      <c r="K7780" s="2">
        <f t="shared" si="129"/>
        <v>0</v>
      </c>
    </row>
    <row r="7781" spans="1:11" x14ac:dyDescent="0.35">
      <c r="A7781" t="s">
        <v>7188</v>
      </c>
      <c r="B7781" t="s">
        <v>7189</v>
      </c>
      <c r="C7781" t="s">
        <v>7120</v>
      </c>
      <c r="D7781">
        <v>875</v>
      </c>
      <c r="E7781" t="s">
        <v>2666</v>
      </c>
      <c r="F7781" s="1">
        <v>1550</v>
      </c>
      <c r="G7781" t="s">
        <v>16</v>
      </c>
      <c r="H7781">
        <v>0.17560000000000001</v>
      </c>
      <c r="I7781">
        <f t="shared" si="128"/>
        <v>272.18</v>
      </c>
      <c r="J7781">
        <v>0</v>
      </c>
      <c r="K7781" s="2">
        <f t="shared" si="129"/>
        <v>0</v>
      </c>
    </row>
    <row r="7782" spans="1:11" x14ac:dyDescent="0.35">
      <c r="A7782" t="s">
        <v>7190</v>
      </c>
      <c r="B7782" t="s">
        <v>7191</v>
      </c>
      <c r="C7782" t="s">
        <v>7192</v>
      </c>
      <c r="D7782">
        <v>875</v>
      </c>
      <c r="E7782" t="s">
        <v>2666</v>
      </c>
      <c r="F7782" s="1">
        <v>28590</v>
      </c>
      <c r="G7782" t="s">
        <v>16</v>
      </c>
      <c r="H7782">
        <v>0.13550000000000001</v>
      </c>
      <c r="I7782">
        <f t="shared" si="128"/>
        <v>3873.9450000000002</v>
      </c>
      <c r="J7782">
        <v>0</v>
      </c>
      <c r="K7782" s="2">
        <f t="shared" si="129"/>
        <v>0</v>
      </c>
    </row>
    <row r="7783" spans="1:11" x14ac:dyDescent="0.35">
      <c r="A7783" t="s">
        <v>7193</v>
      </c>
      <c r="B7783" t="s">
        <v>7194</v>
      </c>
      <c r="C7783" t="s">
        <v>7120</v>
      </c>
      <c r="D7783">
        <v>875</v>
      </c>
      <c r="E7783" t="s">
        <v>2666</v>
      </c>
      <c r="F7783" s="1">
        <v>9620</v>
      </c>
      <c r="G7783" t="s">
        <v>16</v>
      </c>
      <c r="H7783">
        <v>0.13550000000000001</v>
      </c>
      <c r="I7783">
        <f t="shared" si="128"/>
        <v>1303.51</v>
      </c>
      <c r="J7783">
        <v>0</v>
      </c>
      <c r="K7783" s="2">
        <f t="shared" si="129"/>
        <v>0</v>
      </c>
    </row>
    <row r="7784" spans="1:11" x14ac:dyDescent="0.35">
      <c r="A7784" t="s">
        <v>7195</v>
      </c>
      <c r="B7784" t="s">
        <v>7196</v>
      </c>
      <c r="C7784" t="s">
        <v>7120</v>
      </c>
      <c r="D7784">
        <v>875</v>
      </c>
      <c r="E7784" t="s">
        <v>2666</v>
      </c>
      <c r="F7784" s="1">
        <v>1400</v>
      </c>
      <c r="G7784" t="s">
        <v>16</v>
      </c>
      <c r="H7784">
        <v>0.17560000000000001</v>
      </c>
      <c r="I7784">
        <f t="shared" si="128"/>
        <v>245.84</v>
      </c>
      <c r="J7784">
        <v>0</v>
      </c>
      <c r="K7784" s="2">
        <f t="shared" si="129"/>
        <v>0</v>
      </c>
    </row>
    <row r="7785" spans="1:11" x14ac:dyDescent="0.35">
      <c r="A7785" t="s">
        <v>7197</v>
      </c>
      <c r="B7785" t="s">
        <v>7198</v>
      </c>
      <c r="C7785" t="s">
        <v>7120</v>
      </c>
      <c r="D7785">
        <v>875</v>
      </c>
      <c r="E7785" t="s">
        <v>2666</v>
      </c>
      <c r="F7785" s="1">
        <v>4850</v>
      </c>
      <c r="G7785" t="s">
        <v>16</v>
      </c>
      <c r="H7785">
        <v>0.17560000000000001</v>
      </c>
      <c r="I7785">
        <f t="shared" si="128"/>
        <v>851.66000000000008</v>
      </c>
      <c r="J7785">
        <v>0</v>
      </c>
      <c r="K7785" s="2">
        <f t="shared" si="129"/>
        <v>0</v>
      </c>
    </row>
    <row r="7786" spans="1:11" x14ac:dyDescent="0.35">
      <c r="A7786" t="s">
        <v>7199</v>
      </c>
      <c r="B7786" t="s">
        <v>7200</v>
      </c>
      <c r="C7786" t="s">
        <v>7120</v>
      </c>
      <c r="D7786">
        <v>875</v>
      </c>
      <c r="E7786" t="s">
        <v>2666</v>
      </c>
      <c r="F7786">
        <v>700</v>
      </c>
      <c r="G7786" t="s">
        <v>16</v>
      </c>
      <c r="H7786">
        <v>0.17560000000000001</v>
      </c>
      <c r="I7786">
        <f t="shared" si="128"/>
        <v>122.92</v>
      </c>
      <c r="J7786">
        <v>0</v>
      </c>
      <c r="K7786" s="2">
        <f t="shared" si="129"/>
        <v>0</v>
      </c>
    </row>
    <row r="7787" spans="1:11" x14ac:dyDescent="0.35">
      <c r="A7787" t="s">
        <v>7201</v>
      </c>
      <c r="B7787" t="s">
        <v>7202</v>
      </c>
      <c r="C7787" t="s">
        <v>7120</v>
      </c>
      <c r="D7787">
        <v>875</v>
      </c>
      <c r="E7787" t="s">
        <v>2666</v>
      </c>
      <c r="F7787" s="1">
        <v>17600</v>
      </c>
      <c r="G7787" t="s">
        <v>16</v>
      </c>
      <c r="H7787">
        <v>0.13550000000000001</v>
      </c>
      <c r="I7787">
        <f t="shared" si="128"/>
        <v>2384.8000000000002</v>
      </c>
      <c r="J7787">
        <v>0</v>
      </c>
      <c r="K7787" s="2">
        <f t="shared" si="129"/>
        <v>0</v>
      </c>
    </row>
    <row r="7788" spans="1:11" x14ac:dyDescent="0.35">
      <c r="A7788" t="s">
        <v>7203</v>
      </c>
      <c r="B7788" t="s">
        <v>7204</v>
      </c>
      <c r="C7788" t="s">
        <v>7120</v>
      </c>
      <c r="D7788">
        <v>875</v>
      </c>
      <c r="E7788" t="s">
        <v>2666</v>
      </c>
      <c r="F7788">
        <v>800</v>
      </c>
      <c r="G7788" t="s">
        <v>16</v>
      </c>
      <c r="H7788">
        <v>0.17560000000000001</v>
      </c>
      <c r="I7788">
        <f t="shared" si="128"/>
        <v>140.48000000000002</v>
      </c>
      <c r="J7788">
        <v>0</v>
      </c>
      <c r="K7788" s="2">
        <f t="shared" si="129"/>
        <v>0</v>
      </c>
    </row>
    <row r="7789" spans="1:11" x14ac:dyDescent="0.35">
      <c r="A7789" t="s">
        <v>7205</v>
      </c>
      <c r="B7789" t="s">
        <v>7206</v>
      </c>
      <c r="C7789" t="s">
        <v>7120</v>
      </c>
      <c r="D7789">
        <v>875</v>
      </c>
      <c r="E7789" t="s">
        <v>2666</v>
      </c>
      <c r="F7789" s="1">
        <v>17250</v>
      </c>
      <c r="G7789" t="s">
        <v>16</v>
      </c>
      <c r="H7789">
        <v>0.13550000000000001</v>
      </c>
      <c r="I7789">
        <f t="shared" si="128"/>
        <v>2337.375</v>
      </c>
      <c r="J7789">
        <v>0</v>
      </c>
      <c r="K7789" s="2">
        <f t="shared" si="129"/>
        <v>0</v>
      </c>
    </row>
    <row r="7790" spans="1:11" x14ac:dyDescent="0.35">
      <c r="A7790" t="s">
        <v>7207</v>
      </c>
      <c r="B7790" t="s">
        <v>7208</v>
      </c>
      <c r="C7790" t="s">
        <v>7209</v>
      </c>
      <c r="D7790">
        <v>875</v>
      </c>
      <c r="E7790" t="s">
        <v>2666</v>
      </c>
      <c r="F7790" s="1">
        <v>2500</v>
      </c>
      <c r="G7790" t="s">
        <v>16</v>
      </c>
      <c r="H7790">
        <v>0.09</v>
      </c>
      <c r="I7790">
        <f t="shared" si="128"/>
        <v>225</v>
      </c>
      <c r="J7790">
        <v>0</v>
      </c>
      <c r="K7790" s="2">
        <f t="shared" si="129"/>
        <v>0</v>
      </c>
    </row>
    <row r="7791" spans="1:11" x14ac:dyDescent="0.35">
      <c r="A7791" t="s">
        <v>7210</v>
      </c>
      <c r="B7791" t="s">
        <v>7211</v>
      </c>
      <c r="C7791" t="s">
        <v>7120</v>
      </c>
      <c r="D7791">
        <v>875</v>
      </c>
      <c r="E7791" t="s">
        <v>2666</v>
      </c>
      <c r="F7791" s="1">
        <v>2100</v>
      </c>
      <c r="G7791" t="s">
        <v>16</v>
      </c>
      <c r="H7791">
        <v>0.17560000000000001</v>
      </c>
      <c r="I7791">
        <f t="shared" si="128"/>
        <v>368.76</v>
      </c>
      <c r="J7791">
        <v>0</v>
      </c>
      <c r="K7791" s="2">
        <f t="shared" si="129"/>
        <v>0</v>
      </c>
    </row>
    <row r="7792" spans="1:11" x14ac:dyDescent="0.35">
      <c r="A7792" t="s">
        <v>7212</v>
      </c>
      <c r="B7792" t="s">
        <v>7213</v>
      </c>
      <c r="C7792" t="s">
        <v>7120</v>
      </c>
      <c r="D7792">
        <v>875</v>
      </c>
      <c r="E7792" t="s">
        <v>2666</v>
      </c>
      <c r="F7792" s="1">
        <v>79280</v>
      </c>
      <c r="G7792" t="s">
        <v>16</v>
      </c>
      <c r="H7792">
        <v>0.17560000000000001</v>
      </c>
      <c r="I7792">
        <f t="shared" si="128"/>
        <v>13921.568000000001</v>
      </c>
      <c r="J7792">
        <v>0</v>
      </c>
      <c r="K7792" s="2">
        <f t="shared" si="129"/>
        <v>0</v>
      </c>
    </row>
    <row r="7793" spans="1:11" x14ac:dyDescent="0.35">
      <c r="A7793" t="s">
        <v>7214</v>
      </c>
      <c r="B7793" t="s">
        <v>7215</v>
      </c>
      <c r="C7793" t="s">
        <v>7120</v>
      </c>
      <c r="D7793">
        <v>875</v>
      </c>
      <c r="E7793" t="s">
        <v>2666</v>
      </c>
      <c r="F7793" s="1">
        <v>6980</v>
      </c>
      <c r="G7793" t="s">
        <v>16</v>
      </c>
      <c r="H7793">
        <v>0.17560000000000001</v>
      </c>
      <c r="I7793">
        <f t="shared" si="128"/>
        <v>1225.6880000000001</v>
      </c>
      <c r="J7793">
        <v>0</v>
      </c>
      <c r="K7793" s="2">
        <f t="shared" si="129"/>
        <v>0</v>
      </c>
    </row>
    <row r="7794" spans="1:11" x14ac:dyDescent="0.35">
      <c r="A7794" t="s">
        <v>7216</v>
      </c>
      <c r="B7794" t="s">
        <v>7217</v>
      </c>
      <c r="C7794" t="s">
        <v>6815</v>
      </c>
      <c r="D7794">
        <v>875</v>
      </c>
      <c r="E7794" t="s">
        <v>2666</v>
      </c>
      <c r="F7794" s="1">
        <v>8910</v>
      </c>
      <c r="G7794" t="s">
        <v>16</v>
      </c>
      <c r="H7794">
        <v>0.17560000000000001</v>
      </c>
      <c r="I7794">
        <f t="shared" si="128"/>
        <v>1564.596</v>
      </c>
      <c r="J7794">
        <v>0</v>
      </c>
      <c r="K7794" s="2">
        <f t="shared" si="129"/>
        <v>0</v>
      </c>
    </row>
    <row r="7795" spans="1:11" x14ac:dyDescent="0.35">
      <c r="A7795" t="s">
        <v>7218</v>
      </c>
      <c r="B7795" t="s">
        <v>7219</v>
      </c>
      <c r="C7795" t="s">
        <v>7120</v>
      </c>
      <c r="D7795">
        <v>875</v>
      </c>
      <c r="E7795" t="s">
        <v>2666</v>
      </c>
      <c r="F7795" s="1">
        <v>2000</v>
      </c>
      <c r="G7795" t="s">
        <v>16</v>
      </c>
      <c r="H7795">
        <v>0.17560000000000001</v>
      </c>
      <c r="I7795">
        <f t="shared" si="128"/>
        <v>351.2</v>
      </c>
      <c r="J7795">
        <v>0</v>
      </c>
      <c r="K7795" s="2">
        <f t="shared" si="129"/>
        <v>0</v>
      </c>
    </row>
    <row r="7796" spans="1:11" x14ac:dyDescent="0.35">
      <c r="A7796" t="s">
        <v>7220</v>
      </c>
      <c r="B7796" t="s">
        <v>7221</v>
      </c>
      <c r="C7796" t="s">
        <v>7120</v>
      </c>
      <c r="D7796">
        <v>875</v>
      </c>
      <c r="E7796" t="s">
        <v>2666</v>
      </c>
      <c r="F7796">
        <v>700</v>
      </c>
      <c r="G7796" t="s">
        <v>16</v>
      </c>
      <c r="H7796">
        <v>0.13550000000000001</v>
      </c>
      <c r="I7796">
        <f t="shared" si="128"/>
        <v>94.850000000000009</v>
      </c>
      <c r="J7796">
        <v>0</v>
      </c>
      <c r="K7796" s="2">
        <f t="shared" si="129"/>
        <v>0</v>
      </c>
    </row>
    <row r="7797" spans="1:11" x14ac:dyDescent="0.35">
      <c r="A7797" t="s">
        <v>7222</v>
      </c>
      <c r="B7797" t="s">
        <v>7223</v>
      </c>
      <c r="C7797" t="s">
        <v>7120</v>
      </c>
      <c r="D7797">
        <v>875</v>
      </c>
      <c r="E7797" t="s">
        <v>2666</v>
      </c>
      <c r="F7797" s="1">
        <v>15660</v>
      </c>
      <c r="G7797" t="s">
        <v>16</v>
      </c>
      <c r="H7797">
        <v>0.13550000000000001</v>
      </c>
      <c r="I7797">
        <f t="shared" si="128"/>
        <v>2121.9300000000003</v>
      </c>
      <c r="J7797">
        <v>0</v>
      </c>
      <c r="K7797" s="2">
        <f t="shared" si="129"/>
        <v>0</v>
      </c>
    </row>
    <row r="7798" spans="1:11" x14ac:dyDescent="0.35">
      <c r="A7798" t="s">
        <v>7224</v>
      </c>
      <c r="B7798" t="s">
        <v>7225</v>
      </c>
      <c r="C7798" t="s">
        <v>7120</v>
      </c>
      <c r="D7798">
        <v>875</v>
      </c>
      <c r="E7798" t="s">
        <v>2666</v>
      </c>
      <c r="F7798" s="1">
        <v>5458</v>
      </c>
      <c r="G7798" t="s">
        <v>16</v>
      </c>
      <c r="H7798">
        <v>0.13550000000000001</v>
      </c>
      <c r="I7798">
        <f t="shared" si="128"/>
        <v>739.55900000000008</v>
      </c>
      <c r="J7798">
        <v>0</v>
      </c>
      <c r="K7798" s="2">
        <f t="shared" si="129"/>
        <v>0</v>
      </c>
    </row>
    <row r="7799" spans="1:11" x14ac:dyDescent="0.35">
      <c r="A7799" t="s">
        <v>7226</v>
      </c>
      <c r="B7799" t="s">
        <v>7227</v>
      </c>
      <c r="C7799" t="s">
        <v>7120</v>
      </c>
      <c r="D7799">
        <v>875</v>
      </c>
      <c r="E7799" t="s">
        <v>2666</v>
      </c>
      <c r="F7799" s="1">
        <v>17000</v>
      </c>
      <c r="G7799" t="s">
        <v>16</v>
      </c>
      <c r="H7799">
        <v>0.17560000000000001</v>
      </c>
      <c r="I7799">
        <f t="shared" si="128"/>
        <v>2985.2000000000003</v>
      </c>
      <c r="J7799">
        <v>0</v>
      </c>
      <c r="K7799" s="2">
        <f t="shared" si="129"/>
        <v>0</v>
      </c>
    </row>
    <row r="7800" spans="1:11" x14ac:dyDescent="0.35">
      <c r="A7800" t="s">
        <v>7228</v>
      </c>
      <c r="B7800" t="s">
        <v>7229</v>
      </c>
      <c r="C7800" t="s">
        <v>7230</v>
      </c>
      <c r="D7800">
        <v>875</v>
      </c>
      <c r="E7800" t="s">
        <v>2666</v>
      </c>
      <c r="F7800" s="1">
        <v>4723</v>
      </c>
      <c r="G7800" t="s">
        <v>16</v>
      </c>
      <c r="H7800">
        <v>9.1670000000000001E-2</v>
      </c>
      <c r="I7800">
        <f t="shared" si="128"/>
        <v>432.95740999999998</v>
      </c>
      <c r="J7800">
        <v>0.28399999999999997</v>
      </c>
      <c r="K7800" s="2">
        <f t="shared" si="129"/>
        <v>1341.3319999999999</v>
      </c>
    </row>
    <row r="7801" spans="1:11" x14ac:dyDescent="0.35">
      <c r="A7801" t="s">
        <v>7231</v>
      </c>
      <c r="B7801" t="s">
        <v>7232</v>
      </c>
      <c r="C7801" t="s">
        <v>5481</v>
      </c>
      <c r="D7801">
        <v>875</v>
      </c>
      <c r="E7801" t="s">
        <v>2666</v>
      </c>
      <c r="F7801" s="1">
        <v>3000</v>
      </c>
      <c r="G7801" t="s">
        <v>16</v>
      </c>
      <c r="H7801">
        <v>0.17560000000000001</v>
      </c>
      <c r="I7801">
        <f t="shared" si="128"/>
        <v>526.80000000000007</v>
      </c>
      <c r="J7801">
        <v>0.307</v>
      </c>
      <c r="K7801" s="2">
        <f t="shared" si="129"/>
        <v>921</v>
      </c>
    </row>
    <row r="7802" spans="1:11" x14ac:dyDescent="0.35">
      <c r="A7802" t="s">
        <v>7233</v>
      </c>
      <c r="B7802" t="s">
        <v>7234</v>
      </c>
      <c r="C7802" t="s">
        <v>7120</v>
      </c>
      <c r="D7802">
        <v>875</v>
      </c>
      <c r="E7802" t="s">
        <v>2666</v>
      </c>
      <c r="F7802" s="1">
        <v>1380</v>
      </c>
      <c r="G7802" t="s">
        <v>16</v>
      </c>
      <c r="H7802">
        <v>0.17560000000000001</v>
      </c>
      <c r="I7802">
        <f t="shared" si="128"/>
        <v>242.328</v>
      </c>
      <c r="J7802">
        <v>0</v>
      </c>
      <c r="K7802" s="2">
        <f t="shared" si="129"/>
        <v>0</v>
      </c>
    </row>
    <row r="7803" spans="1:11" x14ac:dyDescent="0.35">
      <c r="A7803" t="s">
        <v>7235</v>
      </c>
      <c r="B7803" t="s">
        <v>7236</v>
      </c>
      <c r="C7803" t="s">
        <v>7120</v>
      </c>
      <c r="D7803">
        <v>875</v>
      </c>
      <c r="E7803" t="s">
        <v>2666</v>
      </c>
      <c r="F7803" s="1">
        <v>6000</v>
      </c>
      <c r="G7803" t="s">
        <v>16</v>
      </c>
      <c r="H7803">
        <v>0.17560000000000001</v>
      </c>
      <c r="I7803">
        <f t="shared" si="128"/>
        <v>1053.6000000000001</v>
      </c>
      <c r="J7803">
        <v>0</v>
      </c>
      <c r="K7803" s="2">
        <f t="shared" si="129"/>
        <v>0</v>
      </c>
    </row>
    <row r="7804" spans="1:11" x14ac:dyDescent="0.35">
      <c r="A7804" t="s">
        <v>7237</v>
      </c>
      <c r="B7804" t="s">
        <v>7238</v>
      </c>
      <c r="C7804" t="s">
        <v>7120</v>
      </c>
      <c r="D7804">
        <v>875</v>
      </c>
      <c r="E7804" t="s">
        <v>2666</v>
      </c>
      <c r="F7804" s="1">
        <v>10300</v>
      </c>
      <c r="G7804" t="s">
        <v>16</v>
      </c>
      <c r="H7804">
        <v>0.17560000000000001</v>
      </c>
      <c r="I7804">
        <f t="shared" si="128"/>
        <v>1808.68</v>
      </c>
      <c r="J7804">
        <v>0</v>
      </c>
      <c r="K7804" s="2">
        <f t="shared" si="129"/>
        <v>0</v>
      </c>
    </row>
    <row r="7805" spans="1:11" x14ac:dyDescent="0.35">
      <c r="A7805" t="s">
        <v>7239</v>
      </c>
      <c r="B7805" t="s">
        <v>7240</v>
      </c>
      <c r="C7805" t="s">
        <v>7241</v>
      </c>
      <c r="D7805">
        <v>875</v>
      </c>
      <c r="E7805" t="s">
        <v>2666</v>
      </c>
      <c r="F7805" s="1">
        <v>14143</v>
      </c>
      <c r="G7805" t="s">
        <v>16</v>
      </c>
      <c r="H7805">
        <v>4.2000000000000003E-2</v>
      </c>
      <c r="I7805">
        <f t="shared" si="128"/>
        <v>594.00600000000009</v>
      </c>
      <c r="J7805">
        <v>0</v>
      </c>
      <c r="K7805" s="2">
        <f t="shared" si="129"/>
        <v>0</v>
      </c>
    </row>
    <row r="7806" spans="1:11" x14ac:dyDescent="0.35">
      <c r="A7806" t="s">
        <v>7242</v>
      </c>
      <c r="B7806" t="s">
        <v>7243</v>
      </c>
      <c r="C7806" t="s">
        <v>7244</v>
      </c>
      <c r="D7806">
        <v>875</v>
      </c>
      <c r="E7806" t="s">
        <v>2666</v>
      </c>
      <c r="F7806" s="1">
        <v>2750</v>
      </c>
      <c r="G7806" t="s">
        <v>16</v>
      </c>
      <c r="H7806">
        <v>1E-3</v>
      </c>
      <c r="I7806">
        <f t="shared" si="128"/>
        <v>2.75</v>
      </c>
      <c r="J7806">
        <v>0.128</v>
      </c>
      <c r="K7806" s="2">
        <f t="shared" si="129"/>
        <v>352</v>
      </c>
    </row>
    <row r="7807" spans="1:11" x14ac:dyDescent="0.35">
      <c r="A7807" t="s">
        <v>7245</v>
      </c>
      <c r="B7807" t="s">
        <v>7246</v>
      </c>
      <c r="C7807" t="s">
        <v>7247</v>
      </c>
      <c r="D7807">
        <v>875</v>
      </c>
      <c r="E7807" t="s">
        <v>2666</v>
      </c>
      <c r="F7807" s="1">
        <v>1925</v>
      </c>
      <c r="G7807" t="s">
        <v>16</v>
      </c>
      <c r="H7807">
        <v>1E-3</v>
      </c>
      <c r="I7807">
        <f t="shared" si="128"/>
        <v>1.925</v>
      </c>
      <c r="J7807">
        <v>0.248</v>
      </c>
      <c r="K7807" s="2">
        <f t="shared" si="129"/>
        <v>477.4</v>
      </c>
    </row>
    <row r="7808" spans="1:11" x14ac:dyDescent="0.35">
      <c r="A7808" t="s">
        <v>7248</v>
      </c>
      <c r="B7808" t="s">
        <v>7249</v>
      </c>
      <c r="C7808" t="s">
        <v>7120</v>
      </c>
      <c r="D7808">
        <v>875</v>
      </c>
      <c r="E7808" t="s">
        <v>2666</v>
      </c>
      <c r="F7808" s="1">
        <v>12510</v>
      </c>
      <c r="G7808" t="s">
        <v>16</v>
      </c>
      <c r="H7808">
        <v>0.17560000000000001</v>
      </c>
      <c r="I7808">
        <f t="shared" si="128"/>
        <v>2196.7559999999999</v>
      </c>
      <c r="J7808">
        <v>0</v>
      </c>
      <c r="K7808" s="2">
        <f t="shared" si="129"/>
        <v>0</v>
      </c>
    </row>
    <row r="7809" spans="1:11" x14ac:dyDescent="0.35">
      <c r="A7809" t="s">
        <v>7250</v>
      </c>
      <c r="B7809" t="s">
        <v>7251</v>
      </c>
      <c r="C7809" t="s">
        <v>7252</v>
      </c>
      <c r="D7809">
        <v>875</v>
      </c>
      <c r="E7809" t="s">
        <v>2666</v>
      </c>
      <c r="F7809" s="1">
        <v>6475</v>
      </c>
      <c r="G7809" t="s">
        <v>16</v>
      </c>
      <c r="H7809">
        <v>0.12</v>
      </c>
      <c r="I7809">
        <f t="shared" si="128"/>
        <v>777</v>
      </c>
      <c r="J7809">
        <v>0</v>
      </c>
      <c r="K7809" s="2">
        <f t="shared" si="129"/>
        <v>0</v>
      </c>
    </row>
    <row r="7810" spans="1:11" x14ac:dyDescent="0.35">
      <c r="A7810" t="s">
        <v>7253</v>
      </c>
      <c r="B7810" t="s">
        <v>7254</v>
      </c>
      <c r="C7810" t="s">
        <v>7252</v>
      </c>
      <c r="D7810">
        <v>875</v>
      </c>
      <c r="E7810" t="s">
        <v>2666</v>
      </c>
      <c r="F7810" s="1">
        <v>2661</v>
      </c>
      <c r="G7810" t="s">
        <v>16</v>
      </c>
      <c r="H7810">
        <v>0.12</v>
      </c>
      <c r="I7810">
        <f t="shared" si="128"/>
        <v>319.32</v>
      </c>
      <c r="J7810">
        <v>0</v>
      </c>
      <c r="K7810" s="2">
        <f t="shared" si="129"/>
        <v>0</v>
      </c>
    </row>
    <row r="7811" spans="1:11" x14ac:dyDescent="0.35">
      <c r="A7811" t="s">
        <v>7255</v>
      </c>
      <c r="B7811" t="s">
        <v>7256</v>
      </c>
      <c r="C7811" t="s">
        <v>7252</v>
      </c>
      <c r="D7811">
        <v>875</v>
      </c>
      <c r="E7811" t="s">
        <v>2666</v>
      </c>
      <c r="F7811" s="1">
        <v>6400</v>
      </c>
      <c r="G7811" t="s">
        <v>16</v>
      </c>
      <c r="H7811">
        <v>0.12</v>
      </c>
      <c r="I7811">
        <f t="shared" si="128"/>
        <v>768</v>
      </c>
      <c r="J7811">
        <v>0</v>
      </c>
      <c r="K7811" s="2">
        <f t="shared" si="129"/>
        <v>0</v>
      </c>
    </row>
    <row r="7812" spans="1:11" x14ac:dyDescent="0.35">
      <c r="A7812" t="s">
        <v>7257</v>
      </c>
      <c r="B7812" t="s">
        <v>7258</v>
      </c>
      <c r="C7812" t="s">
        <v>6487</v>
      </c>
      <c r="D7812">
        <v>875</v>
      </c>
      <c r="E7812" t="s">
        <v>2666</v>
      </c>
      <c r="F7812" s="1">
        <v>7000</v>
      </c>
      <c r="G7812" t="s">
        <v>16</v>
      </c>
      <c r="H7812">
        <v>1.6E-2</v>
      </c>
      <c r="I7812">
        <f t="shared" si="128"/>
        <v>112</v>
      </c>
      <c r="J7812">
        <v>0</v>
      </c>
      <c r="K7812" s="2">
        <f t="shared" si="129"/>
        <v>0</v>
      </c>
    </row>
    <row r="7813" spans="1:11" x14ac:dyDescent="0.35">
      <c r="A7813" t="s">
        <v>7259</v>
      </c>
      <c r="B7813" t="s">
        <v>7260</v>
      </c>
      <c r="C7813" t="s">
        <v>6487</v>
      </c>
      <c r="D7813">
        <v>875</v>
      </c>
      <c r="E7813" t="s">
        <v>2666</v>
      </c>
      <c r="F7813" s="1">
        <v>20000</v>
      </c>
      <c r="G7813" t="s">
        <v>16</v>
      </c>
      <c r="H7813">
        <v>1.6E-2</v>
      </c>
      <c r="I7813">
        <f t="shared" ref="I7813:I7876" si="130">H7813*F7813</f>
        <v>320</v>
      </c>
      <c r="J7813">
        <v>0</v>
      </c>
      <c r="K7813" s="2">
        <f t="shared" ref="K7813:K7876" si="131">F7813*J7813</f>
        <v>0</v>
      </c>
    </row>
    <row r="7814" spans="1:11" x14ac:dyDescent="0.35">
      <c r="A7814" t="s">
        <v>7261</v>
      </c>
      <c r="B7814" t="s">
        <v>7262</v>
      </c>
      <c r="C7814" t="s">
        <v>6487</v>
      </c>
      <c r="D7814">
        <v>875</v>
      </c>
      <c r="E7814" t="s">
        <v>2666</v>
      </c>
      <c r="F7814" s="1">
        <v>40400</v>
      </c>
      <c r="G7814" t="s">
        <v>16</v>
      </c>
      <c r="H7814">
        <v>4.2000000000000003E-2</v>
      </c>
      <c r="I7814">
        <f t="shared" si="130"/>
        <v>1696.8000000000002</v>
      </c>
      <c r="J7814">
        <v>0</v>
      </c>
      <c r="K7814" s="2">
        <f t="shared" si="131"/>
        <v>0</v>
      </c>
    </row>
    <row r="7815" spans="1:11" x14ac:dyDescent="0.35">
      <c r="A7815" t="s">
        <v>7263</v>
      </c>
      <c r="B7815" t="s">
        <v>7264</v>
      </c>
      <c r="C7815" t="s">
        <v>7265</v>
      </c>
      <c r="D7815">
        <v>875</v>
      </c>
      <c r="E7815" t="s">
        <v>2666</v>
      </c>
      <c r="F7815" s="1">
        <v>13000</v>
      </c>
      <c r="G7815" t="s">
        <v>16</v>
      </c>
      <c r="H7815">
        <v>4.2000000000000003E-2</v>
      </c>
      <c r="I7815">
        <f t="shared" si="130"/>
        <v>546</v>
      </c>
      <c r="J7815">
        <v>0</v>
      </c>
      <c r="K7815" s="2">
        <f t="shared" si="131"/>
        <v>0</v>
      </c>
    </row>
    <row r="7816" spans="1:11" x14ac:dyDescent="0.35">
      <c r="A7816" t="s">
        <v>7266</v>
      </c>
      <c r="B7816" t="s">
        <v>7267</v>
      </c>
      <c r="C7816" t="s">
        <v>6487</v>
      </c>
      <c r="D7816">
        <v>875</v>
      </c>
      <c r="E7816" t="s">
        <v>2666</v>
      </c>
      <c r="F7816" s="1">
        <v>5800</v>
      </c>
      <c r="G7816" t="s">
        <v>16</v>
      </c>
      <c r="H7816">
        <v>0.17560000000000001</v>
      </c>
      <c r="I7816">
        <f t="shared" si="130"/>
        <v>1018.48</v>
      </c>
      <c r="J7816">
        <v>0</v>
      </c>
      <c r="K7816" s="2">
        <f t="shared" si="131"/>
        <v>0</v>
      </c>
    </row>
    <row r="7817" spans="1:11" x14ac:dyDescent="0.35">
      <c r="A7817" t="s">
        <v>7268</v>
      </c>
      <c r="B7817" t="s">
        <v>7269</v>
      </c>
      <c r="C7817" t="s">
        <v>6487</v>
      </c>
      <c r="D7817">
        <v>875</v>
      </c>
      <c r="E7817" t="s">
        <v>2666</v>
      </c>
      <c r="F7817" s="1">
        <v>6150</v>
      </c>
      <c r="G7817" t="s">
        <v>16</v>
      </c>
      <c r="H7817">
        <v>0.17560000000000001</v>
      </c>
      <c r="I7817">
        <f t="shared" si="130"/>
        <v>1079.94</v>
      </c>
      <c r="J7817">
        <v>0</v>
      </c>
      <c r="K7817" s="2">
        <f t="shared" si="131"/>
        <v>0</v>
      </c>
    </row>
    <row r="7818" spans="1:11" x14ac:dyDescent="0.35">
      <c r="A7818" t="s">
        <v>7270</v>
      </c>
      <c r="B7818" t="s">
        <v>7271</v>
      </c>
      <c r="C7818" t="s">
        <v>5815</v>
      </c>
      <c r="D7818">
        <v>875</v>
      </c>
      <c r="E7818" t="s">
        <v>2666</v>
      </c>
      <c r="F7818" s="1">
        <v>2600</v>
      </c>
      <c r="G7818" t="s">
        <v>16</v>
      </c>
      <c r="H7818">
        <v>0.127</v>
      </c>
      <c r="I7818">
        <f t="shared" si="130"/>
        <v>330.2</v>
      </c>
      <c r="J7818">
        <v>1.0029999999999999</v>
      </c>
      <c r="K7818" s="2">
        <f t="shared" si="131"/>
        <v>2607.7999999999997</v>
      </c>
    </row>
    <row r="7819" spans="1:11" x14ac:dyDescent="0.35">
      <c r="A7819" t="s">
        <v>7272</v>
      </c>
      <c r="B7819" t="s">
        <v>7273</v>
      </c>
      <c r="C7819" t="s">
        <v>7274</v>
      </c>
      <c r="D7819">
        <v>875</v>
      </c>
      <c r="E7819" t="s">
        <v>2666</v>
      </c>
      <c r="F7819" s="1">
        <v>2200</v>
      </c>
      <c r="G7819" t="s">
        <v>16</v>
      </c>
      <c r="H7819">
        <v>2.5559999999999999E-2</v>
      </c>
      <c r="I7819">
        <f t="shared" si="130"/>
        <v>56.231999999999999</v>
      </c>
      <c r="J7819">
        <v>0.80400000000000005</v>
      </c>
      <c r="K7819" s="2">
        <f t="shared" si="131"/>
        <v>1768.8000000000002</v>
      </c>
    </row>
    <row r="7820" spans="1:11" x14ac:dyDescent="0.35">
      <c r="A7820" t="s">
        <v>7275</v>
      </c>
      <c r="B7820" t="s">
        <v>7276</v>
      </c>
      <c r="C7820" t="s">
        <v>7274</v>
      </c>
      <c r="D7820">
        <v>875</v>
      </c>
      <c r="E7820" t="s">
        <v>2666</v>
      </c>
      <c r="F7820">
        <v>600</v>
      </c>
      <c r="G7820" t="s">
        <v>16</v>
      </c>
      <c r="H7820">
        <v>2.5559999999999999E-2</v>
      </c>
      <c r="I7820">
        <f t="shared" si="130"/>
        <v>15.336</v>
      </c>
      <c r="J7820">
        <v>0.86899999999999999</v>
      </c>
      <c r="K7820" s="2">
        <f t="shared" si="131"/>
        <v>521.4</v>
      </c>
    </row>
    <row r="7821" spans="1:11" x14ac:dyDescent="0.35">
      <c r="A7821" t="s">
        <v>7277</v>
      </c>
      <c r="B7821" t="s">
        <v>7278</v>
      </c>
      <c r="C7821" t="s">
        <v>5594</v>
      </c>
      <c r="D7821">
        <v>875</v>
      </c>
      <c r="E7821" t="s">
        <v>2666</v>
      </c>
      <c r="F7821" s="1">
        <v>3950</v>
      </c>
      <c r="G7821" t="s">
        <v>16</v>
      </c>
      <c r="H7821">
        <v>1.9480000000000001E-2</v>
      </c>
      <c r="I7821">
        <f t="shared" si="130"/>
        <v>76.945999999999998</v>
      </c>
      <c r="J7821">
        <v>0.22162999999999999</v>
      </c>
      <c r="K7821" s="2">
        <f t="shared" si="131"/>
        <v>875.43849999999998</v>
      </c>
    </row>
    <row r="7822" spans="1:11" x14ac:dyDescent="0.35">
      <c r="A7822" t="s">
        <v>7279</v>
      </c>
      <c r="B7822" t="s">
        <v>7280</v>
      </c>
      <c r="C7822" t="s">
        <v>7281</v>
      </c>
      <c r="D7822">
        <v>875</v>
      </c>
      <c r="E7822" t="s">
        <v>2666</v>
      </c>
      <c r="F7822" s="1">
        <v>4995</v>
      </c>
      <c r="G7822" t="s">
        <v>16</v>
      </c>
      <c r="H7822">
        <v>0.01</v>
      </c>
      <c r="I7822">
        <f t="shared" si="130"/>
        <v>49.95</v>
      </c>
      <c r="J7822">
        <v>0</v>
      </c>
      <c r="K7822" s="2">
        <f t="shared" si="131"/>
        <v>0</v>
      </c>
    </row>
    <row r="7823" spans="1:11" x14ac:dyDescent="0.35">
      <c r="A7823" t="s">
        <v>7282</v>
      </c>
      <c r="B7823" t="s">
        <v>7283</v>
      </c>
      <c r="C7823" t="s">
        <v>7284</v>
      </c>
      <c r="D7823">
        <v>875</v>
      </c>
      <c r="E7823" t="s">
        <v>2666</v>
      </c>
      <c r="F7823" s="1">
        <v>4650</v>
      </c>
      <c r="G7823" t="s">
        <v>16</v>
      </c>
      <c r="H7823">
        <v>7.4999999999999997E-2</v>
      </c>
      <c r="I7823">
        <f t="shared" si="130"/>
        <v>348.75</v>
      </c>
      <c r="J7823">
        <v>1.1355200000000001</v>
      </c>
      <c r="K7823" s="2">
        <f t="shared" si="131"/>
        <v>5280.1680000000006</v>
      </c>
    </row>
    <row r="7824" spans="1:11" x14ac:dyDescent="0.35">
      <c r="A7824" t="s">
        <v>7285</v>
      </c>
      <c r="B7824" t="s">
        <v>7286</v>
      </c>
      <c r="C7824" t="s">
        <v>5594</v>
      </c>
      <c r="D7824">
        <v>875</v>
      </c>
      <c r="E7824" t="s">
        <v>2666</v>
      </c>
      <c r="F7824" s="1">
        <v>3600</v>
      </c>
      <c r="G7824" t="s">
        <v>16</v>
      </c>
      <c r="H7824">
        <v>2.3800000000000002E-2</v>
      </c>
      <c r="I7824">
        <f t="shared" si="130"/>
        <v>85.68</v>
      </c>
      <c r="J7824">
        <v>0.28040999999999999</v>
      </c>
      <c r="K7824" s="2">
        <f t="shared" si="131"/>
        <v>1009.476</v>
      </c>
    </row>
    <row r="7825" spans="1:11" x14ac:dyDescent="0.35">
      <c r="A7825" t="s">
        <v>7287</v>
      </c>
      <c r="B7825" t="s">
        <v>7288</v>
      </c>
      <c r="C7825" t="s">
        <v>7289</v>
      </c>
      <c r="D7825">
        <v>875</v>
      </c>
      <c r="E7825" t="s">
        <v>2666</v>
      </c>
      <c r="F7825" s="1">
        <v>8220</v>
      </c>
      <c r="G7825" t="s">
        <v>16</v>
      </c>
      <c r="H7825">
        <v>0.15</v>
      </c>
      <c r="I7825">
        <f t="shared" si="130"/>
        <v>1233</v>
      </c>
      <c r="J7825">
        <v>0.64500000000000002</v>
      </c>
      <c r="K7825" s="2">
        <f t="shared" si="131"/>
        <v>5301.9000000000005</v>
      </c>
    </row>
    <row r="7826" spans="1:11" x14ac:dyDescent="0.35">
      <c r="A7826" t="s">
        <v>7290</v>
      </c>
      <c r="B7826" t="s">
        <v>7291</v>
      </c>
      <c r="C7826" t="s">
        <v>7292</v>
      </c>
      <c r="D7826">
        <v>875</v>
      </c>
      <c r="E7826" t="s">
        <v>2666</v>
      </c>
      <c r="F7826" s="1">
        <v>16100</v>
      </c>
      <c r="G7826" t="s">
        <v>16</v>
      </c>
      <c r="H7826">
        <v>0.06</v>
      </c>
      <c r="I7826">
        <f t="shared" si="130"/>
        <v>966</v>
      </c>
      <c r="J7826">
        <v>0</v>
      </c>
      <c r="K7826" s="2">
        <f t="shared" si="131"/>
        <v>0</v>
      </c>
    </row>
    <row r="7827" spans="1:11" x14ac:dyDescent="0.35">
      <c r="A7827" t="s">
        <v>7293</v>
      </c>
      <c r="B7827" t="s">
        <v>7294</v>
      </c>
      <c r="C7827" t="s">
        <v>7295</v>
      </c>
      <c r="D7827">
        <v>875</v>
      </c>
      <c r="E7827" t="s">
        <v>2666</v>
      </c>
      <c r="F7827" s="1">
        <v>15628</v>
      </c>
      <c r="G7827" t="s">
        <v>16</v>
      </c>
      <c r="H7827">
        <v>0.06</v>
      </c>
      <c r="I7827">
        <f t="shared" si="130"/>
        <v>937.68</v>
      </c>
      <c r="J7827">
        <v>0</v>
      </c>
      <c r="K7827" s="2">
        <f t="shared" si="131"/>
        <v>0</v>
      </c>
    </row>
    <row r="7828" spans="1:11" x14ac:dyDescent="0.35">
      <c r="A7828" t="s">
        <v>7296</v>
      </c>
      <c r="B7828" t="s">
        <v>7297</v>
      </c>
      <c r="C7828" t="s">
        <v>7295</v>
      </c>
      <c r="D7828">
        <v>875</v>
      </c>
      <c r="E7828" t="s">
        <v>2666</v>
      </c>
      <c r="F7828" s="1">
        <v>6960</v>
      </c>
      <c r="G7828" t="s">
        <v>16</v>
      </c>
      <c r="H7828">
        <v>0.06</v>
      </c>
      <c r="I7828">
        <f t="shared" si="130"/>
        <v>417.59999999999997</v>
      </c>
      <c r="J7828">
        <v>0</v>
      </c>
      <c r="K7828" s="2">
        <f t="shared" si="131"/>
        <v>0</v>
      </c>
    </row>
    <row r="7829" spans="1:11" x14ac:dyDescent="0.35">
      <c r="A7829" t="s">
        <v>7298</v>
      </c>
      <c r="B7829" t="s">
        <v>7299</v>
      </c>
      <c r="C7829" t="s">
        <v>7295</v>
      </c>
      <c r="D7829">
        <v>875</v>
      </c>
      <c r="E7829" t="s">
        <v>2666</v>
      </c>
      <c r="F7829" s="1">
        <v>16500</v>
      </c>
      <c r="G7829" t="s">
        <v>16</v>
      </c>
      <c r="H7829">
        <v>0.06</v>
      </c>
      <c r="I7829">
        <f t="shared" si="130"/>
        <v>990</v>
      </c>
      <c r="J7829">
        <v>0</v>
      </c>
      <c r="K7829" s="2">
        <f t="shared" si="131"/>
        <v>0</v>
      </c>
    </row>
    <row r="7830" spans="1:11" x14ac:dyDescent="0.35">
      <c r="A7830" t="s">
        <v>7300</v>
      </c>
      <c r="B7830" t="s">
        <v>7301</v>
      </c>
      <c r="C7830" t="s">
        <v>7295</v>
      </c>
      <c r="D7830">
        <v>875</v>
      </c>
      <c r="E7830" t="s">
        <v>2666</v>
      </c>
      <c r="F7830" s="1">
        <v>16515</v>
      </c>
      <c r="G7830" t="s">
        <v>16</v>
      </c>
      <c r="H7830">
        <v>0.06</v>
      </c>
      <c r="I7830">
        <f t="shared" si="130"/>
        <v>990.9</v>
      </c>
      <c r="J7830">
        <v>0</v>
      </c>
      <c r="K7830" s="2">
        <f t="shared" si="131"/>
        <v>0</v>
      </c>
    </row>
    <row r="7831" spans="1:11" x14ac:dyDescent="0.35">
      <c r="A7831" t="s">
        <v>7302</v>
      </c>
      <c r="B7831" t="s">
        <v>7303</v>
      </c>
      <c r="C7831" t="s">
        <v>6833</v>
      </c>
      <c r="D7831">
        <v>875</v>
      </c>
      <c r="E7831" t="s">
        <v>2666</v>
      </c>
      <c r="F7831" s="1">
        <v>3436</v>
      </c>
      <c r="G7831" t="s">
        <v>16</v>
      </c>
      <c r="H7831">
        <v>5.6000000000000001E-2</v>
      </c>
      <c r="I7831">
        <f t="shared" si="130"/>
        <v>192.416</v>
      </c>
      <c r="J7831">
        <v>0.48531000000000002</v>
      </c>
      <c r="K7831" s="2">
        <f t="shared" si="131"/>
        <v>1667.5251600000001</v>
      </c>
    </row>
    <row r="7832" spans="1:11" x14ac:dyDescent="0.35">
      <c r="A7832" t="s">
        <v>7304</v>
      </c>
      <c r="B7832" t="s">
        <v>7305</v>
      </c>
      <c r="C7832" t="s">
        <v>6833</v>
      </c>
      <c r="D7832">
        <v>875</v>
      </c>
      <c r="E7832" t="s">
        <v>2666</v>
      </c>
      <c r="F7832" s="1">
        <v>1250</v>
      </c>
      <c r="G7832" t="s">
        <v>16</v>
      </c>
      <c r="H7832">
        <v>5.6000000000000001E-2</v>
      </c>
      <c r="I7832">
        <f t="shared" si="130"/>
        <v>70</v>
      </c>
      <c r="J7832">
        <v>0.80800000000000005</v>
      </c>
      <c r="K7832" s="2">
        <f t="shared" si="131"/>
        <v>1010.0000000000001</v>
      </c>
    </row>
    <row r="7833" spans="1:11" x14ac:dyDescent="0.35">
      <c r="A7833" t="s">
        <v>7306</v>
      </c>
      <c r="B7833" t="s">
        <v>7307</v>
      </c>
      <c r="C7833" t="s">
        <v>6362</v>
      </c>
      <c r="D7833">
        <v>875</v>
      </c>
      <c r="E7833" t="s">
        <v>2666</v>
      </c>
      <c r="F7833">
        <v>300</v>
      </c>
      <c r="G7833" t="s">
        <v>16</v>
      </c>
      <c r="H7833">
        <v>0.13500000000000001</v>
      </c>
      <c r="I7833">
        <f t="shared" si="130"/>
        <v>40.5</v>
      </c>
      <c r="J7833">
        <v>0.85599999999999998</v>
      </c>
      <c r="K7833" s="2">
        <f t="shared" si="131"/>
        <v>256.8</v>
      </c>
    </row>
    <row r="7834" spans="1:11" x14ac:dyDescent="0.35">
      <c r="A7834" t="s">
        <v>7308</v>
      </c>
      <c r="B7834" t="s">
        <v>7309</v>
      </c>
      <c r="C7834" t="s">
        <v>6362</v>
      </c>
      <c r="D7834">
        <v>875</v>
      </c>
      <c r="E7834" t="s">
        <v>2666</v>
      </c>
      <c r="F7834" s="1">
        <v>1600</v>
      </c>
      <c r="G7834" t="s">
        <v>16</v>
      </c>
      <c r="H7834">
        <v>0.13500000000000001</v>
      </c>
      <c r="I7834">
        <f t="shared" si="130"/>
        <v>216</v>
      </c>
      <c r="J7834">
        <v>0.97099999999999997</v>
      </c>
      <c r="K7834" s="2">
        <f t="shared" si="131"/>
        <v>1553.6</v>
      </c>
    </row>
    <row r="7835" spans="1:11" x14ac:dyDescent="0.35">
      <c r="A7835" t="s">
        <v>7310</v>
      </c>
      <c r="B7835" t="s">
        <v>7311</v>
      </c>
      <c r="C7835" t="s">
        <v>6367</v>
      </c>
      <c r="D7835">
        <v>875</v>
      </c>
      <c r="E7835" t="s">
        <v>2666</v>
      </c>
      <c r="F7835">
        <v>208</v>
      </c>
      <c r="G7835" t="s">
        <v>16</v>
      </c>
      <c r="H7835">
        <v>0.17799999999999999</v>
      </c>
      <c r="I7835">
        <f t="shared" si="130"/>
        <v>37.024000000000001</v>
      </c>
      <c r="J7835">
        <v>0.83</v>
      </c>
      <c r="K7835" s="2">
        <f t="shared" si="131"/>
        <v>172.64</v>
      </c>
    </row>
    <row r="7836" spans="1:11" x14ac:dyDescent="0.35">
      <c r="A7836" t="s">
        <v>7312</v>
      </c>
      <c r="B7836" t="s">
        <v>7313</v>
      </c>
      <c r="C7836" t="s">
        <v>7314</v>
      </c>
      <c r="D7836">
        <v>875</v>
      </c>
      <c r="E7836" t="s">
        <v>2666</v>
      </c>
      <c r="F7836">
        <v>850</v>
      </c>
      <c r="G7836" t="s">
        <v>16</v>
      </c>
      <c r="H7836">
        <v>1.7000000000000001E-2</v>
      </c>
      <c r="I7836">
        <f t="shared" si="130"/>
        <v>14.450000000000001</v>
      </c>
      <c r="J7836">
        <v>0</v>
      </c>
      <c r="K7836" s="2">
        <f t="shared" si="131"/>
        <v>0</v>
      </c>
    </row>
    <row r="7837" spans="1:11" x14ac:dyDescent="0.35">
      <c r="A7837" t="s">
        <v>7315</v>
      </c>
      <c r="B7837" t="s">
        <v>7316</v>
      </c>
      <c r="C7837" t="s">
        <v>6367</v>
      </c>
      <c r="D7837">
        <v>875</v>
      </c>
      <c r="E7837" t="s">
        <v>2666</v>
      </c>
      <c r="F7837" s="1">
        <v>2803</v>
      </c>
      <c r="G7837" t="s">
        <v>16</v>
      </c>
      <c r="H7837">
        <v>0.17799999999999999</v>
      </c>
      <c r="I7837">
        <f t="shared" si="130"/>
        <v>498.93399999999997</v>
      </c>
      <c r="J7837">
        <v>0.95499999999999996</v>
      </c>
      <c r="K7837" s="2">
        <f t="shared" si="131"/>
        <v>2676.8649999999998</v>
      </c>
    </row>
    <row r="7838" spans="1:11" x14ac:dyDescent="0.35">
      <c r="A7838" t="s">
        <v>7317</v>
      </c>
      <c r="B7838" t="s">
        <v>7318</v>
      </c>
      <c r="C7838" t="s">
        <v>7319</v>
      </c>
      <c r="D7838">
        <v>875</v>
      </c>
      <c r="E7838" t="s">
        <v>2666</v>
      </c>
      <c r="F7838" s="1">
        <v>11700</v>
      </c>
      <c r="G7838" t="s">
        <v>16</v>
      </c>
      <c r="H7838">
        <v>0.18823000000000001</v>
      </c>
      <c r="I7838">
        <f t="shared" si="130"/>
        <v>2202.2910000000002</v>
      </c>
      <c r="J7838">
        <v>1.07</v>
      </c>
      <c r="K7838" s="2">
        <f t="shared" si="131"/>
        <v>12519</v>
      </c>
    </row>
    <row r="7839" spans="1:11" x14ac:dyDescent="0.35">
      <c r="A7839" t="s">
        <v>7320</v>
      </c>
      <c r="B7839" t="s">
        <v>7321</v>
      </c>
      <c r="C7839" t="s">
        <v>7322</v>
      </c>
      <c r="D7839">
        <v>875</v>
      </c>
      <c r="E7839" t="s">
        <v>2666</v>
      </c>
      <c r="F7839" s="1">
        <v>3600</v>
      </c>
      <c r="G7839" t="s">
        <v>16</v>
      </c>
      <c r="H7839">
        <v>0.16850000000000001</v>
      </c>
      <c r="I7839">
        <f t="shared" si="130"/>
        <v>606.6</v>
      </c>
      <c r="J7839">
        <v>1.885</v>
      </c>
      <c r="K7839" s="2">
        <f t="shared" si="131"/>
        <v>6786</v>
      </c>
    </row>
    <row r="7840" spans="1:11" x14ac:dyDescent="0.35">
      <c r="A7840" t="s">
        <v>7323</v>
      </c>
      <c r="B7840" t="s">
        <v>7324</v>
      </c>
      <c r="C7840" t="s">
        <v>7325</v>
      </c>
      <c r="D7840">
        <v>875</v>
      </c>
      <c r="E7840" t="s">
        <v>2666</v>
      </c>
      <c r="F7840" s="1">
        <v>10520</v>
      </c>
      <c r="G7840" t="s">
        <v>16</v>
      </c>
      <c r="H7840">
        <v>0.16850000000000001</v>
      </c>
      <c r="I7840">
        <f t="shared" si="130"/>
        <v>1772.6200000000001</v>
      </c>
      <c r="J7840">
        <v>2.0270000000000001</v>
      </c>
      <c r="K7840" s="2">
        <f t="shared" si="131"/>
        <v>21324.04</v>
      </c>
    </row>
    <row r="7841" spans="1:11" x14ac:dyDescent="0.35">
      <c r="A7841" t="s">
        <v>7326</v>
      </c>
      <c r="B7841" t="s">
        <v>7327</v>
      </c>
      <c r="C7841" t="s">
        <v>7322</v>
      </c>
      <c r="D7841">
        <v>875</v>
      </c>
      <c r="E7841" t="s">
        <v>2666</v>
      </c>
      <c r="F7841" s="1">
        <v>2000</v>
      </c>
      <c r="G7841" t="s">
        <v>16</v>
      </c>
      <c r="H7841">
        <v>1.685E-2</v>
      </c>
      <c r="I7841">
        <f t="shared" si="130"/>
        <v>33.700000000000003</v>
      </c>
      <c r="J7841">
        <v>1.885</v>
      </c>
      <c r="K7841" s="2">
        <f t="shared" si="131"/>
        <v>3770</v>
      </c>
    </row>
    <row r="7842" spans="1:11" x14ac:dyDescent="0.35">
      <c r="A7842" t="s">
        <v>7328</v>
      </c>
      <c r="B7842" t="s">
        <v>7329</v>
      </c>
      <c r="C7842" t="s">
        <v>7330</v>
      </c>
      <c r="D7842">
        <v>875</v>
      </c>
      <c r="E7842" t="s">
        <v>2666</v>
      </c>
      <c r="F7842" s="1">
        <v>9000</v>
      </c>
      <c r="G7842" t="s">
        <v>16</v>
      </c>
      <c r="H7842">
        <v>0.16944000000000001</v>
      </c>
      <c r="I7842">
        <f t="shared" si="130"/>
        <v>1524.96</v>
      </c>
      <c r="J7842">
        <v>2.0270000000000001</v>
      </c>
      <c r="K7842" s="2">
        <f t="shared" si="131"/>
        <v>18243</v>
      </c>
    </row>
    <row r="7843" spans="1:11" x14ac:dyDescent="0.35">
      <c r="A7843" t="s">
        <v>7331</v>
      </c>
      <c r="B7843" t="s">
        <v>7332</v>
      </c>
      <c r="C7843" t="s">
        <v>7322</v>
      </c>
      <c r="D7843">
        <v>875</v>
      </c>
      <c r="E7843" t="s">
        <v>2666</v>
      </c>
      <c r="F7843" s="1">
        <v>1700</v>
      </c>
      <c r="G7843" t="s">
        <v>16</v>
      </c>
      <c r="H7843">
        <v>0.16850000000000001</v>
      </c>
      <c r="I7843">
        <f t="shared" si="130"/>
        <v>286.45000000000005</v>
      </c>
      <c r="J7843">
        <v>1.885</v>
      </c>
      <c r="K7843" s="2">
        <f t="shared" si="131"/>
        <v>3204.5</v>
      </c>
    </row>
    <row r="7844" spans="1:11" x14ac:dyDescent="0.35">
      <c r="A7844" t="s">
        <v>7333</v>
      </c>
      <c r="B7844" t="s">
        <v>7334</v>
      </c>
      <c r="C7844" t="s">
        <v>7335</v>
      </c>
      <c r="D7844">
        <v>875</v>
      </c>
      <c r="E7844" t="s">
        <v>2666</v>
      </c>
      <c r="F7844" s="1">
        <v>10150</v>
      </c>
      <c r="G7844" t="s">
        <v>16</v>
      </c>
      <c r="H7844">
        <v>0.16850000000000001</v>
      </c>
      <c r="I7844">
        <f t="shared" si="130"/>
        <v>1710.2750000000001</v>
      </c>
      <c r="J7844">
        <v>2.0270000000000001</v>
      </c>
      <c r="K7844" s="2">
        <f t="shared" si="131"/>
        <v>20574.050000000003</v>
      </c>
    </row>
    <row r="7845" spans="1:11" x14ac:dyDescent="0.35">
      <c r="A7845" t="s">
        <v>7336</v>
      </c>
      <c r="B7845" t="s">
        <v>7337</v>
      </c>
      <c r="C7845" t="s">
        <v>7338</v>
      </c>
      <c r="D7845">
        <v>875</v>
      </c>
      <c r="E7845" t="s">
        <v>2666</v>
      </c>
      <c r="F7845" s="1">
        <v>150951</v>
      </c>
      <c r="G7845" t="s">
        <v>16</v>
      </c>
      <c r="H7845">
        <v>1.1820000000000001E-2</v>
      </c>
      <c r="I7845">
        <f t="shared" si="130"/>
        <v>1784.24082</v>
      </c>
      <c r="J7845">
        <v>0.13900000000000001</v>
      </c>
      <c r="K7845" s="2">
        <f t="shared" si="131"/>
        <v>20982.189000000002</v>
      </c>
    </row>
    <row r="7846" spans="1:11" x14ac:dyDescent="0.35">
      <c r="A7846" t="s">
        <v>7339</v>
      </c>
      <c r="B7846" t="s">
        <v>7340</v>
      </c>
      <c r="C7846" t="s">
        <v>5594</v>
      </c>
      <c r="D7846">
        <v>875</v>
      </c>
      <c r="E7846" t="s">
        <v>2666</v>
      </c>
      <c r="F7846" s="1">
        <v>5334</v>
      </c>
      <c r="G7846" t="s">
        <v>16</v>
      </c>
      <c r="H7846">
        <v>2.5489999999999999E-2</v>
      </c>
      <c r="I7846">
        <f t="shared" si="130"/>
        <v>135.96366</v>
      </c>
      <c r="J7846">
        <v>0.40600000000000003</v>
      </c>
      <c r="K7846" s="2">
        <f t="shared" si="131"/>
        <v>2165.6040000000003</v>
      </c>
    </row>
    <row r="7847" spans="1:11" x14ac:dyDescent="0.35">
      <c r="A7847" t="s">
        <v>7341</v>
      </c>
      <c r="B7847" t="s">
        <v>7342</v>
      </c>
      <c r="C7847" t="s">
        <v>5594</v>
      </c>
      <c r="D7847">
        <v>875</v>
      </c>
      <c r="E7847" t="s">
        <v>2666</v>
      </c>
      <c r="F7847" s="1">
        <v>29705</v>
      </c>
      <c r="G7847" t="s">
        <v>16</v>
      </c>
      <c r="H7847">
        <v>2.5489999999999999E-2</v>
      </c>
      <c r="I7847">
        <f t="shared" si="130"/>
        <v>757.18044999999995</v>
      </c>
      <c r="J7847">
        <v>0.33</v>
      </c>
      <c r="K7847" s="2">
        <f t="shared" si="131"/>
        <v>9802.65</v>
      </c>
    </row>
    <row r="7848" spans="1:11" x14ac:dyDescent="0.35">
      <c r="A7848" t="s">
        <v>7343</v>
      </c>
      <c r="B7848" t="s">
        <v>7344</v>
      </c>
      <c r="C7848" t="s">
        <v>6367</v>
      </c>
      <c r="D7848">
        <v>875</v>
      </c>
      <c r="E7848" t="s">
        <v>2666</v>
      </c>
      <c r="F7848" s="1">
        <v>5504</v>
      </c>
      <c r="G7848" t="s">
        <v>16</v>
      </c>
      <c r="H7848">
        <v>0.17799999999999999</v>
      </c>
      <c r="I7848">
        <f t="shared" si="130"/>
        <v>979.71199999999999</v>
      </c>
      <c r="J7848">
        <v>1.07</v>
      </c>
      <c r="K7848" s="2">
        <f t="shared" si="131"/>
        <v>5889.2800000000007</v>
      </c>
    </row>
    <row r="7849" spans="1:11" x14ac:dyDescent="0.35">
      <c r="A7849" t="s">
        <v>7345</v>
      </c>
      <c r="B7849" t="s">
        <v>7346</v>
      </c>
      <c r="C7849" t="s">
        <v>5594</v>
      </c>
      <c r="D7849">
        <v>875</v>
      </c>
      <c r="E7849" t="s">
        <v>2666</v>
      </c>
      <c r="F7849" s="1">
        <v>2647</v>
      </c>
      <c r="G7849" t="s">
        <v>16</v>
      </c>
      <c r="H7849">
        <v>2.5489999999999999E-2</v>
      </c>
      <c r="I7849">
        <f t="shared" si="130"/>
        <v>67.472030000000004</v>
      </c>
      <c r="J7849">
        <v>0.33</v>
      </c>
      <c r="K7849" s="2">
        <f t="shared" si="131"/>
        <v>873.51</v>
      </c>
    </row>
    <row r="7850" spans="1:11" x14ac:dyDescent="0.35">
      <c r="A7850" t="s">
        <v>7347</v>
      </c>
      <c r="B7850" t="s">
        <v>7348</v>
      </c>
      <c r="C7850" t="s">
        <v>5594</v>
      </c>
      <c r="D7850">
        <v>875</v>
      </c>
      <c r="E7850" t="s">
        <v>2666</v>
      </c>
      <c r="F7850" s="1">
        <v>7800</v>
      </c>
      <c r="G7850" t="s">
        <v>16</v>
      </c>
      <c r="H7850">
        <v>2.5489999999999999E-2</v>
      </c>
      <c r="I7850">
        <f t="shared" si="130"/>
        <v>198.822</v>
      </c>
      <c r="J7850">
        <v>0.40600000000000003</v>
      </c>
      <c r="K7850" s="2">
        <f t="shared" si="131"/>
        <v>3166.8</v>
      </c>
    </row>
    <row r="7851" spans="1:11" x14ac:dyDescent="0.35">
      <c r="A7851" t="s">
        <v>7349</v>
      </c>
      <c r="B7851" t="s">
        <v>7350</v>
      </c>
      <c r="C7851" t="s">
        <v>7351</v>
      </c>
      <c r="D7851">
        <v>875</v>
      </c>
      <c r="E7851" t="s">
        <v>2666</v>
      </c>
      <c r="F7851">
        <v>500</v>
      </c>
      <c r="G7851" t="s">
        <v>16</v>
      </c>
      <c r="H7851">
        <v>0.16850000000000001</v>
      </c>
      <c r="I7851">
        <f t="shared" si="130"/>
        <v>84.25</v>
      </c>
      <c r="J7851">
        <v>2.3580000000000001</v>
      </c>
      <c r="K7851" s="2">
        <f t="shared" si="131"/>
        <v>1179</v>
      </c>
    </row>
    <row r="7852" spans="1:11" x14ac:dyDescent="0.35">
      <c r="A7852" t="s">
        <v>7352</v>
      </c>
      <c r="B7852" t="s">
        <v>7353</v>
      </c>
      <c r="C7852" t="s">
        <v>7354</v>
      </c>
      <c r="D7852">
        <v>875</v>
      </c>
      <c r="E7852" t="s">
        <v>2666</v>
      </c>
      <c r="F7852" s="1">
        <v>9000</v>
      </c>
      <c r="G7852" t="s">
        <v>16</v>
      </c>
      <c r="H7852">
        <v>0.16850000000000001</v>
      </c>
      <c r="I7852">
        <f t="shared" si="130"/>
        <v>1516.5</v>
      </c>
      <c r="J7852">
        <v>1.885</v>
      </c>
      <c r="K7852" s="2">
        <f t="shared" si="131"/>
        <v>16965</v>
      </c>
    </row>
    <row r="7853" spans="1:11" x14ac:dyDescent="0.35">
      <c r="A7853" t="s">
        <v>7355</v>
      </c>
      <c r="B7853" t="s">
        <v>7356</v>
      </c>
      <c r="C7853" t="s">
        <v>7354</v>
      </c>
      <c r="D7853">
        <v>875</v>
      </c>
      <c r="E7853" t="s">
        <v>2666</v>
      </c>
      <c r="F7853">
        <v>150</v>
      </c>
      <c r="G7853" t="s">
        <v>16</v>
      </c>
      <c r="H7853">
        <v>0.16850000000000001</v>
      </c>
      <c r="I7853">
        <f t="shared" si="130"/>
        <v>25.275000000000002</v>
      </c>
      <c r="J7853">
        <v>2.3580000000000001</v>
      </c>
      <c r="K7853" s="2">
        <f t="shared" si="131"/>
        <v>353.7</v>
      </c>
    </row>
    <row r="7854" spans="1:11" x14ac:dyDescent="0.35">
      <c r="A7854" t="s">
        <v>7357</v>
      </c>
      <c r="B7854" t="s">
        <v>7358</v>
      </c>
      <c r="C7854" t="s">
        <v>7351</v>
      </c>
      <c r="D7854">
        <v>875</v>
      </c>
      <c r="E7854" t="s">
        <v>2666</v>
      </c>
      <c r="F7854" s="1">
        <v>9680</v>
      </c>
      <c r="G7854" t="s">
        <v>16</v>
      </c>
      <c r="H7854">
        <v>0.16850000000000001</v>
      </c>
      <c r="I7854">
        <f t="shared" si="130"/>
        <v>1631.0800000000002</v>
      </c>
      <c r="J7854">
        <v>1.885</v>
      </c>
      <c r="K7854" s="2">
        <f t="shared" si="131"/>
        <v>18246.8</v>
      </c>
    </row>
    <row r="7855" spans="1:11" x14ac:dyDescent="0.35">
      <c r="A7855" t="s">
        <v>7359</v>
      </c>
      <c r="B7855" t="s">
        <v>7360</v>
      </c>
      <c r="C7855" t="s">
        <v>7361</v>
      </c>
      <c r="D7855">
        <v>875</v>
      </c>
      <c r="E7855" t="s">
        <v>2666</v>
      </c>
      <c r="F7855" s="1">
        <v>8470</v>
      </c>
      <c r="G7855" t="s">
        <v>16</v>
      </c>
      <c r="H7855">
        <v>0.16850000000000001</v>
      </c>
      <c r="I7855">
        <f t="shared" si="130"/>
        <v>1427.1950000000002</v>
      </c>
      <c r="J7855">
        <v>1.885</v>
      </c>
      <c r="K7855" s="2">
        <f t="shared" si="131"/>
        <v>15965.95</v>
      </c>
    </row>
    <row r="7856" spans="1:11" x14ac:dyDescent="0.35">
      <c r="A7856" t="s">
        <v>7362</v>
      </c>
      <c r="B7856" t="s">
        <v>7363</v>
      </c>
      <c r="C7856" t="s">
        <v>7354</v>
      </c>
      <c r="D7856">
        <v>875</v>
      </c>
      <c r="E7856" t="s">
        <v>2666</v>
      </c>
      <c r="F7856" s="1">
        <v>4395</v>
      </c>
      <c r="G7856" t="s">
        <v>16</v>
      </c>
      <c r="H7856">
        <v>0.16850000000000001</v>
      </c>
      <c r="I7856">
        <f t="shared" si="130"/>
        <v>740.5575</v>
      </c>
      <c r="J7856">
        <v>2.3580000000000001</v>
      </c>
      <c r="K7856" s="2">
        <f t="shared" si="131"/>
        <v>10363.41</v>
      </c>
    </row>
    <row r="7857" spans="1:11" x14ac:dyDescent="0.35">
      <c r="A7857" t="s">
        <v>7364</v>
      </c>
      <c r="B7857" t="s">
        <v>7365</v>
      </c>
      <c r="C7857" t="s">
        <v>7366</v>
      </c>
      <c r="D7857">
        <v>875</v>
      </c>
      <c r="E7857" t="s">
        <v>2666</v>
      </c>
      <c r="F7857" s="1">
        <v>11310</v>
      </c>
      <c r="G7857" t="s">
        <v>16</v>
      </c>
      <c r="H7857">
        <v>0.17799999999999999</v>
      </c>
      <c r="I7857">
        <f t="shared" si="130"/>
        <v>2013.1799999999998</v>
      </c>
      <c r="J7857">
        <v>0.80500000000000005</v>
      </c>
      <c r="K7857" s="2">
        <f t="shared" si="131"/>
        <v>9104.5500000000011</v>
      </c>
    </row>
    <row r="7858" spans="1:11" x14ac:dyDescent="0.35">
      <c r="A7858" t="s">
        <v>7367</v>
      </c>
      <c r="B7858" t="s">
        <v>7368</v>
      </c>
      <c r="C7858" t="s">
        <v>4268</v>
      </c>
      <c r="D7858">
        <v>875</v>
      </c>
      <c r="E7858" t="s">
        <v>2666</v>
      </c>
      <c r="F7858" s="1">
        <v>7545</v>
      </c>
      <c r="G7858" t="s">
        <v>16</v>
      </c>
      <c r="H7858">
        <v>0.182</v>
      </c>
      <c r="I7858">
        <f t="shared" si="130"/>
        <v>1373.19</v>
      </c>
      <c r="J7858">
        <v>0</v>
      </c>
      <c r="K7858" s="2">
        <f t="shared" si="131"/>
        <v>0</v>
      </c>
    </row>
    <row r="7859" spans="1:11" x14ac:dyDescent="0.35">
      <c r="A7859" t="s">
        <v>7369</v>
      </c>
      <c r="B7859" t="s">
        <v>7370</v>
      </c>
      <c r="C7859" t="s">
        <v>5623</v>
      </c>
      <c r="D7859">
        <v>875</v>
      </c>
      <c r="E7859" t="s">
        <v>2666</v>
      </c>
      <c r="F7859" s="1">
        <v>95708</v>
      </c>
      <c r="G7859" t="s">
        <v>16</v>
      </c>
      <c r="H7859">
        <v>2.8400000000000001E-3</v>
      </c>
      <c r="I7859">
        <f t="shared" si="130"/>
        <v>271.81072</v>
      </c>
      <c r="J7859">
        <v>2.6759999999999999E-2</v>
      </c>
      <c r="K7859" s="2">
        <f t="shared" si="131"/>
        <v>2561.14608</v>
      </c>
    </row>
    <row r="7860" spans="1:11" x14ac:dyDescent="0.35">
      <c r="A7860" t="s">
        <v>7371</v>
      </c>
      <c r="B7860" t="s">
        <v>7372</v>
      </c>
      <c r="C7860" t="s">
        <v>5594</v>
      </c>
      <c r="D7860">
        <v>875</v>
      </c>
      <c r="E7860" t="s">
        <v>2666</v>
      </c>
      <c r="F7860" s="1">
        <v>11110</v>
      </c>
      <c r="G7860" t="s">
        <v>16</v>
      </c>
      <c r="H7860">
        <v>1.9480000000000001E-2</v>
      </c>
      <c r="I7860">
        <f t="shared" si="130"/>
        <v>216.4228</v>
      </c>
      <c r="J7860">
        <v>0.18920000000000001</v>
      </c>
      <c r="K7860" s="2">
        <f t="shared" si="131"/>
        <v>2102.0120000000002</v>
      </c>
    </row>
    <row r="7861" spans="1:11" x14ac:dyDescent="0.35">
      <c r="A7861" t="s">
        <v>7373</v>
      </c>
      <c r="B7861" t="s">
        <v>7374</v>
      </c>
      <c r="C7861" t="s">
        <v>6833</v>
      </c>
      <c r="D7861">
        <v>875</v>
      </c>
      <c r="E7861" t="s">
        <v>2666</v>
      </c>
      <c r="F7861" s="1">
        <v>10165</v>
      </c>
      <c r="G7861" t="s">
        <v>16</v>
      </c>
      <c r="H7861">
        <v>4.3499999999999997E-2</v>
      </c>
      <c r="I7861">
        <f t="shared" si="130"/>
        <v>442.17749999999995</v>
      </c>
      <c r="J7861">
        <v>0.30943999999999999</v>
      </c>
      <c r="K7861" s="2">
        <f t="shared" si="131"/>
        <v>3145.4575999999997</v>
      </c>
    </row>
    <row r="7862" spans="1:11" x14ac:dyDescent="0.35">
      <c r="A7862" t="s">
        <v>7375</v>
      </c>
      <c r="B7862" t="s">
        <v>7376</v>
      </c>
      <c r="C7862" t="s">
        <v>6833</v>
      </c>
      <c r="D7862">
        <v>875</v>
      </c>
      <c r="E7862" t="s">
        <v>2666</v>
      </c>
      <c r="F7862" s="1">
        <v>24728</v>
      </c>
      <c r="G7862" t="s">
        <v>16</v>
      </c>
      <c r="H7862">
        <v>4.5220000000000003E-2</v>
      </c>
      <c r="I7862">
        <f t="shared" si="130"/>
        <v>1118.2001600000001</v>
      </c>
      <c r="J7862">
        <v>0.27521000000000001</v>
      </c>
      <c r="K7862" s="2">
        <f t="shared" si="131"/>
        <v>6805.3928800000003</v>
      </c>
    </row>
    <row r="7863" spans="1:11" x14ac:dyDescent="0.35">
      <c r="A7863" t="s">
        <v>7377</v>
      </c>
      <c r="B7863" t="s">
        <v>7378</v>
      </c>
      <c r="C7863" t="s">
        <v>5623</v>
      </c>
      <c r="D7863">
        <v>875</v>
      </c>
      <c r="E7863" t="s">
        <v>2666</v>
      </c>
      <c r="F7863" s="1">
        <v>93108</v>
      </c>
      <c r="G7863" t="s">
        <v>16</v>
      </c>
      <c r="H7863">
        <v>2.8400000000000001E-3</v>
      </c>
      <c r="I7863">
        <f t="shared" si="130"/>
        <v>264.42671999999999</v>
      </c>
      <c r="J7863">
        <v>2.6759999999999999E-2</v>
      </c>
      <c r="K7863" s="2">
        <f t="shared" si="131"/>
        <v>2491.57008</v>
      </c>
    </row>
    <row r="7864" spans="1:11" x14ac:dyDescent="0.35">
      <c r="A7864" t="s">
        <v>7379</v>
      </c>
      <c r="B7864" t="s">
        <v>7380</v>
      </c>
      <c r="C7864" t="s">
        <v>5594</v>
      </c>
      <c r="D7864">
        <v>875</v>
      </c>
      <c r="E7864" t="s">
        <v>2666</v>
      </c>
      <c r="F7864" s="1">
        <v>9520</v>
      </c>
      <c r="G7864" t="s">
        <v>16</v>
      </c>
      <c r="H7864">
        <v>1.9480000000000001E-2</v>
      </c>
      <c r="I7864">
        <f t="shared" si="130"/>
        <v>185.4496</v>
      </c>
      <c r="J7864">
        <v>0.19958000000000001</v>
      </c>
      <c r="K7864" s="2">
        <f t="shared" si="131"/>
        <v>1900.0016000000001</v>
      </c>
    </row>
    <row r="7865" spans="1:11" x14ac:dyDescent="0.35">
      <c r="A7865" t="s">
        <v>7381</v>
      </c>
      <c r="B7865" t="s">
        <v>7382</v>
      </c>
      <c r="C7865" t="s">
        <v>6833</v>
      </c>
      <c r="D7865">
        <v>875</v>
      </c>
      <c r="E7865" t="s">
        <v>2666</v>
      </c>
      <c r="F7865" s="1">
        <v>1800</v>
      </c>
      <c r="G7865" t="s">
        <v>16</v>
      </c>
      <c r="H7865">
        <v>4.3499999999999997E-2</v>
      </c>
      <c r="I7865">
        <f t="shared" si="130"/>
        <v>78.3</v>
      </c>
      <c r="J7865">
        <v>0.37787999999999999</v>
      </c>
      <c r="K7865" s="2">
        <f t="shared" si="131"/>
        <v>680.18399999999997</v>
      </c>
    </row>
    <row r="7866" spans="1:11" x14ac:dyDescent="0.35">
      <c r="A7866" t="s">
        <v>7383</v>
      </c>
      <c r="B7866" t="s">
        <v>7384</v>
      </c>
      <c r="C7866" t="s">
        <v>6833</v>
      </c>
      <c r="D7866">
        <v>875</v>
      </c>
      <c r="E7866" t="s">
        <v>2666</v>
      </c>
      <c r="F7866" s="1">
        <v>31540</v>
      </c>
      <c r="G7866" t="s">
        <v>16</v>
      </c>
      <c r="H7866">
        <v>4.3499999999999997E-2</v>
      </c>
      <c r="I7866">
        <f t="shared" si="130"/>
        <v>1371.99</v>
      </c>
      <c r="J7866">
        <v>0.30520000000000003</v>
      </c>
      <c r="K7866" s="2">
        <f t="shared" si="131"/>
        <v>9626.0080000000016</v>
      </c>
    </row>
    <row r="7867" spans="1:11" x14ac:dyDescent="0.35">
      <c r="A7867" t="s">
        <v>7385</v>
      </c>
      <c r="B7867" t="s">
        <v>7386</v>
      </c>
      <c r="C7867" t="s">
        <v>5623</v>
      </c>
      <c r="D7867">
        <v>875</v>
      </c>
      <c r="E7867" t="s">
        <v>2666</v>
      </c>
      <c r="F7867" s="1">
        <v>43700</v>
      </c>
      <c r="G7867" t="s">
        <v>16</v>
      </c>
      <c r="H7867">
        <v>2.5000000000000001E-3</v>
      </c>
      <c r="I7867">
        <f t="shared" si="130"/>
        <v>109.25</v>
      </c>
      <c r="J7867">
        <v>2.2839999999999999E-2</v>
      </c>
      <c r="K7867" s="2">
        <f t="shared" si="131"/>
        <v>998.10799999999995</v>
      </c>
    </row>
    <row r="7868" spans="1:11" x14ac:dyDescent="0.35">
      <c r="A7868" t="s">
        <v>7387</v>
      </c>
      <c r="B7868" t="s">
        <v>7388</v>
      </c>
      <c r="C7868" t="s">
        <v>5623</v>
      </c>
      <c r="D7868">
        <v>875</v>
      </c>
      <c r="E7868" t="s">
        <v>2666</v>
      </c>
      <c r="F7868" s="1">
        <v>27000</v>
      </c>
      <c r="G7868" t="s">
        <v>16</v>
      </c>
      <c r="H7868">
        <v>2.5000000000000001E-3</v>
      </c>
      <c r="I7868">
        <f t="shared" si="130"/>
        <v>67.5</v>
      </c>
      <c r="J7868">
        <v>2.2839999999999999E-2</v>
      </c>
      <c r="K7868" s="2">
        <f t="shared" si="131"/>
        <v>616.67999999999995</v>
      </c>
    </row>
    <row r="7869" spans="1:11" x14ac:dyDescent="0.35">
      <c r="A7869" t="s">
        <v>7389</v>
      </c>
      <c r="B7869" t="s">
        <v>7390</v>
      </c>
      <c r="C7869" t="s">
        <v>5623</v>
      </c>
      <c r="D7869">
        <v>875</v>
      </c>
      <c r="E7869" t="s">
        <v>2666</v>
      </c>
      <c r="F7869" s="1">
        <v>58800</v>
      </c>
      <c r="G7869" t="s">
        <v>16</v>
      </c>
      <c r="H7869">
        <v>2.5000000000000001E-3</v>
      </c>
      <c r="I7869">
        <f t="shared" si="130"/>
        <v>147</v>
      </c>
      <c r="J7869">
        <v>2.2839999999999999E-2</v>
      </c>
      <c r="K7869" s="2">
        <f t="shared" si="131"/>
        <v>1342.992</v>
      </c>
    </row>
    <row r="7870" spans="1:11" x14ac:dyDescent="0.35">
      <c r="A7870" t="s">
        <v>7391</v>
      </c>
      <c r="B7870" t="s">
        <v>7392</v>
      </c>
      <c r="C7870" t="s">
        <v>7393</v>
      </c>
      <c r="D7870">
        <v>875</v>
      </c>
      <c r="E7870" t="s">
        <v>2666</v>
      </c>
      <c r="F7870" s="1">
        <v>25737</v>
      </c>
      <c r="G7870" t="s">
        <v>16</v>
      </c>
      <c r="H7870">
        <v>0.14499999999999999</v>
      </c>
      <c r="I7870">
        <f t="shared" si="130"/>
        <v>3731.8649999999998</v>
      </c>
      <c r="J7870">
        <v>0.76302999999999999</v>
      </c>
      <c r="K7870" s="2">
        <f t="shared" si="131"/>
        <v>19638.10311</v>
      </c>
    </row>
    <row r="7871" spans="1:11" x14ac:dyDescent="0.35">
      <c r="A7871" t="s">
        <v>7394</v>
      </c>
      <c r="B7871" t="s">
        <v>7395</v>
      </c>
      <c r="C7871" t="s">
        <v>4268</v>
      </c>
      <c r="D7871">
        <v>875</v>
      </c>
      <c r="E7871" t="s">
        <v>2666</v>
      </c>
      <c r="F7871" s="1">
        <v>11148</v>
      </c>
      <c r="G7871" t="s">
        <v>16</v>
      </c>
      <c r="H7871">
        <v>0.182</v>
      </c>
      <c r="I7871">
        <f t="shared" si="130"/>
        <v>2028.9359999999999</v>
      </c>
      <c r="J7871">
        <v>0</v>
      </c>
      <c r="K7871" s="2">
        <f t="shared" si="131"/>
        <v>0</v>
      </c>
    </row>
    <row r="7872" spans="1:11" x14ac:dyDescent="0.35">
      <c r="A7872" t="s">
        <v>7396</v>
      </c>
      <c r="B7872" t="s">
        <v>7397</v>
      </c>
      <c r="C7872" t="s">
        <v>4340</v>
      </c>
      <c r="D7872">
        <v>875</v>
      </c>
      <c r="E7872" t="s">
        <v>2666</v>
      </c>
      <c r="F7872" s="1">
        <v>14720</v>
      </c>
      <c r="G7872" t="s">
        <v>16</v>
      </c>
      <c r="H7872">
        <v>0.16700000000000001</v>
      </c>
      <c r="I7872">
        <f t="shared" si="130"/>
        <v>2458.2400000000002</v>
      </c>
      <c r="J7872">
        <v>0</v>
      </c>
      <c r="K7872" s="2">
        <f t="shared" si="131"/>
        <v>0</v>
      </c>
    </row>
    <row r="7873" spans="1:11" x14ac:dyDescent="0.35">
      <c r="A7873" t="s">
        <v>7398</v>
      </c>
      <c r="B7873" t="s">
        <v>7399</v>
      </c>
      <c r="C7873" t="s">
        <v>4340</v>
      </c>
      <c r="D7873">
        <v>875</v>
      </c>
      <c r="E7873" t="s">
        <v>2666</v>
      </c>
      <c r="F7873" s="1">
        <v>12603</v>
      </c>
      <c r="G7873" t="s">
        <v>16</v>
      </c>
      <c r="H7873">
        <v>0.16700000000000001</v>
      </c>
      <c r="I7873">
        <f t="shared" si="130"/>
        <v>2104.701</v>
      </c>
      <c r="J7873">
        <v>0</v>
      </c>
      <c r="K7873" s="2">
        <f t="shared" si="131"/>
        <v>0</v>
      </c>
    </row>
    <row r="7874" spans="1:11" x14ac:dyDescent="0.35">
      <c r="A7874" t="s">
        <v>7400</v>
      </c>
      <c r="B7874" t="s">
        <v>7401</v>
      </c>
      <c r="C7874" t="s">
        <v>7402</v>
      </c>
      <c r="D7874">
        <v>875</v>
      </c>
      <c r="E7874" t="s">
        <v>2666</v>
      </c>
      <c r="F7874" s="1">
        <v>7768</v>
      </c>
      <c r="G7874" t="s">
        <v>16</v>
      </c>
      <c r="H7874">
        <v>0.11</v>
      </c>
      <c r="I7874">
        <f t="shared" si="130"/>
        <v>854.48</v>
      </c>
      <c r="J7874">
        <v>1.21231</v>
      </c>
      <c r="K7874" s="2">
        <f t="shared" si="131"/>
        <v>9417.22408</v>
      </c>
    </row>
    <row r="7875" spans="1:11" x14ac:dyDescent="0.35">
      <c r="A7875" t="s">
        <v>7403</v>
      </c>
      <c r="B7875" t="s">
        <v>7404</v>
      </c>
      <c r="C7875" t="s">
        <v>5756</v>
      </c>
      <c r="D7875">
        <v>875</v>
      </c>
      <c r="E7875" t="s">
        <v>2666</v>
      </c>
      <c r="F7875" s="1">
        <v>7045</v>
      </c>
      <c r="G7875" t="s">
        <v>16</v>
      </c>
      <c r="H7875">
        <v>0.21099999999999999</v>
      </c>
      <c r="I7875">
        <f t="shared" si="130"/>
        <v>1486.4949999999999</v>
      </c>
      <c r="J7875">
        <v>0.29499999999999998</v>
      </c>
      <c r="K7875" s="2">
        <f t="shared" si="131"/>
        <v>2078.2750000000001</v>
      </c>
    </row>
    <row r="7876" spans="1:11" x14ac:dyDescent="0.35">
      <c r="A7876" t="s">
        <v>7405</v>
      </c>
      <c r="B7876" t="s">
        <v>7406</v>
      </c>
      <c r="C7876" t="s">
        <v>7407</v>
      </c>
      <c r="D7876">
        <v>875</v>
      </c>
      <c r="E7876" t="s">
        <v>2666</v>
      </c>
      <c r="F7876" s="1">
        <v>10980</v>
      </c>
      <c r="G7876" t="s">
        <v>16</v>
      </c>
      <c r="H7876">
        <v>7.4230000000000004E-2</v>
      </c>
      <c r="I7876">
        <f t="shared" si="130"/>
        <v>815.04540000000009</v>
      </c>
      <c r="J7876">
        <v>0.83740999999999999</v>
      </c>
      <c r="K7876" s="2">
        <f t="shared" si="131"/>
        <v>9194.7618000000002</v>
      </c>
    </row>
    <row r="7877" spans="1:11" x14ac:dyDescent="0.35">
      <c r="A7877" t="s">
        <v>7408</v>
      </c>
      <c r="B7877" t="s">
        <v>7409</v>
      </c>
      <c r="C7877" t="s">
        <v>7407</v>
      </c>
      <c r="D7877">
        <v>875</v>
      </c>
      <c r="E7877" t="s">
        <v>2666</v>
      </c>
      <c r="F7877" s="1">
        <v>10560</v>
      </c>
      <c r="G7877" t="s">
        <v>16</v>
      </c>
      <c r="H7877">
        <v>7.4230000000000004E-2</v>
      </c>
      <c r="I7877">
        <f t="shared" ref="I7877:I7940" si="132">H7877*F7877</f>
        <v>783.86880000000008</v>
      </c>
      <c r="J7877">
        <v>0.83740999999999999</v>
      </c>
      <c r="K7877" s="2">
        <f t="shared" ref="K7877:K7940" si="133">F7877*J7877</f>
        <v>8843.0496000000003</v>
      </c>
    </row>
    <row r="7878" spans="1:11" x14ac:dyDescent="0.35">
      <c r="A7878" t="s">
        <v>7410</v>
      </c>
      <c r="B7878" t="s">
        <v>7411</v>
      </c>
      <c r="C7878" t="s">
        <v>7412</v>
      </c>
      <c r="D7878">
        <v>875</v>
      </c>
      <c r="E7878" t="s">
        <v>2666</v>
      </c>
      <c r="F7878" s="1">
        <v>3850</v>
      </c>
      <c r="G7878" t="s">
        <v>16</v>
      </c>
      <c r="H7878">
        <v>0.15629000000000001</v>
      </c>
      <c r="I7878">
        <f t="shared" si="132"/>
        <v>601.7165</v>
      </c>
      <c r="J7878">
        <v>1.53538</v>
      </c>
      <c r="K7878" s="2">
        <f t="shared" si="133"/>
        <v>5911.2129999999997</v>
      </c>
    </row>
    <row r="7879" spans="1:11" x14ac:dyDescent="0.35">
      <c r="A7879" t="s">
        <v>7413</v>
      </c>
      <c r="B7879" t="s">
        <v>7414</v>
      </c>
      <c r="C7879" t="s">
        <v>7412</v>
      </c>
      <c r="D7879">
        <v>875</v>
      </c>
      <c r="E7879" t="s">
        <v>2666</v>
      </c>
      <c r="F7879" s="1">
        <v>5100</v>
      </c>
      <c r="G7879" t="s">
        <v>16</v>
      </c>
      <c r="H7879">
        <v>0.15629000000000001</v>
      </c>
      <c r="I7879">
        <f t="shared" si="132"/>
        <v>797.07900000000006</v>
      </c>
      <c r="J7879">
        <v>1.53538</v>
      </c>
      <c r="K7879" s="2">
        <f t="shared" si="133"/>
        <v>7830.4380000000001</v>
      </c>
    </row>
    <row r="7880" spans="1:11" x14ac:dyDescent="0.35">
      <c r="A7880" t="s">
        <v>7415</v>
      </c>
      <c r="B7880" t="s">
        <v>7416</v>
      </c>
      <c r="C7880" t="s">
        <v>7412</v>
      </c>
      <c r="D7880">
        <v>875</v>
      </c>
      <c r="E7880" t="s">
        <v>2666</v>
      </c>
      <c r="F7880" s="1">
        <v>4815</v>
      </c>
      <c r="G7880" t="s">
        <v>16</v>
      </c>
      <c r="H7880">
        <v>0.15629000000000001</v>
      </c>
      <c r="I7880">
        <f t="shared" si="132"/>
        <v>752.53635000000008</v>
      </c>
      <c r="J7880">
        <v>1.53538</v>
      </c>
      <c r="K7880" s="2">
        <f t="shared" si="133"/>
        <v>7392.8546999999999</v>
      </c>
    </row>
    <row r="7881" spans="1:11" x14ac:dyDescent="0.35">
      <c r="A7881" t="s">
        <v>7417</v>
      </c>
      <c r="B7881" t="s">
        <v>7418</v>
      </c>
      <c r="C7881" t="s">
        <v>7412</v>
      </c>
      <c r="D7881">
        <v>875</v>
      </c>
      <c r="E7881" t="s">
        <v>2666</v>
      </c>
      <c r="F7881" s="1">
        <v>5200</v>
      </c>
      <c r="G7881" t="s">
        <v>16</v>
      </c>
      <c r="H7881">
        <v>0.15629000000000001</v>
      </c>
      <c r="I7881">
        <f t="shared" si="132"/>
        <v>812.70800000000008</v>
      </c>
      <c r="J7881">
        <v>1.53538</v>
      </c>
      <c r="K7881" s="2">
        <f t="shared" si="133"/>
        <v>7983.9759999999997</v>
      </c>
    </row>
    <row r="7882" spans="1:11" x14ac:dyDescent="0.35">
      <c r="A7882" t="s">
        <v>7419</v>
      </c>
      <c r="B7882" t="s">
        <v>7420</v>
      </c>
      <c r="C7882" t="s">
        <v>7421</v>
      </c>
      <c r="D7882">
        <v>875</v>
      </c>
      <c r="E7882" t="s">
        <v>2666</v>
      </c>
      <c r="F7882" s="1">
        <v>2200</v>
      </c>
      <c r="G7882" t="s">
        <v>16</v>
      </c>
      <c r="H7882">
        <v>0.1084</v>
      </c>
      <c r="I7882">
        <f t="shared" si="132"/>
        <v>238.48</v>
      </c>
      <c r="J7882">
        <v>0</v>
      </c>
      <c r="K7882" s="2">
        <f t="shared" si="133"/>
        <v>0</v>
      </c>
    </row>
    <row r="7883" spans="1:11" x14ac:dyDescent="0.35">
      <c r="A7883" t="s">
        <v>7422</v>
      </c>
      <c r="B7883" t="s">
        <v>7423</v>
      </c>
      <c r="C7883" t="s">
        <v>7424</v>
      </c>
      <c r="D7883">
        <v>875</v>
      </c>
      <c r="E7883" t="s">
        <v>2666</v>
      </c>
      <c r="F7883" s="1">
        <v>13000</v>
      </c>
      <c r="G7883" t="s">
        <v>16</v>
      </c>
      <c r="H7883">
        <v>3.5000000000000003E-2</v>
      </c>
      <c r="I7883">
        <f t="shared" si="132"/>
        <v>455.00000000000006</v>
      </c>
      <c r="J7883">
        <v>0</v>
      </c>
      <c r="K7883" s="2">
        <f t="shared" si="133"/>
        <v>0</v>
      </c>
    </row>
    <row r="7884" spans="1:11" x14ac:dyDescent="0.35">
      <c r="A7884" t="s">
        <v>7425</v>
      </c>
      <c r="B7884" t="s">
        <v>7426</v>
      </c>
      <c r="C7884" t="s">
        <v>7427</v>
      </c>
      <c r="D7884">
        <v>875</v>
      </c>
      <c r="E7884" t="s">
        <v>2666</v>
      </c>
      <c r="F7884" s="1">
        <v>36525</v>
      </c>
      <c r="G7884" t="s">
        <v>16</v>
      </c>
      <c r="H7884">
        <v>0.17560000000000001</v>
      </c>
      <c r="I7884">
        <f t="shared" si="132"/>
        <v>6413.79</v>
      </c>
      <c r="J7884">
        <v>0</v>
      </c>
      <c r="K7884" s="2">
        <f t="shared" si="133"/>
        <v>0</v>
      </c>
    </row>
    <row r="7885" spans="1:11" x14ac:dyDescent="0.35">
      <c r="A7885" t="s">
        <v>7428</v>
      </c>
      <c r="B7885" t="s">
        <v>7429</v>
      </c>
      <c r="C7885" t="s">
        <v>5594</v>
      </c>
      <c r="D7885">
        <v>875</v>
      </c>
      <c r="E7885" t="s">
        <v>2666</v>
      </c>
      <c r="F7885" s="1">
        <v>18722</v>
      </c>
      <c r="G7885" t="s">
        <v>16</v>
      </c>
      <c r="H7885">
        <v>2.486E-2</v>
      </c>
      <c r="I7885">
        <f t="shared" si="132"/>
        <v>465.42892000000001</v>
      </c>
      <c r="J7885">
        <v>0.308</v>
      </c>
      <c r="K7885" s="2">
        <f t="shared" si="133"/>
        <v>5766.3760000000002</v>
      </c>
    </row>
    <row r="7886" spans="1:11" x14ac:dyDescent="0.35">
      <c r="A7886" t="s">
        <v>7430</v>
      </c>
      <c r="B7886" t="s">
        <v>7431</v>
      </c>
      <c r="C7886" t="s">
        <v>6760</v>
      </c>
      <c r="D7886">
        <v>875</v>
      </c>
      <c r="E7886" t="s">
        <v>2666</v>
      </c>
      <c r="F7886" s="1">
        <v>13130</v>
      </c>
      <c r="G7886" t="s">
        <v>16</v>
      </c>
      <c r="H7886">
        <v>0.15</v>
      </c>
      <c r="I7886">
        <f t="shared" si="132"/>
        <v>1969.5</v>
      </c>
      <c r="J7886">
        <v>1.3618699999999999</v>
      </c>
      <c r="K7886" s="2">
        <f t="shared" si="133"/>
        <v>17881.3531</v>
      </c>
    </row>
    <row r="7887" spans="1:11" x14ac:dyDescent="0.35">
      <c r="A7887" t="s">
        <v>7432</v>
      </c>
      <c r="B7887" t="s">
        <v>7433</v>
      </c>
      <c r="C7887" t="s">
        <v>7434</v>
      </c>
      <c r="D7887">
        <v>875</v>
      </c>
      <c r="E7887" t="s">
        <v>2666</v>
      </c>
      <c r="F7887" s="1">
        <v>3260</v>
      </c>
      <c r="G7887" t="s">
        <v>16</v>
      </c>
      <c r="H7887">
        <v>0</v>
      </c>
      <c r="I7887">
        <f t="shared" si="132"/>
        <v>0</v>
      </c>
      <c r="J7887">
        <v>0.17474000000000001</v>
      </c>
      <c r="K7887" s="2">
        <f t="shared" si="133"/>
        <v>569.65240000000006</v>
      </c>
    </row>
    <row r="7888" spans="1:11" x14ac:dyDescent="0.35">
      <c r="A7888" t="s">
        <v>7435</v>
      </c>
      <c r="B7888" t="s">
        <v>7436</v>
      </c>
      <c r="C7888" t="s">
        <v>7434</v>
      </c>
      <c r="D7888">
        <v>875</v>
      </c>
      <c r="E7888" t="s">
        <v>2666</v>
      </c>
      <c r="F7888" s="1">
        <v>20450</v>
      </c>
      <c r="G7888" t="s">
        <v>16</v>
      </c>
      <c r="H7888">
        <v>0</v>
      </c>
      <c r="I7888">
        <f t="shared" si="132"/>
        <v>0</v>
      </c>
      <c r="J7888">
        <v>0.17333000000000001</v>
      </c>
      <c r="K7888" s="2">
        <f t="shared" si="133"/>
        <v>3544.5985000000001</v>
      </c>
    </row>
    <row r="7889" spans="1:11" x14ac:dyDescent="0.35">
      <c r="A7889" t="s">
        <v>7437</v>
      </c>
      <c r="B7889" t="s">
        <v>7438</v>
      </c>
      <c r="C7889" t="s">
        <v>7434</v>
      </c>
      <c r="D7889">
        <v>875</v>
      </c>
      <c r="E7889" t="s">
        <v>2666</v>
      </c>
      <c r="F7889" s="1">
        <v>19250</v>
      </c>
      <c r="G7889" t="s">
        <v>16</v>
      </c>
      <c r="H7889">
        <v>0</v>
      </c>
      <c r="I7889">
        <f t="shared" si="132"/>
        <v>0</v>
      </c>
      <c r="J7889">
        <v>0.17333999999999999</v>
      </c>
      <c r="K7889" s="2">
        <f t="shared" si="133"/>
        <v>3336.7950000000001</v>
      </c>
    </row>
    <row r="7890" spans="1:11" x14ac:dyDescent="0.35">
      <c r="A7890" t="s">
        <v>7439</v>
      </c>
      <c r="B7890" t="s">
        <v>7440</v>
      </c>
      <c r="C7890" t="s">
        <v>7441</v>
      </c>
      <c r="D7890">
        <v>875</v>
      </c>
      <c r="E7890" t="s">
        <v>2666</v>
      </c>
      <c r="F7890" s="1">
        <v>8750</v>
      </c>
      <c r="G7890" t="s">
        <v>16</v>
      </c>
      <c r="H7890">
        <v>5.9200000000000003E-2</v>
      </c>
      <c r="I7890">
        <f t="shared" si="132"/>
        <v>518</v>
      </c>
      <c r="J7890">
        <v>0.35725000000000001</v>
      </c>
      <c r="K7890" s="2">
        <f t="shared" si="133"/>
        <v>3125.9375</v>
      </c>
    </row>
    <row r="7891" spans="1:11" x14ac:dyDescent="0.35">
      <c r="A7891" t="s">
        <v>7442</v>
      </c>
      <c r="B7891" t="s">
        <v>7443</v>
      </c>
      <c r="C7891" t="s">
        <v>7441</v>
      </c>
      <c r="D7891">
        <v>875</v>
      </c>
      <c r="E7891" t="s">
        <v>2666</v>
      </c>
      <c r="F7891" s="1">
        <v>5700</v>
      </c>
      <c r="G7891" t="s">
        <v>16</v>
      </c>
      <c r="H7891">
        <v>5.9200000000000003E-2</v>
      </c>
      <c r="I7891">
        <f t="shared" si="132"/>
        <v>337.44</v>
      </c>
      <c r="J7891">
        <v>0.35725000000000001</v>
      </c>
      <c r="K7891" s="2">
        <f t="shared" si="133"/>
        <v>2036.325</v>
      </c>
    </row>
    <row r="7892" spans="1:11" x14ac:dyDescent="0.35">
      <c r="A7892" t="s">
        <v>7444</v>
      </c>
      <c r="B7892" t="s">
        <v>7445</v>
      </c>
      <c r="C7892" t="s">
        <v>7446</v>
      </c>
      <c r="D7892">
        <v>875</v>
      </c>
      <c r="E7892" t="s">
        <v>2666</v>
      </c>
      <c r="F7892" s="1">
        <v>18171</v>
      </c>
      <c r="G7892" t="s">
        <v>16</v>
      </c>
      <c r="H7892">
        <v>3.7420000000000002E-2</v>
      </c>
      <c r="I7892">
        <f t="shared" si="132"/>
        <v>679.95882000000006</v>
      </c>
      <c r="J7892">
        <v>0.26790999999999998</v>
      </c>
      <c r="K7892" s="2">
        <f t="shared" si="133"/>
        <v>4868.1926100000001</v>
      </c>
    </row>
    <row r="7893" spans="1:11" x14ac:dyDescent="0.35">
      <c r="A7893" t="s">
        <v>7447</v>
      </c>
      <c r="B7893" t="s">
        <v>7448</v>
      </c>
      <c r="C7893" t="s">
        <v>7449</v>
      </c>
      <c r="D7893">
        <v>875</v>
      </c>
      <c r="E7893" t="s">
        <v>2666</v>
      </c>
      <c r="F7893" s="1">
        <v>3256</v>
      </c>
      <c r="G7893" t="s">
        <v>16</v>
      </c>
      <c r="H7893">
        <v>3.7420000000000002E-2</v>
      </c>
      <c r="I7893">
        <f t="shared" si="132"/>
        <v>121.83952000000001</v>
      </c>
      <c r="J7893">
        <v>0.21299999999999999</v>
      </c>
      <c r="K7893" s="2">
        <f t="shared" si="133"/>
        <v>693.52800000000002</v>
      </c>
    </row>
    <row r="7894" spans="1:11" x14ac:dyDescent="0.35">
      <c r="A7894" t="s">
        <v>7450</v>
      </c>
      <c r="B7894" t="s">
        <v>7451</v>
      </c>
      <c r="C7894" t="s">
        <v>7446</v>
      </c>
      <c r="D7894">
        <v>875</v>
      </c>
      <c r="E7894" t="s">
        <v>2666</v>
      </c>
      <c r="F7894" s="1">
        <v>14600</v>
      </c>
      <c r="G7894" t="s">
        <v>16</v>
      </c>
      <c r="H7894">
        <v>3.7420000000000002E-2</v>
      </c>
      <c r="I7894">
        <f t="shared" si="132"/>
        <v>546.33199999999999</v>
      </c>
      <c r="J7894">
        <v>0.29048000000000002</v>
      </c>
      <c r="K7894" s="2">
        <f t="shared" si="133"/>
        <v>4241.0079999999998</v>
      </c>
    </row>
    <row r="7895" spans="1:11" x14ac:dyDescent="0.35">
      <c r="A7895" t="s">
        <v>7452</v>
      </c>
      <c r="B7895" t="s">
        <v>7453</v>
      </c>
      <c r="C7895" t="s">
        <v>7446</v>
      </c>
      <c r="D7895">
        <v>875</v>
      </c>
      <c r="E7895" t="s">
        <v>2666</v>
      </c>
      <c r="F7895" s="1">
        <v>12000</v>
      </c>
      <c r="G7895" t="s">
        <v>16</v>
      </c>
      <c r="H7895">
        <v>3.7420000000000002E-2</v>
      </c>
      <c r="I7895">
        <f t="shared" si="132"/>
        <v>449.04</v>
      </c>
      <c r="J7895">
        <v>0.26790999999999998</v>
      </c>
      <c r="K7895" s="2">
        <f t="shared" si="133"/>
        <v>3214.9199999999996</v>
      </c>
    </row>
    <row r="7896" spans="1:11" x14ac:dyDescent="0.35">
      <c r="A7896" t="s">
        <v>7454</v>
      </c>
      <c r="B7896" t="s">
        <v>7455</v>
      </c>
      <c r="C7896" t="s">
        <v>7449</v>
      </c>
      <c r="D7896">
        <v>875</v>
      </c>
      <c r="E7896" t="s">
        <v>2666</v>
      </c>
      <c r="F7896" s="1">
        <v>3201</v>
      </c>
      <c r="G7896" t="s">
        <v>16</v>
      </c>
      <c r="H7896">
        <v>3.7420000000000002E-2</v>
      </c>
      <c r="I7896">
        <f t="shared" si="132"/>
        <v>119.78142000000001</v>
      </c>
      <c r="J7896">
        <v>0.21299999999999999</v>
      </c>
      <c r="K7896" s="2">
        <f t="shared" si="133"/>
        <v>681.81299999999999</v>
      </c>
    </row>
    <row r="7897" spans="1:11" x14ac:dyDescent="0.35">
      <c r="A7897" t="s">
        <v>7456</v>
      </c>
      <c r="B7897" t="s">
        <v>7457</v>
      </c>
      <c r="C7897" t="s">
        <v>7458</v>
      </c>
      <c r="D7897">
        <v>875</v>
      </c>
      <c r="E7897" t="s">
        <v>2666</v>
      </c>
      <c r="F7897" s="1">
        <v>8240</v>
      </c>
      <c r="G7897" t="s">
        <v>16</v>
      </c>
      <c r="H7897">
        <v>0.13597999999999999</v>
      </c>
      <c r="I7897">
        <f t="shared" si="132"/>
        <v>1120.4751999999999</v>
      </c>
      <c r="J7897">
        <v>1.00264</v>
      </c>
      <c r="K7897" s="2">
        <f t="shared" si="133"/>
        <v>8261.7536</v>
      </c>
    </row>
    <row r="7898" spans="1:11" x14ac:dyDescent="0.35">
      <c r="A7898" t="s">
        <v>7459</v>
      </c>
      <c r="B7898" t="s">
        <v>7460</v>
      </c>
      <c r="C7898" t="s">
        <v>7461</v>
      </c>
      <c r="D7898">
        <v>875</v>
      </c>
      <c r="E7898" t="s">
        <v>2666</v>
      </c>
      <c r="F7898" s="1">
        <v>6000</v>
      </c>
      <c r="G7898" t="s">
        <v>16</v>
      </c>
      <c r="H7898">
        <v>0.1343</v>
      </c>
      <c r="I7898">
        <f t="shared" si="132"/>
        <v>805.80000000000007</v>
      </c>
      <c r="J7898">
        <v>0.99560000000000004</v>
      </c>
      <c r="K7898" s="2">
        <f t="shared" si="133"/>
        <v>5973.6</v>
      </c>
    </row>
    <row r="7899" spans="1:11" x14ac:dyDescent="0.35">
      <c r="A7899" t="s">
        <v>7462</v>
      </c>
      <c r="B7899" t="s">
        <v>7463</v>
      </c>
      <c r="C7899" t="s">
        <v>7464</v>
      </c>
      <c r="D7899">
        <v>875</v>
      </c>
      <c r="E7899" t="s">
        <v>2666</v>
      </c>
      <c r="F7899">
        <v>100</v>
      </c>
      <c r="G7899" t="s">
        <v>16</v>
      </c>
      <c r="H7899">
        <v>0.1343</v>
      </c>
      <c r="I7899">
        <f t="shared" si="132"/>
        <v>13.43</v>
      </c>
      <c r="J7899">
        <v>0.99560000000000004</v>
      </c>
      <c r="K7899" s="2">
        <f t="shared" si="133"/>
        <v>99.56</v>
      </c>
    </row>
    <row r="7900" spans="1:11" x14ac:dyDescent="0.35">
      <c r="A7900" t="s">
        <v>7465</v>
      </c>
      <c r="B7900" t="s">
        <v>7466</v>
      </c>
      <c r="C7900" t="s">
        <v>7461</v>
      </c>
      <c r="D7900">
        <v>875</v>
      </c>
      <c r="E7900" t="s">
        <v>2666</v>
      </c>
      <c r="F7900" s="1">
        <v>12000</v>
      </c>
      <c r="G7900" t="s">
        <v>16</v>
      </c>
      <c r="H7900">
        <v>0.11587</v>
      </c>
      <c r="I7900">
        <f t="shared" si="132"/>
        <v>1390.44</v>
      </c>
      <c r="J7900">
        <v>0.99560000000000004</v>
      </c>
      <c r="K7900" s="2">
        <f t="shared" si="133"/>
        <v>11947.2</v>
      </c>
    </row>
    <row r="7901" spans="1:11" x14ac:dyDescent="0.35">
      <c r="A7901" t="s">
        <v>7467</v>
      </c>
      <c r="B7901" t="s">
        <v>7468</v>
      </c>
      <c r="C7901" t="s">
        <v>7464</v>
      </c>
      <c r="D7901">
        <v>875</v>
      </c>
      <c r="E7901" t="s">
        <v>2666</v>
      </c>
      <c r="F7901" s="1">
        <v>7095</v>
      </c>
      <c r="G7901" t="s">
        <v>16</v>
      </c>
      <c r="H7901">
        <v>0.1343</v>
      </c>
      <c r="I7901">
        <f t="shared" si="132"/>
        <v>952.85850000000005</v>
      </c>
      <c r="J7901">
        <v>1.0245899999999999</v>
      </c>
      <c r="K7901" s="2">
        <f t="shared" si="133"/>
        <v>7269.4660499999991</v>
      </c>
    </row>
    <row r="7902" spans="1:11" x14ac:dyDescent="0.35">
      <c r="A7902" t="s">
        <v>7469</v>
      </c>
      <c r="B7902" t="s">
        <v>7470</v>
      </c>
      <c r="C7902" t="s">
        <v>7471</v>
      </c>
      <c r="D7902">
        <v>875</v>
      </c>
      <c r="E7902" t="s">
        <v>2666</v>
      </c>
      <c r="F7902" s="1">
        <v>38293</v>
      </c>
      <c r="G7902" t="s">
        <v>2918</v>
      </c>
      <c r="H7902">
        <v>1.132E-2</v>
      </c>
      <c r="I7902">
        <f t="shared" si="132"/>
        <v>433.47676000000001</v>
      </c>
      <c r="J7902">
        <v>7.3499999999999996E-2</v>
      </c>
      <c r="K7902" s="2">
        <f t="shared" si="133"/>
        <v>2814.5355</v>
      </c>
    </row>
    <row r="7903" spans="1:11" x14ac:dyDescent="0.35">
      <c r="A7903" t="s">
        <v>7472</v>
      </c>
      <c r="B7903" t="s">
        <v>7473</v>
      </c>
      <c r="C7903" t="s">
        <v>7434</v>
      </c>
      <c r="D7903">
        <v>875</v>
      </c>
      <c r="E7903" t="s">
        <v>2666</v>
      </c>
      <c r="F7903" s="1">
        <v>9200</v>
      </c>
      <c r="G7903" t="s">
        <v>16</v>
      </c>
      <c r="H7903">
        <v>2.9059999999999999E-2</v>
      </c>
      <c r="I7903">
        <f t="shared" si="132"/>
        <v>267.35199999999998</v>
      </c>
      <c r="J7903">
        <v>0.20172999999999999</v>
      </c>
      <c r="K7903" s="2">
        <f t="shared" si="133"/>
        <v>1855.9159999999999</v>
      </c>
    </row>
    <row r="7904" spans="1:11" x14ac:dyDescent="0.35">
      <c r="A7904" t="s">
        <v>7474</v>
      </c>
      <c r="B7904" t="s">
        <v>7475</v>
      </c>
      <c r="C7904" t="s">
        <v>7434</v>
      </c>
      <c r="D7904">
        <v>875</v>
      </c>
      <c r="E7904" t="s">
        <v>2666</v>
      </c>
      <c r="F7904" s="1">
        <v>9925</v>
      </c>
      <c r="G7904" t="s">
        <v>16</v>
      </c>
      <c r="H7904">
        <v>2.9059999999999999E-2</v>
      </c>
      <c r="I7904">
        <f t="shared" si="132"/>
        <v>288.4205</v>
      </c>
      <c r="J7904">
        <v>0.20172999999999999</v>
      </c>
      <c r="K7904" s="2">
        <f t="shared" si="133"/>
        <v>2002.1702499999999</v>
      </c>
    </row>
    <row r="7905" spans="1:11" x14ac:dyDescent="0.35">
      <c r="A7905" t="s">
        <v>7476</v>
      </c>
      <c r="B7905" t="s">
        <v>7477</v>
      </c>
      <c r="C7905" t="s">
        <v>7441</v>
      </c>
      <c r="D7905">
        <v>875</v>
      </c>
      <c r="E7905" t="s">
        <v>2666</v>
      </c>
      <c r="F7905" s="1">
        <v>6000</v>
      </c>
      <c r="G7905" t="s">
        <v>16</v>
      </c>
      <c r="H7905">
        <v>5.8999999999999997E-2</v>
      </c>
      <c r="I7905">
        <f t="shared" si="132"/>
        <v>354</v>
      </c>
      <c r="J7905">
        <v>0.35725000000000001</v>
      </c>
      <c r="K7905" s="2">
        <f t="shared" si="133"/>
        <v>2143.5</v>
      </c>
    </row>
    <row r="7906" spans="1:11" x14ac:dyDescent="0.35">
      <c r="A7906" t="s">
        <v>7478</v>
      </c>
      <c r="B7906" t="s">
        <v>7479</v>
      </c>
      <c r="C7906" t="s">
        <v>7441</v>
      </c>
      <c r="D7906">
        <v>875</v>
      </c>
      <c r="E7906" t="s">
        <v>2666</v>
      </c>
      <c r="F7906" s="1">
        <v>1700</v>
      </c>
      <c r="G7906" t="s">
        <v>16</v>
      </c>
      <c r="H7906">
        <v>5.8999999999999997E-2</v>
      </c>
      <c r="I7906">
        <f t="shared" si="132"/>
        <v>100.3</v>
      </c>
      <c r="J7906">
        <v>0.42115000000000002</v>
      </c>
      <c r="K7906" s="2">
        <f t="shared" si="133"/>
        <v>715.95500000000004</v>
      </c>
    </row>
    <row r="7907" spans="1:11" x14ac:dyDescent="0.35">
      <c r="A7907" t="s">
        <v>7480</v>
      </c>
      <c r="B7907" t="s">
        <v>7481</v>
      </c>
      <c r="C7907" t="s">
        <v>6164</v>
      </c>
      <c r="D7907">
        <v>875</v>
      </c>
      <c r="E7907" t="s">
        <v>2666</v>
      </c>
      <c r="F7907" s="1">
        <v>3887</v>
      </c>
      <c r="G7907" t="s">
        <v>16</v>
      </c>
      <c r="H7907">
        <v>1.7809999999999999E-2</v>
      </c>
      <c r="I7907">
        <f t="shared" si="132"/>
        <v>69.227469999999997</v>
      </c>
      <c r="J7907">
        <v>0.37635999999999997</v>
      </c>
      <c r="K7907" s="2">
        <f t="shared" si="133"/>
        <v>1462.9113199999999</v>
      </c>
    </row>
    <row r="7908" spans="1:11" x14ac:dyDescent="0.35">
      <c r="A7908" t="s">
        <v>7482</v>
      </c>
      <c r="B7908" t="s">
        <v>7483</v>
      </c>
      <c r="C7908" t="s">
        <v>6164</v>
      </c>
      <c r="D7908">
        <v>875</v>
      </c>
      <c r="E7908" t="s">
        <v>2666</v>
      </c>
      <c r="F7908" s="1">
        <v>1200</v>
      </c>
      <c r="G7908" t="s">
        <v>16</v>
      </c>
      <c r="H7908">
        <v>1.7809999999999999E-2</v>
      </c>
      <c r="I7908">
        <f t="shared" si="132"/>
        <v>21.372</v>
      </c>
      <c r="J7908">
        <v>0.41233999999999998</v>
      </c>
      <c r="K7908" s="2">
        <f t="shared" si="133"/>
        <v>494.80799999999999</v>
      </c>
    </row>
    <row r="7909" spans="1:11" x14ac:dyDescent="0.35">
      <c r="A7909" t="s">
        <v>7484</v>
      </c>
      <c r="B7909" t="s">
        <v>7485</v>
      </c>
      <c r="C7909" t="s">
        <v>6164</v>
      </c>
      <c r="D7909">
        <v>875</v>
      </c>
      <c r="E7909" t="s">
        <v>2666</v>
      </c>
      <c r="F7909" s="1">
        <v>7500</v>
      </c>
      <c r="G7909" t="s">
        <v>16</v>
      </c>
      <c r="H7909">
        <v>1.7809999999999999E-2</v>
      </c>
      <c r="I7909">
        <f t="shared" si="132"/>
        <v>133.57499999999999</v>
      </c>
      <c r="J7909">
        <v>0.37635999999999997</v>
      </c>
      <c r="K7909" s="2">
        <f t="shared" si="133"/>
        <v>2822.7</v>
      </c>
    </row>
    <row r="7910" spans="1:11" x14ac:dyDescent="0.35">
      <c r="A7910" t="s">
        <v>7486</v>
      </c>
      <c r="B7910" t="s">
        <v>7487</v>
      </c>
      <c r="C7910" t="s">
        <v>5398</v>
      </c>
      <c r="D7910">
        <v>875</v>
      </c>
      <c r="E7910" t="s">
        <v>2666</v>
      </c>
      <c r="F7910" s="1">
        <v>19059</v>
      </c>
      <c r="G7910" t="s">
        <v>16</v>
      </c>
      <c r="H7910">
        <v>4.6699999999999998E-2</v>
      </c>
      <c r="I7910">
        <f t="shared" si="132"/>
        <v>890.05529999999999</v>
      </c>
      <c r="J7910">
        <v>0.60499999999999998</v>
      </c>
      <c r="K7910" s="2">
        <f t="shared" si="133"/>
        <v>11530.695</v>
      </c>
    </row>
    <row r="7911" spans="1:11" x14ac:dyDescent="0.35">
      <c r="A7911" t="s">
        <v>7488</v>
      </c>
      <c r="B7911" t="s">
        <v>7489</v>
      </c>
      <c r="C7911" t="s">
        <v>5398</v>
      </c>
      <c r="D7911">
        <v>875</v>
      </c>
      <c r="E7911" t="s">
        <v>2666</v>
      </c>
      <c r="F7911">
        <v>600</v>
      </c>
      <c r="G7911" t="s">
        <v>16</v>
      </c>
      <c r="H7911">
        <v>2.2929999999999999E-2</v>
      </c>
      <c r="I7911">
        <f t="shared" si="132"/>
        <v>13.757999999999999</v>
      </c>
      <c r="J7911">
        <v>0.64358000000000004</v>
      </c>
      <c r="K7911" s="2">
        <f t="shared" si="133"/>
        <v>386.14800000000002</v>
      </c>
    </row>
    <row r="7912" spans="1:11" x14ac:dyDescent="0.35">
      <c r="A7912" t="s">
        <v>7490</v>
      </c>
      <c r="B7912" t="s">
        <v>7491</v>
      </c>
      <c r="C7912" t="s">
        <v>7354</v>
      </c>
      <c r="D7912">
        <v>875</v>
      </c>
      <c r="E7912" t="s">
        <v>2666</v>
      </c>
      <c r="F7912" s="1">
        <v>12770</v>
      </c>
      <c r="G7912" t="s">
        <v>16</v>
      </c>
      <c r="H7912">
        <v>0.17</v>
      </c>
      <c r="I7912">
        <f t="shared" si="132"/>
        <v>2170.9</v>
      </c>
      <c r="J7912">
        <v>2.15103</v>
      </c>
      <c r="K7912" s="2">
        <f t="shared" si="133"/>
        <v>27468.6531</v>
      </c>
    </row>
    <row r="7913" spans="1:11" x14ac:dyDescent="0.35">
      <c r="A7913" t="s">
        <v>7492</v>
      </c>
      <c r="B7913" t="s">
        <v>7493</v>
      </c>
      <c r="C7913" t="s">
        <v>7494</v>
      </c>
      <c r="D7913">
        <v>875</v>
      </c>
      <c r="E7913" t="s">
        <v>2666</v>
      </c>
      <c r="F7913" s="1">
        <v>16400</v>
      </c>
      <c r="G7913" t="s">
        <v>16</v>
      </c>
      <c r="H7913">
        <v>1.9800000000000002E-2</v>
      </c>
      <c r="I7913">
        <f t="shared" si="132"/>
        <v>324.72000000000003</v>
      </c>
      <c r="J7913">
        <v>0</v>
      </c>
      <c r="K7913" s="2">
        <f t="shared" si="133"/>
        <v>0</v>
      </c>
    </row>
    <row r="7914" spans="1:11" x14ac:dyDescent="0.35">
      <c r="A7914" t="s">
        <v>7495</v>
      </c>
      <c r="B7914" t="s">
        <v>7496</v>
      </c>
      <c r="C7914" t="s">
        <v>7497</v>
      </c>
      <c r="D7914">
        <v>875</v>
      </c>
      <c r="E7914" t="s">
        <v>2666</v>
      </c>
      <c r="F7914" s="1">
        <v>5460</v>
      </c>
      <c r="G7914" t="s">
        <v>16</v>
      </c>
      <c r="H7914">
        <v>1E-3</v>
      </c>
      <c r="I7914">
        <f t="shared" si="132"/>
        <v>5.46</v>
      </c>
      <c r="J7914">
        <v>0</v>
      </c>
      <c r="K7914" s="2">
        <f t="shared" si="133"/>
        <v>0</v>
      </c>
    </row>
    <row r="7915" spans="1:11" x14ac:dyDescent="0.35">
      <c r="A7915" t="s">
        <v>7498</v>
      </c>
      <c r="B7915" t="s">
        <v>7499</v>
      </c>
      <c r="C7915" t="s">
        <v>5594</v>
      </c>
      <c r="D7915">
        <v>875</v>
      </c>
      <c r="E7915" t="s">
        <v>2666</v>
      </c>
      <c r="F7915" s="1">
        <v>26058</v>
      </c>
      <c r="G7915" t="s">
        <v>16</v>
      </c>
      <c r="H7915">
        <v>1.443E-2</v>
      </c>
      <c r="I7915">
        <f t="shared" si="132"/>
        <v>376.01693999999998</v>
      </c>
      <c r="J7915">
        <v>0.26900000000000002</v>
      </c>
      <c r="K7915" s="2">
        <f t="shared" si="133"/>
        <v>7009.6020000000008</v>
      </c>
    </row>
    <row r="7916" spans="1:11" x14ac:dyDescent="0.35">
      <c r="A7916" t="s">
        <v>7500</v>
      </c>
      <c r="B7916" t="s">
        <v>7501</v>
      </c>
      <c r="C7916" t="s">
        <v>5594</v>
      </c>
      <c r="D7916">
        <v>875</v>
      </c>
      <c r="E7916" t="s">
        <v>2666</v>
      </c>
      <c r="F7916" s="1">
        <v>8839</v>
      </c>
      <c r="G7916" t="s">
        <v>16</v>
      </c>
      <c r="H7916">
        <v>2.41E-2</v>
      </c>
      <c r="I7916">
        <f t="shared" si="132"/>
        <v>213.01990000000001</v>
      </c>
      <c r="J7916">
        <v>0.26900000000000002</v>
      </c>
      <c r="K7916" s="2">
        <f t="shared" si="133"/>
        <v>2377.6910000000003</v>
      </c>
    </row>
    <row r="7917" spans="1:11" x14ac:dyDescent="0.35">
      <c r="A7917" t="s">
        <v>7502</v>
      </c>
      <c r="B7917" t="s">
        <v>7503</v>
      </c>
      <c r="C7917" t="s">
        <v>7504</v>
      </c>
      <c r="D7917">
        <v>875</v>
      </c>
      <c r="E7917" t="s">
        <v>2666</v>
      </c>
      <c r="F7917" s="1">
        <v>20360</v>
      </c>
      <c r="G7917" t="s">
        <v>16</v>
      </c>
      <c r="H7917">
        <v>8.5999999999999993E-2</v>
      </c>
      <c r="I7917">
        <f t="shared" si="132"/>
        <v>1750.9599999999998</v>
      </c>
      <c r="J7917">
        <v>0.90700000000000003</v>
      </c>
      <c r="K7917" s="2">
        <f t="shared" si="133"/>
        <v>18466.52</v>
      </c>
    </row>
    <row r="7918" spans="1:11" x14ac:dyDescent="0.35">
      <c r="A7918" t="s">
        <v>7505</v>
      </c>
      <c r="B7918" t="s">
        <v>7506</v>
      </c>
      <c r="C7918" t="s">
        <v>7095</v>
      </c>
      <c r="D7918">
        <v>875</v>
      </c>
      <c r="E7918" t="s">
        <v>2666</v>
      </c>
      <c r="F7918" s="1">
        <v>6550</v>
      </c>
      <c r="G7918" t="s">
        <v>16</v>
      </c>
      <c r="H7918">
        <v>0.14000000000000001</v>
      </c>
      <c r="I7918">
        <f t="shared" si="132"/>
        <v>917.00000000000011</v>
      </c>
      <c r="J7918">
        <v>0.29099999999999998</v>
      </c>
      <c r="K7918" s="2">
        <f t="shared" si="133"/>
        <v>1906.05</v>
      </c>
    </row>
    <row r="7919" spans="1:11" x14ac:dyDescent="0.35">
      <c r="A7919" t="s">
        <v>7507</v>
      </c>
      <c r="B7919" t="s">
        <v>7508</v>
      </c>
      <c r="C7919" t="s">
        <v>7509</v>
      </c>
      <c r="D7919">
        <v>875</v>
      </c>
      <c r="E7919" t="s">
        <v>2666</v>
      </c>
      <c r="F7919" s="1">
        <v>6700</v>
      </c>
      <c r="G7919" t="s">
        <v>16</v>
      </c>
      <c r="H7919">
        <v>0.46400000000000002</v>
      </c>
      <c r="I7919">
        <f t="shared" si="132"/>
        <v>3108.8</v>
      </c>
      <c r="J7919">
        <v>0.64500000000000002</v>
      </c>
      <c r="K7919" s="2">
        <f t="shared" si="133"/>
        <v>4321.5</v>
      </c>
    </row>
    <row r="7920" spans="1:11" x14ac:dyDescent="0.35">
      <c r="A7920" t="s">
        <v>7510</v>
      </c>
      <c r="B7920" t="s">
        <v>7511</v>
      </c>
      <c r="C7920" t="s">
        <v>7512</v>
      </c>
      <c r="D7920">
        <v>875</v>
      </c>
      <c r="E7920" t="s">
        <v>2666</v>
      </c>
      <c r="F7920" s="1">
        <v>13050</v>
      </c>
      <c r="G7920" t="s">
        <v>16</v>
      </c>
      <c r="H7920">
        <v>3.5000000000000003E-2</v>
      </c>
      <c r="I7920">
        <f t="shared" si="132"/>
        <v>456.75000000000006</v>
      </c>
      <c r="J7920">
        <v>0</v>
      </c>
      <c r="K7920" s="2">
        <f t="shared" si="133"/>
        <v>0</v>
      </c>
    </row>
    <row r="7921" spans="1:11" x14ac:dyDescent="0.35">
      <c r="A7921" t="s">
        <v>7513</v>
      </c>
      <c r="B7921" t="s">
        <v>7514</v>
      </c>
      <c r="C7921" t="s">
        <v>5594</v>
      </c>
      <c r="D7921">
        <v>875</v>
      </c>
      <c r="E7921" t="s">
        <v>2666</v>
      </c>
      <c r="F7921" s="1">
        <v>6500</v>
      </c>
      <c r="G7921" t="s">
        <v>16</v>
      </c>
      <c r="H7921">
        <v>2.5559999999999999E-2</v>
      </c>
      <c r="I7921">
        <f t="shared" si="132"/>
        <v>166.14</v>
      </c>
      <c r="J7921">
        <v>0.36026999999999998</v>
      </c>
      <c r="K7921" s="2">
        <f t="shared" si="133"/>
        <v>2341.7549999999997</v>
      </c>
    </row>
    <row r="7922" spans="1:11" x14ac:dyDescent="0.35">
      <c r="A7922" t="s">
        <v>7515</v>
      </c>
      <c r="B7922" t="s">
        <v>7516</v>
      </c>
      <c r="C7922" t="s">
        <v>5594</v>
      </c>
      <c r="D7922">
        <v>875</v>
      </c>
      <c r="E7922" t="s">
        <v>2666</v>
      </c>
      <c r="F7922" s="1">
        <v>6000</v>
      </c>
      <c r="G7922" t="s">
        <v>16</v>
      </c>
      <c r="H7922">
        <v>2.5559999999999999E-2</v>
      </c>
      <c r="I7922">
        <f t="shared" si="132"/>
        <v>153.35999999999999</v>
      </c>
      <c r="J7922">
        <v>0.36026999999999998</v>
      </c>
      <c r="K7922" s="2">
        <f t="shared" si="133"/>
        <v>2161.62</v>
      </c>
    </row>
    <row r="7923" spans="1:11" x14ac:dyDescent="0.35">
      <c r="A7923" t="s">
        <v>7517</v>
      </c>
      <c r="B7923" t="s">
        <v>7518</v>
      </c>
      <c r="C7923" t="s">
        <v>5594</v>
      </c>
      <c r="D7923">
        <v>875</v>
      </c>
      <c r="E7923" t="s">
        <v>2666</v>
      </c>
      <c r="F7923" s="1">
        <v>7780</v>
      </c>
      <c r="G7923" t="s">
        <v>16</v>
      </c>
      <c r="H7923">
        <v>2.5559999999999999E-2</v>
      </c>
      <c r="I7923">
        <f t="shared" si="132"/>
        <v>198.85679999999999</v>
      </c>
      <c r="J7923">
        <v>0.36026999999999998</v>
      </c>
      <c r="K7923" s="2">
        <f t="shared" si="133"/>
        <v>2802.9005999999999</v>
      </c>
    </row>
    <row r="7924" spans="1:11" x14ac:dyDescent="0.35">
      <c r="A7924" t="s">
        <v>7519</v>
      </c>
      <c r="B7924" t="s">
        <v>7520</v>
      </c>
      <c r="C7924" t="s">
        <v>5594</v>
      </c>
      <c r="D7924">
        <v>875</v>
      </c>
      <c r="E7924" t="s">
        <v>2666</v>
      </c>
      <c r="F7924" s="1">
        <v>2800</v>
      </c>
      <c r="G7924" t="s">
        <v>16</v>
      </c>
      <c r="H7924">
        <v>2.5559999999999999E-2</v>
      </c>
      <c r="I7924">
        <f t="shared" si="132"/>
        <v>71.567999999999998</v>
      </c>
      <c r="J7924">
        <v>0.36026999999999998</v>
      </c>
      <c r="K7924" s="2">
        <f t="shared" si="133"/>
        <v>1008.756</v>
      </c>
    </row>
    <row r="7925" spans="1:11" x14ac:dyDescent="0.35">
      <c r="A7925" t="s">
        <v>7521</v>
      </c>
      <c r="B7925" t="s">
        <v>7522</v>
      </c>
      <c r="C7925" t="s">
        <v>7523</v>
      </c>
      <c r="D7925">
        <v>875</v>
      </c>
      <c r="E7925" t="s">
        <v>2666</v>
      </c>
      <c r="F7925" s="1">
        <v>15040</v>
      </c>
      <c r="G7925" t="s">
        <v>16</v>
      </c>
      <c r="H7925">
        <v>0.14610000000000001</v>
      </c>
      <c r="I7925">
        <f t="shared" si="132"/>
        <v>2197.3440000000001</v>
      </c>
      <c r="J7925">
        <v>1.8948199999999999</v>
      </c>
      <c r="K7925" s="2">
        <f t="shared" si="133"/>
        <v>28498.092799999999</v>
      </c>
    </row>
    <row r="7926" spans="1:11" x14ac:dyDescent="0.35">
      <c r="A7926" t="s">
        <v>7524</v>
      </c>
      <c r="B7926" t="s">
        <v>7525</v>
      </c>
      <c r="C7926" t="s">
        <v>7523</v>
      </c>
      <c r="D7926">
        <v>875</v>
      </c>
      <c r="E7926" t="s">
        <v>2666</v>
      </c>
      <c r="F7926" s="1">
        <v>12200</v>
      </c>
      <c r="G7926" t="s">
        <v>16</v>
      </c>
      <c r="H7926">
        <v>0.14610000000000001</v>
      </c>
      <c r="I7926">
        <f t="shared" si="132"/>
        <v>1782.42</v>
      </c>
      <c r="J7926">
        <v>1.8948199999999999</v>
      </c>
      <c r="K7926" s="2">
        <f t="shared" si="133"/>
        <v>23116.804</v>
      </c>
    </row>
    <row r="7927" spans="1:11" x14ac:dyDescent="0.35">
      <c r="A7927" t="s">
        <v>7526</v>
      </c>
      <c r="B7927" t="s">
        <v>7527</v>
      </c>
      <c r="C7927" t="s">
        <v>7523</v>
      </c>
      <c r="D7927">
        <v>875</v>
      </c>
      <c r="E7927" t="s">
        <v>2666</v>
      </c>
      <c r="F7927" s="1">
        <v>13370</v>
      </c>
      <c r="G7927" t="s">
        <v>16</v>
      </c>
      <c r="H7927">
        <v>0.14610000000000001</v>
      </c>
      <c r="I7927">
        <f t="shared" si="132"/>
        <v>1953.3570000000002</v>
      </c>
      <c r="J7927">
        <v>1.8948199999999999</v>
      </c>
      <c r="K7927" s="2">
        <f t="shared" si="133"/>
        <v>25333.743399999999</v>
      </c>
    </row>
    <row r="7928" spans="1:11" x14ac:dyDescent="0.35">
      <c r="A7928" t="s">
        <v>7528</v>
      </c>
      <c r="B7928" t="s">
        <v>7529</v>
      </c>
      <c r="C7928" t="s">
        <v>7523</v>
      </c>
      <c r="D7928">
        <v>875</v>
      </c>
      <c r="E7928" t="s">
        <v>2666</v>
      </c>
      <c r="F7928" s="1">
        <v>15320</v>
      </c>
      <c r="G7928" t="s">
        <v>16</v>
      </c>
      <c r="H7928">
        <v>0.14610000000000001</v>
      </c>
      <c r="I7928">
        <f t="shared" si="132"/>
        <v>2238.252</v>
      </c>
      <c r="J7928">
        <v>1.8948199999999999</v>
      </c>
      <c r="K7928" s="2">
        <f t="shared" si="133"/>
        <v>29028.642400000001</v>
      </c>
    </row>
    <row r="7929" spans="1:11" x14ac:dyDescent="0.35">
      <c r="A7929" t="s">
        <v>7530</v>
      </c>
      <c r="B7929" t="s">
        <v>7531</v>
      </c>
      <c r="C7929" t="s">
        <v>7532</v>
      </c>
      <c r="D7929">
        <v>875</v>
      </c>
      <c r="E7929" t="s">
        <v>2666</v>
      </c>
      <c r="F7929" s="1">
        <v>19300</v>
      </c>
      <c r="G7929" t="s">
        <v>16</v>
      </c>
      <c r="H7929">
        <v>1.242E-2</v>
      </c>
      <c r="I7929">
        <f t="shared" si="132"/>
        <v>239.70600000000002</v>
      </c>
      <c r="J7929">
        <v>0.11136</v>
      </c>
      <c r="K7929" s="2">
        <f t="shared" si="133"/>
        <v>2149.248</v>
      </c>
    </row>
    <row r="7930" spans="1:11" x14ac:dyDescent="0.35">
      <c r="A7930" t="s">
        <v>7533</v>
      </c>
      <c r="B7930" t="s">
        <v>7534</v>
      </c>
      <c r="C7930" t="s">
        <v>7532</v>
      </c>
      <c r="D7930">
        <v>875</v>
      </c>
      <c r="E7930" t="s">
        <v>2666</v>
      </c>
      <c r="F7930" s="1">
        <v>16500</v>
      </c>
      <c r="G7930" t="s">
        <v>16</v>
      </c>
      <c r="H7930">
        <v>1.242E-2</v>
      </c>
      <c r="I7930">
        <f t="shared" si="132"/>
        <v>204.93</v>
      </c>
      <c r="J7930">
        <v>0.11136</v>
      </c>
      <c r="K7930" s="2">
        <f t="shared" si="133"/>
        <v>1837.44</v>
      </c>
    </row>
    <row r="7931" spans="1:11" x14ac:dyDescent="0.35">
      <c r="A7931" t="s">
        <v>7535</v>
      </c>
      <c r="B7931" t="s">
        <v>7536</v>
      </c>
      <c r="C7931" t="s">
        <v>7532</v>
      </c>
      <c r="D7931">
        <v>875</v>
      </c>
      <c r="E7931" t="s">
        <v>2666</v>
      </c>
      <c r="F7931" s="1">
        <v>15420</v>
      </c>
      <c r="G7931" t="s">
        <v>16</v>
      </c>
      <c r="H7931">
        <v>1.242E-2</v>
      </c>
      <c r="I7931">
        <f t="shared" si="132"/>
        <v>191.5164</v>
      </c>
      <c r="J7931">
        <v>0.11136</v>
      </c>
      <c r="K7931" s="2">
        <f t="shared" si="133"/>
        <v>1717.1712</v>
      </c>
    </row>
    <row r="7932" spans="1:11" x14ac:dyDescent="0.35">
      <c r="A7932" t="s">
        <v>7537</v>
      </c>
      <c r="B7932" t="s">
        <v>7538</v>
      </c>
      <c r="C7932" t="s">
        <v>7532</v>
      </c>
      <c r="D7932">
        <v>875</v>
      </c>
      <c r="E7932" t="s">
        <v>2666</v>
      </c>
      <c r="F7932" s="1">
        <v>22898</v>
      </c>
      <c r="G7932" t="s">
        <v>16</v>
      </c>
      <c r="H7932">
        <v>1.242E-2</v>
      </c>
      <c r="I7932">
        <f t="shared" si="132"/>
        <v>284.39316000000002</v>
      </c>
      <c r="J7932">
        <v>0.11136</v>
      </c>
      <c r="K7932" s="2">
        <f t="shared" si="133"/>
        <v>2549.92128</v>
      </c>
    </row>
    <row r="7933" spans="1:11" x14ac:dyDescent="0.35">
      <c r="A7933" t="s">
        <v>7539</v>
      </c>
      <c r="B7933" t="s">
        <v>7540</v>
      </c>
      <c r="C7933" t="s">
        <v>7532</v>
      </c>
      <c r="D7933">
        <v>875</v>
      </c>
      <c r="E7933" t="s">
        <v>2666</v>
      </c>
      <c r="F7933" s="1">
        <v>17140</v>
      </c>
      <c r="G7933" t="s">
        <v>16</v>
      </c>
      <c r="H7933">
        <v>1.242E-2</v>
      </c>
      <c r="I7933">
        <f t="shared" si="132"/>
        <v>212.87880000000001</v>
      </c>
      <c r="J7933">
        <v>0.11136</v>
      </c>
      <c r="K7933" s="2">
        <f t="shared" si="133"/>
        <v>1908.7103999999999</v>
      </c>
    </row>
    <row r="7934" spans="1:11" x14ac:dyDescent="0.35">
      <c r="A7934" t="s">
        <v>7541</v>
      </c>
      <c r="B7934" t="s">
        <v>7542</v>
      </c>
      <c r="C7934" t="s">
        <v>7543</v>
      </c>
      <c r="D7934">
        <v>875</v>
      </c>
      <c r="E7934" t="s">
        <v>2666</v>
      </c>
      <c r="F7934" s="1">
        <v>7300</v>
      </c>
      <c r="G7934" t="s">
        <v>16</v>
      </c>
      <c r="H7934">
        <v>2.41E-2</v>
      </c>
      <c r="I7934">
        <f t="shared" si="132"/>
        <v>175.93</v>
      </c>
      <c r="J7934">
        <v>0.21603</v>
      </c>
      <c r="K7934" s="2">
        <f t="shared" si="133"/>
        <v>1577.019</v>
      </c>
    </row>
    <row r="7935" spans="1:11" x14ac:dyDescent="0.35">
      <c r="A7935" t="s">
        <v>7544</v>
      </c>
      <c r="B7935" t="s">
        <v>7545</v>
      </c>
      <c r="C7935" t="s">
        <v>7543</v>
      </c>
      <c r="D7935">
        <v>875</v>
      </c>
      <c r="E7935" t="s">
        <v>2666</v>
      </c>
      <c r="F7935" s="1">
        <v>8700</v>
      </c>
      <c r="G7935" t="s">
        <v>16</v>
      </c>
      <c r="H7935">
        <v>2.41E-2</v>
      </c>
      <c r="I7935">
        <f t="shared" si="132"/>
        <v>209.67</v>
      </c>
      <c r="J7935">
        <v>0.21603</v>
      </c>
      <c r="K7935" s="2">
        <f t="shared" si="133"/>
        <v>1879.461</v>
      </c>
    </row>
    <row r="7936" spans="1:11" x14ac:dyDescent="0.35">
      <c r="A7936" t="s">
        <v>7546</v>
      </c>
      <c r="B7936" t="s">
        <v>7547</v>
      </c>
      <c r="C7936" t="s">
        <v>7543</v>
      </c>
      <c r="D7936">
        <v>875</v>
      </c>
      <c r="E7936" t="s">
        <v>2666</v>
      </c>
      <c r="F7936" s="1">
        <v>8000</v>
      </c>
      <c r="G7936" t="s">
        <v>16</v>
      </c>
      <c r="H7936">
        <v>2.4799999999999999E-2</v>
      </c>
      <c r="I7936">
        <f t="shared" si="132"/>
        <v>198.4</v>
      </c>
      <c r="J7936">
        <v>0.21603</v>
      </c>
      <c r="K7936" s="2">
        <f t="shared" si="133"/>
        <v>1728.24</v>
      </c>
    </row>
    <row r="7937" spans="1:11" x14ac:dyDescent="0.35">
      <c r="A7937" t="s">
        <v>7548</v>
      </c>
      <c r="B7937" t="s">
        <v>7549</v>
      </c>
      <c r="C7937" t="s">
        <v>7543</v>
      </c>
      <c r="D7937">
        <v>875</v>
      </c>
      <c r="E7937" t="s">
        <v>2666</v>
      </c>
      <c r="F7937" s="1">
        <v>10566</v>
      </c>
      <c r="G7937" t="s">
        <v>16</v>
      </c>
      <c r="H7937">
        <v>2.41E-2</v>
      </c>
      <c r="I7937">
        <f t="shared" si="132"/>
        <v>254.64060000000001</v>
      </c>
      <c r="J7937">
        <v>0.21603</v>
      </c>
      <c r="K7937" s="2">
        <f t="shared" si="133"/>
        <v>2282.5729799999999</v>
      </c>
    </row>
    <row r="7938" spans="1:11" x14ac:dyDescent="0.35">
      <c r="A7938" t="s">
        <v>7550</v>
      </c>
      <c r="B7938" t="s">
        <v>7551</v>
      </c>
      <c r="C7938" t="s">
        <v>7543</v>
      </c>
      <c r="D7938">
        <v>875</v>
      </c>
      <c r="E7938" t="s">
        <v>2666</v>
      </c>
      <c r="F7938" s="1">
        <v>8500</v>
      </c>
      <c r="G7938" t="s">
        <v>16</v>
      </c>
      <c r="H7938">
        <v>2.41E-2</v>
      </c>
      <c r="I7938">
        <f t="shared" si="132"/>
        <v>204.85</v>
      </c>
      <c r="J7938">
        <v>0.21603</v>
      </c>
      <c r="K7938" s="2">
        <f t="shared" si="133"/>
        <v>1836.2550000000001</v>
      </c>
    </row>
    <row r="7939" spans="1:11" x14ac:dyDescent="0.35">
      <c r="A7939" t="s">
        <v>7552</v>
      </c>
      <c r="B7939" t="s">
        <v>7553</v>
      </c>
      <c r="C7939" t="s">
        <v>7554</v>
      </c>
      <c r="D7939">
        <v>875</v>
      </c>
      <c r="E7939" t="s">
        <v>2666</v>
      </c>
      <c r="F7939" s="1">
        <v>25826</v>
      </c>
      <c r="G7939" t="s">
        <v>16</v>
      </c>
      <c r="H7939">
        <v>1.0999999999999999E-2</v>
      </c>
      <c r="I7939">
        <f t="shared" si="132"/>
        <v>284.08599999999996</v>
      </c>
      <c r="J7939">
        <v>7.2029999999999997E-2</v>
      </c>
      <c r="K7939" s="2">
        <f t="shared" si="133"/>
        <v>1860.2467799999999</v>
      </c>
    </row>
    <row r="7940" spans="1:11" x14ac:dyDescent="0.35">
      <c r="A7940" t="s">
        <v>7555</v>
      </c>
      <c r="B7940" t="s">
        <v>7556</v>
      </c>
      <c r="C7940" t="s">
        <v>7554</v>
      </c>
      <c r="D7940">
        <v>875</v>
      </c>
      <c r="E7940" t="s">
        <v>2666</v>
      </c>
      <c r="F7940" s="1">
        <v>29000</v>
      </c>
      <c r="G7940" t="s">
        <v>16</v>
      </c>
      <c r="H7940">
        <v>1.163E-2</v>
      </c>
      <c r="I7940">
        <f t="shared" si="132"/>
        <v>337.27</v>
      </c>
      <c r="J7940">
        <v>7.2029999999999997E-2</v>
      </c>
      <c r="K7940" s="2">
        <f t="shared" si="133"/>
        <v>2088.87</v>
      </c>
    </row>
    <row r="7941" spans="1:11" x14ac:dyDescent="0.35">
      <c r="A7941" t="s">
        <v>7557</v>
      </c>
      <c r="B7941" t="s">
        <v>7558</v>
      </c>
      <c r="C7941" t="s">
        <v>5594</v>
      </c>
      <c r="D7941">
        <v>875</v>
      </c>
      <c r="E7941" t="s">
        <v>2666</v>
      </c>
      <c r="F7941" s="1">
        <v>7000</v>
      </c>
      <c r="G7941" t="s">
        <v>16</v>
      </c>
      <c r="H7941">
        <v>1.7999999999999999E-2</v>
      </c>
      <c r="I7941">
        <f t="shared" ref="I7941:I8004" si="134">H7941*F7941</f>
        <v>125.99999999999999</v>
      </c>
      <c r="J7941">
        <v>0.16047</v>
      </c>
      <c r="K7941" s="2">
        <f t="shared" ref="K7941:K8004" si="135">F7941*J7941</f>
        <v>1123.29</v>
      </c>
    </row>
    <row r="7942" spans="1:11" x14ac:dyDescent="0.35">
      <c r="A7942" t="s">
        <v>7559</v>
      </c>
      <c r="B7942" t="s">
        <v>7560</v>
      </c>
      <c r="C7942" t="s">
        <v>7561</v>
      </c>
      <c r="D7942">
        <v>875</v>
      </c>
      <c r="E7942" t="s">
        <v>2666</v>
      </c>
      <c r="F7942">
        <v>802</v>
      </c>
      <c r="G7942" t="s">
        <v>16</v>
      </c>
      <c r="H7942">
        <v>1.15E-2</v>
      </c>
      <c r="I7942">
        <f t="shared" si="134"/>
        <v>9.222999999999999</v>
      </c>
      <c r="J7942">
        <v>0.44700000000000001</v>
      </c>
      <c r="K7942" s="2">
        <f t="shared" si="135"/>
        <v>358.49400000000003</v>
      </c>
    </row>
    <row r="7943" spans="1:11" x14ac:dyDescent="0.35">
      <c r="A7943" t="s">
        <v>7562</v>
      </c>
      <c r="B7943" t="s">
        <v>7560</v>
      </c>
      <c r="C7943" t="s">
        <v>7563</v>
      </c>
      <c r="D7943">
        <v>875</v>
      </c>
      <c r="E7943" t="s">
        <v>2666</v>
      </c>
      <c r="F7943">
        <v>400</v>
      </c>
      <c r="G7943" t="s">
        <v>16</v>
      </c>
      <c r="H7943">
        <v>1.15E-2</v>
      </c>
      <c r="I7943">
        <f t="shared" si="134"/>
        <v>4.5999999999999996</v>
      </c>
      <c r="J7943">
        <v>0.44700000000000001</v>
      </c>
      <c r="K7943" s="2">
        <f t="shared" si="135"/>
        <v>178.8</v>
      </c>
    </row>
    <row r="7944" spans="1:11" x14ac:dyDescent="0.35">
      <c r="A7944" t="s">
        <v>7564</v>
      </c>
      <c r="B7944" t="s">
        <v>7565</v>
      </c>
      <c r="C7944" t="s">
        <v>7566</v>
      </c>
      <c r="D7944">
        <v>875</v>
      </c>
      <c r="E7944" t="s">
        <v>2666</v>
      </c>
      <c r="F7944" s="1">
        <v>28980</v>
      </c>
      <c r="G7944" t="s">
        <v>16</v>
      </c>
      <c r="H7944">
        <v>0</v>
      </c>
      <c r="I7944">
        <f t="shared" si="134"/>
        <v>0</v>
      </c>
      <c r="J7944">
        <v>0.97599999999999998</v>
      </c>
      <c r="K7944" s="2">
        <f t="shared" si="135"/>
        <v>28284.48</v>
      </c>
    </row>
    <row r="7945" spans="1:11" x14ac:dyDescent="0.35">
      <c r="A7945" t="s">
        <v>7567</v>
      </c>
      <c r="B7945" t="s">
        <v>7568</v>
      </c>
      <c r="C7945" t="s">
        <v>7566</v>
      </c>
      <c r="D7945">
        <v>875</v>
      </c>
      <c r="E7945" t="s">
        <v>2666</v>
      </c>
      <c r="F7945" s="1">
        <v>6865</v>
      </c>
      <c r="G7945" t="s">
        <v>16</v>
      </c>
      <c r="H7945">
        <v>0</v>
      </c>
      <c r="I7945">
        <f t="shared" si="134"/>
        <v>0</v>
      </c>
      <c r="J7945">
        <v>0.89241000000000004</v>
      </c>
      <c r="K7945" s="2">
        <f t="shared" si="135"/>
        <v>6126.3946500000002</v>
      </c>
    </row>
    <row r="7946" spans="1:11" x14ac:dyDescent="0.35">
      <c r="A7946" t="s">
        <v>7569</v>
      </c>
      <c r="B7946" t="s">
        <v>7570</v>
      </c>
      <c r="C7946" t="s">
        <v>5623</v>
      </c>
      <c r="D7946">
        <v>875</v>
      </c>
      <c r="E7946" t="s">
        <v>2666</v>
      </c>
      <c r="F7946" s="1">
        <v>48500</v>
      </c>
      <c r="G7946" t="s">
        <v>16</v>
      </c>
      <c r="H7946">
        <v>3.65E-3</v>
      </c>
      <c r="I7946">
        <f t="shared" si="134"/>
        <v>177.02500000000001</v>
      </c>
      <c r="J7946">
        <v>3.2149999999999998E-2</v>
      </c>
      <c r="K7946" s="2">
        <f t="shared" si="135"/>
        <v>1559.2749999999999</v>
      </c>
    </row>
    <row r="7947" spans="1:11" x14ac:dyDescent="0.35">
      <c r="A7947" t="s">
        <v>7571</v>
      </c>
      <c r="B7947" t="s">
        <v>7572</v>
      </c>
      <c r="C7947" t="s">
        <v>5594</v>
      </c>
      <c r="D7947">
        <v>875</v>
      </c>
      <c r="E7947" t="s">
        <v>2666</v>
      </c>
      <c r="F7947" s="1">
        <v>4680</v>
      </c>
      <c r="G7947" t="s">
        <v>16</v>
      </c>
      <c r="H7947">
        <v>2.2970000000000001E-2</v>
      </c>
      <c r="I7947">
        <f t="shared" si="134"/>
        <v>107.4996</v>
      </c>
      <c r="J7947">
        <v>0.18315000000000001</v>
      </c>
      <c r="K7947" s="2">
        <f t="shared" si="135"/>
        <v>857.14200000000005</v>
      </c>
    </row>
    <row r="7948" spans="1:11" x14ac:dyDescent="0.35">
      <c r="A7948" t="s">
        <v>7573</v>
      </c>
      <c r="B7948" t="s">
        <v>7574</v>
      </c>
      <c r="C7948" t="s">
        <v>6833</v>
      </c>
      <c r="D7948">
        <v>875</v>
      </c>
      <c r="E7948" t="s">
        <v>2666</v>
      </c>
      <c r="F7948">
        <v>920</v>
      </c>
      <c r="G7948" t="s">
        <v>16</v>
      </c>
      <c r="H7948">
        <v>4.1799999999999997E-3</v>
      </c>
      <c r="I7948">
        <f t="shared" si="134"/>
        <v>3.8455999999999997</v>
      </c>
      <c r="J7948">
        <v>0.37540000000000001</v>
      </c>
      <c r="K7948" s="2">
        <f t="shared" si="135"/>
        <v>345.36799999999999</v>
      </c>
    </row>
    <row r="7949" spans="1:11" x14ac:dyDescent="0.35">
      <c r="A7949" t="s">
        <v>7575</v>
      </c>
      <c r="B7949" t="s">
        <v>7576</v>
      </c>
      <c r="C7949" t="s">
        <v>7577</v>
      </c>
      <c r="D7949">
        <v>875</v>
      </c>
      <c r="E7949" t="s">
        <v>2666</v>
      </c>
      <c r="F7949" s="1">
        <v>48000</v>
      </c>
      <c r="G7949" t="s">
        <v>16</v>
      </c>
      <c r="H7949">
        <v>1E-3</v>
      </c>
      <c r="I7949">
        <f t="shared" si="134"/>
        <v>48</v>
      </c>
      <c r="J7949">
        <v>2.5499999999999998E-2</v>
      </c>
      <c r="K7949" s="2">
        <f t="shared" si="135"/>
        <v>1224</v>
      </c>
    </row>
    <row r="7950" spans="1:11" x14ac:dyDescent="0.35">
      <c r="A7950" t="s">
        <v>7578</v>
      </c>
      <c r="B7950" t="s">
        <v>7579</v>
      </c>
      <c r="C7950" t="s">
        <v>7580</v>
      </c>
      <c r="D7950">
        <v>875</v>
      </c>
      <c r="E7950" t="s">
        <v>2666</v>
      </c>
      <c r="F7950" s="1">
        <v>9000</v>
      </c>
      <c r="G7950" t="s">
        <v>16</v>
      </c>
      <c r="H7950">
        <v>1E-3</v>
      </c>
      <c r="I7950">
        <f t="shared" si="134"/>
        <v>9</v>
      </c>
      <c r="J7950">
        <v>5.7000000000000002E-2</v>
      </c>
      <c r="K7950" s="2">
        <f t="shared" si="135"/>
        <v>513</v>
      </c>
    </row>
    <row r="7951" spans="1:11" x14ac:dyDescent="0.35">
      <c r="A7951" t="s">
        <v>7581</v>
      </c>
      <c r="B7951" t="s">
        <v>7582</v>
      </c>
      <c r="C7951" t="s">
        <v>7580</v>
      </c>
      <c r="D7951">
        <v>875</v>
      </c>
      <c r="E7951" t="s">
        <v>2666</v>
      </c>
      <c r="F7951" s="1">
        <v>9250</v>
      </c>
      <c r="G7951" t="s">
        <v>16</v>
      </c>
      <c r="H7951">
        <v>1E-3</v>
      </c>
      <c r="I7951">
        <f t="shared" si="134"/>
        <v>9.25</v>
      </c>
      <c r="J7951">
        <v>5.7000000000000002E-2</v>
      </c>
      <c r="K7951" s="2">
        <f t="shared" si="135"/>
        <v>527.25</v>
      </c>
    </row>
    <row r="7952" spans="1:11" x14ac:dyDescent="0.35">
      <c r="A7952" t="s">
        <v>7583</v>
      </c>
      <c r="B7952" t="s">
        <v>7584</v>
      </c>
      <c r="C7952" t="s">
        <v>7585</v>
      </c>
      <c r="D7952">
        <v>875</v>
      </c>
      <c r="E7952" t="s">
        <v>2666</v>
      </c>
      <c r="F7952" s="1">
        <v>4250</v>
      </c>
      <c r="G7952" t="s">
        <v>16</v>
      </c>
      <c r="H7952">
        <v>1E-3</v>
      </c>
      <c r="I7952">
        <f t="shared" si="134"/>
        <v>4.25</v>
      </c>
      <c r="J7952">
        <v>0.17499999999999999</v>
      </c>
      <c r="K7952" s="2">
        <f t="shared" si="135"/>
        <v>743.75</v>
      </c>
    </row>
    <row r="7953" spans="1:11" x14ac:dyDescent="0.35">
      <c r="A7953" t="s">
        <v>7586</v>
      </c>
      <c r="B7953" t="s">
        <v>7587</v>
      </c>
      <c r="C7953" t="s">
        <v>7585</v>
      </c>
      <c r="D7953">
        <v>875</v>
      </c>
      <c r="E7953" t="s">
        <v>2666</v>
      </c>
      <c r="F7953" s="1">
        <v>3745</v>
      </c>
      <c r="G7953" t="s">
        <v>16</v>
      </c>
      <c r="H7953">
        <v>1E-3</v>
      </c>
      <c r="I7953">
        <f t="shared" si="134"/>
        <v>3.7450000000000001</v>
      </c>
      <c r="J7953">
        <v>0.17499999999999999</v>
      </c>
      <c r="K7953" s="2">
        <f t="shared" si="135"/>
        <v>655.375</v>
      </c>
    </row>
    <row r="7954" spans="1:11" x14ac:dyDescent="0.35">
      <c r="A7954" t="s">
        <v>7588</v>
      </c>
      <c r="B7954" t="s">
        <v>7589</v>
      </c>
      <c r="C7954" t="s">
        <v>7590</v>
      </c>
      <c r="D7954">
        <v>875</v>
      </c>
      <c r="E7954" t="s">
        <v>2666</v>
      </c>
      <c r="F7954" s="1">
        <v>11700</v>
      </c>
      <c r="G7954" t="s">
        <v>16</v>
      </c>
      <c r="H7954">
        <v>0.28399999999999997</v>
      </c>
      <c r="I7954">
        <f t="shared" si="134"/>
        <v>3322.7999999999997</v>
      </c>
      <c r="J7954">
        <v>0.46700000000000003</v>
      </c>
      <c r="K7954" s="2">
        <f t="shared" si="135"/>
        <v>5463.9000000000005</v>
      </c>
    </row>
    <row r="7955" spans="1:11" x14ac:dyDescent="0.35">
      <c r="A7955" t="s">
        <v>7591</v>
      </c>
      <c r="B7955" t="s">
        <v>7592</v>
      </c>
      <c r="C7955" t="s">
        <v>7593</v>
      </c>
      <c r="D7955">
        <v>875</v>
      </c>
      <c r="E7955" t="s">
        <v>2666</v>
      </c>
      <c r="F7955">
        <v>40</v>
      </c>
      <c r="G7955" t="s">
        <v>16</v>
      </c>
      <c r="H7955">
        <v>0.42699999999999999</v>
      </c>
      <c r="I7955">
        <f t="shared" si="134"/>
        <v>17.079999999999998</v>
      </c>
      <c r="J7955">
        <v>0.71399999999999997</v>
      </c>
      <c r="K7955" s="2">
        <f t="shared" si="135"/>
        <v>28.56</v>
      </c>
    </row>
    <row r="7956" spans="1:11" x14ac:dyDescent="0.35">
      <c r="A7956" t="s">
        <v>7594</v>
      </c>
      <c r="B7956" t="s">
        <v>7595</v>
      </c>
      <c r="C7956" t="s">
        <v>7596</v>
      </c>
      <c r="D7956">
        <v>875</v>
      </c>
      <c r="E7956" t="s">
        <v>2666</v>
      </c>
      <c r="F7956" s="1">
        <v>4420</v>
      </c>
      <c r="G7956" t="s">
        <v>16</v>
      </c>
      <c r="H7956">
        <v>1.52E-2</v>
      </c>
      <c r="I7956">
        <f t="shared" si="134"/>
        <v>67.183999999999997</v>
      </c>
      <c r="J7956">
        <v>0.28999999999999998</v>
      </c>
      <c r="K7956" s="2">
        <f t="shared" si="135"/>
        <v>1281.8</v>
      </c>
    </row>
    <row r="7957" spans="1:11" x14ac:dyDescent="0.35">
      <c r="A7957" t="s">
        <v>7597</v>
      </c>
      <c r="B7957" t="s">
        <v>7598</v>
      </c>
      <c r="C7957" t="s">
        <v>7599</v>
      </c>
      <c r="D7957">
        <v>875</v>
      </c>
      <c r="E7957" t="s">
        <v>2666</v>
      </c>
      <c r="F7957">
        <v>620</v>
      </c>
      <c r="G7957" t="s">
        <v>16</v>
      </c>
      <c r="H7957">
        <v>1.52E-2</v>
      </c>
      <c r="I7957">
        <f t="shared" si="134"/>
        <v>9.4239999999999995</v>
      </c>
      <c r="J7957">
        <v>0.36359999999999998</v>
      </c>
      <c r="K7957" s="2">
        <f t="shared" si="135"/>
        <v>225.43199999999999</v>
      </c>
    </row>
    <row r="7958" spans="1:11" x14ac:dyDescent="0.35">
      <c r="A7958" t="s">
        <v>7600</v>
      </c>
      <c r="B7958" t="s">
        <v>7601</v>
      </c>
      <c r="C7958" t="s">
        <v>7599</v>
      </c>
      <c r="D7958">
        <v>875</v>
      </c>
      <c r="E7958" t="s">
        <v>2666</v>
      </c>
      <c r="F7958" s="1">
        <v>1650</v>
      </c>
      <c r="G7958" t="s">
        <v>16</v>
      </c>
      <c r="H7958">
        <v>0.14133000000000001</v>
      </c>
      <c r="I7958">
        <f t="shared" si="134"/>
        <v>233.19450000000001</v>
      </c>
      <c r="J7958">
        <v>0.95</v>
      </c>
      <c r="K7958" s="2">
        <f t="shared" si="135"/>
        <v>1567.5</v>
      </c>
    </row>
    <row r="7959" spans="1:11" x14ac:dyDescent="0.35">
      <c r="A7959" t="s">
        <v>7602</v>
      </c>
      <c r="B7959" t="s">
        <v>7603</v>
      </c>
      <c r="C7959" t="s">
        <v>7604</v>
      </c>
      <c r="D7959">
        <v>875</v>
      </c>
      <c r="E7959" t="s">
        <v>2666</v>
      </c>
      <c r="F7959" s="1">
        <v>1400</v>
      </c>
      <c r="G7959" t="s">
        <v>16</v>
      </c>
      <c r="H7959">
        <v>1.2E-2</v>
      </c>
      <c r="I7959">
        <f t="shared" si="134"/>
        <v>16.8</v>
      </c>
      <c r="J7959">
        <v>0</v>
      </c>
      <c r="K7959" s="2">
        <f t="shared" si="135"/>
        <v>0</v>
      </c>
    </row>
    <row r="7960" spans="1:11" x14ac:dyDescent="0.35">
      <c r="A7960" t="s">
        <v>7605</v>
      </c>
      <c r="B7960" t="s">
        <v>7606</v>
      </c>
      <c r="C7960" t="s">
        <v>7607</v>
      </c>
      <c r="D7960">
        <v>875</v>
      </c>
      <c r="E7960" t="s">
        <v>2666</v>
      </c>
      <c r="F7960" s="1">
        <v>3040</v>
      </c>
      <c r="G7960" t="s">
        <v>16</v>
      </c>
      <c r="H7960">
        <v>0.04</v>
      </c>
      <c r="I7960">
        <f t="shared" si="134"/>
        <v>121.60000000000001</v>
      </c>
      <c r="J7960">
        <v>0</v>
      </c>
      <c r="K7960" s="2">
        <f t="shared" si="135"/>
        <v>0</v>
      </c>
    </row>
    <row r="7961" spans="1:11" x14ac:dyDescent="0.35">
      <c r="A7961" t="s">
        <v>7608</v>
      </c>
      <c r="B7961" t="s">
        <v>7609</v>
      </c>
      <c r="C7961" t="s">
        <v>6516</v>
      </c>
      <c r="D7961">
        <v>875</v>
      </c>
      <c r="E7961" t="s">
        <v>2666</v>
      </c>
      <c r="F7961" s="1">
        <v>90586</v>
      </c>
      <c r="G7961" t="s">
        <v>16</v>
      </c>
      <c r="H7961">
        <v>3.2500000000000001E-2</v>
      </c>
      <c r="I7961">
        <f t="shared" si="134"/>
        <v>2944.0450000000001</v>
      </c>
      <c r="J7961">
        <v>0.19900000000000001</v>
      </c>
      <c r="K7961" s="2">
        <f t="shared" si="135"/>
        <v>18026.614000000001</v>
      </c>
    </row>
    <row r="7962" spans="1:11" x14ac:dyDescent="0.35">
      <c r="A7962" t="s">
        <v>7610</v>
      </c>
      <c r="B7962" t="s">
        <v>7611</v>
      </c>
      <c r="C7962" t="s">
        <v>6516</v>
      </c>
      <c r="D7962">
        <v>875</v>
      </c>
      <c r="E7962" t="s">
        <v>2666</v>
      </c>
      <c r="F7962" s="1">
        <v>77011</v>
      </c>
      <c r="G7962" t="s">
        <v>16</v>
      </c>
      <c r="H7962">
        <v>3.2500000000000001E-2</v>
      </c>
      <c r="I7962">
        <f t="shared" si="134"/>
        <v>2502.8575000000001</v>
      </c>
      <c r="J7962">
        <v>0.19900000000000001</v>
      </c>
      <c r="K7962" s="2">
        <f t="shared" si="135"/>
        <v>15325.189</v>
      </c>
    </row>
    <row r="7963" spans="1:11" x14ac:dyDescent="0.35">
      <c r="A7963" t="s">
        <v>7612</v>
      </c>
      <c r="B7963" t="s">
        <v>7613</v>
      </c>
      <c r="C7963" t="s">
        <v>6516</v>
      </c>
      <c r="D7963">
        <v>875</v>
      </c>
      <c r="E7963" t="s">
        <v>2666</v>
      </c>
      <c r="F7963" s="1">
        <v>86694</v>
      </c>
      <c r="G7963" t="s">
        <v>16</v>
      </c>
      <c r="H7963">
        <v>3.2500000000000001E-2</v>
      </c>
      <c r="I7963">
        <f t="shared" si="134"/>
        <v>2817.5550000000003</v>
      </c>
      <c r="J7963">
        <v>0.19900000000000001</v>
      </c>
      <c r="K7963" s="2">
        <f t="shared" si="135"/>
        <v>17252.106</v>
      </c>
    </row>
    <row r="7964" spans="1:11" x14ac:dyDescent="0.35">
      <c r="A7964" t="s">
        <v>7614</v>
      </c>
      <c r="B7964" t="s">
        <v>7615</v>
      </c>
      <c r="C7964" t="s">
        <v>7616</v>
      </c>
      <c r="D7964">
        <v>875</v>
      </c>
      <c r="E7964" t="s">
        <v>2666</v>
      </c>
      <c r="F7964" s="1">
        <v>10560</v>
      </c>
      <c r="G7964" t="s">
        <v>16</v>
      </c>
      <c r="H7964">
        <v>1.12E-2</v>
      </c>
      <c r="I7964">
        <f t="shared" si="134"/>
        <v>118.27200000000001</v>
      </c>
      <c r="J7964">
        <v>0</v>
      </c>
      <c r="K7964" s="2">
        <f t="shared" si="135"/>
        <v>0</v>
      </c>
    </row>
    <row r="7965" spans="1:11" x14ac:dyDescent="0.35">
      <c r="A7965" t="s">
        <v>7617</v>
      </c>
      <c r="B7965" t="s">
        <v>7618</v>
      </c>
      <c r="C7965" t="s">
        <v>7619</v>
      </c>
      <c r="D7965">
        <v>875</v>
      </c>
      <c r="E7965" t="s">
        <v>2666</v>
      </c>
      <c r="F7965" s="1">
        <v>4950</v>
      </c>
      <c r="G7965" t="s">
        <v>16</v>
      </c>
      <c r="H7965">
        <v>4.2000000000000003E-2</v>
      </c>
      <c r="I7965">
        <f t="shared" si="134"/>
        <v>207.9</v>
      </c>
      <c r="J7965">
        <v>0</v>
      </c>
      <c r="K7965" s="2">
        <f t="shared" si="135"/>
        <v>0</v>
      </c>
    </row>
    <row r="7966" spans="1:11" x14ac:dyDescent="0.35">
      <c r="A7966" t="s">
        <v>7620</v>
      </c>
      <c r="B7966" t="s">
        <v>7621</v>
      </c>
      <c r="C7966" t="s">
        <v>7619</v>
      </c>
      <c r="D7966">
        <v>875</v>
      </c>
      <c r="E7966" t="s">
        <v>2666</v>
      </c>
      <c r="F7966" s="1">
        <v>2400</v>
      </c>
      <c r="G7966" t="s">
        <v>16</v>
      </c>
      <c r="H7966">
        <v>1.2E-2</v>
      </c>
      <c r="I7966">
        <f t="shared" si="134"/>
        <v>28.8</v>
      </c>
      <c r="J7966">
        <v>0</v>
      </c>
      <c r="K7966" s="2">
        <f t="shared" si="135"/>
        <v>0</v>
      </c>
    </row>
    <row r="7967" spans="1:11" x14ac:dyDescent="0.35">
      <c r="A7967" t="s">
        <v>7622</v>
      </c>
      <c r="B7967" t="s">
        <v>7623</v>
      </c>
      <c r="C7967" t="s">
        <v>7624</v>
      </c>
      <c r="D7967">
        <v>875</v>
      </c>
      <c r="E7967" t="s">
        <v>2666</v>
      </c>
      <c r="F7967" s="1">
        <v>1540</v>
      </c>
      <c r="G7967" t="s">
        <v>16</v>
      </c>
      <c r="H7967">
        <v>0.06</v>
      </c>
      <c r="I7967">
        <f t="shared" si="134"/>
        <v>92.399999999999991</v>
      </c>
      <c r="J7967">
        <v>0</v>
      </c>
      <c r="K7967" s="2">
        <f t="shared" si="135"/>
        <v>0</v>
      </c>
    </row>
    <row r="7968" spans="1:11" x14ac:dyDescent="0.35">
      <c r="A7968" t="s">
        <v>7625</v>
      </c>
      <c r="B7968" t="s">
        <v>7626</v>
      </c>
      <c r="C7968" t="s">
        <v>7624</v>
      </c>
      <c r="D7968">
        <v>875</v>
      </c>
      <c r="E7968" t="s">
        <v>2666</v>
      </c>
      <c r="F7968">
        <v>850</v>
      </c>
      <c r="G7968" t="s">
        <v>16</v>
      </c>
      <c r="H7968">
        <v>0.14699999999999999</v>
      </c>
      <c r="I7968">
        <f t="shared" si="134"/>
        <v>124.94999999999999</v>
      </c>
      <c r="J7968">
        <v>0</v>
      </c>
      <c r="K7968" s="2">
        <f t="shared" si="135"/>
        <v>0</v>
      </c>
    </row>
    <row r="7969" spans="1:11" x14ac:dyDescent="0.35">
      <c r="A7969" t="s">
        <v>7627</v>
      </c>
      <c r="B7969" t="s">
        <v>7628</v>
      </c>
      <c r="C7969" t="s">
        <v>7624</v>
      </c>
      <c r="D7969">
        <v>875</v>
      </c>
      <c r="E7969" t="s">
        <v>2666</v>
      </c>
      <c r="F7969" s="1">
        <v>6230</v>
      </c>
      <c r="G7969" t="s">
        <v>16</v>
      </c>
      <c r="H7969">
        <v>6.13E-2</v>
      </c>
      <c r="I7969">
        <f t="shared" si="134"/>
        <v>381.899</v>
      </c>
      <c r="J7969">
        <v>0</v>
      </c>
      <c r="K7969" s="2">
        <f t="shared" si="135"/>
        <v>0</v>
      </c>
    </row>
    <row r="7970" spans="1:11" x14ac:dyDescent="0.35">
      <c r="A7970" t="s">
        <v>7629</v>
      </c>
      <c r="B7970" t="s">
        <v>7630</v>
      </c>
      <c r="C7970" t="s">
        <v>7624</v>
      </c>
      <c r="D7970">
        <v>875</v>
      </c>
      <c r="E7970" t="s">
        <v>2666</v>
      </c>
      <c r="F7970" s="1">
        <v>11960</v>
      </c>
      <c r="G7970" t="s">
        <v>16</v>
      </c>
      <c r="H7970">
        <v>0.14099999999999999</v>
      </c>
      <c r="I7970">
        <f t="shared" si="134"/>
        <v>1686.36</v>
      </c>
      <c r="J7970">
        <v>0</v>
      </c>
      <c r="K7970" s="2">
        <f t="shared" si="135"/>
        <v>0</v>
      </c>
    </row>
    <row r="7971" spans="1:11" x14ac:dyDescent="0.35">
      <c r="A7971" t="s">
        <v>7631</v>
      </c>
      <c r="B7971" t="s">
        <v>7632</v>
      </c>
      <c r="C7971" t="s">
        <v>7624</v>
      </c>
      <c r="D7971">
        <v>875</v>
      </c>
      <c r="E7971" t="s">
        <v>2666</v>
      </c>
      <c r="F7971" s="1">
        <v>7070</v>
      </c>
      <c r="G7971" t="s">
        <v>16</v>
      </c>
      <c r="H7971">
        <v>6.1199999999999997E-2</v>
      </c>
      <c r="I7971">
        <f t="shared" si="134"/>
        <v>432.68399999999997</v>
      </c>
      <c r="J7971">
        <v>0</v>
      </c>
      <c r="K7971" s="2">
        <f t="shared" si="135"/>
        <v>0</v>
      </c>
    </row>
    <row r="7972" spans="1:11" x14ac:dyDescent="0.35">
      <c r="A7972" t="s">
        <v>7633</v>
      </c>
      <c r="B7972" t="s">
        <v>7634</v>
      </c>
      <c r="C7972" t="s">
        <v>7635</v>
      </c>
      <c r="D7972">
        <v>875</v>
      </c>
      <c r="E7972" t="s">
        <v>2666</v>
      </c>
      <c r="F7972" s="1">
        <v>6600</v>
      </c>
      <c r="G7972" t="s">
        <v>16</v>
      </c>
      <c r="H7972">
        <v>0.14099999999999999</v>
      </c>
      <c r="I7972">
        <f t="shared" si="134"/>
        <v>930.59999999999991</v>
      </c>
      <c r="J7972">
        <v>0</v>
      </c>
      <c r="K7972" s="2">
        <f t="shared" si="135"/>
        <v>0</v>
      </c>
    </row>
    <row r="7973" spans="1:11" x14ac:dyDescent="0.35">
      <c r="A7973" t="s">
        <v>7636</v>
      </c>
      <c r="B7973" t="s">
        <v>7637</v>
      </c>
      <c r="C7973" t="s">
        <v>7624</v>
      </c>
      <c r="D7973">
        <v>875</v>
      </c>
      <c r="E7973" t="s">
        <v>2666</v>
      </c>
      <c r="F7973" s="1">
        <v>13920</v>
      </c>
      <c r="G7973" t="s">
        <v>16</v>
      </c>
      <c r="H7973">
        <v>0.14545</v>
      </c>
      <c r="I7973">
        <f t="shared" si="134"/>
        <v>2024.664</v>
      </c>
      <c r="J7973">
        <v>0</v>
      </c>
      <c r="K7973" s="2">
        <f t="shared" si="135"/>
        <v>0</v>
      </c>
    </row>
    <row r="7974" spans="1:11" x14ac:dyDescent="0.35">
      <c r="A7974" t="s">
        <v>7638</v>
      </c>
      <c r="B7974" t="s">
        <v>7639</v>
      </c>
      <c r="C7974" t="s">
        <v>7624</v>
      </c>
      <c r="D7974">
        <v>875</v>
      </c>
      <c r="E7974" t="s">
        <v>2666</v>
      </c>
      <c r="F7974" s="1">
        <v>3520</v>
      </c>
      <c r="G7974" t="s">
        <v>16</v>
      </c>
      <c r="H7974">
        <v>0.14099999999999999</v>
      </c>
      <c r="I7974">
        <f t="shared" si="134"/>
        <v>496.31999999999994</v>
      </c>
      <c r="J7974">
        <v>0</v>
      </c>
      <c r="K7974" s="2">
        <f t="shared" si="135"/>
        <v>0</v>
      </c>
    </row>
    <row r="7975" spans="1:11" x14ac:dyDescent="0.35">
      <c r="A7975" t="s">
        <v>7640</v>
      </c>
      <c r="B7975" t="s">
        <v>7641</v>
      </c>
      <c r="C7975" t="s">
        <v>7642</v>
      </c>
      <c r="D7975">
        <v>875</v>
      </c>
      <c r="E7975" t="s">
        <v>2666</v>
      </c>
      <c r="F7975">
        <v>120</v>
      </c>
      <c r="G7975" t="s">
        <v>16</v>
      </c>
      <c r="H7975">
        <v>1E-3</v>
      </c>
      <c r="I7975">
        <f t="shared" si="134"/>
        <v>0.12</v>
      </c>
      <c r="J7975">
        <v>0.54</v>
      </c>
      <c r="K7975" s="2">
        <f t="shared" si="135"/>
        <v>64.800000000000011</v>
      </c>
    </row>
    <row r="7976" spans="1:11" x14ac:dyDescent="0.35">
      <c r="A7976" t="s">
        <v>7643</v>
      </c>
      <c r="B7976" t="s">
        <v>7644</v>
      </c>
      <c r="C7976" t="s">
        <v>7645</v>
      </c>
      <c r="D7976">
        <v>875</v>
      </c>
      <c r="E7976" t="s">
        <v>2666</v>
      </c>
      <c r="F7976" s="1">
        <v>5670</v>
      </c>
      <c r="G7976" t="s">
        <v>16</v>
      </c>
      <c r="H7976">
        <v>0.16208</v>
      </c>
      <c r="I7976">
        <f t="shared" si="134"/>
        <v>918.99360000000001</v>
      </c>
      <c r="J7976">
        <v>1.7</v>
      </c>
      <c r="K7976" s="2">
        <f t="shared" si="135"/>
        <v>9639</v>
      </c>
    </row>
    <row r="7977" spans="1:11" x14ac:dyDescent="0.35">
      <c r="A7977" t="s">
        <v>7646</v>
      </c>
      <c r="B7977" t="s">
        <v>7647</v>
      </c>
      <c r="C7977" t="s">
        <v>5481</v>
      </c>
      <c r="D7977">
        <v>875</v>
      </c>
      <c r="E7977" t="s">
        <v>2666</v>
      </c>
      <c r="F7977">
        <v>600</v>
      </c>
      <c r="G7977" t="s">
        <v>16</v>
      </c>
      <c r="H7977">
        <v>1E-3</v>
      </c>
      <c r="I7977">
        <f t="shared" si="134"/>
        <v>0.6</v>
      </c>
      <c r="J7977">
        <v>0.432</v>
      </c>
      <c r="K7977" s="2">
        <f t="shared" si="135"/>
        <v>259.2</v>
      </c>
    </row>
    <row r="7978" spans="1:11" x14ac:dyDescent="0.35">
      <c r="A7978" t="s">
        <v>7648</v>
      </c>
      <c r="B7978" t="s">
        <v>7649</v>
      </c>
      <c r="C7978" t="s">
        <v>5481</v>
      </c>
      <c r="D7978">
        <v>875</v>
      </c>
      <c r="E7978" t="s">
        <v>2666</v>
      </c>
      <c r="F7978">
        <v>650</v>
      </c>
      <c r="G7978" t="s">
        <v>16</v>
      </c>
      <c r="H7978">
        <v>1E-3</v>
      </c>
      <c r="I7978">
        <f t="shared" si="134"/>
        <v>0.65</v>
      </c>
      <c r="J7978">
        <v>0.36199999999999999</v>
      </c>
      <c r="K7978" s="2">
        <f t="shared" si="135"/>
        <v>235.29999999999998</v>
      </c>
    </row>
    <row r="7979" spans="1:11" x14ac:dyDescent="0.35">
      <c r="A7979" t="s">
        <v>7650</v>
      </c>
      <c r="B7979" t="s">
        <v>7651</v>
      </c>
      <c r="C7979" t="s">
        <v>5481</v>
      </c>
      <c r="D7979">
        <v>875</v>
      </c>
      <c r="E7979" t="s">
        <v>2666</v>
      </c>
      <c r="F7979">
        <v>700</v>
      </c>
      <c r="G7979" t="s">
        <v>16</v>
      </c>
      <c r="H7979">
        <v>1E-3</v>
      </c>
      <c r="I7979">
        <f t="shared" si="134"/>
        <v>0.70000000000000007</v>
      </c>
      <c r="J7979">
        <v>0.36199999999999999</v>
      </c>
      <c r="K7979" s="2">
        <f t="shared" si="135"/>
        <v>253.4</v>
      </c>
    </row>
    <row r="7980" spans="1:11" x14ac:dyDescent="0.35">
      <c r="A7980" t="s">
        <v>7652</v>
      </c>
      <c r="B7980" t="s">
        <v>7653</v>
      </c>
      <c r="C7980" t="s">
        <v>5594</v>
      </c>
      <c r="D7980">
        <v>875</v>
      </c>
      <c r="E7980" t="s">
        <v>2666</v>
      </c>
      <c r="F7980" s="1">
        <v>29646</v>
      </c>
      <c r="G7980" t="s">
        <v>16</v>
      </c>
      <c r="H7980">
        <v>2.486E-2</v>
      </c>
      <c r="I7980">
        <f t="shared" si="134"/>
        <v>736.99955999999997</v>
      </c>
      <c r="J7980">
        <v>0.33</v>
      </c>
      <c r="K7980" s="2">
        <f t="shared" si="135"/>
        <v>9783.18</v>
      </c>
    </row>
    <row r="7981" spans="1:11" x14ac:dyDescent="0.35">
      <c r="A7981" t="s">
        <v>7654</v>
      </c>
      <c r="B7981" t="s">
        <v>7655</v>
      </c>
      <c r="C7981" t="s">
        <v>5594</v>
      </c>
      <c r="D7981">
        <v>875</v>
      </c>
      <c r="E7981" t="s">
        <v>2666</v>
      </c>
      <c r="F7981" s="1">
        <v>30023</v>
      </c>
      <c r="G7981" t="s">
        <v>16</v>
      </c>
      <c r="H7981">
        <v>2.486E-2</v>
      </c>
      <c r="I7981">
        <f t="shared" si="134"/>
        <v>746.37178000000006</v>
      </c>
      <c r="J7981">
        <v>0.33</v>
      </c>
      <c r="K7981" s="2">
        <f t="shared" si="135"/>
        <v>9907.59</v>
      </c>
    </row>
    <row r="7982" spans="1:11" x14ac:dyDescent="0.35">
      <c r="A7982" t="s">
        <v>7656</v>
      </c>
      <c r="B7982" t="s">
        <v>7657</v>
      </c>
      <c r="C7982" t="s">
        <v>5594</v>
      </c>
      <c r="D7982">
        <v>875</v>
      </c>
      <c r="E7982" t="s">
        <v>2666</v>
      </c>
      <c r="F7982" s="1">
        <v>32176</v>
      </c>
      <c r="G7982" t="s">
        <v>16</v>
      </c>
      <c r="H7982">
        <v>2.486E-2</v>
      </c>
      <c r="I7982">
        <f t="shared" si="134"/>
        <v>799.89535999999998</v>
      </c>
      <c r="J7982">
        <v>0.33</v>
      </c>
      <c r="K7982" s="2">
        <f t="shared" si="135"/>
        <v>10618.08</v>
      </c>
    </row>
    <row r="7983" spans="1:11" x14ac:dyDescent="0.35">
      <c r="A7983" t="s">
        <v>7658</v>
      </c>
      <c r="B7983" t="s">
        <v>7659</v>
      </c>
      <c r="C7983" t="s">
        <v>7660</v>
      </c>
      <c r="D7983">
        <v>875</v>
      </c>
      <c r="E7983" t="s">
        <v>2666</v>
      </c>
      <c r="F7983" s="1">
        <v>7424</v>
      </c>
      <c r="G7983" t="s">
        <v>16</v>
      </c>
      <c r="H7983">
        <v>1.1560000000000001E-2</v>
      </c>
      <c r="I7983">
        <f t="shared" si="134"/>
        <v>85.82144000000001</v>
      </c>
      <c r="J7983">
        <v>0.16</v>
      </c>
      <c r="K7983" s="2">
        <f t="shared" si="135"/>
        <v>1187.8399999999999</v>
      </c>
    </row>
    <row r="7984" spans="1:11" x14ac:dyDescent="0.35">
      <c r="A7984" t="s">
        <v>7661</v>
      </c>
      <c r="B7984" t="s">
        <v>7662</v>
      </c>
      <c r="C7984" t="s">
        <v>7663</v>
      </c>
      <c r="D7984">
        <v>875</v>
      </c>
      <c r="E7984" t="s">
        <v>2666</v>
      </c>
      <c r="F7984" s="1">
        <v>5250</v>
      </c>
      <c r="G7984" t="s">
        <v>16</v>
      </c>
      <c r="H7984">
        <v>4.3099999999999999E-2</v>
      </c>
      <c r="I7984">
        <f t="shared" si="134"/>
        <v>226.27500000000001</v>
      </c>
      <c r="J7984">
        <v>0.54137000000000002</v>
      </c>
      <c r="K7984" s="2">
        <f t="shared" si="135"/>
        <v>2842.1925000000001</v>
      </c>
    </row>
    <row r="7985" spans="1:11" x14ac:dyDescent="0.35">
      <c r="A7985" t="s">
        <v>7664</v>
      </c>
      <c r="B7985" t="s">
        <v>7665</v>
      </c>
      <c r="C7985" t="s">
        <v>7666</v>
      </c>
      <c r="D7985">
        <v>875</v>
      </c>
      <c r="E7985" t="s">
        <v>2666</v>
      </c>
      <c r="F7985" s="1">
        <v>11020</v>
      </c>
      <c r="G7985" t="s">
        <v>16</v>
      </c>
      <c r="H7985">
        <v>4.3099999999999999E-2</v>
      </c>
      <c r="I7985">
        <f t="shared" si="134"/>
        <v>474.96199999999999</v>
      </c>
      <c r="J7985">
        <v>0.54137000000000002</v>
      </c>
      <c r="K7985" s="2">
        <f t="shared" si="135"/>
        <v>5965.8973999999998</v>
      </c>
    </row>
    <row r="7986" spans="1:11" x14ac:dyDescent="0.35">
      <c r="A7986" t="s">
        <v>7667</v>
      </c>
      <c r="B7986" t="s">
        <v>7668</v>
      </c>
      <c r="C7986" t="s">
        <v>7663</v>
      </c>
      <c r="D7986">
        <v>875</v>
      </c>
      <c r="E7986" t="s">
        <v>2666</v>
      </c>
      <c r="F7986" s="1">
        <v>2000</v>
      </c>
      <c r="G7986" t="s">
        <v>16</v>
      </c>
      <c r="H7986">
        <v>4.3099999999999999E-2</v>
      </c>
      <c r="I7986">
        <f t="shared" si="134"/>
        <v>86.2</v>
      </c>
      <c r="J7986">
        <v>0.54137000000000002</v>
      </c>
      <c r="K7986" s="2">
        <f t="shared" si="135"/>
        <v>1082.74</v>
      </c>
    </row>
    <row r="7987" spans="1:11" x14ac:dyDescent="0.35">
      <c r="A7987" t="s">
        <v>7669</v>
      </c>
      <c r="B7987" t="s">
        <v>7670</v>
      </c>
      <c r="C7987" t="s">
        <v>6516</v>
      </c>
      <c r="D7987">
        <v>875</v>
      </c>
      <c r="E7987" t="s">
        <v>2666</v>
      </c>
      <c r="F7987" s="1">
        <v>97968</v>
      </c>
      <c r="G7987" t="s">
        <v>16</v>
      </c>
      <c r="H7987">
        <v>3.2500000000000001E-2</v>
      </c>
      <c r="I7987">
        <f t="shared" si="134"/>
        <v>3183.96</v>
      </c>
      <c r="J7987">
        <v>0.219</v>
      </c>
      <c r="K7987" s="2">
        <f t="shared" si="135"/>
        <v>21454.991999999998</v>
      </c>
    </row>
    <row r="7988" spans="1:11" x14ac:dyDescent="0.35">
      <c r="A7988" t="s">
        <v>7671</v>
      </c>
      <c r="B7988" t="s">
        <v>7672</v>
      </c>
      <c r="C7988" t="s">
        <v>6516</v>
      </c>
      <c r="D7988">
        <v>875</v>
      </c>
      <c r="E7988" t="s">
        <v>2666</v>
      </c>
      <c r="F7988" s="1">
        <v>115966</v>
      </c>
      <c r="G7988" t="s">
        <v>16</v>
      </c>
      <c r="H7988">
        <v>3.2500000000000001E-2</v>
      </c>
      <c r="I7988">
        <f t="shared" si="134"/>
        <v>3768.895</v>
      </c>
      <c r="J7988">
        <v>0.219</v>
      </c>
      <c r="K7988" s="2">
        <f t="shared" si="135"/>
        <v>25396.554</v>
      </c>
    </row>
    <row r="7989" spans="1:11" x14ac:dyDescent="0.35">
      <c r="A7989" t="s">
        <v>7673</v>
      </c>
      <c r="B7989" t="s">
        <v>7674</v>
      </c>
      <c r="C7989" t="s">
        <v>6516</v>
      </c>
      <c r="D7989">
        <v>875</v>
      </c>
      <c r="E7989" t="s">
        <v>2666</v>
      </c>
      <c r="F7989" s="1">
        <v>99968</v>
      </c>
      <c r="G7989" t="s">
        <v>16</v>
      </c>
      <c r="H7989">
        <v>3.2500000000000001E-2</v>
      </c>
      <c r="I7989">
        <f t="shared" si="134"/>
        <v>3248.96</v>
      </c>
      <c r="J7989">
        <v>0.219</v>
      </c>
      <c r="K7989" s="2">
        <f t="shared" si="135"/>
        <v>21892.991999999998</v>
      </c>
    </row>
    <row r="7990" spans="1:11" x14ac:dyDescent="0.35">
      <c r="A7990" t="s">
        <v>7675</v>
      </c>
      <c r="B7990" t="s">
        <v>7676</v>
      </c>
      <c r="C7990" t="s">
        <v>7677</v>
      </c>
      <c r="D7990">
        <v>875</v>
      </c>
      <c r="E7990" t="s">
        <v>2666</v>
      </c>
      <c r="F7990" s="1">
        <v>1850</v>
      </c>
      <c r="G7990" t="s">
        <v>16</v>
      </c>
      <c r="H7990">
        <v>1E-3</v>
      </c>
      <c r="I7990">
        <f t="shared" si="134"/>
        <v>1.85</v>
      </c>
      <c r="J7990">
        <v>0.252</v>
      </c>
      <c r="K7990" s="2">
        <f t="shared" si="135"/>
        <v>466.2</v>
      </c>
    </row>
    <row r="7991" spans="1:11" x14ac:dyDescent="0.35">
      <c r="A7991" t="s">
        <v>7678</v>
      </c>
      <c r="B7991" t="s">
        <v>7679</v>
      </c>
      <c r="C7991" t="s">
        <v>7680</v>
      </c>
      <c r="D7991">
        <v>875</v>
      </c>
      <c r="E7991" t="s">
        <v>2666</v>
      </c>
      <c r="F7991" s="1">
        <v>10351</v>
      </c>
      <c r="G7991" t="s">
        <v>16</v>
      </c>
      <c r="H7991">
        <v>1E-3</v>
      </c>
      <c r="I7991">
        <f t="shared" si="134"/>
        <v>10.351000000000001</v>
      </c>
      <c r="J7991">
        <v>0.154</v>
      </c>
      <c r="K7991" s="2">
        <f t="shared" si="135"/>
        <v>1594.0540000000001</v>
      </c>
    </row>
    <row r="7992" spans="1:11" x14ac:dyDescent="0.35">
      <c r="A7992" t="s">
        <v>7681</v>
      </c>
      <c r="B7992" t="s">
        <v>7682</v>
      </c>
      <c r="C7992" t="s">
        <v>7683</v>
      </c>
      <c r="D7992">
        <v>875</v>
      </c>
      <c r="E7992" t="s">
        <v>2666</v>
      </c>
      <c r="F7992" s="1">
        <v>7540</v>
      </c>
      <c r="G7992" t="s">
        <v>16</v>
      </c>
      <c r="H7992">
        <v>1E-3</v>
      </c>
      <c r="I7992">
        <f t="shared" si="134"/>
        <v>7.54</v>
      </c>
      <c r="J7992">
        <v>0.26800000000000002</v>
      </c>
      <c r="K7992" s="2">
        <f t="shared" si="135"/>
        <v>2020.72</v>
      </c>
    </row>
    <row r="7993" spans="1:11" x14ac:dyDescent="0.35">
      <c r="A7993" t="s">
        <v>7684</v>
      </c>
      <c r="B7993" t="s">
        <v>7685</v>
      </c>
      <c r="C7993" t="s">
        <v>7686</v>
      </c>
      <c r="D7993">
        <v>875</v>
      </c>
      <c r="E7993" t="s">
        <v>2666</v>
      </c>
      <c r="F7993" s="1">
        <v>4000</v>
      </c>
      <c r="G7993" t="s">
        <v>16</v>
      </c>
      <c r="H7993">
        <v>1E-3</v>
      </c>
      <c r="I7993">
        <f t="shared" si="134"/>
        <v>4</v>
      </c>
      <c r="J7993">
        <v>0.113</v>
      </c>
      <c r="K7993" s="2">
        <f t="shared" si="135"/>
        <v>452</v>
      </c>
    </row>
    <row r="7994" spans="1:11" x14ac:dyDescent="0.35">
      <c r="A7994" t="s">
        <v>7687</v>
      </c>
      <c r="B7994" t="s">
        <v>7688</v>
      </c>
      <c r="C7994" t="s">
        <v>7689</v>
      </c>
      <c r="D7994">
        <v>875</v>
      </c>
      <c r="E7994" t="s">
        <v>2666</v>
      </c>
      <c r="F7994" s="1">
        <v>45060</v>
      </c>
      <c r="G7994" t="s">
        <v>16</v>
      </c>
      <c r="H7994">
        <v>1E-3</v>
      </c>
      <c r="I7994">
        <f t="shared" si="134"/>
        <v>45.06</v>
      </c>
      <c r="J7994">
        <v>0.33800000000000002</v>
      </c>
      <c r="K7994" s="2">
        <f t="shared" si="135"/>
        <v>15230.28</v>
      </c>
    </row>
    <row r="7995" spans="1:11" x14ac:dyDescent="0.35">
      <c r="A7995" t="s">
        <v>7690</v>
      </c>
      <c r="B7995" t="s">
        <v>7691</v>
      </c>
      <c r="C7995" t="s">
        <v>7692</v>
      </c>
      <c r="D7995">
        <v>875</v>
      </c>
      <c r="E7995" t="s">
        <v>2666</v>
      </c>
      <c r="F7995" s="1">
        <v>7650</v>
      </c>
      <c r="G7995" t="s">
        <v>16</v>
      </c>
      <c r="H7995">
        <v>1E-3</v>
      </c>
      <c r="I7995">
        <f t="shared" si="134"/>
        <v>7.65</v>
      </c>
      <c r="J7995">
        <v>0.24299999999999999</v>
      </c>
      <c r="K7995" s="2">
        <f t="shared" si="135"/>
        <v>1858.95</v>
      </c>
    </row>
    <row r="7996" spans="1:11" x14ac:dyDescent="0.35">
      <c r="A7996" t="s">
        <v>7693</v>
      </c>
      <c r="B7996" t="s">
        <v>7694</v>
      </c>
      <c r="C7996" t="s">
        <v>7695</v>
      </c>
      <c r="D7996">
        <v>875</v>
      </c>
      <c r="E7996" t="s">
        <v>2666</v>
      </c>
      <c r="F7996">
        <v>751</v>
      </c>
      <c r="G7996" t="s">
        <v>16</v>
      </c>
      <c r="H7996">
        <v>1E-3</v>
      </c>
      <c r="I7996">
        <f t="shared" si="134"/>
        <v>0.751</v>
      </c>
      <c r="J7996">
        <v>0.252</v>
      </c>
      <c r="K7996" s="2">
        <f t="shared" si="135"/>
        <v>189.25200000000001</v>
      </c>
    </row>
    <row r="7997" spans="1:11" x14ac:dyDescent="0.35">
      <c r="A7997" t="s">
        <v>7696</v>
      </c>
      <c r="B7997" t="s">
        <v>7697</v>
      </c>
      <c r="C7997" t="s">
        <v>7698</v>
      </c>
      <c r="D7997">
        <v>875</v>
      </c>
      <c r="E7997" t="s">
        <v>2666</v>
      </c>
      <c r="F7997" s="1">
        <v>4300</v>
      </c>
      <c r="G7997" t="s">
        <v>16</v>
      </c>
      <c r="H7997">
        <v>1E-3</v>
      </c>
      <c r="I7997">
        <f t="shared" si="134"/>
        <v>4.3</v>
      </c>
      <c r="J7997">
        <v>0.185</v>
      </c>
      <c r="K7997" s="2">
        <f t="shared" si="135"/>
        <v>795.5</v>
      </c>
    </row>
    <row r="7998" spans="1:11" x14ac:dyDescent="0.35">
      <c r="A7998" t="s">
        <v>7699</v>
      </c>
      <c r="B7998" t="s">
        <v>7700</v>
      </c>
      <c r="C7998" t="s">
        <v>7701</v>
      </c>
      <c r="D7998">
        <v>875</v>
      </c>
      <c r="E7998" t="s">
        <v>2666</v>
      </c>
      <c r="F7998" s="1">
        <v>13800</v>
      </c>
      <c r="G7998" t="s">
        <v>16</v>
      </c>
      <c r="H7998">
        <v>1E-3</v>
      </c>
      <c r="I7998">
        <f t="shared" si="134"/>
        <v>13.8</v>
      </c>
      <c r="J7998">
        <v>0.20399999999999999</v>
      </c>
      <c r="K7998" s="2">
        <f t="shared" si="135"/>
        <v>2815.2</v>
      </c>
    </row>
    <row r="7999" spans="1:11" x14ac:dyDescent="0.35">
      <c r="A7999" t="s">
        <v>7702</v>
      </c>
      <c r="B7999" t="s">
        <v>7703</v>
      </c>
      <c r="C7999" t="s">
        <v>7704</v>
      </c>
      <c r="D7999">
        <v>875</v>
      </c>
      <c r="E7999" t="s">
        <v>2666</v>
      </c>
      <c r="F7999" s="1">
        <v>3000</v>
      </c>
      <c r="G7999" t="s">
        <v>16</v>
      </c>
      <c r="H7999">
        <v>1E-3</v>
      </c>
      <c r="I7999">
        <f t="shared" si="134"/>
        <v>3</v>
      </c>
      <c r="J7999">
        <v>0.13200000000000001</v>
      </c>
      <c r="K7999" s="2">
        <f t="shared" si="135"/>
        <v>396</v>
      </c>
    </row>
    <row r="8000" spans="1:11" x14ac:dyDescent="0.35">
      <c r="A8000" t="s">
        <v>7705</v>
      </c>
      <c r="B8000" t="s">
        <v>7706</v>
      </c>
      <c r="C8000" t="s">
        <v>7707</v>
      </c>
      <c r="D8000">
        <v>875</v>
      </c>
      <c r="E8000" t="s">
        <v>2666</v>
      </c>
      <c r="F8000" s="1">
        <v>18000</v>
      </c>
      <c r="G8000" t="s">
        <v>16</v>
      </c>
      <c r="H8000">
        <v>1E-3</v>
      </c>
      <c r="I8000">
        <f t="shared" si="134"/>
        <v>18</v>
      </c>
      <c r="J8000">
        <v>0.127</v>
      </c>
      <c r="K8000" s="2">
        <f t="shared" si="135"/>
        <v>2286</v>
      </c>
    </row>
    <row r="8001" spans="1:11" x14ac:dyDescent="0.35">
      <c r="A8001" t="s">
        <v>7708</v>
      </c>
      <c r="B8001" t="s">
        <v>7709</v>
      </c>
      <c r="C8001" t="s">
        <v>5839</v>
      </c>
      <c r="D8001">
        <v>875</v>
      </c>
      <c r="E8001" t="s">
        <v>2666</v>
      </c>
      <c r="F8001" s="1">
        <v>2000</v>
      </c>
      <c r="G8001" t="s">
        <v>16</v>
      </c>
      <c r="H8001">
        <v>0.19750000000000001</v>
      </c>
      <c r="I8001">
        <f t="shared" si="134"/>
        <v>395</v>
      </c>
      <c r="J8001">
        <v>0.89429999999999998</v>
      </c>
      <c r="K8001" s="2">
        <f t="shared" si="135"/>
        <v>1788.6</v>
      </c>
    </row>
    <row r="8002" spans="1:11" x14ac:dyDescent="0.35">
      <c r="A8002" t="s">
        <v>7710</v>
      </c>
      <c r="B8002" t="s">
        <v>7711</v>
      </c>
      <c r="C8002" t="s">
        <v>5839</v>
      </c>
      <c r="D8002">
        <v>875</v>
      </c>
      <c r="E8002" t="s">
        <v>2666</v>
      </c>
      <c r="F8002" s="1">
        <v>1400</v>
      </c>
      <c r="G8002" t="s">
        <v>16</v>
      </c>
      <c r="H8002">
        <v>1.6E-2</v>
      </c>
      <c r="I8002">
        <f t="shared" si="134"/>
        <v>22.400000000000002</v>
      </c>
      <c r="J8002">
        <v>0.28599999999999998</v>
      </c>
      <c r="K8002" s="2">
        <f t="shared" si="135"/>
        <v>400.4</v>
      </c>
    </row>
    <row r="8003" spans="1:11" x14ac:dyDescent="0.35">
      <c r="A8003" t="s">
        <v>7712</v>
      </c>
      <c r="B8003" t="s">
        <v>7713</v>
      </c>
      <c r="C8003" t="s">
        <v>5839</v>
      </c>
      <c r="D8003">
        <v>875</v>
      </c>
      <c r="E8003" t="s">
        <v>2666</v>
      </c>
      <c r="F8003">
        <v>122</v>
      </c>
      <c r="G8003" t="s">
        <v>16</v>
      </c>
      <c r="H8003">
        <v>3.9800000000000002E-2</v>
      </c>
      <c r="I8003">
        <f t="shared" si="134"/>
        <v>4.8555999999999999</v>
      </c>
      <c r="J8003">
        <v>0.55000000000000004</v>
      </c>
      <c r="K8003" s="2">
        <f t="shared" si="135"/>
        <v>67.100000000000009</v>
      </c>
    </row>
    <row r="8004" spans="1:11" x14ac:dyDescent="0.35">
      <c r="A8004" t="s">
        <v>7714</v>
      </c>
      <c r="B8004" t="s">
        <v>7715</v>
      </c>
      <c r="C8004" t="s">
        <v>5839</v>
      </c>
      <c r="D8004">
        <v>875</v>
      </c>
      <c r="E8004" t="s">
        <v>2666</v>
      </c>
      <c r="F8004" s="1">
        <v>4406</v>
      </c>
      <c r="G8004" t="s">
        <v>16</v>
      </c>
      <c r="H8004">
        <v>0.14102999999999999</v>
      </c>
      <c r="I8004">
        <f t="shared" si="134"/>
        <v>621.37817999999993</v>
      </c>
      <c r="J8004">
        <v>0.72050000000000003</v>
      </c>
      <c r="K8004" s="2">
        <f t="shared" si="135"/>
        <v>3174.5230000000001</v>
      </c>
    </row>
    <row r="8005" spans="1:11" x14ac:dyDescent="0.35">
      <c r="A8005" t="s">
        <v>7716</v>
      </c>
      <c r="B8005" t="s">
        <v>7717</v>
      </c>
      <c r="C8005" t="s">
        <v>7718</v>
      </c>
      <c r="D8005">
        <v>875</v>
      </c>
      <c r="E8005" t="s">
        <v>2666</v>
      </c>
      <c r="F8005" s="1">
        <v>6000</v>
      </c>
      <c r="G8005" t="s">
        <v>16</v>
      </c>
      <c r="H8005">
        <v>1E-3</v>
      </c>
      <c r="I8005">
        <f t="shared" ref="I8005:I8068" si="136">H8005*F8005</f>
        <v>6</v>
      </c>
      <c r="J8005">
        <v>0.32</v>
      </c>
      <c r="K8005" s="2">
        <f t="shared" ref="K8005:K8068" si="137">F8005*J8005</f>
        <v>1920</v>
      </c>
    </row>
    <row r="8006" spans="1:11" x14ac:dyDescent="0.35">
      <c r="A8006" t="s">
        <v>7719</v>
      </c>
      <c r="B8006" t="s">
        <v>7720</v>
      </c>
      <c r="C8006" t="s">
        <v>7721</v>
      </c>
      <c r="D8006">
        <v>875</v>
      </c>
      <c r="E8006" t="s">
        <v>2666</v>
      </c>
      <c r="F8006">
        <v>700</v>
      </c>
      <c r="G8006" t="s">
        <v>16</v>
      </c>
      <c r="H8006">
        <v>1E-3</v>
      </c>
      <c r="I8006">
        <f t="shared" si="136"/>
        <v>0.70000000000000007</v>
      </c>
      <c r="J8006">
        <v>0.309</v>
      </c>
      <c r="K8006" s="2">
        <f t="shared" si="137"/>
        <v>216.3</v>
      </c>
    </row>
    <row r="8007" spans="1:11" x14ac:dyDescent="0.35">
      <c r="A8007" t="s">
        <v>7722</v>
      </c>
      <c r="B8007" t="s">
        <v>7723</v>
      </c>
      <c r="C8007" t="s">
        <v>7724</v>
      </c>
      <c r="D8007">
        <v>875</v>
      </c>
      <c r="E8007" t="s">
        <v>2666</v>
      </c>
      <c r="F8007" s="1">
        <v>3260</v>
      </c>
      <c r="G8007" t="s">
        <v>16</v>
      </c>
      <c r="H8007">
        <v>1E-3</v>
      </c>
      <c r="I8007">
        <f t="shared" si="136"/>
        <v>3.2600000000000002</v>
      </c>
      <c r="J8007">
        <v>0.35099999999999998</v>
      </c>
      <c r="K8007" s="2">
        <f t="shared" si="137"/>
        <v>1144.26</v>
      </c>
    </row>
    <row r="8008" spans="1:11" x14ac:dyDescent="0.35">
      <c r="A8008" t="s">
        <v>7725</v>
      </c>
      <c r="B8008" t="s">
        <v>7726</v>
      </c>
      <c r="C8008" t="s">
        <v>7727</v>
      </c>
      <c r="D8008">
        <v>875</v>
      </c>
      <c r="E8008" t="s">
        <v>2666</v>
      </c>
      <c r="F8008" s="1">
        <v>8105</v>
      </c>
      <c r="G8008" t="s">
        <v>16</v>
      </c>
      <c r="H8008">
        <v>1E-3</v>
      </c>
      <c r="I8008">
        <f t="shared" si="136"/>
        <v>8.1050000000000004</v>
      </c>
      <c r="J8008">
        <v>0.24299999999999999</v>
      </c>
      <c r="K8008" s="2">
        <f t="shared" si="137"/>
        <v>1969.5149999999999</v>
      </c>
    </row>
    <row r="8009" spans="1:11" x14ac:dyDescent="0.35">
      <c r="A8009" t="s">
        <v>7728</v>
      </c>
      <c r="B8009" t="s">
        <v>7729</v>
      </c>
      <c r="C8009" t="s">
        <v>7730</v>
      </c>
      <c r="D8009">
        <v>875</v>
      </c>
      <c r="E8009" t="s">
        <v>2666</v>
      </c>
      <c r="F8009" s="1">
        <v>1200</v>
      </c>
      <c r="G8009" t="s">
        <v>16</v>
      </c>
      <c r="H8009">
        <v>1E-3</v>
      </c>
      <c r="I8009">
        <f t="shared" si="136"/>
        <v>1.2</v>
      </c>
      <c r="J8009">
        <v>0.39600000000000002</v>
      </c>
      <c r="K8009" s="2">
        <f t="shared" si="137"/>
        <v>475.20000000000005</v>
      </c>
    </row>
    <row r="8010" spans="1:11" x14ac:dyDescent="0.35">
      <c r="A8010" t="s">
        <v>7731</v>
      </c>
      <c r="B8010" t="s">
        <v>7732</v>
      </c>
      <c r="C8010" t="s">
        <v>7733</v>
      </c>
      <c r="D8010">
        <v>875</v>
      </c>
      <c r="E8010" t="s">
        <v>2666</v>
      </c>
      <c r="F8010" s="1">
        <v>10000</v>
      </c>
      <c r="G8010" t="s">
        <v>16</v>
      </c>
      <c r="H8010">
        <v>1E-3</v>
      </c>
      <c r="I8010">
        <f t="shared" si="136"/>
        <v>10</v>
      </c>
      <c r="J8010">
        <v>0.24299999999999999</v>
      </c>
      <c r="K8010" s="2">
        <f t="shared" si="137"/>
        <v>2430</v>
      </c>
    </row>
    <row r="8011" spans="1:11" x14ac:dyDescent="0.35">
      <c r="A8011" t="s">
        <v>7734</v>
      </c>
      <c r="B8011" t="s">
        <v>7735</v>
      </c>
      <c r="C8011" t="s">
        <v>7736</v>
      </c>
      <c r="D8011">
        <v>875</v>
      </c>
      <c r="E8011" t="s">
        <v>2666</v>
      </c>
      <c r="F8011" s="1">
        <v>5000</v>
      </c>
      <c r="G8011" t="s">
        <v>16</v>
      </c>
      <c r="H8011">
        <v>1E-3</v>
      </c>
      <c r="I8011">
        <f t="shared" si="136"/>
        <v>5</v>
      </c>
      <c r="J8011">
        <v>0.19800000000000001</v>
      </c>
      <c r="K8011" s="2">
        <f t="shared" si="137"/>
        <v>990</v>
      </c>
    </row>
    <row r="8012" spans="1:11" x14ac:dyDescent="0.35">
      <c r="A8012" t="s">
        <v>7737</v>
      </c>
      <c r="B8012" t="s">
        <v>7738</v>
      </c>
      <c r="C8012" t="s">
        <v>7739</v>
      </c>
      <c r="D8012">
        <v>875</v>
      </c>
      <c r="E8012" t="s">
        <v>2666</v>
      </c>
      <c r="F8012" s="1">
        <v>10000</v>
      </c>
      <c r="G8012" t="s">
        <v>16</v>
      </c>
      <c r="H8012">
        <v>1E-3</v>
      </c>
      <c r="I8012">
        <f t="shared" si="136"/>
        <v>10</v>
      </c>
      <c r="J8012">
        <v>0.24299999999999999</v>
      </c>
      <c r="K8012" s="2">
        <f t="shared" si="137"/>
        <v>2430</v>
      </c>
    </row>
    <row r="8013" spans="1:11" x14ac:dyDescent="0.35">
      <c r="A8013" t="s">
        <v>7740</v>
      </c>
      <c r="B8013" t="s">
        <v>7741</v>
      </c>
      <c r="C8013" t="s">
        <v>7742</v>
      </c>
      <c r="D8013">
        <v>875</v>
      </c>
      <c r="E8013" t="s">
        <v>2666</v>
      </c>
      <c r="F8013" s="1">
        <v>1555</v>
      </c>
      <c r="G8013" t="s">
        <v>16</v>
      </c>
      <c r="H8013">
        <v>1E-3</v>
      </c>
      <c r="I8013">
        <f t="shared" si="136"/>
        <v>1.5549999999999999</v>
      </c>
      <c r="J8013">
        <v>0.252</v>
      </c>
      <c r="K8013" s="2">
        <f t="shared" si="137"/>
        <v>391.86</v>
      </c>
    </row>
    <row r="8014" spans="1:11" x14ac:dyDescent="0.35">
      <c r="A8014" t="s">
        <v>7743</v>
      </c>
      <c r="B8014" t="s">
        <v>7744</v>
      </c>
      <c r="C8014" t="s">
        <v>7745</v>
      </c>
      <c r="D8014">
        <v>875</v>
      </c>
      <c r="E8014" t="s">
        <v>2666</v>
      </c>
      <c r="F8014" s="1">
        <v>6850</v>
      </c>
      <c r="G8014" t="s">
        <v>16</v>
      </c>
      <c r="H8014">
        <v>1E-3</v>
      </c>
      <c r="I8014">
        <f t="shared" si="136"/>
        <v>6.8500000000000005</v>
      </c>
      <c r="J8014">
        <v>0.16700000000000001</v>
      </c>
      <c r="K8014" s="2">
        <f t="shared" si="137"/>
        <v>1143.95</v>
      </c>
    </row>
    <row r="8015" spans="1:11" x14ac:dyDescent="0.35">
      <c r="A8015" t="s">
        <v>7746</v>
      </c>
      <c r="B8015" t="s">
        <v>7747</v>
      </c>
      <c r="C8015" t="s">
        <v>7748</v>
      </c>
      <c r="D8015">
        <v>875</v>
      </c>
      <c r="E8015" t="s">
        <v>2666</v>
      </c>
      <c r="F8015" s="1">
        <v>4650</v>
      </c>
      <c r="G8015" t="s">
        <v>16</v>
      </c>
      <c r="H8015">
        <v>1E-3</v>
      </c>
      <c r="I8015">
        <f t="shared" si="136"/>
        <v>4.6500000000000004</v>
      </c>
      <c r="J8015">
        <v>0.314</v>
      </c>
      <c r="K8015" s="2">
        <f t="shared" si="137"/>
        <v>1460.1</v>
      </c>
    </row>
    <row r="8016" spans="1:11" x14ac:dyDescent="0.35">
      <c r="A8016" t="s">
        <v>7749</v>
      </c>
      <c r="B8016" t="s">
        <v>7750</v>
      </c>
      <c r="C8016" t="s">
        <v>7751</v>
      </c>
      <c r="D8016">
        <v>875</v>
      </c>
      <c r="E8016" t="s">
        <v>2666</v>
      </c>
      <c r="F8016" s="1">
        <v>1200</v>
      </c>
      <c r="G8016" t="s">
        <v>16</v>
      </c>
      <c r="H8016">
        <v>1E-3</v>
      </c>
      <c r="I8016">
        <f t="shared" si="136"/>
        <v>1.2</v>
      </c>
      <c r="J8016">
        <v>0.39600000000000002</v>
      </c>
      <c r="K8016" s="2">
        <f t="shared" si="137"/>
        <v>475.20000000000005</v>
      </c>
    </row>
    <row r="8017" spans="1:11" x14ac:dyDescent="0.35">
      <c r="A8017" t="s">
        <v>7752</v>
      </c>
      <c r="B8017" t="s">
        <v>7753</v>
      </c>
      <c r="C8017" t="s">
        <v>7754</v>
      </c>
      <c r="D8017">
        <v>875</v>
      </c>
      <c r="E8017" t="s">
        <v>2666</v>
      </c>
      <c r="F8017" s="1">
        <v>3500</v>
      </c>
      <c r="G8017" t="s">
        <v>16</v>
      </c>
      <c r="H8017">
        <v>1E-3</v>
      </c>
      <c r="I8017">
        <f t="shared" si="136"/>
        <v>3.5</v>
      </c>
      <c r="J8017">
        <v>0.22900000000000001</v>
      </c>
      <c r="K8017" s="2">
        <f t="shared" si="137"/>
        <v>801.5</v>
      </c>
    </row>
    <row r="8018" spans="1:11" x14ac:dyDescent="0.35">
      <c r="A8018" t="s">
        <v>7755</v>
      </c>
      <c r="B8018" t="s">
        <v>7756</v>
      </c>
      <c r="C8018" t="s">
        <v>7757</v>
      </c>
      <c r="D8018">
        <v>875</v>
      </c>
      <c r="E8018" t="s">
        <v>2666</v>
      </c>
      <c r="F8018" s="1">
        <v>5000</v>
      </c>
      <c r="G8018" t="s">
        <v>16</v>
      </c>
      <c r="H8018">
        <v>1E-3</v>
      </c>
      <c r="I8018">
        <f t="shared" si="136"/>
        <v>5</v>
      </c>
      <c r="J8018">
        <v>0.35099999999999998</v>
      </c>
      <c r="K8018" s="2">
        <f t="shared" si="137"/>
        <v>1755</v>
      </c>
    </row>
    <row r="8019" spans="1:11" x14ac:dyDescent="0.35">
      <c r="A8019" t="s">
        <v>7758</v>
      </c>
      <c r="B8019" t="s">
        <v>7759</v>
      </c>
      <c r="C8019" t="s">
        <v>6178</v>
      </c>
      <c r="D8019">
        <v>875</v>
      </c>
      <c r="E8019" t="s">
        <v>2666</v>
      </c>
      <c r="F8019" s="1">
        <v>47078</v>
      </c>
      <c r="G8019" t="s">
        <v>16</v>
      </c>
      <c r="H8019">
        <v>0.01</v>
      </c>
      <c r="I8019">
        <f t="shared" si="136"/>
        <v>470.78000000000003</v>
      </c>
      <c r="J8019">
        <v>0.10353999999999999</v>
      </c>
      <c r="K8019" s="2">
        <f t="shared" si="137"/>
        <v>4874.4561199999998</v>
      </c>
    </row>
    <row r="8020" spans="1:11" x14ac:dyDescent="0.35">
      <c r="A8020" t="s">
        <v>7760</v>
      </c>
      <c r="B8020" t="s">
        <v>7761</v>
      </c>
      <c r="C8020" t="s">
        <v>6178</v>
      </c>
      <c r="D8020">
        <v>875</v>
      </c>
      <c r="E8020" t="s">
        <v>2666</v>
      </c>
      <c r="F8020" s="1">
        <v>17000</v>
      </c>
      <c r="G8020" t="s">
        <v>16</v>
      </c>
      <c r="H8020">
        <v>1E-3</v>
      </c>
      <c r="I8020">
        <f t="shared" si="136"/>
        <v>17</v>
      </c>
      <c r="J8020">
        <v>9.9769999999999998E-2</v>
      </c>
      <c r="K8020" s="2">
        <f t="shared" si="137"/>
        <v>1696.09</v>
      </c>
    </row>
    <row r="8021" spans="1:11" x14ac:dyDescent="0.35">
      <c r="A8021" t="s">
        <v>7762</v>
      </c>
      <c r="B8021" t="s">
        <v>7763</v>
      </c>
      <c r="C8021" t="s">
        <v>7764</v>
      </c>
      <c r="D8021">
        <v>875</v>
      </c>
      <c r="E8021" t="s">
        <v>2666</v>
      </c>
      <c r="F8021" s="1">
        <v>24560</v>
      </c>
      <c r="G8021" t="s">
        <v>16</v>
      </c>
      <c r="H8021">
        <v>5.3999999999999999E-2</v>
      </c>
      <c r="I8021">
        <f t="shared" si="136"/>
        <v>1326.24</v>
      </c>
      <c r="J8021">
        <v>0.129</v>
      </c>
      <c r="K8021" s="2">
        <f t="shared" si="137"/>
        <v>3168.2400000000002</v>
      </c>
    </row>
    <row r="8022" spans="1:11" x14ac:dyDescent="0.35">
      <c r="A8022" t="s">
        <v>7765</v>
      </c>
      <c r="B8022" t="s">
        <v>7766</v>
      </c>
      <c r="C8022" t="s">
        <v>7767</v>
      </c>
      <c r="D8022">
        <v>875</v>
      </c>
      <c r="E8022" t="s">
        <v>2666</v>
      </c>
      <c r="F8022" s="1">
        <v>18120</v>
      </c>
      <c r="G8022" t="s">
        <v>16</v>
      </c>
      <c r="H8022">
        <v>0.186</v>
      </c>
      <c r="I8022">
        <f t="shared" si="136"/>
        <v>3370.32</v>
      </c>
      <c r="J8022">
        <v>0.28999999999999998</v>
      </c>
      <c r="K8022" s="2">
        <f t="shared" si="137"/>
        <v>5254.7999999999993</v>
      </c>
    </row>
    <row r="8023" spans="1:11" x14ac:dyDescent="0.35">
      <c r="A8023" t="s">
        <v>7768</v>
      </c>
      <c r="B8023" t="s">
        <v>7769</v>
      </c>
      <c r="C8023" t="s">
        <v>7770</v>
      </c>
      <c r="D8023">
        <v>875</v>
      </c>
      <c r="E8023" t="s">
        <v>2666</v>
      </c>
      <c r="F8023" s="1">
        <v>6960</v>
      </c>
      <c r="G8023" t="s">
        <v>16</v>
      </c>
      <c r="H8023">
        <v>6.6000000000000003E-2</v>
      </c>
      <c r="I8023">
        <f t="shared" si="136"/>
        <v>459.36</v>
      </c>
      <c r="J8023">
        <v>0.44732</v>
      </c>
      <c r="K8023" s="2">
        <f t="shared" si="137"/>
        <v>3113.3472000000002</v>
      </c>
    </row>
    <row r="8024" spans="1:11" x14ac:dyDescent="0.35">
      <c r="A8024" t="s">
        <v>7771</v>
      </c>
      <c r="B8024" t="s">
        <v>7772</v>
      </c>
      <c r="C8024" t="s">
        <v>7770</v>
      </c>
      <c r="D8024">
        <v>875</v>
      </c>
      <c r="E8024" t="s">
        <v>2666</v>
      </c>
      <c r="F8024" s="1">
        <v>21495</v>
      </c>
      <c r="G8024" t="s">
        <v>16</v>
      </c>
      <c r="H8024">
        <v>6.6000000000000003E-2</v>
      </c>
      <c r="I8024">
        <f t="shared" si="136"/>
        <v>1418.67</v>
      </c>
      <c r="J8024">
        <v>0.47194999999999998</v>
      </c>
      <c r="K8024" s="2">
        <f t="shared" si="137"/>
        <v>10144.56525</v>
      </c>
    </row>
    <row r="8025" spans="1:11" x14ac:dyDescent="0.35">
      <c r="A8025" t="s">
        <v>7773</v>
      </c>
      <c r="B8025" t="s">
        <v>7774</v>
      </c>
      <c r="C8025" t="s">
        <v>7770</v>
      </c>
      <c r="D8025">
        <v>875</v>
      </c>
      <c r="E8025" t="s">
        <v>2666</v>
      </c>
      <c r="F8025" s="1">
        <v>39530</v>
      </c>
      <c r="G8025" t="s">
        <v>16</v>
      </c>
      <c r="H8025">
        <v>6.6000000000000003E-2</v>
      </c>
      <c r="I8025">
        <f t="shared" si="136"/>
        <v>2608.98</v>
      </c>
      <c r="J8025">
        <v>0.47194999999999998</v>
      </c>
      <c r="K8025" s="2">
        <f t="shared" si="137"/>
        <v>18656.183499999999</v>
      </c>
    </row>
    <row r="8026" spans="1:11" x14ac:dyDescent="0.35">
      <c r="A8026" t="s">
        <v>7775</v>
      </c>
      <c r="B8026" t="s">
        <v>7776</v>
      </c>
      <c r="C8026" t="s">
        <v>7777</v>
      </c>
      <c r="D8026">
        <v>875</v>
      </c>
      <c r="E8026" t="s">
        <v>2666</v>
      </c>
      <c r="F8026" s="1">
        <v>4465</v>
      </c>
      <c r="G8026" t="s">
        <v>16</v>
      </c>
      <c r="H8026">
        <v>0.35899999999999999</v>
      </c>
      <c r="I8026">
        <f t="shared" si="136"/>
        <v>1602.9349999999999</v>
      </c>
      <c r="J8026">
        <v>0.54200000000000004</v>
      </c>
      <c r="K8026" s="2">
        <f t="shared" si="137"/>
        <v>2420.0300000000002</v>
      </c>
    </row>
    <row r="8027" spans="1:11" x14ac:dyDescent="0.35">
      <c r="A8027" t="s">
        <v>7778</v>
      </c>
      <c r="B8027" t="s">
        <v>7779</v>
      </c>
      <c r="C8027" t="s">
        <v>7780</v>
      </c>
      <c r="D8027">
        <v>875</v>
      </c>
      <c r="E8027" t="s">
        <v>2666</v>
      </c>
      <c r="F8027" s="1">
        <v>6900</v>
      </c>
      <c r="G8027" t="s">
        <v>16</v>
      </c>
      <c r="H8027">
        <v>0.11257</v>
      </c>
      <c r="I8027">
        <f t="shared" si="136"/>
        <v>776.73300000000006</v>
      </c>
      <c r="J8027">
        <v>1.4207099999999999</v>
      </c>
      <c r="K8027" s="2">
        <f t="shared" si="137"/>
        <v>9802.8989999999994</v>
      </c>
    </row>
    <row r="8028" spans="1:11" x14ac:dyDescent="0.35">
      <c r="A8028" t="s">
        <v>7781</v>
      </c>
      <c r="B8028" t="s">
        <v>7782</v>
      </c>
      <c r="C8028" t="s">
        <v>7780</v>
      </c>
      <c r="D8028">
        <v>875</v>
      </c>
      <c r="E8028" t="s">
        <v>2666</v>
      </c>
      <c r="F8028" s="1">
        <v>8160</v>
      </c>
      <c r="G8028" t="s">
        <v>16</v>
      </c>
      <c r="H8028">
        <v>0.11257</v>
      </c>
      <c r="I8028">
        <f t="shared" si="136"/>
        <v>918.57119999999998</v>
      </c>
      <c r="J8028">
        <v>1.4475</v>
      </c>
      <c r="K8028" s="2">
        <f t="shared" si="137"/>
        <v>11811.6</v>
      </c>
    </row>
    <row r="8029" spans="1:11" x14ac:dyDescent="0.35">
      <c r="A8029" t="s">
        <v>7783</v>
      </c>
      <c r="B8029" t="s">
        <v>7784</v>
      </c>
      <c r="C8029" t="s">
        <v>7780</v>
      </c>
      <c r="D8029">
        <v>875</v>
      </c>
      <c r="E8029" t="s">
        <v>2666</v>
      </c>
      <c r="F8029" s="1">
        <v>4532</v>
      </c>
      <c r="G8029" t="s">
        <v>16</v>
      </c>
      <c r="H8029">
        <v>0.11257</v>
      </c>
      <c r="I8029">
        <f t="shared" si="136"/>
        <v>510.16723999999999</v>
      </c>
      <c r="J8029">
        <v>1.4207099999999999</v>
      </c>
      <c r="K8029" s="2">
        <f t="shared" si="137"/>
        <v>6438.6577199999992</v>
      </c>
    </row>
    <row r="8030" spans="1:11" x14ac:dyDescent="0.35">
      <c r="A8030" t="s">
        <v>7785</v>
      </c>
      <c r="B8030" t="s">
        <v>7786</v>
      </c>
      <c r="C8030" t="s">
        <v>7787</v>
      </c>
      <c r="D8030">
        <v>875</v>
      </c>
      <c r="E8030" t="s">
        <v>2666</v>
      </c>
      <c r="F8030" s="1">
        <v>1800</v>
      </c>
      <c r="G8030" t="s">
        <v>16</v>
      </c>
      <c r="H8030">
        <v>1E-3</v>
      </c>
      <c r="I8030">
        <f t="shared" si="136"/>
        <v>1.8</v>
      </c>
      <c r="J8030">
        <v>0.45700000000000002</v>
      </c>
      <c r="K8030" s="2">
        <f t="shared" si="137"/>
        <v>822.6</v>
      </c>
    </row>
    <row r="8031" spans="1:11" x14ac:dyDescent="0.35">
      <c r="A8031" t="s">
        <v>7788</v>
      </c>
      <c r="B8031" t="s">
        <v>7789</v>
      </c>
      <c r="C8031" t="s">
        <v>7790</v>
      </c>
      <c r="D8031">
        <v>875</v>
      </c>
      <c r="E8031" t="s">
        <v>2666</v>
      </c>
      <c r="F8031" s="1">
        <v>5800</v>
      </c>
      <c r="G8031" t="s">
        <v>16</v>
      </c>
      <c r="H8031">
        <v>1E-3</v>
      </c>
      <c r="I8031">
        <f t="shared" si="136"/>
        <v>5.8</v>
      </c>
      <c r="J8031">
        <v>0.27400000000000002</v>
      </c>
      <c r="K8031" s="2">
        <f t="shared" si="137"/>
        <v>1589.2</v>
      </c>
    </row>
    <row r="8032" spans="1:11" x14ac:dyDescent="0.35">
      <c r="A8032" t="s">
        <v>7791</v>
      </c>
      <c r="B8032" t="s">
        <v>7792</v>
      </c>
      <c r="C8032" t="s">
        <v>7793</v>
      </c>
      <c r="D8032">
        <v>875</v>
      </c>
      <c r="E8032" t="s">
        <v>2666</v>
      </c>
      <c r="F8032" s="1">
        <v>3500</v>
      </c>
      <c r="G8032" t="s">
        <v>16</v>
      </c>
      <c r="H8032">
        <v>1E-3</v>
      </c>
      <c r="I8032">
        <f t="shared" si="136"/>
        <v>3.5</v>
      </c>
      <c r="J8032">
        <v>0.22900000000000001</v>
      </c>
      <c r="K8032" s="2">
        <f t="shared" si="137"/>
        <v>801.5</v>
      </c>
    </row>
    <row r="8033" spans="1:11" x14ac:dyDescent="0.35">
      <c r="A8033" t="s">
        <v>7794</v>
      </c>
      <c r="B8033" t="s">
        <v>7795</v>
      </c>
      <c r="C8033" t="s">
        <v>7796</v>
      </c>
      <c r="D8033">
        <v>875</v>
      </c>
      <c r="E8033" t="s">
        <v>2666</v>
      </c>
      <c r="F8033" s="1">
        <v>5800</v>
      </c>
      <c r="G8033" t="s">
        <v>16</v>
      </c>
      <c r="H8033">
        <v>1E-3</v>
      </c>
      <c r="I8033">
        <f t="shared" si="136"/>
        <v>5.8</v>
      </c>
      <c r="J8033">
        <v>0.32900000000000001</v>
      </c>
      <c r="K8033" s="2">
        <f t="shared" si="137"/>
        <v>1908.2</v>
      </c>
    </row>
    <row r="8034" spans="1:11" x14ac:dyDescent="0.35">
      <c r="A8034" t="s">
        <v>7797</v>
      </c>
      <c r="B8034" t="s">
        <v>7798</v>
      </c>
      <c r="C8034" t="s">
        <v>7799</v>
      </c>
      <c r="D8034">
        <v>875</v>
      </c>
      <c r="E8034" t="s">
        <v>2666</v>
      </c>
      <c r="F8034" s="1">
        <v>2880</v>
      </c>
      <c r="G8034" t="s">
        <v>16</v>
      </c>
      <c r="H8034">
        <v>3.5000000000000003E-2</v>
      </c>
      <c r="I8034">
        <f t="shared" si="136"/>
        <v>100.80000000000001</v>
      </c>
      <c r="J8034">
        <v>0.77512000000000003</v>
      </c>
      <c r="K8034" s="2">
        <f t="shared" si="137"/>
        <v>2232.3456000000001</v>
      </c>
    </row>
    <row r="8035" spans="1:11" x14ac:dyDescent="0.35">
      <c r="A8035" t="s">
        <v>7800</v>
      </c>
      <c r="B8035" t="s">
        <v>7801</v>
      </c>
      <c r="C8035" t="s">
        <v>7802</v>
      </c>
      <c r="D8035">
        <v>875</v>
      </c>
      <c r="E8035" t="s">
        <v>2666</v>
      </c>
      <c r="F8035" s="1">
        <v>4520</v>
      </c>
      <c r="G8035" t="s">
        <v>16</v>
      </c>
      <c r="H8035">
        <v>0.108</v>
      </c>
      <c r="I8035">
        <f t="shared" si="136"/>
        <v>488.15999999999997</v>
      </c>
      <c r="J8035">
        <v>1.41934</v>
      </c>
      <c r="K8035" s="2">
        <f t="shared" si="137"/>
        <v>6415.4168</v>
      </c>
    </row>
    <row r="8036" spans="1:11" x14ac:dyDescent="0.35">
      <c r="A8036" t="s">
        <v>7803</v>
      </c>
      <c r="B8036" t="s">
        <v>7804</v>
      </c>
      <c r="C8036" t="s">
        <v>7799</v>
      </c>
      <c r="D8036">
        <v>875</v>
      </c>
      <c r="E8036" t="s">
        <v>2666</v>
      </c>
      <c r="F8036" s="1">
        <v>3150</v>
      </c>
      <c r="G8036" t="s">
        <v>16</v>
      </c>
      <c r="H8036">
        <v>3.5000000000000003E-2</v>
      </c>
      <c r="I8036">
        <f t="shared" si="136"/>
        <v>110.25000000000001</v>
      </c>
      <c r="J8036">
        <v>0.77512000000000003</v>
      </c>
      <c r="K8036" s="2">
        <f t="shared" si="137"/>
        <v>2441.6280000000002</v>
      </c>
    </row>
    <row r="8037" spans="1:11" x14ac:dyDescent="0.35">
      <c r="A8037" t="s">
        <v>7805</v>
      </c>
      <c r="B8037" t="s">
        <v>7806</v>
      </c>
      <c r="C8037" t="s">
        <v>7802</v>
      </c>
      <c r="D8037">
        <v>875</v>
      </c>
      <c r="E8037" t="s">
        <v>2666</v>
      </c>
      <c r="F8037" s="1">
        <v>5070</v>
      </c>
      <c r="G8037" t="s">
        <v>16</v>
      </c>
      <c r="H8037">
        <v>0.108</v>
      </c>
      <c r="I8037">
        <f t="shared" si="136"/>
        <v>547.55999999999995</v>
      </c>
      <c r="J8037">
        <v>1.41934</v>
      </c>
      <c r="K8037" s="2">
        <f t="shared" si="137"/>
        <v>7196.0538000000006</v>
      </c>
    </row>
    <row r="8038" spans="1:11" x14ac:dyDescent="0.35">
      <c r="A8038" t="s">
        <v>7807</v>
      </c>
      <c r="B8038" t="s">
        <v>7808</v>
      </c>
      <c r="C8038" t="s">
        <v>4340</v>
      </c>
      <c r="D8038">
        <v>875</v>
      </c>
      <c r="E8038" t="s">
        <v>2666</v>
      </c>
      <c r="F8038" s="1">
        <v>4270</v>
      </c>
      <c r="G8038" t="s">
        <v>16</v>
      </c>
      <c r="H8038">
        <v>0.157</v>
      </c>
      <c r="I8038">
        <f t="shared" si="136"/>
        <v>670.39</v>
      </c>
      <c r="J8038">
        <v>0</v>
      </c>
      <c r="K8038" s="2">
        <f t="shared" si="137"/>
        <v>0</v>
      </c>
    </row>
    <row r="8039" spans="1:11" x14ac:dyDescent="0.35">
      <c r="A8039" t="s">
        <v>7809</v>
      </c>
      <c r="B8039" t="s">
        <v>7810</v>
      </c>
      <c r="C8039" t="s">
        <v>7811</v>
      </c>
      <c r="D8039">
        <v>875</v>
      </c>
      <c r="E8039" t="s">
        <v>2666</v>
      </c>
      <c r="F8039">
        <v>135</v>
      </c>
      <c r="G8039" t="s">
        <v>16</v>
      </c>
      <c r="H8039">
        <v>1.1407400000000001</v>
      </c>
      <c r="I8039">
        <f t="shared" si="136"/>
        <v>153.99990000000003</v>
      </c>
      <c r="J8039">
        <v>2.65</v>
      </c>
      <c r="K8039" s="2">
        <f t="shared" si="137"/>
        <v>357.75</v>
      </c>
    </row>
    <row r="8040" spans="1:11" x14ac:dyDescent="0.35">
      <c r="A8040" t="s">
        <v>7812</v>
      </c>
      <c r="B8040" t="s">
        <v>7813</v>
      </c>
      <c r="C8040" t="s">
        <v>5395</v>
      </c>
      <c r="D8040">
        <v>875</v>
      </c>
      <c r="E8040" t="s">
        <v>2666</v>
      </c>
      <c r="F8040" s="1">
        <v>3425</v>
      </c>
      <c r="G8040" t="s">
        <v>16</v>
      </c>
      <c r="H8040">
        <v>3.3000000000000002E-2</v>
      </c>
      <c r="I8040">
        <f t="shared" si="136"/>
        <v>113.02500000000001</v>
      </c>
      <c r="J8040">
        <v>0</v>
      </c>
      <c r="K8040" s="2">
        <f t="shared" si="137"/>
        <v>0</v>
      </c>
    </row>
    <row r="8041" spans="1:11" x14ac:dyDescent="0.35">
      <c r="A8041" t="s">
        <v>7814</v>
      </c>
      <c r="B8041" t="s">
        <v>7815</v>
      </c>
      <c r="C8041" t="s">
        <v>7816</v>
      </c>
      <c r="D8041">
        <v>875</v>
      </c>
      <c r="E8041" t="s">
        <v>2666</v>
      </c>
      <c r="F8041">
        <v>501</v>
      </c>
      <c r="G8041" t="s">
        <v>16</v>
      </c>
      <c r="H8041">
        <v>1E-3</v>
      </c>
      <c r="I8041">
        <f t="shared" si="136"/>
        <v>0.501</v>
      </c>
      <c r="J8041">
        <v>0.32800000000000001</v>
      </c>
      <c r="K8041" s="2">
        <f t="shared" si="137"/>
        <v>164.328</v>
      </c>
    </row>
    <row r="8042" spans="1:11" x14ac:dyDescent="0.35">
      <c r="A8042" t="s">
        <v>7817</v>
      </c>
      <c r="B8042" t="s">
        <v>7818</v>
      </c>
      <c r="C8042" t="s">
        <v>7816</v>
      </c>
      <c r="D8042">
        <v>875</v>
      </c>
      <c r="E8042" t="s">
        <v>2666</v>
      </c>
      <c r="F8042">
        <v>480</v>
      </c>
      <c r="G8042" t="s">
        <v>16</v>
      </c>
      <c r="H8042">
        <v>1E-3</v>
      </c>
      <c r="I8042">
        <f t="shared" si="136"/>
        <v>0.48</v>
      </c>
      <c r="J8042">
        <v>0.32800000000000001</v>
      </c>
      <c r="K8042" s="2">
        <f t="shared" si="137"/>
        <v>157.44</v>
      </c>
    </row>
    <row r="8043" spans="1:11" x14ac:dyDescent="0.35">
      <c r="A8043" t="s">
        <v>7819</v>
      </c>
      <c r="B8043" t="s">
        <v>7820</v>
      </c>
      <c r="C8043" t="s">
        <v>7816</v>
      </c>
      <c r="D8043">
        <v>875</v>
      </c>
      <c r="E8043" t="s">
        <v>2666</v>
      </c>
      <c r="F8043">
        <v>500</v>
      </c>
      <c r="G8043" t="s">
        <v>16</v>
      </c>
      <c r="H8043">
        <v>1E-3</v>
      </c>
      <c r="I8043">
        <f t="shared" si="136"/>
        <v>0.5</v>
      </c>
      <c r="J8043">
        <v>0.32800000000000001</v>
      </c>
      <c r="K8043" s="2">
        <f t="shared" si="137"/>
        <v>164</v>
      </c>
    </row>
    <row r="8044" spans="1:11" x14ac:dyDescent="0.35">
      <c r="A8044" t="s">
        <v>7821</v>
      </c>
      <c r="B8044" t="s">
        <v>7822</v>
      </c>
      <c r="C8044" t="s">
        <v>7823</v>
      </c>
      <c r="D8044">
        <v>875</v>
      </c>
      <c r="E8044" t="s">
        <v>2666</v>
      </c>
      <c r="F8044" s="1">
        <v>8000</v>
      </c>
      <c r="G8044" t="s">
        <v>16</v>
      </c>
      <c r="H8044">
        <v>1E-3</v>
      </c>
      <c r="I8044">
        <f t="shared" si="136"/>
        <v>8</v>
      </c>
      <c r="J8044">
        <v>0</v>
      </c>
      <c r="K8044" s="2">
        <f t="shared" si="137"/>
        <v>0</v>
      </c>
    </row>
    <row r="8045" spans="1:11" x14ac:dyDescent="0.35">
      <c r="A8045" t="s">
        <v>7824</v>
      </c>
      <c r="B8045" t="s">
        <v>7825</v>
      </c>
      <c r="C8045" t="s">
        <v>7826</v>
      </c>
      <c r="D8045">
        <v>875</v>
      </c>
      <c r="E8045" t="s">
        <v>2666</v>
      </c>
      <c r="F8045" s="1">
        <v>7785</v>
      </c>
      <c r="G8045" t="s">
        <v>16</v>
      </c>
      <c r="H8045">
        <v>1E-3</v>
      </c>
      <c r="I8045">
        <f t="shared" si="136"/>
        <v>7.7850000000000001</v>
      </c>
      <c r="J8045">
        <v>0</v>
      </c>
      <c r="K8045" s="2">
        <f t="shared" si="137"/>
        <v>0</v>
      </c>
    </row>
    <row r="8046" spans="1:11" x14ac:dyDescent="0.35">
      <c r="A8046" t="s">
        <v>7827</v>
      </c>
      <c r="B8046" t="s">
        <v>7828</v>
      </c>
      <c r="C8046" t="s">
        <v>4340</v>
      </c>
      <c r="D8046">
        <v>875</v>
      </c>
      <c r="E8046" t="s">
        <v>2666</v>
      </c>
      <c r="F8046" s="1">
        <v>29350</v>
      </c>
      <c r="G8046" t="s">
        <v>16</v>
      </c>
      <c r="H8046">
        <v>0.122</v>
      </c>
      <c r="I8046">
        <f t="shared" si="136"/>
        <v>3580.7</v>
      </c>
      <c r="J8046">
        <v>0</v>
      </c>
      <c r="K8046" s="2">
        <f t="shared" si="137"/>
        <v>0</v>
      </c>
    </row>
    <row r="8047" spans="1:11" x14ac:dyDescent="0.35">
      <c r="A8047" t="s">
        <v>7829</v>
      </c>
      <c r="B8047" t="s">
        <v>7830</v>
      </c>
      <c r="C8047" t="s">
        <v>7831</v>
      </c>
      <c r="D8047">
        <v>875</v>
      </c>
      <c r="E8047" t="s">
        <v>2666</v>
      </c>
      <c r="F8047">
        <v>520</v>
      </c>
      <c r="G8047" t="s">
        <v>16</v>
      </c>
      <c r="H8047">
        <v>1E-3</v>
      </c>
      <c r="I8047">
        <f t="shared" si="136"/>
        <v>0.52</v>
      </c>
      <c r="J8047">
        <v>7.0470000000000005E-2</v>
      </c>
      <c r="K8047" s="2">
        <f t="shared" si="137"/>
        <v>36.644400000000005</v>
      </c>
    </row>
    <row r="8048" spans="1:11" x14ac:dyDescent="0.35">
      <c r="A8048" t="s">
        <v>7832</v>
      </c>
      <c r="B8048" t="s">
        <v>7833</v>
      </c>
      <c r="C8048" t="s">
        <v>7831</v>
      </c>
      <c r="D8048">
        <v>875</v>
      </c>
      <c r="E8048" t="s">
        <v>2666</v>
      </c>
      <c r="F8048">
        <v>400</v>
      </c>
      <c r="G8048" t="s">
        <v>16</v>
      </c>
      <c r="H8048">
        <v>1E-3</v>
      </c>
      <c r="I8048">
        <f t="shared" si="136"/>
        <v>0.4</v>
      </c>
      <c r="J8048">
        <v>7.0470000000000005E-2</v>
      </c>
      <c r="K8048" s="2">
        <f t="shared" si="137"/>
        <v>28.188000000000002</v>
      </c>
    </row>
    <row r="8049" spans="1:11" x14ac:dyDescent="0.35">
      <c r="A8049" t="s">
        <v>7834</v>
      </c>
      <c r="B8049" t="s">
        <v>7835</v>
      </c>
      <c r="C8049" t="s">
        <v>7836</v>
      </c>
      <c r="D8049">
        <v>875</v>
      </c>
      <c r="E8049" t="s">
        <v>2666</v>
      </c>
      <c r="F8049" s="1">
        <v>2900</v>
      </c>
      <c r="G8049" t="s">
        <v>16</v>
      </c>
      <c r="H8049">
        <v>1.6E-2</v>
      </c>
      <c r="I8049">
        <f t="shared" si="136"/>
        <v>46.4</v>
      </c>
      <c r="J8049">
        <v>0</v>
      </c>
      <c r="K8049" s="2">
        <f t="shared" si="137"/>
        <v>0</v>
      </c>
    </row>
    <row r="8050" spans="1:11" x14ac:dyDescent="0.35">
      <c r="A8050" t="s">
        <v>7837</v>
      </c>
      <c r="B8050" t="s">
        <v>7838</v>
      </c>
      <c r="C8050" t="s">
        <v>7839</v>
      </c>
      <c r="D8050">
        <v>875</v>
      </c>
      <c r="E8050" t="s">
        <v>2666</v>
      </c>
      <c r="F8050" s="1">
        <v>29500</v>
      </c>
      <c r="G8050" t="s">
        <v>16</v>
      </c>
      <c r="H8050">
        <v>1.6E-2</v>
      </c>
      <c r="I8050">
        <f t="shared" si="136"/>
        <v>472</v>
      </c>
      <c r="J8050">
        <v>3.7900000000000003E-2</v>
      </c>
      <c r="K8050" s="2">
        <f t="shared" si="137"/>
        <v>1118.0500000000002</v>
      </c>
    </row>
    <row r="8051" spans="1:11" x14ac:dyDescent="0.35">
      <c r="A8051" t="s">
        <v>7840</v>
      </c>
      <c r="B8051" t="s">
        <v>7841</v>
      </c>
      <c r="C8051" t="s">
        <v>7842</v>
      </c>
      <c r="D8051">
        <v>875</v>
      </c>
      <c r="E8051" t="s">
        <v>2666</v>
      </c>
      <c r="F8051" s="1">
        <v>1500</v>
      </c>
      <c r="G8051" t="s">
        <v>16</v>
      </c>
      <c r="H8051">
        <v>2E-3</v>
      </c>
      <c r="I8051">
        <f t="shared" si="136"/>
        <v>3</v>
      </c>
      <c r="J8051">
        <v>0.14599999999999999</v>
      </c>
      <c r="K8051" s="2">
        <f t="shared" si="137"/>
        <v>219</v>
      </c>
    </row>
    <row r="8052" spans="1:11" x14ac:dyDescent="0.35">
      <c r="A8052" t="s">
        <v>7843</v>
      </c>
      <c r="B8052" t="s">
        <v>7844</v>
      </c>
      <c r="C8052" t="s">
        <v>7845</v>
      </c>
      <c r="D8052">
        <v>875</v>
      </c>
      <c r="E8052" t="s">
        <v>2666</v>
      </c>
      <c r="F8052" s="1">
        <v>4500</v>
      </c>
      <c r="G8052" t="s">
        <v>16</v>
      </c>
      <c r="H8052">
        <v>5.0000000000000001E-3</v>
      </c>
      <c r="I8052">
        <f t="shared" si="136"/>
        <v>22.5</v>
      </c>
      <c r="J8052">
        <v>0.26500000000000001</v>
      </c>
      <c r="K8052" s="2">
        <f t="shared" si="137"/>
        <v>1192.5</v>
      </c>
    </row>
    <row r="8053" spans="1:11" x14ac:dyDescent="0.35">
      <c r="A8053" t="s">
        <v>7846</v>
      </c>
      <c r="B8053" t="s">
        <v>7847</v>
      </c>
      <c r="C8053" t="s">
        <v>7845</v>
      </c>
      <c r="D8053">
        <v>875</v>
      </c>
      <c r="E8053" t="s">
        <v>2666</v>
      </c>
      <c r="F8053" s="1">
        <v>3600</v>
      </c>
      <c r="G8053" t="s">
        <v>16</v>
      </c>
      <c r="H8053">
        <v>5.0000000000000001E-3</v>
      </c>
      <c r="I8053">
        <f t="shared" si="136"/>
        <v>18</v>
      </c>
      <c r="J8053">
        <v>0.23599999999999999</v>
      </c>
      <c r="K8053" s="2">
        <f t="shared" si="137"/>
        <v>849.59999999999991</v>
      </c>
    </row>
    <row r="8054" spans="1:11" x14ac:dyDescent="0.35">
      <c r="A8054" t="s">
        <v>7848</v>
      </c>
      <c r="B8054" t="s">
        <v>7849</v>
      </c>
      <c r="C8054" t="s">
        <v>7850</v>
      </c>
      <c r="D8054">
        <v>875</v>
      </c>
      <c r="E8054" t="s">
        <v>2666</v>
      </c>
      <c r="F8054">
        <v>450</v>
      </c>
      <c r="G8054" t="s">
        <v>16</v>
      </c>
      <c r="H8054">
        <v>1E-3</v>
      </c>
      <c r="I8054">
        <f t="shared" si="136"/>
        <v>0.45</v>
      </c>
      <c r="J8054">
        <v>0</v>
      </c>
      <c r="K8054" s="2">
        <f t="shared" si="137"/>
        <v>0</v>
      </c>
    </row>
    <row r="8055" spans="1:11" x14ac:dyDescent="0.35">
      <c r="A8055" t="s">
        <v>7851</v>
      </c>
      <c r="B8055" t="s">
        <v>7852</v>
      </c>
      <c r="C8055" t="s">
        <v>7850</v>
      </c>
      <c r="D8055">
        <v>875</v>
      </c>
      <c r="E8055" t="s">
        <v>2666</v>
      </c>
      <c r="F8055">
        <v>450</v>
      </c>
      <c r="G8055" t="s">
        <v>16</v>
      </c>
      <c r="H8055">
        <v>1E-3</v>
      </c>
      <c r="I8055">
        <f t="shared" si="136"/>
        <v>0.45</v>
      </c>
      <c r="J8055">
        <v>0</v>
      </c>
      <c r="K8055" s="2">
        <f t="shared" si="137"/>
        <v>0</v>
      </c>
    </row>
    <row r="8056" spans="1:11" x14ac:dyDescent="0.35">
      <c r="A8056" t="s">
        <v>7853</v>
      </c>
      <c r="B8056" t="s">
        <v>7854</v>
      </c>
      <c r="C8056" t="s">
        <v>7855</v>
      </c>
      <c r="D8056">
        <v>875</v>
      </c>
      <c r="E8056" t="s">
        <v>2666</v>
      </c>
      <c r="F8056" s="1">
        <v>279552</v>
      </c>
      <c r="G8056" t="s">
        <v>16</v>
      </c>
      <c r="H8056">
        <v>1E-3</v>
      </c>
      <c r="I8056">
        <f t="shared" si="136"/>
        <v>279.55200000000002</v>
      </c>
      <c r="J8056">
        <v>8.2500000000000004E-3</v>
      </c>
      <c r="K8056" s="2">
        <f t="shared" si="137"/>
        <v>2306.3040000000001</v>
      </c>
    </row>
    <row r="8057" spans="1:11" x14ac:dyDescent="0.35">
      <c r="A8057" t="s">
        <v>7856</v>
      </c>
      <c r="B8057" t="s">
        <v>7857</v>
      </c>
      <c r="C8057" t="s">
        <v>7434</v>
      </c>
      <c r="D8057">
        <v>875</v>
      </c>
      <c r="E8057" t="s">
        <v>2666</v>
      </c>
      <c r="F8057" s="1">
        <v>5000</v>
      </c>
      <c r="G8057" t="s">
        <v>16</v>
      </c>
      <c r="H8057">
        <v>2.7029999999999998E-2</v>
      </c>
      <c r="I8057">
        <f t="shared" si="136"/>
        <v>135.15</v>
      </c>
      <c r="J8057">
        <v>0.36939</v>
      </c>
      <c r="K8057" s="2">
        <f t="shared" si="137"/>
        <v>1846.95</v>
      </c>
    </row>
    <row r="8058" spans="1:11" x14ac:dyDescent="0.35">
      <c r="A8058" t="s">
        <v>7858</v>
      </c>
      <c r="B8058" t="s">
        <v>7859</v>
      </c>
      <c r="C8058" t="s">
        <v>7434</v>
      </c>
      <c r="D8058">
        <v>875</v>
      </c>
      <c r="E8058" t="s">
        <v>2666</v>
      </c>
      <c r="F8058" s="1">
        <v>7250</v>
      </c>
      <c r="G8058" t="s">
        <v>16</v>
      </c>
      <c r="H8058">
        <v>2.7E-2</v>
      </c>
      <c r="I8058">
        <f t="shared" si="136"/>
        <v>195.75</v>
      </c>
      <c r="J8058">
        <v>0.36939</v>
      </c>
      <c r="K8058" s="2">
        <f t="shared" si="137"/>
        <v>2678.0774999999999</v>
      </c>
    </row>
    <row r="8059" spans="1:11" x14ac:dyDescent="0.35">
      <c r="A8059" t="s">
        <v>7860</v>
      </c>
      <c r="B8059" t="s">
        <v>7861</v>
      </c>
      <c r="C8059" t="s">
        <v>7434</v>
      </c>
      <c r="D8059">
        <v>875</v>
      </c>
      <c r="E8059" t="s">
        <v>2666</v>
      </c>
      <c r="F8059" s="1">
        <v>6550</v>
      </c>
      <c r="G8059" t="s">
        <v>16</v>
      </c>
      <c r="H8059">
        <v>2.7E-2</v>
      </c>
      <c r="I8059">
        <f t="shared" si="136"/>
        <v>176.85</v>
      </c>
      <c r="J8059">
        <v>0.39101000000000002</v>
      </c>
      <c r="K8059" s="2">
        <f t="shared" si="137"/>
        <v>2561.1155000000003</v>
      </c>
    </row>
    <row r="8060" spans="1:11" x14ac:dyDescent="0.35">
      <c r="A8060" t="s">
        <v>7862</v>
      </c>
      <c r="B8060" t="s">
        <v>7863</v>
      </c>
      <c r="C8060" t="s">
        <v>7434</v>
      </c>
      <c r="D8060">
        <v>875</v>
      </c>
      <c r="E8060" t="s">
        <v>2666</v>
      </c>
      <c r="F8060" s="1">
        <v>2600</v>
      </c>
      <c r="G8060" t="s">
        <v>16</v>
      </c>
      <c r="H8060">
        <v>2.7E-2</v>
      </c>
      <c r="I8060">
        <f t="shared" si="136"/>
        <v>70.2</v>
      </c>
      <c r="J8060">
        <v>0.36939</v>
      </c>
      <c r="K8060" s="2">
        <f t="shared" si="137"/>
        <v>960.41399999999999</v>
      </c>
    </row>
    <row r="8061" spans="1:11" x14ac:dyDescent="0.35">
      <c r="A8061" t="s">
        <v>7864</v>
      </c>
      <c r="B8061" t="s">
        <v>7865</v>
      </c>
      <c r="C8061" t="s">
        <v>7866</v>
      </c>
      <c r="D8061">
        <v>875</v>
      </c>
      <c r="E8061" t="s">
        <v>2666</v>
      </c>
      <c r="F8061" s="1">
        <v>1080</v>
      </c>
      <c r="G8061" t="s">
        <v>16</v>
      </c>
      <c r="H8061">
        <v>0.371</v>
      </c>
      <c r="I8061">
        <f t="shared" si="136"/>
        <v>400.68</v>
      </c>
      <c r="J8061">
        <v>0.78300000000000003</v>
      </c>
      <c r="K8061" s="2">
        <f t="shared" si="137"/>
        <v>845.64</v>
      </c>
    </row>
    <row r="8062" spans="1:11" x14ac:dyDescent="0.35">
      <c r="A8062" t="s">
        <v>7867</v>
      </c>
      <c r="B8062" t="s">
        <v>7868</v>
      </c>
      <c r="C8062" t="s">
        <v>7869</v>
      </c>
      <c r="D8062">
        <v>875</v>
      </c>
      <c r="E8062" t="s">
        <v>2666</v>
      </c>
      <c r="F8062" s="1">
        <v>6235</v>
      </c>
      <c r="G8062" t="s">
        <v>16</v>
      </c>
      <c r="H8062">
        <v>0.107</v>
      </c>
      <c r="I8062">
        <f t="shared" si="136"/>
        <v>667.14499999999998</v>
      </c>
      <c r="J8062">
        <v>1.5367599999999999</v>
      </c>
      <c r="K8062" s="2">
        <f t="shared" si="137"/>
        <v>9581.6985999999997</v>
      </c>
    </row>
    <row r="8063" spans="1:11" x14ac:dyDescent="0.35">
      <c r="A8063" t="s">
        <v>7870</v>
      </c>
      <c r="B8063" t="s">
        <v>7871</v>
      </c>
      <c r="C8063" t="s">
        <v>7869</v>
      </c>
      <c r="D8063">
        <v>875</v>
      </c>
      <c r="E8063" t="s">
        <v>2666</v>
      </c>
      <c r="F8063" s="1">
        <v>5420</v>
      </c>
      <c r="G8063" t="s">
        <v>16</v>
      </c>
      <c r="H8063">
        <v>0.107</v>
      </c>
      <c r="I8063">
        <f t="shared" si="136"/>
        <v>579.93999999999994</v>
      </c>
      <c r="J8063">
        <v>1.5367599999999999</v>
      </c>
      <c r="K8063" s="2">
        <f t="shared" si="137"/>
        <v>8329.2392</v>
      </c>
    </row>
    <row r="8064" spans="1:11" x14ac:dyDescent="0.35">
      <c r="A8064" t="s">
        <v>7872</v>
      </c>
      <c r="B8064" t="s">
        <v>7873</v>
      </c>
      <c r="C8064" t="s">
        <v>7869</v>
      </c>
      <c r="D8064">
        <v>875</v>
      </c>
      <c r="E8064" t="s">
        <v>2666</v>
      </c>
      <c r="F8064" s="1">
        <v>6880</v>
      </c>
      <c r="G8064" t="s">
        <v>16</v>
      </c>
      <c r="H8064">
        <v>0.107</v>
      </c>
      <c r="I8064">
        <f t="shared" si="136"/>
        <v>736.16</v>
      </c>
      <c r="J8064">
        <v>1.5367599999999999</v>
      </c>
      <c r="K8064" s="2">
        <f t="shared" si="137"/>
        <v>10572.908799999999</v>
      </c>
    </row>
    <row r="8065" spans="1:11" x14ac:dyDescent="0.35">
      <c r="A8065" t="s">
        <v>7874</v>
      </c>
      <c r="B8065" t="s">
        <v>7875</v>
      </c>
      <c r="C8065" t="s">
        <v>7869</v>
      </c>
      <c r="D8065">
        <v>875</v>
      </c>
      <c r="E8065" t="s">
        <v>2666</v>
      </c>
      <c r="F8065" s="1">
        <v>5930</v>
      </c>
      <c r="G8065" t="s">
        <v>16</v>
      </c>
      <c r="H8065">
        <v>0.107</v>
      </c>
      <c r="I8065">
        <f t="shared" si="136"/>
        <v>634.51</v>
      </c>
      <c r="J8065">
        <v>1.5367599999999999</v>
      </c>
      <c r="K8065" s="2">
        <f t="shared" si="137"/>
        <v>9112.9867999999988</v>
      </c>
    </row>
    <row r="8066" spans="1:11" x14ac:dyDescent="0.35">
      <c r="A8066" t="s">
        <v>7876</v>
      </c>
      <c r="B8066" t="s">
        <v>7877</v>
      </c>
      <c r="C8066" t="s">
        <v>7878</v>
      </c>
      <c r="D8066">
        <v>875</v>
      </c>
      <c r="E8066" t="s">
        <v>2666</v>
      </c>
      <c r="F8066" s="1">
        <v>18200</v>
      </c>
      <c r="G8066" t="s">
        <v>16</v>
      </c>
      <c r="H8066">
        <v>1E-3</v>
      </c>
      <c r="I8066">
        <f t="shared" si="136"/>
        <v>18.2</v>
      </c>
      <c r="J8066">
        <v>0</v>
      </c>
      <c r="K8066" s="2">
        <f t="shared" si="137"/>
        <v>0</v>
      </c>
    </row>
    <row r="8067" spans="1:11" x14ac:dyDescent="0.35">
      <c r="A8067" t="s">
        <v>7879</v>
      </c>
      <c r="B8067" t="s">
        <v>7880</v>
      </c>
      <c r="C8067" t="s">
        <v>7881</v>
      </c>
      <c r="D8067">
        <v>875</v>
      </c>
      <c r="E8067" t="s">
        <v>2666</v>
      </c>
      <c r="F8067" s="1">
        <v>23160</v>
      </c>
      <c r="G8067" t="s">
        <v>16</v>
      </c>
      <c r="H8067">
        <v>4.8500000000000001E-2</v>
      </c>
      <c r="I8067">
        <f t="shared" si="136"/>
        <v>1123.26</v>
      </c>
      <c r="J8067">
        <v>0.64470000000000005</v>
      </c>
      <c r="K8067" s="2">
        <f t="shared" si="137"/>
        <v>14931.252</v>
      </c>
    </row>
    <row r="8068" spans="1:11" x14ac:dyDescent="0.35">
      <c r="A8068" t="s">
        <v>7882</v>
      </c>
      <c r="B8068" t="s">
        <v>7883</v>
      </c>
      <c r="C8068" t="s">
        <v>7884</v>
      </c>
      <c r="D8068">
        <v>875</v>
      </c>
      <c r="E8068" t="s">
        <v>2666</v>
      </c>
      <c r="F8068" s="1">
        <v>5800</v>
      </c>
      <c r="G8068" t="s">
        <v>16</v>
      </c>
      <c r="H8068">
        <v>0.14263999999999999</v>
      </c>
      <c r="I8068">
        <f t="shared" si="136"/>
        <v>827.3119999999999</v>
      </c>
      <c r="J8068">
        <v>1.82193</v>
      </c>
      <c r="K8068" s="2">
        <f t="shared" si="137"/>
        <v>10567.194</v>
      </c>
    </row>
    <row r="8069" spans="1:11" x14ac:dyDescent="0.35">
      <c r="A8069" t="s">
        <v>7885</v>
      </c>
      <c r="B8069" t="s">
        <v>7886</v>
      </c>
      <c r="C8069" t="s">
        <v>5623</v>
      </c>
      <c r="D8069">
        <v>875</v>
      </c>
      <c r="E8069" t="s">
        <v>2666</v>
      </c>
      <c r="F8069" s="1">
        <v>58000</v>
      </c>
      <c r="G8069" t="s">
        <v>16</v>
      </c>
      <c r="H8069">
        <v>2.4499999999999999E-3</v>
      </c>
      <c r="I8069">
        <f t="shared" ref="I8069:I8132" si="138">H8069*F8069</f>
        <v>142.1</v>
      </c>
      <c r="J8069">
        <v>4.462E-2</v>
      </c>
      <c r="K8069" s="2">
        <f t="shared" ref="K8069:K8132" si="139">F8069*J8069</f>
        <v>2587.96</v>
      </c>
    </row>
    <row r="8070" spans="1:11" x14ac:dyDescent="0.35">
      <c r="A8070" t="s">
        <v>7887</v>
      </c>
      <c r="B8070" t="s">
        <v>7888</v>
      </c>
      <c r="C8070" t="s">
        <v>5623</v>
      </c>
      <c r="D8070">
        <v>875</v>
      </c>
      <c r="E8070" t="s">
        <v>2666</v>
      </c>
      <c r="F8070" s="1">
        <v>53321</v>
      </c>
      <c r="G8070" t="s">
        <v>16</v>
      </c>
      <c r="H8070">
        <v>2.4499999999999999E-3</v>
      </c>
      <c r="I8070">
        <f t="shared" si="138"/>
        <v>130.63645</v>
      </c>
      <c r="J8070">
        <v>4.462E-2</v>
      </c>
      <c r="K8070" s="2">
        <f t="shared" si="139"/>
        <v>2379.1830199999999</v>
      </c>
    </row>
    <row r="8071" spans="1:11" x14ac:dyDescent="0.35">
      <c r="A8071" t="s">
        <v>7889</v>
      </c>
      <c r="B8071" t="s">
        <v>7890</v>
      </c>
      <c r="C8071" t="s">
        <v>7891</v>
      </c>
      <c r="D8071">
        <v>875</v>
      </c>
      <c r="E8071" t="s">
        <v>2666</v>
      </c>
      <c r="F8071" s="1">
        <v>23210</v>
      </c>
      <c r="G8071" t="s">
        <v>16</v>
      </c>
      <c r="H8071">
        <v>4.8500000000000001E-2</v>
      </c>
      <c r="I8071">
        <f t="shared" si="138"/>
        <v>1125.6849999999999</v>
      </c>
      <c r="J8071">
        <v>0.64470000000000005</v>
      </c>
      <c r="K8071" s="2">
        <f t="shared" si="139"/>
        <v>14963.487000000001</v>
      </c>
    </row>
    <row r="8072" spans="1:11" x14ac:dyDescent="0.35">
      <c r="A8072" t="s">
        <v>7892</v>
      </c>
      <c r="B8072" t="s">
        <v>7893</v>
      </c>
      <c r="C8072" t="s">
        <v>5815</v>
      </c>
      <c r="D8072">
        <v>875</v>
      </c>
      <c r="E8072" t="s">
        <v>2666</v>
      </c>
      <c r="F8072" s="1">
        <v>4193</v>
      </c>
      <c r="G8072" t="s">
        <v>16</v>
      </c>
      <c r="H8072">
        <v>0.13647999999999999</v>
      </c>
      <c r="I8072">
        <f t="shared" si="138"/>
        <v>572.26063999999997</v>
      </c>
      <c r="J8072">
        <v>1.3106599999999999</v>
      </c>
      <c r="K8072" s="2">
        <f t="shared" si="139"/>
        <v>5495.5973800000002</v>
      </c>
    </row>
    <row r="8073" spans="1:11" x14ac:dyDescent="0.35">
      <c r="A8073" t="s">
        <v>7894</v>
      </c>
      <c r="B8073" t="s">
        <v>7895</v>
      </c>
      <c r="C8073" t="s">
        <v>7896</v>
      </c>
      <c r="D8073">
        <v>875</v>
      </c>
      <c r="E8073" t="s">
        <v>2666</v>
      </c>
      <c r="F8073" s="1">
        <v>4510</v>
      </c>
      <c r="G8073" t="s">
        <v>16</v>
      </c>
      <c r="H8073">
        <v>1E-3</v>
      </c>
      <c r="I8073">
        <f t="shared" si="138"/>
        <v>4.51</v>
      </c>
      <c r="J8073">
        <v>0.254</v>
      </c>
      <c r="K8073" s="2">
        <f t="shared" si="139"/>
        <v>1145.54</v>
      </c>
    </row>
    <row r="8074" spans="1:11" x14ac:dyDescent="0.35">
      <c r="A8074" t="s">
        <v>7897</v>
      </c>
      <c r="B8074" t="s">
        <v>7898</v>
      </c>
      <c r="C8074" t="s">
        <v>5676</v>
      </c>
      <c r="D8074">
        <v>875</v>
      </c>
      <c r="E8074" t="s">
        <v>2666</v>
      </c>
      <c r="F8074" s="1">
        <v>131464</v>
      </c>
      <c r="G8074" t="s">
        <v>16</v>
      </c>
      <c r="H8074">
        <v>2.4499999999999999E-3</v>
      </c>
      <c r="I8074">
        <f t="shared" si="138"/>
        <v>322.08679999999998</v>
      </c>
      <c r="J8074">
        <v>3.5380000000000002E-2</v>
      </c>
      <c r="K8074" s="2">
        <f t="shared" si="139"/>
        <v>4651.19632</v>
      </c>
    </row>
    <row r="8075" spans="1:11" x14ac:dyDescent="0.35">
      <c r="A8075" t="s">
        <v>7899</v>
      </c>
      <c r="B8075" t="s">
        <v>7900</v>
      </c>
      <c r="C8075" t="s">
        <v>6169</v>
      </c>
      <c r="D8075">
        <v>875</v>
      </c>
      <c r="E8075" t="s">
        <v>2666</v>
      </c>
      <c r="F8075" s="1">
        <v>108714</v>
      </c>
      <c r="G8075" t="s">
        <v>16</v>
      </c>
      <c r="H8075">
        <v>1.8120000000000001E-2</v>
      </c>
      <c r="I8075">
        <f t="shared" si="138"/>
        <v>1969.89768</v>
      </c>
      <c r="J8075">
        <v>8.8160000000000002E-2</v>
      </c>
      <c r="K8075" s="2">
        <f t="shared" si="139"/>
        <v>9584.22624</v>
      </c>
    </row>
    <row r="8076" spans="1:11" x14ac:dyDescent="0.35">
      <c r="A8076" t="s">
        <v>7901</v>
      </c>
      <c r="B8076" t="s">
        <v>7902</v>
      </c>
      <c r="C8076" t="s">
        <v>6169</v>
      </c>
      <c r="D8076">
        <v>875</v>
      </c>
      <c r="E8076" t="s">
        <v>2666</v>
      </c>
      <c r="F8076" s="1">
        <v>134652</v>
      </c>
      <c r="G8076" t="s">
        <v>16</v>
      </c>
      <c r="H8076">
        <v>1.8120000000000001E-2</v>
      </c>
      <c r="I8076">
        <f t="shared" si="138"/>
        <v>2439.8942400000001</v>
      </c>
      <c r="J8076">
        <v>8.8160000000000002E-2</v>
      </c>
      <c r="K8076" s="2">
        <f t="shared" si="139"/>
        <v>11870.920320000001</v>
      </c>
    </row>
    <row r="8077" spans="1:11" x14ac:dyDescent="0.35">
      <c r="A8077" t="s">
        <v>7903</v>
      </c>
      <c r="B8077" t="s">
        <v>7904</v>
      </c>
      <c r="C8077" t="s">
        <v>7905</v>
      </c>
      <c r="D8077">
        <v>875</v>
      </c>
      <c r="E8077" t="s">
        <v>2666</v>
      </c>
      <c r="F8077" s="1">
        <v>36914</v>
      </c>
      <c r="G8077" t="s">
        <v>16</v>
      </c>
      <c r="H8077">
        <v>2.92E-2</v>
      </c>
      <c r="I8077">
        <f t="shared" si="138"/>
        <v>1077.8887999999999</v>
      </c>
      <c r="J8077">
        <v>0.13324</v>
      </c>
      <c r="K8077" s="2">
        <f t="shared" si="139"/>
        <v>4918.4213600000003</v>
      </c>
    </row>
    <row r="8078" spans="1:11" x14ac:dyDescent="0.35">
      <c r="A8078" t="s">
        <v>7906</v>
      </c>
      <c r="B8078" t="s">
        <v>7907</v>
      </c>
      <c r="C8078" t="s">
        <v>6642</v>
      </c>
      <c r="D8078">
        <v>875</v>
      </c>
      <c r="E8078" t="s">
        <v>2666</v>
      </c>
      <c r="F8078" s="1">
        <v>1050</v>
      </c>
      <c r="G8078" t="s">
        <v>16</v>
      </c>
      <c r="H8078">
        <v>1E-3</v>
      </c>
      <c r="I8078">
        <f t="shared" si="138"/>
        <v>1.05</v>
      </c>
      <c r="J8078">
        <v>0.254</v>
      </c>
      <c r="K8078" s="2">
        <f t="shared" si="139"/>
        <v>266.7</v>
      </c>
    </row>
    <row r="8079" spans="1:11" x14ac:dyDescent="0.35">
      <c r="A8079" t="s">
        <v>7908</v>
      </c>
      <c r="B8079" t="s">
        <v>7909</v>
      </c>
      <c r="C8079" t="s">
        <v>7910</v>
      </c>
      <c r="D8079">
        <v>875</v>
      </c>
      <c r="E8079" t="s">
        <v>2666</v>
      </c>
      <c r="F8079" s="1">
        <v>9520</v>
      </c>
      <c r="G8079" t="s">
        <v>16</v>
      </c>
      <c r="H8079">
        <v>4.2000000000000003E-2</v>
      </c>
      <c r="I8079">
        <f t="shared" si="138"/>
        <v>399.84000000000003</v>
      </c>
      <c r="J8079">
        <v>0</v>
      </c>
      <c r="K8079" s="2">
        <f t="shared" si="139"/>
        <v>0</v>
      </c>
    </row>
    <row r="8080" spans="1:11" x14ac:dyDescent="0.35">
      <c r="A8080" t="s">
        <v>7911</v>
      </c>
      <c r="B8080" t="s">
        <v>7912</v>
      </c>
      <c r="C8080" t="s">
        <v>7913</v>
      </c>
      <c r="D8080">
        <v>875</v>
      </c>
      <c r="E8080" t="s">
        <v>2666</v>
      </c>
      <c r="F8080" s="1">
        <v>12018</v>
      </c>
      <c r="G8080" t="s">
        <v>16</v>
      </c>
      <c r="H8080">
        <v>0.17560000000000001</v>
      </c>
      <c r="I8080">
        <f t="shared" si="138"/>
        <v>2110.3607999999999</v>
      </c>
      <c r="J8080">
        <v>0</v>
      </c>
      <c r="K8080" s="2">
        <f t="shared" si="139"/>
        <v>0</v>
      </c>
    </row>
    <row r="8081" spans="1:11" x14ac:dyDescent="0.35">
      <c r="A8081" t="s">
        <v>7914</v>
      </c>
      <c r="B8081" t="s">
        <v>7915</v>
      </c>
      <c r="C8081" t="s">
        <v>7916</v>
      </c>
      <c r="D8081">
        <v>875</v>
      </c>
      <c r="E8081" t="s">
        <v>2666</v>
      </c>
      <c r="F8081" s="1">
        <v>13720</v>
      </c>
      <c r="G8081" t="s">
        <v>16</v>
      </c>
      <c r="H8081">
        <v>4.2000000000000003E-2</v>
      </c>
      <c r="I8081">
        <f t="shared" si="138"/>
        <v>576.24</v>
      </c>
      <c r="J8081">
        <v>0</v>
      </c>
      <c r="K8081" s="2">
        <f t="shared" si="139"/>
        <v>0</v>
      </c>
    </row>
    <row r="8082" spans="1:11" x14ac:dyDescent="0.35">
      <c r="A8082" t="s">
        <v>7917</v>
      </c>
      <c r="B8082" t="s">
        <v>7918</v>
      </c>
      <c r="C8082" t="s">
        <v>7919</v>
      </c>
      <c r="D8082">
        <v>875</v>
      </c>
      <c r="E8082" t="s">
        <v>2666</v>
      </c>
      <c r="F8082" s="1">
        <v>12478</v>
      </c>
      <c r="G8082" t="s">
        <v>16</v>
      </c>
      <c r="H8082">
        <v>0.17560000000000001</v>
      </c>
      <c r="I8082">
        <f t="shared" si="138"/>
        <v>2191.1368000000002</v>
      </c>
      <c r="J8082">
        <v>0</v>
      </c>
      <c r="K8082" s="2">
        <f t="shared" si="139"/>
        <v>0</v>
      </c>
    </row>
    <row r="8083" spans="1:11" x14ac:dyDescent="0.35">
      <c r="A8083" t="s">
        <v>7920</v>
      </c>
      <c r="B8083" t="s">
        <v>7921</v>
      </c>
      <c r="C8083" t="s">
        <v>7922</v>
      </c>
      <c r="D8083">
        <v>875</v>
      </c>
      <c r="E8083" t="s">
        <v>2666</v>
      </c>
      <c r="F8083" s="1">
        <v>6020</v>
      </c>
      <c r="G8083" t="s">
        <v>16</v>
      </c>
      <c r="H8083">
        <v>2.1430000000000001E-2</v>
      </c>
      <c r="I8083">
        <f t="shared" si="138"/>
        <v>129.0086</v>
      </c>
      <c r="J8083">
        <v>0</v>
      </c>
      <c r="K8083" s="2">
        <f t="shared" si="139"/>
        <v>0</v>
      </c>
    </row>
    <row r="8084" spans="1:11" x14ac:dyDescent="0.35">
      <c r="A8084" t="s">
        <v>7923</v>
      </c>
      <c r="B8084" t="s">
        <v>7924</v>
      </c>
      <c r="C8084" t="s">
        <v>7925</v>
      </c>
      <c r="D8084">
        <v>875</v>
      </c>
      <c r="E8084" t="s">
        <v>2666</v>
      </c>
      <c r="F8084" s="1">
        <v>9168</v>
      </c>
      <c r="G8084" t="s">
        <v>16</v>
      </c>
      <c r="H8084">
        <v>0.17560000000000001</v>
      </c>
      <c r="I8084">
        <f t="shared" si="138"/>
        <v>1609.9008000000001</v>
      </c>
      <c r="J8084">
        <v>0</v>
      </c>
      <c r="K8084" s="2">
        <f t="shared" si="139"/>
        <v>0</v>
      </c>
    </row>
    <row r="8085" spans="1:11" x14ac:dyDescent="0.35">
      <c r="A8085" t="s">
        <v>7926</v>
      </c>
      <c r="B8085" t="s">
        <v>7927</v>
      </c>
      <c r="C8085" t="s">
        <v>7928</v>
      </c>
      <c r="D8085">
        <v>875</v>
      </c>
      <c r="E8085" t="s">
        <v>2666</v>
      </c>
      <c r="F8085" s="1">
        <v>14780</v>
      </c>
      <c r="G8085" t="s">
        <v>16</v>
      </c>
      <c r="H8085">
        <v>4.2000000000000003E-2</v>
      </c>
      <c r="I8085">
        <f t="shared" si="138"/>
        <v>620.76</v>
      </c>
      <c r="J8085">
        <v>0</v>
      </c>
      <c r="K8085" s="2">
        <f t="shared" si="139"/>
        <v>0</v>
      </c>
    </row>
    <row r="8086" spans="1:11" x14ac:dyDescent="0.35">
      <c r="A8086" t="s">
        <v>7929</v>
      </c>
      <c r="B8086" t="s">
        <v>7930</v>
      </c>
      <c r="C8086" t="s">
        <v>7931</v>
      </c>
      <c r="D8086">
        <v>875</v>
      </c>
      <c r="E8086" t="s">
        <v>2666</v>
      </c>
      <c r="F8086" s="1">
        <v>4140</v>
      </c>
      <c r="G8086" t="s">
        <v>16</v>
      </c>
      <c r="H8086">
        <v>0.17560000000000001</v>
      </c>
      <c r="I8086">
        <f t="shared" si="138"/>
        <v>726.98400000000004</v>
      </c>
      <c r="J8086">
        <v>0</v>
      </c>
      <c r="K8086" s="2">
        <f t="shared" si="139"/>
        <v>0</v>
      </c>
    </row>
    <row r="8087" spans="1:11" x14ac:dyDescent="0.35">
      <c r="A8087" t="s">
        <v>7932</v>
      </c>
      <c r="B8087" t="s">
        <v>7933</v>
      </c>
      <c r="C8087" t="s">
        <v>7934</v>
      </c>
      <c r="D8087">
        <v>875</v>
      </c>
      <c r="E8087" t="s">
        <v>2666</v>
      </c>
      <c r="F8087" s="1">
        <v>4500</v>
      </c>
      <c r="G8087" t="s">
        <v>16</v>
      </c>
      <c r="H8087">
        <v>4.2000000000000003E-2</v>
      </c>
      <c r="I8087">
        <f t="shared" si="138"/>
        <v>189</v>
      </c>
      <c r="J8087">
        <v>0</v>
      </c>
      <c r="K8087" s="2">
        <f t="shared" si="139"/>
        <v>0</v>
      </c>
    </row>
    <row r="8088" spans="1:11" x14ac:dyDescent="0.35">
      <c r="A8088" t="s">
        <v>7935</v>
      </c>
      <c r="B8088" t="s">
        <v>7936</v>
      </c>
      <c r="C8088" t="s">
        <v>7937</v>
      </c>
      <c r="D8088">
        <v>875</v>
      </c>
      <c r="E8088" t="s">
        <v>2666</v>
      </c>
      <c r="F8088" s="1">
        <v>11831</v>
      </c>
      <c r="G8088" t="s">
        <v>16</v>
      </c>
      <c r="H8088">
        <v>0.17560000000000001</v>
      </c>
      <c r="I8088">
        <f t="shared" si="138"/>
        <v>2077.5236</v>
      </c>
      <c r="J8088">
        <v>0</v>
      </c>
      <c r="K8088" s="2">
        <f t="shared" si="139"/>
        <v>0</v>
      </c>
    </row>
    <row r="8089" spans="1:11" x14ac:dyDescent="0.35">
      <c r="A8089" t="s">
        <v>7938</v>
      </c>
      <c r="B8089" t="s">
        <v>7939</v>
      </c>
      <c r="C8089" t="s">
        <v>7940</v>
      </c>
      <c r="D8089">
        <v>875</v>
      </c>
      <c r="E8089" t="s">
        <v>2666</v>
      </c>
      <c r="F8089" s="1">
        <v>9540</v>
      </c>
      <c r="G8089" t="s">
        <v>16</v>
      </c>
      <c r="H8089">
        <v>4.2000000000000003E-2</v>
      </c>
      <c r="I8089">
        <f t="shared" si="138"/>
        <v>400.68</v>
      </c>
      <c r="J8089">
        <v>0</v>
      </c>
      <c r="K8089" s="2">
        <f t="shared" si="139"/>
        <v>0</v>
      </c>
    </row>
    <row r="8090" spans="1:11" x14ac:dyDescent="0.35">
      <c r="A8090" t="s">
        <v>7941</v>
      </c>
      <c r="B8090" t="s">
        <v>7942</v>
      </c>
      <c r="C8090" t="s">
        <v>7943</v>
      </c>
      <c r="D8090">
        <v>875</v>
      </c>
      <c r="E8090" t="s">
        <v>2666</v>
      </c>
      <c r="F8090" s="1">
        <v>16340</v>
      </c>
      <c r="G8090" t="s">
        <v>16</v>
      </c>
      <c r="H8090">
        <v>0.17560000000000001</v>
      </c>
      <c r="I8090">
        <f t="shared" si="138"/>
        <v>2869.3040000000001</v>
      </c>
      <c r="J8090">
        <v>0</v>
      </c>
      <c r="K8090" s="2">
        <f t="shared" si="139"/>
        <v>0</v>
      </c>
    </row>
    <row r="8091" spans="1:11" x14ac:dyDescent="0.35">
      <c r="A8091" t="s">
        <v>7944</v>
      </c>
      <c r="B8091" t="s">
        <v>7945</v>
      </c>
      <c r="C8091" t="s">
        <v>7946</v>
      </c>
      <c r="D8091">
        <v>875</v>
      </c>
      <c r="E8091" t="s">
        <v>2666</v>
      </c>
      <c r="F8091" s="1">
        <v>11720</v>
      </c>
      <c r="G8091" t="s">
        <v>16</v>
      </c>
      <c r="H8091">
        <v>4.2000000000000003E-2</v>
      </c>
      <c r="I8091">
        <f t="shared" si="138"/>
        <v>492.24</v>
      </c>
      <c r="J8091">
        <v>0</v>
      </c>
      <c r="K8091" s="2">
        <f t="shared" si="139"/>
        <v>0</v>
      </c>
    </row>
    <row r="8092" spans="1:11" x14ac:dyDescent="0.35">
      <c r="A8092" t="s">
        <v>7947</v>
      </c>
      <c r="B8092" t="s">
        <v>7948</v>
      </c>
      <c r="C8092" t="s">
        <v>7949</v>
      </c>
      <c r="D8092">
        <v>875</v>
      </c>
      <c r="E8092" t="s">
        <v>2666</v>
      </c>
      <c r="F8092" s="1">
        <v>12060</v>
      </c>
      <c r="G8092" t="s">
        <v>16</v>
      </c>
      <c r="H8092">
        <v>0.17560000000000001</v>
      </c>
      <c r="I8092">
        <f t="shared" si="138"/>
        <v>2117.7359999999999</v>
      </c>
      <c r="J8092">
        <v>0</v>
      </c>
      <c r="K8092" s="2">
        <f t="shared" si="139"/>
        <v>0</v>
      </c>
    </row>
    <row r="8093" spans="1:11" x14ac:dyDescent="0.35">
      <c r="A8093" t="s">
        <v>7950</v>
      </c>
      <c r="B8093" t="s">
        <v>7951</v>
      </c>
      <c r="C8093" t="s">
        <v>7952</v>
      </c>
      <c r="D8093">
        <v>875</v>
      </c>
      <c r="E8093" t="s">
        <v>2666</v>
      </c>
      <c r="F8093" s="1">
        <v>10351</v>
      </c>
      <c r="G8093" t="s">
        <v>16</v>
      </c>
      <c r="H8093">
        <v>3.0599999999999999E-2</v>
      </c>
      <c r="I8093">
        <f t="shared" si="138"/>
        <v>316.74059999999997</v>
      </c>
      <c r="J8093">
        <v>0.20824999999999999</v>
      </c>
      <c r="K8093" s="2">
        <f t="shared" si="139"/>
        <v>2155.59575</v>
      </c>
    </row>
    <row r="8094" spans="1:11" x14ac:dyDescent="0.35">
      <c r="A8094" t="s">
        <v>7953</v>
      </c>
      <c r="B8094" t="s">
        <v>7954</v>
      </c>
      <c r="C8094" t="s">
        <v>7955</v>
      </c>
      <c r="D8094">
        <v>875</v>
      </c>
      <c r="E8094" t="s">
        <v>2666</v>
      </c>
      <c r="F8094" s="1">
        <v>18000</v>
      </c>
      <c r="G8094" t="s">
        <v>16</v>
      </c>
      <c r="H8094">
        <v>1.495E-2</v>
      </c>
      <c r="I8094">
        <f t="shared" si="138"/>
        <v>269.10000000000002</v>
      </c>
      <c r="J8094">
        <v>0.18828</v>
      </c>
      <c r="K8094" s="2">
        <f t="shared" si="139"/>
        <v>3389.04</v>
      </c>
    </row>
    <row r="8095" spans="1:11" x14ac:dyDescent="0.35">
      <c r="A8095" t="s">
        <v>7956</v>
      </c>
      <c r="B8095" t="s">
        <v>7957</v>
      </c>
      <c r="C8095" t="s">
        <v>7958</v>
      </c>
      <c r="D8095">
        <v>875</v>
      </c>
      <c r="E8095" t="s">
        <v>2666</v>
      </c>
      <c r="F8095" s="1">
        <v>16100</v>
      </c>
      <c r="G8095" t="s">
        <v>16</v>
      </c>
      <c r="H8095">
        <v>3.5000000000000003E-2</v>
      </c>
      <c r="I8095">
        <f t="shared" si="138"/>
        <v>563.5</v>
      </c>
      <c r="J8095">
        <v>0</v>
      </c>
      <c r="K8095" s="2">
        <f t="shared" si="139"/>
        <v>0</v>
      </c>
    </row>
    <row r="8096" spans="1:11" x14ac:dyDescent="0.35">
      <c r="A8096" t="s">
        <v>7959</v>
      </c>
      <c r="B8096" t="s">
        <v>7960</v>
      </c>
      <c r="C8096" t="s">
        <v>5520</v>
      </c>
      <c r="D8096">
        <v>875</v>
      </c>
      <c r="E8096" t="s">
        <v>2666</v>
      </c>
      <c r="F8096" s="1">
        <v>4550</v>
      </c>
      <c r="G8096" t="s">
        <v>16</v>
      </c>
      <c r="H8096">
        <v>0.108</v>
      </c>
      <c r="I8096">
        <f t="shared" si="138"/>
        <v>491.4</v>
      </c>
      <c r="J8096">
        <v>0</v>
      </c>
      <c r="K8096" s="2">
        <f t="shared" si="139"/>
        <v>0</v>
      </c>
    </row>
    <row r="8097" spans="1:11" x14ac:dyDescent="0.35">
      <c r="A8097" t="s">
        <v>7961</v>
      </c>
      <c r="B8097" t="s">
        <v>7962</v>
      </c>
      <c r="C8097" t="s">
        <v>7963</v>
      </c>
      <c r="D8097">
        <v>875</v>
      </c>
      <c r="E8097" t="s">
        <v>2666</v>
      </c>
      <c r="F8097" s="1">
        <v>4000</v>
      </c>
      <c r="G8097" t="s">
        <v>16</v>
      </c>
      <c r="H8097">
        <v>1E-3</v>
      </c>
      <c r="I8097">
        <f t="shared" si="138"/>
        <v>4</v>
      </c>
      <c r="J8097">
        <v>0</v>
      </c>
      <c r="K8097" s="2">
        <f t="shared" si="139"/>
        <v>0</v>
      </c>
    </row>
    <row r="8098" spans="1:11" x14ac:dyDescent="0.35">
      <c r="A8098" t="s">
        <v>7964</v>
      </c>
      <c r="B8098" t="s">
        <v>7965</v>
      </c>
      <c r="C8098" t="s">
        <v>7966</v>
      </c>
      <c r="D8098">
        <v>875</v>
      </c>
      <c r="E8098" t="s">
        <v>2666</v>
      </c>
      <c r="F8098" s="1">
        <v>13320</v>
      </c>
      <c r="G8098" t="s">
        <v>16</v>
      </c>
      <c r="H8098">
        <v>0.24660000000000001</v>
      </c>
      <c r="I8098">
        <f t="shared" si="138"/>
        <v>3284.712</v>
      </c>
      <c r="J8098">
        <v>0.439</v>
      </c>
      <c r="K8098" s="2">
        <f t="shared" si="139"/>
        <v>5847.48</v>
      </c>
    </row>
    <row r="8099" spans="1:11" x14ac:dyDescent="0.35">
      <c r="A8099" t="s">
        <v>7967</v>
      </c>
      <c r="B8099" t="s">
        <v>7968</v>
      </c>
      <c r="C8099" t="s">
        <v>7969</v>
      </c>
      <c r="D8099">
        <v>875</v>
      </c>
      <c r="E8099" t="s">
        <v>2666</v>
      </c>
      <c r="F8099" s="1">
        <v>4600</v>
      </c>
      <c r="G8099" t="s">
        <v>16</v>
      </c>
      <c r="H8099">
        <v>0.06</v>
      </c>
      <c r="I8099">
        <f t="shared" si="138"/>
        <v>276</v>
      </c>
      <c r="J8099">
        <v>0</v>
      </c>
      <c r="K8099" s="2">
        <f t="shared" si="139"/>
        <v>0</v>
      </c>
    </row>
    <row r="8100" spans="1:11" x14ac:dyDescent="0.35">
      <c r="A8100" t="s">
        <v>7970</v>
      </c>
      <c r="B8100" t="s">
        <v>7971</v>
      </c>
      <c r="C8100" t="s">
        <v>7972</v>
      </c>
      <c r="D8100">
        <v>875</v>
      </c>
      <c r="E8100" t="s">
        <v>2666</v>
      </c>
      <c r="F8100" s="1">
        <v>5830</v>
      </c>
      <c r="G8100" t="s">
        <v>16</v>
      </c>
      <c r="H8100">
        <v>0.14699999999999999</v>
      </c>
      <c r="I8100">
        <f t="shared" si="138"/>
        <v>857.01</v>
      </c>
      <c r="J8100">
        <v>0</v>
      </c>
      <c r="K8100" s="2">
        <f t="shared" si="139"/>
        <v>0</v>
      </c>
    </row>
    <row r="8101" spans="1:11" x14ac:dyDescent="0.35">
      <c r="A8101" t="s">
        <v>7973</v>
      </c>
      <c r="B8101" t="s">
        <v>7974</v>
      </c>
      <c r="C8101" t="s">
        <v>7969</v>
      </c>
      <c r="D8101">
        <v>875</v>
      </c>
      <c r="E8101" t="s">
        <v>2666</v>
      </c>
      <c r="F8101" s="1">
        <v>5155</v>
      </c>
      <c r="G8101" t="s">
        <v>16</v>
      </c>
      <c r="H8101">
        <v>0.06</v>
      </c>
      <c r="I8101">
        <f t="shared" si="138"/>
        <v>309.3</v>
      </c>
      <c r="J8101">
        <v>0</v>
      </c>
      <c r="K8101" s="2">
        <f t="shared" si="139"/>
        <v>0</v>
      </c>
    </row>
    <row r="8102" spans="1:11" x14ac:dyDescent="0.35">
      <c r="A8102" t="s">
        <v>7975</v>
      </c>
      <c r="B8102" t="s">
        <v>7976</v>
      </c>
      <c r="C8102" t="s">
        <v>7972</v>
      </c>
      <c r="D8102">
        <v>875</v>
      </c>
      <c r="E8102" t="s">
        <v>2666</v>
      </c>
      <c r="F8102" s="1">
        <v>13470</v>
      </c>
      <c r="G8102" t="s">
        <v>16</v>
      </c>
      <c r="H8102">
        <v>0.14699999999999999</v>
      </c>
      <c r="I8102">
        <f t="shared" si="138"/>
        <v>1980.09</v>
      </c>
      <c r="J8102">
        <v>0</v>
      </c>
      <c r="K8102" s="2">
        <f t="shared" si="139"/>
        <v>0</v>
      </c>
    </row>
    <row r="8103" spans="1:11" x14ac:dyDescent="0.35">
      <c r="A8103" t="s">
        <v>7977</v>
      </c>
      <c r="B8103" t="s">
        <v>7978</v>
      </c>
      <c r="C8103" t="s">
        <v>7554</v>
      </c>
      <c r="D8103">
        <v>875</v>
      </c>
      <c r="E8103" t="s">
        <v>2666</v>
      </c>
      <c r="F8103" s="1">
        <v>20422</v>
      </c>
      <c r="G8103" t="s">
        <v>16</v>
      </c>
      <c r="H8103">
        <v>1.3599999999999999E-2</v>
      </c>
      <c r="I8103">
        <f t="shared" si="138"/>
        <v>277.73919999999998</v>
      </c>
      <c r="J8103">
        <v>0.17630999999999999</v>
      </c>
      <c r="K8103" s="2">
        <f t="shared" si="139"/>
        <v>3600.6028200000001</v>
      </c>
    </row>
    <row r="8104" spans="1:11" x14ac:dyDescent="0.35">
      <c r="A8104" t="s">
        <v>7979</v>
      </c>
      <c r="B8104" t="s">
        <v>7980</v>
      </c>
      <c r="C8104" t="s">
        <v>7554</v>
      </c>
      <c r="D8104">
        <v>875</v>
      </c>
      <c r="E8104" t="s">
        <v>2666</v>
      </c>
      <c r="F8104" s="1">
        <v>18123</v>
      </c>
      <c r="G8104" t="s">
        <v>16</v>
      </c>
      <c r="H8104">
        <v>1.3599999999999999E-2</v>
      </c>
      <c r="I8104">
        <f t="shared" si="138"/>
        <v>246.47279999999998</v>
      </c>
      <c r="J8104">
        <v>0.17630999999999999</v>
      </c>
      <c r="K8104" s="2">
        <f t="shared" si="139"/>
        <v>3195.26613</v>
      </c>
    </row>
    <row r="8105" spans="1:11" x14ac:dyDescent="0.35">
      <c r="A8105" t="s">
        <v>7981</v>
      </c>
      <c r="B8105" t="s">
        <v>7982</v>
      </c>
      <c r="C8105" t="s">
        <v>7554</v>
      </c>
      <c r="D8105">
        <v>875</v>
      </c>
      <c r="E8105" t="s">
        <v>2666</v>
      </c>
      <c r="F8105" s="1">
        <v>13500</v>
      </c>
      <c r="G8105" t="s">
        <v>16</v>
      </c>
      <c r="H8105">
        <v>1.3599999999999999E-2</v>
      </c>
      <c r="I8105">
        <f t="shared" si="138"/>
        <v>183.6</v>
      </c>
      <c r="J8105">
        <v>0.17630999999999999</v>
      </c>
      <c r="K8105" s="2">
        <f t="shared" si="139"/>
        <v>2380.1849999999999</v>
      </c>
    </row>
    <row r="8106" spans="1:11" x14ac:dyDescent="0.35">
      <c r="A8106" t="s">
        <v>7983</v>
      </c>
      <c r="B8106" t="s">
        <v>7984</v>
      </c>
      <c r="C8106" t="s">
        <v>7554</v>
      </c>
      <c r="D8106">
        <v>875</v>
      </c>
      <c r="E8106" t="s">
        <v>2666</v>
      </c>
      <c r="F8106" s="1">
        <v>16000</v>
      </c>
      <c r="G8106" t="s">
        <v>16</v>
      </c>
      <c r="H8106">
        <v>1.3599999999999999E-2</v>
      </c>
      <c r="I8106">
        <f t="shared" si="138"/>
        <v>217.6</v>
      </c>
      <c r="J8106">
        <v>0.17630999999999999</v>
      </c>
      <c r="K8106" s="2">
        <f t="shared" si="139"/>
        <v>2820.96</v>
      </c>
    </row>
    <row r="8107" spans="1:11" x14ac:dyDescent="0.35">
      <c r="A8107" t="s">
        <v>7985</v>
      </c>
      <c r="B8107" t="s">
        <v>7986</v>
      </c>
      <c r="C8107" t="s">
        <v>7554</v>
      </c>
      <c r="D8107">
        <v>875</v>
      </c>
      <c r="E8107" t="s">
        <v>2666</v>
      </c>
      <c r="F8107" s="1">
        <v>18156</v>
      </c>
      <c r="G8107" t="s">
        <v>16</v>
      </c>
      <c r="H8107">
        <v>1.3599999999999999E-2</v>
      </c>
      <c r="I8107">
        <f t="shared" si="138"/>
        <v>246.92159999999998</v>
      </c>
      <c r="J8107">
        <v>0.17630999999999999</v>
      </c>
      <c r="K8107" s="2">
        <f t="shared" si="139"/>
        <v>3201.0843599999998</v>
      </c>
    </row>
    <row r="8108" spans="1:11" x14ac:dyDescent="0.35">
      <c r="A8108" t="s">
        <v>7987</v>
      </c>
      <c r="B8108" t="s">
        <v>7988</v>
      </c>
      <c r="C8108" t="s">
        <v>7554</v>
      </c>
      <c r="D8108">
        <v>875</v>
      </c>
      <c r="E8108" t="s">
        <v>2666</v>
      </c>
      <c r="F8108" s="1">
        <v>19665</v>
      </c>
      <c r="G8108" t="s">
        <v>16</v>
      </c>
      <c r="H8108">
        <v>1.3599999999999999E-2</v>
      </c>
      <c r="I8108">
        <f t="shared" si="138"/>
        <v>267.44399999999996</v>
      </c>
      <c r="J8108">
        <v>0.17630999999999999</v>
      </c>
      <c r="K8108" s="2">
        <f t="shared" si="139"/>
        <v>3467.1361499999998</v>
      </c>
    </row>
    <row r="8109" spans="1:11" x14ac:dyDescent="0.35">
      <c r="A8109" t="s">
        <v>7989</v>
      </c>
      <c r="B8109" t="s">
        <v>7990</v>
      </c>
      <c r="C8109" t="s">
        <v>7663</v>
      </c>
      <c r="D8109">
        <v>875</v>
      </c>
      <c r="E8109" t="s">
        <v>2666</v>
      </c>
      <c r="F8109" s="1">
        <v>12240</v>
      </c>
      <c r="G8109" t="s">
        <v>16</v>
      </c>
      <c r="H8109">
        <v>4.0500000000000001E-2</v>
      </c>
      <c r="I8109">
        <f t="shared" si="138"/>
        <v>495.72</v>
      </c>
      <c r="J8109">
        <v>0.63666</v>
      </c>
      <c r="K8109" s="2">
        <f t="shared" si="139"/>
        <v>7792.7183999999997</v>
      </c>
    </row>
    <row r="8110" spans="1:11" x14ac:dyDescent="0.35">
      <c r="A8110" t="s">
        <v>7991</v>
      </c>
      <c r="B8110" t="s">
        <v>7992</v>
      </c>
      <c r="C8110" t="s">
        <v>7663</v>
      </c>
      <c r="D8110">
        <v>875</v>
      </c>
      <c r="E8110" t="s">
        <v>2666</v>
      </c>
      <c r="F8110" s="1">
        <v>13360</v>
      </c>
      <c r="G8110" t="s">
        <v>16</v>
      </c>
      <c r="H8110">
        <v>4.0500000000000001E-2</v>
      </c>
      <c r="I8110">
        <f t="shared" si="138"/>
        <v>541.08000000000004</v>
      </c>
      <c r="J8110">
        <v>0.63666</v>
      </c>
      <c r="K8110" s="2">
        <f t="shared" si="139"/>
        <v>8505.7775999999994</v>
      </c>
    </row>
    <row r="8111" spans="1:11" x14ac:dyDescent="0.35">
      <c r="A8111" t="s">
        <v>7993</v>
      </c>
      <c r="B8111" t="s">
        <v>7994</v>
      </c>
      <c r="C8111" t="s">
        <v>7663</v>
      </c>
      <c r="D8111">
        <v>875</v>
      </c>
      <c r="E8111" t="s">
        <v>2666</v>
      </c>
      <c r="F8111" s="1">
        <v>13460</v>
      </c>
      <c r="G8111" t="s">
        <v>16</v>
      </c>
      <c r="H8111">
        <v>4.0500000000000001E-2</v>
      </c>
      <c r="I8111">
        <f t="shared" si="138"/>
        <v>545.13</v>
      </c>
      <c r="J8111">
        <v>0.63666</v>
      </c>
      <c r="K8111" s="2">
        <f t="shared" si="139"/>
        <v>8569.4436000000005</v>
      </c>
    </row>
    <row r="8112" spans="1:11" x14ac:dyDescent="0.35">
      <c r="A8112" t="s">
        <v>7995</v>
      </c>
      <c r="B8112" t="s">
        <v>7996</v>
      </c>
      <c r="C8112" t="s">
        <v>7663</v>
      </c>
      <c r="D8112">
        <v>875</v>
      </c>
      <c r="E8112" t="s">
        <v>2666</v>
      </c>
      <c r="F8112" s="1">
        <v>11440</v>
      </c>
      <c r="G8112" t="s">
        <v>16</v>
      </c>
      <c r="H8112">
        <v>4.0500000000000001E-2</v>
      </c>
      <c r="I8112">
        <f t="shared" si="138"/>
        <v>463.32</v>
      </c>
      <c r="J8112">
        <v>0.63666</v>
      </c>
      <c r="K8112" s="2">
        <f t="shared" si="139"/>
        <v>7283.3904000000002</v>
      </c>
    </row>
    <row r="8113" spans="1:11" x14ac:dyDescent="0.35">
      <c r="A8113" t="s">
        <v>7997</v>
      </c>
      <c r="B8113" t="s">
        <v>7998</v>
      </c>
      <c r="C8113" t="s">
        <v>7663</v>
      </c>
      <c r="D8113">
        <v>875</v>
      </c>
      <c r="E8113" t="s">
        <v>2666</v>
      </c>
      <c r="F8113" s="1">
        <v>13360</v>
      </c>
      <c r="G8113" t="s">
        <v>16</v>
      </c>
      <c r="H8113">
        <v>4.0500000000000001E-2</v>
      </c>
      <c r="I8113">
        <f t="shared" si="138"/>
        <v>541.08000000000004</v>
      </c>
      <c r="J8113">
        <v>0.63666</v>
      </c>
      <c r="K8113" s="2">
        <f t="shared" si="139"/>
        <v>8505.7775999999994</v>
      </c>
    </row>
    <row r="8114" spans="1:11" x14ac:dyDescent="0.35">
      <c r="A8114" t="s">
        <v>7999</v>
      </c>
      <c r="B8114" t="s">
        <v>8000</v>
      </c>
      <c r="C8114" t="s">
        <v>7663</v>
      </c>
      <c r="D8114">
        <v>875</v>
      </c>
      <c r="E8114" t="s">
        <v>2666</v>
      </c>
      <c r="F8114" s="1">
        <v>9436</v>
      </c>
      <c r="G8114" t="s">
        <v>16</v>
      </c>
      <c r="H8114">
        <v>4.0500000000000001E-2</v>
      </c>
      <c r="I8114">
        <f t="shared" si="138"/>
        <v>382.15800000000002</v>
      </c>
      <c r="J8114">
        <v>0.63666</v>
      </c>
      <c r="K8114" s="2">
        <f t="shared" si="139"/>
        <v>6007.52376</v>
      </c>
    </row>
    <row r="8115" spans="1:11" x14ac:dyDescent="0.35">
      <c r="A8115" t="s">
        <v>8001</v>
      </c>
      <c r="B8115" t="s">
        <v>8002</v>
      </c>
      <c r="C8115" t="s">
        <v>8003</v>
      </c>
      <c r="D8115">
        <v>875</v>
      </c>
      <c r="E8115" t="s">
        <v>2666</v>
      </c>
      <c r="F8115" s="1">
        <v>6000</v>
      </c>
      <c r="G8115" t="s">
        <v>16</v>
      </c>
      <c r="H8115">
        <v>0.35202</v>
      </c>
      <c r="I8115">
        <f t="shared" si="138"/>
        <v>2112.12</v>
      </c>
      <c r="J8115">
        <v>0.58799999999999997</v>
      </c>
      <c r="K8115" s="2">
        <f t="shared" si="139"/>
        <v>3528</v>
      </c>
    </row>
    <row r="8116" spans="1:11" x14ac:dyDescent="0.35">
      <c r="A8116" t="s">
        <v>8004</v>
      </c>
      <c r="B8116" t="s">
        <v>8005</v>
      </c>
      <c r="C8116" t="s">
        <v>8006</v>
      </c>
      <c r="D8116">
        <v>875</v>
      </c>
      <c r="E8116" t="s">
        <v>2666</v>
      </c>
      <c r="F8116" s="1">
        <v>1300</v>
      </c>
      <c r="G8116" t="s">
        <v>16</v>
      </c>
      <c r="H8116">
        <v>1E-3</v>
      </c>
      <c r="I8116">
        <f t="shared" si="138"/>
        <v>1.3</v>
      </c>
      <c r="J8116">
        <v>0</v>
      </c>
      <c r="K8116" s="2">
        <f t="shared" si="139"/>
        <v>0</v>
      </c>
    </row>
    <row r="8117" spans="1:11" x14ac:dyDescent="0.35">
      <c r="A8117" t="s">
        <v>8007</v>
      </c>
      <c r="B8117" t="s">
        <v>8008</v>
      </c>
      <c r="C8117" t="s">
        <v>8006</v>
      </c>
      <c r="D8117">
        <v>875</v>
      </c>
      <c r="E8117" t="s">
        <v>2666</v>
      </c>
      <c r="F8117">
        <v>120</v>
      </c>
      <c r="G8117" t="s">
        <v>16</v>
      </c>
      <c r="H8117">
        <v>1E-3</v>
      </c>
      <c r="I8117">
        <f t="shared" si="138"/>
        <v>0.12</v>
      </c>
      <c r="J8117">
        <v>0</v>
      </c>
      <c r="K8117" s="2">
        <f t="shared" si="139"/>
        <v>0</v>
      </c>
    </row>
    <row r="8118" spans="1:11" x14ac:dyDescent="0.35">
      <c r="A8118" t="s">
        <v>8009</v>
      </c>
      <c r="B8118" t="s">
        <v>8010</v>
      </c>
      <c r="C8118" t="s">
        <v>8006</v>
      </c>
      <c r="D8118">
        <v>875</v>
      </c>
      <c r="E8118" t="s">
        <v>2666</v>
      </c>
      <c r="F8118">
        <v>400</v>
      </c>
      <c r="G8118" t="s">
        <v>16</v>
      </c>
      <c r="H8118">
        <v>1E-3</v>
      </c>
      <c r="I8118">
        <f t="shared" si="138"/>
        <v>0.4</v>
      </c>
      <c r="J8118">
        <v>0</v>
      </c>
      <c r="K8118" s="2">
        <f t="shared" si="139"/>
        <v>0</v>
      </c>
    </row>
    <row r="8119" spans="1:11" x14ac:dyDescent="0.35">
      <c r="A8119" t="s">
        <v>8011</v>
      </c>
      <c r="B8119" t="s">
        <v>8012</v>
      </c>
      <c r="D8119">
        <v>875</v>
      </c>
      <c r="E8119" t="s">
        <v>2666</v>
      </c>
      <c r="F8119" s="1">
        <v>27100</v>
      </c>
      <c r="G8119" t="s">
        <v>16</v>
      </c>
      <c r="H8119">
        <v>0.13100000000000001</v>
      </c>
      <c r="I8119">
        <f t="shared" si="138"/>
        <v>3550.1000000000004</v>
      </c>
      <c r="J8119">
        <v>0.59299999999999997</v>
      </c>
      <c r="K8119" s="2">
        <f t="shared" si="139"/>
        <v>16070.3</v>
      </c>
    </row>
    <row r="8120" spans="1:11" x14ac:dyDescent="0.35">
      <c r="A8120" t="s">
        <v>8013</v>
      </c>
      <c r="B8120" t="s">
        <v>8014</v>
      </c>
      <c r="C8120" t="s">
        <v>8015</v>
      </c>
      <c r="D8120">
        <v>875</v>
      </c>
      <c r="E8120" t="s">
        <v>2666</v>
      </c>
      <c r="F8120" s="1">
        <v>5680</v>
      </c>
      <c r="G8120" t="s">
        <v>16</v>
      </c>
      <c r="H8120">
        <v>0.20599999999999999</v>
      </c>
      <c r="I8120">
        <f t="shared" si="138"/>
        <v>1170.08</v>
      </c>
      <c r="J8120">
        <v>0.85499999999999998</v>
      </c>
      <c r="K8120" s="2">
        <f t="shared" si="139"/>
        <v>4856.3999999999996</v>
      </c>
    </row>
    <row r="8121" spans="1:11" x14ac:dyDescent="0.35">
      <c r="A8121" t="s">
        <v>8016</v>
      </c>
      <c r="B8121" t="s">
        <v>8017</v>
      </c>
      <c r="C8121" t="s">
        <v>8018</v>
      </c>
      <c r="D8121">
        <v>875</v>
      </c>
      <c r="E8121" t="s">
        <v>2666</v>
      </c>
      <c r="F8121" s="1">
        <v>33070</v>
      </c>
      <c r="G8121" t="s">
        <v>16</v>
      </c>
      <c r="H8121">
        <v>0.23100000000000001</v>
      </c>
      <c r="I8121">
        <f t="shared" si="138"/>
        <v>7639.17</v>
      </c>
      <c r="J8121">
        <v>0</v>
      </c>
      <c r="K8121" s="2">
        <f t="shared" si="139"/>
        <v>0</v>
      </c>
    </row>
    <row r="8122" spans="1:11" x14ac:dyDescent="0.35">
      <c r="A8122" t="s">
        <v>8019</v>
      </c>
      <c r="B8122" t="s">
        <v>8020</v>
      </c>
      <c r="C8122" t="s">
        <v>8021</v>
      </c>
      <c r="D8122">
        <v>875</v>
      </c>
      <c r="E8122" t="s">
        <v>2666</v>
      </c>
      <c r="F8122" s="1">
        <v>71830</v>
      </c>
      <c r="G8122" t="s">
        <v>16</v>
      </c>
      <c r="H8122">
        <v>0.34499999999999997</v>
      </c>
      <c r="I8122">
        <f t="shared" si="138"/>
        <v>24781.35</v>
      </c>
      <c r="J8122">
        <v>0</v>
      </c>
      <c r="K8122" s="2">
        <f t="shared" si="139"/>
        <v>0</v>
      </c>
    </row>
    <row r="8123" spans="1:11" x14ac:dyDescent="0.35">
      <c r="A8123" t="s">
        <v>8022</v>
      </c>
      <c r="B8123" t="s">
        <v>8023</v>
      </c>
      <c r="C8123" t="s">
        <v>8024</v>
      </c>
      <c r="D8123">
        <v>875</v>
      </c>
      <c r="E8123" t="s">
        <v>2666</v>
      </c>
      <c r="F8123" s="1">
        <v>26550</v>
      </c>
      <c r="G8123" t="s">
        <v>16</v>
      </c>
      <c r="H8123">
        <v>0.57789999999999997</v>
      </c>
      <c r="I8123">
        <f t="shared" si="138"/>
        <v>15343.244999999999</v>
      </c>
      <c r="J8123">
        <v>0.70799999999999996</v>
      </c>
      <c r="K8123" s="2">
        <f t="shared" si="139"/>
        <v>18797.399999999998</v>
      </c>
    </row>
    <row r="8124" spans="1:11" x14ac:dyDescent="0.35">
      <c r="A8124" t="s">
        <v>8025</v>
      </c>
      <c r="B8124" t="s">
        <v>8026</v>
      </c>
      <c r="C8124" t="s">
        <v>8027</v>
      </c>
      <c r="D8124">
        <v>875</v>
      </c>
      <c r="E8124" t="s">
        <v>2666</v>
      </c>
      <c r="F8124" s="1">
        <v>10125</v>
      </c>
      <c r="G8124" t="s">
        <v>16</v>
      </c>
      <c r="H8124">
        <v>0.48499999999999999</v>
      </c>
      <c r="I8124">
        <f t="shared" si="138"/>
        <v>4910.625</v>
      </c>
      <c r="J8124">
        <v>0.63100000000000001</v>
      </c>
      <c r="K8124" s="2">
        <f t="shared" si="139"/>
        <v>6388.875</v>
      </c>
    </row>
    <row r="8125" spans="1:11" x14ac:dyDescent="0.35">
      <c r="A8125" t="s">
        <v>8028</v>
      </c>
      <c r="B8125" t="s">
        <v>8029</v>
      </c>
      <c r="C8125" t="s">
        <v>8030</v>
      </c>
      <c r="D8125">
        <v>875</v>
      </c>
      <c r="E8125" t="s">
        <v>2666</v>
      </c>
      <c r="F8125" s="1">
        <v>7622</v>
      </c>
      <c r="G8125" t="s">
        <v>16</v>
      </c>
      <c r="H8125">
        <v>0.308</v>
      </c>
      <c r="I8125">
        <f t="shared" si="138"/>
        <v>2347.576</v>
      </c>
      <c r="J8125">
        <v>0.42699999999999999</v>
      </c>
      <c r="K8125" s="2">
        <f t="shared" si="139"/>
        <v>3254.5940000000001</v>
      </c>
    </row>
    <row r="8126" spans="1:11" x14ac:dyDescent="0.35">
      <c r="A8126" t="s">
        <v>8031</v>
      </c>
      <c r="B8126" t="s">
        <v>8032</v>
      </c>
      <c r="C8126" t="s">
        <v>8033</v>
      </c>
      <c r="D8126">
        <v>875</v>
      </c>
      <c r="E8126" t="s">
        <v>2666</v>
      </c>
      <c r="F8126" s="1">
        <v>7995</v>
      </c>
      <c r="G8126" t="s">
        <v>16</v>
      </c>
      <c r="H8126">
        <v>0.68400000000000005</v>
      </c>
      <c r="I8126">
        <f t="shared" si="138"/>
        <v>5468.5800000000008</v>
      </c>
      <c r="J8126">
        <v>0.88500000000000001</v>
      </c>
      <c r="K8126" s="2">
        <f t="shared" si="139"/>
        <v>7075.5749999999998</v>
      </c>
    </row>
    <row r="8127" spans="1:11" x14ac:dyDescent="0.35">
      <c r="A8127" t="s">
        <v>8034</v>
      </c>
      <c r="B8127" t="s">
        <v>8035</v>
      </c>
      <c r="C8127" t="s">
        <v>8036</v>
      </c>
      <c r="D8127">
        <v>875</v>
      </c>
      <c r="E8127" t="s">
        <v>2666</v>
      </c>
      <c r="F8127" s="1">
        <v>10055</v>
      </c>
      <c r="G8127" t="s">
        <v>16</v>
      </c>
      <c r="H8127">
        <v>0.28299999999999997</v>
      </c>
      <c r="I8127">
        <f t="shared" si="138"/>
        <v>2845.5649999999996</v>
      </c>
      <c r="J8127">
        <v>0.46400000000000002</v>
      </c>
      <c r="K8127" s="2">
        <f t="shared" si="139"/>
        <v>4665.5200000000004</v>
      </c>
    </row>
    <row r="8128" spans="1:11" x14ac:dyDescent="0.35">
      <c r="A8128" t="s">
        <v>8037</v>
      </c>
      <c r="B8128" t="s">
        <v>8038</v>
      </c>
      <c r="C8128" t="s">
        <v>4340</v>
      </c>
      <c r="D8128">
        <v>875</v>
      </c>
      <c r="E8128" t="s">
        <v>2666</v>
      </c>
      <c r="F8128" s="1">
        <v>2500</v>
      </c>
      <c r="G8128" t="s">
        <v>16</v>
      </c>
      <c r="H8128">
        <v>1E-3</v>
      </c>
      <c r="I8128">
        <f t="shared" si="138"/>
        <v>2.5</v>
      </c>
      <c r="J8128">
        <v>0</v>
      </c>
      <c r="K8128" s="2">
        <f t="shared" si="139"/>
        <v>0</v>
      </c>
    </row>
    <row r="8129" spans="1:11" x14ac:dyDescent="0.35">
      <c r="A8129" t="s">
        <v>8039</v>
      </c>
      <c r="B8129" t="s">
        <v>8040</v>
      </c>
      <c r="C8129" t="s">
        <v>8041</v>
      </c>
      <c r="D8129">
        <v>875</v>
      </c>
      <c r="E8129" t="s">
        <v>2666</v>
      </c>
      <c r="F8129" s="1">
        <v>3000</v>
      </c>
      <c r="G8129" t="s">
        <v>16</v>
      </c>
      <c r="H8129">
        <v>1E-3</v>
      </c>
      <c r="I8129">
        <f t="shared" si="138"/>
        <v>3</v>
      </c>
      <c r="J8129">
        <v>0</v>
      </c>
      <c r="K8129" s="2">
        <f t="shared" si="139"/>
        <v>0</v>
      </c>
    </row>
    <row r="8130" spans="1:11" x14ac:dyDescent="0.35">
      <c r="A8130" t="s">
        <v>8042</v>
      </c>
      <c r="B8130" t="s">
        <v>8043</v>
      </c>
      <c r="C8130" t="s">
        <v>4340</v>
      </c>
      <c r="D8130">
        <v>875</v>
      </c>
      <c r="E8130" t="s">
        <v>2666</v>
      </c>
      <c r="F8130" s="1">
        <v>1893</v>
      </c>
      <c r="G8130" t="s">
        <v>16</v>
      </c>
      <c r="H8130">
        <v>1E-3</v>
      </c>
      <c r="I8130">
        <f t="shared" si="138"/>
        <v>1.893</v>
      </c>
      <c r="J8130">
        <v>0</v>
      </c>
      <c r="K8130" s="2">
        <f t="shared" si="139"/>
        <v>0</v>
      </c>
    </row>
    <row r="8131" spans="1:11" x14ac:dyDescent="0.35">
      <c r="A8131" t="s">
        <v>8044</v>
      </c>
      <c r="B8131" t="s">
        <v>8045</v>
      </c>
      <c r="C8131" t="s">
        <v>8046</v>
      </c>
      <c r="D8131">
        <v>875</v>
      </c>
      <c r="E8131" t="s">
        <v>2666</v>
      </c>
      <c r="F8131">
        <v>893</v>
      </c>
      <c r="G8131" t="s">
        <v>16</v>
      </c>
      <c r="H8131">
        <v>1E-3</v>
      </c>
      <c r="I8131">
        <f t="shared" si="138"/>
        <v>0.89300000000000002</v>
      </c>
      <c r="J8131">
        <v>0</v>
      </c>
      <c r="K8131" s="2">
        <f t="shared" si="139"/>
        <v>0</v>
      </c>
    </row>
    <row r="8132" spans="1:11" x14ac:dyDescent="0.35">
      <c r="A8132" t="s">
        <v>8047</v>
      </c>
      <c r="B8132" t="s">
        <v>8048</v>
      </c>
      <c r="C8132" t="s">
        <v>4340</v>
      </c>
      <c r="D8132">
        <v>875</v>
      </c>
      <c r="E8132" t="s">
        <v>2666</v>
      </c>
      <c r="F8132">
        <v>855</v>
      </c>
      <c r="G8132" t="s">
        <v>16</v>
      </c>
      <c r="H8132">
        <v>1E-3</v>
      </c>
      <c r="I8132">
        <f t="shared" si="138"/>
        <v>0.85499999999999998</v>
      </c>
      <c r="J8132">
        <v>0</v>
      </c>
      <c r="K8132" s="2">
        <f t="shared" si="139"/>
        <v>0</v>
      </c>
    </row>
    <row r="8133" spans="1:11" x14ac:dyDescent="0.35">
      <c r="A8133" t="s">
        <v>8049</v>
      </c>
      <c r="B8133" t="s">
        <v>8050</v>
      </c>
      <c r="C8133" t="s">
        <v>8051</v>
      </c>
      <c r="D8133">
        <v>875</v>
      </c>
      <c r="E8133" t="s">
        <v>2666</v>
      </c>
      <c r="F8133">
        <v>250</v>
      </c>
      <c r="G8133" t="s">
        <v>16</v>
      </c>
      <c r="H8133">
        <v>1E-3</v>
      </c>
      <c r="I8133">
        <f t="shared" ref="I8133:I8196" si="140">H8133*F8133</f>
        <v>0.25</v>
      </c>
      <c r="J8133">
        <v>0</v>
      </c>
      <c r="K8133" s="2">
        <f t="shared" ref="K8133:K8196" si="141">F8133*J8133</f>
        <v>0</v>
      </c>
    </row>
    <row r="8134" spans="1:11" x14ac:dyDescent="0.35">
      <c r="A8134" t="s">
        <v>8052</v>
      </c>
      <c r="B8134" t="s">
        <v>8053</v>
      </c>
      <c r="C8134" t="s">
        <v>4340</v>
      </c>
      <c r="D8134">
        <v>875</v>
      </c>
      <c r="E8134" t="s">
        <v>2666</v>
      </c>
      <c r="F8134" s="1">
        <v>1100</v>
      </c>
      <c r="G8134" t="s">
        <v>16</v>
      </c>
      <c r="H8134">
        <v>1E-3</v>
      </c>
      <c r="I8134">
        <f t="shared" si="140"/>
        <v>1.1000000000000001</v>
      </c>
      <c r="J8134">
        <v>0</v>
      </c>
      <c r="K8134" s="2">
        <f t="shared" si="141"/>
        <v>0</v>
      </c>
    </row>
    <row r="8135" spans="1:11" x14ac:dyDescent="0.35">
      <c r="A8135" t="s">
        <v>8054</v>
      </c>
      <c r="B8135" t="s">
        <v>8055</v>
      </c>
      <c r="C8135" t="s">
        <v>8056</v>
      </c>
      <c r="D8135">
        <v>875</v>
      </c>
      <c r="E8135" t="s">
        <v>2666</v>
      </c>
      <c r="F8135">
        <v>400</v>
      </c>
      <c r="G8135" t="s">
        <v>16</v>
      </c>
      <c r="H8135">
        <v>1E-3</v>
      </c>
      <c r="I8135">
        <f t="shared" si="140"/>
        <v>0.4</v>
      </c>
      <c r="J8135">
        <v>0</v>
      </c>
      <c r="K8135" s="2">
        <f t="shared" si="141"/>
        <v>0</v>
      </c>
    </row>
    <row r="8136" spans="1:11" x14ac:dyDescent="0.35">
      <c r="A8136" t="s">
        <v>8057</v>
      </c>
      <c r="B8136" t="s">
        <v>8058</v>
      </c>
      <c r="C8136" t="s">
        <v>8059</v>
      </c>
      <c r="D8136">
        <v>875</v>
      </c>
      <c r="E8136" t="s">
        <v>2666</v>
      </c>
      <c r="F8136" s="1">
        <v>21215</v>
      </c>
      <c r="G8136" t="s">
        <v>16</v>
      </c>
      <c r="H8136">
        <v>1.9599999999999999E-3</v>
      </c>
      <c r="I8136">
        <f t="shared" si="140"/>
        <v>41.581400000000002</v>
      </c>
      <c r="J8136">
        <v>1.8440000000000002E-2</v>
      </c>
      <c r="K8136" s="2">
        <f t="shared" si="141"/>
        <v>391.20460000000003</v>
      </c>
    </row>
    <row r="8137" spans="1:11" x14ac:dyDescent="0.35">
      <c r="A8137" t="s">
        <v>8060</v>
      </c>
      <c r="B8137" t="s">
        <v>8061</v>
      </c>
      <c r="C8137" t="s">
        <v>8062</v>
      </c>
      <c r="D8137">
        <v>875</v>
      </c>
      <c r="E8137" t="s">
        <v>2666</v>
      </c>
      <c r="F8137" s="1">
        <v>6500</v>
      </c>
      <c r="G8137" t="s">
        <v>16</v>
      </c>
      <c r="H8137">
        <v>4.99E-2</v>
      </c>
      <c r="I8137">
        <f t="shared" si="140"/>
        <v>324.35000000000002</v>
      </c>
      <c r="J8137">
        <v>0.30420999999999998</v>
      </c>
      <c r="K8137" s="2">
        <f t="shared" si="141"/>
        <v>1977.3649999999998</v>
      </c>
    </row>
    <row r="8138" spans="1:11" x14ac:dyDescent="0.35">
      <c r="A8138" t="s">
        <v>8063</v>
      </c>
      <c r="B8138" t="s">
        <v>8064</v>
      </c>
      <c r="C8138" t="s">
        <v>8065</v>
      </c>
      <c r="D8138">
        <v>875</v>
      </c>
      <c r="E8138" t="s">
        <v>2666</v>
      </c>
      <c r="F8138" s="1">
        <v>15450</v>
      </c>
      <c r="G8138" t="s">
        <v>16</v>
      </c>
      <c r="H8138">
        <v>9.2999999999999999E-2</v>
      </c>
      <c r="I8138">
        <f t="shared" si="140"/>
        <v>1436.85</v>
      </c>
      <c r="J8138">
        <v>0.77700000000000002</v>
      </c>
      <c r="K8138" s="2">
        <f t="shared" si="141"/>
        <v>12004.65</v>
      </c>
    </row>
    <row r="8139" spans="1:11" x14ac:dyDescent="0.35">
      <c r="A8139" t="s">
        <v>8066</v>
      </c>
      <c r="B8139" t="s">
        <v>8067</v>
      </c>
      <c r="C8139" t="s">
        <v>8068</v>
      </c>
      <c r="D8139">
        <v>875</v>
      </c>
      <c r="E8139" t="s">
        <v>2666</v>
      </c>
      <c r="F8139" s="1">
        <v>39195</v>
      </c>
      <c r="G8139" t="s">
        <v>16</v>
      </c>
      <c r="H8139">
        <v>0.112</v>
      </c>
      <c r="I8139">
        <f t="shared" si="140"/>
        <v>4389.84</v>
      </c>
      <c r="J8139">
        <v>0.74299999999999999</v>
      </c>
      <c r="K8139" s="2">
        <f t="shared" si="141"/>
        <v>29121.884999999998</v>
      </c>
    </row>
    <row r="8140" spans="1:11" x14ac:dyDescent="0.35">
      <c r="A8140" t="s">
        <v>8069</v>
      </c>
      <c r="B8140" t="s">
        <v>8070</v>
      </c>
      <c r="C8140" t="s">
        <v>8071</v>
      </c>
      <c r="D8140">
        <v>875</v>
      </c>
      <c r="E8140" t="s">
        <v>2666</v>
      </c>
      <c r="F8140" s="1">
        <v>11360</v>
      </c>
      <c r="G8140" t="s">
        <v>16</v>
      </c>
      <c r="H8140">
        <v>0.112</v>
      </c>
      <c r="I8140">
        <f t="shared" si="140"/>
        <v>1272.32</v>
      </c>
      <c r="J8140">
        <v>0.89200000000000002</v>
      </c>
      <c r="K8140" s="2">
        <f t="shared" si="141"/>
        <v>10133.120000000001</v>
      </c>
    </row>
    <row r="8141" spans="1:11" x14ac:dyDescent="0.35">
      <c r="A8141" t="s">
        <v>8072</v>
      </c>
      <c r="B8141" t="s">
        <v>8073</v>
      </c>
      <c r="C8141" t="s">
        <v>8015</v>
      </c>
      <c r="D8141">
        <v>875</v>
      </c>
      <c r="E8141" t="s">
        <v>2666</v>
      </c>
      <c r="F8141" s="1">
        <v>3800</v>
      </c>
      <c r="G8141" t="s">
        <v>16</v>
      </c>
      <c r="H8141">
        <v>0.20599999999999999</v>
      </c>
      <c r="I8141">
        <f t="shared" si="140"/>
        <v>782.8</v>
      </c>
      <c r="J8141">
        <v>0.79700000000000004</v>
      </c>
      <c r="K8141" s="2">
        <f t="shared" si="141"/>
        <v>3028.6000000000004</v>
      </c>
    </row>
    <row r="8142" spans="1:11" x14ac:dyDescent="0.35">
      <c r="A8142" t="s">
        <v>8074</v>
      </c>
      <c r="B8142" t="s">
        <v>8075</v>
      </c>
      <c r="C8142" t="s">
        <v>5594</v>
      </c>
      <c r="D8142">
        <v>875</v>
      </c>
      <c r="E8142" t="s">
        <v>2666</v>
      </c>
      <c r="F8142" s="1">
        <v>1308</v>
      </c>
      <c r="G8142" t="s">
        <v>16</v>
      </c>
      <c r="H8142">
        <v>2.0449999999999999E-2</v>
      </c>
      <c r="I8142">
        <f t="shared" si="140"/>
        <v>26.7486</v>
      </c>
      <c r="J8142">
        <v>0.19958000000000001</v>
      </c>
      <c r="K8142" s="2">
        <f t="shared" si="141"/>
        <v>261.05063999999999</v>
      </c>
    </row>
    <row r="8143" spans="1:11" x14ac:dyDescent="0.35">
      <c r="A8143" t="s">
        <v>8076</v>
      </c>
      <c r="B8143" t="s">
        <v>8077</v>
      </c>
      <c r="C8143" t="s">
        <v>5594</v>
      </c>
      <c r="D8143">
        <v>875</v>
      </c>
      <c r="E8143" t="s">
        <v>2666</v>
      </c>
      <c r="F8143" s="1">
        <v>7000</v>
      </c>
      <c r="G8143" t="s">
        <v>16</v>
      </c>
      <c r="H8143">
        <v>2.0449999999999999E-2</v>
      </c>
      <c r="I8143">
        <f t="shared" si="140"/>
        <v>143.15</v>
      </c>
      <c r="J8143">
        <v>0.19958000000000001</v>
      </c>
      <c r="K8143" s="2">
        <f t="shared" si="141"/>
        <v>1397.06</v>
      </c>
    </row>
    <row r="8144" spans="1:11" x14ac:dyDescent="0.35">
      <c r="A8144" t="s">
        <v>8078</v>
      </c>
      <c r="B8144" t="s">
        <v>8079</v>
      </c>
      <c r="C8144" t="s">
        <v>8080</v>
      </c>
      <c r="D8144">
        <v>875</v>
      </c>
      <c r="E8144" t="s">
        <v>2666</v>
      </c>
      <c r="F8144" s="1">
        <v>1000</v>
      </c>
      <c r="G8144" t="s">
        <v>16</v>
      </c>
      <c r="H8144">
        <v>4.2000000000000003E-2</v>
      </c>
      <c r="I8144">
        <f t="shared" si="140"/>
        <v>42</v>
      </c>
      <c r="J8144">
        <v>0</v>
      </c>
      <c r="K8144" s="2">
        <f t="shared" si="141"/>
        <v>0</v>
      </c>
    </row>
    <row r="8145" spans="1:11" x14ac:dyDescent="0.35">
      <c r="A8145" t="s">
        <v>8081</v>
      </c>
      <c r="B8145" t="s">
        <v>8082</v>
      </c>
      <c r="C8145" t="s">
        <v>8083</v>
      </c>
      <c r="D8145">
        <v>875</v>
      </c>
      <c r="E8145" t="s">
        <v>2666</v>
      </c>
      <c r="F8145" s="1">
        <v>1000</v>
      </c>
      <c r="G8145" t="s">
        <v>16</v>
      </c>
      <c r="H8145">
        <v>4.2000000000000003E-2</v>
      </c>
      <c r="I8145">
        <f t="shared" si="140"/>
        <v>42</v>
      </c>
      <c r="J8145">
        <v>0</v>
      </c>
      <c r="K8145" s="2">
        <f t="shared" si="141"/>
        <v>0</v>
      </c>
    </row>
    <row r="8146" spans="1:11" x14ac:dyDescent="0.35">
      <c r="A8146" t="s">
        <v>8084</v>
      </c>
      <c r="B8146" t="s">
        <v>8085</v>
      </c>
      <c r="C8146" t="s">
        <v>8086</v>
      </c>
      <c r="D8146">
        <v>875</v>
      </c>
      <c r="E8146" t="s">
        <v>2666</v>
      </c>
      <c r="F8146" s="1">
        <v>1080</v>
      </c>
      <c r="G8146" t="s">
        <v>16</v>
      </c>
      <c r="H8146">
        <v>4.2000000000000003E-2</v>
      </c>
      <c r="I8146">
        <f t="shared" si="140"/>
        <v>45.36</v>
      </c>
      <c r="J8146">
        <v>0</v>
      </c>
      <c r="K8146" s="2">
        <f t="shared" si="141"/>
        <v>0</v>
      </c>
    </row>
    <row r="8147" spans="1:11" x14ac:dyDescent="0.35">
      <c r="A8147" t="s">
        <v>8087</v>
      </c>
      <c r="B8147" t="s">
        <v>8088</v>
      </c>
      <c r="C8147" t="s">
        <v>8089</v>
      </c>
      <c r="D8147">
        <v>875</v>
      </c>
      <c r="E8147" t="s">
        <v>2666</v>
      </c>
      <c r="F8147" s="1">
        <v>1000</v>
      </c>
      <c r="G8147" t="s">
        <v>16</v>
      </c>
      <c r="H8147">
        <v>4.2000000000000003E-2</v>
      </c>
      <c r="I8147">
        <f t="shared" si="140"/>
        <v>42</v>
      </c>
      <c r="J8147">
        <v>0</v>
      </c>
      <c r="K8147" s="2">
        <f t="shared" si="141"/>
        <v>0</v>
      </c>
    </row>
    <row r="8148" spans="1:11" x14ac:dyDescent="0.35">
      <c r="A8148" t="s">
        <v>8090</v>
      </c>
      <c r="B8148" t="s">
        <v>8091</v>
      </c>
      <c r="C8148" t="s">
        <v>7952</v>
      </c>
      <c r="D8148">
        <v>875</v>
      </c>
      <c r="E8148" t="s">
        <v>2666</v>
      </c>
      <c r="F8148" s="1">
        <v>25840</v>
      </c>
      <c r="G8148" t="s">
        <v>16</v>
      </c>
      <c r="H8148">
        <v>2.3199999999999998E-2</v>
      </c>
      <c r="I8148">
        <f t="shared" si="140"/>
        <v>599.48799999999994</v>
      </c>
      <c r="J8148">
        <v>0.20349999999999999</v>
      </c>
      <c r="K8148" s="2">
        <f t="shared" si="141"/>
        <v>5258.44</v>
      </c>
    </row>
    <row r="8149" spans="1:11" x14ac:dyDescent="0.35">
      <c r="A8149" t="s">
        <v>8092</v>
      </c>
      <c r="B8149" t="s">
        <v>8093</v>
      </c>
      <c r="C8149" t="s">
        <v>5594</v>
      </c>
      <c r="D8149">
        <v>875</v>
      </c>
      <c r="E8149" t="s">
        <v>2666</v>
      </c>
      <c r="F8149" s="1">
        <v>130509</v>
      </c>
      <c r="G8149" t="s">
        <v>16</v>
      </c>
      <c r="H8149">
        <v>2.92E-2</v>
      </c>
      <c r="I8149">
        <f t="shared" si="140"/>
        <v>3810.8627999999999</v>
      </c>
      <c r="J8149">
        <v>8.9910000000000004E-2</v>
      </c>
      <c r="K8149" s="2">
        <f t="shared" si="141"/>
        <v>11734.064190000001</v>
      </c>
    </row>
    <row r="8150" spans="1:11" x14ac:dyDescent="0.35">
      <c r="A8150" t="s">
        <v>8094</v>
      </c>
      <c r="B8150" t="s">
        <v>8095</v>
      </c>
      <c r="C8150" t="s">
        <v>7952</v>
      </c>
      <c r="D8150">
        <v>875</v>
      </c>
      <c r="E8150" t="s">
        <v>2666</v>
      </c>
      <c r="F8150" s="1">
        <v>41396</v>
      </c>
      <c r="G8150" t="s">
        <v>16</v>
      </c>
      <c r="H8150">
        <v>2.6349999999999998E-2</v>
      </c>
      <c r="I8150">
        <f t="shared" si="140"/>
        <v>1090.7846</v>
      </c>
      <c r="J8150">
        <v>0.12496</v>
      </c>
      <c r="K8150" s="2">
        <f t="shared" si="141"/>
        <v>5172.8441599999996</v>
      </c>
    </row>
    <row r="8151" spans="1:11" x14ac:dyDescent="0.35">
      <c r="A8151" t="s">
        <v>8096</v>
      </c>
      <c r="B8151" t="s">
        <v>8097</v>
      </c>
      <c r="C8151" t="s">
        <v>8098</v>
      </c>
      <c r="D8151">
        <v>876</v>
      </c>
      <c r="E8151" t="s">
        <v>2666</v>
      </c>
      <c r="F8151">
        <v>2</v>
      </c>
      <c r="G8151" t="s">
        <v>2831</v>
      </c>
      <c r="H8151">
        <v>6.3499999999999997E-3</v>
      </c>
      <c r="I8151">
        <f t="shared" si="140"/>
        <v>1.2699999999999999E-2</v>
      </c>
      <c r="J8151">
        <v>0</v>
      </c>
      <c r="K8151" s="2">
        <f t="shared" si="141"/>
        <v>0</v>
      </c>
    </row>
    <row r="8152" spans="1:11" x14ac:dyDescent="0.35">
      <c r="A8152" t="s">
        <v>8099</v>
      </c>
      <c r="B8152" t="s">
        <v>8100</v>
      </c>
      <c r="C8152" t="s">
        <v>8101</v>
      </c>
      <c r="D8152">
        <v>875</v>
      </c>
      <c r="E8152" t="s">
        <v>2666</v>
      </c>
      <c r="F8152" s="1">
        <v>6500</v>
      </c>
      <c r="G8152" t="s">
        <v>16</v>
      </c>
      <c r="H8152">
        <v>1.472E-2</v>
      </c>
      <c r="I8152">
        <f t="shared" si="140"/>
        <v>95.68</v>
      </c>
      <c r="J8152">
        <v>0.43772</v>
      </c>
      <c r="K8152" s="2">
        <f t="shared" si="141"/>
        <v>2845.18</v>
      </c>
    </row>
    <row r="8153" spans="1:11" x14ac:dyDescent="0.35">
      <c r="A8153" t="s">
        <v>8102</v>
      </c>
      <c r="B8153" t="s">
        <v>8103</v>
      </c>
      <c r="C8153" t="s">
        <v>8101</v>
      </c>
      <c r="D8153">
        <v>875</v>
      </c>
      <c r="E8153" t="s">
        <v>2666</v>
      </c>
      <c r="F8153" s="1">
        <v>12800</v>
      </c>
      <c r="G8153" t="s">
        <v>16</v>
      </c>
      <c r="H8153">
        <v>1.478E-2</v>
      </c>
      <c r="I8153">
        <f t="shared" si="140"/>
        <v>189.184</v>
      </c>
      <c r="J8153">
        <v>0.43772</v>
      </c>
      <c r="K8153" s="2">
        <f t="shared" si="141"/>
        <v>5602.8159999999998</v>
      </c>
    </row>
    <row r="8154" spans="1:11" x14ac:dyDescent="0.35">
      <c r="A8154" t="s">
        <v>8104</v>
      </c>
      <c r="B8154" t="s">
        <v>8105</v>
      </c>
      <c r="C8154" t="s">
        <v>8106</v>
      </c>
      <c r="D8154">
        <v>875</v>
      </c>
      <c r="E8154" t="s">
        <v>2666</v>
      </c>
      <c r="F8154" s="1">
        <v>10400</v>
      </c>
      <c r="G8154" t="s">
        <v>16</v>
      </c>
      <c r="H8154">
        <v>3.4630000000000001E-2</v>
      </c>
      <c r="I8154">
        <f t="shared" si="140"/>
        <v>360.15199999999999</v>
      </c>
      <c r="J8154">
        <v>0.83391999999999999</v>
      </c>
      <c r="K8154" s="2">
        <f t="shared" si="141"/>
        <v>8672.768</v>
      </c>
    </row>
    <row r="8155" spans="1:11" x14ac:dyDescent="0.35">
      <c r="A8155" t="s">
        <v>8107</v>
      </c>
      <c r="B8155" t="s">
        <v>8108</v>
      </c>
      <c r="C8155" t="s">
        <v>8106</v>
      </c>
      <c r="D8155">
        <v>875</v>
      </c>
      <c r="E8155" t="s">
        <v>2666</v>
      </c>
      <c r="F8155" s="1">
        <v>9800</v>
      </c>
      <c r="G8155" t="s">
        <v>16</v>
      </c>
      <c r="H8155">
        <v>3.4000000000000002E-2</v>
      </c>
      <c r="I8155">
        <f t="shared" si="140"/>
        <v>333.20000000000005</v>
      </c>
      <c r="J8155">
        <v>0.83391999999999999</v>
      </c>
      <c r="K8155" s="2">
        <f t="shared" si="141"/>
        <v>8172.4160000000002</v>
      </c>
    </row>
    <row r="8156" spans="1:11" x14ac:dyDescent="0.35">
      <c r="A8156" t="s">
        <v>8109</v>
      </c>
      <c r="B8156" t="s">
        <v>8110</v>
      </c>
      <c r="C8156" t="s">
        <v>8106</v>
      </c>
      <c r="D8156">
        <v>875</v>
      </c>
      <c r="E8156" t="s">
        <v>2666</v>
      </c>
      <c r="F8156" s="1">
        <v>13500</v>
      </c>
      <c r="G8156" t="s">
        <v>16</v>
      </c>
      <c r="H8156">
        <v>3.3250000000000002E-2</v>
      </c>
      <c r="I8156">
        <f t="shared" si="140"/>
        <v>448.875</v>
      </c>
      <c r="J8156">
        <v>0.83391999999999999</v>
      </c>
      <c r="K8156" s="2">
        <f t="shared" si="141"/>
        <v>11257.92</v>
      </c>
    </row>
    <row r="8157" spans="1:11" x14ac:dyDescent="0.35">
      <c r="A8157" t="s">
        <v>8111</v>
      </c>
      <c r="B8157" t="s">
        <v>8112</v>
      </c>
      <c r="C8157" t="s">
        <v>8113</v>
      </c>
      <c r="D8157">
        <v>875</v>
      </c>
      <c r="E8157" t="s">
        <v>2666</v>
      </c>
      <c r="F8157" s="1">
        <v>14000</v>
      </c>
      <c r="G8157" t="s">
        <v>16</v>
      </c>
      <c r="H8157">
        <v>9.0299999999999998E-3</v>
      </c>
      <c r="I8157">
        <f t="shared" si="140"/>
        <v>126.42</v>
      </c>
      <c r="J8157">
        <v>0.12923000000000001</v>
      </c>
      <c r="K8157" s="2">
        <f t="shared" si="141"/>
        <v>1809.2200000000003</v>
      </c>
    </row>
    <row r="8158" spans="1:11" x14ac:dyDescent="0.35">
      <c r="A8158" t="s">
        <v>8114</v>
      </c>
      <c r="B8158" t="s">
        <v>8115</v>
      </c>
      <c r="C8158" t="s">
        <v>8116</v>
      </c>
      <c r="D8158">
        <v>875</v>
      </c>
      <c r="E8158" t="s">
        <v>2666</v>
      </c>
      <c r="F8158" s="1">
        <v>37000</v>
      </c>
      <c r="G8158" t="s">
        <v>16</v>
      </c>
      <c r="H8158">
        <v>9.0299999999999998E-3</v>
      </c>
      <c r="I8158">
        <f t="shared" si="140"/>
        <v>334.11</v>
      </c>
      <c r="J8158">
        <v>0.12923000000000001</v>
      </c>
      <c r="K8158" s="2">
        <f t="shared" si="141"/>
        <v>4781.51</v>
      </c>
    </row>
    <row r="8159" spans="1:11" x14ac:dyDescent="0.35">
      <c r="A8159" t="s">
        <v>8117</v>
      </c>
      <c r="B8159" t="s">
        <v>8118</v>
      </c>
      <c r="C8159" t="s">
        <v>8116</v>
      </c>
      <c r="D8159">
        <v>875</v>
      </c>
      <c r="E8159" t="s">
        <v>2666</v>
      </c>
      <c r="F8159" s="1">
        <v>14300</v>
      </c>
      <c r="G8159" t="s">
        <v>16</v>
      </c>
      <c r="H8159">
        <v>9.0299999999999998E-3</v>
      </c>
      <c r="I8159">
        <f t="shared" si="140"/>
        <v>129.12899999999999</v>
      </c>
      <c r="J8159">
        <v>0.12923000000000001</v>
      </c>
      <c r="K8159" s="2">
        <f t="shared" si="141"/>
        <v>1847.9890000000003</v>
      </c>
    </row>
    <row r="8160" spans="1:11" x14ac:dyDescent="0.35">
      <c r="A8160" t="s">
        <v>8119</v>
      </c>
      <c r="B8160" t="s">
        <v>8120</v>
      </c>
      <c r="C8160" t="s">
        <v>8121</v>
      </c>
      <c r="D8160">
        <v>875</v>
      </c>
      <c r="E8160" t="s">
        <v>2666</v>
      </c>
      <c r="F8160" s="1">
        <v>18123</v>
      </c>
      <c r="G8160" t="s">
        <v>16</v>
      </c>
      <c r="H8160">
        <v>1.3599999999999999E-2</v>
      </c>
      <c r="I8160">
        <f t="shared" si="140"/>
        <v>246.47279999999998</v>
      </c>
      <c r="J8160">
        <v>0.18575</v>
      </c>
      <c r="K8160" s="2">
        <f t="shared" si="141"/>
        <v>3366.3472499999998</v>
      </c>
    </row>
    <row r="8161" spans="1:11" x14ac:dyDescent="0.35">
      <c r="A8161" t="s">
        <v>8122</v>
      </c>
      <c r="B8161" t="s">
        <v>8123</v>
      </c>
      <c r="C8161" t="s">
        <v>8121</v>
      </c>
      <c r="D8161">
        <v>875</v>
      </c>
      <c r="E8161" t="s">
        <v>2666</v>
      </c>
      <c r="F8161" s="1">
        <v>21800</v>
      </c>
      <c r="G8161" t="s">
        <v>16</v>
      </c>
      <c r="H8161">
        <v>1.3599999999999999E-2</v>
      </c>
      <c r="I8161">
        <f t="shared" si="140"/>
        <v>296.47999999999996</v>
      </c>
      <c r="J8161">
        <v>0.18575</v>
      </c>
      <c r="K8161" s="2">
        <f t="shared" si="141"/>
        <v>4049.35</v>
      </c>
    </row>
    <row r="8162" spans="1:11" x14ac:dyDescent="0.35">
      <c r="A8162" t="s">
        <v>8124</v>
      </c>
      <c r="B8162" t="s">
        <v>8125</v>
      </c>
      <c r="C8162" t="s">
        <v>5400</v>
      </c>
      <c r="D8162">
        <v>875</v>
      </c>
      <c r="E8162" t="s">
        <v>2666</v>
      </c>
      <c r="F8162" s="1">
        <v>11000</v>
      </c>
      <c r="G8162" t="s">
        <v>16</v>
      </c>
      <c r="H8162">
        <v>5.3999999999999999E-2</v>
      </c>
      <c r="I8162">
        <f t="shared" si="140"/>
        <v>594</v>
      </c>
      <c r="J8162">
        <v>0.34499999999999997</v>
      </c>
      <c r="K8162" s="2">
        <f t="shared" si="141"/>
        <v>3794.9999999999995</v>
      </c>
    </row>
    <row r="8163" spans="1:11" x14ac:dyDescent="0.35">
      <c r="A8163" t="s">
        <v>8126</v>
      </c>
      <c r="B8163" t="s">
        <v>8127</v>
      </c>
      <c r="C8163" t="s">
        <v>8121</v>
      </c>
      <c r="D8163">
        <v>875</v>
      </c>
      <c r="E8163" t="s">
        <v>2666</v>
      </c>
      <c r="F8163" s="1">
        <v>21000</v>
      </c>
      <c r="G8163" t="s">
        <v>16</v>
      </c>
      <c r="H8163">
        <v>1.3599999999999999E-2</v>
      </c>
      <c r="I8163">
        <f t="shared" si="140"/>
        <v>285.59999999999997</v>
      </c>
      <c r="J8163">
        <v>0.18575</v>
      </c>
      <c r="K8163" s="2">
        <f t="shared" si="141"/>
        <v>3900.75</v>
      </c>
    </row>
    <row r="8164" spans="1:11" x14ac:dyDescent="0.35">
      <c r="A8164" t="s">
        <v>8128</v>
      </c>
      <c r="B8164" t="s">
        <v>8129</v>
      </c>
      <c r="C8164" t="s">
        <v>8130</v>
      </c>
      <c r="D8164">
        <v>875</v>
      </c>
      <c r="E8164" t="s">
        <v>2666</v>
      </c>
      <c r="F8164" s="1">
        <v>38180</v>
      </c>
      <c r="G8164" t="s">
        <v>16</v>
      </c>
      <c r="H8164">
        <v>0.156</v>
      </c>
      <c r="I8164">
        <f t="shared" si="140"/>
        <v>5956.08</v>
      </c>
      <c r="J8164">
        <v>0</v>
      </c>
      <c r="K8164" s="2">
        <f t="shared" si="141"/>
        <v>0</v>
      </c>
    </row>
    <row r="8165" spans="1:11" x14ac:dyDescent="0.35">
      <c r="A8165" t="s">
        <v>8131</v>
      </c>
      <c r="B8165" t="s">
        <v>8132</v>
      </c>
      <c r="C8165" t="s">
        <v>8133</v>
      </c>
      <c r="D8165">
        <v>875</v>
      </c>
      <c r="E8165" t="s">
        <v>2666</v>
      </c>
      <c r="F8165">
        <v>220</v>
      </c>
      <c r="G8165" t="s">
        <v>16</v>
      </c>
      <c r="H8165">
        <v>0.04</v>
      </c>
      <c r="I8165">
        <f t="shared" si="140"/>
        <v>8.8000000000000007</v>
      </c>
      <c r="J8165">
        <v>0</v>
      </c>
      <c r="K8165" s="2">
        <f t="shared" si="141"/>
        <v>0</v>
      </c>
    </row>
    <row r="8166" spans="1:11" x14ac:dyDescent="0.35">
      <c r="A8166" t="s">
        <v>8134</v>
      </c>
      <c r="B8166" t="s">
        <v>8135</v>
      </c>
      <c r="C8166" t="s">
        <v>8136</v>
      </c>
      <c r="D8166">
        <v>875</v>
      </c>
      <c r="E8166" t="s">
        <v>2666</v>
      </c>
      <c r="F8166">
        <v>246</v>
      </c>
      <c r="G8166" t="s">
        <v>16</v>
      </c>
      <c r="H8166">
        <v>0.19400000000000001</v>
      </c>
      <c r="I8166">
        <f t="shared" si="140"/>
        <v>47.724000000000004</v>
      </c>
      <c r="J8166">
        <v>0</v>
      </c>
      <c r="K8166" s="2">
        <f t="shared" si="141"/>
        <v>0</v>
      </c>
    </row>
    <row r="8167" spans="1:11" x14ac:dyDescent="0.35">
      <c r="A8167" t="s">
        <v>8137</v>
      </c>
      <c r="B8167" t="s">
        <v>8138</v>
      </c>
      <c r="C8167" t="s">
        <v>8139</v>
      </c>
      <c r="D8167">
        <v>875</v>
      </c>
      <c r="E8167" t="s">
        <v>2666</v>
      </c>
      <c r="F8167" s="1">
        <v>28440</v>
      </c>
      <c r="G8167" t="s">
        <v>16</v>
      </c>
      <c r="H8167">
        <v>0.126</v>
      </c>
      <c r="I8167">
        <f t="shared" si="140"/>
        <v>3583.44</v>
      </c>
      <c r="J8167">
        <v>0</v>
      </c>
      <c r="K8167" s="2">
        <f t="shared" si="141"/>
        <v>0</v>
      </c>
    </row>
    <row r="8168" spans="1:11" x14ac:dyDescent="0.35">
      <c r="A8168" t="s">
        <v>8140</v>
      </c>
      <c r="B8168" t="s">
        <v>8141</v>
      </c>
      <c r="C8168" t="s">
        <v>8142</v>
      </c>
      <c r="D8168">
        <v>875</v>
      </c>
      <c r="E8168" t="s">
        <v>2666</v>
      </c>
      <c r="F8168" s="1">
        <v>11350</v>
      </c>
      <c r="G8168" t="s">
        <v>16</v>
      </c>
      <c r="H8168">
        <v>0.126</v>
      </c>
      <c r="I8168">
        <f t="shared" si="140"/>
        <v>1430.1</v>
      </c>
      <c r="J8168">
        <v>0</v>
      </c>
      <c r="K8168" s="2">
        <f t="shared" si="141"/>
        <v>0</v>
      </c>
    </row>
    <row r="8169" spans="1:11" x14ac:dyDescent="0.35">
      <c r="A8169" t="s">
        <v>8143</v>
      </c>
      <c r="B8169" t="s">
        <v>8144</v>
      </c>
      <c r="C8169" t="s">
        <v>8145</v>
      </c>
      <c r="D8169">
        <v>875</v>
      </c>
      <c r="E8169" t="s">
        <v>2666</v>
      </c>
      <c r="F8169">
        <v>750</v>
      </c>
      <c r="G8169" t="s">
        <v>16</v>
      </c>
      <c r="H8169">
        <v>5.3999999999999999E-2</v>
      </c>
      <c r="I8169">
        <f t="shared" si="140"/>
        <v>40.5</v>
      </c>
      <c r="J8169">
        <v>0.43099999999999999</v>
      </c>
      <c r="K8169" s="2">
        <f t="shared" si="141"/>
        <v>323.25</v>
      </c>
    </row>
    <row r="8170" spans="1:11" x14ac:dyDescent="0.35">
      <c r="A8170" t="s">
        <v>8146</v>
      </c>
      <c r="B8170" t="s">
        <v>8147</v>
      </c>
      <c r="C8170" t="s">
        <v>8148</v>
      </c>
      <c r="D8170">
        <v>875</v>
      </c>
      <c r="E8170" t="s">
        <v>2666</v>
      </c>
      <c r="F8170" s="1">
        <v>1000</v>
      </c>
      <c r="G8170" t="s">
        <v>16</v>
      </c>
      <c r="H8170">
        <v>1.6E-2</v>
      </c>
      <c r="I8170">
        <f t="shared" si="140"/>
        <v>16</v>
      </c>
      <c r="J8170">
        <v>0.21299999999999999</v>
      </c>
      <c r="K8170" s="2">
        <f t="shared" si="141"/>
        <v>213</v>
      </c>
    </row>
    <row r="8171" spans="1:11" x14ac:dyDescent="0.35">
      <c r="A8171" t="s">
        <v>8149</v>
      </c>
      <c r="B8171" t="s">
        <v>8150</v>
      </c>
      <c r="C8171" t="s">
        <v>8151</v>
      </c>
      <c r="D8171">
        <v>875</v>
      </c>
      <c r="E8171" t="s">
        <v>2666</v>
      </c>
      <c r="F8171" s="1">
        <v>3000</v>
      </c>
      <c r="G8171" t="s">
        <v>16</v>
      </c>
      <c r="H8171">
        <v>1.6E-2</v>
      </c>
      <c r="I8171">
        <f t="shared" si="140"/>
        <v>48</v>
      </c>
      <c r="J8171">
        <v>8.2000000000000003E-2</v>
      </c>
      <c r="K8171" s="2">
        <f t="shared" si="141"/>
        <v>246</v>
      </c>
    </row>
    <row r="8172" spans="1:11" x14ac:dyDescent="0.35">
      <c r="A8172" t="s">
        <v>8152</v>
      </c>
      <c r="B8172" t="s">
        <v>8153</v>
      </c>
      <c r="C8172" t="s">
        <v>8154</v>
      </c>
      <c r="D8172">
        <v>875</v>
      </c>
      <c r="E8172" t="s">
        <v>2666</v>
      </c>
      <c r="F8172" s="1">
        <v>1155</v>
      </c>
      <c r="G8172" t="s">
        <v>16</v>
      </c>
      <c r="H8172">
        <v>1.6E-2</v>
      </c>
      <c r="I8172">
        <f t="shared" si="140"/>
        <v>18.48</v>
      </c>
      <c r="J8172">
        <v>0.59</v>
      </c>
      <c r="K8172" s="2">
        <f t="shared" si="141"/>
        <v>681.44999999999993</v>
      </c>
    </row>
    <row r="8173" spans="1:11" x14ac:dyDescent="0.35">
      <c r="A8173" t="s">
        <v>8155</v>
      </c>
      <c r="B8173" t="s">
        <v>8156</v>
      </c>
      <c r="C8173" t="s">
        <v>8154</v>
      </c>
      <c r="D8173">
        <v>875</v>
      </c>
      <c r="E8173" t="s">
        <v>2666</v>
      </c>
      <c r="F8173">
        <v>220</v>
      </c>
      <c r="G8173" t="s">
        <v>16</v>
      </c>
      <c r="H8173">
        <v>1.6E-2</v>
      </c>
      <c r="I8173">
        <f t="shared" si="140"/>
        <v>3.52</v>
      </c>
      <c r="J8173">
        <v>0.52</v>
      </c>
      <c r="K8173" s="2">
        <f t="shared" si="141"/>
        <v>114.4</v>
      </c>
    </row>
    <row r="8174" spans="1:11" x14ac:dyDescent="0.35">
      <c r="A8174" t="s">
        <v>8157</v>
      </c>
      <c r="B8174" t="s">
        <v>8158</v>
      </c>
      <c r="C8174" t="s">
        <v>8159</v>
      </c>
      <c r="D8174">
        <v>875</v>
      </c>
      <c r="E8174" t="s">
        <v>2666</v>
      </c>
      <c r="F8174">
        <v>100</v>
      </c>
      <c r="G8174" t="s">
        <v>16</v>
      </c>
      <c r="H8174">
        <v>0.09</v>
      </c>
      <c r="I8174">
        <f t="shared" si="140"/>
        <v>9</v>
      </c>
      <c r="J8174">
        <v>0</v>
      </c>
      <c r="K8174" s="2">
        <f t="shared" si="141"/>
        <v>0</v>
      </c>
    </row>
    <row r="8175" spans="1:11" x14ac:dyDescent="0.35">
      <c r="A8175" t="s">
        <v>8160</v>
      </c>
      <c r="B8175" t="s">
        <v>8161</v>
      </c>
      <c r="C8175" t="s">
        <v>8162</v>
      </c>
      <c r="D8175">
        <v>875</v>
      </c>
      <c r="E8175" t="s">
        <v>2666</v>
      </c>
      <c r="F8175" s="1">
        <v>11210</v>
      </c>
      <c r="G8175" t="s">
        <v>16</v>
      </c>
      <c r="H8175">
        <v>0.222</v>
      </c>
      <c r="I8175">
        <f t="shared" si="140"/>
        <v>2488.62</v>
      </c>
      <c r="J8175">
        <v>0.48199999999999998</v>
      </c>
      <c r="K8175" s="2">
        <f t="shared" si="141"/>
        <v>5403.22</v>
      </c>
    </row>
    <row r="8176" spans="1:11" x14ac:dyDescent="0.35">
      <c r="A8176" t="s">
        <v>8163</v>
      </c>
      <c r="B8176" t="s">
        <v>8164</v>
      </c>
      <c r="C8176" t="s">
        <v>8165</v>
      </c>
      <c r="D8176">
        <v>875</v>
      </c>
      <c r="E8176" t="s">
        <v>2666</v>
      </c>
      <c r="F8176" s="1">
        <v>5085</v>
      </c>
      <c r="G8176" t="s">
        <v>16</v>
      </c>
      <c r="H8176">
        <v>0.34300000000000003</v>
      </c>
      <c r="I8176">
        <f t="shared" si="140"/>
        <v>1744.1550000000002</v>
      </c>
      <c r="J8176">
        <v>0.71299999999999997</v>
      </c>
      <c r="K8176" s="2">
        <f t="shared" si="141"/>
        <v>3625.605</v>
      </c>
    </row>
    <row r="8177" spans="1:11" x14ac:dyDescent="0.35">
      <c r="A8177" t="s">
        <v>8166</v>
      </c>
      <c r="B8177" t="s">
        <v>8167</v>
      </c>
      <c r="C8177" t="s">
        <v>8168</v>
      </c>
      <c r="D8177">
        <v>875</v>
      </c>
      <c r="E8177" t="s">
        <v>2666</v>
      </c>
      <c r="F8177" s="1">
        <v>14200</v>
      </c>
      <c r="G8177" t="s">
        <v>16</v>
      </c>
      <c r="H8177">
        <v>5.3999999999999999E-2</v>
      </c>
      <c r="I8177">
        <f t="shared" si="140"/>
        <v>766.8</v>
      </c>
      <c r="J8177">
        <v>0.33200000000000002</v>
      </c>
      <c r="K8177" s="2">
        <f t="shared" si="141"/>
        <v>4714.4000000000005</v>
      </c>
    </row>
    <row r="8178" spans="1:11" x14ac:dyDescent="0.35">
      <c r="A8178" t="s">
        <v>8169</v>
      </c>
      <c r="B8178" t="s">
        <v>8170</v>
      </c>
      <c r="C8178" t="s">
        <v>8171</v>
      </c>
      <c r="D8178">
        <v>875</v>
      </c>
      <c r="E8178" t="s">
        <v>2666</v>
      </c>
      <c r="F8178" s="1">
        <v>162914</v>
      </c>
      <c r="G8178" t="s">
        <v>16</v>
      </c>
      <c r="H8178">
        <v>3.82E-3</v>
      </c>
      <c r="I8178">
        <f t="shared" si="140"/>
        <v>622.33148000000006</v>
      </c>
      <c r="J8178">
        <v>3.5200000000000002E-2</v>
      </c>
      <c r="K8178" s="2">
        <f t="shared" si="141"/>
        <v>5734.5727999999999</v>
      </c>
    </row>
    <row r="8179" spans="1:11" x14ac:dyDescent="0.35">
      <c r="A8179" t="s">
        <v>8172</v>
      </c>
      <c r="B8179" t="s">
        <v>8173</v>
      </c>
      <c r="C8179" t="s">
        <v>7952</v>
      </c>
      <c r="D8179">
        <v>875</v>
      </c>
      <c r="E8179" t="s">
        <v>2666</v>
      </c>
      <c r="F8179" s="1">
        <v>28511</v>
      </c>
      <c r="G8179" t="s">
        <v>16</v>
      </c>
      <c r="H8179">
        <v>2.32E-3</v>
      </c>
      <c r="I8179">
        <f t="shared" si="140"/>
        <v>66.145520000000005</v>
      </c>
      <c r="J8179">
        <v>0.20349999999999999</v>
      </c>
      <c r="K8179" s="2">
        <f t="shared" si="141"/>
        <v>5801.9884999999995</v>
      </c>
    </row>
    <row r="8180" spans="1:11" x14ac:dyDescent="0.35">
      <c r="A8180" t="s">
        <v>8174</v>
      </c>
      <c r="B8180" t="s">
        <v>8175</v>
      </c>
      <c r="C8180" t="s">
        <v>5623</v>
      </c>
      <c r="D8180">
        <v>875</v>
      </c>
      <c r="E8180" t="s">
        <v>2666</v>
      </c>
      <c r="F8180" s="1">
        <v>100588</v>
      </c>
      <c r="G8180" t="s">
        <v>16</v>
      </c>
      <c r="H8180">
        <v>2.3999999999999998E-3</v>
      </c>
      <c r="I8180">
        <f t="shared" si="140"/>
        <v>241.41119999999998</v>
      </c>
      <c r="J8180">
        <v>3.5439999999999999E-2</v>
      </c>
      <c r="K8180" s="2">
        <f t="shared" si="141"/>
        <v>3564.8387199999997</v>
      </c>
    </row>
    <row r="8181" spans="1:11" x14ac:dyDescent="0.35">
      <c r="A8181" t="s">
        <v>8176</v>
      </c>
      <c r="B8181" t="s">
        <v>8177</v>
      </c>
      <c r="C8181" t="s">
        <v>7891</v>
      </c>
      <c r="D8181">
        <v>875</v>
      </c>
      <c r="E8181" t="s">
        <v>2666</v>
      </c>
      <c r="F8181" s="1">
        <v>18660</v>
      </c>
      <c r="G8181" t="s">
        <v>16</v>
      </c>
      <c r="H8181">
        <v>4.8500000000000001E-2</v>
      </c>
      <c r="I8181">
        <f t="shared" si="140"/>
        <v>905.01</v>
      </c>
      <c r="J8181">
        <v>0.57240000000000002</v>
      </c>
      <c r="K8181" s="2">
        <f t="shared" si="141"/>
        <v>10680.984</v>
      </c>
    </row>
    <row r="8182" spans="1:11" x14ac:dyDescent="0.35">
      <c r="A8182" t="s">
        <v>8178</v>
      </c>
      <c r="B8182" t="s">
        <v>8179</v>
      </c>
      <c r="C8182" t="s">
        <v>7884</v>
      </c>
      <c r="D8182">
        <v>875</v>
      </c>
      <c r="E8182" t="s">
        <v>2666</v>
      </c>
      <c r="F8182" s="1">
        <v>6940</v>
      </c>
      <c r="G8182" t="s">
        <v>16</v>
      </c>
      <c r="H8182">
        <v>0.14263999999999999</v>
      </c>
      <c r="I8182">
        <f t="shared" si="140"/>
        <v>989.9215999999999</v>
      </c>
      <c r="J8182">
        <v>1.77664</v>
      </c>
      <c r="K8182" s="2">
        <f t="shared" si="141"/>
        <v>12329.881600000001</v>
      </c>
    </row>
    <row r="8183" spans="1:11" x14ac:dyDescent="0.35">
      <c r="A8183" t="s">
        <v>8180</v>
      </c>
      <c r="B8183" t="s">
        <v>8181</v>
      </c>
      <c r="C8183" t="s">
        <v>8182</v>
      </c>
      <c r="D8183">
        <v>875</v>
      </c>
      <c r="E8183" t="s">
        <v>2666</v>
      </c>
      <c r="F8183" s="1">
        <v>21018</v>
      </c>
      <c r="G8183" t="s">
        <v>16</v>
      </c>
      <c r="H8183">
        <v>0.19400000000000001</v>
      </c>
      <c r="I8183">
        <f t="shared" si="140"/>
        <v>4077.4920000000002</v>
      </c>
      <c r="J8183">
        <v>0</v>
      </c>
      <c r="K8183" s="2">
        <f t="shared" si="141"/>
        <v>0</v>
      </c>
    </row>
    <row r="8184" spans="1:11" x14ac:dyDescent="0.35">
      <c r="A8184" t="s">
        <v>8183</v>
      </c>
      <c r="B8184" t="s">
        <v>8184</v>
      </c>
      <c r="C8184" t="s">
        <v>8185</v>
      </c>
      <c r="D8184">
        <v>875</v>
      </c>
      <c r="E8184" t="s">
        <v>2666</v>
      </c>
      <c r="F8184" s="1">
        <v>28170</v>
      </c>
      <c r="G8184" t="s">
        <v>16</v>
      </c>
      <c r="H8184">
        <v>2.8000000000000001E-2</v>
      </c>
      <c r="I8184">
        <f t="shared" si="140"/>
        <v>788.76</v>
      </c>
      <c r="J8184">
        <v>0</v>
      </c>
      <c r="K8184" s="2">
        <f t="shared" si="141"/>
        <v>0</v>
      </c>
    </row>
    <row r="8185" spans="1:11" x14ac:dyDescent="0.35">
      <c r="A8185" t="s">
        <v>8186</v>
      </c>
      <c r="B8185" t="s">
        <v>8187</v>
      </c>
      <c r="C8185" t="s">
        <v>5481</v>
      </c>
      <c r="D8185">
        <v>875</v>
      </c>
      <c r="E8185" t="s">
        <v>2666</v>
      </c>
      <c r="F8185">
        <v>290</v>
      </c>
      <c r="G8185" t="s">
        <v>16</v>
      </c>
      <c r="H8185">
        <v>1E-3</v>
      </c>
      <c r="I8185">
        <f t="shared" si="140"/>
        <v>0.28999999999999998</v>
      </c>
      <c r="J8185">
        <v>1.0900000000000001</v>
      </c>
      <c r="K8185" s="2">
        <f t="shared" si="141"/>
        <v>316.10000000000002</v>
      </c>
    </row>
    <row r="8186" spans="1:11" x14ac:dyDescent="0.35">
      <c r="A8186" t="s">
        <v>8188</v>
      </c>
      <c r="B8186" t="s">
        <v>8189</v>
      </c>
      <c r="C8186" t="s">
        <v>5400</v>
      </c>
      <c r="D8186">
        <v>875</v>
      </c>
      <c r="E8186" t="s">
        <v>2666</v>
      </c>
      <c r="F8186" s="1">
        <v>5220</v>
      </c>
      <c r="G8186" t="s">
        <v>16</v>
      </c>
      <c r="H8186">
        <v>8.4000000000000005E-2</v>
      </c>
      <c r="I8186">
        <f t="shared" si="140"/>
        <v>438.48</v>
      </c>
      <c r="J8186">
        <v>0.36199999999999999</v>
      </c>
      <c r="K8186" s="2">
        <f t="shared" si="141"/>
        <v>1889.6399999999999</v>
      </c>
    </row>
    <row r="8187" spans="1:11" x14ac:dyDescent="0.35">
      <c r="A8187" t="s">
        <v>8190</v>
      </c>
      <c r="B8187" t="s">
        <v>8191</v>
      </c>
      <c r="C8187" t="s">
        <v>8192</v>
      </c>
      <c r="D8187">
        <v>875</v>
      </c>
      <c r="E8187" t="s">
        <v>2666</v>
      </c>
      <c r="F8187" s="1">
        <v>28475</v>
      </c>
      <c r="G8187" t="s">
        <v>16</v>
      </c>
      <c r="H8187">
        <v>3.7999999999999999E-2</v>
      </c>
      <c r="I8187">
        <f t="shared" si="140"/>
        <v>1082.05</v>
      </c>
      <c r="J8187">
        <v>0</v>
      </c>
      <c r="K8187" s="2">
        <f t="shared" si="141"/>
        <v>0</v>
      </c>
    </row>
    <row r="8188" spans="1:11" x14ac:dyDescent="0.35">
      <c r="A8188" t="s">
        <v>8193</v>
      </c>
      <c r="B8188" t="s">
        <v>8194</v>
      </c>
      <c r="C8188" t="s">
        <v>8195</v>
      </c>
      <c r="D8188">
        <v>875</v>
      </c>
      <c r="E8188" t="s">
        <v>2666</v>
      </c>
      <c r="F8188" s="1">
        <v>11700</v>
      </c>
      <c r="G8188" t="s">
        <v>16</v>
      </c>
      <c r="H8188">
        <v>0.126</v>
      </c>
      <c r="I8188">
        <f t="shared" si="140"/>
        <v>1474.2</v>
      </c>
      <c r="J8188">
        <v>0</v>
      </c>
      <c r="K8188" s="2">
        <f t="shared" si="141"/>
        <v>0</v>
      </c>
    </row>
    <row r="8189" spans="1:11" x14ac:dyDescent="0.35">
      <c r="A8189" t="s">
        <v>8196</v>
      </c>
      <c r="B8189" t="s">
        <v>8197</v>
      </c>
      <c r="C8189" t="s">
        <v>8198</v>
      </c>
      <c r="D8189">
        <v>875</v>
      </c>
      <c r="E8189" t="s">
        <v>2666</v>
      </c>
      <c r="F8189" s="1">
        <v>25590</v>
      </c>
      <c r="G8189" t="s">
        <v>16</v>
      </c>
      <c r="H8189">
        <v>3.7999999999999999E-2</v>
      </c>
      <c r="I8189">
        <f t="shared" si="140"/>
        <v>972.42</v>
      </c>
      <c r="J8189">
        <v>0</v>
      </c>
      <c r="K8189" s="2">
        <f t="shared" si="141"/>
        <v>0</v>
      </c>
    </row>
    <row r="8190" spans="1:11" x14ac:dyDescent="0.35">
      <c r="A8190" t="s">
        <v>8199</v>
      </c>
      <c r="B8190" t="s">
        <v>8200</v>
      </c>
      <c r="C8190" t="s">
        <v>8201</v>
      </c>
      <c r="D8190">
        <v>875</v>
      </c>
      <c r="E8190" t="s">
        <v>2666</v>
      </c>
      <c r="F8190" s="1">
        <v>17816</v>
      </c>
      <c r="G8190" t="s">
        <v>16</v>
      </c>
      <c r="H8190">
        <v>0.126</v>
      </c>
      <c r="I8190">
        <f t="shared" si="140"/>
        <v>2244.8159999999998</v>
      </c>
      <c r="J8190">
        <v>0</v>
      </c>
      <c r="K8190" s="2">
        <f t="shared" si="141"/>
        <v>0</v>
      </c>
    </row>
    <row r="8191" spans="1:11" x14ac:dyDescent="0.35">
      <c r="A8191" t="s">
        <v>8202</v>
      </c>
      <c r="B8191" t="s">
        <v>8203</v>
      </c>
      <c r="C8191" t="s">
        <v>8204</v>
      </c>
      <c r="D8191">
        <v>875</v>
      </c>
      <c r="E8191" t="s">
        <v>2666</v>
      </c>
      <c r="F8191" s="1">
        <v>30000</v>
      </c>
      <c r="G8191" t="s">
        <v>16</v>
      </c>
      <c r="H8191">
        <v>3.7999999999999999E-2</v>
      </c>
      <c r="I8191">
        <f t="shared" si="140"/>
        <v>1140</v>
      </c>
      <c r="J8191">
        <v>0</v>
      </c>
      <c r="K8191" s="2">
        <f t="shared" si="141"/>
        <v>0</v>
      </c>
    </row>
    <row r="8192" spans="1:11" x14ac:dyDescent="0.35">
      <c r="A8192" t="s">
        <v>8205</v>
      </c>
      <c r="B8192" t="s">
        <v>8206</v>
      </c>
      <c r="C8192" t="s">
        <v>8207</v>
      </c>
      <c r="D8192">
        <v>875</v>
      </c>
      <c r="E8192" t="s">
        <v>2666</v>
      </c>
      <c r="F8192" s="1">
        <v>1800</v>
      </c>
      <c r="G8192" t="s">
        <v>16</v>
      </c>
      <c r="H8192">
        <v>0.11</v>
      </c>
      <c r="I8192">
        <f t="shared" si="140"/>
        <v>198</v>
      </c>
      <c r="J8192">
        <v>0.61799999999999999</v>
      </c>
      <c r="K8192" s="2">
        <f t="shared" si="141"/>
        <v>1112.4000000000001</v>
      </c>
    </row>
    <row r="8193" spans="1:11" x14ac:dyDescent="0.35">
      <c r="A8193" t="s">
        <v>8208</v>
      </c>
      <c r="B8193" t="s">
        <v>8209</v>
      </c>
      <c r="C8193" t="s">
        <v>8145</v>
      </c>
      <c r="D8193">
        <v>875</v>
      </c>
      <c r="E8193" t="s">
        <v>2666</v>
      </c>
      <c r="F8193" s="1">
        <v>19000</v>
      </c>
      <c r="G8193" t="s">
        <v>16</v>
      </c>
      <c r="H8193">
        <v>8.4000000000000005E-2</v>
      </c>
      <c r="I8193">
        <f t="shared" si="140"/>
        <v>1596</v>
      </c>
      <c r="J8193">
        <v>0.40500000000000003</v>
      </c>
      <c r="K8193" s="2">
        <f t="shared" si="141"/>
        <v>7695.0000000000009</v>
      </c>
    </row>
    <row r="8194" spans="1:11" x14ac:dyDescent="0.35">
      <c r="A8194" t="s">
        <v>8210</v>
      </c>
      <c r="B8194" t="s">
        <v>8211</v>
      </c>
      <c r="C8194">
        <v>1094</v>
      </c>
      <c r="D8194">
        <v>875</v>
      </c>
      <c r="E8194" t="s">
        <v>2666</v>
      </c>
      <c r="F8194" s="1">
        <v>5000</v>
      </c>
      <c r="G8194" t="s">
        <v>16</v>
      </c>
      <c r="H8194">
        <v>1E-3</v>
      </c>
      <c r="I8194">
        <f t="shared" si="140"/>
        <v>5</v>
      </c>
      <c r="J8194">
        <v>0</v>
      </c>
      <c r="K8194" s="2">
        <f t="shared" si="141"/>
        <v>0</v>
      </c>
    </row>
    <row r="8195" spans="1:11" x14ac:dyDescent="0.35">
      <c r="A8195" t="s">
        <v>8212</v>
      </c>
      <c r="B8195" t="s">
        <v>8213</v>
      </c>
      <c r="C8195">
        <v>1094</v>
      </c>
      <c r="D8195">
        <v>875</v>
      </c>
      <c r="E8195" t="s">
        <v>2666</v>
      </c>
      <c r="F8195" s="1">
        <v>5000</v>
      </c>
      <c r="G8195" t="s">
        <v>16</v>
      </c>
      <c r="H8195">
        <v>1E-3</v>
      </c>
      <c r="I8195">
        <f t="shared" si="140"/>
        <v>5</v>
      </c>
      <c r="J8195">
        <v>0</v>
      </c>
      <c r="K8195" s="2">
        <f t="shared" si="141"/>
        <v>0</v>
      </c>
    </row>
    <row r="8196" spans="1:11" x14ac:dyDescent="0.35">
      <c r="A8196" t="s">
        <v>8214</v>
      </c>
      <c r="B8196" t="s">
        <v>8215</v>
      </c>
      <c r="C8196">
        <v>1095</v>
      </c>
      <c r="D8196">
        <v>875</v>
      </c>
      <c r="E8196" t="s">
        <v>2666</v>
      </c>
      <c r="F8196" s="1">
        <v>5000</v>
      </c>
      <c r="G8196" t="s">
        <v>16</v>
      </c>
      <c r="H8196">
        <v>1E-3</v>
      </c>
      <c r="I8196">
        <f t="shared" si="140"/>
        <v>5</v>
      </c>
      <c r="J8196">
        <v>0</v>
      </c>
      <c r="K8196" s="2">
        <f t="shared" si="141"/>
        <v>0</v>
      </c>
    </row>
    <row r="8197" spans="1:11" x14ac:dyDescent="0.35">
      <c r="A8197" t="s">
        <v>8216</v>
      </c>
      <c r="B8197" t="s">
        <v>8217</v>
      </c>
      <c r="C8197">
        <v>1095</v>
      </c>
      <c r="D8197">
        <v>875</v>
      </c>
      <c r="E8197" t="s">
        <v>2666</v>
      </c>
      <c r="F8197" s="1">
        <v>5000</v>
      </c>
      <c r="G8197" t="s">
        <v>16</v>
      </c>
      <c r="H8197">
        <v>1E-3</v>
      </c>
      <c r="I8197">
        <f t="shared" ref="I8197:I8260" si="142">H8197*F8197</f>
        <v>5</v>
      </c>
      <c r="J8197">
        <v>0</v>
      </c>
      <c r="K8197" s="2">
        <f t="shared" ref="K8197:K8260" si="143">F8197*J8197</f>
        <v>0</v>
      </c>
    </row>
    <row r="8198" spans="1:11" x14ac:dyDescent="0.35">
      <c r="A8198" t="s">
        <v>8218</v>
      </c>
      <c r="B8198" t="s">
        <v>8219</v>
      </c>
      <c r="C8198">
        <v>1114</v>
      </c>
      <c r="D8198">
        <v>875</v>
      </c>
      <c r="E8198" t="s">
        <v>2666</v>
      </c>
      <c r="F8198" s="1">
        <v>3500</v>
      </c>
      <c r="G8198" t="s">
        <v>16</v>
      </c>
      <c r="H8198">
        <v>1E-3</v>
      </c>
      <c r="I8198">
        <f t="shared" si="142"/>
        <v>3.5</v>
      </c>
      <c r="J8198">
        <v>0</v>
      </c>
      <c r="K8198" s="2">
        <f t="shared" si="143"/>
        <v>0</v>
      </c>
    </row>
    <row r="8199" spans="1:11" x14ac:dyDescent="0.35">
      <c r="A8199" t="s">
        <v>8220</v>
      </c>
      <c r="B8199" t="s">
        <v>8221</v>
      </c>
      <c r="C8199">
        <v>1114</v>
      </c>
      <c r="D8199">
        <v>875</v>
      </c>
      <c r="E8199" t="s">
        <v>2666</v>
      </c>
      <c r="F8199" s="1">
        <v>3500</v>
      </c>
      <c r="G8199" t="s">
        <v>16</v>
      </c>
      <c r="H8199">
        <v>1E-3</v>
      </c>
      <c r="I8199">
        <f t="shared" si="142"/>
        <v>3.5</v>
      </c>
      <c r="J8199">
        <v>0</v>
      </c>
      <c r="K8199" s="2">
        <f t="shared" si="143"/>
        <v>0</v>
      </c>
    </row>
    <row r="8200" spans="1:11" x14ac:dyDescent="0.35">
      <c r="A8200" t="s">
        <v>8222</v>
      </c>
      <c r="B8200" t="s">
        <v>8223</v>
      </c>
      <c r="C8200">
        <v>1124</v>
      </c>
      <c r="D8200">
        <v>875</v>
      </c>
      <c r="E8200" t="s">
        <v>2666</v>
      </c>
      <c r="F8200" s="1">
        <v>4500</v>
      </c>
      <c r="G8200" t="s">
        <v>16</v>
      </c>
      <c r="H8200">
        <v>1E-3</v>
      </c>
      <c r="I8200">
        <f t="shared" si="142"/>
        <v>4.5</v>
      </c>
      <c r="J8200">
        <v>0</v>
      </c>
      <c r="K8200" s="2">
        <f t="shared" si="143"/>
        <v>0</v>
      </c>
    </row>
    <row r="8201" spans="1:11" x14ac:dyDescent="0.35">
      <c r="A8201" t="s">
        <v>8224</v>
      </c>
      <c r="B8201" t="s">
        <v>8225</v>
      </c>
      <c r="C8201">
        <v>1124</v>
      </c>
      <c r="D8201">
        <v>875</v>
      </c>
      <c r="E8201" t="s">
        <v>2666</v>
      </c>
      <c r="F8201" s="1">
        <v>5000</v>
      </c>
      <c r="G8201" t="s">
        <v>16</v>
      </c>
      <c r="H8201">
        <v>1E-3</v>
      </c>
      <c r="I8201">
        <f t="shared" si="142"/>
        <v>5</v>
      </c>
      <c r="J8201">
        <v>0</v>
      </c>
      <c r="K8201" s="2">
        <f t="shared" si="143"/>
        <v>0</v>
      </c>
    </row>
    <row r="8202" spans="1:11" x14ac:dyDescent="0.35">
      <c r="A8202" t="s">
        <v>8226</v>
      </c>
      <c r="B8202" t="s">
        <v>8227</v>
      </c>
      <c r="C8202">
        <v>1125</v>
      </c>
      <c r="D8202">
        <v>875</v>
      </c>
      <c r="E8202" t="s">
        <v>2666</v>
      </c>
      <c r="F8202" s="1">
        <v>5000</v>
      </c>
      <c r="G8202" t="s">
        <v>16</v>
      </c>
      <c r="H8202">
        <v>1E-3</v>
      </c>
      <c r="I8202">
        <f t="shared" si="142"/>
        <v>5</v>
      </c>
      <c r="J8202">
        <v>0</v>
      </c>
      <c r="K8202" s="2">
        <f t="shared" si="143"/>
        <v>0</v>
      </c>
    </row>
    <row r="8203" spans="1:11" x14ac:dyDescent="0.35">
      <c r="A8203" t="s">
        <v>8228</v>
      </c>
      <c r="B8203" t="s">
        <v>8229</v>
      </c>
      <c r="C8203">
        <v>1125</v>
      </c>
      <c r="D8203">
        <v>875</v>
      </c>
      <c r="E8203" t="s">
        <v>2666</v>
      </c>
      <c r="F8203" s="1">
        <v>5000</v>
      </c>
      <c r="G8203" t="s">
        <v>16</v>
      </c>
      <c r="H8203">
        <v>1E-3</v>
      </c>
      <c r="I8203">
        <f t="shared" si="142"/>
        <v>5</v>
      </c>
      <c r="J8203">
        <v>0</v>
      </c>
      <c r="K8203" s="2">
        <f t="shared" si="143"/>
        <v>0</v>
      </c>
    </row>
    <row r="8204" spans="1:11" x14ac:dyDescent="0.35">
      <c r="A8204" t="s">
        <v>8230</v>
      </c>
      <c r="B8204" t="s">
        <v>8231</v>
      </c>
      <c r="C8204" t="s">
        <v>8168</v>
      </c>
      <c r="D8204">
        <v>875</v>
      </c>
      <c r="E8204" t="s">
        <v>2666</v>
      </c>
      <c r="F8204" s="1">
        <v>12400</v>
      </c>
      <c r="G8204" t="s">
        <v>16</v>
      </c>
      <c r="H8204">
        <v>8.4000000000000005E-2</v>
      </c>
      <c r="I8204">
        <f t="shared" si="142"/>
        <v>1041.6000000000001</v>
      </c>
      <c r="J8204">
        <v>0.443</v>
      </c>
      <c r="K8204" s="2">
        <f t="shared" si="143"/>
        <v>5493.2</v>
      </c>
    </row>
    <row r="8205" spans="1:11" x14ac:dyDescent="0.35">
      <c r="A8205" t="s">
        <v>8232</v>
      </c>
      <c r="B8205" t="s">
        <v>8233</v>
      </c>
      <c r="C8205">
        <v>1134</v>
      </c>
      <c r="D8205">
        <v>875</v>
      </c>
      <c r="E8205" t="s">
        <v>2666</v>
      </c>
      <c r="F8205" s="1">
        <v>5000</v>
      </c>
      <c r="G8205" t="s">
        <v>16</v>
      </c>
      <c r="H8205">
        <v>1E-3</v>
      </c>
      <c r="I8205">
        <f t="shared" si="142"/>
        <v>5</v>
      </c>
      <c r="J8205">
        <v>0</v>
      </c>
      <c r="K8205" s="2">
        <f t="shared" si="143"/>
        <v>0</v>
      </c>
    </row>
    <row r="8206" spans="1:11" x14ac:dyDescent="0.35">
      <c r="A8206" t="s">
        <v>8234</v>
      </c>
      <c r="B8206" t="s">
        <v>8235</v>
      </c>
      <c r="C8206">
        <v>1134</v>
      </c>
      <c r="D8206">
        <v>875</v>
      </c>
      <c r="E8206" t="s">
        <v>2666</v>
      </c>
      <c r="F8206" s="1">
        <v>5000</v>
      </c>
      <c r="G8206" t="s">
        <v>16</v>
      </c>
      <c r="H8206">
        <v>1E-3</v>
      </c>
      <c r="I8206">
        <f t="shared" si="142"/>
        <v>5</v>
      </c>
      <c r="J8206">
        <v>0</v>
      </c>
      <c r="K8206" s="2">
        <f t="shared" si="143"/>
        <v>0</v>
      </c>
    </row>
    <row r="8207" spans="1:11" x14ac:dyDescent="0.35">
      <c r="A8207" t="s">
        <v>8236</v>
      </c>
      <c r="B8207" t="s">
        <v>8237</v>
      </c>
      <c r="C8207">
        <v>1135</v>
      </c>
      <c r="D8207">
        <v>875</v>
      </c>
      <c r="E8207" t="s">
        <v>2666</v>
      </c>
      <c r="F8207" s="1">
        <v>4550</v>
      </c>
      <c r="G8207" t="s">
        <v>16</v>
      </c>
      <c r="H8207">
        <v>1E-3</v>
      </c>
      <c r="I8207">
        <f t="shared" si="142"/>
        <v>4.55</v>
      </c>
      <c r="J8207">
        <v>0</v>
      </c>
      <c r="K8207" s="2">
        <f t="shared" si="143"/>
        <v>0</v>
      </c>
    </row>
    <row r="8208" spans="1:11" x14ac:dyDescent="0.35">
      <c r="A8208" t="s">
        <v>8238</v>
      </c>
      <c r="B8208" t="s">
        <v>8239</v>
      </c>
      <c r="C8208">
        <v>1135</v>
      </c>
      <c r="D8208">
        <v>875</v>
      </c>
      <c r="E8208" t="s">
        <v>2666</v>
      </c>
      <c r="F8208" s="1">
        <v>5000</v>
      </c>
      <c r="G8208" t="s">
        <v>16</v>
      </c>
      <c r="H8208">
        <v>1E-3</v>
      </c>
      <c r="I8208">
        <f t="shared" si="142"/>
        <v>5</v>
      </c>
      <c r="J8208">
        <v>0</v>
      </c>
      <c r="K8208" s="2">
        <f t="shared" si="143"/>
        <v>0</v>
      </c>
    </row>
    <row r="8209" spans="1:11" x14ac:dyDescent="0.35">
      <c r="A8209" t="s">
        <v>8240</v>
      </c>
      <c r="B8209" t="s">
        <v>8241</v>
      </c>
      <c r="C8209">
        <v>1164</v>
      </c>
      <c r="D8209">
        <v>875</v>
      </c>
      <c r="E8209" t="s">
        <v>2666</v>
      </c>
      <c r="F8209" s="1">
        <v>5000</v>
      </c>
      <c r="G8209" t="s">
        <v>16</v>
      </c>
      <c r="H8209">
        <v>1E-3</v>
      </c>
      <c r="I8209">
        <f t="shared" si="142"/>
        <v>5</v>
      </c>
      <c r="J8209">
        <v>0</v>
      </c>
      <c r="K8209" s="2">
        <f t="shared" si="143"/>
        <v>0</v>
      </c>
    </row>
    <row r="8210" spans="1:11" x14ac:dyDescent="0.35">
      <c r="A8210" t="s">
        <v>8242</v>
      </c>
      <c r="B8210" t="s">
        <v>8243</v>
      </c>
      <c r="C8210">
        <v>1164</v>
      </c>
      <c r="D8210">
        <v>875</v>
      </c>
      <c r="E8210" t="s">
        <v>2666</v>
      </c>
      <c r="F8210" s="1">
        <v>5000</v>
      </c>
      <c r="G8210" t="s">
        <v>16</v>
      </c>
      <c r="H8210">
        <v>1E-3</v>
      </c>
      <c r="I8210">
        <f t="shared" si="142"/>
        <v>5</v>
      </c>
      <c r="J8210">
        <v>0</v>
      </c>
      <c r="K8210" s="2">
        <f t="shared" si="143"/>
        <v>0</v>
      </c>
    </row>
    <row r="8211" spans="1:11" x14ac:dyDescent="0.35">
      <c r="A8211" t="s">
        <v>8244</v>
      </c>
      <c r="B8211" t="s">
        <v>8245</v>
      </c>
      <c r="C8211" t="s">
        <v>8246</v>
      </c>
      <c r="D8211">
        <v>875</v>
      </c>
      <c r="E8211" t="s">
        <v>2666</v>
      </c>
      <c r="F8211" s="1">
        <v>5000</v>
      </c>
      <c r="G8211" t="s">
        <v>16</v>
      </c>
      <c r="H8211">
        <v>1E-3</v>
      </c>
      <c r="I8211">
        <f t="shared" si="142"/>
        <v>5</v>
      </c>
      <c r="J8211">
        <v>0</v>
      </c>
      <c r="K8211" s="2">
        <f t="shared" si="143"/>
        <v>0</v>
      </c>
    </row>
    <row r="8212" spans="1:11" x14ac:dyDescent="0.35">
      <c r="A8212" t="s">
        <v>8247</v>
      </c>
      <c r="B8212" t="s">
        <v>8248</v>
      </c>
      <c r="C8212" t="s">
        <v>8246</v>
      </c>
      <c r="D8212">
        <v>875</v>
      </c>
      <c r="E8212" t="s">
        <v>2666</v>
      </c>
      <c r="F8212" s="1">
        <v>5000</v>
      </c>
      <c r="G8212" t="s">
        <v>16</v>
      </c>
      <c r="H8212">
        <v>1E-3</v>
      </c>
      <c r="I8212">
        <f t="shared" si="142"/>
        <v>5</v>
      </c>
      <c r="J8212">
        <v>0</v>
      </c>
      <c r="K8212" s="2">
        <f t="shared" si="143"/>
        <v>0</v>
      </c>
    </row>
    <row r="8213" spans="1:11" x14ac:dyDescent="0.35">
      <c r="A8213" t="s">
        <v>8249</v>
      </c>
      <c r="B8213" t="s">
        <v>8250</v>
      </c>
      <c r="C8213" t="s">
        <v>8251</v>
      </c>
      <c r="D8213">
        <v>875</v>
      </c>
      <c r="E8213" t="s">
        <v>2666</v>
      </c>
      <c r="F8213" s="1">
        <v>5000</v>
      </c>
      <c r="G8213" t="s">
        <v>16</v>
      </c>
      <c r="H8213">
        <v>1E-3</v>
      </c>
      <c r="I8213">
        <f t="shared" si="142"/>
        <v>5</v>
      </c>
      <c r="J8213">
        <v>0</v>
      </c>
      <c r="K8213" s="2">
        <f t="shared" si="143"/>
        <v>0</v>
      </c>
    </row>
    <row r="8214" spans="1:11" x14ac:dyDescent="0.35">
      <c r="A8214" t="s">
        <v>8252</v>
      </c>
      <c r="B8214" t="s">
        <v>8253</v>
      </c>
      <c r="C8214" t="s">
        <v>8254</v>
      </c>
      <c r="D8214">
        <v>875</v>
      </c>
      <c r="E8214" t="s">
        <v>2666</v>
      </c>
      <c r="F8214" s="1">
        <v>5000</v>
      </c>
      <c r="G8214" t="s">
        <v>16</v>
      </c>
      <c r="H8214">
        <v>1E-3</v>
      </c>
      <c r="I8214">
        <f t="shared" si="142"/>
        <v>5</v>
      </c>
      <c r="J8214">
        <v>0</v>
      </c>
      <c r="K8214" s="2">
        <f t="shared" si="143"/>
        <v>0</v>
      </c>
    </row>
    <row r="8215" spans="1:11" x14ac:dyDescent="0.35">
      <c r="A8215" t="s">
        <v>8255</v>
      </c>
      <c r="B8215" t="s">
        <v>8256</v>
      </c>
      <c r="C8215" t="s">
        <v>8257</v>
      </c>
      <c r="D8215">
        <v>875</v>
      </c>
      <c r="E8215" t="s">
        <v>2666</v>
      </c>
      <c r="F8215" s="1">
        <v>6500</v>
      </c>
      <c r="G8215" t="s">
        <v>16</v>
      </c>
      <c r="H8215">
        <v>1E-3</v>
      </c>
      <c r="I8215">
        <f t="shared" si="142"/>
        <v>6.5</v>
      </c>
      <c r="J8215">
        <v>0</v>
      </c>
      <c r="K8215" s="2">
        <f t="shared" si="143"/>
        <v>0</v>
      </c>
    </row>
    <row r="8216" spans="1:11" x14ac:dyDescent="0.35">
      <c r="A8216" t="s">
        <v>8258</v>
      </c>
      <c r="B8216" t="s">
        <v>8259</v>
      </c>
      <c r="C8216" t="s">
        <v>8260</v>
      </c>
      <c r="D8216">
        <v>875</v>
      </c>
      <c r="E8216" t="s">
        <v>2666</v>
      </c>
      <c r="F8216" s="1">
        <v>5200</v>
      </c>
      <c r="G8216" t="s">
        <v>16</v>
      </c>
      <c r="H8216">
        <v>1E-3</v>
      </c>
      <c r="I8216">
        <f t="shared" si="142"/>
        <v>5.2</v>
      </c>
      <c r="J8216">
        <v>0</v>
      </c>
      <c r="K8216" s="2">
        <f t="shared" si="143"/>
        <v>0</v>
      </c>
    </row>
    <row r="8217" spans="1:11" x14ac:dyDescent="0.35">
      <c r="A8217" t="s">
        <v>8261</v>
      </c>
      <c r="B8217" t="s">
        <v>8262</v>
      </c>
      <c r="C8217" t="s">
        <v>8263</v>
      </c>
      <c r="D8217">
        <v>875</v>
      </c>
      <c r="E8217" t="s">
        <v>2666</v>
      </c>
      <c r="F8217" s="1">
        <v>3140</v>
      </c>
      <c r="G8217" t="s">
        <v>16</v>
      </c>
      <c r="H8217">
        <v>1E-3</v>
      </c>
      <c r="I8217">
        <f t="shared" si="142"/>
        <v>3.14</v>
      </c>
      <c r="J8217">
        <v>0</v>
      </c>
      <c r="K8217" s="2">
        <f t="shared" si="143"/>
        <v>0</v>
      </c>
    </row>
    <row r="8218" spans="1:11" x14ac:dyDescent="0.35">
      <c r="A8218" t="s">
        <v>8264</v>
      </c>
      <c r="B8218" t="s">
        <v>8265</v>
      </c>
      <c r="C8218" t="s">
        <v>8263</v>
      </c>
      <c r="D8218">
        <v>875</v>
      </c>
      <c r="E8218" t="s">
        <v>2666</v>
      </c>
      <c r="F8218" s="1">
        <v>3100</v>
      </c>
      <c r="G8218" t="s">
        <v>16</v>
      </c>
      <c r="H8218">
        <v>1E-3</v>
      </c>
      <c r="I8218">
        <f t="shared" si="142"/>
        <v>3.1</v>
      </c>
      <c r="J8218">
        <v>0</v>
      </c>
      <c r="K8218" s="2">
        <f t="shared" si="143"/>
        <v>0</v>
      </c>
    </row>
    <row r="8219" spans="1:11" x14ac:dyDescent="0.35">
      <c r="A8219" t="s">
        <v>8266</v>
      </c>
      <c r="B8219" t="s">
        <v>8267</v>
      </c>
      <c r="C8219">
        <v>1030</v>
      </c>
      <c r="D8219">
        <v>875</v>
      </c>
      <c r="E8219" t="s">
        <v>2666</v>
      </c>
      <c r="F8219" s="1">
        <v>5000</v>
      </c>
      <c r="G8219" t="s">
        <v>16</v>
      </c>
      <c r="H8219">
        <v>1E-3</v>
      </c>
      <c r="I8219">
        <f t="shared" si="142"/>
        <v>5</v>
      </c>
      <c r="J8219">
        <v>0</v>
      </c>
      <c r="K8219" s="2">
        <f t="shared" si="143"/>
        <v>0</v>
      </c>
    </row>
    <row r="8220" spans="1:11" x14ac:dyDescent="0.35">
      <c r="A8220" t="s">
        <v>8268</v>
      </c>
      <c r="B8220" t="s">
        <v>8269</v>
      </c>
      <c r="C8220">
        <v>1030</v>
      </c>
      <c r="D8220">
        <v>875</v>
      </c>
      <c r="E8220" t="s">
        <v>2666</v>
      </c>
      <c r="F8220" s="1">
        <v>5000</v>
      </c>
      <c r="G8220" t="s">
        <v>16</v>
      </c>
      <c r="H8220">
        <v>1E-3</v>
      </c>
      <c r="I8220">
        <f t="shared" si="142"/>
        <v>5</v>
      </c>
      <c r="J8220">
        <v>0</v>
      </c>
      <c r="K8220" s="2">
        <f t="shared" si="143"/>
        <v>0</v>
      </c>
    </row>
    <row r="8221" spans="1:11" x14ac:dyDescent="0.35">
      <c r="A8221" t="s">
        <v>8270</v>
      </c>
      <c r="B8221" t="s">
        <v>8271</v>
      </c>
      <c r="C8221">
        <v>1060</v>
      </c>
      <c r="D8221">
        <v>875</v>
      </c>
      <c r="E8221" t="s">
        <v>2666</v>
      </c>
      <c r="F8221" s="1">
        <v>5000</v>
      </c>
      <c r="G8221" t="s">
        <v>16</v>
      </c>
      <c r="H8221">
        <v>1E-3</v>
      </c>
      <c r="I8221">
        <f t="shared" si="142"/>
        <v>5</v>
      </c>
      <c r="J8221">
        <v>0</v>
      </c>
      <c r="K8221" s="2">
        <f t="shared" si="143"/>
        <v>0</v>
      </c>
    </row>
    <row r="8222" spans="1:11" x14ac:dyDescent="0.35">
      <c r="A8222" t="s">
        <v>8272</v>
      </c>
      <c r="B8222" t="s">
        <v>8273</v>
      </c>
      <c r="C8222">
        <v>1060</v>
      </c>
      <c r="D8222">
        <v>875</v>
      </c>
      <c r="E8222" t="s">
        <v>2666</v>
      </c>
      <c r="F8222" s="1">
        <v>5000</v>
      </c>
      <c r="G8222" t="s">
        <v>16</v>
      </c>
      <c r="H8222">
        <v>1E-3</v>
      </c>
      <c r="I8222">
        <f t="shared" si="142"/>
        <v>5</v>
      </c>
      <c r="J8222">
        <v>0</v>
      </c>
      <c r="K8222" s="2">
        <f t="shared" si="143"/>
        <v>0</v>
      </c>
    </row>
    <row r="8223" spans="1:11" x14ac:dyDescent="0.35">
      <c r="A8223" t="s">
        <v>8274</v>
      </c>
      <c r="B8223" t="s">
        <v>8275</v>
      </c>
      <c r="C8223" t="s">
        <v>8276</v>
      </c>
      <c r="D8223">
        <v>875</v>
      </c>
      <c r="E8223" t="s">
        <v>2666</v>
      </c>
      <c r="F8223" s="1">
        <v>4208</v>
      </c>
      <c r="G8223" t="s">
        <v>16</v>
      </c>
      <c r="H8223">
        <v>1E-3</v>
      </c>
      <c r="I8223">
        <f t="shared" si="142"/>
        <v>4.2080000000000002</v>
      </c>
      <c r="J8223">
        <v>0</v>
      </c>
      <c r="K8223" s="2">
        <f t="shared" si="143"/>
        <v>0</v>
      </c>
    </row>
    <row r="8224" spans="1:11" x14ac:dyDescent="0.35">
      <c r="A8224" t="s">
        <v>8277</v>
      </c>
      <c r="B8224" t="s">
        <v>8278</v>
      </c>
      <c r="C8224">
        <v>1090</v>
      </c>
      <c r="D8224">
        <v>875</v>
      </c>
      <c r="E8224" t="s">
        <v>2666</v>
      </c>
      <c r="F8224" s="1">
        <v>4500</v>
      </c>
      <c r="G8224" t="s">
        <v>16</v>
      </c>
      <c r="H8224">
        <v>1E-3</v>
      </c>
      <c r="I8224">
        <f t="shared" si="142"/>
        <v>4.5</v>
      </c>
      <c r="J8224">
        <v>0</v>
      </c>
      <c r="K8224" s="2">
        <f t="shared" si="143"/>
        <v>0</v>
      </c>
    </row>
    <row r="8225" spans="1:11" x14ac:dyDescent="0.35">
      <c r="A8225" t="s">
        <v>8279</v>
      </c>
      <c r="B8225" t="s">
        <v>8280</v>
      </c>
      <c r="C8225" t="s">
        <v>8281</v>
      </c>
      <c r="D8225">
        <v>875</v>
      </c>
      <c r="E8225" t="s">
        <v>2666</v>
      </c>
      <c r="F8225" s="1">
        <v>7890</v>
      </c>
      <c r="G8225" t="s">
        <v>16</v>
      </c>
      <c r="H8225">
        <v>1E-3</v>
      </c>
      <c r="I8225">
        <f t="shared" si="142"/>
        <v>7.8900000000000006</v>
      </c>
      <c r="J8225">
        <v>0</v>
      </c>
      <c r="K8225" s="2">
        <f t="shared" si="143"/>
        <v>0</v>
      </c>
    </row>
    <row r="8226" spans="1:11" x14ac:dyDescent="0.35">
      <c r="A8226" t="s">
        <v>8282</v>
      </c>
      <c r="B8226" t="s">
        <v>8283</v>
      </c>
      <c r="C8226" t="s">
        <v>8284</v>
      </c>
      <c r="D8226">
        <v>875</v>
      </c>
      <c r="E8226" t="s">
        <v>2666</v>
      </c>
      <c r="F8226" s="1">
        <v>7000</v>
      </c>
      <c r="G8226" t="s">
        <v>16</v>
      </c>
      <c r="H8226">
        <v>1E-3</v>
      </c>
      <c r="I8226">
        <f t="shared" si="142"/>
        <v>7</v>
      </c>
      <c r="J8226">
        <v>0</v>
      </c>
      <c r="K8226" s="2">
        <f t="shared" si="143"/>
        <v>0</v>
      </c>
    </row>
    <row r="8227" spans="1:11" x14ac:dyDescent="0.35">
      <c r="A8227" t="s">
        <v>8285</v>
      </c>
      <c r="B8227" t="s">
        <v>8286</v>
      </c>
      <c r="C8227" t="s">
        <v>8287</v>
      </c>
      <c r="D8227">
        <v>875</v>
      </c>
      <c r="E8227" t="s">
        <v>2666</v>
      </c>
      <c r="F8227" s="1">
        <v>4850</v>
      </c>
      <c r="G8227" t="s">
        <v>16</v>
      </c>
      <c r="H8227">
        <v>1E-3</v>
      </c>
      <c r="I8227">
        <f t="shared" si="142"/>
        <v>4.8500000000000005</v>
      </c>
      <c r="J8227">
        <v>0</v>
      </c>
      <c r="K8227" s="2">
        <f t="shared" si="143"/>
        <v>0</v>
      </c>
    </row>
    <row r="8228" spans="1:11" x14ac:dyDescent="0.35">
      <c r="A8228" t="s">
        <v>8288</v>
      </c>
      <c r="B8228" t="s">
        <v>8289</v>
      </c>
      <c r="C8228" t="s">
        <v>8287</v>
      </c>
      <c r="D8228">
        <v>875</v>
      </c>
      <c r="E8228" t="s">
        <v>2666</v>
      </c>
      <c r="F8228" s="1">
        <v>4150</v>
      </c>
      <c r="G8228" t="s">
        <v>16</v>
      </c>
      <c r="H8228">
        <v>1E-3</v>
      </c>
      <c r="I8228">
        <f t="shared" si="142"/>
        <v>4.1500000000000004</v>
      </c>
      <c r="J8228">
        <v>0</v>
      </c>
      <c r="K8228" s="2">
        <f t="shared" si="143"/>
        <v>0</v>
      </c>
    </row>
    <row r="8229" spans="1:11" x14ac:dyDescent="0.35">
      <c r="A8229" t="s">
        <v>8290</v>
      </c>
      <c r="B8229" t="s">
        <v>8291</v>
      </c>
      <c r="C8229">
        <v>1150</v>
      </c>
      <c r="D8229">
        <v>875</v>
      </c>
      <c r="E8229" t="s">
        <v>2666</v>
      </c>
      <c r="F8229" s="1">
        <v>5000</v>
      </c>
      <c r="G8229" t="s">
        <v>16</v>
      </c>
      <c r="H8229">
        <v>1E-3</v>
      </c>
      <c r="I8229">
        <f t="shared" si="142"/>
        <v>5</v>
      </c>
      <c r="J8229">
        <v>0</v>
      </c>
      <c r="K8229" s="2">
        <f t="shared" si="143"/>
        <v>0</v>
      </c>
    </row>
    <row r="8230" spans="1:11" x14ac:dyDescent="0.35">
      <c r="A8230" t="s">
        <v>8292</v>
      </c>
      <c r="B8230" t="s">
        <v>8293</v>
      </c>
      <c r="C8230" t="s">
        <v>8294</v>
      </c>
      <c r="D8230">
        <v>875</v>
      </c>
      <c r="E8230" t="s">
        <v>2666</v>
      </c>
      <c r="F8230" s="1">
        <v>10480</v>
      </c>
      <c r="G8230" t="s">
        <v>16</v>
      </c>
      <c r="H8230">
        <v>0.126</v>
      </c>
      <c r="I8230">
        <f t="shared" si="142"/>
        <v>1320.48</v>
      </c>
      <c r="J8230">
        <v>0</v>
      </c>
      <c r="K8230" s="2">
        <f t="shared" si="143"/>
        <v>0</v>
      </c>
    </row>
    <row r="8231" spans="1:11" x14ac:dyDescent="0.35">
      <c r="A8231" t="s">
        <v>8295</v>
      </c>
      <c r="B8231" t="s">
        <v>8296</v>
      </c>
      <c r="C8231" t="s">
        <v>8297</v>
      </c>
      <c r="D8231">
        <v>875</v>
      </c>
      <c r="E8231" t="s">
        <v>2666</v>
      </c>
      <c r="F8231" s="1">
        <v>10960</v>
      </c>
      <c r="G8231" t="s">
        <v>16</v>
      </c>
      <c r="H8231">
        <v>0.19400000000000001</v>
      </c>
      <c r="I8231">
        <f t="shared" si="142"/>
        <v>2126.2400000000002</v>
      </c>
      <c r="J8231">
        <v>0</v>
      </c>
      <c r="K8231" s="2">
        <f t="shared" si="143"/>
        <v>0</v>
      </c>
    </row>
    <row r="8232" spans="1:11" x14ac:dyDescent="0.35">
      <c r="A8232" t="s">
        <v>8298</v>
      </c>
      <c r="B8232" t="s">
        <v>8299</v>
      </c>
      <c r="C8232" t="s">
        <v>8300</v>
      </c>
      <c r="D8232">
        <v>875</v>
      </c>
      <c r="E8232" t="s">
        <v>2666</v>
      </c>
      <c r="F8232" s="1">
        <v>57785</v>
      </c>
      <c r="G8232" t="s">
        <v>16</v>
      </c>
      <c r="H8232">
        <v>3.7999999999999999E-2</v>
      </c>
      <c r="I8232">
        <f t="shared" si="142"/>
        <v>2195.83</v>
      </c>
      <c r="J8232">
        <v>0</v>
      </c>
      <c r="K8232" s="2">
        <f t="shared" si="143"/>
        <v>0</v>
      </c>
    </row>
    <row r="8233" spans="1:11" x14ac:dyDescent="0.35">
      <c r="A8233" t="s">
        <v>8301</v>
      </c>
      <c r="B8233" t="s">
        <v>8302</v>
      </c>
      <c r="C8233" t="s">
        <v>8303</v>
      </c>
      <c r="D8233">
        <v>875</v>
      </c>
      <c r="E8233" t="s">
        <v>2666</v>
      </c>
      <c r="F8233" s="1">
        <v>27907</v>
      </c>
      <c r="G8233" t="s">
        <v>16</v>
      </c>
      <c r="H8233">
        <v>3.7999999999999999E-2</v>
      </c>
      <c r="I8233">
        <f t="shared" si="142"/>
        <v>1060.4659999999999</v>
      </c>
      <c r="J8233">
        <v>0</v>
      </c>
      <c r="K8233" s="2">
        <f t="shared" si="143"/>
        <v>0</v>
      </c>
    </row>
    <row r="8234" spans="1:11" x14ac:dyDescent="0.35">
      <c r="A8234" t="s">
        <v>8304</v>
      </c>
      <c r="B8234" t="s">
        <v>8305</v>
      </c>
      <c r="C8234" t="s">
        <v>8306</v>
      </c>
      <c r="D8234">
        <v>875</v>
      </c>
      <c r="E8234" t="s">
        <v>2666</v>
      </c>
      <c r="F8234" s="1">
        <v>9238</v>
      </c>
      <c r="G8234" t="s">
        <v>16</v>
      </c>
      <c r="H8234">
        <v>0.126</v>
      </c>
      <c r="I8234">
        <f t="shared" si="142"/>
        <v>1163.9880000000001</v>
      </c>
      <c r="J8234">
        <v>0</v>
      </c>
      <c r="K8234" s="2">
        <f t="shared" si="143"/>
        <v>0</v>
      </c>
    </row>
    <row r="8235" spans="1:11" x14ac:dyDescent="0.35">
      <c r="A8235" t="s">
        <v>8307</v>
      </c>
      <c r="B8235" t="s">
        <v>8308</v>
      </c>
      <c r="C8235" t="s">
        <v>8309</v>
      </c>
      <c r="D8235">
        <v>875</v>
      </c>
      <c r="E8235" t="s">
        <v>2666</v>
      </c>
      <c r="F8235" s="1">
        <v>3350</v>
      </c>
      <c r="G8235" t="s">
        <v>16</v>
      </c>
      <c r="H8235">
        <v>0</v>
      </c>
      <c r="I8235">
        <f t="shared" si="142"/>
        <v>0</v>
      </c>
      <c r="J8235">
        <v>0</v>
      </c>
      <c r="K8235" s="2">
        <f t="shared" si="143"/>
        <v>0</v>
      </c>
    </row>
    <row r="8236" spans="1:11" x14ac:dyDescent="0.35">
      <c r="A8236" t="s">
        <v>8310</v>
      </c>
      <c r="B8236" t="s">
        <v>8311</v>
      </c>
      <c r="C8236" t="s">
        <v>8312</v>
      </c>
      <c r="D8236">
        <v>875</v>
      </c>
      <c r="E8236" t="s">
        <v>2666</v>
      </c>
      <c r="F8236" s="1">
        <v>16755</v>
      </c>
      <c r="G8236" t="s">
        <v>16</v>
      </c>
      <c r="H8236">
        <v>3.7999999999999999E-2</v>
      </c>
      <c r="I8236">
        <f t="shared" si="142"/>
        <v>636.68999999999994</v>
      </c>
      <c r="J8236">
        <v>0</v>
      </c>
      <c r="K8236" s="2">
        <f t="shared" si="143"/>
        <v>0</v>
      </c>
    </row>
    <row r="8237" spans="1:11" x14ac:dyDescent="0.35">
      <c r="A8237" t="s">
        <v>8313</v>
      </c>
      <c r="B8237" t="s">
        <v>8314</v>
      </c>
      <c r="C8237" t="s">
        <v>8315</v>
      </c>
      <c r="D8237">
        <v>875</v>
      </c>
      <c r="E8237" t="s">
        <v>2666</v>
      </c>
      <c r="F8237" s="1">
        <v>12000</v>
      </c>
      <c r="G8237" t="s">
        <v>16</v>
      </c>
      <c r="H8237">
        <v>3.7999999999999999E-2</v>
      </c>
      <c r="I8237">
        <f t="shared" si="142"/>
        <v>456</v>
      </c>
      <c r="J8237">
        <v>0</v>
      </c>
      <c r="K8237" s="2">
        <f t="shared" si="143"/>
        <v>0</v>
      </c>
    </row>
    <row r="8238" spans="1:11" x14ac:dyDescent="0.35">
      <c r="A8238" t="s">
        <v>8316</v>
      </c>
      <c r="B8238" t="s">
        <v>8317</v>
      </c>
      <c r="C8238" t="s">
        <v>8318</v>
      </c>
      <c r="D8238">
        <v>875</v>
      </c>
      <c r="E8238" t="s">
        <v>2666</v>
      </c>
      <c r="F8238" s="1">
        <v>7000</v>
      </c>
      <c r="G8238" t="s">
        <v>16</v>
      </c>
      <c r="H8238">
        <v>0.126</v>
      </c>
      <c r="I8238">
        <f t="shared" si="142"/>
        <v>882</v>
      </c>
      <c r="J8238">
        <v>0</v>
      </c>
      <c r="K8238" s="2">
        <f t="shared" si="143"/>
        <v>0</v>
      </c>
    </row>
    <row r="8239" spans="1:11" x14ac:dyDescent="0.35">
      <c r="A8239" t="s">
        <v>8319</v>
      </c>
      <c r="B8239" t="s">
        <v>8320</v>
      </c>
      <c r="C8239" t="s">
        <v>8321</v>
      </c>
      <c r="D8239">
        <v>875</v>
      </c>
      <c r="E8239" t="s">
        <v>2666</v>
      </c>
      <c r="F8239" s="1">
        <v>21375</v>
      </c>
      <c r="G8239" t="s">
        <v>16</v>
      </c>
      <c r="H8239">
        <v>3.7999999999999999E-2</v>
      </c>
      <c r="I8239">
        <f t="shared" si="142"/>
        <v>812.25</v>
      </c>
      <c r="J8239">
        <v>0</v>
      </c>
      <c r="K8239" s="2">
        <f t="shared" si="143"/>
        <v>0</v>
      </c>
    </row>
    <row r="8240" spans="1:11" x14ac:dyDescent="0.35">
      <c r="A8240" t="s">
        <v>8322</v>
      </c>
      <c r="B8240" t="s">
        <v>8323</v>
      </c>
      <c r="C8240" t="s">
        <v>8324</v>
      </c>
      <c r="D8240">
        <v>875</v>
      </c>
      <c r="E8240" t="s">
        <v>2666</v>
      </c>
      <c r="F8240" s="1">
        <v>13480</v>
      </c>
      <c r="G8240" t="s">
        <v>16</v>
      </c>
      <c r="H8240">
        <v>0.19400000000000001</v>
      </c>
      <c r="I8240">
        <f t="shared" si="142"/>
        <v>2615.12</v>
      </c>
      <c r="J8240">
        <v>0</v>
      </c>
      <c r="K8240" s="2">
        <f t="shared" si="143"/>
        <v>0</v>
      </c>
    </row>
    <row r="8241" spans="1:11" x14ac:dyDescent="0.35">
      <c r="A8241" t="s">
        <v>8325</v>
      </c>
      <c r="B8241" t="s">
        <v>8326</v>
      </c>
      <c r="C8241" t="s">
        <v>8327</v>
      </c>
      <c r="D8241">
        <v>875</v>
      </c>
      <c r="E8241" t="s">
        <v>2666</v>
      </c>
      <c r="F8241" s="1">
        <v>21645</v>
      </c>
      <c r="G8241" t="s">
        <v>16</v>
      </c>
      <c r="H8241">
        <v>4.4999999999999998E-2</v>
      </c>
      <c r="I8241">
        <f t="shared" si="142"/>
        <v>974.02499999999998</v>
      </c>
      <c r="J8241">
        <v>0</v>
      </c>
      <c r="K8241" s="2">
        <f t="shared" si="143"/>
        <v>0</v>
      </c>
    </row>
    <row r="8242" spans="1:11" x14ac:dyDescent="0.35">
      <c r="A8242" t="s">
        <v>8328</v>
      </c>
      <c r="B8242" t="s">
        <v>8329</v>
      </c>
      <c r="C8242" t="s">
        <v>8330</v>
      </c>
      <c r="D8242">
        <v>875</v>
      </c>
      <c r="E8242" t="s">
        <v>2666</v>
      </c>
      <c r="F8242" s="1">
        <v>9014</v>
      </c>
      <c r="G8242" t="s">
        <v>16</v>
      </c>
      <c r="H8242">
        <v>0.126</v>
      </c>
      <c r="I8242">
        <f t="shared" si="142"/>
        <v>1135.7639999999999</v>
      </c>
      <c r="J8242">
        <v>0</v>
      </c>
      <c r="K8242" s="2">
        <f t="shared" si="143"/>
        <v>0</v>
      </c>
    </row>
    <row r="8243" spans="1:11" x14ac:dyDescent="0.35">
      <c r="A8243" t="s">
        <v>8331</v>
      </c>
      <c r="B8243" t="s">
        <v>8332</v>
      </c>
      <c r="C8243" t="s">
        <v>8333</v>
      </c>
      <c r="D8243">
        <v>875</v>
      </c>
      <c r="E8243" t="s">
        <v>2666</v>
      </c>
      <c r="F8243" s="1">
        <v>12339</v>
      </c>
      <c r="G8243" t="s">
        <v>16</v>
      </c>
      <c r="H8243">
        <v>0.19400000000000001</v>
      </c>
      <c r="I8243">
        <f t="shared" si="142"/>
        <v>2393.7660000000001</v>
      </c>
      <c r="J8243">
        <v>0</v>
      </c>
      <c r="K8243" s="2">
        <f t="shared" si="143"/>
        <v>0</v>
      </c>
    </row>
    <row r="8244" spans="1:11" x14ac:dyDescent="0.35">
      <c r="A8244" t="s">
        <v>8334</v>
      </c>
      <c r="B8244" t="s">
        <v>8335</v>
      </c>
      <c r="C8244" t="s">
        <v>8336</v>
      </c>
      <c r="D8244">
        <v>875</v>
      </c>
      <c r="E8244" t="s">
        <v>2666</v>
      </c>
      <c r="F8244" s="1">
        <v>17685</v>
      </c>
      <c r="G8244" t="s">
        <v>16</v>
      </c>
      <c r="H8244">
        <v>3.7999999999999999E-2</v>
      </c>
      <c r="I8244">
        <f t="shared" si="142"/>
        <v>672.03</v>
      </c>
      <c r="J8244">
        <v>0</v>
      </c>
      <c r="K8244" s="2">
        <f t="shared" si="143"/>
        <v>0</v>
      </c>
    </row>
    <row r="8245" spans="1:11" x14ac:dyDescent="0.35">
      <c r="A8245" t="s">
        <v>8337</v>
      </c>
      <c r="B8245" t="s">
        <v>8338</v>
      </c>
      <c r="C8245" t="s">
        <v>8339</v>
      </c>
      <c r="D8245">
        <v>875</v>
      </c>
      <c r="E8245" t="s">
        <v>2666</v>
      </c>
      <c r="F8245" s="1">
        <v>8542</v>
      </c>
      <c r="G8245" t="s">
        <v>16</v>
      </c>
      <c r="H8245">
        <v>0.126</v>
      </c>
      <c r="I8245">
        <f t="shared" si="142"/>
        <v>1076.2919999999999</v>
      </c>
      <c r="J8245">
        <v>0</v>
      </c>
      <c r="K8245" s="2">
        <f t="shared" si="143"/>
        <v>0</v>
      </c>
    </row>
    <row r="8246" spans="1:11" x14ac:dyDescent="0.35">
      <c r="A8246" t="s">
        <v>8340</v>
      </c>
      <c r="B8246" t="s">
        <v>8341</v>
      </c>
      <c r="C8246" t="s">
        <v>8342</v>
      </c>
      <c r="D8246">
        <v>875</v>
      </c>
      <c r="E8246" t="s">
        <v>2666</v>
      </c>
      <c r="F8246" s="1">
        <v>11680</v>
      </c>
      <c r="G8246" t="s">
        <v>16</v>
      </c>
      <c r="H8246">
        <v>0.19400000000000001</v>
      </c>
      <c r="I8246">
        <f t="shared" si="142"/>
        <v>2265.92</v>
      </c>
      <c r="J8246">
        <v>0</v>
      </c>
      <c r="K8246" s="2">
        <f t="shared" si="143"/>
        <v>0</v>
      </c>
    </row>
    <row r="8247" spans="1:11" x14ac:dyDescent="0.35">
      <c r="A8247" t="s">
        <v>8343</v>
      </c>
      <c r="B8247" t="s">
        <v>8344</v>
      </c>
      <c r="C8247" t="s">
        <v>8345</v>
      </c>
      <c r="D8247">
        <v>875</v>
      </c>
      <c r="E8247" t="s">
        <v>2666</v>
      </c>
      <c r="F8247" s="1">
        <v>4410</v>
      </c>
      <c r="G8247" t="s">
        <v>16</v>
      </c>
      <c r="H8247">
        <v>3.7999999999999999E-2</v>
      </c>
      <c r="I8247">
        <f t="shared" si="142"/>
        <v>167.57999999999998</v>
      </c>
      <c r="J8247">
        <v>0</v>
      </c>
      <c r="K8247" s="2">
        <f t="shared" si="143"/>
        <v>0</v>
      </c>
    </row>
    <row r="8248" spans="1:11" x14ac:dyDescent="0.35">
      <c r="A8248" t="s">
        <v>8346</v>
      </c>
      <c r="B8248" t="s">
        <v>8347</v>
      </c>
      <c r="C8248" t="s">
        <v>8348</v>
      </c>
      <c r="D8248">
        <v>875</v>
      </c>
      <c r="E8248" t="s">
        <v>2666</v>
      </c>
      <c r="F8248" s="1">
        <v>4949</v>
      </c>
      <c r="G8248" t="s">
        <v>16</v>
      </c>
      <c r="H8248">
        <v>0.126</v>
      </c>
      <c r="I8248">
        <f t="shared" si="142"/>
        <v>623.57399999999996</v>
      </c>
      <c r="J8248">
        <v>0</v>
      </c>
      <c r="K8248" s="2">
        <f t="shared" si="143"/>
        <v>0</v>
      </c>
    </row>
    <row r="8249" spans="1:11" x14ac:dyDescent="0.35">
      <c r="A8249" t="s">
        <v>8349</v>
      </c>
      <c r="B8249" t="s">
        <v>8350</v>
      </c>
      <c r="C8249" t="s">
        <v>8351</v>
      </c>
      <c r="D8249">
        <v>875</v>
      </c>
      <c r="E8249" t="s">
        <v>2666</v>
      </c>
      <c r="F8249" s="1">
        <v>11003</v>
      </c>
      <c r="G8249" t="s">
        <v>16</v>
      </c>
      <c r="H8249">
        <v>0.19400000000000001</v>
      </c>
      <c r="I8249">
        <f t="shared" si="142"/>
        <v>2134.5819999999999</v>
      </c>
      <c r="J8249">
        <v>0</v>
      </c>
      <c r="K8249" s="2">
        <f t="shared" si="143"/>
        <v>0</v>
      </c>
    </row>
    <row r="8250" spans="1:11" x14ac:dyDescent="0.35">
      <c r="A8250" t="s">
        <v>8352</v>
      </c>
      <c r="B8250" t="s">
        <v>8353</v>
      </c>
      <c r="C8250" t="s">
        <v>8354</v>
      </c>
      <c r="D8250">
        <v>875</v>
      </c>
      <c r="E8250" t="s">
        <v>2666</v>
      </c>
      <c r="F8250" s="1">
        <v>19875</v>
      </c>
      <c r="G8250" t="s">
        <v>16</v>
      </c>
      <c r="H8250">
        <v>3.7999999999999999E-2</v>
      </c>
      <c r="I8250">
        <f t="shared" si="142"/>
        <v>755.25</v>
      </c>
      <c r="J8250">
        <v>0</v>
      </c>
      <c r="K8250" s="2">
        <f t="shared" si="143"/>
        <v>0</v>
      </c>
    </row>
    <row r="8251" spans="1:11" x14ac:dyDescent="0.35">
      <c r="A8251" t="s">
        <v>8355</v>
      </c>
      <c r="B8251" t="s">
        <v>8356</v>
      </c>
      <c r="C8251" t="s">
        <v>8357</v>
      </c>
      <c r="D8251">
        <v>875</v>
      </c>
      <c r="E8251" t="s">
        <v>2666</v>
      </c>
      <c r="F8251" s="1">
        <v>9880</v>
      </c>
      <c r="G8251" t="s">
        <v>16</v>
      </c>
      <c r="H8251">
        <v>0.126</v>
      </c>
      <c r="I8251">
        <f t="shared" si="142"/>
        <v>1244.8800000000001</v>
      </c>
      <c r="J8251">
        <v>0</v>
      </c>
      <c r="K8251" s="2">
        <f t="shared" si="143"/>
        <v>0</v>
      </c>
    </row>
    <row r="8252" spans="1:11" x14ac:dyDescent="0.35">
      <c r="A8252" t="s">
        <v>8358</v>
      </c>
      <c r="B8252" t="s">
        <v>8359</v>
      </c>
      <c r="C8252" t="s">
        <v>8360</v>
      </c>
      <c r="D8252">
        <v>875</v>
      </c>
      <c r="E8252" t="s">
        <v>2666</v>
      </c>
      <c r="F8252" s="1">
        <v>8750</v>
      </c>
      <c r="G8252" t="s">
        <v>16</v>
      </c>
      <c r="H8252">
        <v>0.19400000000000001</v>
      </c>
      <c r="I8252">
        <f t="shared" si="142"/>
        <v>1697.5</v>
      </c>
      <c r="J8252">
        <v>0</v>
      </c>
      <c r="K8252" s="2">
        <f t="shared" si="143"/>
        <v>0</v>
      </c>
    </row>
    <row r="8253" spans="1:11" x14ac:dyDescent="0.35">
      <c r="A8253" t="s">
        <v>8361</v>
      </c>
      <c r="B8253" t="s">
        <v>8362</v>
      </c>
      <c r="C8253" t="s">
        <v>8363</v>
      </c>
      <c r="D8253">
        <v>875</v>
      </c>
      <c r="E8253" t="s">
        <v>2666</v>
      </c>
      <c r="F8253" s="1">
        <v>22689</v>
      </c>
      <c r="G8253" t="s">
        <v>16</v>
      </c>
      <c r="H8253">
        <v>4.4999999999999998E-2</v>
      </c>
      <c r="I8253">
        <f t="shared" si="142"/>
        <v>1021.005</v>
      </c>
      <c r="J8253">
        <v>0</v>
      </c>
      <c r="K8253" s="2">
        <f t="shared" si="143"/>
        <v>0</v>
      </c>
    </row>
    <row r="8254" spans="1:11" x14ac:dyDescent="0.35">
      <c r="A8254" t="s">
        <v>8364</v>
      </c>
      <c r="B8254" t="s">
        <v>8365</v>
      </c>
      <c r="C8254" t="s">
        <v>8366</v>
      </c>
      <c r="D8254">
        <v>875</v>
      </c>
      <c r="E8254" t="s">
        <v>2666</v>
      </c>
      <c r="F8254" s="1">
        <v>10650</v>
      </c>
      <c r="G8254" t="s">
        <v>16</v>
      </c>
      <c r="H8254">
        <v>0.126</v>
      </c>
      <c r="I8254">
        <f t="shared" si="142"/>
        <v>1341.9</v>
      </c>
      <c r="J8254">
        <v>0</v>
      </c>
      <c r="K8254" s="2">
        <f t="shared" si="143"/>
        <v>0</v>
      </c>
    </row>
    <row r="8255" spans="1:11" x14ac:dyDescent="0.35">
      <c r="A8255" t="s">
        <v>8367</v>
      </c>
      <c r="B8255" t="s">
        <v>8368</v>
      </c>
      <c r="C8255" t="s">
        <v>8369</v>
      </c>
      <c r="D8255">
        <v>875</v>
      </c>
      <c r="E8255" t="s">
        <v>2666</v>
      </c>
      <c r="F8255" s="1">
        <v>11100</v>
      </c>
      <c r="G8255" t="s">
        <v>16</v>
      </c>
      <c r="H8255">
        <v>0.19400000000000001</v>
      </c>
      <c r="I8255">
        <f t="shared" si="142"/>
        <v>2153.4</v>
      </c>
      <c r="J8255">
        <v>0</v>
      </c>
      <c r="K8255" s="2">
        <f t="shared" si="143"/>
        <v>0</v>
      </c>
    </row>
    <row r="8256" spans="1:11" x14ac:dyDescent="0.35">
      <c r="A8256" t="s">
        <v>8370</v>
      </c>
      <c r="B8256" t="s">
        <v>8371</v>
      </c>
      <c r="C8256" t="s">
        <v>8372</v>
      </c>
      <c r="D8256">
        <v>875</v>
      </c>
      <c r="E8256" t="s">
        <v>2666</v>
      </c>
      <c r="F8256" s="1">
        <v>20220</v>
      </c>
      <c r="G8256" t="s">
        <v>16</v>
      </c>
      <c r="H8256">
        <v>2.8000000000000001E-2</v>
      </c>
      <c r="I8256">
        <f t="shared" si="142"/>
        <v>566.16</v>
      </c>
      <c r="J8256">
        <v>0</v>
      </c>
      <c r="K8256" s="2">
        <f t="shared" si="143"/>
        <v>0</v>
      </c>
    </row>
    <row r="8257" spans="1:11" x14ac:dyDescent="0.35">
      <c r="A8257" t="s">
        <v>8373</v>
      </c>
      <c r="B8257" t="s">
        <v>8374</v>
      </c>
      <c r="C8257" t="s">
        <v>8375</v>
      </c>
      <c r="D8257">
        <v>875</v>
      </c>
      <c r="E8257" t="s">
        <v>2666</v>
      </c>
      <c r="F8257" s="1">
        <v>13300</v>
      </c>
      <c r="G8257" t="s">
        <v>16</v>
      </c>
      <c r="H8257">
        <v>0.126</v>
      </c>
      <c r="I8257">
        <f t="shared" si="142"/>
        <v>1675.8</v>
      </c>
      <c r="J8257">
        <v>0</v>
      </c>
      <c r="K8257" s="2">
        <f t="shared" si="143"/>
        <v>0</v>
      </c>
    </row>
    <row r="8258" spans="1:11" x14ac:dyDescent="0.35">
      <c r="A8258" t="s">
        <v>8376</v>
      </c>
      <c r="B8258" t="s">
        <v>8377</v>
      </c>
      <c r="C8258" t="s">
        <v>8378</v>
      </c>
      <c r="D8258">
        <v>875</v>
      </c>
      <c r="E8258" t="s">
        <v>2666</v>
      </c>
      <c r="F8258" s="1">
        <v>12652</v>
      </c>
      <c r="G8258" t="s">
        <v>16</v>
      </c>
      <c r="H8258">
        <v>0.19400000000000001</v>
      </c>
      <c r="I8258">
        <f t="shared" si="142"/>
        <v>2454.4880000000003</v>
      </c>
      <c r="J8258">
        <v>0</v>
      </c>
      <c r="K8258" s="2">
        <f t="shared" si="143"/>
        <v>0</v>
      </c>
    </row>
    <row r="8259" spans="1:11" x14ac:dyDescent="0.35">
      <c r="A8259" t="s">
        <v>8379</v>
      </c>
      <c r="B8259" t="s">
        <v>8380</v>
      </c>
      <c r="C8259" t="s">
        <v>8381</v>
      </c>
      <c r="D8259">
        <v>875</v>
      </c>
      <c r="E8259" t="s">
        <v>2666</v>
      </c>
      <c r="F8259" s="1">
        <v>13400</v>
      </c>
      <c r="G8259" t="s">
        <v>16</v>
      </c>
      <c r="H8259">
        <v>1.6E-2</v>
      </c>
      <c r="I8259">
        <f t="shared" si="142"/>
        <v>214.4</v>
      </c>
      <c r="J8259">
        <v>0</v>
      </c>
      <c r="K8259" s="2">
        <f t="shared" si="143"/>
        <v>0</v>
      </c>
    </row>
    <row r="8260" spans="1:11" x14ac:dyDescent="0.35">
      <c r="A8260" t="s">
        <v>8382</v>
      </c>
      <c r="B8260" t="s">
        <v>8383</v>
      </c>
      <c r="C8260" t="s">
        <v>8384</v>
      </c>
      <c r="D8260">
        <v>875</v>
      </c>
      <c r="E8260" t="s">
        <v>2666</v>
      </c>
      <c r="F8260" s="1">
        <v>9400</v>
      </c>
      <c r="G8260" t="s">
        <v>16</v>
      </c>
      <c r="H8260">
        <v>7.0000000000000007E-2</v>
      </c>
      <c r="I8260">
        <f t="shared" si="142"/>
        <v>658.00000000000011</v>
      </c>
      <c r="J8260">
        <v>0</v>
      </c>
      <c r="K8260" s="2">
        <f t="shared" si="143"/>
        <v>0</v>
      </c>
    </row>
    <row r="8261" spans="1:11" x14ac:dyDescent="0.35">
      <c r="A8261" t="s">
        <v>8385</v>
      </c>
      <c r="B8261" t="s">
        <v>8386</v>
      </c>
      <c r="C8261" t="s">
        <v>8387</v>
      </c>
      <c r="D8261">
        <v>875</v>
      </c>
      <c r="E8261" t="s">
        <v>2666</v>
      </c>
      <c r="F8261" s="1">
        <v>9965</v>
      </c>
      <c r="G8261" t="s">
        <v>16</v>
      </c>
      <c r="H8261">
        <v>7.0000000000000007E-2</v>
      </c>
      <c r="I8261">
        <f t="shared" ref="I8261:I8324" si="144">H8261*F8261</f>
        <v>697.55000000000007</v>
      </c>
      <c r="J8261">
        <v>0</v>
      </c>
      <c r="K8261" s="2">
        <f t="shared" ref="K8261:K8324" si="145">F8261*J8261</f>
        <v>0</v>
      </c>
    </row>
    <row r="8262" spans="1:11" x14ac:dyDescent="0.35">
      <c r="A8262" t="s">
        <v>8388</v>
      </c>
      <c r="B8262" t="s">
        <v>8389</v>
      </c>
      <c r="C8262" t="s">
        <v>8390</v>
      </c>
      <c r="D8262">
        <v>875</v>
      </c>
      <c r="E8262" t="s">
        <v>2666</v>
      </c>
      <c r="F8262" s="1">
        <v>10500</v>
      </c>
      <c r="G8262" t="s">
        <v>16</v>
      </c>
      <c r="H8262">
        <v>1.6E-2</v>
      </c>
      <c r="I8262">
        <f t="shared" si="144"/>
        <v>168</v>
      </c>
      <c r="J8262">
        <v>0</v>
      </c>
      <c r="K8262" s="2">
        <f t="shared" si="145"/>
        <v>0</v>
      </c>
    </row>
    <row r="8263" spans="1:11" x14ac:dyDescent="0.35">
      <c r="A8263" t="s">
        <v>8391</v>
      </c>
      <c r="B8263" t="s">
        <v>8392</v>
      </c>
      <c r="C8263" t="s">
        <v>8393</v>
      </c>
      <c r="D8263">
        <v>875</v>
      </c>
      <c r="E8263" t="s">
        <v>2666</v>
      </c>
      <c r="F8263" s="1">
        <v>14800</v>
      </c>
      <c r="G8263" t="s">
        <v>16</v>
      </c>
      <c r="H8263">
        <v>2.8000000000000001E-2</v>
      </c>
      <c r="I8263">
        <f t="shared" si="144"/>
        <v>414.40000000000003</v>
      </c>
      <c r="J8263">
        <v>0</v>
      </c>
      <c r="K8263" s="2">
        <f t="shared" si="145"/>
        <v>0</v>
      </c>
    </row>
    <row r="8264" spans="1:11" x14ac:dyDescent="0.35">
      <c r="A8264" t="s">
        <v>8394</v>
      </c>
      <c r="B8264" t="s">
        <v>8395</v>
      </c>
      <c r="C8264" t="s">
        <v>8396</v>
      </c>
      <c r="D8264">
        <v>875</v>
      </c>
      <c r="E8264" t="s">
        <v>2666</v>
      </c>
      <c r="F8264" s="1">
        <v>6770</v>
      </c>
      <c r="G8264" t="s">
        <v>16</v>
      </c>
      <c r="H8264">
        <v>7.0000000000000007E-2</v>
      </c>
      <c r="I8264">
        <f t="shared" si="144"/>
        <v>473.90000000000003</v>
      </c>
      <c r="J8264">
        <v>0</v>
      </c>
      <c r="K8264" s="2">
        <f t="shared" si="145"/>
        <v>0</v>
      </c>
    </row>
    <row r="8265" spans="1:11" x14ac:dyDescent="0.35">
      <c r="A8265" t="s">
        <v>8397</v>
      </c>
      <c r="B8265" t="s">
        <v>8398</v>
      </c>
      <c r="C8265" t="s">
        <v>8399</v>
      </c>
      <c r="D8265">
        <v>875</v>
      </c>
      <c r="E8265" t="s">
        <v>2666</v>
      </c>
      <c r="F8265" s="1">
        <v>1300</v>
      </c>
      <c r="G8265" t="s">
        <v>16</v>
      </c>
      <c r="H8265">
        <v>7.0000000000000007E-2</v>
      </c>
      <c r="I8265">
        <f t="shared" si="144"/>
        <v>91.000000000000014</v>
      </c>
      <c r="J8265">
        <v>0</v>
      </c>
      <c r="K8265" s="2">
        <f t="shared" si="145"/>
        <v>0</v>
      </c>
    </row>
    <row r="8266" spans="1:11" x14ac:dyDescent="0.35">
      <c r="A8266" t="s">
        <v>8400</v>
      </c>
      <c r="B8266" t="s">
        <v>8401</v>
      </c>
      <c r="C8266" t="s">
        <v>8402</v>
      </c>
      <c r="D8266">
        <v>875</v>
      </c>
      <c r="E8266" t="s">
        <v>2666</v>
      </c>
      <c r="F8266" s="1">
        <v>21560</v>
      </c>
      <c r="G8266" t="s">
        <v>16</v>
      </c>
      <c r="H8266">
        <v>1.6E-2</v>
      </c>
      <c r="I8266">
        <f t="shared" si="144"/>
        <v>344.96</v>
      </c>
      <c r="J8266">
        <v>0</v>
      </c>
      <c r="K8266" s="2">
        <f t="shared" si="145"/>
        <v>0</v>
      </c>
    </row>
    <row r="8267" spans="1:11" x14ac:dyDescent="0.35">
      <c r="A8267" t="s">
        <v>8403</v>
      </c>
      <c r="B8267" t="s">
        <v>8404</v>
      </c>
      <c r="C8267" t="s">
        <v>8405</v>
      </c>
      <c r="D8267">
        <v>875</v>
      </c>
      <c r="E8267" t="s">
        <v>2666</v>
      </c>
      <c r="F8267" s="1">
        <v>6902</v>
      </c>
      <c r="G8267" t="s">
        <v>16</v>
      </c>
      <c r="H8267">
        <v>2.8000000000000001E-2</v>
      </c>
      <c r="I8267">
        <f t="shared" si="144"/>
        <v>193.256</v>
      </c>
      <c r="J8267">
        <v>0</v>
      </c>
      <c r="K8267" s="2">
        <f t="shared" si="145"/>
        <v>0</v>
      </c>
    </row>
    <row r="8268" spans="1:11" x14ac:dyDescent="0.35">
      <c r="A8268" t="s">
        <v>8406</v>
      </c>
      <c r="B8268" t="s">
        <v>8407</v>
      </c>
      <c r="C8268" t="s">
        <v>8408</v>
      </c>
      <c r="D8268">
        <v>875</v>
      </c>
      <c r="E8268" t="s">
        <v>2666</v>
      </c>
      <c r="F8268" s="1">
        <v>15090</v>
      </c>
      <c r="G8268" t="s">
        <v>16</v>
      </c>
      <c r="H8268">
        <v>7.0000000000000007E-2</v>
      </c>
      <c r="I8268">
        <f t="shared" si="144"/>
        <v>1056.3000000000002</v>
      </c>
      <c r="J8268">
        <v>0</v>
      </c>
      <c r="K8268" s="2">
        <f t="shared" si="145"/>
        <v>0</v>
      </c>
    </row>
    <row r="8269" spans="1:11" x14ac:dyDescent="0.35">
      <c r="A8269" t="s">
        <v>8409</v>
      </c>
      <c r="B8269" t="s">
        <v>8410</v>
      </c>
      <c r="C8269" t="s">
        <v>8411</v>
      </c>
      <c r="D8269">
        <v>875</v>
      </c>
      <c r="E8269" t="s">
        <v>2666</v>
      </c>
      <c r="F8269" s="1">
        <v>22190</v>
      </c>
      <c r="G8269" t="s">
        <v>16</v>
      </c>
      <c r="H8269">
        <v>1.6E-2</v>
      </c>
      <c r="I8269">
        <f t="shared" si="144"/>
        <v>355.04</v>
      </c>
      <c r="J8269">
        <v>0</v>
      </c>
      <c r="K8269" s="2">
        <f t="shared" si="145"/>
        <v>0</v>
      </c>
    </row>
    <row r="8270" spans="1:11" x14ac:dyDescent="0.35">
      <c r="A8270" t="s">
        <v>8412</v>
      </c>
      <c r="B8270" t="s">
        <v>8413</v>
      </c>
      <c r="C8270" t="s">
        <v>8414</v>
      </c>
      <c r="D8270">
        <v>875</v>
      </c>
      <c r="E8270" t="s">
        <v>2666</v>
      </c>
      <c r="F8270" s="1">
        <v>4455</v>
      </c>
      <c r="G8270" t="s">
        <v>16</v>
      </c>
      <c r="H8270">
        <v>2.8000000000000001E-2</v>
      </c>
      <c r="I8270">
        <f t="shared" si="144"/>
        <v>124.74000000000001</v>
      </c>
      <c r="J8270">
        <v>0</v>
      </c>
      <c r="K8270" s="2">
        <f t="shared" si="145"/>
        <v>0</v>
      </c>
    </row>
    <row r="8271" spans="1:11" x14ac:dyDescent="0.35">
      <c r="A8271" t="s">
        <v>8415</v>
      </c>
      <c r="B8271" t="s">
        <v>8416</v>
      </c>
      <c r="C8271" t="s">
        <v>8417</v>
      </c>
      <c r="D8271">
        <v>875</v>
      </c>
      <c r="E8271" t="s">
        <v>2666</v>
      </c>
      <c r="F8271" s="1">
        <v>4054</v>
      </c>
      <c r="G8271" t="s">
        <v>16</v>
      </c>
      <c r="H8271">
        <v>7.0000000000000007E-2</v>
      </c>
      <c r="I8271">
        <f t="shared" si="144"/>
        <v>283.78000000000003</v>
      </c>
      <c r="J8271">
        <v>0</v>
      </c>
      <c r="K8271" s="2">
        <f t="shared" si="145"/>
        <v>0</v>
      </c>
    </row>
    <row r="8272" spans="1:11" x14ac:dyDescent="0.35">
      <c r="A8272" t="s">
        <v>8418</v>
      </c>
      <c r="B8272" t="s">
        <v>8419</v>
      </c>
      <c r="C8272" t="s">
        <v>8420</v>
      </c>
      <c r="D8272">
        <v>875</v>
      </c>
      <c r="E8272" t="s">
        <v>2666</v>
      </c>
      <c r="F8272" s="1">
        <v>10200</v>
      </c>
      <c r="G8272" t="s">
        <v>16</v>
      </c>
      <c r="H8272">
        <v>1.6E-2</v>
      </c>
      <c r="I8272">
        <f t="shared" si="144"/>
        <v>163.20000000000002</v>
      </c>
      <c r="J8272">
        <v>0</v>
      </c>
      <c r="K8272" s="2">
        <f t="shared" si="145"/>
        <v>0</v>
      </c>
    </row>
    <row r="8273" spans="1:11" x14ac:dyDescent="0.35">
      <c r="A8273" t="s">
        <v>8421</v>
      </c>
      <c r="B8273" t="s">
        <v>8422</v>
      </c>
      <c r="C8273" t="s">
        <v>8423</v>
      </c>
      <c r="D8273">
        <v>875</v>
      </c>
      <c r="E8273" t="s">
        <v>2666</v>
      </c>
      <c r="F8273" s="1">
        <v>18300</v>
      </c>
      <c r="G8273" t="s">
        <v>16</v>
      </c>
      <c r="H8273">
        <v>2.8000000000000001E-2</v>
      </c>
      <c r="I8273">
        <f t="shared" si="144"/>
        <v>512.4</v>
      </c>
      <c r="J8273">
        <v>0</v>
      </c>
      <c r="K8273" s="2">
        <f t="shared" si="145"/>
        <v>0</v>
      </c>
    </row>
    <row r="8274" spans="1:11" x14ac:dyDescent="0.35">
      <c r="A8274" t="s">
        <v>8424</v>
      </c>
      <c r="B8274" t="s">
        <v>8425</v>
      </c>
      <c r="C8274" t="s">
        <v>8426</v>
      </c>
      <c r="D8274">
        <v>875</v>
      </c>
      <c r="E8274" t="s">
        <v>2666</v>
      </c>
      <c r="F8274" s="1">
        <v>11643</v>
      </c>
      <c r="G8274" t="s">
        <v>16</v>
      </c>
      <c r="H8274">
        <v>7.0000000000000007E-2</v>
      </c>
      <c r="I8274">
        <f t="shared" si="144"/>
        <v>815.0100000000001</v>
      </c>
      <c r="J8274">
        <v>0</v>
      </c>
      <c r="K8274" s="2">
        <f t="shared" si="145"/>
        <v>0</v>
      </c>
    </row>
    <row r="8275" spans="1:11" x14ac:dyDescent="0.35">
      <c r="A8275" t="s">
        <v>8427</v>
      </c>
      <c r="B8275" t="s">
        <v>8428</v>
      </c>
      <c r="C8275">
        <v>1150</v>
      </c>
      <c r="D8275">
        <v>875</v>
      </c>
      <c r="E8275" t="s">
        <v>2666</v>
      </c>
      <c r="F8275" s="1">
        <v>5000</v>
      </c>
      <c r="G8275" t="s">
        <v>16</v>
      </c>
      <c r="H8275">
        <v>1E-3</v>
      </c>
      <c r="I8275">
        <f t="shared" si="144"/>
        <v>5</v>
      </c>
      <c r="J8275">
        <v>0</v>
      </c>
      <c r="K8275" s="2">
        <f t="shared" si="145"/>
        <v>0</v>
      </c>
    </row>
    <row r="8276" spans="1:11" x14ac:dyDescent="0.35">
      <c r="A8276" t="s">
        <v>8429</v>
      </c>
      <c r="B8276" t="s">
        <v>8430</v>
      </c>
      <c r="C8276" t="s">
        <v>8431</v>
      </c>
      <c r="D8276">
        <v>875</v>
      </c>
      <c r="E8276" t="s">
        <v>2666</v>
      </c>
      <c r="F8276" s="1">
        <v>3900</v>
      </c>
      <c r="G8276" t="s">
        <v>16</v>
      </c>
      <c r="H8276">
        <v>1E-3</v>
      </c>
      <c r="I8276">
        <f t="shared" si="144"/>
        <v>3.9</v>
      </c>
      <c r="J8276">
        <v>0</v>
      </c>
      <c r="K8276" s="2">
        <f t="shared" si="145"/>
        <v>0</v>
      </c>
    </row>
    <row r="8277" spans="1:11" x14ac:dyDescent="0.35">
      <c r="A8277" t="s">
        <v>8432</v>
      </c>
      <c r="B8277" t="s">
        <v>8433</v>
      </c>
      <c r="C8277" t="s">
        <v>8431</v>
      </c>
      <c r="D8277">
        <v>875</v>
      </c>
      <c r="E8277" t="s">
        <v>2666</v>
      </c>
      <c r="F8277" s="1">
        <v>3900</v>
      </c>
      <c r="G8277" t="s">
        <v>16</v>
      </c>
      <c r="H8277">
        <v>1E-3</v>
      </c>
      <c r="I8277">
        <f t="shared" si="144"/>
        <v>3.9</v>
      </c>
      <c r="J8277">
        <v>0</v>
      </c>
      <c r="K8277" s="2">
        <f t="shared" si="145"/>
        <v>0</v>
      </c>
    </row>
    <row r="8278" spans="1:11" x14ac:dyDescent="0.35">
      <c r="A8278" t="s">
        <v>8434</v>
      </c>
      <c r="B8278" t="s">
        <v>8435</v>
      </c>
      <c r="C8278">
        <v>1068</v>
      </c>
      <c r="D8278">
        <v>875</v>
      </c>
      <c r="E8278" t="s">
        <v>2666</v>
      </c>
      <c r="F8278" s="1">
        <v>3751</v>
      </c>
      <c r="G8278" t="s">
        <v>16</v>
      </c>
      <c r="H8278">
        <v>1.12E-2</v>
      </c>
      <c r="I8278">
        <f t="shared" si="144"/>
        <v>42.011200000000002</v>
      </c>
      <c r="J8278">
        <v>0</v>
      </c>
      <c r="K8278" s="2">
        <f t="shared" si="145"/>
        <v>0</v>
      </c>
    </row>
    <row r="8279" spans="1:11" x14ac:dyDescent="0.35">
      <c r="A8279" t="s">
        <v>8436</v>
      </c>
      <c r="B8279" t="s">
        <v>8437</v>
      </c>
      <c r="C8279">
        <v>1068</v>
      </c>
      <c r="D8279">
        <v>875</v>
      </c>
      <c r="E8279" t="s">
        <v>2666</v>
      </c>
      <c r="F8279" s="1">
        <v>2750</v>
      </c>
      <c r="G8279" t="s">
        <v>16</v>
      </c>
      <c r="H8279">
        <v>1.12E-2</v>
      </c>
      <c r="I8279">
        <f t="shared" si="144"/>
        <v>30.8</v>
      </c>
      <c r="J8279">
        <v>0</v>
      </c>
      <c r="K8279" s="2">
        <f t="shared" si="145"/>
        <v>0</v>
      </c>
    </row>
    <row r="8280" spans="1:11" x14ac:dyDescent="0.35">
      <c r="A8280" t="s">
        <v>8438</v>
      </c>
      <c r="B8280" t="s">
        <v>8439</v>
      </c>
      <c r="C8280" t="s">
        <v>8440</v>
      </c>
      <c r="D8280">
        <v>875</v>
      </c>
      <c r="E8280" t="s">
        <v>2666</v>
      </c>
      <c r="F8280" s="1">
        <v>5075</v>
      </c>
      <c r="G8280" t="s">
        <v>16</v>
      </c>
      <c r="H8280">
        <v>1E-3</v>
      </c>
      <c r="I8280">
        <f t="shared" si="144"/>
        <v>5.0750000000000002</v>
      </c>
      <c r="J8280">
        <v>0</v>
      </c>
      <c r="K8280" s="2">
        <f t="shared" si="145"/>
        <v>0</v>
      </c>
    </row>
    <row r="8281" spans="1:11" x14ac:dyDescent="0.35">
      <c r="A8281" t="s">
        <v>8441</v>
      </c>
      <c r="B8281" t="s">
        <v>8442</v>
      </c>
      <c r="C8281" t="s">
        <v>8443</v>
      </c>
      <c r="D8281">
        <v>875</v>
      </c>
      <c r="E8281" t="s">
        <v>2666</v>
      </c>
      <c r="F8281" s="1">
        <v>7700</v>
      </c>
      <c r="G8281" t="s">
        <v>16</v>
      </c>
      <c r="H8281">
        <v>9.4E-2</v>
      </c>
      <c r="I8281">
        <f t="shared" si="144"/>
        <v>723.8</v>
      </c>
      <c r="J8281">
        <v>0.54</v>
      </c>
      <c r="K8281" s="2">
        <f t="shared" si="145"/>
        <v>4158</v>
      </c>
    </row>
    <row r="8282" spans="1:11" x14ac:dyDescent="0.35">
      <c r="A8282" t="s">
        <v>8444</v>
      </c>
      <c r="B8282" t="s">
        <v>8445</v>
      </c>
      <c r="C8282" t="s">
        <v>8440</v>
      </c>
      <c r="D8282">
        <v>875</v>
      </c>
      <c r="E8282" t="s">
        <v>2666</v>
      </c>
      <c r="F8282" s="1">
        <v>5000</v>
      </c>
      <c r="G8282" t="s">
        <v>16</v>
      </c>
      <c r="H8282">
        <v>1E-3</v>
      </c>
      <c r="I8282">
        <f t="shared" si="144"/>
        <v>5</v>
      </c>
      <c r="J8282">
        <v>0</v>
      </c>
      <c r="K8282" s="2">
        <f t="shared" si="145"/>
        <v>0</v>
      </c>
    </row>
    <row r="8283" spans="1:11" x14ac:dyDescent="0.35">
      <c r="A8283" t="s">
        <v>8446</v>
      </c>
      <c r="B8283" t="s">
        <v>8447</v>
      </c>
      <c r="C8283">
        <v>1088</v>
      </c>
      <c r="D8283">
        <v>875</v>
      </c>
      <c r="E8283" t="s">
        <v>2666</v>
      </c>
      <c r="F8283" s="1">
        <v>3001</v>
      </c>
      <c r="G8283" t="s">
        <v>16</v>
      </c>
      <c r="H8283">
        <v>1.12E-2</v>
      </c>
      <c r="I8283">
        <f t="shared" si="144"/>
        <v>33.611199999999997</v>
      </c>
      <c r="J8283">
        <v>0</v>
      </c>
      <c r="K8283" s="2">
        <f t="shared" si="145"/>
        <v>0</v>
      </c>
    </row>
    <row r="8284" spans="1:11" x14ac:dyDescent="0.35">
      <c r="A8284" t="s">
        <v>8448</v>
      </c>
      <c r="B8284" t="s">
        <v>8449</v>
      </c>
      <c r="C8284">
        <v>1088</v>
      </c>
      <c r="D8284">
        <v>875</v>
      </c>
      <c r="E8284" t="s">
        <v>2666</v>
      </c>
      <c r="F8284" s="1">
        <v>2400</v>
      </c>
      <c r="G8284" t="s">
        <v>16</v>
      </c>
      <c r="H8284">
        <v>1.12E-2</v>
      </c>
      <c r="I8284">
        <f t="shared" si="144"/>
        <v>26.88</v>
      </c>
      <c r="J8284">
        <v>0</v>
      </c>
      <c r="K8284" s="2">
        <f t="shared" si="145"/>
        <v>0</v>
      </c>
    </row>
    <row r="8285" spans="1:11" x14ac:dyDescent="0.35">
      <c r="A8285" t="s">
        <v>8450</v>
      </c>
      <c r="B8285" t="s">
        <v>8451</v>
      </c>
      <c r="C8285" t="s">
        <v>8452</v>
      </c>
      <c r="D8285">
        <v>875</v>
      </c>
      <c r="E8285" t="s">
        <v>2666</v>
      </c>
      <c r="F8285" s="1">
        <v>5000</v>
      </c>
      <c r="G8285" t="s">
        <v>16</v>
      </c>
      <c r="H8285">
        <v>1E-3</v>
      </c>
      <c r="I8285">
        <f t="shared" si="144"/>
        <v>5</v>
      </c>
      <c r="J8285">
        <v>0</v>
      </c>
      <c r="K8285" s="2">
        <f t="shared" si="145"/>
        <v>0</v>
      </c>
    </row>
    <row r="8286" spans="1:11" x14ac:dyDescent="0.35">
      <c r="A8286" t="s">
        <v>8453</v>
      </c>
      <c r="B8286" t="s">
        <v>8454</v>
      </c>
      <c r="C8286" t="s">
        <v>8452</v>
      </c>
      <c r="D8286">
        <v>875</v>
      </c>
      <c r="E8286" t="s">
        <v>2666</v>
      </c>
      <c r="F8286" s="1">
        <v>5000</v>
      </c>
      <c r="G8286" t="s">
        <v>16</v>
      </c>
      <c r="H8286">
        <v>1E-3</v>
      </c>
      <c r="I8286">
        <f t="shared" si="144"/>
        <v>5</v>
      </c>
      <c r="J8286">
        <v>0</v>
      </c>
      <c r="K8286" s="2">
        <f t="shared" si="145"/>
        <v>0</v>
      </c>
    </row>
    <row r="8287" spans="1:11" x14ac:dyDescent="0.35">
      <c r="A8287" t="s">
        <v>8455</v>
      </c>
      <c r="B8287" t="s">
        <v>8456</v>
      </c>
      <c r="C8287" t="s">
        <v>8457</v>
      </c>
      <c r="D8287">
        <v>875</v>
      </c>
      <c r="E8287" t="s">
        <v>2666</v>
      </c>
      <c r="F8287" s="1">
        <v>5000</v>
      </c>
      <c r="G8287" t="s">
        <v>16</v>
      </c>
      <c r="H8287">
        <v>1.12E-2</v>
      </c>
      <c r="I8287">
        <f t="shared" si="144"/>
        <v>56</v>
      </c>
      <c r="J8287">
        <v>0</v>
      </c>
      <c r="K8287" s="2">
        <f t="shared" si="145"/>
        <v>0</v>
      </c>
    </row>
    <row r="8288" spans="1:11" x14ac:dyDescent="0.35">
      <c r="A8288" t="s">
        <v>8458</v>
      </c>
      <c r="B8288" t="s">
        <v>8459</v>
      </c>
      <c r="C8288" t="s">
        <v>8457</v>
      </c>
      <c r="D8288">
        <v>875</v>
      </c>
      <c r="E8288" t="s">
        <v>2666</v>
      </c>
      <c r="F8288" s="1">
        <v>5000</v>
      </c>
      <c r="G8288" t="s">
        <v>16</v>
      </c>
      <c r="H8288">
        <v>1.12E-2</v>
      </c>
      <c r="I8288">
        <f t="shared" si="144"/>
        <v>56</v>
      </c>
      <c r="J8288">
        <v>0</v>
      </c>
      <c r="K8288" s="2">
        <f t="shared" si="145"/>
        <v>0</v>
      </c>
    </row>
    <row r="8289" spans="1:11" x14ac:dyDescent="0.35">
      <c r="A8289" t="s">
        <v>8460</v>
      </c>
      <c r="B8289" t="s">
        <v>8461</v>
      </c>
      <c r="C8289">
        <v>1118</v>
      </c>
      <c r="D8289">
        <v>875</v>
      </c>
      <c r="E8289" t="s">
        <v>2666</v>
      </c>
      <c r="F8289" s="1">
        <v>3300</v>
      </c>
      <c r="G8289" t="s">
        <v>16</v>
      </c>
      <c r="H8289">
        <v>1E-3</v>
      </c>
      <c r="I8289">
        <f t="shared" si="144"/>
        <v>3.3000000000000003</v>
      </c>
      <c r="J8289">
        <v>0</v>
      </c>
      <c r="K8289" s="2">
        <f t="shared" si="145"/>
        <v>0</v>
      </c>
    </row>
    <row r="8290" spans="1:11" x14ac:dyDescent="0.35">
      <c r="A8290" t="s">
        <v>8462</v>
      </c>
      <c r="B8290" t="s">
        <v>8463</v>
      </c>
      <c r="C8290">
        <v>1118</v>
      </c>
      <c r="D8290">
        <v>875</v>
      </c>
      <c r="E8290" t="s">
        <v>2666</v>
      </c>
      <c r="F8290" s="1">
        <v>3300</v>
      </c>
      <c r="G8290" t="s">
        <v>16</v>
      </c>
      <c r="H8290">
        <v>1E-3</v>
      </c>
      <c r="I8290">
        <f t="shared" si="144"/>
        <v>3.3000000000000003</v>
      </c>
      <c r="J8290">
        <v>0</v>
      </c>
      <c r="K8290" s="2">
        <f t="shared" si="145"/>
        <v>0</v>
      </c>
    </row>
    <row r="8291" spans="1:11" x14ac:dyDescent="0.35">
      <c r="A8291" t="s">
        <v>8464</v>
      </c>
      <c r="B8291" t="s">
        <v>8465</v>
      </c>
      <c r="C8291" t="s">
        <v>8466</v>
      </c>
      <c r="D8291">
        <v>875</v>
      </c>
      <c r="E8291" t="s">
        <v>2666</v>
      </c>
      <c r="F8291" s="1">
        <v>10650</v>
      </c>
      <c r="G8291" t="s">
        <v>16</v>
      </c>
      <c r="H8291">
        <v>1E-3</v>
      </c>
      <c r="I8291">
        <f t="shared" si="144"/>
        <v>10.65</v>
      </c>
      <c r="J8291">
        <v>0</v>
      </c>
      <c r="K8291" s="2">
        <f t="shared" si="145"/>
        <v>0</v>
      </c>
    </row>
    <row r="8292" spans="1:11" x14ac:dyDescent="0.35">
      <c r="A8292" t="s">
        <v>8467</v>
      </c>
      <c r="B8292" t="s">
        <v>8468</v>
      </c>
      <c r="C8292" t="s">
        <v>8466</v>
      </c>
      <c r="D8292">
        <v>875</v>
      </c>
      <c r="E8292" t="s">
        <v>2666</v>
      </c>
      <c r="F8292" s="1">
        <v>11100</v>
      </c>
      <c r="G8292" t="s">
        <v>16</v>
      </c>
      <c r="H8292">
        <v>1E-3</v>
      </c>
      <c r="I8292">
        <f t="shared" si="144"/>
        <v>11.1</v>
      </c>
      <c r="J8292">
        <v>0</v>
      </c>
      <c r="K8292" s="2">
        <f t="shared" si="145"/>
        <v>0</v>
      </c>
    </row>
    <row r="8293" spans="1:11" x14ac:dyDescent="0.35">
      <c r="A8293" t="s">
        <v>8469</v>
      </c>
      <c r="B8293" t="s">
        <v>8470</v>
      </c>
      <c r="C8293" t="s">
        <v>8471</v>
      </c>
      <c r="D8293">
        <v>875</v>
      </c>
      <c r="E8293" t="s">
        <v>2666</v>
      </c>
      <c r="F8293" s="1">
        <v>4050</v>
      </c>
      <c r="G8293" t="s">
        <v>16</v>
      </c>
      <c r="H8293">
        <v>1E-3</v>
      </c>
      <c r="I8293">
        <f t="shared" si="144"/>
        <v>4.05</v>
      </c>
      <c r="J8293">
        <v>0</v>
      </c>
      <c r="K8293" s="2">
        <f t="shared" si="145"/>
        <v>0</v>
      </c>
    </row>
    <row r="8294" spans="1:11" x14ac:dyDescent="0.35">
      <c r="A8294" t="s">
        <v>8472</v>
      </c>
      <c r="B8294" t="s">
        <v>8468</v>
      </c>
      <c r="C8294" t="s">
        <v>8471</v>
      </c>
      <c r="D8294">
        <v>875</v>
      </c>
      <c r="E8294" t="s">
        <v>2666</v>
      </c>
      <c r="F8294" s="1">
        <v>3800</v>
      </c>
      <c r="G8294" t="s">
        <v>16</v>
      </c>
      <c r="H8294">
        <v>1E-3</v>
      </c>
      <c r="I8294">
        <f t="shared" si="144"/>
        <v>3.8000000000000003</v>
      </c>
      <c r="J8294">
        <v>0</v>
      </c>
      <c r="K8294" s="2">
        <f t="shared" si="145"/>
        <v>0</v>
      </c>
    </row>
    <row r="8295" spans="1:11" x14ac:dyDescent="0.35">
      <c r="A8295" t="s">
        <v>8473</v>
      </c>
      <c r="B8295" t="s">
        <v>8474</v>
      </c>
      <c r="C8295" t="s">
        <v>8475</v>
      </c>
      <c r="D8295">
        <v>875</v>
      </c>
      <c r="E8295" t="s">
        <v>2666</v>
      </c>
      <c r="F8295" s="1">
        <v>3600</v>
      </c>
      <c r="G8295" t="s">
        <v>16</v>
      </c>
      <c r="H8295">
        <v>1E-3</v>
      </c>
      <c r="I8295">
        <f t="shared" si="144"/>
        <v>3.6</v>
      </c>
      <c r="J8295">
        <v>0</v>
      </c>
      <c r="K8295" s="2">
        <f t="shared" si="145"/>
        <v>0</v>
      </c>
    </row>
    <row r="8296" spans="1:11" x14ac:dyDescent="0.35">
      <c r="A8296" t="s">
        <v>8476</v>
      </c>
      <c r="B8296" t="s">
        <v>8477</v>
      </c>
      <c r="C8296" t="s">
        <v>8475</v>
      </c>
      <c r="D8296">
        <v>875</v>
      </c>
      <c r="E8296" t="s">
        <v>2666</v>
      </c>
      <c r="F8296" s="1">
        <v>3900</v>
      </c>
      <c r="G8296" t="s">
        <v>16</v>
      </c>
      <c r="H8296">
        <v>1E-3</v>
      </c>
      <c r="I8296">
        <f t="shared" si="144"/>
        <v>3.9</v>
      </c>
      <c r="J8296">
        <v>0</v>
      </c>
      <c r="K8296" s="2">
        <f t="shared" si="145"/>
        <v>0</v>
      </c>
    </row>
    <row r="8297" spans="1:11" x14ac:dyDescent="0.35">
      <c r="A8297" t="s">
        <v>8478</v>
      </c>
      <c r="B8297" t="s">
        <v>8479</v>
      </c>
      <c r="C8297">
        <v>1139</v>
      </c>
      <c r="D8297">
        <v>875</v>
      </c>
      <c r="E8297" t="s">
        <v>2666</v>
      </c>
      <c r="F8297" s="1">
        <v>3750</v>
      </c>
      <c r="G8297" t="s">
        <v>16</v>
      </c>
      <c r="H8297">
        <v>1.12E-2</v>
      </c>
      <c r="I8297">
        <f t="shared" si="144"/>
        <v>42</v>
      </c>
      <c r="J8297">
        <v>0</v>
      </c>
      <c r="K8297" s="2">
        <f t="shared" si="145"/>
        <v>0</v>
      </c>
    </row>
    <row r="8298" spans="1:11" x14ac:dyDescent="0.35">
      <c r="A8298" t="s">
        <v>8480</v>
      </c>
      <c r="B8298" t="s">
        <v>8481</v>
      </c>
      <c r="C8298">
        <v>1139</v>
      </c>
      <c r="D8298">
        <v>875</v>
      </c>
      <c r="E8298" t="s">
        <v>2666</v>
      </c>
      <c r="F8298" s="1">
        <v>3500</v>
      </c>
      <c r="G8298" t="s">
        <v>16</v>
      </c>
      <c r="H8298">
        <v>1E-3</v>
      </c>
      <c r="I8298">
        <f t="shared" si="144"/>
        <v>3.5</v>
      </c>
      <c r="J8298">
        <v>0</v>
      </c>
      <c r="K8298" s="2">
        <f t="shared" si="145"/>
        <v>0</v>
      </c>
    </row>
    <row r="8299" spans="1:11" x14ac:dyDescent="0.35">
      <c r="A8299" t="s">
        <v>8482</v>
      </c>
      <c r="B8299" t="s">
        <v>8483</v>
      </c>
      <c r="C8299" t="s">
        <v>8484</v>
      </c>
      <c r="D8299">
        <v>875</v>
      </c>
      <c r="E8299" t="s">
        <v>2666</v>
      </c>
      <c r="F8299" s="1">
        <v>3350</v>
      </c>
      <c r="G8299" t="s">
        <v>16</v>
      </c>
      <c r="H8299">
        <v>1E-3</v>
      </c>
      <c r="I8299">
        <f t="shared" si="144"/>
        <v>3.35</v>
      </c>
      <c r="J8299">
        <v>0</v>
      </c>
      <c r="K8299" s="2">
        <f t="shared" si="145"/>
        <v>0</v>
      </c>
    </row>
    <row r="8300" spans="1:11" x14ac:dyDescent="0.35">
      <c r="A8300" t="s">
        <v>8485</v>
      </c>
      <c r="B8300" t="s">
        <v>8486</v>
      </c>
      <c r="C8300" t="s">
        <v>8484</v>
      </c>
      <c r="D8300">
        <v>875</v>
      </c>
      <c r="E8300" t="s">
        <v>2666</v>
      </c>
      <c r="F8300" s="1">
        <v>3150</v>
      </c>
      <c r="G8300" t="s">
        <v>16</v>
      </c>
      <c r="H8300">
        <v>1E-3</v>
      </c>
      <c r="I8300">
        <f t="shared" si="144"/>
        <v>3.15</v>
      </c>
      <c r="J8300">
        <v>0</v>
      </c>
      <c r="K8300" s="2">
        <f t="shared" si="145"/>
        <v>0</v>
      </c>
    </row>
    <row r="8301" spans="1:11" x14ac:dyDescent="0.35">
      <c r="A8301" t="s">
        <v>8487</v>
      </c>
      <c r="B8301" t="s">
        <v>8488</v>
      </c>
      <c r="C8301">
        <v>1158</v>
      </c>
      <c r="D8301">
        <v>875</v>
      </c>
      <c r="E8301" t="s">
        <v>2666</v>
      </c>
      <c r="F8301" s="1">
        <v>3395</v>
      </c>
      <c r="G8301" t="s">
        <v>16</v>
      </c>
      <c r="H8301">
        <v>1E-3</v>
      </c>
      <c r="I8301">
        <f t="shared" si="144"/>
        <v>3.395</v>
      </c>
      <c r="J8301">
        <v>0</v>
      </c>
      <c r="K8301" s="2">
        <f t="shared" si="145"/>
        <v>0</v>
      </c>
    </row>
    <row r="8302" spans="1:11" x14ac:dyDescent="0.35">
      <c r="A8302" t="s">
        <v>8489</v>
      </c>
      <c r="B8302" t="s">
        <v>8490</v>
      </c>
      <c r="C8302">
        <v>1158</v>
      </c>
      <c r="D8302">
        <v>875</v>
      </c>
      <c r="E8302" t="s">
        <v>2666</v>
      </c>
      <c r="F8302" s="1">
        <v>3395</v>
      </c>
      <c r="G8302" t="s">
        <v>16</v>
      </c>
      <c r="H8302">
        <v>1E-3</v>
      </c>
      <c r="I8302">
        <f t="shared" si="144"/>
        <v>3.395</v>
      </c>
      <c r="J8302">
        <v>0</v>
      </c>
      <c r="K8302" s="2">
        <f t="shared" si="145"/>
        <v>0</v>
      </c>
    </row>
    <row r="8303" spans="1:11" x14ac:dyDescent="0.35">
      <c r="A8303" t="s">
        <v>8491</v>
      </c>
      <c r="B8303" t="s">
        <v>8492</v>
      </c>
      <c r="C8303" t="s">
        <v>8493</v>
      </c>
      <c r="D8303">
        <v>875</v>
      </c>
      <c r="E8303" t="s">
        <v>2666</v>
      </c>
      <c r="F8303" s="1">
        <v>5000</v>
      </c>
      <c r="G8303" t="s">
        <v>16</v>
      </c>
      <c r="H8303">
        <v>1E-3</v>
      </c>
      <c r="I8303">
        <f t="shared" si="144"/>
        <v>5</v>
      </c>
      <c r="J8303">
        <v>0</v>
      </c>
      <c r="K8303" s="2">
        <f t="shared" si="145"/>
        <v>0</v>
      </c>
    </row>
    <row r="8304" spans="1:11" x14ac:dyDescent="0.35">
      <c r="A8304" t="s">
        <v>8494</v>
      </c>
      <c r="B8304" t="s">
        <v>8495</v>
      </c>
      <c r="C8304" t="s">
        <v>8493</v>
      </c>
      <c r="D8304">
        <v>875</v>
      </c>
      <c r="E8304" t="s">
        <v>2666</v>
      </c>
      <c r="F8304" s="1">
        <v>5000</v>
      </c>
      <c r="G8304" t="s">
        <v>16</v>
      </c>
      <c r="H8304">
        <v>1E-3</v>
      </c>
      <c r="I8304">
        <f t="shared" si="144"/>
        <v>5</v>
      </c>
      <c r="J8304">
        <v>0</v>
      </c>
      <c r="K8304" s="2">
        <f t="shared" si="145"/>
        <v>0</v>
      </c>
    </row>
    <row r="8305" spans="1:11" x14ac:dyDescent="0.35">
      <c r="A8305" t="s">
        <v>8496</v>
      </c>
      <c r="B8305" t="s">
        <v>8497</v>
      </c>
      <c r="C8305" t="s">
        <v>8498</v>
      </c>
      <c r="D8305">
        <v>875</v>
      </c>
      <c r="E8305" t="s">
        <v>2666</v>
      </c>
      <c r="F8305" s="1">
        <v>1700</v>
      </c>
      <c r="G8305" t="s">
        <v>16</v>
      </c>
      <c r="H8305">
        <v>1E-3</v>
      </c>
      <c r="I8305">
        <f t="shared" si="144"/>
        <v>1.7</v>
      </c>
      <c r="J8305">
        <v>0</v>
      </c>
      <c r="K8305" s="2">
        <f t="shared" si="145"/>
        <v>0</v>
      </c>
    </row>
    <row r="8306" spans="1:11" x14ac:dyDescent="0.35">
      <c r="A8306" t="s">
        <v>8499</v>
      </c>
      <c r="B8306" t="s">
        <v>8500</v>
      </c>
      <c r="C8306" t="s">
        <v>8498</v>
      </c>
      <c r="D8306">
        <v>875</v>
      </c>
      <c r="E8306" t="s">
        <v>2666</v>
      </c>
      <c r="F8306" s="1">
        <v>1450</v>
      </c>
      <c r="G8306" t="s">
        <v>16</v>
      </c>
      <c r="H8306">
        <v>1E-3</v>
      </c>
      <c r="I8306">
        <f t="shared" si="144"/>
        <v>1.45</v>
      </c>
      <c r="J8306">
        <v>0</v>
      </c>
      <c r="K8306" s="2">
        <f t="shared" si="145"/>
        <v>0</v>
      </c>
    </row>
    <row r="8307" spans="1:11" x14ac:dyDescent="0.35">
      <c r="A8307" t="s">
        <v>8501</v>
      </c>
      <c r="B8307" t="s">
        <v>8502</v>
      </c>
      <c r="C8307">
        <v>1188</v>
      </c>
      <c r="D8307">
        <v>875</v>
      </c>
      <c r="E8307" t="s">
        <v>2666</v>
      </c>
      <c r="F8307" s="1">
        <v>3490</v>
      </c>
      <c r="G8307" t="s">
        <v>16</v>
      </c>
      <c r="H8307">
        <v>1E-3</v>
      </c>
      <c r="I8307">
        <f t="shared" si="144"/>
        <v>3.49</v>
      </c>
      <c r="J8307">
        <v>0</v>
      </c>
      <c r="K8307" s="2">
        <f t="shared" si="145"/>
        <v>0</v>
      </c>
    </row>
    <row r="8308" spans="1:11" x14ac:dyDescent="0.35">
      <c r="A8308" t="s">
        <v>8503</v>
      </c>
      <c r="B8308" t="s">
        <v>8504</v>
      </c>
      <c r="C8308">
        <v>1188</v>
      </c>
      <c r="D8308">
        <v>875</v>
      </c>
      <c r="E8308" t="s">
        <v>2666</v>
      </c>
      <c r="F8308" s="1">
        <v>3020</v>
      </c>
      <c r="G8308" t="s">
        <v>16</v>
      </c>
      <c r="H8308">
        <v>1E-3</v>
      </c>
      <c r="I8308">
        <f t="shared" si="144"/>
        <v>3.02</v>
      </c>
      <c r="J8308">
        <v>0</v>
      </c>
      <c r="K8308" s="2">
        <f t="shared" si="145"/>
        <v>0</v>
      </c>
    </row>
    <row r="8309" spans="1:11" x14ac:dyDescent="0.35">
      <c r="A8309" t="s">
        <v>8505</v>
      </c>
      <c r="B8309" t="s">
        <v>8506</v>
      </c>
      <c r="C8309" t="s">
        <v>5520</v>
      </c>
      <c r="D8309">
        <v>875</v>
      </c>
      <c r="E8309" t="s">
        <v>2666</v>
      </c>
      <c r="F8309" s="1">
        <v>2300</v>
      </c>
      <c r="G8309" t="s">
        <v>16</v>
      </c>
      <c r="H8309">
        <v>3.5999999999999997E-2</v>
      </c>
      <c r="I8309">
        <f t="shared" si="144"/>
        <v>82.8</v>
      </c>
      <c r="J8309">
        <v>0.32</v>
      </c>
      <c r="K8309" s="2">
        <f t="shared" si="145"/>
        <v>736</v>
      </c>
    </row>
    <row r="8310" spans="1:11" x14ac:dyDescent="0.35">
      <c r="A8310" t="s">
        <v>8507</v>
      </c>
      <c r="B8310" t="s">
        <v>8508</v>
      </c>
      <c r="C8310" t="s">
        <v>8509</v>
      </c>
      <c r="D8310">
        <v>875</v>
      </c>
      <c r="E8310" t="s">
        <v>2666</v>
      </c>
      <c r="F8310" s="1">
        <v>21165</v>
      </c>
      <c r="G8310" t="s">
        <v>16</v>
      </c>
      <c r="H8310">
        <v>8.2000000000000003E-2</v>
      </c>
      <c r="I8310">
        <f t="shared" si="144"/>
        <v>1735.53</v>
      </c>
      <c r="J8310">
        <v>0</v>
      </c>
      <c r="K8310" s="2">
        <f t="shared" si="145"/>
        <v>0</v>
      </c>
    </row>
    <row r="8311" spans="1:11" x14ac:dyDescent="0.35">
      <c r="A8311" t="s">
        <v>8510</v>
      </c>
      <c r="B8311" t="s">
        <v>8511</v>
      </c>
      <c r="C8311" t="s">
        <v>8512</v>
      </c>
      <c r="D8311">
        <v>875</v>
      </c>
      <c r="E8311" t="s">
        <v>2666</v>
      </c>
      <c r="F8311" s="1">
        <v>11115</v>
      </c>
      <c r="G8311" t="s">
        <v>16</v>
      </c>
      <c r="H8311">
        <v>0.11275</v>
      </c>
      <c r="I8311">
        <f t="shared" si="144"/>
        <v>1253.2162499999999</v>
      </c>
      <c r="J8311">
        <v>0</v>
      </c>
      <c r="K8311" s="2">
        <f t="shared" si="145"/>
        <v>0</v>
      </c>
    </row>
    <row r="8312" spans="1:11" x14ac:dyDescent="0.35">
      <c r="A8312" t="s">
        <v>8513</v>
      </c>
      <c r="B8312" t="s">
        <v>8514</v>
      </c>
      <c r="C8312" t="s">
        <v>8171</v>
      </c>
      <c r="D8312">
        <v>875</v>
      </c>
      <c r="E8312" t="s">
        <v>2666</v>
      </c>
      <c r="F8312" s="1">
        <v>82719</v>
      </c>
      <c r="G8312" t="s">
        <v>16</v>
      </c>
      <c r="H8312">
        <v>4.8399999999999997E-3</v>
      </c>
      <c r="I8312">
        <f t="shared" si="144"/>
        <v>400.35996</v>
      </c>
      <c r="J8312">
        <v>3.7929999999999998E-2</v>
      </c>
      <c r="K8312" s="2">
        <f t="shared" si="145"/>
        <v>3137.5316699999998</v>
      </c>
    </row>
    <row r="8313" spans="1:11" x14ac:dyDescent="0.35">
      <c r="A8313" t="s">
        <v>8515</v>
      </c>
      <c r="B8313" t="s">
        <v>8516</v>
      </c>
      <c r="C8313" t="s">
        <v>8171</v>
      </c>
      <c r="D8313">
        <v>875</v>
      </c>
      <c r="E8313" t="s">
        <v>2666</v>
      </c>
      <c r="F8313" s="1">
        <v>113928</v>
      </c>
      <c r="G8313" t="s">
        <v>16</v>
      </c>
      <c r="H8313">
        <v>4.8399999999999997E-3</v>
      </c>
      <c r="I8313">
        <f t="shared" si="144"/>
        <v>551.41152</v>
      </c>
      <c r="J8313">
        <v>3.7929999999999998E-2</v>
      </c>
      <c r="K8313" s="2">
        <f t="shared" si="145"/>
        <v>4321.2890399999997</v>
      </c>
    </row>
    <row r="8314" spans="1:11" x14ac:dyDescent="0.35">
      <c r="A8314" t="s">
        <v>8517</v>
      </c>
      <c r="B8314" t="s">
        <v>8518</v>
      </c>
      <c r="C8314" t="s">
        <v>8519</v>
      </c>
      <c r="D8314">
        <v>875</v>
      </c>
      <c r="E8314" t="s">
        <v>2666</v>
      </c>
      <c r="F8314">
        <v>100</v>
      </c>
      <c r="G8314" t="s">
        <v>16</v>
      </c>
      <c r="H8314">
        <v>1E-3</v>
      </c>
      <c r="I8314">
        <f t="shared" si="144"/>
        <v>0.1</v>
      </c>
      <c r="J8314">
        <v>0.5</v>
      </c>
      <c r="K8314" s="2">
        <f t="shared" si="145"/>
        <v>50</v>
      </c>
    </row>
    <row r="8315" spans="1:11" x14ac:dyDescent="0.35">
      <c r="A8315" t="s">
        <v>8520</v>
      </c>
      <c r="B8315" t="s">
        <v>8521</v>
      </c>
      <c r="C8315" t="s">
        <v>8519</v>
      </c>
      <c r="D8315">
        <v>875</v>
      </c>
      <c r="E8315" t="s">
        <v>2666</v>
      </c>
      <c r="F8315">
        <v>100</v>
      </c>
      <c r="G8315" t="s">
        <v>16</v>
      </c>
      <c r="H8315">
        <v>1E-3</v>
      </c>
      <c r="I8315">
        <f t="shared" si="144"/>
        <v>0.1</v>
      </c>
      <c r="J8315">
        <v>0.5</v>
      </c>
      <c r="K8315" s="2">
        <f t="shared" si="145"/>
        <v>50</v>
      </c>
    </row>
    <row r="8316" spans="1:11" x14ac:dyDescent="0.35">
      <c r="A8316" t="s">
        <v>8522</v>
      </c>
      <c r="B8316" t="s">
        <v>8523</v>
      </c>
      <c r="C8316" t="s">
        <v>5520</v>
      </c>
      <c r="D8316">
        <v>875</v>
      </c>
      <c r="E8316" t="s">
        <v>2666</v>
      </c>
      <c r="F8316" s="1">
        <v>2200</v>
      </c>
      <c r="G8316" t="s">
        <v>16</v>
      </c>
      <c r="H8316">
        <v>3.5999999999999997E-2</v>
      </c>
      <c r="I8316">
        <f t="shared" si="144"/>
        <v>79.199999999999989</v>
      </c>
      <c r="J8316">
        <v>0.32</v>
      </c>
      <c r="K8316" s="2">
        <f t="shared" si="145"/>
        <v>704</v>
      </c>
    </row>
    <row r="8317" spans="1:11" x14ac:dyDescent="0.35">
      <c r="A8317" t="s">
        <v>8524</v>
      </c>
      <c r="B8317" t="s">
        <v>8525</v>
      </c>
      <c r="C8317" t="s">
        <v>8526</v>
      </c>
      <c r="D8317">
        <v>875</v>
      </c>
      <c r="E8317" t="s">
        <v>2666</v>
      </c>
      <c r="F8317" s="1">
        <v>65535</v>
      </c>
      <c r="G8317" t="s">
        <v>16</v>
      </c>
      <c r="H8317">
        <v>1.6959999999999999E-2</v>
      </c>
      <c r="I8317">
        <f t="shared" si="144"/>
        <v>1111.4736</v>
      </c>
      <c r="J8317">
        <v>9.6820000000000003E-2</v>
      </c>
      <c r="K8317" s="2">
        <f t="shared" si="145"/>
        <v>6345.0987000000005</v>
      </c>
    </row>
    <row r="8318" spans="1:11" x14ac:dyDescent="0.35">
      <c r="A8318" t="s">
        <v>8527</v>
      </c>
      <c r="B8318" t="s">
        <v>8528</v>
      </c>
      <c r="C8318" t="s">
        <v>5594</v>
      </c>
      <c r="D8318">
        <v>875</v>
      </c>
      <c r="E8318" t="s">
        <v>2666</v>
      </c>
      <c r="F8318" s="1">
        <v>18232</v>
      </c>
      <c r="G8318" t="s">
        <v>16</v>
      </c>
      <c r="H8318">
        <v>2.453E-2</v>
      </c>
      <c r="I8318">
        <f t="shared" si="144"/>
        <v>447.23095999999998</v>
      </c>
      <c r="J8318">
        <v>0.22009999999999999</v>
      </c>
      <c r="K8318" s="2">
        <f t="shared" si="145"/>
        <v>4012.8631999999998</v>
      </c>
    </row>
    <row r="8319" spans="1:11" x14ac:dyDescent="0.35">
      <c r="A8319" t="s">
        <v>8529</v>
      </c>
      <c r="B8319" t="s">
        <v>8530</v>
      </c>
      <c r="C8319" t="s">
        <v>5594</v>
      </c>
      <c r="D8319">
        <v>875</v>
      </c>
      <c r="E8319" t="s">
        <v>2666</v>
      </c>
      <c r="F8319" s="1">
        <v>12030</v>
      </c>
      <c r="G8319" t="s">
        <v>16</v>
      </c>
      <c r="H8319">
        <v>2.5559999999999999E-2</v>
      </c>
      <c r="I8319">
        <f t="shared" si="144"/>
        <v>307.48680000000002</v>
      </c>
      <c r="J8319">
        <v>0.22009999999999999</v>
      </c>
      <c r="K8319" s="2">
        <f t="shared" si="145"/>
        <v>2647.8029999999999</v>
      </c>
    </row>
    <row r="8320" spans="1:11" x14ac:dyDescent="0.35">
      <c r="A8320" t="s">
        <v>8531</v>
      </c>
      <c r="B8320" t="s">
        <v>8532</v>
      </c>
      <c r="C8320" t="s">
        <v>5594</v>
      </c>
      <c r="D8320">
        <v>875</v>
      </c>
      <c r="E8320" t="s">
        <v>2666</v>
      </c>
      <c r="F8320" s="1">
        <v>17350</v>
      </c>
      <c r="G8320" t="s">
        <v>16</v>
      </c>
      <c r="H8320">
        <v>2.5559999999999999E-2</v>
      </c>
      <c r="I8320">
        <f t="shared" si="144"/>
        <v>443.46600000000001</v>
      </c>
      <c r="J8320">
        <v>0.22009999999999999</v>
      </c>
      <c r="K8320" s="2">
        <f t="shared" si="145"/>
        <v>3818.7349999999997</v>
      </c>
    </row>
    <row r="8321" spans="1:11" x14ac:dyDescent="0.35">
      <c r="A8321" t="s">
        <v>8533</v>
      </c>
      <c r="B8321" t="s">
        <v>8534</v>
      </c>
      <c r="C8321" t="s">
        <v>5594</v>
      </c>
      <c r="D8321">
        <v>875</v>
      </c>
      <c r="E8321" t="s">
        <v>2666</v>
      </c>
      <c r="F8321" s="1">
        <v>12056</v>
      </c>
      <c r="G8321" t="s">
        <v>16</v>
      </c>
      <c r="H8321">
        <v>2.5559999999999999E-2</v>
      </c>
      <c r="I8321">
        <f t="shared" si="144"/>
        <v>308.15136000000001</v>
      </c>
      <c r="J8321">
        <v>0.22009999999999999</v>
      </c>
      <c r="K8321" s="2">
        <f t="shared" si="145"/>
        <v>2653.5255999999999</v>
      </c>
    </row>
    <row r="8322" spans="1:11" x14ac:dyDescent="0.35">
      <c r="A8322" t="s">
        <v>8535</v>
      </c>
      <c r="B8322" t="s">
        <v>8536</v>
      </c>
      <c r="C8322" t="s">
        <v>5594</v>
      </c>
      <c r="D8322">
        <v>875</v>
      </c>
      <c r="E8322" t="s">
        <v>2666</v>
      </c>
      <c r="F8322" s="1">
        <v>9800</v>
      </c>
      <c r="G8322" t="s">
        <v>16</v>
      </c>
      <c r="H8322">
        <v>2.385E-2</v>
      </c>
      <c r="I8322">
        <f t="shared" si="144"/>
        <v>233.73</v>
      </c>
      <c r="J8322">
        <v>0.22009999999999999</v>
      </c>
      <c r="K8322" s="2">
        <f t="shared" si="145"/>
        <v>2156.98</v>
      </c>
    </row>
    <row r="8323" spans="1:11" x14ac:dyDescent="0.35">
      <c r="A8323" t="s">
        <v>8537</v>
      </c>
      <c r="B8323" t="s">
        <v>8538</v>
      </c>
      <c r="C8323" t="s">
        <v>5594</v>
      </c>
      <c r="D8323">
        <v>875</v>
      </c>
      <c r="E8323" t="s">
        <v>2666</v>
      </c>
      <c r="F8323" s="1">
        <v>10700</v>
      </c>
      <c r="G8323" t="s">
        <v>16</v>
      </c>
      <c r="H8323">
        <v>2.5559999999999999E-2</v>
      </c>
      <c r="I8323">
        <f t="shared" si="144"/>
        <v>273.49200000000002</v>
      </c>
      <c r="J8323">
        <v>0.22009999999999999</v>
      </c>
      <c r="K8323" s="2">
        <f t="shared" si="145"/>
        <v>2355.0699999999997</v>
      </c>
    </row>
    <row r="8324" spans="1:11" x14ac:dyDescent="0.35">
      <c r="A8324" t="s">
        <v>8539</v>
      </c>
      <c r="B8324" t="s">
        <v>8540</v>
      </c>
      <c r="C8324" t="s">
        <v>5594</v>
      </c>
      <c r="D8324">
        <v>875</v>
      </c>
      <c r="E8324" t="s">
        <v>2666</v>
      </c>
      <c r="F8324" s="1">
        <v>25290</v>
      </c>
      <c r="G8324" t="s">
        <v>16</v>
      </c>
      <c r="H8324">
        <v>2.5559999999999999E-2</v>
      </c>
      <c r="I8324">
        <f t="shared" si="144"/>
        <v>646.41239999999993</v>
      </c>
      <c r="J8324">
        <v>0.22009999999999999</v>
      </c>
      <c r="K8324" s="2">
        <f t="shared" si="145"/>
        <v>5566.3289999999997</v>
      </c>
    </row>
    <row r="8325" spans="1:11" x14ac:dyDescent="0.35">
      <c r="A8325" t="s">
        <v>8541</v>
      </c>
      <c r="B8325" t="s">
        <v>8542</v>
      </c>
      <c r="C8325" t="s">
        <v>5594</v>
      </c>
      <c r="D8325">
        <v>875</v>
      </c>
      <c r="E8325" t="s">
        <v>2666</v>
      </c>
      <c r="F8325" s="1">
        <v>17938</v>
      </c>
      <c r="G8325" t="s">
        <v>16</v>
      </c>
      <c r="H8325">
        <v>2.5559999999999999E-2</v>
      </c>
      <c r="I8325">
        <f t="shared" ref="I8325:I8388" si="146">H8325*F8325</f>
        <v>458.49527999999998</v>
      </c>
      <c r="J8325">
        <v>0.22009999999999999</v>
      </c>
      <c r="K8325" s="2">
        <f t="shared" ref="K8325:K8388" si="147">F8325*J8325</f>
        <v>3948.1538</v>
      </c>
    </row>
    <row r="8326" spans="1:11" x14ac:dyDescent="0.35">
      <c r="A8326" t="s">
        <v>8543</v>
      </c>
      <c r="B8326" t="s">
        <v>8544</v>
      </c>
      <c r="C8326" t="s">
        <v>8545</v>
      </c>
      <c r="D8326">
        <v>875</v>
      </c>
      <c r="E8326" t="s">
        <v>2666</v>
      </c>
      <c r="F8326" s="1">
        <v>7968</v>
      </c>
      <c r="G8326" t="s">
        <v>16</v>
      </c>
      <c r="H8326">
        <v>0.1225</v>
      </c>
      <c r="I8326">
        <f t="shared" si="146"/>
        <v>976.07999999999993</v>
      </c>
      <c r="J8326">
        <v>0.74114999999999998</v>
      </c>
      <c r="K8326" s="2">
        <f t="shared" si="147"/>
        <v>5905.4831999999997</v>
      </c>
    </row>
    <row r="8327" spans="1:11" x14ac:dyDescent="0.35">
      <c r="A8327" t="s">
        <v>8546</v>
      </c>
      <c r="B8327" t="s">
        <v>8547</v>
      </c>
      <c r="C8327" t="s">
        <v>5520</v>
      </c>
      <c r="D8327">
        <v>875</v>
      </c>
      <c r="E8327" t="s">
        <v>2666</v>
      </c>
      <c r="F8327" s="1">
        <v>1655</v>
      </c>
      <c r="G8327" t="s">
        <v>16</v>
      </c>
      <c r="H8327">
        <v>3.5999999999999997E-2</v>
      </c>
      <c r="I8327">
        <f t="shared" si="146"/>
        <v>59.58</v>
      </c>
      <c r="J8327">
        <v>0.32</v>
      </c>
      <c r="K8327" s="2">
        <f t="shared" si="147"/>
        <v>529.6</v>
      </c>
    </row>
    <row r="8328" spans="1:11" x14ac:dyDescent="0.35">
      <c r="A8328" t="s">
        <v>8548</v>
      </c>
      <c r="B8328" t="s">
        <v>8549</v>
      </c>
      <c r="C8328" t="s">
        <v>8545</v>
      </c>
      <c r="D8328">
        <v>875</v>
      </c>
      <c r="E8328" t="s">
        <v>2666</v>
      </c>
      <c r="F8328" s="1">
        <v>7858</v>
      </c>
      <c r="G8328" t="s">
        <v>16</v>
      </c>
      <c r="H8328">
        <v>0.1225</v>
      </c>
      <c r="I8328">
        <f t="shared" si="146"/>
        <v>962.60500000000002</v>
      </c>
      <c r="J8328">
        <v>0.71665999999999996</v>
      </c>
      <c r="K8328" s="2">
        <f t="shared" si="147"/>
        <v>5631.5142799999994</v>
      </c>
    </row>
    <row r="8329" spans="1:11" x14ac:dyDescent="0.35">
      <c r="A8329" t="s">
        <v>8550</v>
      </c>
      <c r="B8329" t="s">
        <v>8551</v>
      </c>
      <c r="C8329" t="s">
        <v>8552</v>
      </c>
      <c r="D8329">
        <v>875</v>
      </c>
      <c r="E8329" t="s">
        <v>2666</v>
      </c>
      <c r="F8329" s="1">
        <v>5311</v>
      </c>
      <c r="G8329" t="s">
        <v>16</v>
      </c>
      <c r="H8329">
        <v>0.1225</v>
      </c>
      <c r="I8329">
        <f t="shared" si="146"/>
        <v>650.59749999999997</v>
      </c>
      <c r="J8329">
        <v>0.71665999999999996</v>
      </c>
      <c r="K8329" s="2">
        <f t="shared" si="147"/>
        <v>3806.1812599999998</v>
      </c>
    </row>
    <row r="8330" spans="1:11" x14ac:dyDescent="0.35">
      <c r="A8330" t="s">
        <v>8553</v>
      </c>
      <c r="B8330" t="s">
        <v>8554</v>
      </c>
      <c r="C8330" t="s">
        <v>8545</v>
      </c>
      <c r="D8330">
        <v>875</v>
      </c>
      <c r="E8330" t="s">
        <v>2666</v>
      </c>
      <c r="F8330" s="1">
        <v>7764</v>
      </c>
      <c r="G8330" t="s">
        <v>16</v>
      </c>
      <c r="H8330">
        <v>0.1225</v>
      </c>
      <c r="I8330">
        <f t="shared" si="146"/>
        <v>951.09</v>
      </c>
      <c r="J8330">
        <v>0.71665999999999996</v>
      </c>
      <c r="K8330" s="2">
        <f t="shared" si="147"/>
        <v>5564.1482399999995</v>
      </c>
    </row>
    <row r="8331" spans="1:11" x14ac:dyDescent="0.35">
      <c r="A8331" t="s">
        <v>8555</v>
      </c>
      <c r="B8331" t="s">
        <v>8556</v>
      </c>
      <c r="C8331" t="s">
        <v>8545</v>
      </c>
      <c r="D8331">
        <v>875</v>
      </c>
      <c r="E8331" t="s">
        <v>2666</v>
      </c>
      <c r="F8331" s="1">
        <v>7267</v>
      </c>
      <c r="G8331" t="s">
        <v>16</v>
      </c>
      <c r="H8331">
        <v>0.1225</v>
      </c>
      <c r="I8331">
        <f t="shared" si="146"/>
        <v>890.20749999999998</v>
      </c>
      <c r="J8331">
        <v>0.71665999999999996</v>
      </c>
      <c r="K8331" s="2">
        <f t="shared" si="147"/>
        <v>5207.9682199999997</v>
      </c>
    </row>
    <row r="8332" spans="1:11" x14ac:dyDescent="0.35">
      <c r="A8332" t="s">
        <v>8557</v>
      </c>
      <c r="B8332" t="s">
        <v>8558</v>
      </c>
      <c r="C8332" t="s">
        <v>8545</v>
      </c>
      <c r="D8332">
        <v>875</v>
      </c>
      <c r="E8332" t="s">
        <v>2666</v>
      </c>
      <c r="F8332" s="1">
        <v>4742</v>
      </c>
      <c r="G8332" t="s">
        <v>16</v>
      </c>
      <c r="H8332">
        <v>0.1225</v>
      </c>
      <c r="I8332">
        <f t="shared" si="146"/>
        <v>580.89499999999998</v>
      </c>
      <c r="J8332">
        <v>0.74114999999999998</v>
      </c>
      <c r="K8332" s="2">
        <f t="shared" si="147"/>
        <v>3514.5333000000001</v>
      </c>
    </row>
    <row r="8333" spans="1:11" x14ac:dyDescent="0.35">
      <c r="A8333" t="s">
        <v>8559</v>
      </c>
      <c r="B8333" t="s">
        <v>8560</v>
      </c>
      <c r="C8333" t="s">
        <v>8545</v>
      </c>
      <c r="D8333">
        <v>875</v>
      </c>
      <c r="E8333" t="s">
        <v>2666</v>
      </c>
      <c r="F8333" s="1">
        <v>6979</v>
      </c>
      <c r="G8333" t="s">
        <v>16</v>
      </c>
      <c r="H8333">
        <v>0.12548000000000001</v>
      </c>
      <c r="I8333">
        <f t="shared" si="146"/>
        <v>875.72492000000011</v>
      </c>
      <c r="J8333">
        <v>0.71665999999999996</v>
      </c>
      <c r="K8333" s="2">
        <f t="shared" si="147"/>
        <v>5001.5701399999998</v>
      </c>
    </row>
    <row r="8334" spans="1:11" x14ac:dyDescent="0.35">
      <c r="A8334" t="s">
        <v>8561</v>
      </c>
      <c r="B8334" t="s">
        <v>8562</v>
      </c>
      <c r="C8334" t="s">
        <v>8545</v>
      </c>
      <c r="D8334">
        <v>875</v>
      </c>
      <c r="E8334" t="s">
        <v>2666</v>
      </c>
      <c r="F8334" s="1">
        <v>4656</v>
      </c>
      <c r="G8334" t="s">
        <v>16</v>
      </c>
      <c r="H8334">
        <v>0.1225</v>
      </c>
      <c r="I8334">
        <f t="shared" si="146"/>
        <v>570.36</v>
      </c>
      <c r="J8334">
        <v>0.71665999999999996</v>
      </c>
      <c r="K8334" s="2">
        <f t="shared" si="147"/>
        <v>3336.7689599999999</v>
      </c>
    </row>
    <row r="8335" spans="1:11" x14ac:dyDescent="0.35">
      <c r="A8335" t="s">
        <v>8563</v>
      </c>
      <c r="B8335" t="s">
        <v>8564</v>
      </c>
      <c r="C8335" t="s">
        <v>5594</v>
      </c>
      <c r="D8335">
        <v>875</v>
      </c>
      <c r="E8335" t="s">
        <v>2666</v>
      </c>
      <c r="F8335" s="1">
        <v>9680</v>
      </c>
      <c r="G8335" t="s">
        <v>16</v>
      </c>
      <c r="H8335">
        <v>0</v>
      </c>
      <c r="I8335">
        <f t="shared" si="146"/>
        <v>0</v>
      </c>
      <c r="J8335">
        <v>0.33200000000000002</v>
      </c>
      <c r="K8335" s="2">
        <f t="shared" si="147"/>
        <v>3213.76</v>
      </c>
    </row>
    <row r="8336" spans="1:11" x14ac:dyDescent="0.35">
      <c r="A8336" t="s">
        <v>8565</v>
      </c>
      <c r="B8336" t="s">
        <v>8566</v>
      </c>
      <c r="C8336" t="s">
        <v>6797</v>
      </c>
      <c r="D8336">
        <v>875</v>
      </c>
      <c r="E8336" t="s">
        <v>2666</v>
      </c>
      <c r="F8336" s="1">
        <v>10436</v>
      </c>
      <c r="G8336" t="s">
        <v>16</v>
      </c>
      <c r="H8336">
        <v>0</v>
      </c>
      <c r="I8336">
        <f t="shared" si="146"/>
        <v>0</v>
      </c>
      <c r="J8336">
        <v>0.64</v>
      </c>
      <c r="K8336" s="2">
        <f t="shared" si="147"/>
        <v>6679.04</v>
      </c>
    </row>
    <row r="8337" spans="1:11" x14ac:dyDescent="0.35">
      <c r="A8337" t="s">
        <v>8567</v>
      </c>
      <c r="B8337" t="s">
        <v>8568</v>
      </c>
      <c r="C8337" t="s">
        <v>8569</v>
      </c>
      <c r="D8337">
        <v>875</v>
      </c>
      <c r="E8337" t="s">
        <v>2666</v>
      </c>
      <c r="F8337" s="1">
        <v>5420</v>
      </c>
      <c r="G8337" t="s">
        <v>16</v>
      </c>
      <c r="H8337">
        <v>0.16</v>
      </c>
      <c r="I8337">
        <f t="shared" si="146"/>
        <v>867.2</v>
      </c>
      <c r="J8337">
        <v>1.9497800000000001</v>
      </c>
      <c r="K8337" s="2">
        <f t="shared" si="147"/>
        <v>10567.8076</v>
      </c>
    </row>
    <row r="8338" spans="1:11" x14ac:dyDescent="0.35">
      <c r="A8338" t="s">
        <v>8570</v>
      </c>
      <c r="B8338" t="s">
        <v>8571</v>
      </c>
      <c r="C8338" t="s">
        <v>5520</v>
      </c>
      <c r="D8338">
        <v>875</v>
      </c>
      <c r="E8338" t="s">
        <v>2666</v>
      </c>
      <c r="F8338" s="1">
        <v>14475</v>
      </c>
      <c r="G8338" t="s">
        <v>16</v>
      </c>
      <c r="H8338">
        <v>0.13800000000000001</v>
      </c>
      <c r="I8338">
        <f t="shared" si="146"/>
        <v>1997.5500000000002</v>
      </c>
      <c r="J8338">
        <v>0.79</v>
      </c>
      <c r="K8338" s="2">
        <f t="shared" si="147"/>
        <v>11435.25</v>
      </c>
    </row>
    <row r="8339" spans="1:11" x14ac:dyDescent="0.35">
      <c r="A8339" t="s">
        <v>8572</v>
      </c>
      <c r="B8339" t="s">
        <v>8573</v>
      </c>
      <c r="C8339" t="s">
        <v>5594</v>
      </c>
      <c r="D8339">
        <v>875</v>
      </c>
      <c r="E8339" t="s">
        <v>2666</v>
      </c>
      <c r="F8339" s="1">
        <v>6121</v>
      </c>
      <c r="G8339" t="s">
        <v>16</v>
      </c>
      <c r="H8339">
        <v>0</v>
      </c>
      <c r="I8339">
        <f t="shared" si="146"/>
        <v>0</v>
      </c>
      <c r="J8339">
        <v>0.33200000000000002</v>
      </c>
      <c r="K8339" s="2">
        <f t="shared" si="147"/>
        <v>2032.172</v>
      </c>
    </row>
    <row r="8340" spans="1:11" x14ac:dyDescent="0.35">
      <c r="A8340" t="s">
        <v>8574</v>
      </c>
      <c r="B8340" t="s">
        <v>8575</v>
      </c>
      <c r="C8340" t="s">
        <v>6797</v>
      </c>
      <c r="D8340">
        <v>875</v>
      </c>
      <c r="E8340" t="s">
        <v>2666</v>
      </c>
      <c r="F8340" s="1">
        <v>10100</v>
      </c>
      <c r="G8340" t="s">
        <v>16</v>
      </c>
      <c r="H8340">
        <v>0</v>
      </c>
      <c r="I8340">
        <f t="shared" si="146"/>
        <v>0</v>
      </c>
      <c r="J8340">
        <v>0.64</v>
      </c>
      <c r="K8340" s="2">
        <f t="shared" si="147"/>
        <v>6464</v>
      </c>
    </row>
    <row r="8341" spans="1:11" x14ac:dyDescent="0.35">
      <c r="A8341" t="s">
        <v>8576</v>
      </c>
      <c r="B8341" t="s">
        <v>8577</v>
      </c>
      <c r="C8341" t="s">
        <v>8569</v>
      </c>
      <c r="D8341">
        <v>875</v>
      </c>
      <c r="E8341" t="s">
        <v>2666</v>
      </c>
      <c r="F8341" s="1">
        <v>6450</v>
      </c>
      <c r="G8341" t="s">
        <v>16</v>
      </c>
      <c r="H8341">
        <v>0.16</v>
      </c>
      <c r="I8341">
        <f t="shared" si="146"/>
        <v>1032</v>
      </c>
      <c r="J8341">
        <v>1.9497800000000001</v>
      </c>
      <c r="K8341" s="2">
        <f t="shared" si="147"/>
        <v>12576.081</v>
      </c>
    </row>
    <row r="8342" spans="1:11" x14ac:dyDescent="0.35">
      <c r="A8342" t="s">
        <v>8578</v>
      </c>
      <c r="B8342" t="s">
        <v>8579</v>
      </c>
      <c r="C8342" t="s">
        <v>8580</v>
      </c>
      <c r="D8342">
        <v>875</v>
      </c>
      <c r="E8342" t="s">
        <v>2666</v>
      </c>
      <c r="F8342">
        <v>200</v>
      </c>
      <c r="G8342" t="s">
        <v>16</v>
      </c>
      <c r="H8342">
        <v>0.01</v>
      </c>
      <c r="I8342">
        <f t="shared" si="146"/>
        <v>2</v>
      </c>
      <c r="J8342">
        <v>0</v>
      </c>
      <c r="K8342" s="2">
        <f t="shared" si="147"/>
        <v>0</v>
      </c>
    </row>
    <row r="8343" spans="1:11" x14ac:dyDescent="0.35">
      <c r="A8343" t="s">
        <v>8581</v>
      </c>
      <c r="B8343" t="s">
        <v>8582</v>
      </c>
      <c r="C8343" t="s">
        <v>8583</v>
      </c>
      <c r="D8343">
        <v>875</v>
      </c>
      <c r="E8343" t="s">
        <v>2666</v>
      </c>
      <c r="F8343">
        <v>90</v>
      </c>
      <c r="G8343" t="s">
        <v>16</v>
      </c>
      <c r="H8343">
        <v>0.01</v>
      </c>
      <c r="I8343">
        <f t="shared" si="146"/>
        <v>0.9</v>
      </c>
      <c r="J8343">
        <v>0</v>
      </c>
      <c r="K8343" s="2">
        <f t="shared" si="147"/>
        <v>0</v>
      </c>
    </row>
    <row r="8344" spans="1:11" x14ac:dyDescent="0.35">
      <c r="A8344" t="s">
        <v>8584</v>
      </c>
      <c r="B8344" t="s">
        <v>8585</v>
      </c>
      <c r="C8344" t="s">
        <v>5520</v>
      </c>
      <c r="D8344">
        <v>875</v>
      </c>
      <c r="E8344" t="s">
        <v>2666</v>
      </c>
      <c r="F8344" s="1">
        <v>2000</v>
      </c>
      <c r="G8344" t="s">
        <v>16</v>
      </c>
      <c r="H8344">
        <v>0.13100000000000001</v>
      </c>
      <c r="I8344">
        <f t="shared" si="146"/>
        <v>262</v>
      </c>
      <c r="J8344">
        <v>0.71</v>
      </c>
      <c r="K8344" s="2">
        <f t="shared" si="147"/>
        <v>1420</v>
      </c>
    </row>
    <row r="8345" spans="1:11" x14ac:dyDescent="0.35">
      <c r="A8345" t="s">
        <v>8586</v>
      </c>
      <c r="B8345" t="s">
        <v>8587</v>
      </c>
      <c r="C8345" t="s">
        <v>5520</v>
      </c>
      <c r="D8345">
        <v>875</v>
      </c>
      <c r="E8345" t="s">
        <v>2666</v>
      </c>
      <c r="F8345" s="1">
        <v>6725</v>
      </c>
      <c r="G8345" t="s">
        <v>16</v>
      </c>
      <c r="H8345">
        <v>0.13800000000000001</v>
      </c>
      <c r="I8345">
        <f t="shared" si="146"/>
        <v>928.05000000000007</v>
      </c>
      <c r="J8345">
        <v>0.79</v>
      </c>
      <c r="K8345" s="2">
        <f t="shared" si="147"/>
        <v>5312.75</v>
      </c>
    </row>
    <row r="8346" spans="1:11" x14ac:dyDescent="0.35">
      <c r="A8346" t="s">
        <v>8588</v>
      </c>
      <c r="B8346" t="s">
        <v>8589</v>
      </c>
      <c r="C8346" t="s">
        <v>8590</v>
      </c>
      <c r="D8346">
        <v>875</v>
      </c>
      <c r="E8346" t="s">
        <v>2666</v>
      </c>
      <c r="F8346" s="1">
        <v>47210</v>
      </c>
      <c r="G8346" t="s">
        <v>16</v>
      </c>
      <c r="H8346">
        <v>0.25209999999999999</v>
      </c>
      <c r="I8346">
        <f t="shared" si="146"/>
        <v>11901.641</v>
      </c>
      <c r="J8346">
        <v>0.33600000000000002</v>
      </c>
      <c r="K8346" s="2">
        <f t="shared" si="147"/>
        <v>15862.560000000001</v>
      </c>
    </row>
    <row r="8347" spans="1:11" x14ac:dyDescent="0.35">
      <c r="A8347" t="s">
        <v>8591</v>
      </c>
      <c r="B8347" t="s">
        <v>8592</v>
      </c>
      <c r="C8347" t="s">
        <v>8593</v>
      </c>
      <c r="D8347">
        <v>875</v>
      </c>
      <c r="E8347" t="s">
        <v>2666</v>
      </c>
      <c r="F8347" s="1">
        <v>10320</v>
      </c>
      <c r="G8347" t="s">
        <v>16</v>
      </c>
      <c r="H8347">
        <v>0.35599999999999998</v>
      </c>
      <c r="I8347">
        <f t="shared" si="146"/>
        <v>3673.9199999999996</v>
      </c>
      <c r="J8347">
        <v>0.52</v>
      </c>
      <c r="K8347" s="2">
        <f t="shared" si="147"/>
        <v>5366.4000000000005</v>
      </c>
    </row>
    <row r="8348" spans="1:11" x14ac:dyDescent="0.35">
      <c r="A8348" t="s">
        <v>8594</v>
      </c>
      <c r="B8348" t="s">
        <v>8595</v>
      </c>
      <c r="C8348" t="s">
        <v>8596</v>
      </c>
      <c r="D8348">
        <v>875</v>
      </c>
      <c r="E8348" t="s">
        <v>2666</v>
      </c>
      <c r="F8348" s="1">
        <v>5115</v>
      </c>
      <c r="G8348" t="s">
        <v>16</v>
      </c>
      <c r="H8348">
        <v>0.61899999999999999</v>
      </c>
      <c r="I8348">
        <f t="shared" si="146"/>
        <v>3166.1849999999999</v>
      </c>
      <c r="J8348">
        <v>0.78500000000000003</v>
      </c>
      <c r="K8348" s="2">
        <f t="shared" si="147"/>
        <v>4015.2750000000001</v>
      </c>
    </row>
    <row r="8349" spans="1:11" x14ac:dyDescent="0.35">
      <c r="A8349" t="s">
        <v>8597</v>
      </c>
      <c r="B8349" t="s">
        <v>8598</v>
      </c>
      <c r="C8349" t="s">
        <v>8599</v>
      </c>
      <c r="D8349">
        <v>875</v>
      </c>
      <c r="E8349" t="s">
        <v>2666</v>
      </c>
      <c r="F8349" s="1">
        <v>10054</v>
      </c>
      <c r="G8349" t="s">
        <v>16</v>
      </c>
      <c r="H8349">
        <v>0.17699999999999999</v>
      </c>
      <c r="I8349">
        <f t="shared" si="146"/>
        <v>1779.558</v>
      </c>
      <c r="J8349">
        <v>0.25800000000000001</v>
      </c>
      <c r="K8349" s="2">
        <f t="shared" si="147"/>
        <v>2593.9320000000002</v>
      </c>
    </row>
    <row r="8350" spans="1:11" x14ac:dyDescent="0.35">
      <c r="A8350" t="s">
        <v>8600</v>
      </c>
      <c r="B8350" t="s">
        <v>8601</v>
      </c>
      <c r="C8350" t="s">
        <v>8602</v>
      </c>
      <c r="D8350">
        <v>875</v>
      </c>
      <c r="E8350" t="s">
        <v>2666</v>
      </c>
      <c r="F8350" s="1">
        <v>1150</v>
      </c>
      <c r="G8350" t="s">
        <v>16</v>
      </c>
      <c r="H8350">
        <v>1E-3</v>
      </c>
      <c r="I8350">
        <f t="shared" si="146"/>
        <v>1.1500000000000001</v>
      </c>
      <c r="J8350">
        <v>0.35899999999999999</v>
      </c>
      <c r="K8350" s="2">
        <f t="shared" si="147"/>
        <v>412.84999999999997</v>
      </c>
    </row>
    <row r="8351" spans="1:11" x14ac:dyDescent="0.35">
      <c r="A8351" t="s">
        <v>8603</v>
      </c>
      <c r="B8351" t="s">
        <v>8604</v>
      </c>
      <c r="C8351" t="s">
        <v>8602</v>
      </c>
      <c r="D8351">
        <v>875</v>
      </c>
      <c r="E8351" t="s">
        <v>2666</v>
      </c>
      <c r="F8351" s="1">
        <v>2000</v>
      </c>
      <c r="G8351" t="s">
        <v>16</v>
      </c>
      <c r="H8351">
        <v>1E-3</v>
      </c>
      <c r="I8351">
        <f t="shared" si="146"/>
        <v>2</v>
      </c>
      <c r="J8351">
        <v>0.31900000000000001</v>
      </c>
      <c r="K8351" s="2">
        <f t="shared" si="147"/>
        <v>638</v>
      </c>
    </row>
    <row r="8352" spans="1:11" x14ac:dyDescent="0.35">
      <c r="A8352" t="s">
        <v>8605</v>
      </c>
      <c r="B8352" t="s">
        <v>8606</v>
      </c>
      <c r="C8352" t="s">
        <v>8602</v>
      </c>
      <c r="D8352">
        <v>875</v>
      </c>
      <c r="E8352" t="s">
        <v>2666</v>
      </c>
      <c r="F8352" s="1">
        <v>1600</v>
      </c>
      <c r="G8352" t="s">
        <v>16</v>
      </c>
      <c r="H8352">
        <v>1E-3</v>
      </c>
      <c r="I8352">
        <f t="shared" si="146"/>
        <v>1.6</v>
      </c>
      <c r="J8352">
        <v>0.312</v>
      </c>
      <c r="K8352" s="2">
        <f t="shared" si="147"/>
        <v>499.2</v>
      </c>
    </row>
    <row r="8353" spans="1:11" x14ac:dyDescent="0.35">
      <c r="A8353" t="s">
        <v>8607</v>
      </c>
      <c r="B8353" t="s">
        <v>8608</v>
      </c>
      <c r="C8353" t="s">
        <v>5505</v>
      </c>
      <c r="D8353">
        <v>875</v>
      </c>
      <c r="E8353" t="s">
        <v>2666</v>
      </c>
      <c r="F8353" s="1">
        <v>12260</v>
      </c>
      <c r="G8353" t="s">
        <v>16</v>
      </c>
      <c r="H8353">
        <v>0.3498</v>
      </c>
      <c r="I8353">
        <f t="shared" si="146"/>
        <v>4288.5479999999998</v>
      </c>
      <c r="J8353">
        <v>0.5</v>
      </c>
      <c r="K8353" s="2">
        <f t="shared" si="147"/>
        <v>6130</v>
      </c>
    </row>
    <row r="8354" spans="1:11" x14ac:dyDescent="0.35">
      <c r="A8354" t="s">
        <v>8609</v>
      </c>
      <c r="B8354" t="s">
        <v>8610</v>
      </c>
      <c r="C8354" t="s">
        <v>8611</v>
      </c>
      <c r="D8354">
        <v>875</v>
      </c>
      <c r="E8354" t="s">
        <v>2666</v>
      </c>
      <c r="F8354" s="1">
        <v>8700</v>
      </c>
      <c r="G8354" t="s">
        <v>16</v>
      </c>
      <c r="H8354">
        <v>5.7000000000000002E-2</v>
      </c>
      <c r="I8354">
        <f t="shared" si="146"/>
        <v>495.90000000000003</v>
      </c>
      <c r="J8354">
        <v>0</v>
      </c>
      <c r="K8354" s="2">
        <f t="shared" si="147"/>
        <v>0</v>
      </c>
    </row>
    <row r="8355" spans="1:11" x14ac:dyDescent="0.35">
      <c r="A8355" t="s">
        <v>8612</v>
      </c>
      <c r="B8355" t="s">
        <v>8613</v>
      </c>
      <c r="C8355" t="s">
        <v>8614</v>
      </c>
      <c r="D8355">
        <v>875</v>
      </c>
      <c r="E8355" t="s">
        <v>2666</v>
      </c>
      <c r="F8355">
        <v>900</v>
      </c>
      <c r="G8355" t="s">
        <v>16</v>
      </c>
      <c r="H8355">
        <v>3.7999999999999999E-2</v>
      </c>
      <c r="I8355">
        <f t="shared" si="146"/>
        <v>34.199999999999996</v>
      </c>
      <c r="J8355">
        <v>0</v>
      </c>
      <c r="K8355" s="2">
        <f t="shared" si="147"/>
        <v>0</v>
      </c>
    </row>
    <row r="8356" spans="1:11" x14ac:dyDescent="0.35">
      <c r="A8356" t="s">
        <v>8615</v>
      </c>
      <c r="B8356" t="s">
        <v>8616</v>
      </c>
      <c r="C8356" t="s">
        <v>8617</v>
      </c>
      <c r="D8356">
        <v>875</v>
      </c>
      <c r="E8356" t="s">
        <v>2666</v>
      </c>
      <c r="F8356" s="1">
        <v>17990</v>
      </c>
      <c r="G8356" t="s">
        <v>16</v>
      </c>
      <c r="H8356">
        <v>3.7999999999999999E-2</v>
      </c>
      <c r="I8356">
        <f t="shared" si="146"/>
        <v>683.62</v>
      </c>
      <c r="J8356">
        <v>0</v>
      </c>
      <c r="K8356" s="2">
        <f t="shared" si="147"/>
        <v>0</v>
      </c>
    </row>
    <row r="8357" spans="1:11" x14ac:dyDescent="0.35">
      <c r="A8357" t="s">
        <v>8618</v>
      </c>
      <c r="B8357" t="s">
        <v>8619</v>
      </c>
      <c r="C8357" t="s">
        <v>8620</v>
      </c>
      <c r="D8357">
        <v>875</v>
      </c>
      <c r="E8357" t="s">
        <v>2666</v>
      </c>
      <c r="F8357" s="1">
        <v>9720</v>
      </c>
      <c r="G8357" t="s">
        <v>16</v>
      </c>
      <c r="H8357">
        <v>2.8000000000000001E-2</v>
      </c>
      <c r="I8357">
        <f t="shared" si="146"/>
        <v>272.16000000000003</v>
      </c>
      <c r="J8357">
        <v>0</v>
      </c>
      <c r="K8357" s="2">
        <f t="shared" si="147"/>
        <v>0</v>
      </c>
    </row>
    <row r="8358" spans="1:11" x14ac:dyDescent="0.35">
      <c r="A8358" t="s">
        <v>8621</v>
      </c>
      <c r="B8358" t="s">
        <v>8622</v>
      </c>
      <c r="C8358" t="s">
        <v>8623</v>
      </c>
      <c r="D8358">
        <v>875</v>
      </c>
      <c r="E8358" t="s">
        <v>2666</v>
      </c>
      <c r="F8358" s="1">
        <v>9800</v>
      </c>
      <c r="G8358" t="s">
        <v>16</v>
      </c>
      <c r="H8358">
        <v>2.8000000000000001E-2</v>
      </c>
      <c r="I8358">
        <f t="shared" si="146"/>
        <v>274.40000000000003</v>
      </c>
      <c r="J8358">
        <v>0</v>
      </c>
      <c r="K8358" s="2">
        <f t="shared" si="147"/>
        <v>0</v>
      </c>
    </row>
    <row r="8359" spans="1:11" x14ac:dyDescent="0.35">
      <c r="A8359" t="s">
        <v>8624</v>
      </c>
      <c r="B8359" t="s">
        <v>8625</v>
      </c>
      <c r="C8359" t="s">
        <v>8626</v>
      </c>
      <c r="D8359">
        <v>875</v>
      </c>
      <c r="E8359" t="s">
        <v>2666</v>
      </c>
      <c r="F8359" s="1">
        <v>4800</v>
      </c>
      <c r="G8359" t="s">
        <v>16</v>
      </c>
      <c r="H8359">
        <v>1E-3</v>
      </c>
      <c r="I8359">
        <f t="shared" si="146"/>
        <v>4.8</v>
      </c>
      <c r="J8359">
        <v>0.189</v>
      </c>
      <c r="K8359" s="2">
        <f t="shared" si="147"/>
        <v>907.2</v>
      </c>
    </row>
    <row r="8360" spans="1:11" x14ac:dyDescent="0.35">
      <c r="A8360" t="s">
        <v>8627</v>
      </c>
      <c r="B8360" t="s">
        <v>8628</v>
      </c>
      <c r="C8360" t="s">
        <v>8171</v>
      </c>
      <c r="D8360">
        <v>875</v>
      </c>
      <c r="E8360" t="s">
        <v>2666</v>
      </c>
      <c r="F8360" s="1">
        <v>62123</v>
      </c>
      <c r="G8360" t="s">
        <v>16</v>
      </c>
      <c r="H8360">
        <v>2.2599999999999999E-3</v>
      </c>
      <c r="I8360">
        <f t="shared" si="146"/>
        <v>140.39797999999999</v>
      </c>
      <c r="J8360">
        <v>0.09</v>
      </c>
      <c r="K8360" s="2">
        <f t="shared" si="147"/>
        <v>5591.07</v>
      </c>
    </row>
    <row r="8361" spans="1:11" x14ac:dyDescent="0.35">
      <c r="A8361" t="s">
        <v>8629</v>
      </c>
      <c r="B8361" t="s">
        <v>8630</v>
      </c>
      <c r="C8361" t="s">
        <v>8631</v>
      </c>
      <c r="D8361">
        <v>875</v>
      </c>
      <c r="E8361" t="s">
        <v>2666</v>
      </c>
      <c r="F8361" s="1">
        <v>8400</v>
      </c>
      <c r="G8361" t="s">
        <v>16</v>
      </c>
      <c r="H8361">
        <v>9.1999999999999998E-2</v>
      </c>
      <c r="I8361">
        <f t="shared" si="146"/>
        <v>772.8</v>
      </c>
      <c r="J8361">
        <v>0.6</v>
      </c>
      <c r="K8361" s="2">
        <f t="shared" si="147"/>
        <v>5040</v>
      </c>
    </row>
    <row r="8362" spans="1:11" x14ac:dyDescent="0.35">
      <c r="A8362" t="s">
        <v>8632</v>
      </c>
      <c r="B8362" t="s">
        <v>8633</v>
      </c>
      <c r="C8362" t="s">
        <v>8631</v>
      </c>
      <c r="D8362">
        <v>875</v>
      </c>
      <c r="E8362" t="s">
        <v>2666</v>
      </c>
      <c r="F8362" s="1">
        <v>8665</v>
      </c>
      <c r="G8362" t="s">
        <v>16</v>
      </c>
      <c r="H8362">
        <v>9.1999999999999998E-2</v>
      </c>
      <c r="I8362">
        <f t="shared" si="146"/>
        <v>797.18</v>
      </c>
      <c r="J8362">
        <v>0.435</v>
      </c>
      <c r="K8362" s="2">
        <f t="shared" si="147"/>
        <v>3769.2750000000001</v>
      </c>
    </row>
    <row r="8363" spans="1:11" x14ac:dyDescent="0.35">
      <c r="A8363" t="s">
        <v>8634</v>
      </c>
      <c r="B8363" t="s">
        <v>8635</v>
      </c>
      <c r="C8363" t="s">
        <v>8631</v>
      </c>
      <c r="D8363">
        <v>875</v>
      </c>
      <c r="E8363" t="s">
        <v>2666</v>
      </c>
      <c r="F8363" s="1">
        <v>11340</v>
      </c>
      <c r="G8363" t="s">
        <v>16</v>
      </c>
      <c r="H8363">
        <v>9.1999999999999998E-2</v>
      </c>
      <c r="I8363">
        <f t="shared" si="146"/>
        <v>1043.28</v>
      </c>
      <c r="J8363">
        <v>0.6</v>
      </c>
      <c r="K8363" s="2">
        <f t="shared" si="147"/>
        <v>6804</v>
      </c>
    </row>
    <row r="8364" spans="1:11" x14ac:dyDescent="0.35">
      <c r="A8364" t="s">
        <v>8636</v>
      </c>
      <c r="B8364" t="s">
        <v>8637</v>
      </c>
      <c r="C8364" t="s">
        <v>5623</v>
      </c>
      <c r="D8364">
        <v>875</v>
      </c>
      <c r="E8364" t="s">
        <v>2666</v>
      </c>
      <c r="F8364" s="1">
        <v>64491</v>
      </c>
      <c r="G8364" t="s">
        <v>16</v>
      </c>
      <c r="H8364">
        <v>3.65E-3</v>
      </c>
      <c r="I8364">
        <f t="shared" si="146"/>
        <v>235.39215000000002</v>
      </c>
      <c r="J8364">
        <v>5.7480000000000003E-2</v>
      </c>
      <c r="K8364" s="2">
        <f t="shared" si="147"/>
        <v>3706.9426800000001</v>
      </c>
    </row>
    <row r="8365" spans="1:11" x14ac:dyDescent="0.35">
      <c r="A8365" t="s">
        <v>8638</v>
      </c>
      <c r="B8365" t="s">
        <v>8639</v>
      </c>
      <c r="C8365" t="s">
        <v>5623</v>
      </c>
      <c r="D8365">
        <v>875</v>
      </c>
      <c r="E8365" t="s">
        <v>2666</v>
      </c>
      <c r="F8365" s="1">
        <v>45123</v>
      </c>
      <c r="G8365" t="s">
        <v>16</v>
      </c>
      <c r="H8365">
        <v>3.65E-3</v>
      </c>
      <c r="I8365">
        <f t="shared" si="146"/>
        <v>164.69895</v>
      </c>
      <c r="J8365">
        <v>5.7480000000000003E-2</v>
      </c>
      <c r="K8365" s="2">
        <f t="shared" si="147"/>
        <v>2593.67004</v>
      </c>
    </row>
    <row r="8366" spans="1:11" x14ac:dyDescent="0.35">
      <c r="A8366" t="s">
        <v>8640</v>
      </c>
      <c r="B8366" t="s">
        <v>8641</v>
      </c>
      <c r="C8366" t="s">
        <v>5676</v>
      </c>
      <c r="D8366">
        <v>875</v>
      </c>
      <c r="E8366" t="s">
        <v>2666</v>
      </c>
      <c r="F8366" s="1">
        <v>54071</v>
      </c>
      <c r="G8366" t="s">
        <v>16</v>
      </c>
      <c r="H8366">
        <v>3.65E-3</v>
      </c>
      <c r="I8366">
        <f t="shared" si="146"/>
        <v>197.35915</v>
      </c>
      <c r="J8366">
        <v>5.7480000000000003E-2</v>
      </c>
      <c r="K8366" s="2">
        <f t="shared" si="147"/>
        <v>3108.00108</v>
      </c>
    </row>
    <row r="8367" spans="1:11" x14ac:dyDescent="0.35">
      <c r="A8367" t="s">
        <v>8642</v>
      </c>
      <c r="B8367" t="s">
        <v>8643</v>
      </c>
      <c r="C8367" t="s">
        <v>8644</v>
      </c>
      <c r="D8367">
        <v>875</v>
      </c>
      <c r="E8367" t="s">
        <v>2666</v>
      </c>
      <c r="F8367" s="1">
        <v>64110</v>
      </c>
      <c r="G8367" t="s">
        <v>16</v>
      </c>
      <c r="H8367">
        <v>0.05</v>
      </c>
      <c r="I8367">
        <f t="shared" si="146"/>
        <v>3205.5</v>
      </c>
      <c r="J8367">
        <v>0</v>
      </c>
      <c r="K8367" s="2">
        <f t="shared" si="147"/>
        <v>0</v>
      </c>
    </row>
    <row r="8368" spans="1:11" x14ac:dyDescent="0.35">
      <c r="A8368" t="s">
        <v>8645</v>
      </c>
      <c r="B8368" t="s">
        <v>8646</v>
      </c>
      <c r="C8368" t="s">
        <v>8647</v>
      </c>
      <c r="D8368">
        <v>875</v>
      </c>
      <c r="E8368" t="s">
        <v>2666</v>
      </c>
      <c r="F8368" s="1">
        <v>10010</v>
      </c>
      <c r="G8368" t="s">
        <v>16</v>
      </c>
      <c r="H8368">
        <v>0.05</v>
      </c>
      <c r="I8368">
        <f t="shared" si="146"/>
        <v>500.5</v>
      </c>
      <c r="J8368">
        <v>0</v>
      </c>
      <c r="K8368" s="2">
        <f t="shared" si="147"/>
        <v>0</v>
      </c>
    </row>
    <row r="8369" spans="1:11" x14ac:dyDescent="0.35">
      <c r="A8369" t="s">
        <v>8648</v>
      </c>
      <c r="B8369" t="s">
        <v>8649</v>
      </c>
      <c r="C8369" t="s">
        <v>8647</v>
      </c>
      <c r="D8369">
        <v>875</v>
      </c>
      <c r="E8369" t="s">
        <v>2666</v>
      </c>
      <c r="F8369" s="1">
        <v>33642</v>
      </c>
      <c r="G8369" t="s">
        <v>16</v>
      </c>
      <c r="H8369">
        <v>0.22500000000000001</v>
      </c>
      <c r="I8369">
        <f t="shared" si="146"/>
        <v>7569.45</v>
      </c>
      <c r="J8369">
        <v>0</v>
      </c>
      <c r="K8369" s="2">
        <f t="shared" si="147"/>
        <v>0</v>
      </c>
    </row>
    <row r="8370" spans="1:11" x14ac:dyDescent="0.35">
      <c r="A8370" t="s">
        <v>8650</v>
      </c>
      <c r="B8370" t="s">
        <v>8651</v>
      </c>
      <c r="C8370" t="s">
        <v>8652</v>
      </c>
      <c r="D8370">
        <v>875</v>
      </c>
      <c r="E8370" t="s">
        <v>2666</v>
      </c>
      <c r="F8370" s="1">
        <v>53300</v>
      </c>
      <c r="G8370" t="s">
        <v>16</v>
      </c>
      <c r="H8370">
        <v>0.05</v>
      </c>
      <c r="I8370">
        <f t="shared" si="146"/>
        <v>2665</v>
      </c>
      <c r="J8370">
        <v>0</v>
      </c>
      <c r="K8370" s="2">
        <f t="shared" si="147"/>
        <v>0</v>
      </c>
    </row>
    <row r="8371" spans="1:11" x14ac:dyDescent="0.35">
      <c r="A8371" t="s">
        <v>8653</v>
      </c>
      <c r="B8371" t="s">
        <v>8654</v>
      </c>
      <c r="C8371" t="s">
        <v>5594</v>
      </c>
      <c r="D8371">
        <v>875</v>
      </c>
      <c r="E8371" t="s">
        <v>2666</v>
      </c>
      <c r="F8371" s="1">
        <v>22370</v>
      </c>
      <c r="G8371" t="s">
        <v>16</v>
      </c>
      <c r="H8371">
        <v>1.9089999999999999E-2</v>
      </c>
      <c r="I8371">
        <f t="shared" si="146"/>
        <v>427.04329999999999</v>
      </c>
      <c r="J8371">
        <v>0.33200000000000002</v>
      </c>
      <c r="K8371" s="2">
        <f t="shared" si="147"/>
        <v>7426.84</v>
      </c>
    </row>
    <row r="8372" spans="1:11" x14ac:dyDescent="0.35">
      <c r="A8372" t="s">
        <v>8655</v>
      </c>
      <c r="B8372" t="s">
        <v>8656</v>
      </c>
      <c r="C8372" t="s">
        <v>5594</v>
      </c>
      <c r="D8372">
        <v>875</v>
      </c>
      <c r="E8372" t="s">
        <v>2666</v>
      </c>
      <c r="F8372" s="1">
        <v>11515</v>
      </c>
      <c r="G8372" t="s">
        <v>16</v>
      </c>
      <c r="H8372">
        <v>1.9089999999999999E-2</v>
      </c>
      <c r="I8372">
        <f t="shared" si="146"/>
        <v>219.82135</v>
      </c>
      <c r="J8372">
        <v>0.33200000000000002</v>
      </c>
      <c r="K8372" s="2">
        <f t="shared" si="147"/>
        <v>3822.98</v>
      </c>
    </row>
    <row r="8373" spans="1:11" x14ac:dyDescent="0.35">
      <c r="A8373" t="s">
        <v>8657</v>
      </c>
      <c r="B8373" t="s">
        <v>8658</v>
      </c>
      <c r="C8373" t="s">
        <v>5594</v>
      </c>
      <c r="D8373">
        <v>875</v>
      </c>
      <c r="E8373" t="s">
        <v>2666</v>
      </c>
      <c r="F8373" s="1">
        <v>20800</v>
      </c>
      <c r="G8373" t="s">
        <v>16</v>
      </c>
      <c r="H8373">
        <v>1.9089999999999999E-2</v>
      </c>
      <c r="I8373">
        <f t="shared" si="146"/>
        <v>397.072</v>
      </c>
      <c r="J8373">
        <v>0.33200000000000002</v>
      </c>
      <c r="K8373" s="2">
        <f t="shared" si="147"/>
        <v>6905.6</v>
      </c>
    </row>
    <row r="8374" spans="1:11" x14ac:dyDescent="0.35">
      <c r="A8374" t="s">
        <v>8659</v>
      </c>
      <c r="B8374" t="s">
        <v>8660</v>
      </c>
      <c r="C8374" t="s">
        <v>5594</v>
      </c>
      <c r="D8374">
        <v>875</v>
      </c>
      <c r="E8374" t="s">
        <v>2666</v>
      </c>
      <c r="F8374" s="1">
        <v>21090</v>
      </c>
      <c r="G8374" t="s">
        <v>16</v>
      </c>
      <c r="H8374">
        <v>1.9089999999999999E-2</v>
      </c>
      <c r="I8374">
        <f t="shared" si="146"/>
        <v>402.60809999999998</v>
      </c>
      <c r="J8374">
        <v>0.33200000000000002</v>
      </c>
      <c r="K8374" s="2">
        <f t="shared" si="147"/>
        <v>7001.88</v>
      </c>
    </row>
    <row r="8375" spans="1:11" x14ac:dyDescent="0.35">
      <c r="A8375" t="s">
        <v>8661</v>
      </c>
      <c r="B8375" t="s">
        <v>8662</v>
      </c>
      <c r="C8375" t="s">
        <v>6797</v>
      </c>
      <c r="D8375">
        <v>875</v>
      </c>
      <c r="E8375" t="s">
        <v>2666</v>
      </c>
      <c r="F8375" s="1">
        <v>13330</v>
      </c>
      <c r="G8375" t="s">
        <v>16</v>
      </c>
      <c r="H8375">
        <v>1.9089999999999999E-2</v>
      </c>
      <c r="I8375">
        <f t="shared" si="146"/>
        <v>254.46969999999999</v>
      </c>
      <c r="J8375">
        <v>0.64</v>
      </c>
      <c r="K8375" s="2">
        <f t="shared" si="147"/>
        <v>8531.2000000000007</v>
      </c>
    </row>
    <row r="8376" spans="1:11" x14ac:dyDescent="0.35">
      <c r="A8376" t="s">
        <v>8663</v>
      </c>
      <c r="B8376" t="s">
        <v>8664</v>
      </c>
      <c r="C8376" t="s">
        <v>6797</v>
      </c>
      <c r="D8376">
        <v>875</v>
      </c>
      <c r="E8376" t="s">
        <v>2666</v>
      </c>
      <c r="F8376" s="1">
        <v>12325</v>
      </c>
      <c r="G8376" t="s">
        <v>16</v>
      </c>
      <c r="H8376">
        <v>1.9089999999999999E-2</v>
      </c>
      <c r="I8376">
        <f t="shared" si="146"/>
        <v>235.28424999999999</v>
      </c>
      <c r="J8376">
        <v>0.64</v>
      </c>
      <c r="K8376" s="2">
        <f t="shared" si="147"/>
        <v>7888</v>
      </c>
    </row>
    <row r="8377" spans="1:11" x14ac:dyDescent="0.35">
      <c r="A8377" t="s">
        <v>8665</v>
      </c>
      <c r="B8377" t="s">
        <v>8666</v>
      </c>
      <c r="C8377" t="s">
        <v>6797</v>
      </c>
      <c r="D8377">
        <v>875</v>
      </c>
      <c r="E8377" t="s">
        <v>2666</v>
      </c>
      <c r="F8377" s="1">
        <v>11910</v>
      </c>
      <c r="G8377" t="s">
        <v>16</v>
      </c>
      <c r="H8377">
        <v>1.9089999999999999E-2</v>
      </c>
      <c r="I8377">
        <f t="shared" si="146"/>
        <v>227.36189999999999</v>
      </c>
      <c r="J8377">
        <v>0.64</v>
      </c>
      <c r="K8377" s="2">
        <f t="shared" si="147"/>
        <v>7622.4000000000005</v>
      </c>
    </row>
    <row r="8378" spans="1:11" x14ac:dyDescent="0.35">
      <c r="A8378" t="s">
        <v>8667</v>
      </c>
      <c r="B8378" t="s">
        <v>8668</v>
      </c>
      <c r="C8378" t="s">
        <v>6797</v>
      </c>
      <c r="D8378">
        <v>875</v>
      </c>
      <c r="E8378" t="s">
        <v>2666</v>
      </c>
      <c r="F8378" s="1">
        <v>15316</v>
      </c>
      <c r="G8378" t="s">
        <v>16</v>
      </c>
      <c r="H8378">
        <v>1.9089999999999999E-2</v>
      </c>
      <c r="I8378">
        <f t="shared" si="146"/>
        <v>292.38243999999997</v>
      </c>
      <c r="J8378">
        <v>0.64</v>
      </c>
      <c r="K8378" s="2">
        <f t="shared" si="147"/>
        <v>9802.24</v>
      </c>
    </row>
    <row r="8379" spans="1:11" x14ac:dyDescent="0.35">
      <c r="A8379" t="s">
        <v>8669</v>
      </c>
      <c r="B8379" t="s">
        <v>8670</v>
      </c>
      <c r="C8379" t="s">
        <v>8671</v>
      </c>
      <c r="D8379">
        <v>875</v>
      </c>
      <c r="E8379" t="s">
        <v>2666</v>
      </c>
      <c r="F8379" s="1">
        <v>6860</v>
      </c>
      <c r="G8379" t="s">
        <v>16</v>
      </c>
      <c r="H8379">
        <v>0.122</v>
      </c>
      <c r="I8379">
        <f t="shared" si="146"/>
        <v>836.92</v>
      </c>
      <c r="J8379">
        <v>2.1561599999999999</v>
      </c>
      <c r="K8379" s="2">
        <f t="shared" si="147"/>
        <v>14791.257599999999</v>
      </c>
    </row>
    <row r="8380" spans="1:11" x14ac:dyDescent="0.35">
      <c r="A8380" t="s">
        <v>8672</v>
      </c>
      <c r="B8380" t="s">
        <v>8673</v>
      </c>
      <c r="C8380" t="s">
        <v>8674</v>
      </c>
      <c r="D8380">
        <v>875</v>
      </c>
      <c r="E8380" t="s">
        <v>2666</v>
      </c>
      <c r="F8380" s="1">
        <v>8000</v>
      </c>
      <c r="G8380" t="s">
        <v>16</v>
      </c>
      <c r="H8380">
        <v>0.16</v>
      </c>
      <c r="I8380">
        <f t="shared" si="146"/>
        <v>1280</v>
      </c>
      <c r="J8380">
        <v>1.9497800000000001</v>
      </c>
      <c r="K8380" s="2">
        <f t="shared" si="147"/>
        <v>15598.24</v>
      </c>
    </row>
    <row r="8381" spans="1:11" x14ac:dyDescent="0.35">
      <c r="A8381" t="s">
        <v>8675</v>
      </c>
      <c r="B8381" t="s">
        <v>8676</v>
      </c>
      <c r="C8381" t="s">
        <v>8674</v>
      </c>
      <c r="D8381">
        <v>875</v>
      </c>
      <c r="E8381" t="s">
        <v>2666</v>
      </c>
      <c r="F8381" s="1">
        <v>3600</v>
      </c>
      <c r="G8381" t="s">
        <v>16</v>
      </c>
      <c r="H8381">
        <v>0.16</v>
      </c>
      <c r="I8381">
        <f t="shared" si="146"/>
        <v>576</v>
      </c>
      <c r="J8381">
        <v>1.9497800000000001</v>
      </c>
      <c r="K8381" s="2">
        <f t="shared" si="147"/>
        <v>7019.2080000000005</v>
      </c>
    </row>
    <row r="8382" spans="1:11" x14ac:dyDescent="0.35">
      <c r="A8382" t="s">
        <v>8677</v>
      </c>
      <c r="B8382" t="s">
        <v>8678</v>
      </c>
      <c r="C8382" t="s">
        <v>8674</v>
      </c>
      <c r="D8382">
        <v>875</v>
      </c>
      <c r="E8382" t="s">
        <v>2666</v>
      </c>
      <c r="F8382" s="1">
        <v>8400</v>
      </c>
      <c r="G8382" t="s">
        <v>16</v>
      </c>
      <c r="H8382">
        <v>0.16</v>
      </c>
      <c r="I8382">
        <f t="shared" si="146"/>
        <v>1344</v>
      </c>
      <c r="J8382">
        <v>1.9497800000000001</v>
      </c>
      <c r="K8382" s="2">
        <f t="shared" si="147"/>
        <v>16378.152</v>
      </c>
    </row>
    <row r="8383" spans="1:11" x14ac:dyDescent="0.35">
      <c r="A8383" t="s">
        <v>8679</v>
      </c>
      <c r="B8383" t="s">
        <v>8680</v>
      </c>
      <c r="C8383" t="s">
        <v>8681</v>
      </c>
      <c r="D8383">
        <v>875</v>
      </c>
      <c r="E8383" t="s">
        <v>2666</v>
      </c>
      <c r="F8383" s="1">
        <v>26350</v>
      </c>
      <c r="G8383" t="s">
        <v>16</v>
      </c>
      <c r="H8383">
        <v>9.2999999999999999E-2</v>
      </c>
      <c r="I8383">
        <f t="shared" si="146"/>
        <v>2450.5500000000002</v>
      </c>
      <c r="J8383">
        <v>0.34399999999999997</v>
      </c>
      <c r="K8383" s="2">
        <f t="shared" si="147"/>
        <v>9064.4</v>
      </c>
    </row>
    <row r="8384" spans="1:11" x14ac:dyDescent="0.35">
      <c r="A8384" t="s">
        <v>8682</v>
      </c>
      <c r="B8384" t="s">
        <v>8683</v>
      </c>
      <c r="C8384" t="s">
        <v>8684</v>
      </c>
      <c r="D8384">
        <v>875</v>
      </c>
      <c r="E8384" t="s">
        <v>2666</v>
      </c>
      <c r="F8384" s="1">
        <v>56420</v>
      </c>
      <c r="G8384" t="s">
        <v>16</v>
      </c>
      <c r="H8384">
        <v>0.112</v>
      </c>
      <c r="I8384">
        <f t="shared" si="146"/>
        <v>6319.04</v>
      </c>
      <c r="J8384">
        <v>0.311</v>
      </c>
      <c r="K8384" s="2">
        <f t="shared" si="147"/>
        <v>17546.62</v>
      </c>
    </row>
    <row r="8385" spans="1:11" x14ac:dyDescent="0.35">
      <c r="A8385" t="s">
        <v>8685</v>
      </c>
      <c r="B8385" t="s">
        <v>8686</v>
      </c>
      <c r="C8385" t="s">
        <v>7642</v>
      </c>
      <c r="D8385">
        <v>875</v>
      </c>
      <c r="E8385" t="s">
        <v>2666</v>
      </c>
      <c r="F8385" s="1">
        <v>5200</v>
      </c>
      <c r="G8385" t="s">
        <v>16</v>
      </c>
      <c r="H8385">
        <v>1E-3</v>
      </c>
      <c r="I8385">
        <f t="shared" si="146"/>
        <v>5.2</v>
      </c>
      <c r="J8385">
        <v>0</v>
      </c>
      <c r="K8385" s="2">
        <f t="shared" si="147"/>
        <v>0</v>
      </c>
    </row>
    <row r="8386" spans="1:11" x14ac:dyDescent="0.35">
      <c r="A8386" t="s">
        <v>8687</v>
      </c>
      <c r="B8386" t="s">
        <v>8688</v>
      </c>
      <c r="C8386" t="s">
        <v>7577</v>
      </c>
      <c r="D8386">
        <v>875</v>
      </c>
      <c r="E8386" t="s">
        <v>2666</v>
      </c>
      <c r="F8386" s="1">
        <v>14750</v>
      </c>
      <c r="G8386" t="s">
        <v>16</v>
      </c>
      <c r="H8386">
        <v>1E-3</v>
      </c>
      <c r="I8386">
        <f t="shared" si="146"/>
        <v>14.75</v>
      </c>
      <c r="J8386">
        <v>4.7E-2</v>
      </c>
      <c r="K8386" s="2">
        <f t="shared" si="147"/>
        <v>693.25</v>
      </c>
    </row>
    <row r="8387" spans="1:11" x14ac:dyDescent="0.35">
      <c r="A8387" t="s">
        <v>8689</v>
      </c>
      <c r="B8387" t="s">
        <v>8690</v>
      </c>
      <c r="C8387" t="s">
        <v>7580</v>
      </c>
      <c r="D8387">
        <v>875</v>
      </c>
      <c r="E8387" t="s">
        <v>2666</v>
      </c>
      <c r="F8387" s="1">
        <v>7000</v>
      </c>
      <c r="G8387" t="s">
        <v>16</v>
      </c>
      <c r="H8387">
        <v>1E-3</v>
      </c>
      <c r="I8387">
        <f t="shared" si="146"/>
        <v>7</v>
      </c>
      <c r="J8387">
        <v>7.0999999999999994E-2</v>
      </c>
      <c r="K8387" s="2">
        <f t="shared" si="147"/>
        <v>496.99999999999994</v>
      </c>
    </row>
    <row r="8388" spans="1:11" x14ac:dyDescent="0.35">
      <c r="A8388" t="s">
        <v>8691</v>
      </c>
      <c r="B8388" t="s">
        <v>8692</v>
      </c>
      <c r="C8388" t="s">
        <v>7580</v>
      </c>
      <c r="D8388">
        <v>875</v>
      </c>
      <c r="E8388" t="s">
        <v>2666</v>
      </c>
      <c r="F8388" s="1">
        <v>5600</v>
      </c>
      <c r="G8388" t="s">
        <v>16</v>
      </c>
      <c r="H8388">
        <v>1E-3</v>
      </c>
      <c r="I8388">
        <f t="shared" si="146"/>
        <v>5.6000000000000005</v>
      </c>
      <c r="J8388">
        <v>7.0999999999999994E-2</v>
      </c>
      <c r="K8388" s="2">
        <f t="shared" si="147"/>
        <v>397.59999999999997</v>
      </c>
    </row>
    <row r="8389" spans="1:11" x14ac:dyDescent="0.35">
      <c r="A8389" t="s">
        <v>8693</v>
      </c>
      <c r="B8389" t="s">
        <v>8694</v>
      </c>
      <c r="C8389" t="s">
        <v>8695</v>
      </c>
      <c r="D8389">
        <v>875</v>
      </c>
      <c r="E8389" t="s">
        <v>2666</v>
      </c>
      <c r="F8389" s="1">
        <v>18280</v>
      </c>
      <c r="G8389" t="s">
        <v>16</v>
      </c>
      <c r="H8389">
        <v>3.5999999999999997E-2</v>
      </c>
      <c r="I8389">
        <f t="shared" ref="I8389:I8452" si="148">H8389*F8389</f>
        <v>658.07999999999993</v>
      </c>
      <c r="J8389">
        <v>0.97599999999999998</v>
      </c>
      <c r="K8389" s="2">
        <f t="shared" ref="K8389:K8452" si="149">F8389*J8389</f>
        <v>17841.28</v>
      </c>
    </row>
    <row r="8390" spans="1:11" x14ac:dyDescent="0.35">
      <c r="A8390" t="s">
        <v>8696</v>
      </c>
      <c r="B8390" t="s">
        <v>8697</v>
      </c>
      <c r="C8390" t="s">
        <v>7434</v>
      </c>
      <c r="D8390">
        <v>875</v>
      </c>
      <c r="E8390" t="s">
        <v>2666</v>
      </c>
      <c r="F8390" s="1">
        <v>21600</v>
      </c>
      <c r="G8390" t="s">
        <v>16</v>
      </c>
      <c r="H8390">
        <v>2.7E-2</v>
      </c>
      <c r="I8390">
        <f t="shared" si="148"/>
        <v>583.20000000000005</v>
      </c>
      <c r="J8390">
        <v>0.16843</v>
      </c>
      <c r="K8390" s="2">
        <f t="shared" si="149"/>
        <v>3638.0879999999997</v>
      </c>
    </row>
    <row r="8391" spans="1:11" x14ac:dyDescent="0.35">
      <c r="A8391" t="s">
        <v>8698</v>
      </c>
      <c r="B8391" t="s">
        <v>8699</v>
      </c>
      <c r="C8391" t="s">
        <v>7434</v>
      </c>
      <c r="D8391">
        <v>875</v>
      </c>
      <c r="E8391" t="s">
        <v>2666</v>
      </c>
      <c r="F8391" s="1">
        <v>19737</v>
      </c>
      <c r="G8391" t="s">
        <v>16</v>
      </c>
      <c r="H8391">
        <v>2.7E-2</v>
      </c>
      <c r="I8391">
        <f t="shared" si="148"/>
        <v>532.899</v>
      </c>
      <c r="J8391">
        <v>0.16843</v>
      </c>
      <c r="K8391" s="2">
        <f t="shared" si="149"/>
        <v>3324.3029099999999</v>
      </c>
    </row>
    <row r="8392" spans="1:11" x14ac:dyDescent="0.35">
      <c r="A8392" t="s">
        <v>8700</v>
      </c>
      <c r="B8392" t="s">
        <v>8701</v>
      </c>
      <c r="C8392" t="s">
        <v>7434</v>
      </c>
      <c r="D8392">
        <v>875</v>
      </c>
      <c r="E8392" t="s">
        <v>2666</v>
      </c>
      <c r="F8392" s="1">
        <v>17555</v>
      </c>
      <c r="G8392" t="s">
        <v>16</v>
      </c>
      <c r="H8392">
        <v>2.7E-2</v>
      </c>
      <c r="I8392">
        <f t="shared" si="148"/>
        <v>473.98500000000001</v>
      </c>
      <c r="J8392">
        <v>0.16843</v>
      </c>
      <c r="K8392" s="2">
        <f t="shared" si="149"/>
        <v>2956.78865</v>
      </c>
    </row>
    <row r="8393" spans="1:11" x14ac:dyDescent="0.35">
      <c r="A8393" t="s">
        <v>8702</v>
      </c>
      <c r="B8393" t="s">
        <v>8703</v>
      </c>
      <c r="C8393" t="s">
        <v>7441</v>
      </c>
      <c r="D8393">
        <v>875</v>
      </c>
      <c r="E8393" t="s">
        <v>2666</v>
      </c>
      <c r="F8393" s="1">
        <v>4295</v>
      </c>
      <c r="G8393" t="s">
        <v>16</v>
      </c>
      <c r="H8393">
        <v>5.9200000000000003E-2</v>
      </c>
      <c r="I8393">
        <f t="shared" si="148"/>
        <v>254.26400000000001</v>
      </c>
      <c r="J8393">
        <v>0.35704999999999998</v>
      </c>
      <c r="K8393" s="2">
        <f t="shared" si="149"/>
        <v>1533.5297499999999</v>
      </c>
    </row>
    <row r="8394" spans="1:11" x14ac:dyDescent="0.35">
      <c r="A8394" t="s">
        <v>8704</v>
      </c>
      <c r="B8394" t="s">
        <v>8705</v>
      </c>
      <c r="C8394" t="s">
        <v>7441</v>
      </c>
      <c r="D8394">
        <v>875</v>
      </c>
      <c r="E8394" t="s">
        <v>2666</v>
      </c>
      <c r="F8394" s="1">
        <v>7195</v>
      </c>
      <c r="G8394" t="s">
        <v>16</v>
      </c>
      <c r="H8394">
        <v>5.9200000000000003E-2</v>
      </c>
      <c r="I8394">
        <f t="shared" si="148"/>
        <v>425.94400000000002</v>
      </c>
      <c r="J8394">
        <v>0.35704999999999998</v>
      </c>
      <c r="K8394" s="2">
        <f t="shared" si="149"/>
        <v>2568.9747499999999</v>
      </c>
    </row>
    <row r="8395" spans="1:11" x14ac:dyDescent="0.35">
      <c r="A8395" t="s">
        <v>8706</v>
      </c>
      <c r="B8395" t="s">
        <v>8707</v>
      </c>
      <c r="C8395" t="s">
        <v>7441</v>
      </c>
      <c r="D8395">
        <v>875</v>
      </c>
      <c r="E8395" t="s">
        <v>2666</v>
      </c>
      <c r="F8395" s="1">
        <v>7300</v>
      </c>
      <c r="G8395" t="s">
        <v>16</v>
      </c>
      <c r="H8395">
        <v>5.9200000000000003E-2</v>
      </c>
      <c r="I8395">
        <f t="shared" si="148"/>
        <v>432.16</v>
      </c>
      <c r="J8395">
        <v>0.35704999999999998</v>
      </c>
      <c r="K8395" s="2">
        <f t="shared" si="149"/>
        <v>2606.4649999999997</v>
      </c>
    </row>
    <row r="8396" spans="1:11" x14ac:dyDescent="0.35">
      <c r="A8396" t="s">
        <v>8708</v>
      </c>
      <c r="B8396" t="s">
        <v>8709</v>
      </c>
      <c r="C8396" t="s">
        <v>6833</v>
      </c>
      <c r="D8396">
        <v>875</v>
      </c>
      <c r="E8396" t="s">
        <v>2666</v>
      </c>
      <c r="F8396">
        <v>485</v>
      </c>
      <c r="G8396" t="s">
        <v>16</v>
      </c>
      <c r="H8396">
        <v>4.3499999999999997E-2</v>
      </c>
      <c r="I8396">
        <f t="shared" si="148"/>
        <v>21.0975</v>
      </c>
      <c r="J8396">
        <v>0.35049999999999998</v>
      </c>
      <c r="K8396" s="2">
        <f t="shared" si="149"/>
        <v>169.99249999999998</v>
      </c>
    </row>
    <row r="8397" spans="1:11" x14ac:dyDescent="0.35">
      <c r="A8397" t="s">
        <v>8710</v>
      </c>
      <c r="B8397" t="s">
        <v>8711</v>
      </c>
      <c r="C8397" t="s">
        <v>8712</v>
      </c>
      <c r="D8397">
        <v>875</v>
      </c>
      <c r="E8397" t="s">
        <v>2666</v>
      </c>
      <c r="F8397" s="1">
        <v>10819</v>
      </c>
      <c r="G8397" t="s">
        <v>16</v>
      </c>
      <c r="H8397">
        <v>1.7999999999999999E-2</v>
      </c>
      <c r="I8397">
        <f t="shared" si="148"/>
        <v>194.74199999999999</v>
      </c>
      <c r="J8397">
        <v>0</v>
      </c>
      <c r="K8397" s="2">
        <f t="shared" si="149"/>
        <v>0</v>
      </c>
    </row>
    <row r="8398" spans="1:11" x14ac:dyDescent="0.35">
      <c r="A8398" t="s">
        <v>8713</v>
      </c>
      <c r="B8398" t="s">
        <v>8714</v>
      </c>
      <c r="C8398" t="s">
        <v>8715</v>
      </c>
      <c r="D8398">
        <v>875</v>
      </c>
      <c r="E8398" t="s">
        <v>2666</v>
      </c>
      <c r="F8398" s="1">
        <v>7800</v>
      </c>
      <c r="G8398" t="s">
        <v>16</v>
      </c>
      <c r="H8398">
        <v>2.9000000000000001E-2</v>
      </c>
      <c r="I8398">
        <f t="shared" si="148"/>
        <v>226.20000000000002</v>
      </c>
      <c r="J8398">
        <v>0</v>
      </c>
      <c r="K8398" s="2">
        <f t="shared" si="149"/>
        <v>0</v>
      </c>
    </row>
    <row r="8399" spans="1:11" x14ac:dyDescent="0.35">
      <c r="A8399" t="s">
        <v>8716</v>
      </c>
      <c r="B8399" t="s">
        <v>8717</v>
      </c>
      <c r="C8399" t="s">
        <v>8718</v>
      </c>
      <c r="D8399">
        <v>875</v>
      </c>
      <c r="E8399" t="s">
        <v>2666</v>
      </c>
      <c r="F8399" s="1">
        <v>5750</v>
      </c>
      <c r="G8399" t="s">
        <v>16</v>
      </c>
      <c r="H8399">
        <v>2.9000000000000001E-2</v>
      </c>
      <c r="I8399">
        <f t="shared" si="148"/>
        <v>166.75</v>
      </c>
      <c r="J8399">
        <v>0</v>
      </c>
      <c r="K8399" s="2">
        <f t="shared" si="149"/>
        <v>0</v>
      </c>
    </row>
    <row r="8400" spans="1:11" x14ac:dyDescent="0.35">
      <c r="A8400" t="s">
        <v>8719</v>
      </c>
      <c r="B8400" t="s">
        <v>8720</v>
      </c>
      <c r="C8400" t="s">
        <v>8721</v>
      </c>
      <c r="D8400">
        <v>875</v>
      </c>
      <c r="E8400" t="s">
        <v>2666</v>
      </c>
      <c r="F8400" s="1">
        <v>8789</v>
      </c>
      <c r="G8400" t="s">
        <v>16</v>
      </c>
      <c r="H8400">
        <v>2.9000000000000001E-2</v>
      </c>
      <c r="I8400">
        <f t="shared" si="148"/>
        <v>254.881</v>
      </c>
      <c r="J8400">
        <v>0</v>
      </c>
      <c r="K8400" s="2">
        <f t="shared" si="149"/>
        <v>0</v>
      </c>
    </row>
    <row r="8401" spans="1:11" x14ac:dyDescent="0.35">
      <c r="A8401" t="s">
        <v>8722</v>
      </c>
      <c r="B8401" t="s">
        <v>8723</v>
      </c>
      <c r="C8401" t="s">
        <v>5594</v>
      </c>
      <c r="D8401">
        <v>875</v>
      </c>
      <c r="E8401" t="s">
        <v>2666</v>
      </c>
      <c r="F8401" s="1">
        <v>20292</v>
      </c>
      <c r="G8401" t="s">
        <v>16</v>
      </c>
      <c r="H8401">
        <v>1.9E-2</v>
      </c>
      <c r="I8401">
        <f t="shared" si="148"/>
        <v>385.548</v>
      </c>
      <c r="J8401">
        <v>0.35599999999999998</v>
      </c>
      <c r="K8401" s="2">
        <f t="shared" si="149"/>
        <v>7223.9519999999993</v>
      </c>
    </row>
    <row r="8402" spans="1:11" x14ac:dyDescent="0.35">
      <c r="A8402" t="s">
        <v>8724</v>
      </c>
      <c r="B8402" t="s">
        <v>8725</v>
      </c>
      <c r="C8402" t="s">
        <v>8726</v>
      </c>
      <c r="D8402">
        <v>875</v>
      </c>
      <c r="E8402" t="s">
        <v>2666</v>
      </c>
      <c r="F8402" s="1">
        <v>15520</v>
      </c>
      <c r="G8402" t="s">
        <v>16</v>
      </c>
      <c r="H8402">
        <v>0.16400000000000001</v>
      </c>
      <c r="I8402">
        <f t="shared" si="148"/>
        <v>2545.2800000000002</v>
      </c>
      <c r="J8402">
        <v>1.80104</v>
      </c>
      <c r="K8402" s="2">
        <f t="shared" si="149"/>
        <v>27952.140800000001</v>
      </c>
    </row>
    <row r="8403" spans="1:11" x14ac:dyDescent="0.35">
      <c r="A8403" t="s">
        <v>8727</v>
      </c>
      <c r="B8403" t="s">
        <v>8728</v>
      </c>
      <c r="C8403" t="s">
        <v>8729</v>
      </c>
      <c r="D8403">
        <v>875</v>
      </c>
      <c r="E8403" t="s">
        <v>2666</v>
      </c>
      <c r="F8403" s="1">
        <v>1440</v>
      </c>
      <c r="G8403" t="s">
        <v>16</v>
      </c>
      <c r="H8403">
        <v>0.313</v>
      </c>
      <c r="I8403">
        <f t="shared" si="148"/>
        <v>450.72</v>
      </c>
      <c r="J8403">
        <v>0.44400000000000001</v>
      </c>
      <c r="K8403" s="2">
        <f t="shared" si="149"/>
        <v>639.36</v>
      </c>
    </row>
    <row r="8404" spans="1:11" x14ac:dyDescent="0.35">
      <c r="A8404" t="s">
        <v>8730</v>
      </c>
      <c r="B8404" t="s">
        <v>7838</v>
      </c>
      <c r="C8404" t="s">
        <v>8731</v>
      </c>
      <c r="D8404">
        <v>875</v>
      </c>
      <c r="E8404" t="s">
        <v>2666</v>
      </c>
      <c r="F8404" s="1">
        <v>12000</v>
      </c>
      <c r="G8404" t="s">
        <v>16</v>
      </c>
      <c r="H8404">
        <v>1.6E-2</v>
      </c>
      <c r="I8404">
        <f t="shared" si="148"/>
        <v>192</v>
      </c>
      <c r="J8404">
        <v>3.5799999999999998E-2</v>
      </c>
      <c r="K8404" s="2">
        <f t="shared" si="149"/>
        <v>429.59999999999997</v>
      </c>
    </row>
    <row r="8405" spans="1:11" x14ac:dyDescent="0.35">
      <c r="A8405" t="s">
        <v>8732</v>
      </c>
      <c r="B8405" t="s">
        <v>8733</v>
      </c>
      <c r="C8405" t="s">
        <v>8734</v>
      </c>
      <c r="D8405">
        <v>875</v>
      </c>
      <c r="E8405" t="s">
        <v>2666</v>
      </c>
      <c r="F8405" s="1">
        <v>4900</v>
      </c>
      <c r="G8405" t="s">
        <v>16</v>
      </c>
      <c r="H8405">
        <v>8.8999999999999996E-2</v>
      </c>
      <c r="I8405">
        <f t="shared" si="148"/>
        <v>436.09999999999997</v>
      </c>
      <c r="J8405">
        <v>0.16500000000000001</v>
      </c>
      <c r="K8405" s="2">
        <f t="shared" si="149"/>
        <v>808.5</v>
      </c>
    </row>
    <row r="8406" spans="1:11" x14ac:dyDescent="0.35">
      <c r="A8406" t="s">
        <v>8735</v>
      </c>
      <c r="B8406" t="s">
        <v>8736</v>
      </c>
      <c r="C8406" t="s">
        <v>8737</v>
      </c>
      <c r="D8406">
        <v>875</v>
      </c>
      <c r="E8406" t="s">
        <v>2666</v>
      </c>
      <c r="F8406" s="1">
        <v>9290</v>
      </c>
      <c r="G8406" t="s">
        <v>16</v>
      </c>
      <c r="H8406">
        <v>0.1741</v>
      </c>
      <c r="I8406">
        <f t="shared" si="148"/>
        <v>1617.3890000000001</v>
      </c>
      <c r="J8406">
        <v>0.26500000000000001</v>
      </c>
      <c r="K8406" s="2">
        <f t="shared" si="149"/>
        <v>2461.85</v>
      </c>
    </row>
    <row r="8407" spans="1:11" x14ac:dyDescent="0.35">
      <c r="A8407" t="s">
        <v>8738</v>
      </c>
      <c r="B8407" t="s">
        <v>8739</v>
      </c>
      <c r="C8407" t="s">
        <v>7577</v>
      </c>
      <c r="D8407">
        <v>875</v>
      </c>
      <c r="E8407" t="s">
        <v>2666</v>
      </c>
      <c r="F8407" s="1">
        <v>71500</v>
      </c>
      <c r="G8407" t="s">
        <v>16</v>
      </c>
      <c r="H8407">
        <v>1E-3</v>
      </c>
      <c r="I8407">
        <f t="shared" si="148"/>
        <v>71.5</v>
      </c>
      <c r="J8407">
        <v>3.2500000000000001E-2</v>
      </c>
      <c r="K8407" s="2">
        <f t="shared" si="149"/>
        <v>2323.75</v>
      </c>
    </row>
    <row r="8408" spans="1:11" x14ac:dyDescent="0.35">
      <c r="A8408" t="s">
        <v>8740</v>
      </c>
      <c r="B8408" t="s">
        <v>8741</v>
      </c>
      <c r="C8408" t="s">
        <v>7580</v>
      </c>
      <c r="D8408">
        <v>875</v>
      </c>
      <c r="E8408" t="s">
        <v>2666</v>
      </c>
      <c r="F8408" s="1">
        <v>9500</v>
      </c>
      <c r="G8408" t="s">
        <v>16</v>
      </c>
      <c r="H8408">
        <v>1E-3</v>
      </c>
      <c r="I8408">
        <f t="shared" si="148"/>
        <v>9.5</v>
      </c>
      <c r="J8408">
        <v>7.4399999999999994E-2</v>
      </c>
      <c r="K8408" s="2">
        <f t="shared" si="149"/>
        <v>706.8</v>
      </c>
    </row>
    <row r="8409" spans="1:11" x14ac:dyDescent="0.35">
      <c r="A8409" t="s">
        <v>8742</v>
      </c>
      <c r="B8409" t="s">
        <v>8743</v>
      </c>
      <c r="C8409" t="s">
        <v>7580</v>
      </c>
      <c r="D8409">
        <v>875</v>
      </c>
      <c r="E8409" t="s">
        <v>2666</v>
      </c>
      <c r="F8409" s="1">
        <v>9200</v>
      </c>
      <c r="G8409" t="s">
        <v>16</v>
      </c>
      <c r="H8409">
        <v>1E-3</v>
      </c>
      <c r="I8409">
        <f t="shared" si="148"/>
        <v>9.2000000000000011</v>
      </c>
      <c r="J8409">
        <v>7.4399999999999994E-2</v>
      </c>
      <c r="K8409" s="2">
        <f t="shared" si="149"/>
        <v>684.4799999999999</v>
      </c>
    </row>
    <row r="8410" spans="1:11" x14ac:dyDescent="0.35">
      <c r="A8410" t="s">
        <v>8744</v>
      </c>
      <c r="B8410" t="s">
        <v>8745</v>
      </c>
      <c r="C8410" t="s">
        <v>8746</v>
      </c>
      <c r="D8410">
        <v>875</v>
      </c>
      <c r="E8410" t="s">
        <v>2666</v>
      </c>
      <c r="F8410" s="1">
        <v>13880</v>
      </c>
      <c r="G8410" t="s">
        <v>16</v>
      </c>
      <c r="H8410">
        <v>1E-3</v>
      </c>
      <c r="I8410">
        <f t="shared" si="148"/>
        <v>13.88</v>
      </c>
      <c r="J8410">
        <v>0.16750000000000001</v>
      </c>
      <c r="K8410" s="2">
        <f t="shared" si="149"/>
        <v>2324.9</v>
      </c>
    </row>
    <row r="8411" spans="1:11" x14ac:dyDescent="0.35">
      <c r="A8411" t="s">
        <v>8747</v>
      </c>
      <c r="B8411" t="s">
        <v>8748</v>
      </c>
      <c r="C8411" t="s">
        <v>8746</v>
      </c>
      <c r="D8411">
        <v>875</v>
      </c>
      <c r="E8411" t="s">
        <v>2666</v>
      </c>
      <c r="F8411" s="1">
        <v>10658</v>
      </c>
      <c r="G8411" t="s">
        <v>16</v>
      </c>
      <c r="H8411">
        <v>1E-3</v>
      </c>
      <c r="I8411">
        <f t="shared" si="148"/>
        <v>10.657999999999999</v>
      </c>
      <c r="J8411">
        <v>0.16750000000000001</v>
      </c>
      <c r="K8411" s="2">
        <f t="shared" si="149"/>
        <v>1785.2150000000001</v>
      </c>
    </row>
    <row r="8412" spans="1:11" x14ac:dyDescent="0.35">
      <c r="A8412" t="s">
        <v>8749</v>
      </c>
      <c r="B8412" t="s">
        <v>8750</v>
      </c>
      <c r="C8412">
        <v>2088</v>
      </c>
      <c r="D8412">
        <v>875</v>
      </c>
      <c r="E8412" t="s">
        <v>2666</v>
      </c>
      <c r="F8412" s="1">
        <v>4250</v>
      </c>
      <c r="G8412" t="s">
        <v>16</v>
      </c>
      <c r="H8412">
        <v>1E-3</v>
      </c>
      <c r="I8412">
        <f t="shared" si="148"/>
        <v>4.25</v>
      </c>
      <c r="J8412">
        <v>0</v>
      </c>
      <c r="K8412" s="2">
        <f t="shared" si="149"/>
        <v>0</v>
      </c>
    </row>
    <row r="8413" spans="1:11" x14ac:dyDescent="0.35">
      <c r="A8413" t="s">
        <v>8751</v>
      </c>
      <c r="B8413" t="s">
        <v>8752</v>
      </c>
      <c r="C8413">
        <v>2082</v>
      </c>
      <c r="D8413">
        <v>875</v>
      </c>
      <c r="E8413" t="s">
        <v>2666</v>
      </c>
      <c r="F8413" s="1">
        <v>5000</v>
      </c>
      <c r="G8413" t="s">
        <v>16</v>
      </c>
      <c r="H8413">
        <v>1E-3</v>
      </c>
      <c r="I8413">
        <f t="shared" si="148"/>
        <v>5</v>
      </c>
      <c r="J8413">
        <v>0</v>
      </c>
      <c r="K8413" s="2">
        <f t="shared" si="149"/>
        <v>0</v>
      </c>
    </row>
    <row r="8414" spans="1:11" x14ac:dyDescent="0.35">
      <c r="A8414" t="s">
        <v>8753</v>
      </c>
      <c r="B8414" t="s">
        <v>8754</v>
      </c>
      <c r="C8414">
        <v>2082</v>
      </c>
      <c r="D8414">
        <v>875</v>
      </c>
      <c r="E8414" t="s">
        <v>2666</v>
      </c>
      <c r="F8414" s="1">
        <v>5000</v>
      </c>
      <c r="G8414" t="s">
        <v>16</v>
      </c>
      <c r="H8414">
        <v>1E-3</v>
      </c>
      <c r="I8414">
        <f t="shared" si="148"/>
        <v>5</v>
      </c>
      <c r="J8414">
        <v>0</v>
      </c>
      <c r="K8414" s="2">
        <f t="shared" si="149"/>
        <v>0</v>
      </c>
    </row>
    <row r="8415" spans="1:11" x14ac:dyDescent="0.35">
      <c r="A8415" t="s">
        <v>8755</v>
      </c>
      <c r="B8415" t="s">
        <v>8756</v>
      </c>
      <c r="C8415" t="s">
        <v>8757</v>
      </c>
      <c r="D8415">
        <v>875</v>
      </c>
      <c r="E8415" t="s">
        <v>2666</v>
      </c>
      <c r="F8415">
        <v>300</v>
      </c>
      <c r="G8415" t="s">
        <v>16</v>
      </c>
      <c r="H8415">
        <v>0.17560000000000001</v>
      </c>
      <c r="I8415">
        <f t="shared" si="148"/>
        <v>52.68</v>
      </c>
      <c r="J8415">
        <v>0.32700000000000001</v>
      </c>
      <c r="K8415" s="2">
        <f t="shared" si="149"/>
        <v>98.100000000000009</v>
      </c>
    </row>
    <row r="8416" spans="1:11" x14ac:dyDescent="0.35">
      <c r="A8416" t="s">
        <v>8758</v>
      </c>
      <c r="B8416" t="s">
        <v>8759</v>
      </c>
      <c r="C8416" t="s">
        <v>8757</v>
      </c>
      <c r="D8416">
        <v>875</v>
      </c>
      <c r="E8416" t="s">
        <v>2666</v>
      </c>
      <c r="F8416" s="1">
        <v>2050</v>
      </c>
      <c r="G8416" t="s">
        <v>16</v>
      </c>
      <c r="H8416">
        <v>0.17560000000000001</v>
      </c>
      <c r="I8416">
        <f t="shared" si="148"/>
        <v>359.98</v>
      </c>
      <c r="J8416">
        <v>0.24099999999999999</v>
      </c>
      <c r="K8416" s="2">
        <f t="shared" si="149"/>
        <v>494.05</v>
      </c>
    </row>
    <row r="8417" spans="1:11" x14ac:dyDescent="0.35">
      <c r="A8417" t="s">
        <v>8760</v>
      </c>
      <c r="B8417" t="s">
        <v>8761</v>
      </c>
      <c r="C8417" t="s">
        <v>8757</v>
      </c>
      <c r="D8417">
        <v>875</v>
      </c>
      <c r="E8417" t="s">
        <v>2666</v>
      </c>
      <c r="F8417" s="1">
        <v>3070</v>
      </c>
      <c r="G8417" t="s">
        <v>16</v>
      </c>
      <c r="H8417">
        <v>0.17560000000000001</v>
      </c>
      <c r="I8417">
        <f t="shared" si="148"/>
        <v>539.09199999999998</v>
      </c>
      <c r="J8417">
        <v>0.38700000000000001</v>
      </c>
      <c r="K8417" s="2">
        <f t="shared" si="149"/>
        <v>1188.0900000000001</v>
      </c>
    </row>
    <row r="8418" spans="1:11" x14ac:dyDescent="0.35">
      <c r="A8418" t="s">
        <v>8762</v>
      </c>
      <c r="B8418" t="s">
        <v>8763</v>
      </c>
      <c r="C8418" t="s">
        <v>8757</v>
      </c>
      <c r="D8418">
        <v>875</v>
      </c>
      <c r="E8418" t="s">
        <v>2666</v>
      </c>
      <c r="F8418">
        <v>550</v>
      </c>
      <c r="G8418" t="s">
        <v>16</v>
      </c>
      <c r="H8418">
        <v>0.17560000000000001</v>
      </c>
      <c r="I8418">
        <f t="shared" si="148"/>
        <v>96.58</v>
      </c>
      <c r="J8418">
        <v>0.27300000000000002</v>
      </c>
      <c r="K8418" s="2">
        <f t="shared" si="149"/>
        <v>150.15</v>
      </c>
    </row>
    <row r="8419" spans="1:11" x14ac:dyDescent="0.35">
      <c r="A8419" t="s">
        <v>8764</v>
      </c>
      <c r="B8419" t="s">
        <v>8765</v>
      </c>
      <c r="C8419" t="s">
        <v>8757</v>
      </c>
      <c r="D8419">
        <v>875</v>
      </c>
      <c r="E8419" t="s">
        <v>2666</v>
      </c>
      <c r="F8419" s="1">
        <v>13200</v>
      </c>
      <c r="G8419" t="s">
        <v>16</v>
      </c>
      <c r="H8419">
        <v>0.17560000000000001</v>
      </c>
      <c r="I8419">
        <f t="shared" si="148"/>
        <v>2317.92</v>
      </c>
      <c r="J8419">
        <v>0.17199999999999999</v>
      </c>
      <c r="K8419" s="2">
        <f t="shared" si="149"/>
        <v>2270.3999999999996</v>
      </c>
    </row>
    <row r="8420" spans="1:11" x14ac:dyDescent="0.35">
      <c r="A8420" t="s">
        <v>8766</v>
      </c>
      <c r="B8420" t="s">
        <v>8767</v>
      </c>
      <c r="C8420" t="s">
        <v>8757</v>
      </c>
      <c r="D8420">
        <v>875</v>
      </c>
      <c r="E8420" t="s">
        <v>2666</v>
      </c>
      <c r="F8420" s="1">
        <v>3300</v>
      </c>
      <c r="G8420" t="s">
        <v>16</v>
      </c>
      <c r="H8420">
        <v>0.17560000000000001</v>
      </c>
      <c r="I8420">
        <f t="shared" si="148"/>
        <v>579.48</v>
      </c>
      <c r="J8420">
        <v>0.193</v>
      </c>
      <c r="K8420" s="2">
        <f t="shared" si="149"/>
        <v>636.9</v>
      </c>
    </row>
    <row r="8421" spans="1:11" x14ac:dyDescent="0.35">
      <c r="A8421" t="s">
        <v>8768</v>
      </c>
      <c r="B8421" t="s">
        <v>8769</v>
      </c>
      <c r="C8421" t="s">
        <v>8757</v>
      </c>
      <c r="D8421">
        <v>875</v>
      </c>
      <c r="E8421" t="s">
        <v>2666</v>
      </c>
      <c r="F8421" s="1">
        <v>2603</v>
      </c>
      <c r="G8421" t="s">
        <v>16</v>
      </c>
      <c r="H8421">
        <v>0.17560000000000001</v>
      </c>
      <c r="I8421">
        <f t="shared" si="148"/>
        <v>457.08680000000004</v>
      </c>
      <c r="J8421">
        <v>0.23899999999999999</v>
      </c>
      <c r="K8421" s="2">
        <f t="shared" si="149"/>
        <v>622.11699999999996</v>
      </c>
    </row>
    <row r="8422" spans="1:11" x14ac:dyDescent="0.35">
      <c r="A8422" t="s">
        <v>8770</v>
      </c>
      <c r="B8422" t="s">
        <v>8771</v>
      </c>
      <c r="C8422" t="s">
        <v>8757</v>
      </c>
      <c r="D8422">
        <v>875</v>
      </c>
      <c r="E8422" t="s">
        <v>2666</v>
      </c>
      <c r="F8422" s="1">
        <v>2000</v>
      </c>
      <c r="G8422" t="s">
        <v>16</v>
      </c>
      <c r="H8422">
        <v>0.17560000000000001</v>
      </c>
      <c r="I8422">
        <f t="shared" si="148"/>
        <v>351.2</v>
      </c>
      <c r="J8422">
        <v>0.23899999999999999</v>
      </c>
      <c r="K8422" s="2">
        <f t="shared" si="149"/>
        <v>478</v>
      </c>
    </row>
    <row r="8423" spans="1:11" x14ac:dyDescent="0.35">
      <c r="A8423" t="s">
        <v>8772</v>
      </c>
      <c r="B8423" t="s">
        <v>8773</v>
      </c>
      <c r="C8423" t="s">
        <v>8757</v>
      </c>
      <c r="D8423">
        <v>875</v>
      </c>
      <c r="E8423" t="s">
        <v>2666</v>
      </c>
      <c r="F8423" s="1">
        <v>3700</v>
      </c>
      <c r="G8423" t="s">
        <v>16</v>
      </c>
      <c r="H8423">
        <v>0.17560000000000001</v>
      </c>
      <c r="I8423">
        <f t="shared" si="148"/>
        <v>649.72</v>
      </c>
      <c r="J8423">
        <v>0.26300000000000001</v>
      </c>
      <c r="K8423" s="2">
        <f t="shared" si="149"/>
        <v>973.1</v>
      </c>
    </row>
    <row r="8424" spans="1:11" x14ac:dyDescent="0.35">
      <c r="A8424" t="s">
        <v>8774</v>
      </c>
      <c r="B8424" t="s">
        <v>8775</v>
      </c>
      <c r="C8424" t="s">
        <v>8776</v>
      </c>
      <c r="D8424">
        <v>875</v>
      </c>
      <c r="E8424" t="s">
        <v>2666</v>
      </c>
      <c r="F8424" s="1">
        <v>12800</v>
      </c>
      <c r="G8424" t="s">
        <v>16</v>
      </c>
      <c r="H8424">
        <v>2E-3</v>
      </c>
      <c r="I8424">
        <f t="shared" si="148"/>
        <v>25.6</v>
      </c>
      <c r="J8424">
        <v>4.7500000000000001E-2</v>
      </c>
      <c r="K8424" s="2">
        <f t="shared" si="149"/>
        <v>608</v>
      </c>
    </row>
    <row r="8425" spans="1:11" x14ac:dyDescent="0.35">
      <c r="A8425" t="s">
        <v>8777</v>
      </c>
      <c r="B8425" t="s">
        <v>8778</v>
      </c>
      <c r="C8425" t="s">
        <v>8779</v>
      </c>
      <c r="D8425">
        <v>875</v>
      </c>
      <c r="E8425" t="s">
        <v>2666</v>
      </c>
      <c r="F8425" s="1">
        <v>1850</v>
      </c>
      <c r="G8425" t="s">
        <v>16</v>
      </c>
      <c r="H8425">
        <v>1E-3</v>
      </c>
      <c r="I8425">
        <f t="shared" si="148"/>
        <v>1.85</v>
      </c>
      <c r="J8425">
        <v>0</v>
      </c>
      <c r="K8425" s="2">
        <f t="shared" si="149"/>
        <v>0</v>
      </c>
    </row>
    <row r="8426" spans="1:11" x14ac:dyDescent="0.35">
      <c r="A8426" t="s">
        <v>8780</v>
      </c>
      <c r="B8426" t="s">
        <v>8781</v>
      </c>
      <c r="C8426" t="s">
        <v>8779</v>
      </c>
      <c r="D8426">
        <v>875</v>
      </c>
      <c r="E8426" t="s">
        <v>2666</v>
      </c>
      <c r="F8426" s="1">
        <v>1850</v>
      </c>
      <c r="G8426" t="s">
        <v>16</v>
      </c>
      <c r="H8426">
        <v>1E-3</v>
      </c>
      <c r="I8426">
        <f t="shared" si="148"/>
        <v>1.85</v>
      </c>
      <c r="J8426">
        <v>0</v>
      </c>
      <c r="K8426" s="2">
        <f t="shared" si="149"/>
        <v>0</v>
      </c>
    </row>
    <row r="8427" spans="1:11" x14ac:dyDescent="0.35">
      <c r="A8427" t="s">
        <v>8782</v>
      </c>
      <c r="B8427" t="s">
        <v>8783</v>
      </c>
      <c r="C8427" t="s">
        <v>8779</v>
      </c>
      <c r="D8427">
        <v>875</v>
      </c>
      <c r="E8427" t="s">
        <v>2666</v>
      </c>
      <c r="F8427" s="1">
        <v>5500</v>
      </c>
      <c r="G8427" t="s">
        <v>16</v>
      </c>
      <c r="H8427">
        <v>1E-3</v>
      </c>
      <c r="I8427">
        <f t="shared" si="148"/>
        <v>5.5</v>
      </c>
      <c r="J8427">
        <v>0</v>
      </c>
      <c r="K8427" s="2">
        <f t="shared" si="149"/>
        <v>0</v>
      </c>
    </row>
    <row r="8428" spans="1:11" x14ac:dyDescent="0.35">
      <c r="A8428" t="s">
        <v>8784</v>
      </c>
      <c r="B8428" t="s">
        <v>8785</v>
      </c>
      <c r="C8428" t="s">
        <v>8779</v>
      </c>
      <c r="D8428">
        <v>875</v>
      </c>
      <c r="E8428" t="s">
        <v>2666</v>
      </c>
      <c r="F8428" s="1">
        <v>5500</v>
      </c>
      <c r="G8428" t="s">
        <v>16</v>
      </c>
      <c r="H8428">
        <v>1E-3</v>
      </c>
      <c r="I8428">
        <f t="shared" si="148"/>
        <v>5.5</v>
      </c>
      <c r="J8428">
        <v>0</v>
      </c>
      <c r="K8428" s="2">
        <f t="shared" si="149"/>
        <v>0</v>
      </c>
    </row>
    <row r="8429" spans="1:11" x14ac:dyDescent="0.35">
      <c r="A8429" t="s">
        <v>8786</v>
      </c>
      <c r="B8429" t="s">
        <v>8787</v>
      </c>
      <c r="C8429" t="s">
        <v>8788</v>
      </c>
      <c r="D8429">
        <v>875</v>
      </c>
      <c r="E8429" t="s">
        <v>2666</v>
      </c>
      <c r="F8429">
        <v>100</v>
      </c>
      <c r="G8429" t="s">
        <v>16</v>
      </c>
      <c r="H8429">
        <v>1.6E-2</v>
      </c>
      <c r="I8429">
        <f t="shared" si="148"/>
        <v>1.6</v>
      </c>
      <c r="J8429">
        <v>0.49</v>
      </c>
      <c r="K8429" s="2">
        <f t="shared" si="149"/>
        <v>49</v>
      </c>
    </row>
    <row r="8430" spans="1:11" x14ac:dyDescent="0.35">
      <c r="A8430" t="s">
        <v>8789</v>
      </c>
      <c r="B8430" t="s">
        <v>8790</v>
      </c>
      <c r="C8430" t="s">
        <v>8791</v>
      </c>
      <c r="D8430">
        <v>875</v>
      </c>
      <c r="E8430" t="s">
        <v>2666</v>
      </c>
      <c r="F8430">
        <v>80</v>
      </c>
      <c r="G8430" t="s">
        <v>16</v>
      </c>
      <c r="H8430">
        <v>5.0000000000000001E-3</v>
      </c>
      <c r="I8430">
        <f t="shared" si="148"/>
        <v>0.4</v>
      </c>
      <c r="J8430">
        <v>0.39700000000000002</v>
      </c>
      <c r="K8430" s="2">
        <f t="shared" si="149"/>
        <v>31.76</v>
      </c>
    </row>
    <row r="8431" spans="1:11" x14ac:dyDescent="0.35">
      <c r="A8431" t="s">
        <v>8792</v>
      </c>
      <c r="B8431" t="s">
        <v>8793</v>
      </c>
      <c r="C8431" t="s">
        <v>8154</v>
      </c>
      <c r="D8431">
        <v>875</v>
      </c>
      <c r="E8431" t="s">
        <v>2666</v>
      </c>
      <c r="F8431">
        <v>100</v>
      </c>
      <c r="G8431" t="s">
        <v>16</v>
      </c>
      <c r="H8431">
        <v>5.0000000000000001E-3</v>
      </c>
      <c r="I8431">
        <f t="shared" si="148"/>
        <v>0.5</v>
      </c>
      <c r="J8431">
        <v>0.39700000000000002</v>
      </c>
      <c r="K8431" s="2">
        <f t="shared" si="149"/>
        <v>39.700000000000003</v>
      </c>
    </row>
    <row r="8432" spans="1:11" x14ac:dyDescent="0.35">
      <c r="A8432" t="s">
        <v>8794</v>
      </c>
      <c r="B8432" t="s">
        <v>8795</v>
      </c>
      <c r="C8432" t="s">
        <v>8154</v>
      </c>
      <c r="D8432">
        <v>875</v>
      </c>
      <c r="E8432" t="s">
        <v>2666</v>
      </c>
      <c r="F8432">
        <v>100</v>
      </c>
      <c r="G8432" t="s">
        <v>16</v>
      </c>
      <c r="H8432">
        <v>5.0000000000000001E-3</v>
      </c>
      <c r="I8432">
        <f t="shared" si="148"/>
        <v>0.5</v>
      </c>
      <c r="J8432">
        <v>0.39700000000000002</v>
      </c>
      <c r="K8432" s="2">
        <f t="shared" si="149"/>
        <v>39.700000000000003</v>
      </c>
    </row>
    <row r="8433" spans="1:11" x14ac:dyDescent="0.35">
      <c r="A8433" t="s">
        <v>8796</v>
      </c>
      <c r="B8433" t="s">
        <v>8797</v>
      </c>
      <c r="C8433" t="s">
        <v>8154</v>
      </c>
      <c r="D8433">
        <v>875</v>
      </c>
      <c r="E8433" t="s">
        <v>2666</v>
      </c>
      <c r="F8433">
        <v>80</v>
      </c>
      <c r="G8433" t="s">
        <v>16</v>
      </c>
      <c r="H8433">
        <v>5.0000000000000001E-3</v>
      </c>
      <c r="I8433">
        <f t="shared" si="148"/>
        <v>0.4</v>
      </c>
      <c r="J8433">
        <v>0.39700000000000002</v>
      </c>
      <c r="K8433" s="2">
        <f t="shared" si="149"/>
        <v>31.76</v>
      </c>
    </row>
    <row r="8434" spans="1:11" x14ac:dyDescent="0.35">
      <c r="A8434" t="s">
        <v>8798</v>
      </c>
      <c r="B8434" t="s">
        <v>8799</v>
      </c>
      <c r="C8434" t="s">
        <v>8800</v>
      </c>
      <c r="D8434">
        <v>875</v>
      </c>
      <c r="E8434" t="s">
        <v>2666</v>
      </c>
      <c r="F8434" s="1">
        <v>47600</v>
      </c>
      <c r="G8434" t="s">
        <v>16</v>
      </c>
      <c r="H8434">
        <v>8.455E-2</v>
      </c>
      <c r="I8434">
        <f t="shared" si="148"/>
        <v>4024.58</v>
      </c>
      <c r="J8434">
        <v>0.32400000000000001</v>
      </c>
      <c r="K8434" s="2">
        <f t="shared" si="149"/>
        <v>15422.4</v>
      </c>
    </row>
    <row r="8435" spans="1:11" x14ac:dyDescent="0.35">
      <c r="A8435" t="s">
        <v>8801</v>
      </c>
      <c r="B8435" t="s">
        <v>8802</v>
      </c>
      <c r="D8435">
        <v>875</v>
      </c>
      <c r="E8435" t="s">
        <v>2666</v>
      </c>
      <c r="F8435" s="1">
        <v>50780</v>
      </c>
      <c r="G8435" t="s">
        <v>16</v>
      </c>
      <c r="H8435">
        <v>0.18099999999999999</v>
      </c>
      <c r="I8435">
        <f t="shared" si="148"/>
        <v>9191.18</v>
      </c>
      <c r="J8435">
        <v>0.65500000000000003</v>
      </c>
      <c r="K8435" s="2">
        <f t="shared" si="149"/>
        <v>33260.9</v>
      </c>
    </row>
    <row r="8436" spans="1:11" x14ac:dyDescent="0.35">
      <c r="A8436" t="s">
        <v>8803</v>
      </c>
      <c r="B8436" t="s">
        <v>8804</v>
      </c>
      <c r="D8436">
        <v>875</v>
      </c>
      <c r="E8436" t="s">
        <v>2666</v>
      </c>
      <c r="F8436" s="1">
        <v>14616</v>
      </c>
      <c r="G8436" t="s">
        <v>16</v>
      </c>
      <c r="H8436">
        <v>0.27600000000000002</v>
      </c>
      <c r="I8436">
        <f t="shared" si="148"/>
        <v>4034.0160000000005</v>
      </c>
      <c r="J8436">
        <v>1.129</v>
      </c>
      <c r="K8436" s="2">
        <f t="shared" si="149"/>
        <v>16501.464</v>
      </c>
    </row>
    <row r="8437" spans="1:11" x14ac:dyDescent="0.35">
      <c r="A8437" t="s">
        <v>8805</v>
      </c>
      <c r="B8437" t="s">
        <v>8806</v>
      </c>
      <c r="C8437" t="s">
        <v>8807</v>
      </c>
      <c r="D8437">
        <v>875</v>
      </c>
      <c r="E8437" t="s">
        <v>2666</v>
      </c>
      <c r="F8437" s="1">
        <v>12400</v>
      </c>
      <c r="G8437" t="s">
        <v>16</v>
      </c>
      <c r="H8437">
        <v>5.1999999999999998E-2</v>
      </c>
      <c r="I8437">
        <f t="shared" si="148"/>
        <v>644.79999999999995</v>
      </c>
      <c r="J8437">
        <v>0.34599999999999997</v>
      </c>
      <c r="K8437" s="2">
        <f t="shared" si="149"/>
        <v>4290.3999999999996</v>
      </c>
    </row>
    <row r="8438" spans="1:11" x14ac:dyDescent="0.35">
      <c r="A8438" t="s">
        <v>8808</v>
      </c>
      <c r="B8438" t="s">
        <v>8809</v>
      </c>
      <c r="C8438" t="s">
        <v>8810</v>
      </c>
      <c r="D8438">
        <v>875</v>
      </c>
      <c r="E8438" t="s">
        <v>2666</v>
      </c>
      <c r="F8438" s="1">
        <v>3785</v>
      </c>
      <c r="G8438" t="s">
        <v>16</v>
      </c>
      <c r="H8438">
        <v>0.53400000000000003</v>
      </c>
      <c r="I8438">
        <f t="shared" si="148"/>
        <v>2021.19</v>
      </c>
      <c r="J8438">
        <v>0.84699999999999998</v>
      </c>
      <c r="K8438" s="2">
        <f t="shared" si="149"/>
        <v>3205.895</v>
      </c>
    </row>
    <row r="8439" spans="1:11" x14ac:dyDescent="0.35">
      <c r="A8439" t="s">
        <v>8811</v>
      </c>
      <c r="B8439" t="s">
        <v>8812</v>
      </c>
      <c r="C8439" t="s">
        <v>8813</v>
      </c>
      <c r="D8439">
        <v>875</v>
      </c>
      <c r="E8439" t="s">
        <v>2666</v>
      </c>
      <c r="F8439" s="1">
        <v>10530</v>
      </c>
      <c r="G8439" t="s">
        <v>16</v>
      </c>
      <c r="H8439">
        <v>0.36899999999999999</v>
      </c>
      <c r="I8439">
        <f t="shared" si="148"/>
        <v>3885.57</v>
      </c>
      <c r="J8439">
        <v>0.45800000000000002</v>
      </c>
      <c r="K8439" s="2">
        <f t="shared" si="149"/>
        <v>4822.74</v>
      </c>
    </row>
    <row r="8440" spans="1:11" x14ac:dyDescent="0.35">
      <c r="A8440" t="s">
        <v>8814</v>
      </c>
      <c r="B8440" t="s">
        <v>8815</v>
      </c>
      <c r="C8440" t="s">
        <v>8816</v>
      </c>
      <c r="D8440">
        <v>875</v>
      </c>
      <c r="E8440" t="s">
        <v>2666</v>
      </c>
      <c r="F8440" s="1">
        <v>9300</v>
      </c>
      <c r="G8440" t="s">
        <v>16</v>
      </c>
      <c r="H8440">
        <v>0.191</v>
      </c>
      <c r="I8440">
        <f t="shared" si="148"/>
        <v>1776.3</v>
      </c>
      <c r="J8440">
        <v>0.28100000000000003</v>
      </c>
      <c r="K8440" s="2">
        <f t="shared" si="149"/>
        <v>2613.3000000000002</v>
      </c>
    </row>
    <row r="8441" spans="1:11" x14ac:dyDescent="0.35">
      <c r="A8441" t="s">
        <v>8817</v>
      </c>
      <c r="B8441" t="s">
        <v>8818</v>
      </c>
      <c r="C8441" t="s">
        <v>8819</v>
      </c>
      <c r="D8441">
        <v>875</v>
      </c>
      <c r="E8441" t="s">
        <v>2666</v>
      </c>
      <c r="F8441" s="1">
        <v>2400</v>
      </c>
      <c r="G8441" t="s">
        <v>16</v>
      </c>
      <c r="H8441">
        <v>0.11626</v>
      </c>
      <c r="I8441">
        <f t="shared" si="148"/>
        <v>279.024</v>
      </c>
      <c r="J8441">
        <v>0.90351000000000004</v>
      </c>
      <c r="K8441" s="2">
        <f t="shared" si="149"/>
        <v>2168.424</v>
      </c>
    </row>
    <row r="8442" spans="1:11" x14ac:dyDescent="0.35">
      <c r="A8442" t="s">
        <v>8820</v>
      </c>
      <c r="B8442" t="s">
        <v>8821</v>
      </c>
      <c r="C8442" t="s">
        <v>5623</v>
      </c>
      <c r="D8442">
        <v>875</v>
      </c>
      <c r="E8442" t="s">
        <v>2666</v>
      </c>
      <c r="F8442" s="1">
        <v>148320</v>
      </c>
      <c r="G8442" t="s">
        <v>16</v>
      </c>
      <c r="H8442">
        <v>2.3999999999999998E-3</v>
      </c>
      <c r="I8442">
        <f t="shared" si="148"/>
        <v>355.96799999999996</v>
      </c>
      <c r="J8442">
        <v>3.5709999999999999E-2</v>
      </c>
      <c r="K8442" s="2">
        <f t="shared" si="149"/>
        <v>5296.5072</v>
      </c>
    </row>
    <row r="8443" spans="1:11" x14ac:dyDescent="0.35">
      <c r="A8443" t="s">
        <v>8822</v>
      </c>
      <c r="B8443" t="s">
        <v>8823</v>
      </c>
      <c r="C8443" t="s">
        <v>5623</v>
      </c>
      <c r="D8443">
        <v>875</v>
      </c>
      <c r="E8443" t="s">
        <v>2666</v>
      </c>
      <c r="F8443" s="1">
        <v>144319</v>
      </c>
      <c r="G8443" t="s">
        <v>16</v>
      </c>
      <c r="H8443">
        <v>2.3999999999999998E-3</v>
      </c>
      <c r="I8443">
        <f t="shared" si="148"/>
        <v>346.36559999999997</v>
      </c>
      <c r="J8443">
        <v>3.5709999999999999E-2</v>
      </c>
      <c r="K8443" s="2">
        <f t="shared" si="149"/>
        <v>5153.6314899999998</v>
      </c>
    </row>
    <row r="8444" spans="1:11" x14ac:dyDescent="0.35">
      <c r="A8444" t="s">
        <v>8824</v>
      </c>
      <c r="B8444" t="s">
        <v>8825</v>
      </c>
      <c r="C8444" t="s">
        <v>5623</v>
      </c>
      <c r="D8444">
        <v>875</v>
      </c>
      <c r="E8444" t="s">
        <v>2666</v>
      </c>
      <c r="F8444" s="1">
        <v>161095</v>
      </c>
      <c r="G8444" t="s">
        <v>16</v>
      </c>
      <c r="H8444">
        <v>2.3999999999999998E-3</v>
      </c>
      <c r="I8444">
        <f t="shared" si="148"/>
        <v>386.62799999999999</v>
      </c>
      <c r="J8444">
        <v>3.5709999999999999E-2</v>
      </c>
      <c r="K8444" s="2">
        <f t="shared" si="149"/>
        <v>5752.7024499999998</v>
      </c>
    </row>
    <row r="8445" spans="1:11" x14ac:dyDescent="0.35">
      <c r="A8445" t="s">
        <v>8826</v>
      </c>
      <c r="B8445" t="s">
        <v>8827</v>
      </c>
      <c r="C8445" t="s">
        <v>5676</v>
      </c>
      <c r="D8445">
        <v>875</v>
      </c>
      <c r="E8445" t="s">
        <v>2666</v>
      </c>
      <c r="F8445" s="1">
        <v>80000</v>
      </c>
      <c r="G8445" t="s">
        <v>16</v>
      </c>
      <c r="H8445">
        <v>2.3999999999999998E-3</v>
      </c>
      <c r="I8445">
        <f t="shared" si="148"/>
        <v>191.99999999999997</v>
      </c>
      <c r="J8445">
        <v>3.712E-2</v>
      </c>
      <c r="K8445" s="2">
        <f t="shared" si="149"/>
        <v>2969.6</v>
      </c>
    </row>
    <row r="8446" spans="1:11" x14ac:dyDescent="0.35">
      <c r="A8446" t="s">
        <v>8828</v>
      </c>
      <c r="B8446" t="s">
        <v>8829</v>
      </c>
      <c r="C8446" t="s">
        <v>5676</v>
      </c>
      <c r="D8446">
        <v>875</v>
      </c>
      <c r="E8446" t="s">
        <v>2666</v>
      </c>
      <c r="F8446" s="1">
        <v>82340</v>
      </c>
      <c r="G8446" t="s">
        <v>16</v>
      </c>
      <c r="H8446">
        <v>2.3999999999999998E-3</v>
      </c>
      <c r="I8446">
        <f t="shared" si="148"/>
        <v>197.61599999999999</v>
      </c>
      <c r="J8446">
        <v>3.712E-2</v>
      </c>
      <c r="K8446" s="2">
        <f t="shared" si="149"/>
        <v>3056.4607999999998</v>
      </c>
    </row>
    <row r="8447" spans="1:11" x14ac:dyDescent="0.35">
      <c r="A8447" t="s">
        <v>8830</v>
      </c>
      <c r="B8447" t="s">
        <v>8831</v>
      </c>
      <c r="C8447" t="s">
        <v>5676</v>
      </c>
      <c r="D8447">
        <v>875</v>
      </c>
      <c r="E8447" t="s">
        <v>2666</v>
      </c>
      <c r="F8447" s="1">
        <v>55065</v>
      </c>
      <c r="G8447" t="s">
        <v>16</v>
      </c>
      <c r="H8447">
        <v>2.0300000000000001E-3</v>
      </c>
      <c r="I8447">
        <f t="shared" si="148"/>
        <v>111.78195000000001</v>
      </c>
      <c r="J8447">
        <v>3.712E-2</v>
      </c>
      <c r="K8447" s="2">
        <f t="shared" si="149"/>
        <v>2044.0128</v>
      </c>
    </row>
    <row r="8448" spans="1:11" x14ac:dyDescent="0.35">
      <c r="A8448" t="s">
        <v>8832</v>
      </c>
      <c r="B8448" t="s">
        <v>8833</v>
      </c>
      <c r="C8448" t="s">
        <v>5634</v>
      </c>
      <c r="D8448">
        <v>875</v>
      </c>
      <c r="E8448" t="s">
        <v>2666</v>
      </c>
      <c r="F8448" s="1">
        <v>9575</v>
      </c>
      <c r="G8448" t="s">
        <v>16</v>
      </c>
      <c r="H8448">
        <v>1.9E-2</v>
      </c>
      <c r="I8448">
        <f t="shared" si="148"/>
        <v>181.92499999999998</v>
      </c>
      <c r="J8448">
        <v>0.55212000000000006</v>
      </c>
      <c r="K8448" s="2">
        <f t="shared" si="149"/>
        <v>5286.5490000000009</v>
      </c>
    </row>
    <row r="8449" spans="1:11" x14ac:dyDescent="0.35">
      <c r="A8449" t="s">
        <v>8834</v>
      </c>
      <c r="B8449" t="s">
        <v>8835</v>
      </c>
      <c r="C8449" t="s">
        <v>8819</v>
      </c>
      <c r="D8449">
        <v>875</v>
      </c>
      <c r="E8449" t="s">
        <v>2666</v>
      </c>
      <c r="F8449" s="1">
        <v>2585</v>
      </c>
      <c r="G8449" t="s">
        <v>16</v>
      </c>
      <c r="H8449">
        <v>0.11626</v>
      </c>
      <c r="I8449">
        <f t="shared" si="148"/>
        <v>300.53210000000001</v>
      </c>
      <c r="J8449">
        <v>0.90351000000000004</v>
      </c>
      <c r="K8449" s="2">
        <f t="shared" si="149"/>
        <v>2335.5733500000001</v>
      </c>
    </row>
    <row r="8450" spans="1:11" x14ac:dyDescent="0.35">
      <c r="A8450" t="s">
        <v>8836</v>
      </c>
      <c r="B8450" t="s">
        <v>8837</v>
      </c>
      <c r="C8450" t="s">
        <v>5634</v>
      </c>
      <c r="D8450">
        <v>875</v>
      </c>
      <c r="E8450" t="s">
        <v>2666</v>
      </c>
      <c r="F8450" s="1">
        <v>4650</v>
      </c>
      <c r="G8450" t="s">
        <v>16</v>
      </c>
      <c r="H8450">
        <v>1.9E-2</v>
      </c>
      <c r="I8450">
        <f t="shared" si="148"/>
        <v>88.35</v>
      </c>
      <c r="J8450">
        <v>0.55212000000000006</v>
      </c>
      <c r="K8450" s="2">
        <f t="shared" si="149"/>
        <v>2567.3580000000002</v>
      </c>
    </row>
    <row r="8451" spans="1:11" x14ac:dyDescent="0.35">
      <c r="A8451" t="s">
        <v>8838</v>
      </c>
      <c r="B8451" t="s">
        <v>8839</v>
      </c>
      <c r="C8451" t="s">
        <v>5634</v>
      </c>
      <c r="D8451">
        <v>875</v>
      </c>
      <c r="E8451" t="s">
        <v>2666</v>
      </c>
      <c r="F8451" s="1">
        <v>23370</v>
      </c>
      <c r="G8451" t="s">
        <v>16</v>
      </c>
      <c r="H8451">
        <v>1.9E-2</v>
      </c>
      <c r="I8451">
        <f t="shared" si="148"/>
        <v>444.03</v>
      </c>
      <c r="J8451">
        <v>0.66135999999999995</v>
      </c>
      <c r="K8451" s="2">
        <f t="shared" si="149"/>
        <v>15455.983199999999</v>
      </c>
    </row>
    <row r="8452" spans="1:11" x14ac:dyDescent="0.35">
      <c r="A8452" t="s">
        <v>8840</v>
      </c>
      <c r="B8452" t="s">
        <v>8841</v>
      </c>
      <c r="C8452" t="s">
        <v>5634</v>
      </c>
      <c r="D8452">
        <v>875</v>
      </c>
      <c r="E8452" t="s">
        <v>2666</v>
      </c>
      <c r="F8452" s="1">
        <v>8772</v>
      </c>
      <c r="G8452" t="s">
        <v>16</v>
      </c>
      <c r="H8452">
        <v>2.1999999999999999E-2</v>
      </c>
      <c r="I8452">
        <f t="shared" si="148"/>
        <v>192.98399999999998</v>
      </c>
      <c r="J8452">
        <v>0.55212000000000006</v>
      </c>
      <c r="K8452" s="2">
        <f t="shared" si="149"/>
        <v>4843.1966400000001</v>
      </c>
    </row>
    <row r="8453" spans="1:11" x14ac:dyDescent="0.35">
      <c r="A8453" t="s">
        <v>8842</v>
      </c>
      <c r="B8453" t="s">
        <v>8843</v>
      </c>
      <c r="C8453" t="s">
        <v>8844</v>
      </c>
      <c r="D8453">
        <v>875</v>
      </c>
      <c r="E8453" t="s">
        <v>2666</v>
      </c>
      <c r="F8453" s="1">
        <v>24600</v>
      </c>
      <c r="G8453" t="s">
        <v>16</v>
      </c>
      <c r="H8453">
        <v>1.6E-2</v>
      </c>
      <c r="I8453">
        <f t="shared" ref="I8453:I8516" si="150">H8453*F8453</f>
        <v>393.6</v>
      </c>
      <c r="J8453">
        <v>0.47427999999999998</v>
      </c>
      <c r="K8453" s="2">
        <f t="shared" ref="K8453:K8516" si="151">F8453*J8453</f>
        <v>11667.287999999999</v>
      </c>
    </row>
    <row r="8454" spans="1:11" x14ac:dyDescent="0.35">
      <c r="A8454" t="s">
        <v>8845</v>
      </c>
      <c r="B8454" t="s">
        <v>8846</v>
      </c>
      <c r="C8454" t="s">
        <v>8847</v>
      </c>
      <c r="D8454">
        <v>875</v>
      </c>
      <c r="E8454" t="s">
        <v>2666</v>
      </c>
      <c r="F8454" s="1">
        <v>30700</v>
      </c>
      <c r="G8454" t="s">
        <v>16</v>
      </c>
      <c r="H8454">
        <v>1.6E-2</v>
      </c>
      <c r="I8454">
        <f t="shared" si="150"/>
        <v>491.2</v>
      </c>
      <c r="J8454">
        <v>0.64236000000000004</v>
      </c>
      <c r="K8454" s="2">
        <f t="shared" si="151"/>
        <v>19720.452000000001</v>
      </c>
    </row>
    <row r="8455" spans="1:11" x14ac:dyDescent="0.35">
      <c r="A8455" t="s">
        <v>8848</v>
      </c>
      <c r="B8455" t="s">
        <v>8849</v>
      </c>
      <c r="C8455" t="s">
        <v>8850</v>
      </c>
      <c r="D8455">
        <v>875</v>
      </c>
      <c r="E8455" t="s">
        <v>2666</v>
      </c>
      <c r="F8455">
        <v>350</v>
      </c>
      <c r="G8455" t="s">
        <v>16</v>
      </c>
      <c r="H8455">
        <v>1.6E-2</v>
      </c>
      <c r="I8455">
        <f t="shared" si="150"/>
        <v>5.6000000000000005</v>
      </c>
      <c r="J8455">
        <v>0.47427999999999998</v>
      </c>
      <c r="K8455" s="2">
        <f t="shared" si="151"/>
        <v>165.99799999999999</v>
      </c>
    </row>
    <row r="8456" spans="1:11" x14ac:dyDescent="0.35">
      <c r="A8456" t="s">
        <v>8851</v>
      </c>
      <c r="B8456" t="s">
        <v>8852</v>
      </c>
      <c r="C8456" t="s">
        <v>8850</v>
      </c>
      <c r="D8456">
        <v>875</v>
      </c>
      <c r="E8456" t="s">
        <v>2666</v>
      </c>
      <c r="F8456" s="1">
        <v>29780</v>
      </c>
      <c r="G8456" t="s">
        <v>16</v>
      </c>
      <c r="H8456">
        <v>1.6E-2</v>
      </c>
      <c r="I8456">
        <f t="shared" si="150"/>
        <v>476.48</v>
      </c>
      <c r="J8456">
        <v>0.53215000000000001</v>
      </c>
      <c r="K8456" s="2">
        <f t="shared" si="151"/>
        <v>15847.427</v>
      </c>
    </row>
    <row r="8457" spans="1:11" x14ac:dyDescent="0.35">
      <c r="A8457" t="s">
        <v>8853</v>
      </c>
      <c r="B8457" t="s">
        <v>8854</v>
      </c>
      <c r="C8457" t="s">
        <v>8855</v>
      </c>
      <c r="D8457">
        <v>875</v>
      </c>
      <c r="E8457" t="s">
        <v>2666</v>
      </c>
      <c r="F8457" s="1">
        <v>13900</v>
      </c>
      <c r="G8457" t="s">
        <v>16</v>
      </c>
      <c r="H8457">
        <v>5.0999999999999997E-2</v>
      </c>
      <c r="I8457">
        <f t="shared" si="150"/>
        <v>708.9</v>
      </c>
      <c r="J8457">
        <v>0.82860999999999996</v>
      </c>
      <c r="K8457" s="2">
        <f t="shared" si="151"/>
        <v>11517.679</v>
      </c>
    </row>
    <row r="8458" spans="1:11" x14ac:dyDescent="0.35">
      <c r="A8458" t="s">
        <v>8856</v>
      </c>
      <c r="B8458" t="s">
        <v>8857</v>
      </c>
      <c r="C8458" t="s">
        <v>8858</v>
      </c>
      <c r="D8458">
        <v>875</v>
      </c>
      <c r="E8458" t="s">
        <v>2666</v>
      </c>
      <c r="F8458" s="1">
        <v>19850</v>
      </c>
      <c r="G8458" t="s">
        <v>16</v>
      </c>
      <c r="H8458">
        <v>5.0999999999999997E-2</v>
      </c>
      <c r="I8458">
        <f t="shared" si="150"/>
        <v>1012.3499999999999</v>
      </c>
      <c r="J8458">
        <v>0.82860999999999996</v>
      </c>
      <c r="K8458" s="2">
        <f t="shared" si="151"/>
        <v>16447.908499999998</v>
      </c>
    </row>
    <row r="8459" spans="1:11" x14ac:dyDescent="0.35">
      <c r="A8459" t="s">
        <v>8859</v>
      </c>
      <c r="B8459" t="s">
        <v>8860</v>
      </c>
      <c r="C8459" t="s">
        <v>8861</v>
      </c>
      <c r="D8459">
        <v>875</v>
      </c>
      <c r="E8459" t="s">
        <v>2666</v>
      </c>
      <c r="F8459" s="1">
        <v>7490</v>
      </c>
      <c r="G8459" t="s">
        <v>16</v>
      </c>
      <c r="H8459">
        <v>5.0999999999999997E-2</v>
      </c>
      <c r="I8459">
        <f t="shared" si="150"/>
        <v>381.98999999999995</v>
      </c>
      <c r="J8459">
        <v>0.82860999999999996</v>
      </c>
      <c r="K8459" s="2">
        <f t="shared" si="151"/>
        <v>6206.2888999999996</v>
      </c>
    </row>
    <row r="8460" spans="1:11" x14ac:dyDescent="0.35">
      <c r="A8460" t="s">
        <v>8862</v>
      </c>
      <c r="B8460" t="s">
        <v>8863</v>
      </c>
      <c r="C8460" t="s">
        <v>8864</v>
      </c>
      <c r="D8460">
        <v>875</v>
      </c>
      <c r="E8460" t="s">
        <v>2666</v>
      </c>
      <c r="F8460" s="1">
        <v>15160</v>
      </c>
      <c r="G8460" t="s">
        <v>16</v>
      </c>
      <c r="H8460">
        <v>5.0999999999999997E-2</v>
      </c>
      <c r="I8460">
        <f t="shared" si="150"/>
        <v>773.16</v>
      </c>
      <c r="J8460">
        <v>1.02356</v>
      </c>
      <c r="K8460" s="2">
        <f t="shared" si="151"/>
        <v>15517.169600000001</v>
      </c>
    </row>
    <row r="8461" spans="1:11" x14ac:dyDescent="0.35">
      <c r="A8461" t="s">
        <v>8865</v>
      </c>
      <c r="B8461" t="s">
        <v>8866</v>
      </c>
      <c r="D8461">
        <v>875</v>
      </c>
      <c r="E8461" t="s">
        <v>2666</v>
      </c>
      <c r="F8461" s="1">
        <v>1350</v>
      </c>
      <c r="G8461" t="s">
        <v>16</v>
      </c>
      <c r="H8461">
        <v>1E-3</v>
      </c>
      <c r="I8461">
        <f t="shared" si="150"/>
        <v>1.35</v>
      </c>
      <c r="J8461">
        <v>0</v>
      </c>
      <c r="K8461" s="2">
        <f t="shared" si="151"/>
        <v>0</v>
      </c>
    </row>
    <row r="8462" spans="1:11" x14ac:dyDescent="0.35">
      <c r="A8462" t="s">
        <v>8867</v>
      </c>
      <c r="B8462" t="s">
        <v>8868</v>
      </c>
      <c r="C8462" t="s">
        <v>8869</v>
      </c>
      <c r="D8462">
        <v>875</v>
      </c>
      <c r="E8462" t="s">
        <v>2666</v>
      </c>
      <c r="F8462" s="1">
        <v>7200</v>
      </c>
      <c r="G8462" t="s">
        <v>16</v>
      </c>
      <c r="H8462">
        <v>4.1000000000000002E-2</v>
      </c>
      <c r="I8462">
        <f t="shared" si="150"/>
        <v>295.2</v>
      </c>
      <c r="J8462">
        <v>0.78144000000000002</v>
      </c>
      <c r="K8462" s="2">
        <f t="shared" si="151"/>
        <v>5626.3680000000004</v>
      </c>
    </row>
    <row r="8463" spans="1:11" x14ac:dyDescent="0.35">
      <c r="A8463" t="s">
        <v>8870</v>
      </c>
      <c r="B8463" t="s">
        <v>8871</v>
      </c>
      <c r="C8463" t="s">
        <v>8872</v>
      </c>
      <c r="D8463">
        <v>875</v>
      </c>
      <c r="E8463" t="s">
        <v>2666</v>
      </c>
      <c r="F8463" s="1">
        <v>12910</v>
      </c>
      <c r="G8463" t="s">
        <v>16</v>
      </c>
      <c r="H8463">
        <v>4.1000000000000002E-2</v>
      </c>
      <c r="I8463">
        <f t="shared" si="150"/>
        <v>529.31000000000006</v>
      </c>
      <c r="J8463">
        <v>0.78144000000000002</v>
      </c>
      <c r="K8463" s="2">
        <f t="shared" si="151"/>
        <v>10088.3904</v>
      </c>
    </row>
    <row r="8464" spans="1:11" x14ac:dyDescent="0.35">
      <c r="A8464" t="s">
        <v>8873</v>
      </c>
      <c r="B8464" t="s">
        <v>8874</v>
      </c>
      <c r="C8464" t="s">
        <v>8869</v>
      </c>
      <c r="D8464">
        <v>875</v>
      </c>
      <c r="E8464" t="s">
        <v>2666</v>
      </c>
      <c r="F8464" s="1">
        <v>17250</v>
      </c>
      <c r="G8464" t="s">
        <v>16</v>
      </c>
      <c r="H8464">
        <v>4.1000000000000002E-2</v>
      </c>
      <c r="I8464">
        <f t="shared" si="150"/>
        <v>707.25</v>
      </c>
      <c r="J8464">
        <v>0.78144000000000002</v>
      </c>
      <c r="K8464" s="2">
        <f t="shared" si="151"/>
        <v>13479.84</v>
      </c>
    </row>
    <row r="8465" spans="1:11" x14ac:dyDescent="0.35">
      <c r="A8465" t="s">
        <v>8875</v>
      </c>
      <c r="B8465" t="s">
        <v>8876</v>
      </c>
      <c r="C8465" t="s">
        <v>8877</v>
      </c>
      <c r="D8465">
        <v>875</v>
      </c>
      <c r="E8465" t="s">
        <v>2666</v>
      </c>
      <c r="F8465" s="1">
        <v>11876</v>
      </c>
      <c r="G8465" t="s">
        <v>16</v>
      </c>
      <c r="H8465">
        <v>0.17679</v>
      </c>
      <c r="I8465">
        <f t="shared" si="150"/>
        <v>2099.5580399999999</v>
      </c>
      <c r="J8465">
        <v>1.97664</v>
      </c>
      <c r="K8465" s="2">
        <f t="shared" si="151"/>
        <v>23474.576639999999</v>
      </c>
    </row>
    <row r="8466" spans="1:11" x14ac:dyDescent="0.35">
      <c r="A8466" t="s">
        <v>8878</v>
      </c>
      <c r="B8466" t="s">
        <v>8879</v>
      </c>
      <c r="C8466" t="s">
        <v>8880</v>
      </c>
      <c r="D8466">
        <v>875</v>
      </c>
      <c r="E8466" t="s">
        <v>2666</v>
      </c>
      <c r="F8466" s="1">
        <v>7850</v>
      </c>
      <c r="G8466" t="s">
        <v>16</v>
      </c>
      <c r="H8466">
        <v>0.17679</v>
      </c>
      <c r="I8466">
        <f t="shared" si="150"/>
        <v>1387.8015</v>
      </c>
      <c r="J8466">
        <v>1.97664</v>
      </c>
      <c r="K8466" s="2">
        <f t="shared" si="151"/>
        <v>15516.624</v>
      </c>
    </row>
    <row r="8467" spans="1:11" x14ac:dyDescent="0.35">
      <c r="A8467" t="s">
        <v>8881</v>
      </c>
      <c r="B8467" t="s">
        <v>8882</v>
      </c>
      <c r="C8467" t="s">
        <v>8883</v>
      </c>
      <c r="D8467">
        <v>875</v>
      </c>
      <c r="E8467" t="s">
        <v>2666</v>
      </c>
      <c r="F8467" s="1">
        <v>8850</v>
      </c>
      <c r="G8467" t="s">
        <v>16</v>
      </c>
      <c r="H8467">
        <v>0.17679</v>
      </c>
      <c r="I8467">
        <f t="shared" si="150"/>
        <v>1564.5915</v>
      </c>
      <c r="J8467">
        <v>1.97664</v>
      </c>
      <c r="K8467" s="2">
        <f t="shared" si="151"/>
        <v>17493.263999999999</v>
      </c>
    </row>
    <row r="8468" spans="1:11" x14ac:dyDescent="0.35">
      <c r="A8468" t="s">
        <v>8884</v>
      </c>
      <c r="B8468" t="s">
        <v>8885</v>
      </c>
      <c r="C8468" t="s">
        <v>8886</v>
      </c>
      <c r="D8468">
        <v>875</v>
      </c>
      <c r="E8468" t="s">
        <v>2666</v>
      </c>
      <c r="F8468" s="1">
        <v>12480</v>
      </c>
      <c r="G8468" t="s">
        <v>16</v>
      </c>
      <c r="H8468">
        <v>0.13200000000000001</v>
      </c>
      <c r="I8468">
        <f t="shared" si="150"/>
        <v>1647.3600000000001</v>
      </c>
      <c r="J8468">
        <v>1.7755300000000001</v>
      </c>
      <c r="K8468" s="2">
        <f t="shared" si="151"/>
        <v>22158.614400000002</v>
      </c>
    </row>
    <row r="8469" spans="1:11" x14ac:dyDescent="0.35">
      <c r="A8469" t="s">
        <v>8887</v>
      </c>
      <c r="B8469" t="s">
        <v>8888</v>
      </c>
      <c r="C8469" t="s">
        <v>5623</v>
      </c>
      <c r="D8469">
        <v>875</v>
      </c>
      <c r="E8469" t="s">
        <v>2666</v>
      </c>
      <c r="F8469" s="1">
        <v>72215</v>
      </c>
      <c r="G8469" t="s">
        <v>16</v>
      </c>
      <c r="H8469">
        <v>2.3999999999999998E-3</v>
      </c>
      <c r="I8469">
        <f t="shared" si="150"/>
        <v>173.31599999999997</v>
      </c>
      <c r="J8469">
        <v>3.2849999999999997E-2</v>
      </c>
      <c r="K8469" s="2">
        <f t="shared" si="151"/>
        <v>2372.2627499999999</v>
      </c>
    </row>
    <row r="8470" spans="1:11" x14ac:dyDescent="0.35">
      <c r="A8470" t="s">
        <v>8889</v>
      </c>
      <c r="B8470" t="s">
        <v>8890</v>
      </c>
      <c r="C8470" t="s">
        <v>8891</v>
      </c>
      <c r="D8470">
        <v>875</v>
      </c>
      <c r="E8470" t="s">
        <v>2666</v>
      </c>
      <c r="F8470" s="1">
        <v>4875</v>
      </c>
      <c r="G8470" t="s">
        <v>16</v>
      </c>
      <c r="H8470">
        <v>2.1999999999999999E-2</v>
      </c>
      <c r="I8470">
        <f t="shared" si="150"/>
        <v>107.25</v>
      </c>
      <c r="J8470">
        <v>0.66220999999999997</v>
      </c>
      <c r="K8470" s="2">
        <f t="shared" si="151"/>
        <v>3228.2737499999998</v>
      </c>
    </row>
    <row r="8471" spans="1:11" x14ac:dyDescent="0.35">
      <c r="A8471" t="s">
        <v>8892</v>
      </c>
      <c r="B8471" t="s">
        <v>8893</v>
      </c>
      <c r="C8471" t="s">
        <v>8894</v>
      </c>
      <c r="D8471">
        <v>875</v>
      </c>
      <c r="E8471" t="s">
        <v>2666</v>
      </c>
      <c r="F8471" s="1">
        <v>11520</v>
      </c>
      <c r="G8471" t="s">
        <v>16</v>
      </c>
      <c r="H8471">
        <v>5.5E-2</v>
      </c>
      <c r="I8471">
        <f t="shared" si="150"/>
        <v>633.6</v>
      </c>
      <c r="J8471">
        <v>0.97387999999999997</v>
      </c>
      <c r="K8471" s="2">
        <f t="shared" si="151"/>
        <v>11219.097599999999</v>
      </c>
    </row>
    <row r="8472" spans="1:11" x14ac:dyDescent="0.35">
      <c r="A8472" t="s">
        <v>8895</v>
      </c>
      <c r="B8472" t="s">
        <v>8896</v>
      </c>
      <c r="C8472" t="s">
        <v>8897</v>
      </c>
      <c r="D8472">
        <v>875</v>
      </c>
      <c r="E8472" t="s">
        <v>2666</v>
      </c>
      <c r="F8472" s="1">
        <v>13360</v>
      </c>
      <c r="G8472" t="s">
        <v>16</v>
      </c>
      <c r="H8472">
        <v>0.16028999999999999</v>
      </c>
      <c r="I8472">
        <f t="shared" si="150"/>
        <v>2141.4744000000001</v>
      </c>
      <c r="J8472">
        <v>2.2712300000000001</v>
      </c>
      <c r="K8472" s="2">
        <f t="shared" si="151"/>
        <v>30343.632799999999</v>
      </c>
    </row>
    <row r="8473" spans="1:11" x14ac:dyDescent="0.35">
      <c r="A8473" t="s">
        <v>8898</v>
      </c>
      <c r="B8473" t="s">
        <v>8899</v>
      </c>
      <c r="C8473" t="s">
        <v>5623</v>
      </c>
      <c r="D8473">
        <v>875</v>
      </c>
      <c r="E8473" t="s">
        <v>2666</v>
      </c>
      <c r="F8473" s="1">
        <v>85525</v>
      </c>
      <c r="G8473" t="s">
        <v>16</v>
      </c>
      <c r="H8473">
        <v>2.3999999999999998E-3</v>
      </c>
      <c r="I8473">
        <f t="shared" si="150"/>
        <v>205.26</v>
      </c>
      <c r="J8473">
        <v>3.2849999999999997E-2</v>
      </c>
      <c r="K8473" s="2">
        <f t="shared" si="151"/>
        <v>2809.4962499999997</v>
      </c>
    </row>
    <row r="8474" spans="1:11" x14ac:dyDescent="0.35">
      <c r="A8474" t="s">
        <v>8900</v>
      </c>
      <c r="B8474" t="s">
        <v>8901</v>
      </c>
      <c r="C8474" t="s">
        <v>8902</v>
      </c>
      <c r="D8474">
        <v>875</v>
      </c>
      <c r="E8474" t="s">
        <v>2666</v>
      </c>
      <c r="F8474" s="1">
        <v>18185</v>
      </c>
      <c r="G8474" t="s">
        <v>16</v>
      </c>
      <c r="H8474">
        <v>2.1999999999999999E-2</v>
      </c>
      <c r="I8474">
        <f t="shared" si="150"/>
        <v>400.07</v>
      </c>
      <c r="J8474">
        <v>0.66220999999999997</v>
      </c>
      <c r="K8474" s="2">
        <f t="shared" si="151"/>
        <v>12042.288849999999</v>
      </c>
    </row>
    <row r="8475" spans="1:11" x14ac:dyDescent="0.35">
      <c r="A8475" t="s">
        <v>8903</v>
      </c>
      <c r="B8475" t="s">
        <v>8904</v>
      </c>
      <c r="C8475" t="s">
        <v>8905</v>
      </c>
      <c r="D8475">
        <v>875</v>
      </c>
      <c r="E8475" t="s">
        <v>2666</v>
      </c>
      <c r="F8475" s="1">
        <v>10870</v>
      </c>
      <c r="G8475" t="s">
        <v>16</v>
      </c>
      <c r="H8475">
        <v>6.6000000000000003E-2</v>
      </c>
      <c r="I8475">
        <f t="shared" si="150"/>
        <v>717.42000000000007</v>
      </c>
      <c r="J8475">
        <v>0.97387999999999997</v>
      </c>
      <c r="K8475" s="2">
        <f t="shared" si="151"/>
        <v>10586.0756</v>
      </c>
    </row>
    <row r="8476" spans="1:11" x14ac:dyDescent="0.35">
      <c r="A8476" t="s">
        <v>8906</v>
      </c>
      <c r="B8476" t="s">
        <v>8907</v>
      </c>
      <c r="C8476" t="s">
        <v>8897</v>
      </c>
      <c r="D8476">
        <v>875</v>
      </c>
      <c r="E8476" t="s">
        <v>2666</v>
      </c>
      <c r="F8476" s="1">
        <v>16810</v>
      </c>
      <c r="G8476" t="s">
        <v>16</v>
      </c>
      <c r="H8476">
        <v>0.16028999999999999</v>
      </c>
      <c r="I8476">
        <f t="shared" si="150"/>
        <v>2694.4748999999997</v>
      </c>
      <c r="J8476">
        <v>2.2192099999999999</v>
      </c>
      <c r="K8476" s="2">
        <f t="shared" si="151"/>
        <v>37304.920099999996</v>
      </c>
    </row>
    <row r="8477" spans="1:11" x14ac:dyDescent="0.35">
      <c r="A8477" t="s">
        <v>8908</v>
      </c>
      <c r="B8477" t="s">
        <v>8909</v>
      </c>
      <c r="C8477" t="s">
        <v>5623</v>
      </c>
      <c r="D8477">
        <v>875</v>
      </c>
      <c r="E8477" t="s">
        <v>2666</v>
      </c>
      <c r="F8477" s="1">
        <v>99988</v>
      </c>
      <c r="G8477" t="s">
        <v>16</v>
      </c>
      <c r="H8477">
        <v>2.3999999999999998E-3</v>
      </c>
      <c r="I8477">
        <f t="shared" si="150"/>
        <v>239.97119999999998</v>
      </c>
      <c r="J8477">
        <v>3.2559999999999999E-2</v>
      </c>
      <c r="K8477" s="2">
        <f t="shared" si="151"/>
        <v>3255.6092799999997</v>
      </c>
    </row>
    <row r="8478" spans="1:11" x14ac:dyDescent="0.35">
      <c r="A8478" t="s">
        <v>8910</v>
      </c>
      <c r="B8478" t="s">
        <v>8911</v>
      </c>
      <c r="C8478" t="s">
        <v>5634</v>
      </c>
      <c r="D8478">
        <v>875</v>
      </c>
      <c r="E8478" t="s">
        <v>2666</v>
      </c>
      <c r="F8478" s="1">
        <v>18800</v>
      </c>
      <c r="G8478" t="s">
        <v>16</v>
      </c>
      <c r="H8478">
        <v>1.9E-2</v>
      </c>
      <c r="I8478">
        <f t="shared" si="150"/>
        <v>357.2</v>
      </c>
      <c r="J8478">
        <v>0.64534000000000002</v>
      </c>
      <c r="K8478" s="2">
        <f t="shared" si="151"/>
        <v>12132.392</v>
      </c>
    </row>
    <row r="8479" spans="1:11" x14ac:dyDescent="0.35">
      <c r="A8479" t="s">
        <v>8912</v>
      </c>
      <c r="B8479" t="s">
        <v>8913</v>
      </c>
      <c r="C8479" t="s">
        <v>8914</v>
      </c>
      <c r="D8479">
        <v>875</v>
      </c>
      <c r="E8479" t="s">
        <v>2666</v>
      </c>
      <c r="F8479" s="1">
        <v>16710</v>
      </c>
      <c r="G8479" t="s">
        <v>16</v>
      </c>
      <c r="H8479">
        <v>4.7219999999999998E-2</v>
      </c>
      <c r="I8479">
        <f t="shared" si="150"/>
        <v>789.0462</v>
      </c>
      <c r="J8479">
        <v>0.93725000000000003</v>
      </c>
      <c r="K8479" s="2">
        <f t="shared" si="151"/>
        <v>15661.4475</v>
      </c>
    </row>
    <row r="8480" spans="1:11" x14ac:dyDescent="0.35">
      <c r="A8480" t="s">
        <v>8915</v>
      </c>
      <c r="B8480" t="s">
        <v>8916</v>
      </c>
      <c r="C8480" t="s">
        <v>8877</v>
      </c>
      <c r="D8480">
        <v>875</v>
      </c>
      <c r="E8480" t="s">
        <v>2666</v>
      </c>
      <c r="F8480" s="1">
        <v>16820</v>
      </c>
      <c r="G8480" t="s">
        <v>16</v>
      </c>
      <c r="H8480">
        <v>0.17793999999999999</v>
      </c>
      <c r="I8480">
        <f t="shared" si="150"/>
        <v>2992.9507999999996</v>
      </c>
      <c r="J8480">
        <v>1.8281700000000001</v>
      </c>
      <c r="K8480" s="2">
        <f t="shared" si="151"/>
        <v>30749.8194</v>
      </c>
    </row>
    <row r="8481" spans="1:11" x14ac:dyDescent="0.35">
      <c r="A8481" t="s">
        <v>8917</v>
      </c>
      <c r="B8481" t="s">
        <v>8918</v>
      </c>
      <c r="C8481" t="s">
        <v>5623</v>
      </c>
      <c r="D8481">
        <v>875</v>
      </c>
      <c r="E8481" t="s">
        <v>2666</v>
      </c>
      <c r="F8481" s="1">
        <v>104432</v>
      </c>
      <c r="G8481" t="s">
        <v>16</v>
      </c>
      <c r="H8481">
        <v>2.3999999999999998E-3</v>
      </c>
      <c r="I8481">
        <f t="shared" si="150"/>
        <v>250.63679999999997</v>
      </c>
      <c r="J8481">
        <v>3.2559999999999999E-2</v>
      </c>
      <c r="K8481" s="2">
        <f t="shared" si="151"/>
        <v>3400.3059199999998</v>
      </c>
    </row>
    <row r="8482" spans="1:11" x14ac:dyDescent="0.35">
      <c r="A8482" t="s">
        <v>8919</v>
      </c>
      <c r="B8482" t="s">
        <v>8920</v>
      </c>
      <c r="C8482" t="s">
        <v>5634</v>
      </c>
      <c r="D8482">
        <v>875</v>
      </c>
      <c r="E8482" t="s">
        <v>2666</v>
      </c>
      <c r="F8482" s="1">
        <v>22220</v>
      </c>
      <c r="G8482" t="s">
        <v>16</v>
      </c>
      <c r="H8482">
        <v>1.9E-2</v>
      </c>
      <c r="I8482">
        <f t="shared" si="150"/>
        <v>422.18</v>
      </c>
      <c r="J8482">
        <v>0.64534000000000002</v>
      </c>
      <c r="K8482" s="2">
        <f t="shared" si="151"/>
        <v>14339.454800000001</v>
      </c>
    </row>
    <row r="8483" spans="1:11" x14ac:dyDescent="0.35">
      <c r="A8483" t="s">
        <v>8921</v>
      </c>
      <c r="B8483" t="s">
        <v>8922</v>
      </c>
      <c r="C8483" t="s">
        <v>8914</v>
      </c>
      <c r="D8483">
        <v>875</v>
      </c>
      <c r="E8483" t="s">
        <v>2666</v>
      </c>
      <c r="F8483" s="1">
        <v>17280</v>
      </c>
      <c r="G8483" t="s">
        <v>16</v>
      </c>
      <c r="H8483">
        <v>4.7219999999999998E-2</v>
      </c>
      <c r="I8483">
        <f t="shared" si="150"/>
        <v>815.96159999999998</v>
      </c>
      <c r="J8483">
        <v>0.93725000000000003</v>
      </c>
      <c r="K8483" s="2">
        <f t="shared" si="151"/>
        <v>16195.68</v>
      </c>
    </row>
    <row r="8484" spans="1:11" x14ac:dyDescent="0.35">
      <c r="A8484" t="s">
        <v>8923</v>
      </c>
      <c r="B8484" t="s">
        <v>8924</v>
      </c>
      <c r="C8484" t="s">
        <v>5623</v>
      </c>
      <c r="D8484">
        <v>875</v>
      </c>
      <c r="E8484" t="s">
        <v>2666</v>
      </c>
      <c r="F8484" s="1">
        <v>106212</v>
      </c>
      <c r="G8484" t="s">
        <v>16</v>
      </c>
      <c r="H8484">
        <v>2.3999999999999998E-3</v>
      </c>
      <c r="I8484">
        <f t="shared" si="150"/>
        <v>254.90879999999999</v>
      </c>
      <c r="J8484">
        <v>3.2559999999999999E-2</v>
      </c>
      <c r="K8484" s="2">
        <f t="shared" si="151"/>
        <v>3458.2627199999997</v>
      </c>
    </row>
    <row r="8485" spans="1:11" x14ac:dyDescent="0.35">
      <c r="A8485" t="s">
        <v>8925</v>
      </c>
      <c r="B8485" t="s">
        <v>8926</v>
      </c>
      <c r="C8485" t="s">
        <v>5634</v>
      </c>
      <c r="D8485">
        <v>875</v>
      </c>
      <c r="E8485" t="s">
        <v>2666</v>
      </c>
      <c r="F8485" s="1">
        <v>21440</v>
      </c>
      <c r="G8485" t="s">
        <v>16</v>
      </c>
      <c r="H8485">
        <v>2.5420000000000002E-2</v>
      </c>
      <c r="I8485">
        <f t="shared" si="150"/>
        <v>545.00480000000005</v>
      </c>
      <c r="J8485">
        <v>0.64534000000000002</v>
      </c>
      <c r="K8485" s="2">
        <f t="shared" si="151"/>
        <v>13836.089600000001</v>
      </c>
    </row>
    <row r="8486" spans="1:11" x14ac:dyDescent="0.35">
      <c r="A8486" t="s">
        <v>8927</v>
      </c>
      <c r="B8486" t="s">
        <v>8928</v>
      </c>
      <c r="C8486" t="s">
        <v>8914</v>
      </c>
      <c r="D8486">
        <v>875</v>
      </c>
      <c r="E8486" t="s">
        <v>2666</v>
      </c>
      <c r="F8486" s="1">
        <v>18743</v>
      </c>
      <c r="G8486" t="s">
        <v>16</v>
      </c>
      <c r="H8486">
        <v>4.7219999999999998E-2</v>
      </c>
      <c r="I8486">
        <f t="shared" si="150"/>
        <v>885.04445999999996</v>
      </c>
      <c r="J8486">
        <v>0.93725000000000003</v>
      </c>
      <c r="K8486" s="2">
        <f t="shared" si="151"/>
        <v>17566.876749999999</v>
      </c>
    </row>
    <row r="8487" spans="1:11" x14ac:dyDescent="0.35">
      <c r="A8487" t="s">
        <v>8929</v>
      </c>
      <c r="B8487" t="s">
        <v>8930</v>
      </c>
      <c r="C8487" t="s">
        <v>8877</v>
      </c>
      <c r="D8487">
        <v>875</v>
      </c>
      <c r="E8487" t="s">
        <v>2666</v>
      </c>
      <c r="F8487" s="1">
        <v>15940</v>
      </c>
      <c r="G8487" t="s">
        <v>16</v>
      </c>
      <c r="H8487">
        <v>0.18970999999999999</v>
      </c>
      <c r="I8487">
        <f t="shared" si="150"/>
        <v>3023.9773999999998</v>
      </c>
      <c r="J8487">
        <v>2.2632300000000001</v>
      </c>
      <c r="K8487" s="2">
        <f t="shared" si="151"/>
        <v>36075.886200000001</v>
      </c>
    </row>
    <row r="8488" spans="1:11" x14ac:dyDescent="0.35">
      <c r="A8488" t="s">
        <v>8931</v>
      </c>
      <c r="B8488" t="s">
        <v>8932</v>
      </c>
      <c r="C8488" t="s">
        <v>5623</v>
      </c>
      <c r="D8488">
        <v>875</v>
      </c>
      <c r="E8488" t="s">
        <v>2666</v>
      </c>
      <c r="F8488" s="1">
        <v>104432</v>
      </c>
      <c r="G8488" t="s">
        <v>16</v>
      </c>
      <c r="H8488">
        <v>2.3999999999999998E-3</v>
      </c>
      <c r="I8488">
        <f t="shared" si="150"/>
        <v>250.63679999999997</v>
      </c>
      <c r="J8488">
        <v>3.2559999999999999E-2</v>
      </c>
      <c r="K8488" s="2">
        <f t="shared" si="151"/>
        <v>3400.3059199999998</v>
      </c>
    </row>
    <row r="8489" spans="1:11" x14ac:dyDescent="0.35">
      <c r="A8489" t="s">
        <v>8933</v>
      </c>
      <c r="B8489" t="s">
        <v>8934</v>
      </c>
      <c r="C8489" t="s">
        <v>5634</v>
      </c>
      <c r="D8489">
        <v>875</v>
      </c>
      <c r="E8489" t="s">
        <v>2666</v>
      </c>
      <c r="F8489" s="1">
        <v>20940</v>
      </c>
      <c r="G8489" t="s">
        <v>16</v>
      </c>
      <c r="H8489">
        <v>2.5420000000000002E-2</v>
      </c>
      <c r="I8489">
        <f t="shared" si="150"/>
        <v>532.29480000000001</v>
      </c>
      <c r="J8489">
        <v>0.64534000000000002</v>
      </c>
      <c r="K8489" s="2">
        <f t="shared" si="151"/>
        <v>13513.419600000001</v>
      </c>
    </row>
    <row r="8490" spans="1:11" x14ac:dyDescent="0.35">
      <c r="A8490" t="s">
        <v>8935</v>
      </c>
      <c r="B8490" t="s">
        <v>8936</v>
      </c>
      <c r="C8490" t="s">
        <v>8914</v>
      </c>
      <c r="D8490">
        <v>875</v>
      </c>
      <c r="E8490" t="s">
        <v>2666</v>
      </c>
      <c r="F8490" s="1">
        <v>18750</v>
      </c>
      <c r="G8490" t="s">
        <v>16</v>
      </c>
      <c r="H8490">
        <v>1.9E-2</v>
      </c>
      <c r="I8490">
        <f t="shared" si="150"/>
        <v>356.25</v>
      </c>
      <c r="J8490">
        <v>0.93725000000000003</v>
      </c>
      <c r="K8490" s="2">
        <f t="shared" si="151"/>
        <v>17573.4375</v>
      </c>
    </row>
    <row r="8491" spans="1:11" x14ac:dyDescent="0.35">
      <c r="A8491" t="s">
        <v>8937</v>
      </c>
      <c r="B8491" t="s">
        <v>8938</v>
      </c>
      <c r="C8491" t="s">
        <v>5623</v>
      </c>
      <c r="D8491">
        <v>875</v>
      </c>
      <c r="E8491" t="s">
        <v>2666</v>
      </c>
      <c r="F8491" s="1">
        <v>96545</v>
      </c>
      <c r="G8491" t="s">
        <v>16</v>
      </c>
      <c r="H8491">
        <v>2.3999999999999998E-3</v>
      </c>
      <c r="I8491">
        <f t="shared" si="150"/>
        <v>231.70799999999997</v>
      </c>
      <c r="J8491">
        <v>3.2559999999999999E-2</v>
      </c>
      <c r="K8491" s="2">
        <f t="shared" si="151"/>
        <v>3143.5052000000001</v>
      </c>
    </row>
    <row r="8492" spans="1:11" x14ac:dyDescent="0.35">
      <c r="A8492" t="s">
        <v>8939</v>
      </c>
      <c r="B8492" t="s">
        <v>8940</v>
      </c>
      <c r="C8492" t="s">
        <v>5634</v>
      </c>
      <c r="D8492">
        <v>875</v>
      </c>
      <c r="E8492" t="s">
        <v>2666</v>
      </c>
      <c r="F8492" s="1">
        <v>13840</v>
      </c>
      <c r="G8492" t="s">
        <v>16</v>
      </c>
      <c r="H8492">
        <v>2.6079999999999999E-2</v>
      </c>
      <c r="I8492">
        <f t="shared" si="150"/>
        <v>360.94720000000001</v>
      </c>
      <c r="J8492">
        <v>0.64534000000000002</v>
      </c>
      <c r="K8492" s="2">
        <f t="shared" si="151"/>
        <v>8931.5056000000004</v>
      </c>
    </row>
    <row r="8493" spans="1:11" x14ac:dyDescent="0.35">
      <c r="A8493" t="s">
        <v>8941</v>
      </c>
      <c r="B8493" t="s">
        <v>8942</v>
      </c>
      <c r="C8493" t="s">
        <v>8914</v>
      </c>
      <c r="D8493">
        <v>875</v>
      </c>
      <c r="E8493" t="s">
        <v>2666</v>
      </c>
      <c r="F8493" s="1">
        <v>19500</v>
      </c>
      <c r="G8493" t="s">
        <v>16</v>
      </c>
      <c r="H8493">
        <v>4.7219999999999998E-2</v>
      </c>
      <c r="I8493">
        <f t="shared" si="150"/>
        <v>920.79</v>
      </c>
      <c r="J8493">
        <v>0.93725000000000003</v>
      </c>
      <c r="K8493" s="2">
        <f t="shared" si="151"/>
        <v>18276.375</v>
      </c>
    </row>
    <row r="8494" spans="1:11" x14ac:dyDescent="0.35">
      <c r="A8494" t="s">
        <v>8943</v>
      </c>
      <c r="B8494" t="s">
        <v>8944</v>
      </c>
      <c r="C8494" t="s">
        <v>8877</v>
      </c>
      <c r="D8494">
        <v>875</v>
      </c>
      <c r="E8494" t="s">
        <v>2666</v>
      </c>
      <c r="F8494" s="1">
        <v>16178</v>
      </c>
      <c r="G8494" t="s">
        <v>16</v>
      </c>
      <c r="H8494">
        <v>0.17793999999999999</v>
      </c>
      <c r="I8494">
        <f t="shared" si="150"/>
        <v>2878.7133199999998</v>
      </c>
      <c r="J8494">
        <v>2.24594</v>
      </c>
      <c r="K8494" s="2">
        <f t="shared" si="151"/>
        <v>36334.817320000002</v>
      </c>
    </row>
    <row r="8495" spans="1:11" x14ac:dyDescent="0.35">
      <c r="A8495" t="s">
        <v>8945</v>
      </c>
      <c r="B8495" t="s">
        <v>8946</v>
      </c>
      <c r="C8495" t="s">
        <v>5623</v>
      </c>
      <c r="D8495">
        <v>875</v>
      </c>
      <c r="E8495" t="s">
        <v>2666</v>
      </c>
      <c r="F8495" s="1">
        <v>107100</v>
      </c>
      <c r="G8495" t="s">
        <v>16</v>
      </c>
      <c r="H8495">
        <v>2.3999999999999998E-3</v>
      </c>
      <c r="I8495">
        <f t="shared" si="150"/>
        <v>257.03999999999996</v>
      </c>
      <c r="J8495">
        <v>3.2559999999999999E-2</v>
      </c>
      <c r="K8495" s="2">
        <f t="shared" si="151"/>
        <v>3487.1759999999999</v>
      </c>
    </row>
    <row r="8496" spans="1:11" x14ac:dyDescent="0.35">
      <c r="A8496" t="s">
        <v>8947</v>
      </c>
      <c r="B8496" t="s">
        <v>8948</v>
      </c>
      <c r="C8496" t="s">
        <v>5634</v>
      </c>
      <c r="D8496">
        <v>875</v>
      </c>
      <c r="E8496" t="s">
        <v>2666</v>
      </c>
      <c r="F8496" s="1">
        <v>28120</v>
      </c>
      <c r="G8496" t="s">
        <v>16</v>
      </c>
      <c r="H8496">
        <v>2.6079999999999999E-2</v>
      </c>
      <c r="I8496">
        <f t="shared" si="150"/>
        <v>733.36959999999999</v>
      </c>
      <c r="J8496">
        <v>0.62741000000000002</v>
      </c>
      <c r="K8496" s="2">
        <f t="shared" si="151"/>
        <v>17642.769200000002</v>
      </c>
    </row>
    <row r="8497" spans="1:11" x14ac:dyDescent="0.35">
      <c r="A8497" t="s">
        <v>8949</v>
      </c>
      <c r="B8497" t="s">
        <v>8950</v>
      </c>
      <c r="C8497" t="s">
        <v>8951</v>
      </c>
      <c r="D8497">
        <v>875</v>
      </c>
      <c r="E8497" t="s">
        <v>2666</v>
      </c>
      <c r="F8497" s="1">
        <v>20030</v>
      </c>
      <c r="G8497" t="s">
        <v>16</v>
      </c>
      <c r="H8497">
        <v>4.7219999999999998E-2</v>
      </c>
      <c r="I8497">
        <f t="shared" si="150"/>
        <v>945.81659999999999</v>
      </c>
      <c r="J8497">
        <v>0.93725000000000003</v>
      </c>
      <c r="K8497" s="2">
        <f t="shared" si="151"/>
        <v>18773.1175</v>
      </c>
    </row>
    <row r="8498" spans="1:11" x14ac:dyDescent="0.35">
      <c r="A8498" t="s">
        <v>8952</v>
      </c>
      <c r="B8498" t="s">
        <v>8953</v>
      </c>
      <c r="C8498" t="s">
        <v>8877</v>
      </c>
      <c r="D8498">
        <v>875</v>
      </c>
      <c r="E8498" t="s">
        <v>2666</v>
      </c>
      <c r="F8498" s="1">
        <v>14975</v>
      </c>
      <c r="G8498" t="s">
        <v>16</v>
      </c>
      <c r="H8498">
        <v>0.17793999999999999</v>
      </c>
      <c r="I8498">
        <f t="shared" si="150"/>
        <v>2664.6514999999999</v>
      </c>
      <c r="J8498">
        <v>2.2932899999999998</v>
      </c>
      <c r="K8498" s="2">
        <f t="shared" si="151"/>
        <v>34342.017749999999</v>
      </c>
    </row>
    <row r="8499" spans="1:11" x14ac:dyDescent="0.35">
      <c r="A8499" t="s">
        <v>8954</v>
      </c>
      <c r="B8499" t="s">
        <v>8955</v>
      </c>
      <c r="C8499" t="s">
        <v>5756</v>
      </c>
      <c r="D8499">
        <v>875</v>
      </c>
      <c r="E8499" t="s">
        <v>2666</v>
      </c>
      <c r="F8499" s="1">
        <v>2840</v>
      </c>
      <c r="G8499" t="s">
        <v>16</v>
      </c>
      <c r="H8499">
        <v>0.20899999999999999</v>
      </c>
      <c r="I8499">
        <f t="shared" si="150"/>
        <v>593.55999999999995</v>
      </c>
      <c r="J8499">
        <v>0.28899999999999998</v>
      </c>
      <c r="K8499" s="2">
        <f t="shared" si="151"/>
        <v>820.76</v>
      </c>
    </row>
    <row r="8500" spans="1:11" x14ac:dyDescent="0.35">
      <c r="A8500" t="s">
        <v>8956</v>
      </c>
      <c r="B8500" t="s">
        <v>8957</v>
      </c>
      <c r="C8500" t="s">
        <v>8958</v>
      </c>
      <c r="D8500">
        <v>875</v>
      </c>
      <c r="E8500" t="s">
        <v>2666</v>
      </c>
      <c r="F8500" s="1">
        <v>6550</v>
      </c>
      <c r="G8500" t="s">
        <v>16</v>
      </c>
      <c r="H8500">
        <v>0.32900000000000001</v>
      </c>
      <c r="I8500">
        <f t="shared" si="150"/>
        <v>2154.9500000000003</v>
      </c>
      <c r="J8500">
        <v>0.45700000000000002</v>
      </c>
      <c r="K8500" s="2">
        <f t="shared" si="151"/>
        <v>2993.35</v>
      </c>
    </row>
    <row r="8501" spans="1:11" x14ac:dyDescent="0.35">
      <c r="A8501" t="s">
        <v>8959</v>
      </c>
      <c r="B8501" t="s">
        <v>8960</v>
      </c>
      <c r="C8501" t="s">
        <v>8800</v>
      </c>
      <c r="D8501">
        <v>875</v>
      </c>
      <c r="E8501" t="s">
        <v>2666</v>
      </c>
      <c r="F8501" s="1">
        <v>8400</v>
      </c>
      <c r="G8501" t="s">
        <v>16</v>
      </c>
      <c r="H8501">
        <v>8.9700000000000002E-2</v>
      </c>
      <c r="I8501">
        <f t="shared" si="150"/>
        <v>753.48</v>
      </c>
      <c r="J8501">
        <v>0.38</v>
      </c>
      <c r="K8501" s="2">
        <f t="shared" si="151"/>
        <v>3192</v>
      </c>
    </row>
    <row r="8502" spans="1:11" x14ac:dyDescent="0.35">
      <c r="A8502" t="s">
        <v>8961</v>
      </c>
      <c r="B8502" t="s">
        <v>8962</v>
      </c>
      <c r="C8502" t="s">
        <v>8819</v>
      </c>
      <c r="D8502">
        <v>875</v>
      </c>
      <c r="E8502" t="s">
        <v>2666</v>
      </c>
      <c r="F8502" s="1">
        <v>7580</v>
      </c>
      <c r="G8502" t="s">
        <v>16</v>
      </c>
      <c r="H8502">
        <v>0.11626</v>
      </c>
      <c r="I8502">
        <f t="shared" si="150"/>
        <v>881.25080000000003</v>
      </c>
      <c r="J8502">
        <v>1.4760500000000001</v>
      </c>
      <c r="K8502" s="2">
        <f t="shared" si="151"/>
        <v>11188.459000000001</v>
      </c>
    </row>
    <row r="8503" spans="1:11" x14ac:dyDescent="0.35">
      <c r="A8503" t="s">
        <v>8963</v>
      </c>
      <c r="B8503" t="s">
        <v>8964</v>
      </c>
      <c r="C8503" t="s">
        <v>8819</v>
      </c>
      <c r="D8503">
        <v>875</v>
      </c>
      <c r="E8503" t="s">
        <v>2666</v>
      </c>
      <c r="F8503" s="1">
        <v>9450</v>
      </c>
      <c r="G8503" t="s">
        <v>16</v>
      </c>
      <c r="H8503">
        <v>0.11626</v>
      </c>
      <c r="I8503">
        <f t="shared" si="150"/>
        <v>1098.6569999999999</v>
      </c>
      <c r="J8503">
        <v>0.92871999999999999</v>
      </c>
      <c r="K8503" s="2">
        <f t="shared" si="151"/>
        <v>8776.4040000000005</v>
      </c>
    </row>
    <row r="8504" spans="1:11" x14ac:dyDescent="0.35">
      <c r="A8504" t="s">
        <v>8965</v>
      </c>
      <c r="B8504" t="s">
        <v>8966</v>
      </c>
      <c r="C8504" t="s">
        <v>8819</v>
      </c>
      <c r="D8504">
        <v>875</v>
      </c>
      <c r="E8504" t="s">
        <v>2666</v>
      </c>
      <c r="F8504" s="1">
        <v>5590</v>
      </c>
      <c r="G8504" t="s">
        <v>16</v>
      </c>
      <c r="H8504">
        <v>0.11626</v>
      </c>
      <c r="I8504">
        <f t="shared" si="150"/>
        <v>649.89340000000004</v>
      </c>
      <c r="J8504">
        <v>0.92871999999999999</v>
      </c>
      <c r="K8504" s="2">
        <f t="shared" si="151"/>
        <v>5191.5447999999997</v>
      </c>
    </row>
    <row r="8505" spans="1:11" x14ac:dyDescent="0.35">
      <c r="A8505" t="s">
        <v>8967</v>
      </c>
      <c r="B8505" t="s">
        <v>8968</v>
      </c>
      <c r="C8505" t="s">
        <v>8969</v>
      </c>
      <c r="D8505">
        <v>875</v>
      </c>
      <c r="E8505" t="s">
        <v>2666</v>
      </c>
      <c r="F8505" s="1">
        <v>3750</v>
      </c>
      <c r="G8505" t="s">
        <v>16</v>
      </c>
      <c r="H8505">
        <v>1E-3</v>
      </c>
      <c r="I8505">
        <f t="shared" si="150"/>
        <v>3.75</v>
      </c>
      <c r="J8505">
        <v>0.1585</v>
      </c>
      <c r="K8505" s="2">
        <f t="shared" si="151"/>
        <v>594.375</v>
      </c>
    </row>
    <row r="8506" spans="1:11" x14ac:dyDescent="0.35">
      <c r="A8506" t="s">
        <v>8970</v>
      </c>
      <c r="B8506" t="s">
        <v>8971</v>
      </c>
      <c r="C8506" t="s">
        <v>8969</v>
      </c>
      <c r="D8506">
        <v>875</v>
      </c>
      <c r="E8506" t="s">
        <v>2666</v>
      </c>
      <c r="F8506" s="1">
        <v>5955</v>
      </c>
      <c r="G8506" t="s">
        <v>16</v>
      </c>
      <c r="H8506">
        <v>1E-3</v>
      </c>
      <c r="I8506">
        <f t="shared" si="150"/>
        <v>5.9550000000000001</v>
      </c>
      <c r="J8506">
        <v>7.9750000000000001E-2</v>
      </c>
      <c r="K8506" s="2">
        <f t="shared" si="151"/>
        <v>474.91125</v>
      </c>
    </row>
    <row r="8507" spans="1:11" x14ac:dyDescent="0.35">
      <c r="A8507" t="s">
        <v>8972</v>
      </c>
      <c r="B8507" t="s">
        <v>8973</v>
      </c>
      <c r="C8507" t="s">
        <v>6186</v>
      </c>
      <c r="D8507">
        <v>875</v>
      </c>
      <c r="E8507" t="s">
        <v>2666</v>
      </c>
      <c r="F8507" s="1">
        <v>5211</v>
      </c>
      <c r="G8507" t="s">
        <v>16</v>
      </c>
      <c r="H8507">
        <v>1.9300000000000001E-2</v>
      </c>
      <c r="I8507">
        <f t="shared" si="150"/>
        <v>100.57230000000001</v>
      </c>
      <c r="J8507">
        <v>0.25857999999999998</v>
      </c>
      <c r="K8507" s="2">
        <f t="shared" si="151"/>
        <v>1347.46038</v>
      </c>
    </row>
    <row r="8508" spans="1:11" x14ac:dyDescent="0.35">
      <c r="A8508" t="s">
        <v>8974</v>
      </c>
      <c r="B8508" t="s">
        <v>8975</v>
      </c>
      <c r="C8508" t="s">
        <v>8976</v>
      </c>
      <c r="D8508">
        <v>875</v>
      </c>
      <c r="E8508" t="s">
        <v>2666</v>
      </c>
      <c r="F8508">
        <v>850</v>
      </c>
      <c r="G8508" t="s">
        <v>16</v>
      </c>
      <c r="H8508">
        <v>0.155</v>
      </c>
      <c r="I8508">
        <f t="shared" si="150"/>
        <v>131.75</v>
      </c>
      <c r="J8508">
        <v>1.5399700000000001</v>
      </c>
      <c r="K8508" s="2">
        <f t="shared" si="151"/>
        <v>1308.9745</v>
      </c>
    </row>
    <row r="8509" spans="1:11" x14ac:dyDescent="0.35">
      <c r="A8509" t="s">
        <v>8977</v>
      </c>
      <c r="B8509" t="s">
        <v>8978</v>
      </c>
      <c r="C8509" t="s">
        <v>8976</v>
      </c>
      <c r="D8509">
        <v>875</v>
      </c>
      <c r="E8509" t="s">
        <v>2666</v>
      </c>
      <c r="F8509" s="1">
        <v>7760</v>
      </c>
      <c r="G8509" t="s">
        <v>16</v>
      </c>
      <c r="H8509">
        <v>0.155</v>
      </c>
      <c r="I8509">
        <f t="shared" si="150"/>
        <v>1202.8</v>
      </c>
      <c r="J8509">
        <v>1.89056</v>
      </c>
      <c r="K8509" s="2">
        <f t="shared" si="151"/>
        <v>14670.7456</v>
      </c>
    </row>
    <row r="8510" spans="1:11" x14ac:dyDescent="0.35">
      <c r="A8510" t="s">
        <v>8979</v>
      </c>
      <c r="B8510" t="s">
        <v>8980</v>
      </c>
      <c r="C8510" t="s">
        <v>8981</v>
      </c>
      <c r="D8510">
        <v>875</v>
      </c>
      <c r="E8510" t="s">
        <v>2666</v>
      </c>
      <c r="F8510" s="1">
        <v>4800</v>
      </c>
      <c r="G8510" t="s">
        <v>16</v>
      </c>
      <c r="H8510">
        <v>3.6450000000000003E-2</v>
      </c>
      <c r="I8510">
        <f t="shared" si="150"/>
        <v>174.96</v>
      </c>
      <c r="J8510">
        <v>0.70835000000000004</v>
      </c>
      <c r="K8510" s="2">
        <f t="shared" si="151"/>
        <v>3400.0800000000004</v>
      </c>
    </row>
    <row r="8511" spans="1:11" x14ac:dyDescent="0.35">
      <c r="A8511" t="s">
        <v>8982</v>
      </c>
      <c r="B8511" t="s">
        <v>8983</v>
      </c>
      <c r="C8511" t="s">
        <v>8981</v>
      </c>
      <c r="D8511">
        <v>875</v>
      </c>
      <c r="E8511" t="s">
        <v>2666</v>
      </c>
      <c r="F8511" s="1">
        <v>2000</v>
      </c>
      <c r="G8511" t="s">
        <v>16</v>
      </c>
      <c r="H8511">
        <v>5.074E-2</v>
      </c>
      <c r="I8511">
        <f t="shared" si="150"/>
        <v>101.48</v>
      </c>
      <c r="J8511">
        <v>0.70835000000000004</v>
      </c>
      <c r="K8511" s="2">
        <f t="shared" si="151"/>
        <v>1416.7</v>
      </c>
    </row>
    <row r="8512" spans="1:11" x14ac:dyDescent="0.35">
      <c r="A8512" t="s">
        <v>8984</v>
      </c>
      <c r="B8512" t="s">
        <v>8985</v>
      </c>
      <c r="C8512" t="s">
        <v>8981</v>
      </c>
      <c r="D8512">
        <v>875</v>
      </c>
      <c r="E8512" t="s">
        <v>2666</v>
      </c>
      <c r="F8512" s="1">
        <v>1400</v>
      </c>
      <c r="G8512" t="s">
        <v>16</v>
      </c>
      <c r="H8512">
        <v>5.74E-2</v>
      </c>
      <c r="I8512">
        <f t="shared" si="150"/>
        <v>80.36</v>
      </c>
      <c r="J8512">
        <v>0.70835000000000004</v>
      </c>
      <c r="K8512" s="2">
        <f t="shared" si="151"/>
        <v>991.69</v>
      </c>
    </row>
    <row r="8513" spans="1:11" x14ac:dyDescent="0.35">
      <c r="A8513" t="s">
        <v>8986</v>
      </c>
      <c r="B8513" t="s">
        <v>8987</v>
      </c>
      <c r="C8513" t="s">
        <v>8988</v>
      </c>
      <c r="D8513">
        <v>875</v>
      </c>
      <c r="E8513" t="s">
        <v>2666</v>
      </c>
      <c r="F8513" s="1">
        <v>6543</v>
      </c>
      <c r="G8513" t="s">
        <v>16</v>
      </c>
      <c r="H8513">
        <v>4.512E-2</v>
      </c>
      <c r="I8513">
        <f t="shared" si="150"/>
        <v>295.22016000000002</v>
      </c>
      <c r="J8513">
        <v>0.28499999999999998</v>
      </c>
      <c r="K8513" s="2">
        <f t="shared" si="151"/>
        <v>1864.7549999999999</v>
      </c>
    </row>
    <row r="8514" spans="1:11" x14ac:dyDescent="0.35">
      <c r="A8514" t="s">
        <v>8989</v>
      </c>
      <c r="B8514" t="s">
        <v>8990</v>
      </c>
      <c r="C8514" t="s">
        <v>8981</v>
      </c>
      <c r="D8514">
        <v>875</v>
      </c>
      <c r="E8514" t="s">
        <v>2666</v>
      </c>
      <c r="F8514" s="1">
        <v>2225</v>
      </c>
      <c r="G8514" t="s">
        <v>16</v>
      </c>
      <c r="H8514">
        <v>5.074E-2</v>
      </c>
      <c r="I8514">
        <f t="shared" si="150"/>
        <v>112.8965</v>
      </c>
      <c r="J8514">
        <v>0.74000999999999995</v>
      </c>
      <c r="K8514" s="2">
        <f t="shared" si="151"/>
        <v>1646.52225</v>
      </c>
    </row>
    <row r="8515" spans="1:11" x14ac:dyDescent="0.35">
      <c r="A8515" t="s">
        <v>8991</v>
      </c>
      <c r="B8515" t="s">
        <v>8992</v>
      </c>
      <c r="C8515" t="s">
        <v>8993</v>
      </c>
      <c r="D8515">
        <v>875</v>
      </c>
      <c r="E8515" t="s">
        <v>2666</v>
      </c>
      <c r="F8515" s="1">
        <v>6200</v>
      </c>
      <c r="G8515" t="s">
        <v>16</v>
      </c>
      <c r="H8515">
        <v>0.14199999999999999</v>
      </c>
      <c r="I8515">
        <f t="shared" si="150"/>
        <v>880.4</v>
      </c>
      <c r="J8515">
        <v>1.5981399999999999</v>
      </c>
      <c r="K8515" s="2">
        <f t="shared" si="151"/>
        <v>9908.4679999999989</v>
      </c>
    </row>
    <row r="8516" spans="1:11" x14ac:dyDescent="0.35">
      <c r="A8516" t="s">
        <v>8994</v>
      </c>
      <c r="B8516" t="s">
        <v>8995</v>
      </c>
      <c r="C8516" t="s">
        <v>8996</v>
      </c>
      <c r="D8516">
        <v>875</v>
      </c>
      <c r="E8516" t="s">
        <v>2666</v>
      </c>
      <c r="F8516" s="1">
        <v>63570</v>
      </c>
      <c r="G8516" t="s">
        <v>16</v>
      </c>
      <c r="H8516">
        <v>0.16</v>
      </c>
      <c r="I8516">
        <f t="shared" si="150"/>
        <v>10171.200000000001</v>
      </c>
      <c r="J8516">
        <v>0.69896999999999998</v>
      </c>
      <c r="K8516" s="2">
        <f t="shared" si="151"/>
        <v>44433.522899999996</v>
      </c>
    </row>
    <row r="8517" spans="1:11" x14ac:dyDescent="0.35">
      <c r="A8517" t="s">
        <v>8997</v>
      </c>
      <c r="B8517" t="s">
        <v>8998</v>
      </c>
      <c r="C8517" t="s">
        <v>8999</v>
      </c>
      <c r="D8517">
        <v>875</v>
      </c>
      <c r="E8517" t="s">
        <v>2666</v>
      </c>
      <c r="F8517" s="1">
        <v>4200</v>
      </c>
      <c r="G8517" t="s">
        <v>16</v>
      </c>
      <c r="H8517">
        <v>5.8999999999999997E-2</v>
      </c>
      <c r="I8517">
        <f t="shared" ref="I8517:I8580" si="152">H8517*F8517</f>
        <v>247.79999999999998</v>
      </c>
      <c r="J8517">
        <v>0.97018000000000004</v>
      </c>
      <c r="K8517" s="2">
        <f t="shared" ref="K8517:K8580" si="153">F8517*J8517</f>
        <v>4074.7560000000003</v>
      </c>
    </row>
    <row r="8518" spans="1:11" x14ac:dyDescent="0.35">
      <c r="A8518" t="s">
        <v>9000</v>
      </c>
      <c r="B8518" t="s">
        <v>9001</v>
      </c>
      <c r="C8518" t="s">
        <v>8999</v>
      </c>
      <c r="D8518">
        <v>875</v>
      </c>
      <c r="E8518" t="s">
        <v>2666</v>
      </c>
      <c r="F8518" s="1">
        <v>4422</v>
      </c>
      <c r="G8518" t="s">
        <v>16</v>
      </c>
      <c r="H8518">
        <v>5.8999999999999997E-2</v>
      </c>
      <c r="I8518">
        <f t="shared" si="152"/>
        <v>260.89799999999997</v>
      </c>
      <c r="J8518">
        <v>0.98302999999999996</v>
      </c>
      <c r="K8518" s="2">
        <f t="shared" si="153"/>
        <v>4346.9586600000002</v>
      </c>
    </row>
    <row r="8519" spans="1:11" x14ac:dyDescent="0.35">
      <c r="A8519" t="s">
        <v>9002</v>
      </c>
      <c r="B8519" t="s">
        <v>9003</v>
      </c>
      <c r="C8519" t="s">
        <v>8993</v>
      </c>
      <c r="D8519">
        <v>875</v>
      </c>
      <c r="E8519" t="s">
        <v>2666</v>
      </c>
      <c r="F8519" s="1">
        <v>5340</v>
      </c>
      <c r="G8519" t="s">
        <v>16</v>
      </c>
      <c r="H8519">
        <v>0.14299999999999999</v>
      </c>
      <c r="I8519">
        <f t="shared" si="152"/>
        <v>763.61999999999989</v>
      </c>
      <c r="J8519">
        <v>1.5075000000000001</v>
      </c>
      <c r="K8519" s="2">
        <f t="shared" si="153"/>
        <v>8050.05</v>
      </c>
    </row>
    <row r="8520" spans="1:11" x14ac:dyDescent="0.35">
      <c r="A8520" t="s">
        <v>9004</v>
      </c>
      <c r="B8520" t="s">
        <v>9005</v>
      </c>
      <c r="C8520" t="s">
        <v>8999</v>
      </c>
      <c r="D8520">
        <v>875</v>
      </c>
      <c r="E8520" t="s">
        <v>2666</v>
      </c>
      <c r="F8520" s="1">
        <v>2732</v>
      </c>
      <c r="G8520" t="s">
        <v>16</v>
      </c>
      <c r="H8520">
        <v>5.8999999999999997E-2</v>
      </c>
      <c r="I8520">
        <f t="shared" si="152"/>
        <v>161.18799999999999</v>
      </c>
      <c r="J8520">
        <v>0.98302999999999996</v>
      </c>
      <c r="K8520" s="2">
        <f t="shared" si="153"/>
        <v>2685.63796</v>
      </c>
    </row>
    <row r="8521" spans="1:11" x14ac:dyDescent="0.35">
      <c r="A8521" t="s">
        <v>9006</v>
      </c>
      <c r="B8521" t="s">
        <v>9007</v>
      </c>
      <c r="C8521" t="s">
        <v>9008</v>
      </c>
      <c r="D8521">
        <v>875</v>
      </c>
      <c r="E8521" t="s">
        <v>2666</v>
      </c>
      <c r="F8521" s="1">
        <v>5150</v>
      </c>
      <c r="G8521" t="s">
        <v>16</v>
      </c>
      <c r="H8521">
        <v>0.14299999999999999</v>
      </c>
      <c r="I8521">
        <f t="shared" si="152"/>
        <v>736.44999999999993</v>
      </c>
      <c r="J8521">
        <v>1.5075000000000001</v>
      </c>
      <c r="K8521" s="2">
        <f t="shared" si="153"/>
        <v>7763.625</v>
      </c>
    </row>
    <row r="8522" spans="1:11" x14ac:dyDescent="0.35">
      <c r="A8522" t="s">
        <v>9009</v>
      </c>
      <c r="B8522" t="s">
        <v>9010</v>
      </c>
      <c r="C8522" t="s">
        <v>8999</v>
      </c>
      <c r="D8522">
        <v>875</v>
      </c>
      <c r="E8522" t="s">
        <v>2666</v>
      </c>
      <c r="F8522" s="1">
        <v>1540</v>
      </c>
      <c r="G8522" t="s">
        <v>16</v>
      </c>
      <c r="H8522">
        <v>5.8999999999999997E-2</v>
      </c>
      <c r="I8522">
        <f t="shared" si="152"/>
        <v>90.86</v>
      </c>
      <c r="J8522">
        <v>0.90644999999999998</v>
      </c>
      <c r="K8522" s="2">
        <f t="shared" si="153"/>
        <v>1395.933</v>
      </c>
    </row>
    <row r="8523" spans="1:11" x14ac:dyDescent="0.35">
      <c r="A8523" t="s">
        <v>9011</v>
      </c>
      <c r="B8523" t="s">
        <v>9012</v>
      </c>
      <c r="C8523" t="s">
        <v>9008</v>
      </c>
      <c r="D8523">
        <v>875</v>
      </c>
      <c r="E8523" t="s">
        <v>2666</v>
      </c>
      <c r="F8523" s="1">
        <v>4010</v>
      </c>
      <c r="G8523" t="s">
        <v>16</v>
      </c>
      <c r="H8523">
        <v>0.14299999999999999</v>
      </c>
      <c r="I8523">
        <f t="shared" si="152"/>
        <v>573.42999999999995</v>
      </c>
      <c r="J8523">
        <v>1.4851799999999999</v>
      </c>
      <c r="K8523" s="2">
        <f t="shared" si="153"/>
        <v>5955.5717999999997</v>
      </c>
    </row>
    <row r="8524" spans="1:11" x14ac:dyDescent="0.35">
      <c r="A8524" t="s">
        <v>9013</v>
      </c>
      <c r="B8524" t="s">
        <v>9014</v>
      </c>
      <c r="C8524" t="s">
        <v>9015</v>
      </c>
      <c r="D8524">
        <v>875</v>
      </c>
      <c r="E8524" t="s">
        <v>2666</v>
      </c>
      <c r="F8524" s="1">
        <v>1125</v>
      </c>
      <c r="G8524" t="s">
        <v>16</v>
      </c>
      <c r="H8524">
        <v>2.3189999999999999E-2</v>
      </c>
      <c r="I8524">
        <f t="shared" si="152"/>
        <v>26.088749999999997</v>
      </c>
      <c r="J8524">
        <v>0.50295999999999996</v>
      </c>
      <c r="K8524" s="2">
        <f t="shared" si="153"/>
        <v>565.82999999999993</v>
      </c>
    </row>
    <row r="8525" spans="1:11" x14ac:dyDescent="0.35">
      <c r="A8525" t="s">
        <v>9016</v>
      </c>
      <c r="B8525" t="s">
        <v>9017</v>
      </c>
      <c r="C8525" t="s">
        <v>8999</v>
      </c>
      <c r="D8525">
        <v>875</v>
      </c>
      <c r="E8525" t="s">
        <v>2666</v>
      </c>
      <c r="F8525" s="1">
        <v>1200</v>
      </c>
      <c r="G8525" t="s">
        <v>16</v>
      </c>
      <c r="H8525">
        <v>6.6000000000000003E-2</v>
      </c>
      <c r="I8525">
        <f t="shared" si="152"/>
        <v>79.2</v>
      </c>
      <c r="J8525">
        <v>0.98302999999999996</v>
      </c>
      <c r="K8525" s="2">
        <f t="shared" si="153"/>
        <v>1179.636</v>
      </c>
    </row>
    <row r="8526" spans="1:11" x14ac:dyDescent="0.35">
      <c r="A8526" t="s">
        <v>9018</v>
      </c>
      <c r="B8526" t="s">
        <v>9019</v>
      </c>
      <c r="C8526" t="s">
        <v>9020</v>
      </c>
      <c r="D8526">
        <v>875</v>
      </c>
      <c r="E8526" t="s">
        <v>2666</v>
      </c>
      <c r="F8526" s="1">
        <v>2880</v>
      </c>
      <c r="G8526" t="s">
        <v>16</v>
      </c>
      <c r="H8526">
        <v>0.192</v>
      </c>
      <c r="I8526">
        <f t="shared" si="152"/>
        <v>552.96</v>
      </c>
      <c r="J8526">
        <v>1.1054999999999999</v>
      </c>
      <c r="K8526" s="2">
        <f t="shared" si="153"/>
        <v>3183.8399999999997</v>
      </c>
    </row>
    <row r="8527" spans="1:11" x14ac:dyDescent="0.35">
      <c r="A8527" t="s">
        <v>9021</v>
      </c>
      <c r="B8527" t="s">
        <v>9022</v>
      </c>
      <c r="C8527" t="s">
        <v>9015</v>
      </c>
      <c r="D8527">
        <v>875</v>
      </c>
      <c r="E8527" t="s">
        <v>2666</v>
      </c>
      <c r="F8527" s="1">
        <v>1500</v>
      </c>
      <c r="G8527" t="s">
        <v>16</v>
      </c>
      <c r="H8527">
        <v>2.3189999999999999E-2</v>
      </c>
      <c r="I8527">
        <f t="shared" si="152"/>
        <v>34.784999999999997</v>
      </c>
      <c r="J8527">
        <v>0.50295999999999996</v>
      </c>
      <c r="K8527" s="2">
        <f t="shared" si="153"/>
        <v>754.43999999999994</v>
      </c>
    </row>
    <row r="8528" spans="1:11" x14ac:dyDescent="0.35">
      <c r="A8528" t="s">
        <v>9023</v>
      </c>
      <c r="B8528" t="s">
        <v>9024</v>
      </c>
      <c r="C8528" t="s">
        <v>8999</v>
      </c>
      <c r="D8528">
        <v>875</v>
      </c>
      <c r="E8528" t="s">
        <v>2666</v>
      </c>
      <c r="F8528" s="1">
        <v>3110</v>
      </c>
      <c r="G8528" t="s">
        <v>16</v>
      </c>
      <c r="H8528">
        <v>6.6000000000000003E-2</v>
      </c>
      <c r="I8528">
        <f t="shared" si="152"/>
        <v>205.26000000000002</v>
      </c>
      <c r="J8528">
        <v>0.90644999999999998</v>
      </c>
      <c r="K8528" s="2">
        <f t="shared" si="153"/>
        <v>2819.0594999999998</v>
      </c>
    </row>
    <row r="8529" spans="1:11" x14ac:dyDescent="0.35">
      <c r="A8529" t="s">
        <v>9025</v>
      </c>
      <c r="B8529" t="s">
        <v>9026</v>
      </c>
      <c r="C8529" t="s">
        <v>9027</v>
      </c>
      <c r="D8529">
        <v>875</v>
      </c>
      <c r="E8529" t="s">
        <v>2666</v>
      </c>
      <c r="F8529" s="1">
        <v>4400</v>
      </c>
      <c r="G8529" t="s">
        <v>16</v>
      </c>
      <c r="H8529">
        <v>3.6200000000000003E-2</v>
      </c>
      <c r="I8529">
        <f t="shared" si="152"/>
        <v>159.28</v>
      </c>
      <c r="J8529">
        <v>0.30776999999999999</v>
      </c>
      <c r="K8529" s="2">
        <f t="shared" si="153"/>
        <v>1354.1879999999999</v>
      </c>
    </row>
    <row r="8530" spans="1:11" x14ac:dyDescent="0.35">
      <c r="A8530" t="s">
        <v>9028</v>
      </c>
      <c r="B8530" t="s">
        <v>9029</v>
      </c>
      <c r="C8530" t="s">
        <v>8999</v>
      </c>
      <c r="D8530">
        <v>875</v>
      </c>
      <c r="E8530" t="s">
        <v>2666</v>
      </c>
      <c r="F8530" s="1">
        <v>3040</v>
      </c>
      <c r="G8530" t="s">
        <v>16</v>
      </c>
      <c r="H8530">
        <v>6.6000000000000003E-2</v>
      </c>
      <c r="I8530">
        <f t="shared" si="152"/>
        <v>200.64000000000001</v>
      </c>
      <c r="J8530">
        <v>0.90644999999999998</v>
      </c>
      <c r="K8530" s="2">
        <f t="shared" si="153"/>
        <v>2755.6079999999997</v>
      </c>
    </row>
    <row r="8531" spans="1:11" x14ac:dyDescent="0.35">
      <c r="A8531" t="s">
        <v>9030</v>
      </c>
      <c r="B8531" t="s">
        <v>9031</v>
      </c>
      <c r="C8531" t="s">
        <v>9008</v>
      </c>
      <c r="D8531">
        <v>875</v>
      </c>
      <c r="E8531" t="s">
        <v>2666</v>
      </c>
      <c r="F8531" s="1">
        <v>6120</v>
      </c>
      <c r="G8531" t="s">
        <v>16</v>
      </c>
      <c r="H8531">
        <v>6.6000000000000003E-2</v>
      </c>
      <c r="I8531">
        <f t="shared" si="152"/>
        <v>403.92</v>
      </c>
      <c r="J8531">
        <v>1.4851799999999999</v>
      </c>
      <c r="K8531" s="2">
        <f t="shared" si="153"/>
        <v>9089.3015999999989</v>
      </c>
    </row>
    <row r="8532" spans="1:11" x14ac:dyDescent="0.35">
      <c r="A8532" t="s">
        <v>9032</v>
      </c>
      <c r="B8532" t="s">
        <v>9033</v>
      </c>
      <c r="C8532" t="s">
        <v>8999</v>
      </c>
      <c r="D8532">
        <v>875</v>
      </c>
      <c r="E8532" t="s">
        <v>2666</v>
      </c>
      <c r="F8532" s="1">
        <v>4850</v>
      </c>
      <c r="G8532" t="s">
        <v>16</v>
      </c>
      <c r="H8532">
        <v>6.6000000000000003E-2</v>
      </c>
      <c r="I8532">
        <f t="shared" si="152"/>
        <v>320.10000000000002</v>
      </c>
      <c r="J8532">
        <v>0.90644999999999998</v>
      </c>
      <c r="K8532" s="2">
        <f t="shared" si="153"/>
        <v>4396.2825000000003</v>
      </c>
    </row>
    <row r="8533" spans="1:11" x14ac:dyDescent="0.35">
      <c r="A8533" t="s">
        <v>9034</v>
      </c>
      <c r="B8533" t="s">
        <v>9035</v>
      </c>
      <c r="C8533" t="s">
        <v>9008</v>
      </c>
      <c r="D8533">
        <v>875</v>
      </c>
      <c r="E8533" t="s">
        <v>2666</v>
      </c>
      <c r="F8533" s="1">
        <v>4680</v>
      </c>
      <c r="G8533" t="s">
        <v>16</v>
      </c>
      <c r="H8533">
        <v>0.155</v>
      </c>
      <c r="I8533">
        <f t="shared" si="152"/>
        <v>725.4</v>
      </c>
      <c r="J8533">
        <v>1.4851799999999999</v>
      </c>
      <c r="K8533" s="2">
        <f t="shared" si="153"/>
        <v>6950.6423999999997</v>
      </c>
    </row>
    <row r="8534" spans="1:11" x14ac:dyDescent="0.35">
      <c r="A8534" t="s">
        <v>9036</v>
      </c>
      <c r="B8534" t="s">
        <v>9037</v>
      </c>
      <c r="C8534" t="s">
        <v>9015</v>
      </c>
      <c r="D8534">
        <v>875</v>
      </c>
      <c r="E8534" t="s">
        <v>2666</v>
      </c>
      <c r="F8534" s="1">
        <v>2355</v>
      </c>
      <c r="G8534" t="s">
        <v>16</v>
      </c>
      <c r="H8534">
        <v>2.3189999999999999E-2</v>
      </c>
      <c r="I8534">
        <f t="shared" si="152"/>
        <v>54.612449999999995</v>
      </c>
      <c r="J8534">
        <v>0.43064999999999998</v>
      </c>
      <c r="K8534" s="2">
        <f t="shared" si="153"/>
        <v>1014.18075</v>
      </c>
    </row>
    <row r="8535" spans="1:11" x14ac:dyDescent="0.35">
      <c r="A8535" t="s">
        <v>9038</v>
      </c>
      <c r="B8535" t="s">
        <v>9039</v>
      </c>
      <c r="C8535" t="s">
        <v>8999</v>
      </c>
      <c r="D8535">
        <v>875</v>
      </c>
      <c r="E8535" t="s">
        <v>2666</v>
      </c>
      <c r="F8535" s="1">
        <v>7680</v>
      </c>
      <c r="G8535" t="s">
        <v>16</v>
      </c>
      <c r="H8535">
        <v>6.6000000000000003E-2</v>
      </c>
      <c r="I8535">
        <f t="shared" si="152"/>
        <v>506.88</v>
      </c>
      <c r="J8535">
        <v>1.0156799999999999</v>
      </c>
      <c r="K8535" s="2">
        <f t="shared" si="153"/>
        <v>7800.4223999999995</v>
      </c>
    </row>
    <row r="8536" spans="1:11" x14ac:dyDescent="0.35">
      <c r="A8536" t="s">
        <v>9040</v>
      </c>
      <c r="B8536" t="s">
        <v>9041</v>
      </c>
      <c r="C8536" t="s">
        <v>8999</v>
      </c>
      <c r="D8536">
        <v>875</v>
      </c>
      <c r="E8536" t="s">
        <v>2666</v>
      </c>
      <c r="F8536" s="1">
        <v>5940</v>
      </c>
      <c r="G8536" t="s">
        <v>16</v>
      </c>
      <c r="H8536">
        <v>6.6000000000000003E-2</v>
      </c>
      <c r="I8536">
        <f t="shared" si="152"/>
        <v>392.04</v>
      </c>
      <c r="J8536">
        <v>1.0156799999999999</v>
      </c>
      <c r="K8536" s="2">
        <f t="shared" si="153"/>
        <v>6033.1391999999996</v>
      </c>
    </row>
    <row r="8537" spans="1:11" x14ac:dyDescent="0.35">
      <c r="A8537" t="s">
        <v>9042</v>
      </c>
      <c r="B8537" t="s">
        <v>9043</v>
      </c>
      <c r="C8537" t="s">
        <v>8981</v>
      </c>
      <c r="D8537">
        <v>875</v>
      </c>
      <c r="E8537" t="s">
        <v>2666</v>
      </c>
      <c r="F8537" s="1">
        <v>4200</v>
      </c>
      <c r="G8537" t="s">
        <v>16</v>
      </c>
      <c r="H8537">
        <v>5.074E-2</v>
      </c>
      <c r="I8537">
        <f t="shared" si="152"/>
        <v>213.108</v>
      </c>
      <c r="J8537">
        <v>0.70835000000000004</v>
      </c>
      <c r="K8537" s="2">
        <f t="shared" si="153"/>
        <v>2975.07</v>
      </c>
    </row>
    <row r="8538" spans="1:11" x14ac:dyDescent="0.35">
      <c r="A8538" t="s">
        <v>9044</v>
      </c>
      <c r="B8538" t="s">
        <v>9045</v>
      </c>
      <c r="D8538">
        <v>875</v>
      </c>
      <c r="E8538" t="s">
        <v>2666</v>
      </c>
      <c r="F8538" s="1">
        <v>14630</v>
      </c>
      <c r="G8538" t="s">
        <v>16</v>
      </c>
      <c r="H8538">
        <v>1.0999999999999999E-2</v>
      </c>
      <c r="I8538">
        <f t="shared" si="152"/>
        <v>160.92999999999998</v>
      </c>
      <c r="J8538">
        <v>0.154</v>
      </c>
      <c r="K8538" s="2">
        <f t="shared" si="153"/>
        <v>2253.02</v>
      </c>
    </row>
    <row r="8539" spans="1:11" x14ac:dyDescent="0.35">
      <c r="A8539" t="s">
        <v>9046</v>
      </c>
      <c r="B8539" t="s">
        <v>9047</v>
      </c>
      <c r="C8539" t="s">
        <v>9048</v>
      </c>
      <c r="D8539">
        <v>875</v>
      </c>
      <c r="E8539" t="s">
        <v>2666</v>
      </c>
      <c r="F8539" s="1">
        <v>5292</v>
      </c>
      <c r="G8539" t="s">
        <v>16</v>
      </c>
      <c r="H8539">
        <v>0.14399999999999999</v>
      </c>
      <c r="I8539">
        <f t="shared" si="152"/>
        <v>762.04799999999989</v>
      </c>
      <c r="J8539">
        <v>0.71582000000000001</v>
      </c>
      <c r="K8539" s="2">
        <f t="shared" si="153"/>
        <v>3788.1194399999999</v>
      </c>
    </row>
    <row r="8540" spans="1:11" x14ac:dyDescent="0.35">
      <c r="A8540" t="s">
        <v>9049</v>
      </c>
      <c r="B8540" t="s">
        <v>9050</v>
      </c>
      <c r="C8540" t="s">
        <v>9048</v>
      </c>
      <c r="D8540">
        <v>875</v>
      </c>
      <c r="E8540" t="s">
        <v>2666</v>
      </c>
      <c r="F8540" s="1">
        <v>5618</v>
      </c>
      <c r="G8540" t="s">
        <v>16</v>
      </c>
      <c r="H8540">
        <v>0.14399999999999999</v>
      </c>
      <c r="I8540">
        <f t="shared" si="152"/>
        <v>808.99199999999996</v>
      </c>
      <c r="J8540">
        <v>0.71582000000000001</v>
      </c>
      <c r="K8540" s="2">
        <f t="shared" si="153"/>
        <v>4021.47676</v>
      </c>
    </row>
    <row r="8541" spans="1:11" x14ac:dyDescent="0.35">
      <c r="A8541" t="s">
        <v>9051</v>
      </c>
      <c r="B8541" t="s">
        <v>9052</v>
      </c>
      <c r="C8541" t="s">
        <v>9008</v>
      </c>
      <c r="D8541">
        <v>875</v>
      </c>
      <c r="E8541" t="s">
        <v>2666</v>
      </c>
      <c r="F8541" s="1">
        <v>4360</v>
      </c>
      <c r="G8541" t="s">
        <v>16</v>
      </c>
      <c r="H8541">
        <v>6.6000000000000003E-2</v>
      </c>
      <c r="I8541">
        <f t="shared" si="152"/>
        <v>287.76</v>
      </c>
      <c r="J8541">
        <v>1.9433400000000001</v>
      </c>
      <c r="K8541" s="2">
        <f t="shared" si="153"/>
        <v>8472.9624000000003</v>
      </c>
    </row>
    <row r="8542" spans="1:11" x14ac:dyDescent="0.35">
      <c r="A8542" t="s">
        <v>9053</v>
      </c>
      <c r="B8542" t="s">
        <v>9054</v>
      </c>
      <c r="C8542" t="s">
        <v>9055</v>
      </c>
      <c r="D8542">
        <v>875</v>
      </c>
      <c r="E8542" t="s">
        <v>2666</v>
      </c>
      <c r="F8542" s="1">
        <v>2800</v>
      </c>
      <c r="G8542" t="s">
        <v>16</v>
      </c>
      <c r="H8542">
        <v>1E-3</v>
      </c>
      <c r="I8542">
        <f t="shared" si="152"/>
        <v>2.8000000000000003</v>
      </c>
      <c r="J8542">
        <v>0.27300000000000002</v>
      </c>
      <c r="K8542" s="2">
        <f t="shared" si="153"/>
        <v>764.40000000000009</v>
      </c>
    </row>
    <row r="8543" spans="1:11" x14ac:dyDescent="0.35">
      <c r="A8543" t="s">
        <v>9056</v>
      </c>
      <c r="B8543" t="s">
        <v>9057</v>
      </c>
      <c r="C8543" t="s">
        <v>9055</v>
      </c>
      <c r="D8543">
        <v>875</v>
      </c>
      <c r="E8543" t="s">
        <v>2666</v>
      </c>
      <c r="F8543" s="1">
        <v>1500</v>
      </c>
      <c r="G8543" t="s">
        <v>16</v>
      </c>
      <c r="H8543">
        <v>1E-3</v>
      </c>
      <c r="I8543">
        <f t="shared" si="152"/>
        <v>1.5</v>
      </c>
      <c r="J8543">
        <v>0.27300000000000002</v>
      </c>
      <c r="K8543" s="2">
        <f t="shared" si="153"/>
        <v>409.50000000000006</v>
      </c>
    </row>
    <row r="8544" spans="1:11" x14ac:dyDescent="0.35">
      <c r="A8544" t="s">
        <v>9058</v>
      </c>
      <c r="B8544" t="s">
        <v>9059</v>
      </c>
      <c r="C8544" t="s">
        <v>9060</v>
      </c>
      <c r="D8544">
        <v>875</v>
      </c>
      <c r="E8544" t="s">
        <v>2666</v>
      </c>
      <c r="F8544" s="1">
        <v>5820</v>
      </c>
      <c r="G8544" t="s">
        <v>16</v>
      </c>
      <c r="H8544">
        <v>7.4999999999999997E-2</v>
      </c>
      <c r="I8544">
        <f t="shared" si="152"/>
        <v>436.5</v>
      </c>
      <c r="J8544">
        <v>1.5423100000000001</v>
      </c>
      <c r="K8544" s="2">
        <f t="shared" si="153"/>
        <v>8976.244200000001</v>
      </c>
    </row>
    <row r="8545" spans="1:11" x14ac:dyDescent="0.35">
      <c r="A8545" t="s">
        <v>9061</v>
      </c>
      <c r="B8545" t="s">
        <v>9062</v>
      </c>
      <c r="C8545" t="s">
        <v>9063</v>
      </c>
      <c r="D8545">
        <v>875</v>
      </c>
      <c r="E8545" t="s">
        <v>2666</v>
      </c>
      <c r="F8545">
        <v>1</v>
      </c>
      <c r="G8545" t="s">
        <v>16</v>
      </c>
      <c r="H8545">
        <v>1E-3</v>
      </c>
      <c r="I8545">
        <f t="shared" si="152"/>
        <v>1E-3</v>
      </c>
      <c r="J8545">
        <v>0</v>
      </c>
      <c r="K8545" s="2">
        <f t="shared" si="153"/>
        <v>0</v>
      </c>
    </row>
    <row r="8546" spans="1:11" x14ac:dyDescent="0.35">
      <c r="A8546" t="s">
        <v>9064</v>
      </c>
      <c r="B8546" t="s">
        <v>9065</v>
      </c>
      <c r="C8546" t="s">
        <v>9066</v>
      </c>
      <c r="D8546">
        <v>875</v>
      </c>
      <c r="E8546" t="s">
        <v>2666</v>
      </c>
      <c r="F8546">
        <v>1</v>
      </c>
      <c r="G8546" t="s">
        <v>16</v>
      </c>
      <c r="H8546">
        <v>1E-3</v>
      </c>
      <c r="I8546">
        <f t="shared" si="152"/>
        <v>1E-3</v>
      </c>
      <c r="J8546">
        <v>0</v>
      </c>
      <c r="K8546" s="2">
        <f t="shared" si="153"/>
        <v>0</v>
      </c>
    </row>
    <row r="8547" spans="1:11" x14ac:dyDescent="0.35">
      <c r="A8547" t="s">
        <v>9067</v>
      </c>
      <c r="B8547" t="s">
        <v>9068</v>
      </c>
      <c r="C8547" t="s">
        <v>9069</v>
      </c>
      <c r="D8547">
        <v>875</v>
      </c>
      <c r="E8547" t="s">
        <v>2666</v>
      </c>
      <c r="F8547" s="1">
        <v>1010</v>
      </c>
      <c r="G8547" t="s">
        <v>16</v>
      </c>
      <c r="H8547">
        <v>3.7999999999999999E-2</v>
      </c>
      <c r="I8547">
        <f t="shared" si="152"/>
        <v>38.380000000000003</v>
      </c>
      <c r="J8547">
        <v>0.21135000000000001</v>
      </c>
      <c r="K8547" s="2">
        <f t="shared" si="153"/>
        <v>213.46350000000001</v>
      </c>
    </row>
    <row r="8548" spans="1:11" x14ac:dyDescent="0.35">
      <c r="A8548" t="s">
        <v>9070</v>
      </c>
      <c r="B8548" t="s">
        <v>9071</v>
      </c>
      <c r="C8548" t="s">
        <v>6367</v>
      </c>
      <c r="D8548">
        <v>875</v>
      </c>
      <c r="E8548" t="s">
        <v>2666</v>
      </c>
      <c r="F8548" s="1">
        <v>2200</v>
      </c>
      <c r="G8548" t="s">
        <v>16</v>
      </c>
      <c r="H8548">
        <v>8.3000000000000004E-2</v>
      </c>
      <c r="I8548">
        <f t="shared" si="152"/>
        <v>182.60000000000002</v>
      </c>
      <c r="J8548">
        <v>1.00949</v>
      </c>
      <c r="K8548" s="2">
        <f t="shared" si="153"/>
        <v>2220.8780000000002</v>
      </c>
    </row>
    <row r="8549" spans="1:11" x14ac:dyDescent="0.35">
      <c r="A8549" t="s">
        <v>9072</v>
      </c>
      <c r="B8549" t="s">
        <v>9073</v>
      </c>
      <c r="C8549" t="s">
        <v>6367</v>
      </c>
      <c r="D8549">
        <v>875</v>
      </c>
      <c r="E8549" t="s">
        <v>2666</v>
      </c>
      <c r="F8549" s="1">
        <v>45080</v>
      </c>
      <c r="G8549" t="s">
        <v>16</v>
      </c>
      <c r="H8549">
        <v>0.16700000000000001</v>
      </c>
      <c r="I8549">
        <f t="shared" si="152"/>
        <v>7528.3600000000006</v>
      </c>
      <c r="J8549">
        <v>0.89939999999999998</v>
      </c>
      <c r="K8549" s="2">
        <f t="shared" si="153"/>
        <v>40544.951999999997</v>
      </c>
    </row>
    <row r="8550" spans="1:11" x14ac:dyDescent="0.35">
      <c r="A8550" t="s">
        <v>9074</v>
      </c>
      <c r="B8550" t="s">
        <v>9075</v>
      </c>
      <c r="D8550">
        <v>875</v>
      </c>
      <c r="E8550" t="s">
        <v>2666</v>
      </c>
      <c r="F8550" s="1">
        <v>18600</v>
      </c>
      <c r="G8550" t="s">
        <v>16</v>
      </c>
      <c r="H8550">
        <v>1E-3</v>
      </c>
      <c r="I8550">
        <f t="shared" si="152"/>
        <v>18.600000000000001</v>
      </c>
      <c r="J8550">
        <v>0.153</v>
      </c>
      <c r="K8550" s="2">
        <f t="shared" si="153"/>
        <v>2845.7999999999997</v>
      </c>
    </row>
    <row r="8551" spans="1:11" x14ac:dyDescent="0.35">
      <c r="A8551" t="s">
        <v>9076</v>
      </c>
      <c r="B8551" t="s">
        <v>9077</v>
      </c>
      <c r="C8551" t="s">
        <v>5520</v>
      </c>
      <c r="D8551">
        <v>875</v>
      </c>
      <c r="E8551" t="s">
        <v>2666</v>
      </c>
      <c r="F8551" s="1">
        <v>9350</v>
      </c>
      <c r="G8551" t="s">
        <v>16</v>
      </c>
      <c r="H8551">
        <v>0.20699999999999999</v>
      </c>
      <c r="I8551">
        <f t="shared" si="152"/>
        <v>1935.4499999999998</v>
      </c>
      <c r="J8551">
        <v>0.59</v>
      </c>
      <c r="K8551" s="2">
        <f t="shared" si="153"/>
        <v>5516.5</v>
      </c>
    </row>
    <row r="8552" spans="1:11" x14ac:dyDescent="0.35">
      <c r="A8552" t="s">
        <v>9078</v>
      </c>
      <c r="B8552" t="s">
        <v>9079</v>
      </c>
      <c r="C8552" t="s">
        <v>5765</v>
      </c>
      <c r="D8552">
        <v>875</v>
      </c>
      <c r="E8552" t="s">
        <v>2666</v>
      </c>
      <c r="F8552" s="1">
        <v>30300</v>
      </c>
      <c r="G8552" t="s">
        <v>16</v>
      </c>
      <c r="H8552">
        <v>3.5999999999999997E-2</v>
      </c>
      <c r="I8552">
        <f t="shared" si="152"/>
        <v>1090.8</v>
      </c>
      <c r="J8552">
        <v>0.36899999999999999</v>
      </c>
      <c r="K8552" s="2">
        <f t="shared" si="153"/>
        <v>11180.7</v>
      </c>
    </row>
    <row r="8553" spans="1:11" x14ac:dyDescent="0.35">
      <c r="A8553" t="s">
        <v>9080</v>
      </c>
      <c r="B8553" t="s">
        <v>9081</v>
      </c>
      <c r="C8553" t="s">
        <v>5765</v>
      </c>
      <c r="D8553">
        <v>875</v>
      </c>
      <c r="E8553" t="s">
        <v>2666</v>
      </c>
      <c r="F8553" s="1">
        <v>91400</v>
      </c>
      <c r="G8553" t="s">
        <v>16</v>
      </c>
      <c r="H8553">
        <v>3.6170000000000001E-2</v>
      </c>
      <c r="I8553">
        <f t="shared" si="152"/>
        <v>3305.9380000000001</v>
      </c>
      <c r="J8553">
        <v>0.34100000000000003</v>
      </c>
      <c r="K8553" s="2">
        <f t="shared" si="153"/>
        <v>31167.4</v>
      </c>
    </row>
    <row r="8554" spans="1:11" x14ac:dyDescent="0.35">
      <c r="A8554" t="s">
        <v>9082</v>
      </c>
      <c r="B8554" t="s">
        <v>9083</v>
      </c>
      <c r="C8554" t="s">
        <v>5765</v>
      </c>
      <c r="D8554">
        <v>875</v>
      </c>
      <c r="E8554" t="s">
        <v>2666</v>
      </c>
      <c r="F8554" s="1">
        <v>40800</v>
      </c>
      <c r="G8554" t="s">
        <v>16</v>
      </c>
      <c r="H8554">
        <v>3.8530000000000002E-2</v>
      </c>
      <c r="I8554">
        <f t="shared" si="152"/>
        <v>1572.0240000000001</v>
      </c>
      <c r="J8554">
        <v>0.36899999999999999</v>
      </c>
      <c r="K8554" s="2">
        <f t="shared" si="153"/>
        <v>15055.199999999999</v>
      </c>
    </row>
    <row r="8555" spans="1:11" x14ac:dyDescent="0.35">
      <c r="A8555" t="s">
        <v>9084</v>
      </c>
      <c r="B8555" t="s">
        <v>9085</v>
      </c>
      <c r="C8555" t="s">
        <v>5770</v>
      </c>
      <c r="D8555">
        <v>875</v>
      </c>
      <c r="E8555" t="s">
        <v>2666</v>
      </c>
      <c r="F8555" s="1">
        <v>83630</v>
      </c>
      <c r="G8555" t="s">
        <v>16</v>
      </c>
      <c r="H8555">
        <v>3.5999999999999997E-2</v>
      </c>
      <c r="I8555">
        <f t="shared" si="152"/>
        <v>3010.68</v>
      </c>
      <c r="J8555">
        <v>0.33400000000000002</v>
      </c>
      <c r="K8555" s="2">
        <f t="shared" si="153"/>
        <v>27932.420000000002</v>
      </c>
    </row>
    <row r="8556" spans="1:11" x14ac:dyDescent="0.35">
      <c r="A8556" t="s">
        <v>9086</v>
      </c>
      <c r="B8556" t="s">
        <v>5772</v>
      </c>
      <c r="C8556" t="s">
        <v>5770</v>
      </c>
      <c r="D8556">
        <v>875</v>
      </c>
      <c r="E8556" t="s">
        <v>2666</v>
      </c>
      <c r="F8556" s="1">
        <v>413500</v>
      </c>
      <c r="G8556" t="s">
        <v>16</v>
      </c>
      <c r="H8556">
        <v>3.5999999999999997E-2</v>
      </c>
      <c r="I8556">
        <f t="shared" si="152"/>
        <v>14885.999999999998</v>
      </c>
      <c r="J8556">
        <v>0.309</v>
      </c>
      <c r="K8556" s="2">
        <f t="shared" si="153"/>
        <v>127771.5</v>
      </c>
    </row>
    <row r="8557" spans="1:11" x14ac:dyDescent="0.35">
      <c r="A8557" t="s">
        <v>9087</v>
      </c>
      <c r="B8557" t="s">
        <v>9088</v>
      </c>
      <c r="C8557" t="s">
        <v>5770</v>
      </c>
      <c r="D8557">
        <v>875</v>
      </c>
      <c r="E8557" t="s">
        <v>2666</v>
      </c>
      <c r="F8557" s="1">
        <v>19525</v>
      </c>
      <c r="G8557" t="s">
        <v>16</v>
      </c>
      <c r="H8557">
        <v>3.5999999999999999E-3</v>
      </c>
      <c r="I8557">
        <f t="shared" si="152"/>
        <v>70.289999999999992</v>
      </c>
      <c r="J8557">
        <v>0.36899999999999999</v>
      </c>
      <c r="K8557" s="2">
        <f t="shared" si="153"/>
        <v>7204.7249999999995</v>
      </c>
    </row>
    <row r="8558" spans="1:11" x14ac:dyDescent="0.35">
      <c r="A8558" t="s">
        <v>9089</v>
      </c>
      <c r="B8558" t="s">
        <v>9090</v>
      </c>
      <c r="C8558" t="s">
        <v>5777</v>
      </c>
      <c r="D8558">
        <v>875</v>
      </c>
      <c r="E8558" t="s">
        <v>2666</v>
      </c>
      <c r="F8558" s="1">
        <v>79400</v>
      </c>
      <c r="G8558" t="s">
        <v>16</v>
      </c>
      <c r="H8558">
        <v>5.0999999999999997E-2</v>
      </c>
      <c r="I8558">
        <f t="shared" si="152"/>
        <v>4049.3999999999996</v>
      </c>
      <c r="J8558">
        <v>0.34899999999999998</v>
      </c>
      <c r="K8558" s="2">
        <f t="shared" si="153"/>
        <v>27710.6</v>
      </c>
    </row>
    <row r="8559" spans="1:11" x14ac:dyDescent="0.35">
      <c r="A8559" t="s">
        <v>9091</v>
      </c>
      <c r="B8559" t="s">
        <v>9092</v>
      </c>
      <c r="C8559" t="s">
        <v>5777</v>
      </c>
      <c r="D8559">
        <v>875</v>
      </c>
      <c r="E8559" t="s">
        <v>2666</v>
      </c>
      <c r="F8559" s="1">
        <v>55950</v>
      </c>
      <c r="G8559" t="s">
        <v>16</v>
      </c>
      <c r="H8559">
        <v>5.0999999999999997E-2</v>
      </c>
      <c r="I8559">
        <f t="shared" si="152"/>
        <v>2853.45</v>
      </c>
      <c r="J8559">
        <v>0.36299999999999999</v>
      </c>
      <c r="K8559" s="2">
        <f t="shared" si="153"/>
        <v>20309.849999999999</v>
      </c>
    </row>
    <row r="8560" spans="1:11" x14ac:dyDescent="0.35">
      <c r="A8560" t="s">
        <v>9093</v>
      </c>
      <c r="B8560" t="s">
        <v>9094</v>
      </c>
      <c r="C8560" t="s">
        <v>5777</v>
      </c>
      <c r="D8560">
        <v>875</v>
      </c>
      <c r="E8560" t="s">
        <v>2666</v>
      </c>
      <c r="F8560" s="1">
        <v>42100</v>
      </c>
      <c r="G8560" t="s">
        <v>16</v>
      </c>
      <c r="H8560">
        <v>5.0999999999999997E-2</v>
      </c>
      <c r="I8560">
        <f t="shared" si="152"/>
        <v>2147.1</v>
      </c>
      <c r="J8560">
        <v>0.379</v>
      </c>
      <c r="K8560" s="2">
        <f t="shared" si="153"/>
        <v>15955.9</v>
      </c>
    </row>
    <row r="8561" spans="1:11" x14ac:dyDescent="0.35">
      <c r="A8561" t="s">
        <v>9095</v>
      </c>
      <c r="B8561" t="s">
        <v>9096</v>
      </c>
      <c r="C8561" t="s">
        <v>5812</v>
      </c>
      <c r="D8561">
        <v>875</v>
      </c>
      <c r="E8561" t="s">
        <v>2666</v>
      </c>
      <c r="F8561" s="1">
        <v>21820</v>
      </c>
      <c r="G8561" t="s">
        <v>16</v>
      </c>
      <c r="H8561">
        <v>5.6419999999999998E-2</v>
      </c>
      <c r="I8561">
        <f t="shared" si="152"/>
        <v>1231.0844</v>
      </c>
      <c r="J8561">
        <v>0.442</v>
      </c>
      <c r="K8561" s="2">
        <f t="shared" si="153"/>
        <v>9644.44</v>
      </c>
    </row>
    <row r="8562" spans="1:11" x14ac:dyDescent="0.35">
      <c r="A8562" t="s">
        <v>9097</v>
      </c>
      <c r="B8562" t="s">
        <v>9098</v>
      </c>
      <c r="C8562" t="s">
        <v>5812</v>
      </c>
      <c r="D8562">
        <v>875</v>
      </c>
      <c r="E8562" t="s">
        <v>2666</v>
      </c>
      <c r="F8562" s="1">
        <v>46000</v>
      </c>
      <c r="G8562" t="s">
        <v>16</v>
      </c>
      <c r="H8562">
        <v>5.0999999999999997E-2</v>
      </c>
      <c r="I8562">
        <f t="shared" si="152"/>
        <v>2346</v>
      </c>
      <c r="J8562">
        <v>0.442</v>
      </c>
      <c r="K8562" s="2">
        <f t="shared" si="153"/>
        <v>20332</v>
      </c>
    </row>
    <row r="8563" spans="1:11" x14ac:dyDescent="0.35">
      <c r="A8563" t="s">
        <v>9099</v>
      </c>
      <c r="B8563" t="s">
        <v>9100</v>
      </c>
      <c r="C8563" t="s">
        <v>9101</v>
      </c>
      <c r="D8563">
        <v>875</v>
      </c>
      <c r="E8563" t="s">
        <v>2666</v>
      </c>
      <c r="F8563" s="1">
        <v>53190</v>
      </c>
      <c r="G8563" t="s">
        <v>16</v>
      </c>
      <c r="H8563">
        <v>9.5000000000000001E-2</v>
      </c>
      <c r="I8563">
        <f t="shared" si="152"/>
        <v>5053.05</v>
      </c>
      <c r="J8563">
        <v>0.96584999999999999</v>
      </c>
      <c r="K8563" s="2">
        <f t="shared" si="153"/>
        <v>51373.561499999996</v>
      </c>
    </row>
    <row r="8564" spans="1:11" x14ac:dyDescent="0.35">
      <c r="A8564" t="s">
        <v>9102</v>
      </c>
      <c r="B8564" t="s">
        <v>9103</v>
      </c>
      <c r="C8564" t="s">
        <v>9104</v>
      </c>
      <c r="D8564">
        <v>875</v>
      </c>
      <c r="E8564" t="s">
        <v>2666</v>
      </c>
      <c r="F8564" s="1">
        <v>21210</v>
      </c>
      <c r="G8564" t="s">
        <v>16</v>
      </c>
      <c r="H8564">
        <v>9.5000000000000001E-2</v>
      </c>
      <c r="I8564">
        <f t="shared" si="152"/>
        <v>2014.95</v>
      </c>
      <c r="J8564">
        <v>0.96584999999999999</v>
      </c>
      <c r="K8564" s="2">
        <f t="shared" si="153"/>
        <v>20485.678499999998</v>
      </c>
    </row>
    <row r="8565" spans="1:11" x14ac:dyDescent="0.35">
      <c r="A8565" t="s">
        <v>9105</v>
      </c>
      <c r="B8565" t="s">
        <v>9106</v>
      </c>
      <c r="C8565" t="s">
        <v>9107</v>
      </c>
      <c r="D8565">
        <v>875</v>
      </c>
      <c r="E8565" t="s">
        <v>2666</v>
      </c>
      <c r="F8565" s="1">
        <v>26580</v>
      </c>
      <c r="G8565" t="s">
        <v>16</v>
      </c>
      <c r="H8565">
        <v>9.5000000000000001E-2</v>
      </c>
      <c r="I8565">
        <f t="shared" si="152"/>
        <v>2525.1</v>
      </c>
      <c r="J8565">
        <v>0.96584999999999999</v>
      </c>
      <c r="K8565" s="2">
        <f t="shared" si="153"/>
        <v>25672.292999999998</v>
      </c>
    </row>
    <row r="8566" spans="1:11" x14ac:dyDescent="0.35">
      <c r="A8566" t="s">
        <v>9108</v>
      </c>
      <c r="B8566" t="s">
        <v>9109</v>
      </c>
      <c r="C8566" t="s">
        <v>9110</v>
      </c>
      <c r="D8566">
        <v>875</v>
      </c>
      <c r="E8566" t="s">
        <v>2666</v>
      </c>
      <c r="F8566" s="1">
        <v>12155</v>
      </c>
      <c r="G8566" t="s">
        <v>16</v>
      </c>
      <c r="H8566">
        <v>9.5000000000000001E-2</v>
      </c>
      <c r="I8566">
        <f t="shared" si="152"/>
        <v>1154.7249999999999</v>
      </c>
      <c r="J8566">
        <v>0.96584999999999999</v>
      </c>
      <c r="K8566" s="2">
        <f t="shared" si="153"/>
        <v>11739.90675</v>
      </c>
    </row>
    <row r="8567" spans="1:11" x14ac:dyDescent="0.35">
      <c r="A8567" t="s">
        <v>9111</v>
      </c>
      <c r="B8567" t="s">
        <v>9112</v>
      </c>
      <c r="C8567" t="s">
        <v>9113</v>
      </c>
      <c r="D8567">
        <v>875</v>
      </c>
      <c r="E8567" t="s">
        <v>2666</v>
      </c>
      <c r="F8567" s="1">
        <v>11340</v>
      </c>
      <c r="G8567" t="s">
        <v>16</v>
      </c>
      <c r="H8567">
        <v>9.5000000000000001E-2</v>
      </c>
      <c r="I8567">
        <f t="shared" si="152"/>
        <v>1077.3</v>
      </c>
      <c r="J8567">
        <v>0.96584999999999999</v>
      </c>
      <c r="K8567" s="2">
        <f t="shared" si="153"/>
        <v>10952.739</v>
      </c>
    </row>
    <row r="8568" spans="1:11" x14ac:dyDescent="0.35">
      <c r="A8568" t="s">
        <v>9114</v>
      </c>
      <c r="B8568" t="s">
        <v>9115</v>
      </c>
      <c r="C8568" t="s">
        <v>9101</v>
      </c>
      <c r="D8568">
        <v>875</v>
      </c>
      <c r="E8568" t="s">
        <v>2666</v>
      </c>
      <c r="F8568" s="1">
        <v>30600</v>
      </c>
      <c r="G8568" t="s">
        <v>16</v>
      </c>
      <c r="H8568">
        <v>9.5000000000000001E-2</v>
      </c>
      <c r="I8568">
        <f t="shared" si="152"/>
        <v>2907</v>
      </c>
      <c r="J8568">
        <v>0.96584999999999999</v>
      </c>
      <c r="K8568" s="2">
        <f t="shared" si="153"/>
        <v>29555.01</v>
      </c>
    </row>
    <row r="8569" spans="1:11" x14ac:dyDescent="0.35">
      <c r="A8569" t="s">
        <v>9116</v>
      </c>
      <c r="B8569" t="s">
        <v>9117</v>
      </c>
      <c r="C8569" t="s">
        <v>9118</v>
      </c>
      <c r="D8569">
        <v>875</v>
      </c>
      <c r="E8569" t="s">
        <v>2666</v>
      </c>
      <c r="F8569" s="1">
        <v>85650</v>
      </c>
      <c r="G8569" t="s">
        <v>16</v>
      </c>
      <c r="H8569">
        <v>3.5999999999999997E-2</v>
      </c>
      <c r="I8569">
        <f t="shared" si="152"/>
        <v>3083.3999999999996</v>
      </c>
      <c r="J8569">
        <v>0.32500000000000001</v>
      </c>
      <c r="K8569" s="2">
        <f t="shared" si="153"/>
        <v>27836.25</v>
      </c>
    </row>
    <row r="8570" spans="1:11" x14ac:dyDescent="0.35">
      <c r="A8570" t="s">
        <v>9119</v>
      </c>
      <c r="B8570" t="s">
        <v>9120</v>
      </c>
      <c r="C8570" t="s">
        <v>9118</v>
      </c>
      <c r="D8570">
        <v>875</v>
      </c>
      <c r="E8570" t="s">
        <v>2666</v>
      </c>
      <c r="F8570" s="1">
        <v>16975</v>
      </c>
      <c r="G8570" t="s">
        <v>16</v>
      </c>
      <c r="H8570">
        <v>3.5999999999999997E-2</v>
      </c>
      <c r="I8570">
        <f t="shared" si="152"/>
        <v>611.09999999999991</v>
      </c>
      <c r="J8570">
        <v>0.36899999999999999</v>
      </c>
      <c r="K8570" s="2">
        <f t="shared" si="153"/>
        <v>6263.7749999999996</v>
      </c>
    </row>
    <row r="8571" spans="1:11" x14ac:dyDescent="0.35">
      <c r="A8571" t="s">
        <v>9121</v>
      </c>
      <c r="B8571" t="s">
        <v>9122</v>
      </c>
      <c r="C8571" t="s">
        <v>9123</v>
      </c>
      <c r="D8571">
        <v>875</v>
      </c>
      <c r="E8571" t="s">
        <v>2666</v>
      </c>
      <c r="F8571" s="1">
        <v>5200</v>
      </c>
      <c r="G8571" t="s">
        <v>16</v>
      </c>
      <c r="H8571">
        <v>3.5999999999999997E-2</v>
      </c>
      <c r="I8571">
        <f t="shared" si="152"/>
        <v>187.2</v>
      </c>
      <c r="J8571">
        <v>0.34100000000000003</v>
      </c>
      <c r="K8571" s="2">
        <f t="shared" si="153"/>
        <v>1773.2</v>
      </c>
    </row>
    <row r="8572" spans="1:11" x14ac:dyDescent="0.35">
      <c r="A8572" t="s">
        <v>9124</v>
      </c>
      <c r="B8572" t="s">
        <v>9125</v>
      </c>
      <c r="C8572" t="s">
        <v>9118</v>
      </c>
      <c r="D8572">
        <v>875</v>
      </c>
      <c r="E8572" t="s">
        <v>2666</v>
      </c>
      <c r="F8572" s="1">
        <v>12000</v>
      </c>
      <c r="G8572" t="s">
        <v>16</v>
      </c>
      <c r="H8572">
        <v>3.5999999999999997E-2</v>
      </c>
      <c r="I8572">
        <f t="shared" si="152"/>
        <v>431.99999999999994</v>
      </c>
      <c r="J8572">
        <v>0.40300000000000002</v>
      </c>
      <c r="K8572" s="2">
        <f t="shared" si="153"/>
        <v>4836</v>
      </c>
    </row>
    <row r="8573" spans="1:11" x14ac:dyDescent="0.35">
      <c r="A8573" t="s">
        <v>9126</v>
      </c>
      <c r="B8573" t="s">
        <v>9127</v>
      </c>
      <c r="C8573" t="s">
        <v>5812</v>
      </c>
      <c r="D8573">
        <v>875</v>
      </c>
      <c r="E8573" t="s">
        <v>2666</v>
      </c>
      <c r="F8573" s="1">
        <v>42300</v>
      </c>
      <c r="G8573" t="s">
        <v>16</v>
      </c>
      <c r="H8573">
        <v>5.0999999999999997E-2</v>
      </c>
      <c r="I8573">
        <f t="shared" si="152"/>
        <v>2157.2999999999997</v>
      </c>
      <c r="J8573">
        <v>0.36499999999999999</v>
      </c>
      <c r="K8573" s="2">
        <f t="shared" si="153"/>
        <v>15439.5</v>
      </c>
    </row>
    <row r="8574" spans="1:11" x14ac:dyDescent="0.35">
      <c r="A8574" t="s">
        <v>9128</v>
      </c>
      <c r="B8574" t="s">
        <v>9129</v>
      </c>
      <c r="C8574" t="s">
        <v>5812</v>
      </c>
      <c r="D8574">
        <v>875</v>
      </c>
      <c r="E8574" t="s">
        <v>2666</v>
      </c>
      <c r="F8574" s="1">
        <v>15800</v>
      </c>
      <c r="G8574" t="s">
        <v>16</v>
      </c>
      <c r="H8574">
        <v>5.0999999999999997E-2</v>
      </c>
      <c r="I8574">
        <f t="shared" si="152"/>
        <v>805.8</v>
      </c>
      <c r="J8574">
        <v>0.40699999999999997</v>
      </c>
      <c r="K8574" s="2">
        <f t="shared" si="153"/>
        <v>6430.5999999999995</v>
      </c>
    </row>
    <row r="8575" spans="1:11" x14ac:dyDescent="0.35">
      <c r="A8575" t="s">
        <v>9130</v>
      </c>
      <c r="B8575" t="s">
        <v>9131</v>
      </c>
      <c r="C8575" t="s">
        <v>5765</v>
      </c>
      <c r="D8575">
        <v>875</v>
      </c>
      <c r="E8575" t="s">
        <v>2666</v>
      </c>
      <c r="F8575" s="1">
        <v>29200</v>
      </c>
      <c r="G8575" t="s">
        <v>16</v>
      </c>
      <c r="H8575">
        <v>3.5999999999999997E-2</v>
      </c>
      <c r="I8575">
        <f t="shared" si="152"/>
        <v>1051.1999999999998</v>
      </c>
      <c r="J8575">
        <v>0.40300000000000002</v>
      </c>
      <c r="K8575" s="2">
        <f t="shared" si="153"/>
        <v>11767.6</v>
      </c>
    </row>
    <row r="8576" spans="1:11" x14ac:dyDescent="0.35">
      <c r="A8576" t="s">
        <v>9132</v>
      </c>
      <c r="B8576" t="s">
        <v>9133</v>
      </c>
      <c r="C8576" t="s">
        <v>5812</v>
      </c>
      <c r="D8576">
        <v>875</v>
      </c>
      <c r="E8576" t="s">
        <v>2666</v>
      </c>
      <c r="F8576" s="1">
        <v>3900</v>
      </c>
      <c r="G8576" t="s">
        <v>16</v>
      </c>
      <c r="H8576">
        <v>5.0999999999999997E-2</v>
      </c>
      <c r="I8576">
        <f t="shared" si="152"/>
        <v>198.89999999999998</v>
      </c>
      <c r="J8576">
        <v>0.40699999999999997</v>
      </c>
      <c r="K8576" s="2">
        <f t="shared" si="153"/>
        <v>1587.3</v>
      </c>
    </row>
    <row r="8577" spans="1:11" x14ac:dyDescent="0.35">
      <c r="A8577" t="s">
        <v>9134</v>
      </c>
      <c r="B8577" t="s">
        <v>9135</v>
      </c>
      <c r="C8577" t="s">
        <v>9136</v>
      </c>
      <c r="D8577">
        <v>875</v>
      </c>
      <c r="E8577" t="s">
        <v>2666</v>
      </c>
      <c r="F8577" s="1">
        <v>6961</v>
      </c>
      <c r="G8577" t="s">
        <v>16</v>
      </c>
      <c r="H8577">
        <v>9.5000000000000001E-2</v>
      </c>
      <c r="I8577">
        <f t="shared" si="152"/>
        <v>661.29499999999996</v>
      </c>
      <c r="J8577">
        <v>0.96584999999999999</v>
      </c>
      <c r="K8577" s="2">
        <f t="shared" si="153"/>
        <v>6723.2818500000003</v>
      </c>
    </row>
    <row r="8578" spans="1:11" x14ac:dyDescent="0.35">
      <c r="A8578" t="s">
        <v>9137</v>
      </c>
      <c r="B8578" t="s">
        <v>9138</v>
      </c>
      <c r="C8578" t="s">
        <v>9139</v>
      </c>
      <c r="D8578">
        <v>875</v>
      </c>
      <c r="E8578" t="s">
        <v>2666</v>
      </c>
      <c r="F8578">
        <v>650</v>
      </c>
      <c r="G8578" t="s">
        <v>16</v>
      </c>
      <c r="H8578">
        <v>5.8999999999999997E-2</v>
      </c>
      <c r="I8578">
        <f t="shared" si="152"/>
        <v>38.35</v>
      </c>
      <c r="J8578">
        <v>0.58099999999999996</v>
      </c>
      <c r="K8578" s="2">
        <f t="shared" si="153"/>
        <v>377.65</v>
      </c>
    </row>
    <row r="8579" spans="1:11" x14ac:dyDescent="0.35">
      <c r="A8579" t="s">
        <v>9140</v>
      </c>
      <c r="B8579" t="s">
        <v>9141</v>
      </c>
      <c r="C8579" t="s">
        <v>5765</v>
      </c>
      <c r="D8579">
        <v>875</v>
      </c>
      <c r="E8579" t="s">
        <v>2666</v>
      </c>
      <c r="F8579" s="1">
        <v>7800</v>
      </c>
      <c r="G8579" t="s">
        <v>16</v>
      </c>
      <c r="H8579">
        <v>3.5999999999999997E-2</v>
      </c>
      <c r="I8579">
        <f t="shared" si="152"/>
        <v>280.79999999999995</v>
      </c>
      <c r="J8579">
        <v>0.50600000000000001</v>
      </c>
      <c r="K8579" s="2">
        <f t="shared" si="153"/>
        <v>3946.8</v>
      </c>
    </row>
    <row r="8580" spans="1:11" x14ac:dyDescent="0.35">
      <c r="A8580" t="s">
        <v>9142</v>
      </c>
      <c r="B8580" t="s">
        <v>9143</v>
      </c>
      <c r="C8580" t="s">
        <v>9144</v>
      </c>
      <c r="D8580">
        <v>875</v>
      </c>
      <c r="E8580" t="s">
        <v>2666</v>
      </c>
      <c r="F8580" s="1">
        <v>25550</v>
      </c>
      <c r="G8580" t="s">
        <v>16</v>
      </c>
      <c r="H8580">
        <v>3.5999999999999997E-2</v>
      </c>
      <c r="I8580">
        <f t="shared" si="152"/>
        <v>919.8</v>
      </c>
      <c r="J8580">
        <v>0.40300000000000002</v>
      </c>
      <c r="K8580" s="2">
        <f t="shared" si="153"/>
        <v>10296.650000000001</v>
      </c>
    </row>
    <row r="8581" spans="1:11" x14ac:dyDescent="0.35">
      <c r="A8581" t="s">
        <v>9145</v>
      </c>
      <c r="B8581" t="s">
        <v>9146</v>
      </c>
      <c r="C8581" t="s">
        <v>9147</v>
      </c>
      <c r="D8581">
        <v>875</v>
      </c>
      <c r="E8581" t="s">
        <v>2666</v>
      </c>
      <c r="F8581" s="1">
        <v>11880</v>
      </c>
      <c r="G8581" t="s">
        <v>16</v>
      </c>
      <c r="H8581">
        <v>9.4979999999999995E-2</v>
      </c>
      <c r="I8581">
        <f t="shared" ref="I8581:I8644" si="154">H8581*F8581</f>
        <v>1128.3624</v>
      </c>
      <c r="J8581">
        <v>0.96584999999999999</v>
      </c>
      <c r="K8581" s="2">
        <f t="shared" ref="K8581:K8644" si="155">F8581*J8581</f>
        <v>11474.298000000001</v>
      </c>
    </row>
    <row r="8582" spans="1:11" x14ac:dyDescent="0.35">
      <c r="A8582" t="s">
        <v>9148</v>
      </c>
      <c r="B8582" t="s">
        <v>9149</v>
      </c>
      <c r="C8582" t="s">
        <v>5777</v>
      </c>
      <c r="D8582">
        <v>875</v>
      </c>
      <c r="E8582" t="s">
        <v>2666</v>
      </c>
      <c r="F8582" s="1">
        <v>7900</v>
      </c>
      <c r="G8582" t="s">
        <v>16</v>
      </c>
      <c r="H8582">
        <v>5.0999999999999997E-2</v>
      </c>
      <c r="I8582">
        <f t="shared" si="154"/>
        <v>402.9</v>
      </c>
      <c r="J8582">
        <v>0.54700000000000004</v>
      </c>
      <c r="K8582" s="2">
        <f t="shared" si="155"/>
        <v>4321.3</v>
      </c>
    </row>
    <row r="8583" spans="1:11" x14ac:dyDescent="0.35">
      <c r="A8583" t="s">
        <v>9150</v>
      </c>
      <c r="B8583" t="s">
        <v>9151</v>
      </c>
      <c r="C8583" t="s">
        <v>5812</v>
      </c>
      <c r="D8583">
        <v>875</v>
      </c>
      <c r="E8583" t="s">
        <v>2666</v>
      </c>
      <c r="F8583" s="1">
        <v>3000</v>
      </c>
      <c r="G8583" t="s">
        <v>16</v>
      </c>
      <c r="H8583">
        <v>5.0999999999999997E-2</v>
      </c>
      <c r="I8583">
        <f t="shared" si="154"/>
        <v>153</v>
      </c>
      <c r="J8583">
        <v>0.54700000000000004</v>
      </c>
      <c r="K8583" s="2">
        <f t="shared" si="155"/>
        <v>1641.0000000000002</v>
      </c>
    </row>
    <row r="8584" spans="1:11" x14ac:dyDescent="0.35">
      <c r="A8584" t="s">
        <v>9152</v>
      </c>
      <c r="B8584" t="s">
        <v>9153</v>
      </c>
      <c r="C8584" t="s">
        <v>9154</v>
      </c>
      <c r="D8584">
        <v>875</v>
      </c>
      <c r="E8584" t="s">
        <v>2666</v>
      </c>
      <c r="F8584" s="1">
        <v>21050</v>
      </c>
      <c r="G8584" t="s">
        <v>16</v>
      </c>
      <c r="H8584">
        <v>0.14079</v>
      </c>
      <c r="I8584">
        <f t="shared" si="154"/>
        <v>2963.6295</v>
      </c>
      <c r="J8584">
        <v>1.24918</v>
      </c>
      <c r="K8584" s="2">
        <f t="shared" si="155"/>
        <v>26295.238999999998</v>
      </c>
    </row>
    <row r="8585" spans="1:11" x14ac:dyDescent="0.35">
      <c r="A8585" t="s">
        <v>9155</v>
      </c>
      <c r="B8585" t="s">
        <v>9156</v>
      </c>
      <c r="C8585" t="s">
        <v>9154</v>
      </c>
      <c r="D8585">
        <v>875</v>
      </c>
      <c r="E8585" t="s">
        <v>2666</v>
      </c>
      <c r="F8585" s="1">
        <v>16270</v>
      </c>
      <c r="G8585" t="s">
        <v>16</v>
      </c>
      <c r="H8585">
        <v>0.14079</v>
      </c>
      <c r="I8585">
        <f t="shared" si="154"/>
        <v>2290.6532999999999</v>
      </c>
      <c r="J8585">
        <v>1.24918</v>
      </c>
      <c r="K8585" s="2">
        <f t="shared" si="155"/>
        <v>20324.158599999999</v>
      </c>
    </row>
    <row r="8586" spans="1:11" x14ac:dyDescent="0.35">
      <c r="A8586" t="s">
        <v>9157</v>
      </c>
      <c r="B8586" t="s">
        <v>9158</v>
      </c>
      <c r="C8586" t="s">
        <v>9154</v>
      </c>
      <c r="D8586">
        <v>875</v>
      </c>
      <c r="E8586" t="s">
        <v>2666</v>
      </c>
      <c r="F8586" s="1">
        <v>35775</v>
      </c>
      <c r="G8586" t="s">
        <v>16</v>
      </c>
      <c r="H8586">
        <v>0.14079</v>
      </c>
      <c r="I8586">
        <f t="shared" si="154"/>
        <v>5036.7622499999998</v>
      </c>
      <c r="J8586">
        <v>1.24918</v>
      </c>
      <c r="K8586" s="2">
        <f t="shared" si="155"/>
        <v>44689.414499999999</v>
      </c>
    </row>
    <row r="8587" spans="1:11" x14ac:dyDescent="0.35">
      <c r="A8587" t="s">
        <v>9159</v>
      </c>
      <c r="B8587" t="s">
        <v>9160</v>
      </c>
      <c r="C8587" t="s">
        <v>9154</v>
      </c>
      <c r="D8587">
        <v>875</v>
      </c>
      <c r="E8587" t="s">
        <v>2666</v>
      </c>
      <c r="F8587" s="1">
        <v>11410</v>
      </c>
      <c r="G8587" t="s">
        <v>16</v>
      </c>
      <c r="H8587">
        <v>0.14079</v>
      </c>
      <c r="I8587">
        <f t="shared" si="154"/>
        <v>1606.4139</v>
      </c>
      <c r="J8587">
        <v>1.24918</v>
      </c>
      <c r="K8587" s="2">
        <f t="shared" si="155"/>
        <v>14253.1438</v>
      </c>
    </row>
    <row r="8588" spans="1:11" x14ac:dyDescent="0.35">
      <c r="A8588" t="s">
        <v>9161</v>
      </c>
      <c r="B8588" t="s">
        <v>9162</v>
      </c>
      <c r="C8588" t="s">
        <v>9163</v>
      </c>
      <c r="D8588">
        <v>875</v>
      </c>
      <c r="E8588" t="s">
        <v>2666</v>
      </c>
      <c r="F8588" s="1">
        <v>17850</v>
      </c>
      <c r="G8588" t="s">
        <v>16</v>
      </c>
      <c r="H8588">
        <v>9.5000000000000001E-2</v>
      </c>
      <c r="I8588">
        <f t="shared" si="154"/>
        <v>1695.75</v>
      </c>
      <c r="J8588">
        <v>0.34899999999999998</v>
      </c>
      <c r="K8588" s="2">
        <f t="shared" si="155"/>
        <v>6229.65</v>
      </c>
    </row>
    <row r="8589" spans="1:11" x14ac:dyDescent="0.35">
      <c r="A8589" t="s">
        <v>9164</v>
      </c>
      <c r="B8589" t="s">
        <v>9165</v>
      </c>
      <c r="C8589" t="s">
        <v>6367</v>
      </c>
      <c r="D8589">
        <v>875</v>
      </c>
      <c r="E8589" t="s">
        <v>2666</v>
      </c>
      <c r="F8589" s="1">
        <v>5200</v>
      </c>
      <c r="G8589" t="s">
        <v>16</v>
      </c>
      <c r="H8589">
        <v>8.3000000000000004E-2</v>
      </c>
      <c r="I8589">
        <f t="shared" si="154"/>
        <v>431.6</v>
      </c>
      <c r="J8589">
        <v>6.6059999999999994E-2</v>
      </c>
      <c r="K8589" s="2">
        <f t="shared" si="155"/>
        <v>343.51199999999994</v>
      </c>
    </row>
    <row r="8590" spans="1:11" x14ac:dyDescent="0.35">
      <c r="A8590" t="s">
        <v>9166</v>
      </c>
      <c r="B8590" t="s">
        <v>9167</v>
      </c>
      <c r="C8590" t="s">
        <v>6367</v>
      </c>
      <c r="D8590">
        <v>875</v>
      </c>
      <c r="E8590" t="s">
        <v>2666</v>
      </c>
      <c r="F8590">
        <v>500</v>
      </c>
      <c r="G8590" t="s">
        <v>16</v>
      </c>
      <c r="H8590">
        <v>8.3000000000000004E-2</v>
      </c>
      <c r="I8590">
        <f t="shared" si="154"/>
        <v>41.5</v>
      </c>
      <c r="J8590">
        <v>0.83472000000000002</v>
      </c>
      <c r="K8590" s="2">
        <f t="shared" si="155"/>
        <v>417.36</v>
      </c>
    </row>
    <row r="8591" spans="1:11" x14ac:dyDescent="0.35">
      <c r="A8591" t="s">
        <v>9168</v>
      </c>
      <c r="B8591" t="s">
        <v>9169</v>
      </c>
      <c r="C8591" t="s">
        <v>6367</v>
      </c>
      <c r="D8591">
        <v>875</v>
      </c>
      <c r="E8591" t="s">
        <v>2666</v>
      </c>
      <c r="F8591" s="1">
        <v>1055</v>
      </c>
      <c r="G8591" t="s">
        <v>16</v>
      </c>
      <c r="H8591">
        <v>8.3000000000000004E-2</v>
      </c>
      <c r="I8591">
        <f t="shared" si="154"/>
        <v>87.564999999999998</v>
      </c>
      <c r="J8591">
        <v>0.57769000000000004</v>
      </c>
      <c r="K8591" s="2">
        <f t="shared" si="155"/>
        <v>609.46295000000009</v>
      </c>
    </row>
    <row r="8592" spans="1:11" x14ac:dyDescent="0.35">
      <c r="A8592" t="s">
        <v>9170</v>
      </c>
      <c r="B8592" t="s">
        <v>9171</v>
      </c>
      <c r="D8592">
        <v>875</v>
      </c>
      <c r="E8592" t="s">
        <v>2666</v>
      </c>
      <c r="F8592" s="1">
        <v>7519</v>
      </c>
      <c r="G8592" t="s">
        <v>16</v>
      </c>
      <c r="H8592">
        <v>0.20899999999999999</v>
      </c>
      <c r="I8592">
        <f t="shared" si="154"/>
        <v>1571.471</v>
      </c>
      <c r="J8592">
        <v>0.80400000000000005</v>
      </c>
      <c r="K8592" s="2">
        <f t="shared" si="155"/>
        <v>6045.2760000000007</v>
      </c>
    </row>
    <row r="8593" spans="1:11" x14ac:dyDescent="0.35">
      <c r="A8593" t="s">
        <v>9172</v>
      </c>
      <c r="B8593" t="s">
        <v>9173</v>
      </c>
      <c r="C8593" t="s">
        <v>6367</v>
      </c>
      <c r="D8593">
        <v>875</v>
      </c>
      <c r="E8593" t="s">
        <v>2666</v>
      </c>
      <c r="F8593" s="1">
        <v>1350</v>
      </c>
      <c r="G8593" t="s">
        <v>16</v>
      </c>
      <c r="H8593">
        <v>8.3000000000000004E-2</v>
      </c>
      <c r="I8593">
        <f t="shared" si="154"/>
        <v>112.05000000000001</v>
      </c>
      <c r="J8593">
        <v>1.0058199999999999</v>
      </c>
      <c r="K8593" s="2">
        <f t="shared" si="155"/>
        <v>1357.857</v>
      </c>
    </row>
    <row r="8594" spans="1:11" x14ac:dyDescent="0.35">
      <c r="A8594" t="s">
        <v>9174</v>
      </c>
      <c r="B8594" t="s">
        <v>9175</v>
      </c>
      <c r="C8594" t="s">
        <v>6367</v>
      </c>
      <c r="D8594">
        <v>875</v>
      </c>
      <c r="E8594" t="s">
        <v>2666</v>
      </c>
      <c r="F8594">
        <v>380</v>
      </c>
      <c r="G8594" t="s">
        <v>16</v>
      </c>
      <c r="H8594">
        <v>8.3000000000000004E-2</v>
      </c>
      <c r="I8594">
        <f t="shared" si="154"/>
        <v>31.540000000000003</v>
      </c>
      <c r="J8594">
        <v>0.83472000000000002</v>
      </c>
      <c r="K8594" s="2">
        <f t="shared" si="155"/>
        <v>317.1936</v>
      </c>
    </row>
    <row r="8595" spans="1:11" x14ac:dyDescent="0.35">
      <c r="A8595" t="s">
        <v>9176</v>
      </c>
      <c r="B8595" t="s">
        <v>9177</v>
      </c>
      <c r="C8595" t="s">
        <v>6367</v>
      </c>
      <c r="D8595">
        <v>875</v>
      </c>
      <c r="E8595" t="s">
        <v>2666</v>
      </c>
      <c r="F8595" s="1">
        <v>24300</v>
      </c>
      <c r="G8595" t="s">
        <v>16</v>
      </c>
      <c r="H8595">
        <v>0.16700000000000001</v>
      </c>
      <c r="I8595">
        <f t="shared" si="154"/>
        <v>4058.1000000000004</v>
      </c>
      <c r="J8595">
        <v>0.97133000000000003</v>
      </c>
      <c r="K8595" s="2">
        <f t="shared" si="155"/>
        <v>23603.319</v>
      </c>
    </row>
    <row r="8596" spans="1:11" x14ac:dyDescent="0.35">
      <c r="A8596" t="s">
        <v>9178</v>
      </c>
      <c r="B8596" t="s">
        <v>9179</v>
      </c>
      <c r="C8596" t="s">
        <v>6367</v>
      </c>
      <c r="D8596">
        <v>875</v>
      </c>
      <c r="E8596" t="s">
        <v>2666</v>
      </c>
      <c r="F8596" s="1">
        <v>10750</v>
      </c>
      <c r="G8596" t="s">
        <v>16</v>
      </c>
      <c r="H8596">
        <v>0.16700000000000001</v>
      </c>
      <c r="I8596">
        <f t="shared" si="154"/>
        <v>1795.25</v>
      </c>
      <c r="J8596">
        <v>1.0504899999999999</v>
      </c>
      <c r="K8596" s="2">
        <f t="shared" si="155"/>
        <v>11292.7675</v>
      </c>
    </row>
    <row r="8597" spans="1:11" x14ac:dyDescent="0.35">
      <c r="A8597" t="s">
        <v>9180</v>
      </c>
      <c r="B8597" t="s">
        <v>9181</v>
      </c>
      <c r="C8597" t="s">
        <v>6367</v>
      </c>
      <c r="D8597">
        <v>875</v>
      </c>
      <c r="E8597" t="s">
        <v>2666</v>
      </c>
      <c r="F8597" s="1">
        <v>4165</v>
      </c>
      <c r="G8597" t="s">
        <v>16</v>
      </c>
      <c r="H8597">
        <v>0.16700000000000001</v>
      </c>
      <c r="I8597">
        <f t="shared" si="154"/>
        <v>695.55500000000006</v>
      </c>
      <c r="J8597">
        <v>1.2290099999999999</v>
      </c>
      <c r="K8597" s="2">
        <f t="shared" si="155"/>
        <v>5118.82665</v>
      </c>
    </row>
    <row r="8598" spans="1:11" x14ac:dyDescent="0.35">
      <c r="A8598" t="s">
        <v>9182</v>
      </c>
      <c r="B8598" t="s">
        <v>9183</v>
      </c>
      <c r="C8598" t="s">
        <v>6367</v>
      </c>
      <c r="D8598">
        <v>875</v>
      </c>
      <c r="E8598" t="s">
        <v>2666</v>
      </c>
      <c r="F8598" s="1">
        <v>13840</v>
      </c>
      <c r="G8598" t="s">
        <v>16</v>
      </c>
      <c r="H8598">
        <v>0.16700000000000001</v>
      </c>
      <c r="I8598">
        <f t="shared" si="154"/>
        <v>2311.2800000000002</v>
      </c>
      <c r="J8598">
        <v>1.17676</v>
      </c>
      <c r="K8598" s="2">
        <f t="shared" si="155"/>
        <v>16286.358400000001</v>
      </c>
    </row>
    <row r="8599" spans="1:11" x14ac:dyDescent="0.35">
      <c r="A8599" t="s">
        <v>9184</v>
      </c>
      <c r="B8599" t="s">
        <v>9185</v>
      </c>
      <c r="C8599" t="s">
        <v>6367</v>
      </c>
      <c r="D8599">
        <v>875</v>
      </c>
      <c r="E8599" t="s">
        <v>2666</v>
      </c>
      <c r="F8599" s="1">
        <v>5860</v>
      </c>
      <c r="G8599" t="s">
        <v>16</v>
      </c>
      <c r="H8599">
        <v>0.16700000000000001</v>
      </c>
      <c r="I8599">
        <f t="shared" si="154"/>
        <v>978.62</v>
      </c>
      <c r="J8599">
        <v>1.17676</v>
      </c>
      <c r="K8599" s="2">
        <f t="shared" si="155"/>
        <v>6895.8136000000004</v>
      </c>
    </row>
    <row r="8600" spans="1:11" x14ac:dyDescent="0.35">
      <c r="A8600" t="s">
        <v>9186</v>
      </c>
      <c r="B8600" t="s">
        <v>9187</v>
      </c>
      <c r="C8600" t="s">
        <v>9188</v>
      </c>
      <c r="D8600">
        <v>875</v>
      </c>
      <c r="E8600" t="s">
        <v>2666</v>
      </c>
      <c r="F8600" s="1">
        <v>7316</v>
      </c>
      <c r="G8600" t="s">
        <v>16</v>
      </c>
      <c r="H8600">
        <v>0.11101999999999999</v>
      </c>
      <c r="I8600">
        <f t="shared" si="154"/>
        <v>812.22231999999997</v>
      </c>
      <c r="J8600">
        <v>0.66900000000000004</v>
      </c>
      <c r="K8600" s="2">
        <f t="shared" si="155"/>
        <v>4894.4040000000005</v>
      </c>
    </row>
    <row r="8601" spans="1:11" x14ac:dyDescent="0.35">
      <c r="A8601" t="s">
        <v>9189</v>
      </c>
      <c r="B8601" t="s">
        <v>9190</v>
      </c>
      <c r="C8601" t="s">
        <v>9191</v>
      </c>
      <c r="D8601">
        <v>875</v>
      </c>
      <c r="E8601" t="s">
        <v>2666</v>
      </c>
      <c r="F8601" s="1">
        <v>4500</v>
      </c>
      <c r="G8601" t="s">
        <v>16</v>
      </c>
      <c r="H8601">
        <v>0.13083</v>
      </c>
      <c r="I8601">
        <f t="shared" si="154"/>
        <v>588.73500000000001</v>
      </c>
      <c r="J8601">
        <v>1.27</v>
      </c>
      <c r="K8601" s="2">
        <f t="shared" si="155"/>
        <v>5715</v>
      </c>
    </row>
    <row r="8602" spans="1:11" x14ac:dyDescent="0.35">
      <c r="A8602" t="s">
        <v>9192</v>
      </c>
      <c r="B8602" t="s">
        <v>9193</v>
      </c>
      <c r="C8602" t="s">
        <v>1136</v>
      </c>
      <c r="D8602">
        <v>875</v>
      </c>
      <c r="E8602" t="s">
        <v>2666</v>
      </c>
      <c r="F8602" s="1">
        <v>1300</v>
      </c>
      <c r="G8602" t="s">
        <v>16</v>
      </c>
      <c r="H8602">
        <v>0.17199999999999999</v>
      </c>
      <c r="I8602">
        <f t="shared" si="154"/>
        <v>223.6</v>
      </c>
      <c r="J8602">
        <v>1.0449999999999999</v>
      </c>
      <c r="K8602" s="2">
        <f t="shared" si="155"/>
        <v>1358.5</v>
      </c>
    </row>
    <row r="8603" spans="1:11" x14ac:dyDescent="0.35">
      <c r="A8603" t="s">
        <v>9194</v>
      </c>
      <c r="B8603" t="s">
        <v>9195</v>
      </c>
      <c r="C8603" t="s">
        <v>9196</v>
      </c>
      <c r="D8603">
        <v>875</v>
      </c>
      <c r="E8603" t="s">
        <v>2666</v>
      </c>
      <c r="F8603" s="1">
        <v>7840</v>
      </c>
      <c r="G8603" t="s">
        <v>16</v>
      </c>
      <c r="H8603">
        <v>0.17199999999999999</v>
      </c>
      <c r="I8603">
        <f t="shared" si="154"/>
        <v>1348.4799999999998</v>
      </c>
      <c r="J8603">
        <v>1.2749999999999999</v>
      </c>
      <c r="K8603" s="2">
        <f t="shared" si="155"/>
        <v>9996</v>
      </c>
    </row>
    <row r="8604" spans="1:11" x14ac:dyDescent="0.35">
      <c r="A8604" t="s">
        <v>9197</v>
      </c>
      <c r="B8604" t="s">
        <v>9198</v>
      </c>
      <c r="C8604" t="s">
        <v>1136</v>
      </c>
      <c r="D8604">
        <v>875</v>
      </c>
      <c r="E8604" t="s">
        <v>2666</v>
      </c>
      <c r="F8604" s="1">
        <v>2690</v>
      </c>
      <c r="G8604" t="s">
        <v>16</v>
      </c>
      <c r="H8604">
        <v>0.157</v>
      </c>
      <c r="I8604">
        <f t="shared" si="154"/>
        <v>422.33</v>
      </c>
      <c r="J8604">
        <v>1.34</v>
      </c>
      <c r="K8604" s="2">
        <f t="shared" si="155"/>
        <v>3604.6000000000004</v>
      </c>
    </row>
    <row r="8605" spans="1:11" x14ac:dyDescent="0.35">
      <c r="A8605" t="s">
        <v>9199</v>
      </c>
      <c r="B8605" t="s">
        <v>9200</v>
      </c>
      <c r="C8605" t="s">
        <v>9196</v>
      </c>
      <c r="D8605">
        <v>875</v>
      </c>
      <c r="E8605" t="s">
        <v>2666</v>
      </c>
      <c r="F8605" s="1">
        <v>15400</v>
      </c>
      <c r="G8605" t="s">
        <v>16</v>
      </c>
      <c r="H8605">
        <v>0.157</v>
      </c>
      <c r="I8605">
        <f t="shared" si="154"/>
        <v>2417.8000000000002</v>
      </c>
      <c r="J8605">
        <v>1.2050000000000001</v>
      </c>
      <c r="K8605" s="2">
        <f t="shared" si="155"/>
        <v>18557</v>
      </c>
    </row>
    <row r="8606" spans="1:11" x14ac:dyDescent="0.35">
      <c r="A8606" t="s">
        <v>9201</v>
      </c>
      <c r="B8606" t="s">
        <v>9202</v>
      </c>
      <c r="C8606" t="s">
        <v>9203</v>
      </c>
      <c r="D8606">
        <v>875</v>
      </c>
      <c r="E8606" t="s">
        <v>2666</v>
      </c>
      <c r="F8606" s="1">
        <v>15420</v>
      </c>
      <c r="G8606" t="s">
        <v>16</v>
      </c>
      <c r="H8606">
        <v>0.14582999999999999</v>
      </c>
      <c r="I8606">
        <f t="shared" si="154"/>
        <v>2248.6985999999997</v>
      </c>
      <c r="J8606">
        <v>1.1850000000000001</v>
      </c>
      <c r="K8606" s="2">
        <f t="shared" si="155"/>
        <v>18272.7</v>
      </c>
    </row>
    <row r="8607" spans="1:11" x14ac:dyDescent="0.35">
      <c r="A8607" t="s">
        <v>9204</v>
      </c>
      <c r="B8607" t="s">
        <v>9205</v>
      </c>
      <c r="C8607" t="s">
        <v>9206</v>
      </c>
      <c r="D8607">
        <v>875</v>
      </c>
      <c r="E8607" t="s">
        <v>2666</v>
      </c>
      <c r="F8607" s="1">
        <v>15250</v>
      </c>
      <c r="G8607" t="s">
        <v>16</v>
      </c>
      <c r="H8607">
        <v>0.157</v>
      </c>
      <c r="I8607">
        <f t="shared" si="154"/>
        <v>2394.25</v>
      </c>
      <c r="J8607">
        <v>1.1850000000000001</v>
      </c>
      <c r="K8607" s="2">
        <f t="shared" si="155"/>
        <v>18071.25</v>
      </c>
    </row>
    <row r="8608" spans="1:11" x14ac:dyDescent="0.35">
      <c r="A8608" t="s">
        <v>9207</v>
      </c>
      <c r="B8608" t="s">
        <v>9208</v>
      </c>
      <c r="C8608" t="s">
        <v>9209</v>
      </c>
      <c r="D8608">
        <v>875</v>
      </c>
      <c r="E8608" t="s">
        <v>2666</v>
      </c>
      <c r="F8608" s="1">
        <v>32100</v>
      </c>
      <c r="G8608" t="s">
        <v>16</v>
      </c>
      <c r="H8608">
        <v>0.12820000000000001</v>
      </c>
      <c r="I8608">
        <f t="shared" si="154"/>
        <v>4115.22</v>
      </c>
      <c r="J8608">
        <v>0.46500000000000002</v>
      </c>
      <c r="K8608" s="2">
        <f t="shared" si="155"/>
        <v>14926.5</v>
      </c>
    </row>
    <row r="8609" spans="1:11" x14ac:dyDescent="0.35">
      <c r="A8609" t="s">
        <v>9210</v>
      </c>
      <c r="B8609" t="s">
        <v>9211</v>
      </c>
      <c r="C8609" t="s">
        <v>9212</v>
      </c>
      <c r="D8609">
        <v>875</v>
      </c>
      <c r="E8609" t="s">
        <v>2666</v>
      </c>
      <c r="F8609" s="1">
        <v>6100</v>
      </c>
      <c r="G8609" t="s">
        <v>16</v>
      </c>
      <c r="H8609">
        <v>0.1241</v>
      </c>
      <c r="I8609">
        <f t="shared" si="154"/>
        <v>757.01</v>
      </c>
      <c r="J8609">
        <v>0.77</v>
      </c>
      <c r="K8609" s="2">
        <f t="shared" si="155"/>
        <v>4697</v>
      </c>
    </row>
    <row r="8610" spans="1:11" x14ac:dyDescent="0.35">
      <c r="A8610" t="s">
        <v>9213</v>
      </c>
      <c r="B8610" t="s">
        <v>9214</v>
      </c>
      <c r="C8610" t="s">
        <v>9215</v>
      </c>
      <c r="D8610">
        <v>875</v>
      </c>
      <c r="E8610" t="s">
        <v>2666</v>
      </c>
      <c r="F8610" s="1">
        <v>39950</v>
      </c>
      <c r="G8610" t="s">
        <v>16</v>
      </c>
      <c r="H8610">
        <v>0.28000000000000003</v>
      </c>
      <c r="I8610">
        <f t="shared" si="154"/>
        <v>11186.000000000002</v>
      </c>
      <c r="J8610">
        <v>0.96599999999999997</v>
      </c>
      <c r="K8610" s="2">
        <f t="shared" si="155"/>
        <v>38591.699999999997</v>
      </c>
    </row>
    <row r="8611" spans="1:11" x14ac:dyDescent="0.35">
      <c r="A8611" t="s">
        <v>9216</v>
      </c>
      <c r="B8611" t="s">
        <v>9217</v>
      </c>
      <c r="D8611">
        <v>875</v>
      </c>
      <c r="E8611" t="s">
        <v>2666</v>
      </c>
      <c r="F8611" s="1">
        <v>1250</v>
      </c>
      <c r="G8611" t="s">
        <v>16</v>
      </c>
      <c r="H8611">
        <v>9.0999999999999998E-2</v>
      </c>
      <c r="I8611">
        <f t="shared" si="154"/>
        <v>113.75</v>
      </c>
      <c r="J8611">
        <v>0.495</v>
      </c>
      <c r="K8611" s="2">
        <f t="shared" si="155"/>
        <v>618.75</v>
      </c>
    </row>
    <row r="8612" spans="1:11" x14ac:dyDescent="0.35">
      <c r="A8612" t="s">
        <v>9218</v>
      </c>
      <c r="B8612" t="s">
        <v>9219</v>
      </c>
      <c r="D8612">
        <v>875</v>
      </c>
      <c r="E8612" t="s">
        <v>2666</v>
      </c>
      <c r="F8612" s="1">
        <v>20565</v>
      </c>
      <c r="G8612" t="s">
        <v>16</v>
      </c>
      <c r="H8612">
        <v>9.0999999999999998E-2</v>
      </c>
      <c r="I8612">
        <f t="shared" si="154"/>
        <v>1871.415</v>
      </c>
      <c r="J8612">
        <v>0.41499999999999998</v>
      </c>
      <c r="K8612" s="2">
        <f t="shared" si="155"/>
        <v>8534.4750000000004</v>
      </c>
    </row>
    <row r="8613" spans="1:11" x14ac:dyDescent="0.35">
      <c r="A8613" t="s">
        <v>9220</v>
      </c>
      <c r="B8613" t="s">
        <v>9221</v>
      </c>
      <c r="C8613" t="s">
        <v>9222</v>
      </c>
      <c r="D8613">
        <v>875</v>
      </c>
      <c r="E8613" t="s">
        <v>2666</v>
      </c>
      <c r="F8613" s="1">
        <v>1400</v>
      </c>
      <c r="G8613" t="s">
        <v>16</v>
      </c>
      <c r="H8613">
        <v>0.59499999999999997</v>
      </c>
      <c r="I8613">
        <f t="shared" si="154"/>
        <v>833</v>
      </c>
      <c r="J8613">
        <v>0.82799999999999996</v>
      </c>
      <c r="K8613" s="2">
        <f t="shared" si="155"/>
        <v>1159.2</v>
      </c>
    </row>
    <row r="8614" spans="1:11" x14ac:dyDescent="0.35">
      <c r="A8614" t="s">
        <v>9223</v>
      </c>
      <c r="B8614" t="s">
        <v>9224</v>
      </c>
      <c r="C8614" t="s">
        <v>9225</v>
      </c>
      <c r="D8614">
        <v>875</v>
      </c>
      <c r="E8614" t="s">
        <v>2666</v>
      </c>
      <c r="F8614">
        <v>470</v>
      </c>
      <c r="G8614" t="s">
        <v>16</v>
      </c>
      <c r="H8614">
        <v>1.1499999999999999</v>
      </c>
      <c r="I8614">
        <f t="shared" si="154"/>
        <v>540.5</v>
      </c>
      <c r="J8614">
        <v>1.276</v>
      </c>
      <c r="K8614" s="2">
        <f t="shared" si="155"/>
        <v>599.72</v>
      </c>
    </row>
    <row r="8615" spans="1:11" x14ac:dyDescent="0.35">
      <c r="A8615" t="s">
        <v>9226</v>
      </c>
      <c r="B8615" t="s">
        <v>9227</v>
      </c>
      <c r="C8615" t="s">
        <v>9228</v>
      </c>
      <c r="D8615">
        <v>875</v>
      </c>
      <c r="E8615" t="s">
        <v>2666</v>
      </c>
      <c r="F8615" s="1">
        <v>2730</v>
      </c>
      <c r="G8615" t="s">
        <v>16</v>
      </c>
      <c r="H8615">
        <v>1.1499999999999999</v>
      </c>
      <c r="I8615">
        <f t="shared" si="154"/>
        <v>3139.4999999999995</v>
      </c>
      <c r="J8615">
        <v>1.278</v>
      </c>
      <c r="K8615" s="2">
        <f t="shared" si="155"/>
        <v>3488.94</v>
      </c>
    </row>
    <row r="8616" spans="1:11" x14ac:dyDescent="0.35">
      <c r="A8616" t="s">
        <v>9229</v>
      </c>
      <c r="B8616" t="s">
        <v>9230</v>
      </c>
      <c r="C8616" t="s">
        <v>9215</v>
      </c>
      <c r="D8616">
        <v>875</v>
      </c>
      <c r="E8616" t="s">
        <v>2666</v>
      </c>
      <c r="F8616" s="1">
        <v>7600</v>
      </c>
      <c r="G8616" t="s">
        <v>16</v>
      </c>
      <c r="H8616">
        <v>0.17799999999999999</v>
      </c>
      <c r="I8616">
        <f t="shared" si="154"/>
        <v>1352.8</v>
      </c>
      <c r="J8616">
        <v>0.96079000000000003</v>
      </c>
      <c r="K8616" s="2">
        <f t="shared" si="155"/>
        <v>7302.0039999999999</v>
      </c>
    </row>
    <row r="8617" spans="1:11" x14ac:dyDescent="0.35">
      <c r="A8617" t="s">
        <v>9231</v>
      </c>
      <c r="B8617" t="s">
        <v>9232</v>
      </c>
      <c r="C8617" t="s">
        <v>9215</v>
      </c>
      <c r="D8617">
        <v>875</v>
      </c>
      <c r="E8617" t="s">
        <v>2666</v>
      </c>
      <c r="F8617">
        <v>395</v>
      </c>
      <c r="G8617" t="s">
        <v>16</v>
      </c>
      <c r="H8617">
        <v>0.17799999999999999</v>
      </c>
      <c r="I8617">
        <f t="shared" si="154"/>
        <v>70.31</v>
      </c>
      <c r="J8617">
        <v>0.68300000000000005</v>
      </c>
      <c r="K8617" s="2">
        <f t="shared" si="155"/>
        <v>269.78500000000003</v>
      </c>
    </row>
    <row r="8618" spans="1:11" x14ac:dyDescent="0.35">
      <c r="A8618" t="s">
        <v>9233</v>
      </c>
      <c r="B8618" t="s">
        <v>9234</v>
      </c>
      <c r="C8618" t="s">
        <v>9235</v>
      </c>
      <c r="D8618">
        <v>875</v>
      </c>
      <c r="E8618" t="s">
        <v>2666</v>
      </c>
      <c r="F8618" s="1">
        <v>7000</v>
      </c>
      <c r="G8618" t="s">
        <v>16</v>
      </c>
      <c r="H8618">
        <v>1E-3</v>
      </c>
      <c r="I8618">
        <f t="shared" si="154"/>
        <v>7</v>
      </c>
      <c r="J8618">
        <v>5.3900000000000003E-2</v>
      </c>
      <c r="K8618" s="2">
        <f t="shared" si="155"/>
        <v>377.3</v>
      </c>
    </row>
    <row r="8619" spans="1:11" x14ac:dyDescent="0.35">
      <c r="A8619" t="s">
        <v>9236</v>
      </c>
      <c r="B8619" t="s">
        <v>9237</v>
      </c>
      <c r="C8619" t="s">
        <v>9238</v>
      </c>
      <c r="D8619">
        <v>875</v>
      </c>
      <c r="E8619" t="s">
        <v>2666</v>
      </c>
      <c r="F8619" s="1">
        <v>8000</v>
      </c>
      <c r="G8619" t="s">
        <v>16</v>
      </c>
      <c r="H8619">
        <v>8.6300000000000005E-3</v>
      </c>
      <c r="I8619">
        <f t="shared" si="154"/>
        <v>69.040000000000006</v>
      </c>
      <c r="J8619">
        <v>6.5799999999999997E-2</v>
      </c>
      <c r="K8619" s="2">
        <f t="shared" si="155"/>
        <v>526.4</v>
      </c>
    </row>
    <row r="8620" spans="1:11" x14ac:dyDescent="0.35">
      <c r="A8620" t="s">
        <v>9239</v>
      </c>
      <c r="B8620" t="s">
        <v>9240</v>
      </c>
      <c r="D8620">
        <v>877</v>
      </c>
      <c r="E8620" t="s">
        <v>2666</v>
      </c>
      <c r="F8620" s="1">
        <v>4400</v>
      </c>
      <c r="G8620" t="s">
        <v>16</v>
      </c>
      <c r="H8620">
        <v>0</v>
      </c>
      <c r="I8620">
        <f t="shared" si="154"/>
        <v>0</v>
      </c>
      <c r="J8620">
        <v>0.13644999999999999</v>
      </c>
      <c r="K8620" s="2">
        <f t="shared" si="155"/>
        <v>600.38</v>
      </c>
    </row>
    <row r="8621" spans="1:11" x14ac:dyDescent="0.35">
      <c r="A8621" t="s">
        <v>9241</v>
      </c>
      <c r="B8621" t="s">
        <v>9242</v>
      </c>
      <c r="D8621">
        <v>877</v>
      </c>
      <c r="E8621" t="s">
        <v>2666</v>
      </c>
      <c r="F8621" s="1">
        <v>5500</v>
      </c>
      <c r="G8621" t="s">
        <v>16</v>
      </c>
      <c r="H8621">
        <v>0</v>
      </c>
      <c r="I8621">
        <f t="shared" si="154"/>
        <v>0</v>
      </c>
      <c r="J8621">
        <v>0.13644999999999999</v>
      </c>
      <c r="K8621" s="2">
        <f t="shared" si="155"/>
        <v>750.47499999999991</v>
      </c>
    </row>
    <row r="8622" spans="1:11" x14ac:dyDescent="0.35">
      <c r="A8622" t="s">
        <v>9243</v>
      </c>
      <c r="B8622" t="s">
        <v>9244</v>
      </c>
      <c r="D8622">
        <v>877</v>
      </c>
      <c r="E8622" t="s">
        <v>2666</v>
      </c>
      <c r="F8622" s="1">
        <v>5500</v>
      </c>
      <c r="G8622" t="s">
        <v>16</v>
      </c>
      <c r="H8622">
        <v>3.5000000000000001E-3</v>
      </c>
      <c r="I8622">
        <f t="shared" si="154"/>
        <v>19.25</v>
      </c>
      <c r="J8622">
        <v>0.11065</v>
      </c>
      <c r="K8622" s="2">
        <f t="shared" si="155"/>
        <v>608.57500000000005</v>
      </c>
    </row>
    <row r="8623" spans="1:11" x14ac:dyDescent="0.35">
      <c r="A8623" t="s">
        <v>9245</v>
      </c>
      <c r="B8623" t="s">
        <v>9246</v>
      </c>
      <c r="D8623">
        <v>875</v>
      </c>
      <c r="E8623" t="s">
        <v>2666</v>
      </c>
      <c r="F8623" s="1">
        <v>2480</v>
      </c>
      <c r="G8623" t="s">
        <v>16</v>
      </c>
      <c r="H8623">
        <v>0.24</v>
      </c>
      <c r="I8623">
        <f t="shared" si="154"/>
        <v>595.19999999999993</v>
      </c>
      <c r="J8623">
        <v>0.86260000000000003</v>
      </c>
      <c r="K8623" s="2">
        <f t="shared" si="155"/>
        <v>2139.248</v>
      </c>
    </row>
    <row r="8624" spans="1:11" x14ac:dyDescent="0.35">
      <c r="A8624" t="s">
        <v>9247</v>
      </c>
      <c r="B8624" t="s">
        <v>9248</v>
      </c>
      <c r="C8624" t="s">
        <v>8969</v>
      </c>
      <c r="D8624">
        <v>875</v>
      </c>
      <c r="E8624" t="s">
        <v>2666</v>
      </c>
      <c r="F8624" s="1">
        <v>3200</v>
      </c>
      <c r="G8624" t="s">
        <v>16</v>
      </c>
      <c r="H8624">
        <v>9.7000000000000003E-3</v>
      </c>
      <c r="I8624">
        <f t="shared" si="154"/>
        <v>31.04</v>
      </c>
      <c r="J8624">
        <v>0.185</v>
      </c>
      <c r="K8624" s="2">
        <f t="shared" si="155"/>
        <v>592</v>
      </c>
    </row>
    <row r="8625" spans="1:11" x14ac:dyDescent="0.35">
      <c r="A8625" t="s">
        <v>9249</v>
      </c>
      <c r="B8625" t="s">
        <v>9250</v>
      </c>
      <c r="C8625" t="s">
        <v>5520</v>
      </c>
      <c r="D8625">
        <v>875</v>
      </c>
      <c r="E8625" t="s">
        <v>2666</v>
      </c>
      <c r="F8625" s="1">
        <v>6095</v>
      </c>
      <c r="G8625" t="s">
        <v>16</v>
      </c>
      <c r="H8625">
        <v>3.7999999999999999E-2</v>
      </c>
      <c r="I8625">
        <f t="shared" si="154"/>
        <v>231.60999999999999</v>
      </c>
      <c r="J8625">
        <v>0.72794000000000003</v>
      </c>
      <c r="K8625" s="2">
        <f t="shared" si="155"/>
        <v>4436.7943000000005</v>
      </c>
    </row>
    <row r="8626" spans="1:11" x14ac:dyDescent="0.35">
      <c r="A8626" t="s">
        <v>9251</v>
      </c>
      <c r="B8626" t="s">
        <v>9252</v>
      </c>
      <c r="C8626" t="s">
        <v>5520</v>
      </c>
      <c r="D8626">
        <v>875</v>
      </c>
      <c r="E8626" t="s">
        <v>2666</v>
      </c>
      <c r="F8626" s="1">
        <v>5040</v>
      </c>
      <c r="G8626" t="s">
        <v>16</v>
      </c>
      <c r="H8626">
        <v>3.7999999999999999E-2</v>
      </c>
      <c r="I8626">
        <f t="shared" si="154"/>
        <v>191.51999999999998</v>
      </c>
      <c r="J8626">
        <v>0.72794000000000003</v>
      </c>
      <c r="K8626" s="2">
        <f t="shared" si="155"/>
        <v>3668.8176000000003</v>
      </c>
    </row>
    <row r="8627" spans="1:11" x14ac:dyDescent="0.35">
      <c r="A8627" t="s">
        <v>9253</v>
      </c>
      <c r="B8627" t="s">
        <v>9254</v>
      </c>
      <c r="C8627" t="s">
        <v>5520</v>
      </c>
      <c r="D8627">
        <v>875</v>
      </c>
      <c r="E8627" t="s">
        <v>2666</v>
      </c>
      <c r="F8627" s="1">
        <v>4253</v>
      </c>
      <c r="G8627" t="s">
        <v>16</v>
      </c>
      <c r="H8627">
        <v>3.7999999999999999E-2</v>
      </c>
      <c r="I8627">
        <f t="shared" si="154"/>
        <v>161.614</v>
      </c>
      <c r="J8627">
        <v>0.96523999999999999</v>
      </c>
      <c r="K8627" s="2">
        <f t="shared" si="155"/>
        <v>4105.16572</v>
      </c>
    </row>
    <row r="8628" spans="1:11" x14ac:dyDescent="0.35">
      <c r="A8628" t="s">
        <v>9255</v>
      </c>
      <c r="B8628" t="s">
        <v>9256</v>
      </c>
      <c r="C8628" t="s">
        <v>9257</v>
      </c>
      <c r="D8628">
        <v>875</v>
      </c>
      <c r="E8628" t="s">
        <v>2666</v>
      </c>
      <c r="F8628" s="1">
        <v>3055</v>
      </c>
      <c r="G8628" t="s">
        <v>16</v>
      </c>
      <c r="H8628">
        <v>8.5000000000000006E-2</v>
      </c>
      <c r="I8628">
        <f t="shared" si="154"/>
        <v>259.67500000000001</v>
      </c>
      <c r="J8628">
        <v>0.97567000000000004</v>
      </c>
      <c r="K8628" s="2">
        <f t="shared" si="155"/>
        <v>2980.6718500000002</v>
      </c>
    </row>
    <row r="8629" spans="1:11" x14ac:dyDescent="0.35">
      <c r="A8629" t="s">
        <v>9258</v>
      </c>
      <c r="B8629" t="s">
        <v>9259</v>
      </c>
      <c r="C8629" t="s">
        <v>9260</v>
      </c>
      <c r="D8629">
        <v>875</v>
      </c>
      <c r="E8629" t="s">
        <v>2666</v>
      </c>
      <c r="F8629" s="1">
        <v>4525</v>
      </c>
      <c r="G8629" t="s">
        <v>16</v>
      </c>
      <c r="H8629">
        <v>8.5000000000000006E-2</v>
      </c>
      <c r="I8629">
        <f t="shared" si="154"/>
        <v>384.625</v>
      </c>
      <c r="J8629">
        <v>0.97567000000000004</v>
      </c>
      <c r="K8629" s="2">
        <f t="shared" si="155"/>
        <v>4414.9067500000001</v>
      </c>
    </row>
    <row r="8630" spans="1:11" x14ac:dyDescent="0.35">
      <c r="A8630" t="s">
        <v>9261</v>
      </c>
      <c r="B8630" t="s">
        <v>9262</v>
      </c>
      <c r="C8630" t="s">
        <v>9263</v>
      </c>
      <c r="D8630">
        <v>875</v>
      </c>
      <c r="E8630" t="s">
        <v>2666</v>
      </c>
      <c r="F8630" s="1">
        <v>1400</v>
      </c>
      <c r="G8630" t="s">
        <v>16</v>
      </c>
      <c r="H8630">
        <v>8.5000000000000006E-2</v>
      </c>
      <c r="I8630">
        <f t="shared" si="154"/>
        <v>119.00000000000001</v>
      </c>
      <c r="J8630">
        <v>1.35605</v>
      </c>
      <c r="K8630" s="2">
        <f t="shared" si="155"/>
        <v>1898.47</v>
      </c>
    </row>
    <row r="8631" spans="1:11" x14ac:dyDescent="0.35">
      <c r="A8631" t="s">
        <v>9264</v>
      </c>
      <c r="B8631" t="s">
        <v>9265</v>
      </c>
      <c r="C8631" t="s">
        <v>6367</v>
      </c>
      <c r="D8631">
        <v>875</v>
      </c>
      <c r="E8631" t="s">
        <v>2666</v>
      </c>
      <c r="F8631" s="1">
        <v>6250</v>
      </c>
      <c r="G8631" t="s">
        <v>16</v>
      </c>
      <c r="H8631">
        <v>8.5000000000000006E-2</v>
      </c>
      <c r="I8631">
        <f t="shared" si="154"/>
        <v>531.25</v>
      </c>
      <c r="J8631">
        <v>1.2069799999999999</v>
      </c>
      <c r="K8631" s="2">
        <f t="shared" si="155"/>
        <v>7543.625</v>
      </c>
    </row>
    <row r="8632" spans="1:11" x14ac:dyDescent="0.35">
      <c r="A8632" t="s">
        <v>9266</v>
      </c>
      <c r="B8632" t="s">
        <v>9267</v>
      </c>
      <c r="C8632" t="s">
        <v>9268</v>
      </c>
      <c r="D8632">
        <v>875</v>
      </c>
      <c r="E8632" t="s">
        <v>2666</v>
      </c>
      <c r="F8632" s="1">
        <v>4540</v>
      </c>
      <c r="G8632" t="s">
        <v>16</v>
      </c>
      <c r="H8632">
        <v>8.5000000000000006E-2</v>
      </c>
      <c r="I8632">
        <f t="shared" si="154"/>
        <v>385.90000000000003</v>
      </c>
      <c r="J8632">
        <v>1.0457099999999999</v>
      </c>
      <c r="K8632" s="2">
        <f t="shared" si="155"/>
        <v>4747.5234</v>
      </c>
    </row>
    <row r="8633" spans="1:11" x14ac:dyDescent="0.35">
      <c r="A8633" t="s">
        <v>9269</v>
      </c>
      <c r="B8633" t="s">
        <v>9270</v>
      </c>
      <c r="C8633" t="s">
        <v>8969</v>
      </c>
      <c r="D8633">
        <v>875</v>
      </c>
      <c r="E8633" t="s">
        <v>2666</v>
      </c>
      <c r="F8633" s="1">
        <v>5000</v>
      </c>
      <c r="G8633" t="s">
        <v>16</v>
      </c>
      <c r="H8633">
        <v>1E-3</v>
      </c>
      <c r="I8633">
        <f t="shared" si="154"/>
        <v>5</v>
      </c>
      <c r="J8633">
        <v>0.10150000000000001</v>
      </c>
      <c r="K8633" s="2">
        <f t="shared" si="155"/>
        <v>507.50000000000006</v>
      </c>
    </row>
    <row r="8634" spans="1:11" x14ac:dyDescent="0.35">
      <c r="A8634" t="s">
        <v>9271</v>
      </c>
      <c r="B8634" t="s">
        <v>9272</v>
      </c>
      <c r="C8634" t="s">
        <v>8969</v>
      </c>
      <c r="D8634">
        <v>875</v>
      </c>
      <c r="E8634" t="s">
        <v>2666</v>
      </c>
      <c r="F8634" s="1">
        <v>3586</v>
      </c>
      <c r="G8634" t="s">
        <v>16</v>
      </c>
      <c r="H8634">
        <v>1E-3</v>
      </c>
      <c r="I8634">
        <f t="shared" si="154"/>
        <v>3.5859999999999999</v>
      </c>
      <c r="J8634">
        <v>0.189</v>
      </c>
      <c r="K8634" s="2">
        <f t="shared" si="155"/>
        <v>677.75400000000002</v>
      </c>
    </row>
    <row r="8635" spans="1:11" x14ac:dyDescent="0.35">
      <c r="A8635" t="s">
        <v>9273</v>
      </c>
      <c r="B8635" t="s">
        <v>9274</v>
      </c>
      <c r="C8635" t="s">
        <v>9275</v>
      </c>
      <c r="D8635">
        <v>875</v>
      </c>
      <c r="E8635" t="s">
        <v>2666</v>
      </c>
      <c r="F8635" s="1">
        <v>3062</v>
      </c>
      <c r="G8635" t="s">
        <v>16</v>
      </c>
      <c r="H8635">
        <v>0.16200000000000001</v>
      </c>
      <c r="I8635">
        <f t="shared" si="154"/>
        <v>496.04400000000004</v>
      </c>
      <c r="J8635">
        <v>1.43581</v>
      </c>
      <c r="K8635" s="2">
        <f t="shared" si="155"/>
        <v>4396.4502199999997</v>
      </c>
    </row>
    <row r="8636" spans="1:11" x14ac:dyDescent="0.35">
      <c r="A8636" t="s">
        <v>9276</v>
      </c>
      <c r="B8636" t="s">
        <v>9277</v>
      </c>
      <c r="C8636" t="s">
        <v>9275</v>
      </c>
      <c r="D8636">
        <v>875</v>
      </c>
      <c r="E8636" t="s">
        <v>2666</v>
      </c>
      <c r="F8636" s="1">
        <v>3400</v>
      </c>
      <c r="G8636" t="s">
        <v>16</v>
      </c>
      <c r="H8636">
        <v>0.16200000000000001</v>
      </c>
      <c r="I8636">
        <f t="shared" si="154"/>
        <v>550.80000000000007</v>
      </c>
      <c r="J8636">
        <v>1.43581</v>
      </c>
      <c r="K8636" s="2">
        <f t="shared" si="155"/>
        <v>4881.7539999999999</v>
      </c>
    </row>
    <row r="8637" spans="1:11" x14ac:dyDescent="0.35">
      <c r="A8637" t="s">
        <v>9278</v>
      </c>
      <c r="B8637" t="s">
        <v>9279</v>
      </c>
      <c r="C8637" t="s">
        <v>9275</v>
      </c>
      <c r="D8637">
        <v>875</v>
      </c>
      <c r="E8637" t="s">
        <v>2666</v>
      </c>
      <c r="F8637" s="1">
        <v>1110</v>
      </c>
      <c r="G8637" t="s">
        <v>16</v>
      </c>
      <c r="H8637">
        <v>0.16200000000000001</v>
      </c>
      <c r="I8637">
        <f t="shared" si="154"/>
        <v>179.82</v>
      </c>
      <c r="J8637">
        <v>1.6931099999999999</v>
      </c>
      <c r="K8637" s="2">
        <f t="shared" si="155"/>
        <v>1879.3520999999998</v>
      </c>
    </row>
    <row r="8638" spans="1:11" x14ac:dyDescent="0.35">
      <c r="A8638" t="s">
        <v>9280</v>
      </c>
      <c r="B8638" t="s">
        <v>9281</v>
      </c>
      <c r="C8638" t="s">
        <v>9275</v>
      </c>
      <c r="D8638">
        <v>875</v>
      </c>
      <c r="E8638" t="s">
        <v>2666</v>
      </c>
      <c r="F8638" s="1">
        <v>7809</v>
      </c>
      <c r="G8638" t="s">
        <v>16</v>
      </c>
      <c r="H8638">
        <v>0.16200000000000001</v>
      </c>
      <c r="I8638">
        <f t="shared" si="154"/>
        <v>1265.058</v>
      </c>
      <c r="J8638">
        <v>1.45262</v>
      </c>
      <c r="K8638" s="2">
        <f t="shared" si="155"/>
        <v>11343.50958</v>
      </c>
    </row>
    <row r="8639" spans="1:11" x14ac:dyDescent="0.35">
      <c r="A8639" t="s">
        <v>9282</v>
      </c>
      <c r="B8639" t="s">
        <v>9283</v>
      </c>
      <c r="C8639" t="s">
        <v>9275</v>
      </c>
      <c r="D8639">
        <v>875</v>
      </c>
      <c r="E8639" t="s">
        <v>2666</v>
      </c>
      <c r="F8639" s="1">
        <v>5070</v>
      </c>
      <c r="G8639" t="s">
        <v>16</v>
      </c>
      <c r="H8639">
        <v>0.16200000000000001</v>
      </c>
      <c r="I8639">
        <f t="shared" si="154"/>
        <v>821.34</v>
      </c>
      <c r="J8639">
        <v>1.45262</v>
      </c>
      <c r="K8639" s="2">
        <f t="shared" si="155"/>
        <v>7364.7834000000003</v>
      </c>
    </row>
    <row r="8640" spans="1:11" x14ac:dyDescent="0.35">
      <c r="A8640" t="s">
        <v>9284</v>
      </c>
      <c r="B8640" t="s">
        <v>9285</v>
      </c>
      <c r="C8640" t="s">
        <v>9286</v>
      </c>
      <c r="D8640">
        <v>875</v>
      </c>
      <c r="E8640" t="s">
        <v>2666</v>
      </c>
      <c r="F8640">
        <v>300</v>
      </c>
      <c r="G8640" t="s">
        <v>16</v>
      </c>
      <c r="H8640">
        <v>0.16200000000000001</v>
      </c>
      <c r="I8640">
        <f t="shared" si="154"/>
        <v>48.6</v>
      </c>
      <c r="J8640">
        <v>1.1553199999999999</v>
      </c>
      <c r="K8640" s="2">
        <f t="shared" si="155"/>
        <v>346.59599999999995</v>
      </c>
    </row>
    <row r="8641" spans="1:11" x14ac:dyDescent="0.35">
      <c r="A8641" t="s">
        <v>9287</v>
      </c>
      <c r="B8641" t="s">
        <v>9288</v>
      </c>
      <c r="C8641" t="s">
        <v>9289</v>
      </c>
      <c r="D8641">
        <v>875</v>
      </c>
      <c r="E8641" t="s">
        <v>2666</v>
      </c>
      <c r="F8641" s="1">
        <v>4000</v>
      </c>
      <c r="G8641" t="s">
        <v>16</v>
      </c>
      <c r="H8641">
        <v>0.18</v>
      </c>
      <c r="I8641">
        <f t="shared" si="154"/>
        <v>720</v>
      </c>
      <c r="J8641">
        <v>1.5769299999999999</v>
      </c>
      <c r="K8641" s="2">
        <f t="shared" si="155"/>
        <v>6307.7199999999993</v>
      </c>
    </row>
    <row r="8642" spans="1:11" x14ac:dyDescent="0.35">
      <c r="A8642" t="s">
        <v>9290</v>
      </c>
      <c r="B8642" t="s">
        <v>9291</v>
      </c>
      <c r="C8642" t="s">
        <v>9292</v>
      </c>
      <c r="D8642">
        <v>875</v>
      </c>
      <c r="E8642" t="s">
        <v>2666</v>
      </c>
      <c r="F8642" s="1">
        <v>6000</v>
      </c>
      <c r="G8642" t="s">
        <v>16</v>
      </c>
      <c r="H8642">
        <v>0.18</v>
      </c>
      <c r="I8642">
        <f t="shared" si="154"/>
        <v>1080</v>
      </c>
      <c r="J8642">
        <v>1.0702400000000001</v>
      </c>
      <c r="K8642" s="2">
        <f t="shared" si="155"/>
        <v>6421.4400000000005</v>
      </c>
    </row>
    <row r="8643" spans="1:11" x14ac:dyDescent="0.35">
      <c r="A8643" t="s">
        <v>9293</v>
      </c>
      <c r="B8643" t="s">
        <v>9294</v>
      </c>
      <c r="C8643" t="s">
        <v>9295</v>
      </c>
      <c r="D8643">
        <v>875</v>
      </c>
      <c r="E8643" t="s">
        <v>2666</v>
      </c>
      <c r="F8643" s="1">
        <v>8000</v>
      </c>
      <c r="G8643" t="s">
        <v>16</v>
      </c>
      <c r="H8643">
        <v>0.18</v>
      </c>
      <c r="I8643">
        <f t="shared" si="154"/>
        <v>1440</v>
      </c>
      <c r="J8643">
        <v>1.0702400000000001</v>
      </c>
      <c r="K8643" s="2">
        <f t="shared" si="155"/>
        <v>8561.92</v>
      </c>
    </row>
    <row r="8644" spans="1:11" x14ac:dyDescent="0.35">
      <c r="A8644" t="s">
        <v>9296</v>
      </c>
      <c r="B8644" t="s">
        <v>9297</v>
      </c>
      <c r="C8644" t="s">
        <v>9298</v>
      </c>
      <c r="D8644">
        <v>875</v>
      </c>
      <c r="E8644" t="s">
        <v>2666</v>
      </c>
      <c r="F8644" s="1">
        <v>6050</v>
      </c>
      <c r="G8644" t="s">
        <v>16</v>
      </c>
      <c r="H8644">
        <v>0.18</v>
      </c>
      <c r="I8644">
        <f t="shared" si="154"/>
        <v>1089</v>
      </c>
      <c r="J8644">
        <v>1.0702400000000001</v>
      </c>
      <c r="K8644" s="2">
        <f t="shared" si="155"/>
        <v>6474.9520000000002</v>
      </c>
    </row>
    <row r="8645" spans="1:11" x14ac:dyDescent="0.35">
      <c r="A8645" t="s">
        <v>9299</v>
      </c>
      <c r="B8645" t="s">
        <v>9300</v>
      </c>
      <c r="C8645" t="s">
        <v>9301</v>
      </c>
      <c r="D8645">
        <v>875</v>
      </c>
      <c r="E8645" t="s">
        <v>2666</v>
      </c>
      <c r="F8645" s="1">
        <v>2500</v>
      </c>
      <c r="G8645" t="s">
        <v>16</v>
      </c>
      <c r="H8645">
        <v>0.18</v>
      </c>
      <c r="I8645">
        <f t="shared" ref="I8645:I8708" si="156">H8645*F8645</f>
        <v>450</v>
      </c>
      <c r="J8645">
        <v>1.0222100000000001</v>
      </c>
      <c r="K8645" s="2">
        <f t="shared" ref="K8645:K8708" si="157">F8645*J8645</f>
        <v>2555.5250000000001</v>
      </c>
    </row>
    <row r="8646" spans="1:11" x14ac:dyDescent="0.35">
      <c r="A8646" t="s">
        <v>9302</v>
      </c>
      <c r="B8646" t="s">
        <v>9303</v>
      </c>
      <c r="D8646">
        <v>875</v>
      </c>
      <c r="E8646" t="s">
        <v>2666</v>
      </c>
      <c r="F8646" s="1">
        <v>2180</v>
      </c>
      <c r="G8646" t="s">
        <v>16</v>
      </c>
      <c r="H8646">
        <v>6.8000000000000005E-2</v>
      </c>
      <c r="I8646">
        <f t="shared" si="156"/>
        <v>148.24</v>
      </c>
      <c r="J8646">
        <v>0.57299999999999995</v>
      </c>
      <c r="K8646" s="2">
        <f t="shared" si="157"/>
        <v>1249.1399999999999</v>
      </c>
    </row>
    <row r="8647" spans="1:11" x14ac:dyDescent="0.35">
      <c r="A8647" t="s">
        <v>9304</v>
      </c>
      <c r="B8647" t="s">
        <v>9305</v>
      </c>
      <c r="C8647" t="s">
        <v>9292</v>
      </c>
      <c r="D8647">
        <v>875</v>
      </c>
      <c r="E8647" t="s">
        <v>2666</v>
      </c>
      <c r="F8647" s="1">
        <v>3300</v>
      </c>
      <c r="G8647" t="s">
        <v>16</v>
      </c>
      <c r="H8647">
        <v>6.8000000000000005E-2</v>
      </c>
      <c r="I8647">
        <f t="shared" si="156"/>
        <v>224.4</v>
      </c>
      <c r="J8647">
        <v>0.57299999999999995</v>
      </c>
      <c r="K8647" s="2">
        <f t="shared" si="157"/>
        <v>1890.8999999999999</v>
      </c>
    </row>
    <row r="8648" spans="1:11" x14ac:dyDescent="0.35">
      <c r="A8648" t="s">
        <v>9306</v>
      </c>
      <c r="B8648" t="s">
        <v>9307</v>
      </c>
      <c r="C8648" t="s">
        <v>9292</v>
      </c>
      <c r="D8648">
        <v>875</v>
      </c>
      <c r="E8648" t="s">
        <v>2666</v>
      </c>
      <c r="F8648" s="1">
        <v>8954</v>
      </c>
      <c r="G8648" t="s">
        <v>16</v>
      </c>
      <c r="H8648">
        <v>6.8000000000000005E-2</v>
      </c>
      <c r="I8648">
        <f t="shared" si="156"/>
        <v>608.87200000000007</v>
      </c>
      <c r="J8648">
        <v>0.69267000000000001</v>
      </c>
      <c r="K8648" s="2">
        <f t="shared" si="157"/>
        <v>6202.1671800000004</v>
      </c>
    </row>
    <row r="8649" spans="1:11" x14ac:dyDescent="0.35">
      <c r="A8649" t="s">
        <v>9308</v>
      </c>
      <c r="B8649" t="s">
        <v>9309</v>
      </c>
      <c r="C8649" t="s">
        <v>9310</v>
      </c>
      <c r="D8649">
        <v>875</v>
      </c>
      <c r="E8649" t="s">
        <v>2666</v>
      </c>
      <c r="F8649" s="1">
        <v>11600</v>
      </c>
      <c r="G8649" t="s">
        <v>16</v>
      </c>
      <c r="H8649">
        <v>6.8000000000000005E-2</v>
      </c>
      <c r="I8649">
        <f t="shared" si="156"/>
        <v>788.80000000000007</v>
      </c>
      <c r="J8649">
        <v>0.65049999999999997</v>
      </c>
      <c r="K8649" s="2">
        <f t="shared" si="157"/>
        <v>7545.7999999999993</v>
      </c>
    </row>
    <row r="8650" spans="1:11" x14ac:dyDescent="0.35">
      <c r="A8650" t="s">
        <v>9311</v>
      </c>
      <c r="B8650" t="s">
        <v>9312</v>
      </c>
      <c r="C8650" t="s">
        <v>5520</v>
      </c>
      <c r="D8650">
        <v>875</v>
      </c>
      <c r="E8650" t="s">
        <v>2666</v>
      </c>
      <c r="F8650" s="1">
        <v>8680</v>
      </c>
      <c r="G8650" t="s">
        <v>16</v>
      </c>
      <c r="H8650">
        <v>6.8000000000000005E-2</v>
      </c>
      <c r="I8650">
        <f t="shared" si="156"/>
        <v>590.24</v>
      </c>
      <c r="J8650">
        <v>0.69267000000000001</v>
      </c>
      <c r="K8650" s="2">
        <f t="shared" si="157"/>
        <v>6012.3756000000003</v>
      </c>
    </row>
    <row r="8651" spans="1:11" x14ac:dyDescent="0.35">
      <c r="A8651" t="s">
        <v>9313</v>
      </c>
      <c r="B8651" t="s">
        <v>9314</v>
      </c>
      <c r="C8651" t="s">
        <v>9315</v>
      </c>
      <c r="D8651">
        <v>875</v>
      </c>
      <c r="E8651" t="s">
        <v>2666</v>
      </c>
      <c r="F8651" s="1">
        <v>254500</v>
      </c>
      <c r="G8651" t="s">
        <v>16</v>
      </c>
      <c r="H8651">
        <v>3.5E-4</v>
      </c>
      <c r="I8651">
        <f t="shared" si="156"/>
        <v>89.075000000000003</v>
      </c>
      <c r="J8651">
        <v>6.7999999999999996E-3</v>
      </c>
      <c r="K8651" s="2">
        <f t="shared" si="157"/>
        <v>1730.6</v>
      </c>
    </row>
    <row r="8652" spans="1:11" x14ac:dyDescent="0.35">
      <c r="A8652" t="s">
        <v>9316</v>
      </c>
      <c r="B8652" t="s">
        <v>9317</v>
      </c>
      <c r="C8652" t="s">
        <v>9318</v>
      </c>
      <c r="D8652">
        <v>875</v>
      </c>
      <c r="E8652" t="s">
        <v>2666</v>
      </c>
      <c r="F8652" s="1">
        <v>35900</v>
      </c>
      <c r="G8652" t="s">
        <v>16</v>
      </c>
      <c r="H8652">
        <v>3.5E-4</v>
      </c>
      <c r="I8652">
        <f t="shared" si="156"/>
        <v>12.565</v>
      </c>
      <c r="J8652">
        <v>2.2950000000000002E-2</v>
      </c>
      <c r="K8652" s="2">
        <f t="shared" si="157"/>
        <v>823.90500000000009</v>
      </c>
    </row>
    <row r="8653" spans="1:11" x14ac:dyDescent="0.35">
      <c r="A8653" t="s">
        <v>9319</v>
      </c>
      <c r="B8653" t="s">
        <v>9320</v>
      </c>
      <c r="C8653" t="s">
        <v>9321</v>
      </c>
      <c r="D8653">
        <v>875</v>
      </c>
      <c r="E8653" t="s">
        <v>2666</v>
      </c>
      <c r="F8653" s="1">
        <v>56300</v>
      </c>
      <c r="G8653" t="s">
        <v>16</v>
      </c>
      <c r="H8653">
        <v>3.5E-4</v>
      </c>
      <c r="I8653">
        <f t="shared" si="156"/>
        <v>19.704999999999998</v>
      </c>
      <c r="J8653">
        <v>6.4000000000000003E-3</v>
      </c>
      <c r="K8653" s="2">
        <f t="shared" si="157"/>
        <v>360.32</v>
      </c>
    </row>
    <row r="8654" spans="1:11" x14ac:dyDescent="0.35">
      <c r="A8654" t="s">
        <v>9322</v>
      </c>
      <c r="B8654" t="s">
        <v>9323</v>
      </c>
      <c r="C8654" t="s">
        <v>9324</v>
      </c>
      <c r="D8654">
        <v>875</v>
      </c>
      <c r="E8654" t="s">
        <v>2666</v>
      </c>
      <c r="F8654" s="1">
        <v>6001</v>
      </c>
      <c r="G8654" t="s">
        <v>16</v>
      </c>
      <c r="H8654">
        <v>1E-3</v>
      </c>
      <c r="I8654">
        <f t="shared" si="156"/>
        <v>6.0010000000000003</v>
      </c>
      <c r="J8654">
        <v>8.8910000000000003E-2</v>
      </c>
      <c r="K8654" s="2">
        <f t="shared" si="157"/>
        <v>533.54890999999998</v>
      </c>
    </row>
    <row r="8655" spans="1:11" x14ac:dyDescent="0.35">
      <c r="A8655" t="s">
        <v>9325</v>
      </c>
      <c r="B8655" t="s">
        <v>9326</v>
      </c>
      <c r="C8655" t="s">
        <v>9327</v>
      </c>
      <c r="D8655">
        <v>875</v>
      </c>
      <c r="E8655" t="s">
        <v>2666</v>
      </c>
      <c r="F8655" s="1">
        <v>3000</v>
      </c>
      <c r="G8655" t="s">
        <v>16</v>
      </c>
      <c r="H8655">
        <v>1E-3</v>
      </c>
      <c r="I8655">
        <f t="shared" si="156"/>
        <v>3</v>
      </c>
      <c r="J8655">
        <v>0.14599999999999999</v>
      </c>
      <c r="K8655" s="2">
        <f t="shared" si="157"/>
        <v>438</v>
      </c>
    </row>
    <row r="8656" spans="1:11" x14ac:dyDescent="0.35">
      <c r="A8656" t="s">
        <v>9328</v>
      </c>
      <c r="B8656" t="s">
        <v>9329</v>
      </c>
      <c r="C8656" t="s">
        <v>9330</v>
      </c>
      <c r="D8656">
        <v>875</v>
      </c>
      <c r="E8656" t="s">
        <v>2666</v>
      </c>
      <c r="F8656" s="1">
        <v>9800</v>
      </c>
      <c r="G8656" t="s">
        <v>16</v>
      </c>
      <c r="H8656">
        <v>0.14499999999999999</v>
      </c>
      <c r="I8656">
        <f t="shared" si="156"/>
        <v>1421</v>
      </c>
      <c r="J8656">
        <v>0.94</v>
      </c>
      <c r="K8656" s="2">
        <f t="shared" si="157"/>
        <v>9212</v>
      </c>
    </row>
    <row r="8657" spans="1:11" x14ac:dyDescent="0.35">
      <c r="A8657" t="s">
        <v>9331</v>
      </c>
      <c r="B8657" t="s">
        <v>9332</v>
      </c>
      <c r="C8657" t="s">
        <v>5481</v>
      </c>
      <c r="D8657">
        <v>875</v>
      </c>
      <c r="E8657" t="s">
        <v>2666</v>
      </c>
      <c r="F8657">
        <v>230</v>
      </c>
      <c r="G8657" t="s">
        <v>16</v>
      </c>
      <c r="H8657">
        <v>1E-3</v>
      </c>
      <c r="I8657">
        <f t="shared" si="156"/>
        <v>0.23</v>
      </c>
      <c r="J8657">
        <v>0.91</v>
      </c>
      <c r="K8657" s="2">
        <f t="shared" si="157"/>
        <v>209.3</v>
      </c>
    </row>
    <row r="8658" spans="1:11" x14ac:dyDescent="0.35">
      <c r="A8658" t="s">
        <v>9333</v>
      </c>
      <c r="B8658" t="s">
        <v>9334</v>
      </c>
      <c r="C8658" t="s">
        <v>9335</v>
      </c>
      <c r="D8658">
        <v>875</v>
      </c>
      <c r="E8658" t="s">
        <v>2666</v>
      </c>
      <c r="F8658" s="1">
        <v>1150</v>
      </c>
      <c r="G8658" t="s">
        <v>16</v>
      </c>
      <c r="H8658">
        <v>1E-3</v>
      </c>
      <c r="I8658">
        <f t="shared" si="156"/>
        <v>1.1500000000000001</v>
      </c>
      <c r="J8658">
        <v>0.28399999999999997</v>
      </c>
      <c r="K8658" s="2">
        <f t="shared" si="157"/>
        <v>326.59999999999997</v>
      </c>
    </row>
    <row r="8659" spans="1:11" x14ac:dyDescent="0.35">
      <c r="A8659" t="s">
        <v>9336</v>
      </c>
      <c r="B8659" t="s">
        <v>9337</v>
      </c>
      <c r="D8659">
        <v>875</v>
      </c>
      <c r="E8659" t="s">
        <v>2666</v>
      </c>
      <c r="F8659" s="1">
        <v>1090</v>
      </c>
      <c r="G8659" t="s">
        <v>16</v>
      </c>
      <c r="H8659">
        <v>0.55700000000000005</v>
      </c>
      <c r="I8659">
        <f t="shared" si="156"/>
        <v>607.13000000000011</v>
      </c>
      <c r="J8659">
        <v>1.0189999999999999</v>
      </c>
      <c r="K8659" s="2">
        <f t="shared" si="157"/>
        <v>1110.7099999999998</v>
      </c>
    </row>
    <row r="8660" spans="1:11" x14ac:dyDescent="0.35">
      <c r="A8660" t="s">
        <v>9338</v>
      </c>
      <c r="B8660" t="s">
        <v>9339</v>
      </c>
      <c r="C8660" t="s">
        <v>9340</v>
      </c>
      <c r="D8660">
        <v>875</v>
      </c>
      <c r="E8660" t="s">
        <v>2666</v>
      </c>
      <c r="F8660" s="1">
        <v>3180</v>
      </c>
      <c r="G8660" t="s">
        <v>16</v>
      </c>
      <c r="H8660">
        <v>0.628</v>
      </c>
      <c r="I8660">
        <f t="shared" si="156"/>
        <v>1997.04</v>
      </c>
      <c r="J8660">
        <v>0.98699999999999999</v>
      </c>
      <c r="K8660" s="2">
        <f t="shared" si="157"/>
        <v>3138.66</v>
      </c>
    </row>
    <row r="8661" spans="1:11" x14ac:dyDescent="0.35">
      <c r="A8661" t="s">
        <v>9341</v>
      </c>
      <c r="B8661" t="s">
        <v>9342</v>
      </c>
      <c r="C8661" t="s">
        <v>9343</v>
      </c>
      <c r="D8661">
        <v>875</v>
      </c>
      <c r="E8661" t="s">
        <v>2666</v>
      </c>
      <c r="F8661" s="1">
        <v>8260</v>
      </c>
      <c r="G8661" t="s">
        <v>16</v>
      </c>
      <c r="H8661">
        <v>0.13300000000000001</v>
      </c>
      <c r="I8661">
        <f t="shared" si="156"/>
        <v>1098.5800000000002</v>
      </c>
      <c r="J8661">
        <v>1.88985</v>
      </c>
      <c r="K8661" s="2">
        <f t="shared" si="157"/>
        <v>15610.161</v>
      </c>
    </row>
    <row r="8662" spans="1:11" x14ac:dyDescent="0.35">
      <c r="A8662" t="s">
        <v>9344</v>
      </c>
      <c r="B8662" t="s">
        <v>9345</v>
      </c>
      <c r="C8662" t="s">
        <v>9048</v>
      </c>
      <c r="D8662">
        <v>875</v>
      </c>
      <c r="E8662" t="s">
        <v>2666</v>
      </c>
      <c r="F8662" s="1">
        <v>10674</v>
      </c>
      <c r="G8662" t="s">
        <v>16</v>
      </c>
      <c r="H8662">
        <v>0.14313999999999999</v>
      </c>
      <c r="I8662">
        <f t="shared" si="156"/>
        <v>1527.87636</v>
      </c>
      <c r="J8662">
        <v>0.83299999999999996</v>
      </c>
      <c r="K8662" s="2">
        <f t="shared" si="157"/>
        <v>8891.4419999999991</v>
      </c>
    </row>
    <row r="8663" spans="1:11" x14ac:dyDescent="0.35">
      <c r="A8663" t="s">
        <v>9346</v>
      </c>
      <c r="B8663" t="s">
        <v>9347</v>
      </c>
      <c r="C8663" t="s">
        <v>9348</v>
      </c>
      <c r="D8663">
        <v>875</v>
      </c>
      <c r="E8663" t="s">
        <v>2666</v>
      </c>
      <c r="F8663" s="1">
        <v>15750</v>
      </c>
      <c r="G8663" t="s">
        <v>16</v>
      </c>
      <c r="H8663">
        <v>0.18099999999999999</v>
      </c>
      <c r="I8663">
        <f t="shared" si="156"/>
        <v>2850.75</v>
      </c>
      <c r="J8663">
        <v>0.88300000000000001</v>
      </c>
      <c r="K8663" s="2">
        <f t="shared" si="157"/>
        <v>13907.25</v>
      </c>
    </row>
    <row r="8664" spans="1:11" x14ac:dyDescent="0.35">
      <c r="A8664" t="s">
        <v>9349</v>
      </c>
      <c r="B8664" t="s">
        <v>9350</v>
      </c>
      <c r="C8664" t="s">
        <v>9351</v>
      </c>
      <c r="D8664">
        <v>875</v>
      </c>
      <c r="E8664" t="s">
        <v>2666</v>
      </c>
      <c r="F8664" s="1">
        <v>16400</v>
      </c>
      <c r="G8664" t="s">
        <v>16</v>
      </c>
      <c r="H8664">
        <v>0.02</v>
      </c>
      <c r="I8664">
        <f t="shared" si="156"/>
        <v>328</v>
      </c>
      <c r="J8664">
        <v>0.33373000000000003</v>
      </c>
      <c r="K8664" s="2">
        <f t="shared" si="157"/>
        <v>5473.1720000000005</v>
      </c>
    </row>
    <row r="8665" spans="1:11" x14ac:dyDescent="0.35">
      <c r="A8665" t="s">
        <v>9352</v>
      </c>
      <c r="B8665" t="s">
        <v>9353</v>
      </c>
      <c r="C8665" t="s">
        <v>9351</v>
      </c>
      <c r="D8665">
        <v>875</v>
      </c>
      <c r="E8665" t="s">
        <v>2666</v>
      </c>
      <c r="F8665" s="1">
        <v>17772</v>
      </c>
      <c r="G8665" t="s">
        <v>16</v>
      </c>
      <c r="H8665">
        <v>0.02</v>
      </c>
      <c r="I8665">
        <f t="shared" si="156"/>
        <v>355.44</v>
      </c>
      <c r="J8665">
        <v>0.33373000000000003</v>
      </c>
      <c r="K8665" s="2">
        <f t="shared" si="157"/>
        <v>5931.0495600000004</v>
      </c>
    </row>
    <row r="8666" spans="1:11" x14ac:dyDescent="0.35">
      <c r="A8666" t="s">
        <v>9354</v>
      </c>
      <c r="B8666" t="s">
        <v>9355</v>
      </c>
      <c r="C8666" t="s">
        <v>9356</v>
      </c>
      <c r="D8666">
        <v>875</v>
      </c>
      <c r="E8666" t="s">
        <v>2666</v>
      </c>
      <c r="F8666" s="1">
        <v>18363</v>
      </c>
      <c r="G8666" t="s">
        <v>16</v>
      </c>
      <c r="H8666">
        <v>0.05</v>
      </c>
      <c r="I8666">
        <f t="shared" si="156"/>
        <v>918.15000000000009</v>
      </c>
      <c r="J8666">
        <v>0.64464999999999995</v>
      </c>
      <c r="K8666" s="2">
        <f t="shared" si="157"/>
        <v>11837.707949999998</v>
      </c>
    </row>
    <row r="8667" spans="1:11" x14ac:dyDescent="0.35">
      <c r="A8667" t="s">
        <v>9357</v>
      </c>
      <c r="B8667" t="s">
        <v>9358</v>
      </c>
      <c r="C8667" t="s">
        <v>9359</v>
      </c>
      <c r="D8667">
        <v>875</v>
      </c>
      <c r="E8667" t="s">
        <v>2666</v>
      </c>
      <c r="F8667" s="1">
        <v>20664</v>
      </c>
      <c r="G8667" t="s">
        <v>16</v>
      </c>
      <c r="H8667">
        <v>0.05</v>
      </c>
      <c r="I8667">
        <f t="shared" si="156"/>
        <v>1033.2</v>
      </c>
      <c r="J8667">
        <v>0.64464999999999995</v>
      </c>
      <c r="K8667" s="2">
        <f t="shared" si="157"/>
        <v>13321.047599999998</v>
      </c>
    </row>
    <row r="8668" spans="1:11" x14ac:dyDescent="0.35">
      <c r="A8668" t="s">
        <v>9360</v>
      </c>
      <c r="B8668" t="s">
        <v>9361</v>
      </c>
      <c r="C8668" t="s">
        <v>9351</v>
      </c>
      <c r="D8668">
        <v>875</v>
      </c>
      <c r="E8668" t="s">
        <v>2666</v>
      </c>
      <c r="F8668" s="1">
        <v>17565</v>
      </c>
      <c r="G8668" t="s">
        <v>16</v>
      </c>
      <c r="H8668">
        <v>0.02</v>
      </c>
      <c r="I8668">
        <f t="shared" si="156"/>
        <v>351.3</v>
      </c>
      <c r="J8668">
        <v>0.33373000000000003</v>
      </c>
      <c r="K8668" s="2">
        <f t="shared" si="157"/>
        <v>5861.9674500000001</v>
      </c>
    </row>
    <row r="8669" spans="1:11" x14ac:dyDescent="0.35">
      <c r="A8669" t="s">
        <v>9362</v>
      </c>
      <c r="B8669" t="s">
        <v>9363</v>
      </c>
      <c r="C8669" t="s">
        <v>9351</v>
      </c>
      <c r="D8669">
        <v>875</v>
      </c>
      <c r="E8669" t="s">
        <v>2666</v>
      </c>
      <c r="F8669" s="1">
        <v>18000</v>
      </c>
      <c r="G8669" t="s">
        <v>16</v>
      </c>
      <c r="H8669">
        <v>1.7999999999999999E-2</v>
      </c>
      <c r="I8669">
        <f t="shared" si="156"/>
        <v>324</v>
      </c>
      <c r="J8669">
        <v>0.33373000000000003</v>
      </c>
      <c r="K8669" s="2">
        <f t="shared" si="157"/>
        <v>6007.14</v>
      </c>
    </row>
    <row r="8670" spans="1:11" x14ac:dyDescent="0.35">
      <c r="A8670" t="s">
        <v>9364</v>
      </c>
      <c r="B8670" t="s">
        <v>9365</v>
      </c>
      <c r="C8670" t="s">
        <v>9351</v>
      </c>
      <c r="D8670">
        <v>875</v>
      </c>
      <c r="E8670" t="s">
        <v>2666</v>
      </c>
      <c r="F8670" s="1">
        <v>17700</v>
      </c>
      <c r="G8670" t="s">
        <v>16</v>
      </c>
      <c r="H8670">
        <v>0.02</v>
      </c>
      <c r="I8670">
        <f t="shared" si="156"/>
        <v>354</v>
      </c>
      <c r="J8670">
        <v>0.33373000000000003</v>
      </c>
      <c r="K8670" s="2">
        <f t="shared" si="157"/>
        <v>5907.0210000000006</v>
      </c>
    </row>
    <row r="8671" spans="1:11" x14ac:dyDescent="0.35">
      <c r="A8671" t="s">
        <v>9366</v>
      </c>
      <c r="B8671" t="s">
        <v>9367</v>
      </c>
      <c r="C8671" t="s">
        <v>9351</v>
      </c>
      <c r="D8671">
        <v>875</v>
      </c>
      <c r="E8671" t="s">
        <v>2666</v>
      </c>
      <c r="F8671" s="1">
        <v>19436</v>
      </c>
      <c r="G8671" t="s">
        <v>16</v>
      </c>
      <c r="H8671">
        <v>0.02</v>
      </c>
      <c r="I8671">
        <f t="shared" si="156"/>
        <v>388.72</v>
      </c>
      <c r="J8671">
        <v>0.33373000000000003</v>
      </c>
      <c r="K8671" s="2">
        <f t="shared" si="157"/>
        <v>6486.3762800000004</v>
      </c>
    </row>
    <row r="8672" spans="1:11" x14ac:dyDescent="0.35">
      <c r="A8672" t="s">
        <v>9368</v>
      </c>
      <c r="B8672" t="s">
        <v>9369</v>
      </c>
      <c r="C8672" t="s">
        <v>9351</v>
      </c>
      <c r="D8672">
        <v>875</v>
      </c>
      <c r="E8672" t="s">
        <v>2666</v>
      </c>
      <c r="F8672" s="1">
        <v>17000</v>
      </c>
      <c r="G8672" t="s">
        <v>16</v>
      </c>
      <c r="H8672">
        <v>1.7999999999999999E-2</v>
      </c>
      <c r="I8672">
        <f t="shared" si="156"/>
        <v>306</v>
      </c>
      <c r="J8672">
        <v>0.33373000000000003</v>
      </c>
      <c r="K8672" s="2">
        <f t="shared" si="157"/>
        <v>5673.4100000000008</v>
      </c>
    </row>
    <row r="8673" spans="1:11" x14ac:dyDescent="0.35">
      <c r="A8673" t="s">
        <v>9370</v>
      </c>
      <c r="B8673" t="s">
        <v>9371</v>
      </c>
      <c r="C8673" t="s">
        <v>9372</v>
      </c>
      <c r="D8673">
        <v>875</v>
      </c>
      <c r="E8673" t="s">
        <v>2666</v>
      </c>
      <c r="F8673" s="1">
        <v>20405</v>
      </c>
      <c r="G8673" t="s">
        <v>16</v>
      </c>
      <c r="H8673">
        <v>0.04</v>
      </c>
      <c r="I8673">
        <f t="shared" si="156"/>
        <v>816.2</v>
      </c>
      <c r="J8673">
        <v>0.54017999999999999</v>
      </c>
      <c r="K8673" s="2">
        <f t="shared" si="157"/>
        <v>11022.3729</v>
      </c>
    </row>
    <row r="8674" spans="1:11" x14ac:dyDescent="0.35">
      <c r="A8674" t="s">
        <v>9373</v>
      </c>
      <c r="B8674" t="s">
        <v>9374</v>
      </c>
      <c r="C8674" t="s">
        <v>9372</v>
      </c>
      <c r="D8674">
        <v>875</v>
      </c>
      <c r="E8674" t="s">
        <v>2666</v>
      </c>
      <c r="F8674" s="1">
        <v>14897</v>
      </c>
      <c r="G8674" t="s">
        <v>16</v>
      </c>
      <c r="H8674">
        <v>1E-3</v>
      </c>
      <c r="I8674">
        <f t="shared" si="156"/>
        <v>14.897</v>
      </c>
      <c r="J8674">
        <v>0.54017999999999999</v>
      </c>
      <c r="K8674" s="2">
        <f t="shared" si="157"/>
        <v>8047.0614599999999</v>
      </c>
    </row>
    <row r="8675" spans="1:11" x14ac:dyDescent="0.35">
      <c r="A8675" t="s">
        <v>9375</v>
      </c>
      <c r="B8675" t="s">
        <v>9376</v>
      </c>
      <c r="C8675" t="s">
        <v>9372</v>
      </c>
      <c r="D8675">
        <v>875</v>
      </c>
      <c r="E8675" t="s">
        <v>2666</v>
      </c>
      <c r="F8675" s="1">
        <v>17588</v>
      </c>
      <c r="G8675" t="s">
        <v>16</v>
      </c>
      <c r="H8675">
        <v>0.04</v>
      </c>
      <c r="I8675">
        <f t="shared" si="156"/>
        <v>703.52</v>
      </c>
      <c r="J8675">
        <v>0.54017999999999999</v>
      </c>
      <c r="K8675" s="2">
        <f t="shared" si="157"/>
        <v>9500.6858400000001</v>
      </c>
    </row>
    <row r="8676" spans="1:11" x14ac:dyDescent="0.35">
      <c r="A8676" t="s">
        <v>9377</v>
      </c>
      <c r="B8676" t="s">
        <v>9378</v>
      </c>
      <c r="C8676" t="s">
        <v>9372</v>
      </c>
      <c r="D8676">
        <v>875</v>
      </c>
      <c r="E8676" t="s">
        <v>2666</v>
      </c>
      <c r="F8676" s="1">
        <v>16938</v>
      </c>
      <c r="G8676" t="s">
        <v>16</v>
      </c>
      <c r="H8676">
        <v>1E-3</v>
      </c>
      <c r="I8676">
        <f t="shared" si="156"/>
        <v>16.937999999999999</v>
      </c>
      <c r="J8676">
        <v>0.54017999999999999</v>
      </c>
      <c r="K8676" s="2">
        <f t="shared" si="157"/>
        <v>9149.5688399999999</v>
      </c>
    </row>
    <row r="8677" spans="1:11" x14ac:dyDescent="0.35">
      <c r="A8677" t="s">
        <v>9379</v>
      </c>
      <c r="B8677" t="s">
        <v>9380</v>
      </c>
      <c r="C8677" t="s">
        <v>9372</v>
      </c>
      <c r="D8677">
        <v>875</v>
      </c>
      <c r="E8677" t="s">
        <v>2666</v>
      </c>
      <c r="F8677" s="1">
        <v>16200</v>
      </c>
      <c r="G8677" t="s">
        <v>16</v>
      </c>
      <c r="H8677">
        <v>4.2779999999999999E-2</v>
      </c>
      <c r="I8677">
        <f t="shared" si="156"/>
        <v>693.03599999999994</v>
      </c>
      <c r="J8677">
        <v>0.54017999999999999</v>
      </c>
      <c r="K8677" s="2">
        <f t="shared" si="157"/>
        <v>8750.9159999999993</v>
      </c>
    </row>
    <row r="8678" spans="1:11" x14ac:dyDescent="0.35">
      <c r="A8678" t="s">
        <v>9381</v>
      </c>
      <c r="B8678" t="s">
        <v>9382</v>
      </c>
      <c r="C8678" t="s">
        <v>9383</v>
      </c>
      <c r="D8678">
        <v>875</v>
      </c>
      <c r="E8678" t="s">
        <v>2666</v>
      </c>
      <c r="F8678" s="1">
        <v>17245</v>
      </c>
      <c r="G8678" t="s">
        <v>16</v>
      </c>
      <c r="H8678">
        <v>0.17</v>
      </c>
      <c r="I8678">
        <f t="shared" si="156"/>
        <v>2931.65</v>
      </c>
      <c r="J8678">
        <v>2.238</v>
      </c>
      <c r="K8678" s="2">
        <f t="shared" si="157"/>
        <v>38594.31</v>
      </c>
    </row>
    <row r="8679" spans="1:11" x14ac:dyDescent="0.35">
      <c r="A8679" t="s">
        <v>9384</v>
      </c>
      <c r="B8679" t="s">
        <v>9385</v>
      </c>
      <c r="C8679" t="s">
        <v>9383</v>
      </c>
      <c r="D8679">
        <v>875</v>
      </c>
      <c r="E8679" t="s">
        <v>2666</v>
      </c>
      <c r="F8679" s="1">
        <v>13600</v>
      </c>
      <c r="G8679" t="s">
        <v>16</v>
      </c>
      <c r="H8679">
        <v>1.7000000000000001E-2</v>
      </c>
      <c r="I8679">
        <f t="shared" si="156"/>
        <v>231.20000000000002</v>
      </c>
      <c r="J8679">
        <v>2.238</v>
      </c>
      <c r="K8679" s="2">
        <f t="shared" si="157"/>
        <v>30436.799999999999</v>
      </c>
    </row>
    <row r="8680" spans="1:11" x14ac:dyDescent="0.35">
      <c r="A8680" t="s">
        <v>9386</v>
      </c>
      <c r="B8680" t="s">
        <v>9387</v>
      </c>
      <c r="C8680" t="s">
        <v>9383</v>
      </c>
      <c r="D8680">
        <v>875</v>
      </c>
      <c r="E8680" t="s">
        <v>2666</v>
      </c>
      <c r="F8680" s="1">
        <v>19255</v>
      </c>
      <c r="G8680" t="s">
        <v>16</v>
      </c>
      <c r="H8680">
        <v>1.7000000000000001E-2</v>
      </c>
      <c r="I8680">
        <f t="shared" si="156"/>
        <v>327.33500000000004</v>
      </c>
      <c r="J8680">
        <v>2.238</v>
      </c>
      <c r="K8680" s="2">
        <f t="shared" si="157"/>
        <v>43092.69</v>
      </c>
    </row>
    <row r="8681" spans="1:11" x14ac:dyDescent="0.35">
      <c r="A8681" t="s">
        <v>9388</v>
      </c>
      <c r="B8681" t="s">
        <v>9389</v>
      </c>
      <c r="C8681" t="s">
        <v>9383</v>
      </c>
      <c r="D8681">
        <v>875</v>
      </c>
      <c r="E8681" t="s">
        <v>2666</v>
      </c>
      <c r="F8681" s="1">
        <v>16860</v>
      </c>
      <c r="G8681" t="s">
        <v>16</v>
      </c>
      <c r="H8681">
        <v>1.7000000000000001E-2</v>
      </c>
      <c r="I8681">
        <f t="shared" si="156"/>
        <v>286.62</v>
      </c>
      <c r="J8681">
        <v>2.238</v>
      </c>
      <c r="K8681" s="2">
        <f t="shared" si="157"/>
        <v>37732.68</v>
      </c>
    </row>
    <row r="8682" spans="1:11" x14ac:dyDescent="0.35">
      <c r="A8682" t="s">
        <v>9390</v>
      </c>
      <c r="B8682" t="s">
        <v>9391</v>
      </c>
      <c r="C8682" t="s">
        <v>9343</v>
      </c>
      <c r="D8682">
        <v>875</v>
      </c>
      <c r="E8682" t="s">
        <v>2666</v>
      </c>
      <c r="F8682" s="1">
        <v>7845</v>
      </c>
      <c r="G8682" t="s">
        <v>16</v>
      </c>
      <c r="H8682">
        <v>0.13300000000000001</v>
      </c>
      <c r="I8682">
        <f t="shared" si="156"/>
        <v>1043.385</v>
      </c>
      <c r="J8682">
        <v>1.88985</v>
      </c>
      <c r="K8682" s="2">
        <f t="shared" si="157"/>
        <v>14825.873250000001</v>
      </c>
    </row>
    <row r="8683" spans="1:11" x14ac:dyDescent="0.35">
      <c r="A8683" t="s">
        <v>9392</v>
      </c>
      <c r="B8683" t="s">
        <v>9393</v>
      </c>
      <c r="C8683" t="s">
        <v>9343</v>
      </c>
      <c r="D8683">
        <v>875</v>
      </c>
      <c r="E8683" t="s">
        <v>2666</v>
      </c>
      <c r="F8683" s="1">
        <v>7800</v>
      </c>
      <c r="G8683" t="s">
        <v>16</v>
      </c>
      <c r="H8683">
        <v>0.13300000000000001</v>
      </c>
      <c r="I8683">
        <f t="shared" si="156"/>
        <v>1037.4000000000001</v>
      </c>
      <c r="J8683">
        <v>1.88985</v>
      </c>
      <c r="K8683" s="2">
        <f t="shared" si="157"/>
        <v>14740.83</v>
      </c>
    </row>
    <row r="8684" spans="1:11" x14ac:dyDescent="0.35">
      <c r="A8684" t="s">
        <v>9394</v>
      </c>
      <c r="B8684" t="s">
        <v>9395</v>
      </c>
      <c r="C8684" t="s">
        <v>9396</v>
      </c>
      <c r="D8684">
        <v>875</v>
      </c>
      <c r="E8684" t="s">
        <v>2666</v>
      </c>
      <c r="F8684" s="1">
        <v>39600</v>
      </c>
      <c r="G8684" t="s">
        <v>16</v>
      </c>
      <c r="H8684">
        <v>0.05</v>
      </c>
      <c r="I8684">
        <f t="shared" si="156"/>
        <v>1980</v>
      </c>
      <c r="J8684">
        <v>0.69721</v>
      </c>
      <c r="K8684" s="2">
        <f t="shared" si="157"/>
        <v>27609.516</v>
      </c>
    </row>
    <row r="8685" spans="1:11" x14ac:dyDescent="0.35">
      <c r="A8685" t="s">
        <v>9397</v>
      </c>
      <c r="B8685" t="s">
        <v>9398</v>
      </c>
      <c r="C8685" t="s">
        <v>9399</v>
      </c>
      <c r="D8685">
        <v>875</v>
      </c>
      <c r="E8685" t="s">
        <v>2666</v>
      </c>
      <c r="F8685" s="1">
        <v>10000</v>
      </c>
      <c r="G8685" t="s">
        <v>16</v>
      </c>
      <c r="H8685">
        <v>1.4E-2</v>
      </c>
      <c r="I8685">
        <f t="shared" si="156"/>
        <v>140</v>
      </c>
      <c r="J8685">
        <v>0.62792999999999999</v>
      </c>
      <c r="K8685" s="2">
        <f t="shared" si="157"/>
        <v>6279.3</v>
      </c>
    </row>
    <row r="8686" spans="1:11" x14ac:dyDescent="0.35">
      <c r="A8686" t="s">
        <v>9400</v>
      </c>
      <c r="B8686" t="s">
        <v>9401</v>
      </c>
      <c r="C8686" t="s">
        <v>9402</v>
      </c>
      <c r="D8686">
        <v>875</v>
      </c>
      <c r="E8686" t="s">
        <v>2666</v>
      </c>
      <c r="F8686">
        <v>140</v>
      </c>
      <c r="G8686" t="s">
        <v>16</v>
      </c>
      <c r="H8686">
        <v>1E-3</v>
      </c>
      <c r="I8686">
        <f t="shared" si="156"/>
        <v>0.14000000000000001</v>
      </c>
      <c r="J8686">
        <v>0.44600000000000001</v>
      </c>
      <c r="K8686" s="2">
        <f t="shared" si="157"/>
        <v>62.44</v>
      </c>
    </row>
    <row r="8687" spans="1:11" x14ac:dyDescent="0.35">
      <c r="A8687" t="s">
        <v>9403</v>
      </c>
      <c r="B8687" t="s">
        <v>9404</v>
      </c>
      <c r="C8687" t="s">
        <v>9402</v>
      </c>
      <c r="D8687">
        <v>875</v>
      </c>
      <c r="E8687" t="s">
        <v>2666</v>
      </c>
      <c r="F8687">
        <v>350</v>
      </c>
      <c r="G8687" t="s">
        <v>16</v>
      </c>
      <c r="H8687">
        <v>1E-3</v>
      </c>
      <c r="I8687">
        <f t="shared" si="156"/>
        <v>0.35000000000000003</v>
      </c>
      <c r="J8687">
        <v>0.44600000000000001</v>
      </c>
      <c r="K8687" s="2">
        <f t="shared" si="157"/>
        <v>156.1</v>
      </c>
    </row>
    <row r="8688" spans="1:11" x14ac:dyDescent="0.35">
      <c r="A8688" t="s">
        <v>9405</v>
      </c>
      <c r="B8688" t="s">
        <v>9406</v>
      </c>
      <c r="C8688" t="s">
        <v>9402</v>
      </c>
      <c r="D8688">
        <v>875</v>
      </c>
      <c r="E8688" t="s">
        <v>2666</v>
      </c>
      <c r="F8688">
        <v>100</v>
      </c>
      <c r="G8688" t="s">
        <v>16</v>
      </c>
      <c r="H8688">
        <v>1E-3</v>
      </c>
      <c r="I8688">
        <f t="shared" si="156"/>
        <v>0.1</v>
      </c>
      <c r="J8688">
        <v>0.44600000000000001</v>
      </c>
      <c r="K8688" s="2">
        <f t="shared" si="157"/>
        <v>44.6</v>
      </c>
    </row>
    <row r="8689" spans="1:11" x14ac:dyDescent="0.35">
      <c r="A8689" t="s">
        <v>9407</v>
      </c>
      <c r="B8689" t="s">
        <v>9408</v>
      </c>
      <c r="C8689" t="s">
        <v>9402</v>
      </c>
      <c r="D8689">
        <v>875</v>
      </c>
      <c r="E8689" t="s">
        <v>2666</v>
      </c>
      <c r="F8689">
        <v>100</v>
      </c>
      <c r="G8689" t="s">
        <v>16</v>
      </c>
      <c r="H8689">
        <v>1E-3</v>
      </c>
      <c r="I8689">
        <f t="shared" si="156"/>
        <v>0.1</v>
      </c>
      <c r="J8689">
        <v>0.44600000000000001</v>
      </c>
      <c r="K8689" s="2">
        <f t="shared" si="157"/>
        <v>44.6</v>
      </c>
    </row>
    <row r="8690" spans="1:11" x14ac:dyDescent="0.35">
      <c r="A8690" t="s">
        <v>9409</v>
      </c>
      <c r="B8690" t="s">
        <v>9410</v>
      </c>
      <c r="C8690" t="s">
        <v>9402</v>
      </c>
      <c r="D8690">
        <v>875</v>
      </c>
      <c r="E8690" t="s">
        <v>2666</v>
      </c>
      <c r="F8690">
        <v>500</v>
      </c>
      <c r="G8690" t="s">
        <v>16</v>
      </c>
      <c r="H8690">
        <v>1E-3</v>
      </c>
      <c r="I8690">
        <f t="shared" si="156"/>
        <v>0.5</v>
      </c>
      <c r="J8690">
        <v>0.40899999999999997</v>
      </c>
      <c r="K8690" s="2">
        <f t="shared" si="157"/>
        <v>204.5</v>
      </c>
    </row>
    <row r="8691" spans="1:11" x14ac:dyDescent="0.35">
      <c r="A8691" t="s">
        <v>9411</v>
      </c>
      <c r="B8691" t="s">
        <v>9412</v>
      </c>
      <c r="C8691" t="s">
        <v>9402</v>
      </c>
      <c r="D8691">
        <v>875</v>
      </c>
      <c r="E8691" t="s">
        <v>2666</v>
      </c>
      <c r="F8691">
        <v>500</v>
      </c>
      <c r="G8691" t="s">
        <v>16</v>
      </c>
      <c r="H8691">
        <v>1E-3</v>
      </c>
      <c r="I8691">
        <f t="shared" si="156"/>
        <v>0.5</v>
      </c>
      <c r="J8691">
        <v>0.40899999999999997</v>
      </c>
      <c r="K8691" s="2">
        <f t="shared" si="157"/>
        <v>204.5</v>
      </c>
    </row>
    <row r="8692" spans="1:11" x14ac:dyDescent="0.35">
      <c r="A8692" t="s">
        <v>9413</v>
      </c>
      <c r="B8692" t="s">
        <v>9414</v>
      </c>
      <c r="C8692" t="s">
        <v>9402</v>
      </c>
      <c r="D8692">
        <v>875</v>
      </c>
      <c r="E8692" t="s">
        <v>2666</v>
      </c>
      <c r="F8692">
        <v>150</v>
      </c>
      <c r="G8692" t="s">
        <v>16</v>
      </c>
      <c r="H8692">
        <v>1E-3</v>
      </c>
      <c r="I8692">
        <f t="shared" si="156"/>
        <v>0.15</v>
      </c>
      <c r="J8692">
        <v>0.44600000000000001</v>
      </c>
      <c r="K8692" s="2">
        <f t="shared" si="157"/>
        <v>66.900000000000006</v>
      </c>
    </row>
    <row r="8693" spans="1:11" x14ac:dyDescent="0.35">
      <c r="A8693" t="s">
        <v>9415</v>
      </c>
      <c r="B8693" t="s">
        <v>9416</v>
      </c>
      <c r="C8693" t="s">
        <v>9402</v>
      </c>
      <c r="D8693">
        <v>875</v>
      </c>
      <c r="E8693" t="s">
        <v>2666</v>
      </c>
      <c r="F8693">
        <v>150</v>
      </c>
      <c r="G8693" t="s">
        <v>16</v>
      </c>
      <c r="H8693">
        <v>1E-3</v>
      </c>
      <c r="I8693">
        <f t="shared" si="156"/>
        <v>0.15</v>
      </c>
      <c r="J8693">
        <v>0.44600000000000001</v>
      </c>
      <c r="K8693" s="2">
        <f t="shared" si="157"/>
        <v>66.900000000000006</v>
      </c>
    </row>
    <row r="8694" spans="1:11" x14ac:dyDescent="0.35">
      <c r="A8694" t="s">
        <v>9417</v>
      </c>
      <c r="B8694" t="s">
        <v>9418</v>
      </c>
      <c r="C8694" t="s">
        <v>9419</v>
      </c>
      <c r="D8694">
        <v>875</v>
      </c>
      <c r="E8694" t="s">
        <v>2666</v>
      </c>
      <c r="F8694" s="1">
        <v>22200</v>
      </c>
      <c r="G8694" t="s">
        <v>16</v>
      </c>
      <c r="H8694">
        <v>1.41E-2</v>
      </c>
      <c r="I8694">
        <f t="shared" si="156"/>
        <v>313.02</v>
      </c>
      <c r="J8694">
        <v>0.23271</v>
      </c>
      <c r="K8694" s="2">
        <f t="shared" si="157"/>
        <v>5166.1620000000003</v>
      </c>
    </row>
    <row r="8695" spans="1:11" x14ac:dyDescent="0.35">
      <c r="A8695" t="s">
        <v>9420</v>
      </c>
      <c r="B8695" t="s">
        <v>9421</v>
      </c>
      <c r="C8695" t="s">
        <v>9419</v>
      </c>
      <c r="D8695">
        <v>875</v>
      </c>
      <c r="E8695" t="s">
        <v>2666</v>
      </c>
      <c r="F8695" s="1">
        <v>22913</v>
      </c>
      <c r="G8695" t="s">
        <v>16</v>
      </c>
      <c r="H8695">
        <v>1.41E-2</v>
      </c>
      <c r="I8695">
        <f t="shared" si="156"/>
        <v>323.07330000000002</v>
      </c>
      <c r="J8695">
        <v>0.23271</v>
      </c>
      <c r="K8695" s="2">
        <f t="shared" si="157"/>
        <v>5332.0842300000004</v>
      </c>
    </row>
    <row r="8696" spans="1:11" x14ac:dyDescent="0.35">
      <c r="A8696" t="s">
        <v>9422</v>
      </c>
      <c r="B8696" t="s">
        <v>9423</v>
      </c>
      <c r="C8696" t="s">
        <v>9419</v>
      </c>
      <c r="D8696">
        <v>875</v>
      </c>
      <c r="E8696" t="s">
        <v>2666</v>
      </c>
      <c r="F8696" s="1">
        <v>26622</v>
      </c>
      <c r="G8696" t="s">
        <v>16</v>
      </c>
      <c r="H8696">
        <v>1.41E-2</v>
      </c>
      <c r="I8696">
        <f t="shared" si="156"/>
        <v>375.37020000000001</v>
      </c>
      <c r="J8696">
        <v>0.23271</v>
      </c>
      <c r="K8696" s="2">
        <f t="shared" si="157"/>
        <v>6195.2056199999997</v>
      </c>
    </row>
    <row r="8697" spans="1:11" x14ac:dyDescent="0.35">
      <c r="A8697" t="s">
        <v>9424</v>
      </c>
      <c r="B8697" t="s">
        <v>9425</v>
      </c>
      <c r="C8697" t="s">
        <v>9419</v>
      </c>
      <c r="D8697">
        <v>875</v>
      </c>
      <c r="E8697" t="s">
        <v>2666</v>
      </c>
      <c r="F8697" s="1">
        <v>20000</v>
      </c>
      <c r="G8697" t="s">
        <v>16</v>
      </c>
      <c r="H8697">
        <v>1.41E-2</v>
      </c>
      <c r="I8697">
        <f t="shared" si="156"/>
        <v>282</v>
      </c>
      <c r="J8697">
        <v>0.23271</v>
      </c>
      <c r="K8697" s="2">
        <f t="shared" si="157"/>
        <v>4654.2</v>
      </c>
    </row>
    <row r="8698" spans="1:11" x14ac:dyDescent="0.35">
      <c r="A8698" t="s">
        <v>9426</v>
      </c>
      <c r="B8698" t="s">
        <v>9427</v>
      </c>
      <c r="C8698" t="s">
        <v>7449</v>
      </c>
      <c r="D8698">
        <v>875</v>
      </c>
      <c r="E8698" t="s">
        <v>2666</v>
      </c>
      <c r="F8698" s="1">
        <v>17850</v>
      </c>
      <c r="G8698" t="s">
        <v>16</v>
      </c>
      <c r="H8698">
        <v>3.5270000000000003E-2</v>
      </c>
      <c r="I8698">
        <f t="shared" si="156"/>
        <v>629.56950000000006</v>
      </c>
      <c r="J8698">
        <v>0.44419999999999998</v>
      </c>
      <c r="K8698" s="2">
        <f t="shared" si="157"/>
        <v>7928.9699999999993</v>
      </c>
    </row>
    <row r="8699" spans="1:11" x14ac:dyDescent="0.35">
      <c r="A8699" t="s">
        <v>9428</v>
      </c>
      <c r="B8699" t="s">
        <v>9429</v>
      </c>
      <c r="C8699" t="s">
        <v>7449</v>
      </c>
      <c r="D8699">
        <v>875</v>
      </c>
      <c r="E8699" t="s">
        <v>2666</v>
      </c>
      <c r="F8699" s="1">
        <v>14650</v>
      </c>
      <c r="G8699" t="s">
        <v>16</v>
      </c>
      <c r="H8699">
        <v>3.5270000000000003E-2</v>
      </c>
      <c r="I8699">
        <f t="shared" si="156"/>
        <v>516.70550000000003</v>
      </c>
      <c r="J8699">
        <v>0.44419999999999998</v>
      </c>
      <c r="K8699" s="2">
        <f t="shared" si="157"/>
        <v>6507.53</v>
      </c>
    </row>
    <row r="8700" spans="1:11" x14ac:dyDescent="0.35">
      <c r="A8700" t="s">
        <v>9430</v>
      </c>
      <c r="B8700" t="s">
        <v>9431</v>
      </c>
      <c r="C8700" t="s">
        <v>7449</v>
      </c>
      <c r="D8700">
        <v>875</v>
      </c>
      <c r="E8700" t="s">
        <v>2666</v>
      </c>
      <c r="F8700" s="1">
        <v>19255</v>
      </c>
      <c r="G8700" t="s">
        <v>16</v>
      </c>
      <c r="H8700">
        <v>3.5270000000000003E-2</v>
      </c>
      <c r="I8700">
        <f t="shared" si="156"/>
        <v>679.12385000000006</v>
      </c>
      <c r="J8700">
        <v>0.44419999999999998</v>
      </c>
      <c r="K8700" s="2">
        <f t="shared" si="157"/>
        <v>8553.0709999999999</v>
      </c>
    </row>
    <row r="8701" spans="1:11" x14ac:dyDescent="0.35">
      <c r="A8701" t="s">
        <v>9432</v>
      </c>
      <c r="B8701" t="s">
        <v>9433</v>
      </c>
      <c r="D8701">
        <v>875</v>
      </c>
      <c r="E8701" t="s">
        <v>2666</v>
      </c>
      <c r="F8701">
        <v>250</v>
      </c>
      <c r="G8701" t="s">
        <v>16</v>
      </c>
      <c r="H8701">
        <v>5.4999999999999997E-3</v>
      </c>
      <c r="I8701">
        <f t="shared" si="156"/>
        <v>1.375</v>
      </c>
      <c r="J8701">
        <v>5.65</v>
      </c>
      <c r="K8701" s="2">
        <f t="shared" si="157"/>
        <v>1412.5</v>
      </c>
    </row>
    <row r="8702" spans="1:11" x14ac:dyDescent="0.35">
      <c r="A8702" t="s">
        <v>9434</v>
      </c>
      <c r="B8702" t="s">
        <v>9435</v>
      </c>
      <c r="C8702" t="s">
        <v>7449</v>
      </c>
      <c r="D8702">
        <v>875</v>
      </c>
      <c r="E8702" t="s">
        <v>2666</v>
      </c>
      <c r="F8702" s="1">
        <v>19125</v>
      </c>
      <c r="G8702" t="s">
        <v>16</v>
      </c>
      <c r="H8702">
        <v>3.5270000000000003E-2</v>
      </c>
      <c r="I8702">
        <f t="shared" si="156"/>
        <v>674.53875000000005</v>
      </c>
      <c r="J8702">
        <v>0.44419999999999998</v>
      </c>
      <c r="K8702" s="2">
        <f t="shared" si="157"/>
        <v>8495.3249999999989</v>
      </c>
    </row>
    <row r="8703" spans="1:11" x14ac:dyDescent="0.35">
      <c r="A8703" t="s">
        <v>9436</v>
      </c>
      <c r="B8703" t="s">
        <v>9437</v>
      </c>
      <c r="C8703" t="s">
        <v>9438</v>
      </c>
      <c r="D8703">
        <v>876</v>
      </c>
      <c r="E8703" t="s">
        <v>2666</v>
      </c>
      <c r="F8703" s="1">
        <v>2300</v>
      </c>
      <c r="G8703" t="s">
        <v>16</v>
      </c>
      <c r="H8703">
        <v>0.43099999999999999</v>
      </c>
      <c r="I8703">
        <f t="shared" si="156"/>
        <v>991.3</v>
      </c>
      <c r="J8703">
        <v>2.65</v>
      </c>
      <c r="K8703" s="2">
        <f t="shared" si="157"/>
        <v>6095</v>
      </c>
    </row>
    <row r="8704" spans="1:11" x14ac:dyDescent="0.35">
      <c r="A8704" t="s">
        <v>9439</v>
      </c>
      <c r="B8704" t="s">
        <v>9440</v>
      </c>
      <c r="C8704" t="s">
        <v>9441</v>
      </c>
      <c r="D8704">
        <v>875</v>
      </c>
      <c r="E8704" t="s">
        <v>2666</v>
      </c>
      <c r="F8704" s="1">
        <v>5200</v>
      </c>
      <c r="G8704" t="s">
        <v>16</v>
      </c>
      <c r="H8704">
        <v>1.5E-3</v>
      </c>
      <c r="I8704">
        <f t="shared" si="156"/>
        <v>7.8</v>
      </c>
      <c r="J8704">
        <v>0</v>
      </c>
      <c r="K8704" s="2">
        <f t="shared" si="157"/>
        <v>0</v>
      </c>
    </row>
    <row r="8705" spans="1:11" x14ac:dyDescent="0.35">
      <c r="A8705" t="s">
        <v>9442</v>
      </c>
      <c r="B8705" t="s">
        <v>9443</v>
      </c>
      <c r="C8705" t="s">
        <v>9441</v>
      </c>
      <c r="D8705">
        <v>875</v>
      </c>
      <c r="E8705" t="s">
        <v>2666</v>
      </c>
      <c r="F8705" s="1">
        <v>1500</v>
      </c>
      <c r="G8705" t="s">
        <v>16</v>
      </c>
      <c r="H8705">
        <v>1.5E-3</v>
      </c>
      <c r="I8705">
        <f t="shared" si="156"/>
        <v>2.25</v>
      </c>
      <c r="J8705">
        <v>0</v>
      </c>
      <c r="K8705" s="2">
        <f t="shared" si="157"/>
        <v>0</v>
      </c>
    </row>
    <row r="8706" spans="1:11" x14ac:dyDescent="0.35">
      <c r="A8706" t="s">
        <v>9444</v>
      </c>
      <c r="B8706" t="s">
        <v>9445</v>
      </c>
      <c r="C8706" t="s">
        <v>9441</v>
      </c>
      <c r="D8706">
        <v>875</v>
      </c>
      <c r="E8706" t="s">
        <v>2666</v>
      </c>
      <c r="F8706" s="1">
        <v>11500</v>
      </c>
      <c r="G8706" t="s">
        <v>16</v>
      </c>
      <c r="H8706">
        <v>1.5E-3</v>
      </c>
      <c r="I8706">
        <f t="shared" si="156"/>
        <v>17.25</v>
      </c>
      <c r="J8706">
        <v>0</v>
      </c>
      <c r="K8706" s="2">
        <f t="shared" si="157"/>
        <v>0</v>
      </c>
    </row>
    <row r="8707" spans="1:11" x14ac:dyDescent="0.35">
      <c r="A8707" t="s">
        <v>9446</v>
      </c>
      <c r="B8707" t="s">
        <v>9447</v>
      </c>
      <c r="C8707" t="s">
        <v>9448</v>
      </c>
      <c r="D8707">
        <v>875</v>
      </c>
      <c r="E8707" t="s">
        <v>2666</v>
      </c>
      <c r="F8707" s="1">
        <v>10325</v>
      </c>
      <c r="G8707" t="s">
        <v>16</v>
      </c>
      <c r="H8707">
        <v>0.15</v>
      </c>
      <c r="I8707">
        <f t="shared" si="156"/>
        <v>1548.75</v>
      </c>
      <c r="J8707">
        <v>0.67500000000000004</v>
      </c>
      <c r="K8707" s="2">
        <f t="shared" si="157"/>
        <v>6969.3750000000009</v>
      </c>
    </row>
    <row r="8708" spans="1:11" x14ac:dyDescent="0.35">
      <c r="A8708" t="s">
        <v>9449</v>
      </c>
      <c r="B8708" t="s">
        <v>9450</v>
      </c>
      <c r="C8708" t="s">
        <v>9448</v>
      </c>
      <c r="D8708">
        <v>875</v>
      </c>
      <c r="E8708" t="s">
        <v>2666</v>
      </c>
      <c r="F8708" s="1">
        <v>13217</v>
      </c>
      <c r="G8708" t="s">
        <v>16</v>
      </c>
      <c r="H8708">
        <v>0.15</v>
      </c>
      <c r="I8708">
        <f t="shared" si="156"/>
        <v>1982.55</v>
      </c>
      <c r="J8708">
        <v>0.67500000000000004</v>
      </c>
      <c r="K8708" s="2">
        <f t="shared" si="157"/>
        <v>8921.4750000000004</v>
      </c>
    </row>
    <row r="8709" spans="1:11" x14ac:dyDescent="0.35">
      <c r="A8709" t="s">
        <v>9451</v>
      </c>
      <c r="B8709" t="s">
        <v>9452</v>
      </c>
      <c r="C8709" t="s">
        <v>9448</v>
      </c>
      <c r="D8709">
        <v>875</v>
      </c>
      <c r="E8709" t="s">
        <v>2666</v>
      </c>
      <c r="F8709" s="1">
        <v>10790</v>
      </c>
      <c r="G8709" t="s">
        <v>16</v>
      </c>
      <c r="H8709">
        <v>0.15</v>
      </c>
      <c r="I8709">
        <f t="shared" ref="I8709:I8772" si="158">H8709*F8709</f>
        <v>1618.5</v>
      </c>
      <c r="J8709">
        <v>0.67500000000000004</v>
      </c>
      <c r="K8709" s="2">
        <f t="shared" ref="K8709:K8772" si="159">F8709*J8709</f>
        <v>7283.2500000000009</v>
      </c>
    </row>
    <row r="8710" spans="1:11" x14ac:dyDescent="0.35">
      <c r="A8710" t="s">
        <v>9453</v>
      </c>
      <c r="B8710" t="s">
        <v>9454</v>
      </c>
      <c r="C8710" t="s">
        <v>9455</v>
      </c>
      <c r="D8710">
        <v>875</v>
      </c>
      <c r="E8710" t="s">
        <v>2666</v>
      </c>
      <c r="F8710" s="1">
        <v>26800</v>
      </c>
      <c r="G8710" t="s">
        <v>16</v>
      </c>
      <c r="H8710">
        <v>0.18099999999999999</v>
      </c>
      <c r="I8710">
        <f t="shared" si="158"/>
        <v>4850.8</v>
      </c>
      <c r="J8710">
        <v>0.26100000000000001</v>
      </c>
      <c r="K8710" s="2">
        <f t="shared" si="159"/>
        <v>6994.8</v>
      </c>
    </row>
    <row r="8711" spans="1:11" x14ac:dyDescent="0.35">
      <c r="A8711" t="s">
        <v>9456</v>
      </c>
      <c r="B8711" t="s">
        <v>9457</v>
      </c>
      <c r="C8711" t="s">
        <v>9458</v>
      </c>
      <c r="D8711">
        <v>875</v>
      </c>
      <c r="E8711" t="s">
        <v>2666</v>
      </c>
      <c r="F8711" s="1">
        <v>352179</v>
      </c>
      <c r="G8711" t="s">
        <v>16</v>
      </c>
      <c r="H8711">
        <v>2.3349999999999999E-2</v>
      </c>
      <c r="I8711">
        <f t="shared" si="158"/>
        <v>8223.3796499999989</v>
      </c>
      <c r="J8711">
        <v>8.208E-2</v>
      </c>
      <c r="K8711" s="2">
        <f t="shared" si="159"/>
        <v>28906.852320000002</v>
      </c>
    </row>
    <row r="8712" spans="1:11" x14ac:dyDescent="0.35">
      <c r="A8712" t="s">
        <v>9459</v>
      </c>
      <c r="B8712" t="s">
        <v>9460</v>
      </c>
      <c r="C8712" t="s">
        <v>9461</v>
      </c>
      <c r="D8712">
        <v>875</v>
      </c>
      <c r="E8712" t="s">
        <v>2666</v>
      </c>
      <c r="F8712" s="1">
        <v>58807</v>
      </c>
      <c r="G8712" t="s">
        <v>16</v>
      </c>
      <c r="H8712">
        <v>0.24399999999999999</v>
      </c>
      <c r="I8712">
        <f t="shared" si="158"/>
        <v>14348.907999999999</v>
      </c>
      <c r="J8712">
        <v>0.28999999999999998</v>
      </c>
      <c r="K8712" s="2">
        <f t="shared" si="159"/>
        <v>17054.03</v>
      </c>
    </row>
    <row r="8713" spans="1:11" x14ac:dyDescent="0.35">
      <c r="A8713" t="s">
        <v>9462</v>
      </c>
      <c r="B8713" t="s">
        <v>9463</v>
      </c>
      <c r="C8713" t="s">
        <v>9461</v>
      </c>
      <c r="D8713">
        <v>875</v>
      </c>
      <c r="E8713" t="s">
        <v>2666</v>
      </c>
      <c r="F8713" s="1">
        <v>66330</v>
      </c>
      <c r="G8713" t="s">
        <v>16</v>
      </c>
      <c r="H8713">
        <v>0.19900000000000001</v>
      </c>
      <c r="I8713">
        <f t="shared" si="158"/>
        <v>13199.67</v>
      </c>
      <c r="J8713">
        <v>0.253</v>
      </c>
      <c r="K8713" s="2">
        <f t="shared" si="159"/>
        <v>16781.490000000002</v>
      </c>
    </row>
    <row r="8714" spans="1:11" x14ac:dyDescent="0.35">
      <c r="A8714" t="s">
        <v>9464</v>
      </c>
      <c r="B8714" t="s">
        <v>9465</v>
      </c>
      <c r="C8714" t="s">
        <v>9466</v>
      </c>
      <c r="D8714">
        <v>875</v>
      </c>
      <c r="E8714" t="s">
        <v>2666</v>
      </c>
      <c r="F8714" s="1">
        <v>2600</v>
      </c>
      <c r="G8714" t="s">
        <v>16</v>
      </c>
      <c r="H8714">
        <v>0.126</v>
      </c>
      <c r="I8714">
        <f t="shared" si="158"/>
        <v>327.60000000000002</v>
      </c>
      <c r="J8714">
        <v>0.245</v>
      </c>
      <c r="K8714" s="2">
        <f t="shared" si="159"/>
        <v>637</v>
      </c>
    </row>
    <row r="8715" spans="1:11" x14ac:dyDescent="0.35">
      <c r="A8715" t="s">
        <v>9467</v>
      </c>
      <c r="B8715" t="s">
        <v>9468</v>
      </c>
      <c r="C8715" t="s">
        <v>9469</v>
      </c>
      <c r="D8715">
        <v>875</v>
      </c>
      <c r="E8715" t="s">
        <v>2666</v>
      </c>
      <c r="F8715" s="1">
        <v>9500</v>
      </c>
      <c r="G8715" t="s">
        <v>16</v>
      </c>
      <c r="H8715">
        <v>0.17699999999999999</v>
      </c>
      <c r="I8715">
        <f t="shared" si="158"/>
        <v>1681.5</v>
      </c>
      <c r="J8715">
        <v>0.32900000000000001</v>
      </c>
      <c r="K8715" s="2">
        <f t="shared" si="159"/>
        <v>3125.5</v>
      </c>
    </row>
    <row r="8716" spans="1:11" x14ac:dyDescent="0.35">
      <c r="A8716" t="s">
        <v>9470</v>
      </c>
      <c r="B8716" t="s">
        <v>9471</v>
      </c>
      <c r="C8716" t="s">
        <v>9469</v>
      </c>
      <c r="D8716">
        <v>875</v>
      </c>
      <c r="E8716" t="s">
        <v>2666</v>
      </c>
      <c r="F8716" s="1">
        <v>9050</v>
      </c>
      <c r="G8716" t="s">
        <v>16</v>
      </c>
      <c r="H8716">
        <v>0.30499999999999999</v>
      </c>
      <c r="I8716">
        <f t="shared" si="158"/>
        <v>2760.25</v>
      </c>
      <c r="J8716">
        <v>0.44900000000000001</v>
      </c>
      <c r="K8716" s="2">
        <f t="shared" si="159"/>
        <v>4063.4500000000003</v>
      </c>
    </row>
    <row r="8717" spans="1:11" x14ac:dyDescent="0.35">
      <c r="A8717" t="s">
        <v>9472</v>
      </c>
      <c r="B8717" t="s">
        <v>9473</v>
      </c>
      <c r="C8717" t="s">
        <v>9474</v>
      </c>
      <c r="D8717">
        <v>875</v>
      </c>
      <c r="E8717" t="s">
        <v>2666</v>
      </c>
      <c r="F8717" s="1">
        <v>9272</v>
      </c>
      <c r="G8717" t="s">
        <v>2831</v>
      </c>
      <c r="H8717">
        <v>0.13500000000000001</v>
      </c>
      <c r="I8717">
        <f t="shared" si="158"/>
        <v>1251.72</v>
      </c>
      <c r="J8717">
        <v>0.495</v>
      </c>
      <c r="K8717" s="2">
        <f t="shared" si="159"/>
        <v>4589.6400000000003</v>
      </c>
    </row>
    <row r="8718" spans="1:11" x14ac:dyDescent="0.35">
      <c r="A8718" t="s">
        <v>9475</v>
      </c>
      <c r="B8718" t="s">
        <v>5392</v>
      </c>
      <c r="C8718" t="s">
        <v>9476</v>
      </c>
      <c r="D8718">
        <v>875</v>
      </c>
      <c r="E8718" t="s">
        <v>2666</v>
      </c>
      <c r="F8718" s="1">
        <v>8020</v>
      </c>
      <c r="G8718" t="s">
        <v>2831</v>
      </c>
      <c r="H8718">
        <v>0.13500000000000001</v>
      </c>
      <c r="I8718">
        <f t="shared" si="158"/>
        <v>1082.7</v>
      </c>
      <c r="J8718">
        <v>0.54500000000000004</v>
      </c>
      <c r="K8718" s="2">
        <f t="shared" si="159"/>
        <v>4370.9000000000005</v>
      </c>
    </row>
    <row r="8719" spans="1:11" x14ac:dyDescent="0.35">
      <c r="A8719" t="s">
        <v>9477</v>
      </c>
      <c r="B8719" t="s">
        <v>9478</v>
      </c>
      <c r="C8719" t="s">
        <v>9479</v>
      </c>
      <c r="D8719">
        <v>875</v>
      </c>
      <c r="E8719" t="s">
        <v>2666</v>
      </c>
      <c r="F8719" s="1">
        <v>24810</v>
      </c>
      <c r="G8719" t="s">
        <v>16</v>
      </c>
      <c r="H8719">
        <v>3.4500000000000003E-2</v>
      </c>
      <c r="I8719">
        <f t="shared" si="158"/>
        <v>855.94500000000005</v>
      </c>
      <c r="J8719">
        <v>0.17022000000000001</v>
      </c>
      <c r="K8719" s="2">
        <f t="shared" si="159"/>
        <v>4223.1581999999999</v>
      </c>
    </row>
    <row r="8720" spans="1:11" x14ac:dyDescent="0.35">
      <c r="A8720" t="s">
        <v>9480</v>
      </c>
      <c r="B8720" t="s">
        <v>9481</v>
      </c>
      <c r="C8720" t="s">
        <v>9482</v>
      </c>
      <c r="D8720">
        <v>875</v>
      </c>
      <c r="E8720" t="s">
        <v>2666</v>
      </c>
      <c r="F8720" s="1">
        <v>11120</v>
      </c>
      <c r="G8720" t="s">
        <v>16</v>
      </c>
      <c r="H8720">
        <v>8.8999999999999996E-2</v>
      </c>
      <c r="I8720">
        <f t="shared" si="158"/>
        <v>989.68</v>
      </c>
      <c r="J8720">
        <v>0.32900000000000001</v>
      </c>
      <c r="K8720" s="2">
        <f t="shared" si="159"/>
        <v>3658.48</v>
      </c>
    </row>
    <row r="8721" spans="1:11" x14ac:dyDescent="0.35">
      <c r="A8721" t="s">
        <v>9483</v>
      </c>
      <c r="B8721" t="s">
        <v>9484</v>
      </c>
      <c r="C8721" t="s">
        <v>9482</v>
      </c>
      <c r="D8721">
        <v>875</v>
      </c>
      <c r="E8721" t="s">
        <v>2666</v>
      </c>
      <c r="F8721" s="1">
        <v>10200</v>
      </c>
      <c r="G8721" t="s">
        <v>16</v>
      </c>
      <c r="H8721">
        <v>0.27</v>
      </c>
      <c r="I8721">
        <f t="shared" si="158"/>
        <v>2754</v>
      </c>
      <c r="J8721">
        <v>0.53700000000000003</v>
      </c>
      <c r="K8721" s="2">
        <f t="shared" si="159"/>
        <v>5477.4000000000005</v>
      </c>
    </row>
    <row r="8722" spans="1:11" x14ac:dyDescent="0.35">
      <c r="A8722" t="s">
        <v>9485</v>
      </c>
      <c r="B8722" t="s">
        <v>9486</v>
      </c>
      <c r="C8722" t="s">
        <v>8027</v>
      </c>
      <c r="D8722">
        <v>875</v>
      </c>
      <c r="E8722" t="s">
        <v>2666</v>
      </c>
      <c r="F8722" s="1">
        <v>10484</v>
      </c>
      <c r="G8722" t="s">
        <v>16</v>
      </c>
      <c r="H8722">
        <v>0.50600000000000001</v>
      </c>
      <c r="I8722">
        <f t="shared" si="158"/>
        <v>5304.9040000000005</v>
      </c>
      <c r="J8722">
        <v>0.67700000000000005</v>
      </c>
      <c r="K8722" s="2">
        <f t="shared" si="159"/>
        <v>7097.6680000000006</v>
      </c>
    </row>
    <row r="8723" spans="1:11" x14ac:dyDescent="0.35">
      <c r="A8723" t="s">
        <v>9487</v>
      </c>
      <c r="B8723" t="s">
        <v>9486</v>
      </c>
      <c r="C8723" t="s">
        <v>9488</v>
      </c>
      <c r="D8723">
        <v>875</v>
      </c>
      <c r="E8723" t="s">
        <v>2666</v>
      </c>
      <c r="F8723" s="1">
        <v>6000</v>
      </c>
      <c r="G8723" t="s">
        <v>16</v>
      </c>
      <c r="H8723">
        <v>0.50700000000000001</v>
      </c>
      <c r="I8723">
        <f t="shared" si="158"/>
        <v>3042</v>
      </c>
      <c r="J8723">
        <v>0.61199999999999999</v>
      </c>
      <c r="K8723" s="2">
        <f t="shared" si="159"/>
        <v>3672</v>
      </c>
    </row>
    <row r="8724" spans="1:11" x14ac:dyDescent="0.35">
      <c r="A8724" t="s">
        <v>9489</v>
      </c>
      <c r="B8724" t="s">
        <v>9490</v>
      </c>
      <c r="C8724" t="s">
        <v>9491</v>
      </c>
      <c r="D8724">
        <v>875</v>
      </c>
      <c r="E8724" t="s">
        <v>2666</v>
      </c>
      <c r="F8724" s="1">
        <v>2170</v>
      </c>
      <c r="G8724" t="s">
        <v>16</v>
      </c>
      <c r="H8724">
        <v>2.5000000000000001E-2</v>
      </c>
      <c r="I8724">
        <f t="shared" si="158"/>
        <v>54.25</v>
      </c>
      <c r="J8724">
        <v>0.4158</v>
      </c>
      <c r="K8724" s="2">
        <f t="shared" si="159"/>
        <v>902.28600000000006</v>
      </c>
    </row>
    <row r="8725" spans="1:11" x14ac:dyDescent="0.35">
      <c r="A8725" t="s">
        <v>9492</v>
      </c>
      <c r="B8725" t="s">
        <v>9493</v>
      </c>
      <c r="C8725" t="s">
        <v>5839</v>
      </c>
      <c r="D8725">
        <v>875</v>
      </c>
      <c r="E8725" t="s">
        <v>2666</v>
      </c>
      <c r="F8725" s="1">
        <v>4470</v>
      </c>
      <c r="G8725" t="s">
        <v>16</v>
      </c>
      <c r="H8725">
        <v>6.9000000000000006E-2</v>
      </c>
      <c r="I8725">
        <f t="shared" si="158"/>
        <v>308.43</v>
      </c>
      <c r="J8725">
        <v>1.0449999999999999</v>
      </c>
      <c r="K8725" s="2">
        <f t="shared" si="159"/>
        <v>4671.1499999999996</v>
      </c>
    </row>
    <row r="8726" spans="1:11" x14ac:dyDescent="0.35">
      <c r="A8726" t="s">
        <v>9494</v>
      </c>
      <c r="B8726" t="s">
        <v>9495</v>
      </c>
      <c r="C8726" t="s">
        <v>5839</v>
      </c>
      <c r="D8726">
        <v>875</v>
      </c>
      <c r="E8726" t="s">
        <v>2666</v>
      </c>
      <c r="F8726" s="1">
        <v>2200</v>
      </c>
      <c r="G8726" t="s">
        <v>16</v>
      </c>
      <c r="H8726">
        <v>6.9000000000000006E-2</v>
      </c>
      <c r="I8726">
        <f t="shared" si="158"/>
        <v>151.80000000000001</v>
      </c>
      <c r="J8726">
        <v>1.0449999999999999</v>
      </c>
      <c r="K8726" s="2">
        <f t="shared" si="159"/>
        <v>2299</v>
      </c>
    </row>
    <row r="8727" spans="1:11" x14ac:dyDescent="0.35">
      <c r="A8727" t="s">
        <v>9496</v>
      </c>
      <c r="B8727" t="s">
        <v>9497</v>
      </c>
      <c r="C8727" t="s">
        <v>5839</v>
      </c>
      <c r="D8727">
        <v>875</v>
      </c>
      <c r="E8727" t="s">
        <v>2666</v>
      </c>
      <c r="F8727" s="1">
        <v>4550</v>
      </c>
      <c r="G8727" t="s">
        <v>16</v>
      </c>
      <c r="H8727">
        <v>2.5000000000000001E-2</v>
      </c>
      <c r="I8727">
        <f t="shared" si="158"/>
        <v>113.75</v>
      </c>
      <c r="J8727">
        <v>0.48</v>
      </c>
      <c r="K8727" s="2">
        <f t="shared" si="159"/>
        <v>2184</v>
      </c>
    </row>
    <row r="8728" spans="1:11" x14ac:dyDescent="0.35">
      <c r="A8728" t="s">
        <v>9498</v>
      </c>
      <c r="B8728" t="s">
        <v>9499</v>
      </c>
      <c r="C8728" t="s">
        <v>5839</v>
      </c>
      <c r="D8728">
        <v>875</v>
      </c>
      <c r="E8728" t="s">
        <v>2666</v>
      </c>
      <c r="F8728" s="1">
        <v>7660</v>
      </c>
      <c r="G8728" t="s">
        <v>16</v>
      </c>
      <c r="H8728">
        <v>6.9000000000000006E-2</v>
      </c>
      <c r="I8728">
        <f t="shared" si="158"/>
        <v>528.54000000000008</v>
      </c>
      <c r="J8728">
        <v>1.05</v>
      </c>
      <c r="K8728" s="2">
        <f t="shared" si="159"/>
        <v>8043</v>
      </c>
    </row>
    <row r="8729" spans="1:11" x14ac:dyDescent="0.35">
      <c r="A8729" t="s">
        <v>9500</v>
      </c>
      <c r="B8729" t="s">
        <v>9501</v>
      </c>
      <c r="C8729" t="s">
        <v>5839</v>
      </c>
      <c r="D8729">
        <v>875</v>
      </c>
      <c r="E8729" t="s">
        <v>2666</v>
      </c>
      <c r="F8729" s="1">
        <v>2440</v>
      </c>
      <c r="G8729" t="s">
        <v>16</v>
      </c>
      <c r="H8729">
        <v>2.5000000000000001E-2</v>
      </c>
      <c r="I8729">
        <f t="shared" si="158"/>
        <v>61</v>
      </c>
      <c r="J8729">
        <v>0.4158</v>
      </c>
      <c r="K8729" s="2">
        <f t="shared" si="159"/>
        <v>1014.552</v>
      </c>
    </row>
    <row r="8730" spans="1:11" x14ac:dyDescent="0.35">
      <c r="A8730" t="s">
        <v>9502</v>
      </c>
      <c r="B8730" t="s">
        <v>9503</v>
      </c>
      <c r="C8730" t="s">
        <v>5839</v>
      </c>
      <c r="D8730">
        <v>875</v>
      </c>
      <c r="E8730" t="s">
        <v>2666</v>
      </c>
      <c r="F8730" s="1">
        <v>2960</v>
      </c>
      <c r="G8730" t="s">
        <v>16</v>
      </c>
      <c r="H8730">
        <v>6.9000000000000006E-2</v>
      </c>
      <c r="I8730">
        <f t="shared" si="158"/>
        <v>204.24</v>
      </c>
      <c r="J8730">
        <v>1.0449999999999999</v>
      </c>
      <c r="K8730" s="2">
        <f t="shared" si="159"/>
        <v>3093.2</v>
      </c>
    </row>
    <row r="8731" spans="1:11" x14ac:dyDescent="0.35">
      <c r="A8731" t="s">
        <v>9504</v>
      </c>
      <c r="B8731" t="s">
        <v>9505</v>
      </c>
      <c r="C8731" t="s">
        <v>9506</v>
      </c>
      <c r="D8731">
        <v>875</v>
      </c>
      <c r="E8731" t="s">
        <v>2666</v>
      </c>
      <c r="F8731">
        <v>180</v>
      </c>
      <c r="G8731" t="s">
        <v>16</v>
      </c>
      <c r="H8731">
        <v>1E-3</v>
      </c>
      <c r="I8731">
        <f t="shared" si="158"/>
        <v>0.18</v>
      </c>
      <c r="J8731">
        <v>0.47</v>
      </c>
      <c r="K8731" s="2">
        <f t="shared" si="159"/>
        <v>84.6</v>
      </c>
    </row>
    <row r="8732" spans="1:11" x14ac:dyDescent="0.35">
      <c r="A8732" t="s">
        <v>9507</v>
      </c>
      <c r="B8732" t="s">
        <v>9508</v>
      </c>
      <c r="C8732" t="s">
        <v>9509</v>
      </c>
      <c r="D8732">
        <v>875</v>
      </c>
      <c r="E8732" t="s">
        <v>2666</v>
      </c>
      <c r="F8732" s="1">
        <v>3000</v>
      </c>
      <c r="G8732" t="s">
        <v>16</v>
      </c>
      <c r="H8732">
        <v>1E-3</v>
      </c>
      <c r="I8732">
        <f t="shared" si="158"/>
        <v>3</v>
      </c>
      <c r="J8732">
        <v>0.20100000000000001</v>
      </c>
      <c r="K8732" s="2">
        <f t="shared" si="159"/>
        <v>603</v>
      </c>
    </row>
    <row r="8733" spans="1:11" x14ac:dyDescent="0.35">
      <c r="A8733" t="s">
        <v>9510</v>
      </c>
      <c r="B8733" t="s">
        <v>9511</v>
      </c>
      <c r="C8733" t="s">
        <v>9512</v>
      </c>
      <c r="D8733">
        <v>875</v>
      </c>
      <c r="E8733" t="s">
        <v>2666</v>
      </c>
      <c r="F8733" s="1">
        <v>1000</v>
      </c>
      <c r="G8733" t="s">
        <v>16</v>
      </c>
      <c r="H8733">
        <v>1E-3</v>
      </c>
      <c r="I8733">
        <f t="shared" si="158"/>
        <v>1</v>
      </c>
      <c r="J8733">
        <v>0</v>
      </c>
      <c r="K8733" s="2">
        <f t="shared" si="159"/>
        <v>0</v>
      </c>
    </row>
    <row r="8734" spans="1:11" x14ac:dyDescent="0.35">
      <c r="A8734" t="s">
        <v>9513</v>
      </c>
      <c r="B8734" t="s">
        <v>9514</v>
      </c>
      <c r="C8734" t="s">
        <v>9512</v>
      </c>
      <c r="D8734">
        <v>875</v>
      </c>
      <c r="E8734" t="s">
        <v>2666</v>
      </c>
      <c r="F8734" s="1">
        <v>1000</v>
      </c>
      <c r="G8734" t="s">
        <v>16</v>
      </c>
      <c r="H8734">
        <v>1E-3</v>
      </c>
      <c r="I8734">
        <f t="shared" si="158"/>
        <v>1</v>
      </c>
      <c r="J8734">
        <v>0</v>
      </c>
      <c r="K8734" s="2">
        <f t="shared" si="159"/>
        <v>0</v>
      </c>
    </row>
    <row r="8735" spans="1:11" x14ac:dyDescent="0.35">
      <c r="A8735" t="s">
        <v>9515</v>
      </c>
      <c r="B8735" t="s">
        <v>9516</v>
      </c>
      <c r="C8735" t="s">
        <v>9517</v>
      </c>
      <c r="D8735">
        <v>875</v>
      </c>
      <c r="E8735" t="s">
        <v>2666</v>
      </c>
      <c r="F8735" s="1">
        <v>2158</v>
      </c>
      <c r="G8735" t="s">
        <v>16</v>
      </c>
      <c r="H8735">
        <v>0.14782999999999999</v>
      </c>
      <c r="I8735">
        <f t="shared" si="158"/>
        <v>319.01713999999998</v>
      </c>
      <c r="J8735">
        <v>0.76549999999999996</v>
      </c>
      <c r="K8735" s="2">
        <f t="shared" si="159"/>
        <v>1651.9489999999998</v>
      </c>
    </row>
    <row r="8736" spans="1:11" x14ac:dyDescent="0.35">
      <c r="A8736" t="s">
        <v>9518</v>
      </c>
      <c r="B8736" t="s">
        <v>9519</v>
      </c>
      <c r="C8736" t="s">
        <v>9517</v>
      </c>
      <c r="D8736">
        <v>875</v>
      </c>
      <c r="E8736" t="s">
        <v>2666</v>
      </c>
      <c r="F8736" s="1">
        <v>1442</v>
      </c>
      <c r="G8736" t="s">
        <v>16</v>
      </c>
      <c r="H8736">
        <v>0.14782999999999999</v>
      </c>
      <c r="I8736">
        <f t="shared" si="158"/>
        <v>213.17085999999998</v>
      </c>
      <c r="J8736">
        <v>0.76549999999999996</v>
      </c>
      <c r="K8736" s="2">
        <f t="shared" si="159"/>
        <v>1103.8509999999999</v>
      </c>
    </row>
    <row r="8737" spans="1:11" x14ac:dyDescent="0.35">
      <c r="A8737" t="s">
        <v>9520</v>
      </c>
      <c r="B8737" t="s">
        <v>9521</v>
      </c>
      <c r="C8737" t="s">
        <v>9517</v>
      </c>
      <c r="D8737">
        <v>875</v>
      </c>
      <c r="E8737" t="s">
        <v>2666</v>
      </c>
      <c r="F8737" s="1">
        <v>1600</v>
      </c>
      <c r="G8737" t="s">
        <v>16</v>
      </c>
      <c r="H8737">
        <v>0.14782999999999999</v>
      </c>
      <c r="I8737">
        <f t="shared" si="158"/>
        <v>236.52799999999999</v>
      </c>
      <c r="J8737">
        <v>0.76549999999999996</v>
      </c>
      <c r="K8737" s="2">
        <f t="shared" si="159"/>
        <v>1224.8</v>
      </c>
    </row>
    <row r="8738" spans="1:11" x14ac:dyDescent="0.35">
      <c r="A8738" t="s">
        <v>9522</v>
      </c>
      <c r="B8738" t="s">
        <v>9523</v>
      </c>
      <c r="C8738" t="s">
        <v>9517</v>
      </c>
      <c r="D8738">
        <v>875</v>
      </c>
      <c r="E8738" t="s">
        <v>2666</v>
      </c>
      <c r="F8738" s="1">
        <v>3550</v>
      </c>
      <c r="G8738" t="s">
        <v>16</v>
      </c>
      <c r="H8738">
        <v>1.5980000000000001E-2</v>
      </c>
      <c r="I8738">
        <f t="shared" si="158"/>
        <v>56.729000000000006</v>
      </c>
      <c r="J8738">
        <v>0.11888</v>
      </c>
      <c r="K8738" s="2">
        <f t="shared" si="159"/>
        <v>422.024</v>
      </c>
    </row>
    <row r="8739" spans="1:11" x14ac:dyDescent="0.35">
      <c r="A8739" t="s">
        <v>9524</v>
      </c>
      <c r="B8739" t="s">
        <v>9525</v>
      </c>
      <c r="C8739" t="s">
        <v>9517</v>
      </c>
      <c r="D8739">
        <v>875</v>
      </c>
      <c r="E8739" t="s">
        <v>2666</v>
      </c>
      <c r="F8739" s="1">
        <v>3100</v>
      </c>
      <c r="G8739" t="s">
        <v>16</v>
      </c>
      <c r="H8739">
        <v>3.2719999999999999E-2</v>
      </c>
      <c r="I8739">
        <f t="shared" si="158"/>
        <v>101.432</v>
      </c>
      <c r="J8739">
        <v>0.40373999999999999</v>
      </c>
      <c r="K8739" s="2">
        <f t="shared" si="159"/>
        <v>1251.5940000000001</v>
      </c>
    </row>
    <row r="8740" spans="1:11" x14ac:dyDescent="0.35">
      <c r="A8740" t="s">
        <v>9526</v>
      </c>
      <c r="B8740" t="s">
        <v>9527</v>
      </c>
      <c r="C8740" t="s">
        <v>5520</v>
      </c>
      <c r="D8740">
        <v>875</v>
      </c>
      <c r="E8740" t="s">
        <v>2666</v>
      </c>
      <c r="F8740" s="1">
        <v>3800</v>
      </c>
      <c r="G8740" t="s">
        <v>16</v>
      </c>
      <c r="H8740">
        <v>3.7999999999999999E-2</v>
      </c>
      <c r="I8740">
        <f t="shared" si="158"/>
        <v>144.4</v>
      </c>
      <c r="J8740">
        <v>0.72794000000000003</v>
      </c>
      <c r="K8740" s="2">
        <f t="shared" si="159"/>
        <v>2766.172</v>
      </c>
    </row>
    <row r="8741" spans="1:11" x14ac:dyDescent="0.35">
      <c r="A8741" t="s">
        <v>9528</v>
      </c>
      <c r="B8741" t="s">
        <v>9529</v>
      </c>
      <c r="C8741" t="s">
        <v>6367</v>
      </c>
      <c r="D8741">
        <v>875</v>
      </c>
      <c r="E8741" t="s">
        <v>2666</v>
      </c>
      <c r="F8741" s="1">
        <v>2850</v>
      </c>
      <c r="G8741" t="s">
        <v>16</v>
      </c>
      <c r="H8741">
        <v>8.5000000000000006E-2</v>
      </c>
      <c r="I8741">
        <f t="shared" si="158"/>
        <v>242.25000000000003</v>
      </c>
      <c r="J8741">
        <v>1.0457099999999999</v>
      </c>
      <c r="K8741" s="2">
        <f t="shared" si="159"/>
        <v>2980.2734999999998</v>
      </c>
    </row>
    <row r="8742" spans="1:11" x14ac:dyDescent="0.35">
      <c r="A8742" t="s">
        <v>9530</v>
      </c>
      <c r="B8742" t="s">
        <v>9531</v>
      </c>
      <c r="C8742" t="s">
        <v>9275</v>
      </c>
      <c r="D8742">
        <v>875</v>
      </c>
      <c r="E8742" t="s">
        <v>2666</v>
      </c>
      <c r="F8742" s="1">
        <v>3540</v>
      </c>
      <c r="G8742" t="s">
        <v>16</v>
      </c>
      <c r="H8742">
        <v>0.14499999999999999</v>
      </c>
      <c r="I8742">
        <f t="shared" si="158"/>
        <v>513.29999999999995</v>
      </c>
      <c r="J8742">
        <v>1.2702199999999999</v>
      </c>
      <c r="K8742" s="2">
        <f t="shared" si="159"/>
        <v>4496.5787999999993</v>
      </c>
    </row>
    <row r="8743" spans="1:11" x14ac:dyDescent="0.35">
      <c r="A8743" t="s">
        <v>9532</v>
      </c>
      <c r="B8743" t="s">
        <v>9533</v>
      </c>
      <c r="C8743" t="s">
        <v>9534</v>
      </c>
      <c r="D8743">
        <v>875</v>
      </c>
      <c r="E8743" t="s">
        <v>2666</v>
      </c>
      <c r="F8743" s="1">
        <v>8300</v>
      </c>
      <c r="G8743" t="s">
        <v>16</v>
      </c>
      <c r="H8743">
        <v>2.5999999999999999E-2</v>
      </c>
      <c r="I8743">
        <f t="shared" si="158"/>
        <v>215.79999999999998</v>
      </c>
      <c r="J8743">
        <v>0.11924999999999999</v>
      </c>
      <c r="K8743" s="2">
        <f t="shared" si="159"/>
        <v>989.77499999999998</v>
      </c>
    </row>
    <row r="8744" spans="1:11" x14ac:dyDescent="0.35">
      <c r="A8744" t="s">
        <v>9535</v>
      </c>
      <c r="B8744" t="s">
        <v>9536</v>
      </c>
      <c r="C8744" t="s">
        <v>9534</v>
      </c>
      <c r="D8744">
        <v>875</v>
      </c>
      <c r="E8744" t="s">
        <v>2666</v>
      </c>
      <c r="F8744" s="1">
        <v>7064</v>
      </c>
      <c r="G8744" t="s">
        <v>16</v>
      </c>
      <c r="H8744">
        <v>2.5999999999999999E-2</v>
      </c>
      <c r="I8744">
        <f t="shared" si="158"/>
        <v>183.66399999999999</v>
      </c>
      <c r="J8744">
        <v>0.11924999999999999</v>
      </c>
      <c r="K8744" s="2">
        <f t="shared" si="159"/>
        <v>842.38199999999995</v>
      </c>
    </row>
    <row r="8745" spans="1:11" x14ac:dyDescent="0.35">
      <c r="A8745" t="s">
        <v>9537</v>
      </c>
      <c r="B8745" t="s">
        <v>9538</v>
      </c>
      <c r="C8745" t="s">
        <v>9534</v>
      </c>
      <c r="D8745">
        <v>875</v>
      </c>
      <c r="E8745" t="s">
        <v>2666</v>
      </c>
      <c r="F8745" s="1">
        <v>3510</v>
      </c>
      <c r="G8745" t="s">
        <v>16</v>
      </c>
      <c r="H8745">
        <v>2.5999999999999999E-2</v>
      </c>
      <c r="I8745">
        <f t="shared" si="158"/>
        <v>91.259999999999991</v>
      </c>
      <c r="J8745">
        <v>0.11924999999999999</v>
      </c>
      <c r="K8745" s="2">
        <f t="shared" si="159"/>
        <v>418.5675</v>
      </c>
    </row>
    <row r="8746" spans="1:11" x14ac:dyDescent="0.35">
      <c r="A8746" t="s">
        <v>9539</v>
      </c>
      <c r="B8746" t="s">
        <v>9540</v>
      </c>
      <c r="C8746" t="s">
        <v>9541</v>
      </c>
      <c r="D8746">
        <v>875</v>
      </c>
      <c r="E8746" t="s">
        <v>2666</v>
      </c>
      <c r="F8746" s="1">
        <v>2600</v>
      </c>
      <c r="G8746" t="s">
        <v>16</v>
      </c>
      <c r="H8746">
        <v>0.193</v>
      </c>
      <c r="I8746">
        <f t="shared" si="158"/>
        <v>501.8</v>
      </c>
      <c r="J8746">
        <v>0.36499999999999999</v>
      </c>
      <c r="K8746" s="2">
        <f t="shared" si="159"/>
        <v>949</v>
      </c>
    </row>
    <row r="8747" spans="1:11" x14ac:dyDescent="0.35">
      <c r="A8747" t="s">
        <v>9542</v>
      </c>
      <c r="B8747" t="s">
        <v>9543</v>
      </c>
      <c r="D8747">
        <v>875</v>
      </c>
      <c r="E8747" t="s">
        <v>2666</v>
      </c>
      <c r="F8747">
        <v>200</v>
      </c>
      <c r="G8747" t="s">
        <v>16</v>
      </c>
      <c r="H8747">
        <v>1E-3</v>
      </c>
      <c r="I8747">
        <f t="shared" si="158"/>
        <v>0.2</v>
      </c>
      <c r="J8747">
        <v>6.5000000000000002E-2</v>
      </c>
      <c r="K8747" s="2">
        <f t="shared" si="159"/>
        <v>13</v>
      </c>
    </row>
    <row r="8748" spans="1:11" x14ac:dyDescent="0.35">
      <c r="A8748" t="s">
        <v>9544</v>
      </c>
      <c r="B8748" t="s">
        <v>9545</v>
      </c>
      <c r="C8748" t="s">
        <v>4340</v>
      </c>
      <c r="D8748">
        <v>875</v>
      </c>
      <c r="E8748" t="s">
        <v>2666</v>
      </c>
      <c r="F8748" s="1">
        <v>1512</v>
      </c>
      <c r="G8748" t="s">
        <v>16</v>
      </c>
      <c r="H8748">
        <v>1E-3</v>
      </c>
      <c r="I8748">
        <f t="shared" si="158"/>
        <v>1.512</v>
      </c>
      <c r="J8748">
        <v>6.5000000000000002E-2</v>
      </c>
      <c r="K8748" s="2">
        <f t="shared" si="159"/>
        <v>98.28</v>
      </c>
    </row>
    <row r="8749" spans="1:11" x14ac:dyDescent="0.35">
      <c r="A8749" t="s">
        <v>9546</v>
      </c>
      <c r="B8749" t="s">
        <v>9547</v>
      </c>
      <c r="C8749" t="s">
        <v>4340</v>
      </c>
      <c r="D8749">
        <v>875</v>
      </c>
      <c r="E8749" t="s">
        <v>2666</v>
      </c>
      <c r="F8749" s="1">
        <v>1400</v>
      </c>
      <c r="G8749" t="s">
        <v>16</v>
      </c>
      <c r="H8749">
        <v>1E-3</v>
      </c>
      <c r="I8749">
        <f t="shared" si="158"/>
        <v>1.4000000000000001</v>
      </c>
      <c r="J8749">
        <v>0.10199999999999999</v>
      </c>
      <c r="K8749" s="2">
        <f t="shared" si="159"/>
        <v>142.79999999999998</v>
      </c>
    </row>
    <row r="8750" spans="1:11" x14ac:dyDescent="0.35">
      <c r="A8750" t="s">
        <v>9548</v>
      </c>
      <c r="B8750" t="s">
        <v>9549</v>
      </c>
      <c r="C8750" t="s">
        <v>4340</v>
      </c>
      <c r="D8750">
        <v>875</v>
      </c>
      <c r="E8750" t="s">
        <v>2666</v>
      </c>
      <c r="F8750">
        <v>200</v>
      </c>
      <c r="G8750" t="s">
        <v>16</v>
      </c>
      <c r="H8750">
        <v>1E-3</v>
      </c>
      <c r="I8750">
        <f t="shared" si="158"/>
        <v>0.2</v>
      </c>
      <c r="J8750">
        <v>6.5000000000000002E-2</v>
      </c>
      <c r="K8750" s="2">
        <f t="shared" si="159"/>
        <v>13</v>
      </c>
    </row>
    <row r="8751" spans="1:11" x14ac:dyDescent="0.35">
      <c r="A8751" t="s">
        <v>9550</v>
      </c>
      <c r="B8751" t="s">
        <v>9551</v>
      </c>
      <c r="D8751">
        <v>875</v>
      </c>
      <c r="E8751" t="s">
        <v>2666</v>
      </c>
      <c r="F8751" s="1">
        <v>1000</v>
      </c>
      <c r="G8751" t="s">
        <v>16</v>
      </c>
      <c r="H8751">
        <v>1E-3</v>
      </c>
      <c r="I8751">
        <f t="shared" si="158"/>
        <v>1</v>
      </c>
      <c r="J8751">
        <v>6.5000000000000002E-2</v>
      </c>
      <c r="K8751" s="2">
        <f t="shared" si="159"/>
        <v>65</v>
      </c>
    </row>
    <row r="8752" spans="1:11" x14ac:dyDescent="0.35">
      <c r="A8752" t="s">
        <v>9552</v>
      </c>
      <c r="B8752" t="s">
        <v>9553</v>
      </c>
      <c r="D8752">
        <v>875</v>
      </c>
      <c r="E8752" t="s">
        <v>2666</v>
      </c>
      <c r="F8752" s="1">
        <v>2001</v>
      </c>
      <c r="G8752" t="s">
        <v>16</v>
      </c>
      <c r="H8752">
        <v>1E-3</v>
      </c>
      <c r="I8752">
        <f t="shared" si="158"/>
        <v>2.0009999999999999</v>
      </c>
      <c r="J8752">
        <v>6.5000000000000002E-2</v>
      </c>
      <c r="K8752" s="2">
        <f t="shared" si="159"/>
        <v>130.065</v>
      </c>
    </row>
    <row r="8753" spans="1:11" x14ac:dyDescent="0.35">
      <c r="A8753" t="s">
        <v>9554</v>
      </c>
      <c r="B8753" t="s">
        <v>9555</v>
      </c>
      <c r="C8753" t="s">
        <v>9556</v>
      </c>
      <c r="D8753">
        <v>875</v>
      </c>
      <c r="E8753" t="s">
        <v>2666</v>
      </c>
      <c r="F8753" s="1">
        <v>3700</v>
      </c>
      <c r="G8753" t="s">
        <v>16</v>
      </c>
      <c r="H8753">
        <v>0.1</v>
      </c>
      <c r="I8753">
        <f t="shared" si="158"/>
        <v>370</v>
      </c>
      <c r="J8753">
        <v>0</v>
      </c>
      <c r="K8753" s="2">
        <f t="shared" si="159"/>
        <v>0</v>
      </c>
    </row>
    <row r="8754" spans="1:11" x14ac:dyDescent="0.35">
      <c r="A8754" t="s">
        <v>9557</v>
      </c>
      <c r="B8754" t="s">
        <v>9558</v>
      </c>
      <c r="C8754" t="s">
        <v>9556</v>
      </c>
      <c r="D8754">
        <v>875</v>
      </c>
      <c r="E8754" t="s">
        <v>2666</v>
      </c>
      <c r="F8754" s="1">
        <v>2800</v>
      </c>
      <c r="G8754" t="s">
        <v>16</v>
      </c>
      <c r="H8754">
        <v>0.1</v>
      </c>
      <c r="I8754">
        <f t="shared" si="158"/>
        <v>280</v>
      </c>
      <c r="J8754">
        <v>0</v>
      </c>
      <c r="K8754" s="2">
        <f t="shared" si="159"/>
        <v>0</v>
      </c>
    </row>
    <row r="8755" spans="1:11" x14ac:dyDescent="0.35">
      <c r="A8755" t="s">
        <v>9559</v>
      </c>
      <c r="B8755" t="s">
        <v>9560</v>
      </c>
      <c r="C8755" t="s">
        <v>9561</v>
      </c>
      <c r="D8755">
        <v>875</v>
      </c>
      <c r="E8755" t="s">
        <v>2666</v>
      </c>
      <c r="F8755" s="1">
        <v>4380</v>
      </c>
      <c r="G8755" t="s">
        <v>16</v>
      </c>
      <c r="H8755">
        <v>0.1</v>
      </c>
      <c r="I8755">
        <f t="shared" si="158"/>
        <v>438</v>
      </c>
      <c r="J8755">
        <v>0</v>
      </c>
      <c r="K8755" s="2">
        <f t="shared" si="159"/>
        <v>0</v>
      </c>
    </row>
    <row r="8756" spans="1:11" x14ac:dyDescent="0.35">
      <c r="A8756" t="s">
        <v>9562</v>
      </c>
      <c r="B8756" t="s">
        <v>9563</v>
      </c>
      <c r="C8756" t="s">
        <v>8030</v>
      </c>
      <c r="D8756">
        <v>875</v>
      </c>
      <c r="E8756" t="s">
        <v>2666</v>
      </c>
      <c r="F8756" s="1">
        <v>4870</v>
      </c>
      <c r="G8756" t="s">
        <v>16</v>
      </c>
      <c r="H8756">
        <v>0.311</v>
      </c>
      <c r="I8756">
        <f t="shared" si="158"/>
        <v>1514.57</v>
      </c>
      <c r="J8756">
        <v>0.52300000000000002</v>
      </c>
      <c r="K8756" s="2">
        <f t="shared" si="159"/>
        <v>2547.0100000000002</v>
      </c>
    </row>
    <row r="8757" spans="1:11" x14ac:dyDescent="0.35">
      <c r="A8757" t="s">
        <v>9564</v>
      </c>
      <c r="B8757" t="s">
        <v>9565</v>
      </c>
      <c r="C8757" t="s">
        <v>9566</v>
      </c>
      <c r="D8757">
        <v>875</v>
      </c>
      <c r="E8757" t="s">
        <v>2666</v>
      </c>
      <c r="F8757" s="1">
        <v>5518</v>
      </c>
      <c r="G8757" t="s">
        <v>16</v>
      </c>
      <c r="H8757">
        <v>0.13200000000000001</v>
      </c>
      <c r="I8757">
        <f t="shared" si="158"/>
        <v>728.37600000000009</v>
      </c>
      <c r="J8757">
        <v>0.70499999999999996</v>
      </c>
      <c r="K8757" s="2">
        <f t="shared" si="159"/>
        <v>3890.1899999999996</v>
      </c>
    </row>
    <row r="8758" spans="1:11" x14ac:dyDescent="0.35">
      <c r="A8758" t="s">
        <v>9567</v>
      </c>
      <c r="B8758" t="s">
        <v>9568</v>
      </c>
      <c r="C8758" t="s">
        <v>548</v>
      </c>
      <c r="D8758">
        <v>875</v>
      </c>
      <c r="E8758" t="s">
        <v>2666</v>
      </c>
      <c r="F8758" s="1">
        <v>9256</v>
      </c>
      <c r="G8758" t="s">
        <v>16</v>
      </c>
      <c r="H8758">
        <v>1.2840000000000001E-2</v>
      </c>
      <c r="I8758">
        <f t="shared" si="158"/>
        <v>118.84704000000001</v>
      </c>
      <c r="J8758">
        <v>0.15623999999999999</v>
      </c>
      <c r="K8758" s="2">
        <f t="shared" si="159"/>
        <v>1446.15744</v>
      </c>
    </row>
    <row r="8759" spans="1:11" x14ac:dyDescent="0.35">
      <c r="A8759" t="s">
        <v>9569</v>
      </c>
      <c r="B8759" t="s">
        <v>9570</v>
      </c>
      <c r="D8759">
        <v>877</v>
      </c>
      <c r="E8759" t="s">
        <v>2666</v>
      </c>
      <c r="F8759" s="1">
        <v>2400</v>
      </c>
      <c r="G8759" t="s">
        <v>16</v>
      </c>
      <c r="H8759">
        <v>2E-3</v>
      </c>
      <c r="I8759">
        <f t="shared" si="158"/>
        <v>4.8</v>
      </c>
      <c r="J8759">
        <v>0</v>
      </c>
      <c r="K8759" s="2">
        <f t="shared" si="159"/>
        <v>0</v>
      </c>
    </row>
    <row r="8760" spans="1:11" x14ac:dyDescent="0.35">
      <c r="A8760" t="s">
        <v>9571</v>
      </c>
      <c r="B8760" t="s">
        <v>9572</v>
      </c>
      <c r="C8760" t="s">
        <v>9573</v>
      </c>
      <c r="D8760">
        <v>875</v>
      </c>
      <c r="E8760" t="s">
        <v>2666</v>
      </c>
      <c r="F8760" s="1">
        <v>2050</v>
      </c>
      <c r="G8760" t="s">
        <v>16</v>
      </c>
      <c r="H8760">
        <v>0.41299999999999998</v>
      </c>
      <c r="I8760">
        <f t="shared" si="158"/>
        <v>846.65</v>
      </c>
      <c r="J8760">
        <v>0.60499999999999998</v>
      </c>
      <c r="K8760" s="2">
        <f t="shared" si="159"/>
        <v>1240.25</v>
      </c>
    </row>
    <row r="8761" spans="1:11" x14ac:dyDescent="0.35">
      <c r="A8761" t="s">
        <v>9574</v>
      </c>
      <c r="B8761" t="s">
        <v>9575</v>
      </c>
      <c r="C8761" t="s">
        <v>9576</v>
      </c>
      <c r="D8761">
        <v>875</v>
      </c>
      <c r="E8761" t="s">
        <v>2666</v>
      </c>
      <c r="F8761" s="1">
        <v>2136</v>
      </c>
      <c r="G8761" t="s">
        <v>16</v>
      </c>
      <c r="H8761">
        <v>0.125</v>
      </c>
      <c r="I8761">
        <f t="shared" si="158"/>
        <v>267</v>
      </c>
      <c r="J8761">
        <v>0.67742000000000002</v>
      </c>
      <c r="K8761" s="2">
        <f t="shared" si="159"/>
        <v>1446.96912</v>
      </c>
    </row>
    <row r="8762" spans="1:11" x14ac:dyDescent="0.35">
      <c r="A8762" t="s">
        <v>9577</v>
      </c>
      <c r="B8762" t="s">
        <v>9578</v>
      </c>
      <c r="C8762" t="s">
        <v>9579</v>
      </c>
      <c r="D8762">
        <v>875</v>
      </c>
      <c r="E8762" t="s">
        <v>2666</v>
      </c>
      <c r="F8762" s="1">
        <v>28055</v>
      </c>
      <c r="G8762" t="s">
        <v>16</v>
      </c>
      <c r="H8762">
        <v>0.18</v>
      </c>
      <c r="I8762">
        <f t="shared" si="158"/>
        <v>5049.8999999999996</v>
      </c>
      <c r="J8762">
        <v>0.21299999999999999</v>
      </c>
      <c r="K8762" s="2">
        <f t="shared" si="159"/>
        <v>5975.7150000000001</v>
      </c>
    </row>
    <row r="8763" spans="1:11" x14ac:dyDescent="0.35">
      <c r="A8763" t="s">
        <v>9580</v>
      </c>
      <c r="B8763" t="s">
        <v>9581</v>
      </c>
      <c r="C8763" t="s">
        <v>9582</v>
      </c>
      <c r="D8763">
        <v>875</v>
      </c>
      <c r="E8763" t="s">
        <v>2666</v>
      </c>
      <c r="F8763" s="1">
        <v>43040</v>
      </c>
      <c r="G8763" t="s">
        <v>16</v>
      </c>
      <c r="H8763">
        <v>0.437</v>
      </c>
      <c r="I8763">
        <f t="shared" si="158"/>
        <v>18808.48</v>
      </c>
      <c r="J8763">
        <v>0.49</v>
      </c>
      <c r="K8763" s="2">
        <f t="shared" si="159"/>
        <v>21089.599999999999</v>
      </c>
    </row>
    <row r="8764" spans="1:11" x14ac:dyDescent="0.35">
      <c r="A8764" t="s">
        <v>9583</v>
      </c>
      <c r="B8764" t="s">
        <v>9584</v>
      </c>
      <c r="C8764" t="s">
        <v>9585</v>
      </c>
      <c r="D8764">
        <v>875</v>
      </c>
      <c r="E8764" t="s">
        <v>2666</v>
      </c>
      <c r="F8764" s="1">
        <v>1400</v>
      </c>
      <c r="G8764" t="s">
        <v>16</v>
      </c>
      <c r="H8764">
        <v>0.20599999999999999</v>
      </c>
      <c r="I8764">
        <f t="shared" si="158"/>
        <v>288.39999999999998</v>
      </c>
      <c r="J8764">
        <v>0.95584000000000002</v>
      </c>
      <c r="K8764" s="2">
        <f t="shared" si="159"/>
        <v>1338.1759999999999</v>
      </c>
    </row>
    <row r="8765" spans="1:11" x14ac:dyDescent="0.35">
      <c r="A8765" t="s">
        <v>9586</v>
      </c>
      <c r="B8765" t="s">
        <v>9587</v>
      </c>
      <c r="C8765" t="s">
        <v>9588</v>
      </c>
      <c r="D8765">
        <v>875</v>
      </c>
      <c r="E8765" t="s">
        <v>2666</v>
      </c>
      <c r="F8765">
        <v>950</v>
      </c>
      <c r="G8765" t="s">
        <v>16</v>
      </c>
      <c r="H8765">
        <v>3.6360000000000003E-2</v>
      </c>
      <c r="I8765">
        <f t="shared" si="158"/>
        <v>34.542000000000002</v>
      </c>
      <c r="J8765">
        <v>0.40098</v>
      </c>
      <c r="K8765" s="2">
        <f t="shared" si="159"/>
        <v>380.93099999999998</v>
      </c>
    </row>
    <row r="8766" spans="1:11" x14ac:dyDescent="0.35">
      <c r="A8766" t="s">
        <v>9589</v>
      </c>
      <c r="B8766" t="s">
        <v>9590</v>
      </c>
      <c r="C8766" t="s">
        <v>9506</v>
      </c>
      <c r="D8766">
        <v>875</v>
      </c>
      <c r="E8766" t="s">
        <v>2666</v>
      </c>
      <c r="F8766">
        <v>25</v>
      </c>
      <c r="G8766" t="s">
        <v>16</v>
      </c>
      <c r="H8766">
        <v>1E-3</v>
      </c>
      <c r="I8766">
        <f t="shared" si="158"/>
        <v>2.5000000000000001E-2</v>
      </c>
      <c r="J8766">
        <v>0.45612000000000003</v>
      </c>
      <c r="K8766" s="2">
        <f t="shared" si="159"/>
        <v>11.403</v>
      </c>
    </row>
    <row r="8767" spans="1:11" x14ac:dyDescent="0.35">
      <c r="A8767" t="s">
        <v>9591</v>
      </c>
      <c r="B8767" t="s">
        <v>9592</v>
      </c>
      <c r="C8767" t="s">
        <v>9593</v>
      </c>
      <c r="D8767">
        <v>875</v>
      </c>
      <c r="E8767" t="s">
        <v>2666</v>
      </c>
      <c r="F8767" s="1">
        <v>13545</v>
      </c>
      <c r="G8767" t="s">
        <v>16</v>
      </c>
      <c r="H8767">
        <v>0.13900000000000001</v>
      </c>
      <c r="I8767">
        <f t="shared" si="158"/>
        <v>1882.7550000000001</v>
      </c>
      <c r="J8767">
        <v>0.73904999999999998</v>
      </c>
      <c r="K8767" s="2">
        <f t="shared" si="159"/>
        <v>10010.43225</v>
      </c>
    </row>
    <row r="8768" spans="1:11" x14ac:dyDescent="0.35">
      <c r="A8768" t="s">
        <v>9594</v>
      </c>
      <c r="B8768" t="s">
        <v>9595</v>
      </c>
      <c r="C8768" t="s">
        <v>9596</v>
      </c>
      <c r="D8768">
        <v>875</v>
      </c>
      <c r="E8768" t="s">
        <v>2666</v>
      </c>
      <c r="F8768" s="1">
        <v>3148</v>
      </c>
      <c r="G8768" t="s">
        <v>16</v>
      </c>
      <c r="H8768">
        <v>0.128</v>
      </c>
      <c r="I8768">
        <f t="shared" si="158"/>
        <v>402.94400000000002</v>
      </c>
      <c r="J8768">
        <v>0.88</v>
      </c>
      <c r="K8768" s="2">
        <f t="shared" si="159"/>
        <v>2770.2400000000002</v>
      </c>
    </row>
    <row r="8769" spans="1:11" x14ac:dyDescent="0.35">
      <c r="A8769" t="s">
        <v>9597</v>
      </c>
      <c r="B8769" t="s">
        <v>9598</v>
      </c>
      <c r="C8769" t="s">
        <v>9596</v>
      </c>
      <c r="D8769">
        <v>875</v>
      </c>
      <c r="E8769" t="s">
        <v>2666</v>
      </c>
      <c r="F8769" s="1">
        <v>3867</v>
      </c>
      <c r="G8769" t="s">
        <v>16</v>
      </c>
      <c r="H8769">
        <v>0.128</v>
      </c>
      <c r="I8769">
        <f t="shared" si="158"/>
        <v>494.976</v>
      </c>
      <c r="J8769">
        <v>0.88</v>
      </c>
      <c r="K8769" s="2">
        <f t="shared" si="159"/>
        <v>3402.96</v>
      </c>
    </row>
    <row r="8770" spans="1:11" x14ac:dyDescent="0.35">
      <c r="A8770" t="s">
        <v>9599</v>
      </c>
      <c r="B8770" t="s">
        <v>9600</v>
      </c>
      <c r="C8770" t="s">
        <v>9601</v>
      </c>
      <c r="D8770">
        <v>876</v>
      </c>
      <c r="E8770" t="s">
        <v>2666</v>
      </c>
      <c r="F8770" s="1">
        <v>259700</v>
      </c>
      <c r="G8770" t="s">
        <v>16</v>
      </c>
      <c r="H8770">
        <v>1.6999999999999999E-3</v>
      </c>
      <c r="I8770">
        <f t="shared" si="158"/>
        <v>441.48999999999995</v>
      </c>
      <c r="J8770">
        <v>1.5650000000000001E-2</v>
      </c>
      <c r="K8770" s="2">
        <f t="shared" si="159"/>
        <v>4064.3050000000003</v>
      </c>
    </row>
    <row r="8771" spans="1:11" x14ac:dyDescent="0.35">
      <c r="A8771" t="s">
        <v>9602</v>
      </c>
      <c r="B8771" t="s">
        <v>9603</v>
      </c>
      <c r="C8771" t="s">
        <v>9604</v>
      </c>
      <c r="D8771">
        <v>876</v>
      </c>
      <c r="E8771" t="s">
        <v>2666</v>
      </c>
      <c r="F8771" s="1">
        <v>968116</v>
      </c>
      <c r="G8771" t="s">
        <v>16</v>
      </c>
      <c r="H8771">
        <v>1.75E-3</v>
      </c>
      <c r="I8771">
        <f t="shared" si="158"/>
        <v>1694.203</v>
      </c>
      <c r="J8771">
        <v>7.9399999999999991E-3</v>
      </c>
      <c r="K8771" s="2">
        <f t="shared" si="159"/>
        <v>7686.8410399999993</v>
      </c>
    </row>
    <row r="8772" spans="1:11" x14ac:dyDescent="0.35">
      <c r="A8772" t="s">
        <v>9605</v>
      </c>
      <c r="B8772" t="s">
        <v>9606</v>
      </c>
      <c r="C8772" t="s">
        <v>9607</v>
      </c>
      <c r="D8772">
        <v>876</v>
      </c>
      <c r="E8772" t="s">
        <v>2666</v>
      </c>
      <c r="F8772" s="1">
        <v>23000</v>
      </c>
      <c r="G8772" t="s">
        <v>16</v>
      </c>
      <c r="H8772">
        <v>1.6999999999999999E-3</v>
      </c>
      <c r="I8772">
        <f t="shared" si="158"/>
        <v>39.099999999999994</v>
      </c>
      <c r="J8772">
        <v>3.925E-2</v>
      </c>
      <c r="K8772" s="2">
        <f t="shared" si="159"/>
        <v>902.75</v>
      </c>
    </row>
    <row r="8773" spans="1:11" x14ac:dyDescent="0.35">
      <c r="A8773" t="s">
        <v>9608</v>
      </c>
      <c r="B8773" t="s">
        <v>9609</v>
      </c>
      <c r="C8773" t="s">
        <v>9610</v>
      </c>
      <c r="D8773">
        <v>876</v>
      </c>
      <c r="E8773" t="s">
        <v>2666</v>
      </c>
      <c r="F8773" s="1">
        <v>1000</v>
      </c>
      <c r="G8773" t="s">
        <v>24</v>
      </c>
      <c r="H8773">
        <v>1</v>
      </c>
      <c r="I8773">
        <f t="shared" ref="I8773:I8836" si="160">H8773*F8773</f>
        <v>1000</v>
      </c>
      <c r="J8773">
        <v>1.7440100000000001</v>
      </c>
      <c r="K8773" s="2">
        <f t="shared" ref="K8773:K8836" si="161">F8773*J8773</f>
        <v>1744.01</v>
      </c>
    </row>
    <row r="8774" spans="1:11" x14ac:dyDescent="0.35">
      <c r="A8774" t="s">
        <v>9611</v>
      </c>
      <c r="B8774" t="s">
        <v>9612</v>
      </c>
      <c r="C8774" t="s">
        <v>9613</v>
      </c>
      <c r="D8774">
        <v>875</v>
      </c>
      <c r="E8774" t="s">
        <v>2666</v>
      </c>
      <c r="F8774" s="1">
        <v>6200</v>
      </c>
      <c r="G8774" t="s">
        <v>16</v>
      </c>
      <c r="H8774">
        <v>0.109</v>
      </c>
      <c r="I8774">
        <f t="shared" si="160"/>
        <v>675.8</v>
      </c>
      <c r="J8774">
        <v>0.19900000000000001</v>
      </c>
      <c r="K8774" s="2">
        <f t="shared" si="161"/>
        <v>1233.8</v>
      </c>
    </row>
    <row r="8775" spans="1:11" x14ac:dyDescent="0.35">
      <c r="A8775" t="s">
        <v>9614</v>
      </c>
      <c r="B8775" t="s">
        <v>9615</v>
      </c>
      <c r="C8775" t="s">
        <v>9616</v>
      </c>
      <c r="D8775">
        <v>875</v>
      </c>
      <c r="E8775" t="s">
        <v>2666</v>
      </c>
      <c r="F8775" s="1">
        <v>179848</v>
      </c>
      <c r="G8775" t="s">
        <v>16</v>
      </c>
      <c r="H8775">
        <v>3.3250000000000002E-2</v>
      </c>
      <c r="I8775">
        <f t="shared" si="160"/>
        <v>5979.9459999999999</v>
      </c>
      <c r="J8775">
        <v>0.1265</v>
      </c>
      <c r="K8775" s="2">
        <f t="shared" si="161"/>
        <v>22750.772000000001</v>
      </c>
    </row>
    <row r="8776" spans="1:11" x14ac:dyDescent="0.35">
      <c r="A8776" t="s">
        <v>9617</v>
      </c>
      <c r="B8776" t="s">
        <v>9618</v>
      </c>
      <c r="C8776" t="s">
        <v>9619</v>
      </c>
      <c r="D8776">
        <v>875</v>
      </c>
      <c r="E8776" t="s">
        <v>2666</v>
      </c>
      <c r="F8776" s="1">
        <v>33475</v>
      </c>
      <c r="G8776" t="s">
        <v>16</v>
      </c>
      <c r="H8776">
        <v>0.14000000000000001</v>
      </c>
      <c r="I8776">
        <f t="shared" si="160"/>
        <v>4686.5</v>
      </c>
      <c r="J8776">
        <v>0.22600000000000001</v>
      </c>
      <c r="K8776" s="2">
        <f t="shared" si="161"/>
        <v>7565.35</v>
      </c>
    </row>
    <row r="8777" spans="1:11" x14ac:dyDescent="0.35">
      <c r="A8777" t="s">
        <v>9620</v>
      </c>
      <c r="B8777" t="s">
        <v>9621</v>
      </c>
      <c r="C8777" t="s">
        <v>9622</v>
      </c>
      <c r="D8777">
        <v>875</v>
      </c>
      <c r="E8777" t="s">
        <v>2666</v>
      </c>
      <c r="F8777" s="1">
        <v>252385</v>
      </c>
      <c r="G8777" t="s">
        <v>16</v>
      </c>
      <c r="H8777">
        <v>1.8200000000000001E-2</v>
      </c>
      <c r="I8777">
        <f t="shared" si="160"/>
        <v>4593.4070000000002</v>
      </c>
      <c r="J8777">
        <v>7.4389999999999998E-2</v>
      </c>
      <c r="K8777" s="2">
        <f t="shared" si="161"/>
        <v>18774.920149999998</v>
      </c>
    </row>
    <row r="8778" spans="1:11" x14ac:dyDescent="0.35">
      <c r="A8778" t="s">
        <v>9623</v>
      </c>
      <c r="B8778" t="s">
        <v>9624</v>
      </c>
      <c r="C8778" t="s">
        <v>9625</v>
      </c>
      <c r="D8778">
        <v>875</v>
      </c>
      <c r="E8778" t="s">
        <v>2666</v>
      </c>
      <c r="F8778" s="1">
        <v>381231</v>
      </c>
      <c r="G8778" t="s">
        <v>16</v>
      </c>
      <c r="H8778">
        <v>8.9999999999999998E-4</v>
      </c>
      <c r="I8778">
        <f t="shared" si="160"/>
        <v>343.10789999999997</v>
      </c>
      <c r="J8778">
        <v>8.4600000000000005E-3</v>
      </c>
      <c r="K8778" s="2">
        <f t="shared" si="161"/>
        <v>3225.2142600000002</v>
      </c>
    </row>
    <row r="8779" spans="1:11" x14ac:dyDescent="0.35">
      <c r="A8779" t="s">
        <v>9626</v>
      </c>
      <c r="B8779" t="s">
        <v>9627</v>
      </c>
      <c r="C8779" t="s">
        <v>9625</v>
      </c>
      <c r="D8779">
        <v>875</v>
      </c>
      <c r="E8779" t="s">
        <v>2666</v>
      </c>
      <c r="F8779" s="1">
        <v>147798</v>
      </c>
      <c r="G8779" t="s">
        <v>16</v>
      </c>
      <c r="H8779">
        <v>8.9999999999999998E-4</v>
      </c>
      <c r="I8779">
        <f t="shared" si="160"/>
        <v>133.01820000000001</v>
      </c>
      <c r="J8779">
        <v>8.1399999999999997E-3</v>
      </c>
      <c r="K8779" s="2">
        <f t="shared" si="161"/>
        <v>1203.07572</v>
      </c>
    </row>
    <row r="8780" spans="1:11" x14ac:dyDescent="0.35">
      <c r="A8780" t="s">
        <v>9628</v>
      </c>
      <c r="B8780" t="s">
        <v>9629</v>
      </c>
      <c r="C8780" t="s">
        <v>9630</v>
      </c>
      <c r="D8780">
        <v>875</v>
      </c>
      <c r="E8780" t="s">
        <v>2666</v>
      </c>
      <c r="F8780" s="1">
        <v>420600</v>
      </c>
      <c r="G8780" t="s">
        <v>16</v>
      </c>
      <c r="H8780">
        <v>8.9999999999999998E-4</v>
      </c>
      <c r="I8780">
        <f t="shared" si="160"/>
        <v>378.53999999999996</v>
      </c>
      <c r="J8780">
        <v>7.6899999999999998E-3</v>
      </c>
      <c r="K8780" s="2">
        <f t="shared" si="161"/>
        <v>3234.4139999999998</v>
      </c>
    </row>
    <row r="8781" spans="1:11" x14ac:dyDescent="0.35">
      <c r="A8781" t="s">
        <v>9631</v>
      </c>
      <c r="B8781" t="s">
        <v>9632</v>
      </c>
      <c r="C8781" t="s">
        <v>9625</v>
      </c>
      <c r="D8781">
        <v>875</v>
      </c>
      <c r="E8781" t="s">
        <v>2666</v>
      </c>
      <c r="F8781" s="1">
        <v>324000</v>
      </c>
      <c r="G8781" t="s">
        <v>16</v>
      </c>
      <c r="H8781">
        <v>8.9999999999999998E-4</v>
      </c>
      <c r="I8781">
        <f t="shared" si="160"/>
        <v>291.59999999999997</v>
      </c>
      <c r="J8781">
        <v>8.1399999999999997E-3</v>
      </c>
      <c r="K8781" s="2">
        <f t="shared" si="161"/>
        <v>2637.3599999999997</v>
      </c>
    </row>
    <row r="8782" spans="1:11" x14ac:dyDescent="0.35">
      <c r="A8782" t="s">
        <v>9633</v>
      </c>
      <c r="B8782" t="s">
        <v>9634</v>
      </c>
      <c r="C8782" t="s">
        <v>9635</v>
      </c>
      <c r="D8782">
        <v>875</v>
      </c>
      <c r="E8782" t="s">
        <v>2666</v>
      </c>
      <c r="F8782" s="1">
        <v>515646</v>
      </c>
      <c r="G8782" t="s">
        <v>16</v>
      </c>
      <c r="H8782">
        <v>8.9999999999999998E-4</v>
      </c>
      <c r="I8782">
        <f t="shared" si="160"/>
        <v>464.08139999999997</v>
      </c>
      <c r="J8782">
        <v>7.0899999999999999E-3</v>
      </c>
      <c r="K8782" s="2">
        <f t="shared" si="161"/>
        <v>3655.9301399999999</v>
      </c>
    </row>
    <row r="8783" spans="1:11" x14ac:dyDescent="0.35">
      <c r="A8783" t="s">
        <v>9636</v>
      </c>
      <c r="B8783" t="s">
        <v>9634</v>
      </c>
      <c r="C8783" t="s">
        <v>9637</v>
      </c>
      <c r="D8783">
        <v>875</v>
      </c>
      <c r="E8783" t="s">
        <v>2666</v>
      </c>
      <c r="F8783" s="1">
        <v>10700</v>
      </c>
      <c r="G8783" t="s">
        <v>16</v>
      </c>
      <c r="H8783">
        <v>8.9999999999999998E-4</v>
      </c>
      <c r="I8783">
        <f t="shared" si="160"/>
        <v>9.629999999999999</v>
      </c>
      <c r="J8783">
        <v>8.6700000000000006E-3</v>
      </c>
      <c r="K8783" s="2">
        <f t="shared" si="161"/>
        <v>92.769000000000005</v>
      </c>
    </row>
    <row r="8784" spans="1:11" x14ac:dyDescent="0.35">
      <c r="A8784" t="s">
        <v>9638</v>
      </c>
      <c r="B8784" t="s">
        <v>9639</v>
      </c>
      <c r="C8784" t="s">
        <v>9640</v>
      </c>
      <c r="D8784">
        <v>875</v>
      </c>
      <c r="E8784" t="s">
        <v>2666</v>
      </c>
      <c r="F8784" s="1">
        <v>2200</v>
      </c>
      <c r="G8784" t="s">
        <v>16</v>
      </c>
      <c r="H8784">
        <v>0.20200000000000001</v>
      </c>
      <c r="I8784">
        <f t="shared" si="160"/>
        <v>444.40000000000003</v>
      </c>
      <c r="J8784">
        <v>0.85299999999999998</v>
      </c>
      <c r="K8784" s="2">
        <f t="shared" si="161"/>
        <v>1876.6</v>
      </c>
    </row>
    <row r="8785" spans="1:11" x14ac:dyDescent="0.35">
      <c r="A8785" t="s">
        <v>9641</v>
      </c>
      <c r="B8785" t="s">
        <v>9642</v>
      </c>
      <c r="C8785" t="s">
        <v>9640</v>
      </c>
      <c r="D8785">
        <v>875</v>
      </c>
      <c r="E8785" t="s">
        <v>2666</v>
      </c>
      <c r="F8785" s="1">
        <v>1200</v>
      </c>
      <c r="G8785" t="s">
        <v>16</v>
      </c>
      <c r="H8785">
        <v>0.16800000000000001</v>
      </c>
      <c r="I8785">
        <f t="shared" si="160"/>
        <v>201.60000000000002</v>
      </c>
      <c r="J8785">
        <v>1.105</v>
      </c>
      <c r="K8785" s="2">
        <f t="shared" si="161"/>
        <v>1326</v>
      </c>
    </row>
    <row r="8786" spans="1:11" x14ac:dyDescent="0.35">
      <c r="A8786" t="s">
        <v>9643</v>
      </c>
      <c r="B8786" t="s">
        <v>9644</v>
      </c>
      <c r="C8786" t="s">
        <v>9640</v>
      </c>
      <c r="D8786">
        <v>875</v>
      </c>
      <c r="E8786" t="s">
        <v>2666</v>
      </c>
      <c r="F8786" s="1">
        <v>1900</v>
      </c>
      <c r="G8786" t="s">
        <v>16</v>
      </c>
      <c r="H8786">
        <v>0.16500000000000001</v>
      </c>
      <c r="I8786">
        <f t="shared" si="160"/>
        <v>313.5</v>
      </c>
      <c r="J8786">
        <v>0.92600000000000005</v>
      </c>
      <c r="K8786" s="2">
        <f t="shared" si="161"/>
        <v>1759.4</v>
      </c>
    </row>
    <row r="8787" spans="1:11" x14ac:dyDescent="0.35">
      <c r="A8787" t="s">
        <v>9645</v>
      </c>
      <c r="B8787" t="s">
        <v>9646</v>
      </c>
      <c r="C8787" t="s">
        <v>9640</v>
      </c>
      <c r="D8787">
        <v>875</v>
      </c>
      <c r="E8787" t="s">
        <v>2666</v>
      </c>
      <c r="F8787" s="1">
        <v>1600</v>
      </c>
      <c r="G8787" t="s">
        <v>16</v>
      </c>
      <c r="H8787">
        <v>0.159</v>
      </c>
      <c r="I8787">
        <f t="shared" si="160"/>
        <v>254.4</v>
      </c>
      <c r="J8787">
        <v>0.85299999999999998</v>
      </c>
      <c r="K8787" s="2">
        <f t="shared" si="161"/>
        <v>1364.8</v>
      </c>
    </row>
    <row r="8788" spans="1:11" x14ac:dyDescent="0.35">
      <c r="A8788" t="s">
        <v>9647</v>
      </c>
      <c r="B8788" t="s">
        <v>9648</v>
      </c>
      <c r="C8788" t="s">
        <v>9640</v>
      </c>
      <c r="D8788">
        <v>875</v>
      </c>
      <c r="E8788" t="s">
        <v>2666</v>
      </c>
      <c r="F8788" s="1">
        <v>2800</v>
      </c>
      <c r="G8788" t="s">
        <v>16</v>
      </c>
      <c r="H8788">
        <v>0.159</v>
      </c>
      <c r="I8788">
        <f t="shared" si="160"/>
        <v>445.2</v>
      </c>
      <c r="J8788">
        <v>0.85299999999999998</v>
      </c>
      <c r="K8788" s="2">
        <f t="shared" si="161"/>
        <v>2388.4</v>
      </c>
    </row>
    <row r="8789" spans="1:11" x14ac:dyDescent="0.35">
      <c r="A8789" t="s">
        <v>9649</v>
      </c>
      <c r="B8789" t="s">
        <v>9650</v>
      </c>
      <c r="C8789" t="s">
        <v>9640</v>
      </c>
      <c r="D8789">
        <v>875</v>
      </c>
      <c r="E8789" t="s">
        <v>2666</v>
      </c>
      <c r="F8789" s="1">
        <v>1380</v>
      </c>
      <c r="G8789" t="s">
        <v>16</v>
      </c>
      <c r="H8789">
        <v>0.16600000000000001</v>
      </c>
      <c r="I8789">
        <f t="shared" si="160"/>
        <v>229.08</v>
      </c>
      <c r="J8789">
        <v>0.92900000000000005</v>
      </c>
      <c r="K8789" s="2">
        <f t="shared" si="161"/>
        <v>1282.02</v>
      </c>
    </row>
    <row r="8790" spans="1:11" x14ac:dyDescent="0.35">
      <c r="A8790" t="s">
        <v>9651</v>
      </c>
      <c r="B8790" t="s">
        <v>9652</v>
      </c>
      <c r="C8790" t="s">
        <v>9640</v>
      </c>
      <c r="D8790">
        <v>875</v>
      </c>
      <c r="E8790" t="s">
        <v>2666</v>
      </c>
      <c r="F8790">
        <v>420</v>
      </c>
      <c r="G8790" t="s">
        <v>16</v>
      </c>
      <c r="H8790">
        <v>0.16900000000000001</v>
      </c>
      <c r="I8790">
        <f t="shared" si="160"/>
        <v>70.98</v>
      </c>
      <c r="J8790">
        <v>1.367</v>
      </c>
      <c r="K8790" s="2">
        <f t="shared" si="161"/>
        <v>574.14</v>
      </c>
    </row>
    <row r="8791" spans="1:11" x14ac:dyDescent="0.35">
      <c r="A8791" t="s">
        <v>9653</v>
      </c>
      <c r="B8791" t="s">
        <v>9654</v>
      </c>
      <c r="C8791" t="s">
        <v>9640</v>
      </c>
      <c r="D8791">
        <v>875</v>
      </c>
      <c r="E8791" t="s">
        <v>2666</v>
      </c>
      <c r="F8791" s="1">
        <v>2400</v>
      </c>
      <c r="G8791" t="s">
        <v>16</v>
      </c>
      <c r="H8791">
        <v>0.17</v>
      </c>
      <c r="I8791">
        <f t="shared" si="160"/>
        <v>408.00000000000006</v>
      </c>
      <c r="J8791">
        <v>1.1559999999999999</v>
      </c>
      <c r="K8791" s="2">
        <f t="shared" si="161"/>
        <v>2774.3999999999996</v>
      </c>
    </row>
    <row r="8792" spans="1:11" x14ac:dyDescent="0.35">
      <c r="A8792" t="s">
        <v>9655</v>
      </c>
      <c r="B8792" t="s">
        <v>9656</v>
      </c>
      <c r="C8792" t="s">
        <v>9657</v>
      </c>
      <c r="D8792">
        <v>875</v>
      </c>
      <c r="E8792" t="s">
        <v>2666</v>
      </c>
      <c r="F8792" s="1">
        <v>4450</v>
      </c>
      <c r="G8792" t="s">
        <v>16</v>
      </c>
      <c r="H8792">
        <v>9.8000000000000004E-2</v>
      </c>
      <c r="I8792">
        <f t="shared" si="160"/>
        <v>436.1</v>
      </c>
      <c r="J8792">
        <v>0.70026999999999995</v>
      </c>
      <c r="K8792" s="2">
        <f t="shared" si="161"/>
        <v>3116.2014999999997</v>
      </c>
    </row>
    <row r="8793" spans="1:11" x14ac:dyDescent="0.35">
      <c r="A8793" t="s">
        <v>9658</v>
      </c>
      <c r="B8793" t="s">
        <v>9659</v>
      </c>
      <c r="C8793" t="s">
        <v>9660</v>
      </c>
      <c r="D8793">
        <v>875</v>
      </c>
      <c r="E8793" t="s">
        <v>2666</v>
      </c>
      <c r="F8793" s="1">
        <v>5660</v>
      </c>
      <c r="G8793" t="s">
        <v>16</v>
      </c>
      <c r="H8793">
        <v>0.14599999999999999</v>
      </c>
      <c r="I8793">
        <f t="shared" si="160"/>
        <v>826.3599999999999</v>
      </c>
      <c r="J8793">
        <v>0.19900000000000001</v>
      </c>
      <c r="K8793" s="2">
        <f t="shared" si="161"/>
        <v>1126.3400000000001</v>
      </c>
    </row>
    <row r="8794" spans="1:11" x14ac:dyDescent="0.35">
      <c r="A8794" t="s">
        <v>9661</v>
      </c>
      <c r="B8794" t="s">
        <v>9662</v>
      </c>
      <c r="C8794" t="s">
        <v>9663</v>
      </c>
      <c r="D8794">
        <v>875</v>
      </c>
      <c r="E8794" t="s">
        <v>2666</v>
      </c>
      <c r="F8794" s="1">
        <v>1750</v>
      </c>
      <c r="G8794" t="s">
        <v>16</v>
      </c>
      <c r="H8794">
        <v>0.14199999999999999</v>
      </c>
      <c r="I8794">
        <f t="shared" si="160"/>
        <v>248.49999999999997</v>
      </c>
      <c r="J8794">
        <v>0.32900000000000001</v>
      </c>
      <c r="K8794" s="2">
        <f t="shared" si="161"/>
        <v>575.75</v>
      </c>
    </row>
    <row r="8795" spans="1:11" x14ac:dyDescent="0.35">
      <c r="A8795" t="s">
        <v>9664</v>
      </c>
      <c r="B8795" t="s">
        <v>9665</v>
      </c>
      <c r="C8795" t="s">
        <v>4340</v>
      </c>
      <c r="D8795">
        <v>875</v>
      </c>
      <c r="E8795" t="s">
        <v>2666</v>
      </c>
      <c r="F8795" s="1">
        <v>4965</v>
      </c>
      <c r="G8795" t="s">
        <v>16</v>
      </c>
      <c r="H8795">
        <v>0.18</v>
      </c>
      <c r="I8795">
        <f t="shared" si="160"/>
        <v>893.69999999999993</v>
      </c>
      <c r="J8795">
        <v>1.71</v>
      </c>
      <c r="K8795" s="2">
        <f t="shared" si="161"/>
        <v>8490.15</v>
      </c>
    </row>
    <row r="8796" spans="1:11" x14ac:dyDescent="0.35">
      <c r="A8796" t="s">
        <v>9666</v>
      </c>
      <c r="B8796" t="s">
        <v>9667</v>
      </c>
      <c r="C8796" t="s">
        <v>4340</v>
      </c>
      <c r="D8796">
        <v>875</v>
      </c>
      <c r="E8796" t="s">
        <v>2666</v>
      </c>
      <c r="F8796" s="1">
        <v>4100</v>
      </c>
      <c r="G8796" t="s">
        <v>16</v>
      </c>
      <c r="H8796">
        <v>6.8000000000000005E-2</v>
      </c>
      <c r="I8796">
        <f t="shared" si="160"/>
        <v>278.8</v>
      </c>
      <c r="J8796">
        <v>1.19</v>
      </c>
      <c r="K8796" s="2">
        <f t="shared" si="161"/>
        <v>4879</v>
      </c>
    </row>
    <row r="8797" spans="1:11" x14ac:dyDescent="0.35">
      <c r="A8797" t="s">
        <v>9668</v>
      </c>
      <c r="B8797" t="s">
        <v>9669</v>
      </c>
      <c r="C8797" t="s">
        <v>9670</v>
      </c>
      <c r="D8797">
        <v>875</v>
      </c>
      <c r="E8797" t="s">
        <v>2666</v>
      </c>
      <c r="F8797">
        <v>621</v>
      </c>
      <c r="G8797" t="s">
        <v>16</v>
      </c>
      <c r="H8797">
        <v>1E-3</v>
      </c>
      <c r="I8797">
        <f t="shared" si="160"/>
        <v>0.621</v>
      </c>
      <c r="J8797">
        <v>0</v>
      </c>
      <c r="K8797" s="2">
        <f t="shared" si="161"/>
        <v>0</v>
      </c>
    </row>
    <row r="8798" spans="1:11" x14ac:dyDescent="0.35">
      <c r="A8798" t="s">
        <v>9671</v>
      </c>
      <c r="B8798" t="s">
        <v>9672</v>
      </c>
      <c r="C8798" t="s">
        <v>9670</v>
      </c>
      <c r="D8798">
        <v>875</v>
      </c>
      <c r="E8798" t="s">
        <v>2666</v>
      </c>
      <c r="F8798" s="1">
        <v>1000</v>
      </c>
      <c r="G8798" t="s">
        <v>16</v>
      </c>
      <c r="H8798">
        <v>5.7000000000000002E-2</v>
      </c>
      <c r="I8798">
        <f t="shared" si="160"/>
        <v>57</v>
      </c>
      <c r="J8798">
        <v>0</v>
      </c>
      <c r="K8798" s="2">
        <f t="shared" si="161"/>
        <v>0</v>
      </c>
    </row>
    <row r="8799" spans="1:11" x14ac:dyDescent="0.35">
      <c r="A8799" t="s">
        <v>9673</v>
      </c>
      <c r="B8799" t="s">
        <v>9674</v>
      </c>
      <c r="C8799" t="s">
        <v>5450</v>
      </c>
      <c r="D8799">
        <v>876</v>
      </c>
      <c r="E8799" t="s">
        <v>2666</v>
      </c>
      <c r="F8799" s="1">
        <v>19158</v>
      </c>
      <c r="G8799" t="s">
        <v>16</v>
      </c>
      <c r="H8799">
        <v>0.41799999999999998</v>
      </c>
      <c r="I8799">
        <f t="shared" si="160"/>
        <v>8008.0439999999999</v>
      </c>
      <c r="J8799">
        <v>0.47699999999999998</v>
      </c>
      <c r="K8799" s="2">
        <f t="shared" si="161"/>
        <v>9138.366</v>
      </c>
    </row>
    <row r="8800" spans="1:11" x14ac:dyDescent="0.35">
      <c r="A8800" t="s">
        <v>9675</v>
      </c>
      <c r="B8800" t="s">
        <v>9676</v>
      </c>
      <c r="C8800" t="s">
        <v>9677</v>
      </c>
      <c r="D8800">
        <v>876</v>
      </c>
      <c r="E8800" t="s">
        <v>2666</v>
      </c>
      <c r="F8800">
        <v>750</v>
      </c>
      <c r="G8800" t="s">
        <v>24</v>
      </c>
      <c r="H8800">
        <v>1</v>
      </c>
      <c r="I8800">
        <f t="shared" si="160"/>
        <v>750</v>
      </c>
      <c r="J8800">
        <v>1.7689999999999999</v>
      </c>
      <c r="K8800" s="2">
        <f t="shared" si="161"/>
        <v>1326.75</v>
      </c>
    </row>
    <row r="8801" spans="1:11" x14ac:dyDescent="0.35">
      <c r="A8801" t="s">
        <v>9678</v>
      </c>
      <c r="B8801" t="s">
        <v>9679</v>
      </c>
      <c r="C8801" t="s">
        <v>9680</v>
      </c>
      <c r="D8801">
        <v>876</v>
      </c>
      <c r="E8801" t="s">
        <v>2666</v>
      </c>
      <c r="F8801">
        <v>360</v>
      </c>
      <c r="G8801" t="s">
        <v>16</v>
      </c>
      <c r="H8801">
        <v>0.44167000000000001</v>
      </c>
      <c r="I8801">
        <f t="shared" si="160"/>
        <v>159.00120000000001</v>
      </c>
      <c r="J8801">
        <v>7.2</v>
      </c>
      <c r="K8801" s="2">
        <f t="shared" si="161"/>
        <v>2592</v>
      </c>
    </row>
    <row r="8802" spans="1:11" x14ac:dyDescent="0.35">
      <c r="A8802" t="s">
        <v>9681</v>
      </c>
      <c r="B8802" t="s">
        <v>9682</v>
      </c>
      <c r="C8802" t="s">
        <v>9680</v>
      </c>
      <c r="D8802">
        <v>876</v>
      </c>
      <c r="E8802" t="s">
        <v>2666</v>
      </c>
      <c r="F8802">
        <v>640</v>
      </c>
      <c r="G8802" t="s">
        <v>16</v>
      </c>
      <c r="H8802">
        <v>0.60938000000000003</v>
      </c>
      <c r="I8802">
        <f t="shared" si="160"/>
        <v>390.00319999999999</v>
      </c>
      <c r="J8802">
        <v>7.48</v>
      </c>
      <c r="K8802" s="2">
        <f t="shared" si="161"/>
        <v>4787.2000000000007</v>
      </c>
    </row>
    <row r="8803" spans="1:11" x14ac:dyDescent="0.35">
      <c r="A8803" t="s">
        <v>9683</v>
      </c>
      <c r="B8803" t="s">
        <v>9684</v>
      </c>
      <c r="C8803" t="s">
        <v>9685</v>
      </c>
      <c r="D8803">
        <v>876</v>
      </c>
      <c r="E8803" t="s">
        <v>2666</v>
      </c>
      <c r="F8803" s="1">
        <v>14851</v>
      </c>
      <c r="G8803" t="s">
        <v>2831</v>
      </c>
      <c r="H8803">
        <v>6.5000000000000002E-2</v>
      </c>
      <c r="I8803">
        <f t="shared" si="160"/>
        <v>965.31500000000005</v>
      </c>
      <c r="J8803">
        <v>0.16200000000000001</v>
      </c>
      <c r="K8803" s="2">
        <f t="shared" si="161"/>
        <v>2405.8620000000001</v>
      </c>
    </row>
    <row r="8804" spans="1:11" x14ac:dyDescent="0.35">
      <c r="A8804" t="s">
        <v>9686</v>
      </c>
      <c r="B8804" t="s">
        <v>9687</v>
      </c>
      <c r="C8804" t="s">
        <v>9688</v>
      </c>
      <c r="D8804">
        <v>876</v>
      </c>
      <c r="E8804" t="s">
        <v>2666</v>
      </c>
      <c r="F8804" s="1">
        <v>44000</v>
      </c>
      <c r="G8804" t="s">
        <v>2831</v>
      </c>
      <c r="H8804">
        <v>0.12520999999999999</v>
      </c>
      <c r="I8804">
        <f t="shared" si="160"/>
        <v>5509.24</v>
      </c>
      <c r="J8804">
        <v>0.2908</v>
      </c>
      <c r="K8804" s="2">
        <f t="shared" si="161"/>
        <v>12795.2</v>
      </c>
    </row>
    <row r="8805" spans="1:11" x14ac:dyDescent="0.35">
      <c r="A8805" t="s">
        <v>9689</v>
      </c>
      <c r="B8805" t="s">
        <v>9687</v>
      </c>
      <c r="C8805" t="s">
        <v>9690</v>
      </c>
      <c r="D8805">
        <v>876</v>
      </c>
      <c r="E8805" t="s">
        <v>2666</v>
      </c>
      <c r="F8805" s="1">
        <v>11800</v>
      </c>
      <c r="G8805" t="s">
        <v>2831</v>
      </c>
      <c r="H8805">
        <v>1E-3</v>
      </c>
      <c r="I8805">
        <f t="shared" si="160"/>
        <v>11.8</v>
      </c>
      <c r="J8805">
        <v>0.23799999999999999</v>
      </c>
      <c r="K8805" s="2">
        <f t="shared" si="161"/>
        <v>2808.4</v>
      </c>
    </row>
    <row r="8806" spans="1:11" x14ac:dyDescent="0.35">
      <c r="A8806" t="s">
        <v>9691</v>
      </c>
      <c r="B8806" t="s">
        <v>9692</v>
      </c>
      <c r="C8806" t="s">
        <v>9693</v>
      </c>
      <c r="D8806">
        <v>876</v>
      </c>
      <c r="E8806" t="s">
        <v>2666</v>
      </c>
      <c r="F8806" s="1">
        <v>353325</v>
      </c>
      <c r="G8806" t="s">
        <v>2831</v>
      </c>
      <c r="H8806">
        <v>0.01</v>
      </c>
      <c r="I8806">
        <f t="shared" si="160"/>
        <v>3533.25</v>
      </c>
      <c r="J8806">
        <v>7.2999999999999995E-2</v>
      </c>
      <c r="K8806" s="2">
        <f t="shared" si="161"/>
        <v>25792.724999999999</v>
      </c>
    </row>
    <row r="8807" spans="1:11" x14ac:dyDescent="0.35">
      <c r="A8807" t="s">
        <v>9694</v>
      </c>
      <c r="B8807" t="s">
        <v>9695</v>
      </c>
      <c r="C8807" t="s">
        <v>9696</v>
      </c>
      <c r="D8807">
        <v>876</v>
      </c>
      <c r="E8807" t="s">
        <v>2666</v>
      </c>
      <c r="F8807" s="1">
        <v>1425778</v>
      </c>
      <c r="G8807" t="s">
        <v>16</v>
      </c>
      <c r="H8807">
        <v>1E-3</v>
      </c>
      <c r="I8807">
        <f t="shared" si="160"/>
        <v>1425.778</v>
      </c>
      <c r="J8807">
        <v>4.2909999999999997E-2</v>
      </c>
      <c r="K8807" s="2">
        <f t="shared" si="161"/>
        <v>61180.133979999999</v>
      </c>
    </row>
    <row r="8808" spans="1:11" x14ac:dyDescent="0.35">
      <c r="A8808" t="s">
        <v>9697</v>
      </c>
      <c r="B8808" t="s">
        <v>9698</v>
      </c>
      <c r="C8808" t="s">
        <v>9699</v>
      </c>
      <c r="D8808">
        <v>876</v>
      </c>
      <c r="E8808" t="s">
        <v>2666</v>
      </c>
      <c r="F8808" s="1">
        <v>4320000</v>
      </c>
      <c r="G8808" t="s">
        <v>16</v>
      </c>
      <c r="H8808">
        <v>1E-3</v>
      </c>
      <c r="I8808">
        <f t="shared" si="160"/>
        <v>4320</v>
      </c>
      <c r="J8808">
        <v>4.5900000000000003E-3</v>
      </c>
      <c r="K8808" s="2">
        <f t="shared" si="161"/>
        <v>19828.800000000003</v>
      </c>
    </row>
    <row r="8809" spans="1:11" x14ac:dyDescent="0.35">
      <c r="A8809" t="s">
        <v>9700</v>
      </c>
      <c r="B8809" t="s">
        <v>9701</v>
      </c>
      <c r="C8809" t="s">
        <v>9702</v>
      </c>
      <c r="D8809">
        <v>876</v>
      </c>
      <c r="E8809" t="s">
        <v>2666</v>
      </c>
      <c r="F8809">
        <v>530</v>
      </c>
      <c r="G8809" t="s">
        <v>2831</v>
      </c>
      <c r="H8809">
        <v>0.01</v>
      </c>
      <c r="I8809">
        <f t="shared" si="160"/>
        <v>5.3</v>
      </c>
      <c r="J8809">
        <v>0.13544</v>
      </c>
      <c r="K8809" s="2">
        <f t="shared" si="161"/>
        <v>71.783200000000008</v>
      </c>
    </row>
    <row r="8810" spans="1:11" x14ac:dyDescent="0.35">
      <c r="A8810" t="s">
        <v>9703</v>
      </c>
      <c r="B8810" t="s">
        <v>9704</v>
      </c>
      <c r="C8810" t="s">
        <v>9705</v>
      </c>
      <c r="D8810">
        <v>876</v>
      </c>
      <c r="E8810" t="s">
        <v>2666</v>
      </c>
      <c r="F8810" s="1">
        <v>63300</v>
      </c>
      <c r="G8810" t="s">
        <v>2831</v>
      </c>
      <c r="H8810">
        <v>1.6799999999999999E-2</v>
      </c>
      <c r="I8810">
        <f t="shared" si="160"/>
        <v>1063.4399999999998</v>
      </c>
      <c r="J8810">
        <v>0.08</v>
      </c>
      <c r="K8810" s="2">
        <f t="shared" si="161"/>
        <v>5064</v>
      </c>
    </row>
    <row r="8811" spans="1:11" x14ac:dyDescent="0.35">
      <c r="A8811" t="s">
        <v>9706</v>
      </c>
      <c r="B8811" t="s">
        <v>9707</v>
      </c>
      <c r="C8811" t="s">
        <v>9708</v>
      </c>
      <c r="D8811">
        <v>876</v>
      </c>
      <c r="E8811" t="s">
        <v>2666</v>
      </c>
      <c r="F8811" s="1">
        <v>19206</v>
      </c>
      <c r="G8811" t="s">
        <v>16</v>
      </c>
      <c r="H8811">
        <v>0.31</v>
      </c>
      <c r="I8811">
        <f t="shared" si="160"/>
        <v>5953.86</v>
      </c>
      <c r="J8811">
        <v>0.309</v>
      </c>
      <c r="K8811" s="2">
        <f t="shared" si="161"/>
        <v>5934.6539999999995</v>
      </c>
    </row>
    <row r="8812" spans="1:11" x14ac:dyDescent="0.35">
      <c r="A8812" t="s">
        <v>9709</v>
      </c>
      <c r="B8812" t="s">
        <v>9710</v>
      </c>
      <c r="C8812" t="s">
        <v>9711</v>
      </c>
      <c r="D8812">
        <v>875</v>
      </c>
      <c r="E8812" t="s">
        <v>2666</v>
      </c>
      <c r="F8812" s="1">
        <v>28233</v>
      </c>
      <c r="G8812" t="s">
        <v>16</v>
      </c>
      <c r="H8812">
        <v>0.31900000000000001</v>
      </c>
      <c r="I8812">
        <f t="shared" si="160"/>
        <v>9006.3269999999993</v>
      </c>
      <c r="J8812">
        <v>0.34200000000000003</v>
      </c>
      <c r="K8812" s="2">
        <f t="shared" si="161"/>
        <v>9655.6860000000015</v>
      </c>
    </row>
    <row r="8813" spans="1:11" x14ac:dyDescent="0.35">
      <c r="A8813" t="s">
        <v>9712</v>
      </c>
      <c r="B8813" t="s">
        <v>9713</v>
      </c>
      <c r="C8813" t="s">
        <v>9714</v>
      </c>
      <c r="D8813">
        <v>876</v>
      </c>
      <c r="E8813" t="s">
        <v>2666</v>
      </c>
      <c r="F8813">
        <v>72</v>
      </c>
      <c r="G8813" t="s">
        <v>2831</v>
      </c>
      <c r="H8813">
        <v>0.1</v>
      </c>
      <c r="I8813">
        <f t="shared" si="160"/>
        <v>7.2</v>
      </c>
      <c r="J8813">
        <v>0.1103</v>
      </c>
      <c r="K8813" s="2">
        <f t="shared" si="161"/>
        <v>7.9415999999999993</v>
      </c>
    </row>
    <row r="8814" spans="1:11" x14ac:dyDescent="0.35">
      <c r="A8814" t="s">
        <v>9715</v>
      </c>
      <c r="B8814" t="s">
        <v>9716</v>
      </c>
      <c r="C8814" t="s">
        <v>9717</v>
      </c>
      <c r="D8814">
        <v>876</v>
      </c>
      <c r="E8814" t="s">
        <v>2666</v>
      </c>
      <c r="F8814" s="1">
        <v>728000</v>
      </c>
      <c r="G8814" t="s">
        <v>16</v>
      </c>
      <c r="H8814">
        <v>2.8E-3</v>
      </c>
      <c r="I8814">
        <f t="shared" si="160"/>
        <v>2038.4</v>
      </c>
      <c r="J8814">
        <v>1.076E-2</v>
      </c>
      <c r="K8814" s="2">
        <f t="shared" si="161"/>
        <v>7833.2800000000007</v>
      </c>
    </row>
    <row r="8815" spans="1:11" x14ac:dyDescent="0.35">
      <c r="A8815" t="s">
        <v>9718</v>
      </c>
      <c r="B8815" t="s">
        <v>9719</v>
      </c>
      <c r="C8815" t="s">
        <v>9717</v>
      </c>
      <c r="D8815">
        <v>876</v>
      </c>
      <c r="E8815" t="s">
        <v>2666</v>
      </c>
      <c r="F8815" s="1">
        <v>678000</v>
      </c>
      <c r="G8815" t="s">
        <v>16</v>
      </c>
      <c r="H8815">
        <v>5.1999999999999995E-4</v>
      </c>
      <c r="I8815">
        <f t="shared" si="160"/>
        <v>352.55999999999995</v>
      </c>
      <c r="J8815">
        <v>3.5500000000000002E-3</v>
      </c>
      <c r="K8815" s="2">
        <f t="shared" si="161"/>
        <v>2406.9</v>
      </c>
    </row>
    <row r="8816" spans="1:11" x14ac:dyDescent="0.35">
      <c r="A8816" t="s">
        <v>9720</v>
      </c>
      <c r="B8816" t="s">
        <v>9721</v>
      </c>
      <c r="C8816" t="s">
        <v>5033</v>
      </c>
      <c r="D8816">
        <v>875</v>
      </c>
      <c r="E8816" t="s">
        <v>2666</v>
      </c>
      <c r="F8816" s="1">
        <v>93500</v>
      </c>
      <c r="G8816" t="s">
        <v>16</v>
      </c>
      <c r="H8816">
        <v>2.2699999999999999E-3</v>
      </c>
      <c r="I8816">
        <f t="shared" si="160"/>
        <v>212.24499999999998</v>
      </c>
      <c r="J8816">
        <v>0.12125</v>
      </c>
      <c r="K8816" s="2">
        <f t="shared" si="161"/>
        <v>11336.875</v>
      </c>
    </row>
    <row r="8817" spans="1:11" x14ac:dyDescent="0.35">
      <c r="A8817" t="s">
        <v>9722</v>
      </c>
      <c r="B8817" t="s">
        <v>9723</v>
      </c>
      <c r="C8817" t="s">
        <v>9724</v>
      </c>
      <c r="D8817">
        <v>876</v>
      </c>
      <c r="E8817" t="s">
        <v>2666</v>
      </c>
      <c r="F8817" s="1">
        <v>1127862</v>
      </c>
      <c r="G8817" t="s">
        <v>16</v>
      </c>
      <c r="H8817">
        <v>1.23E-3</v>
      </c>
      <c r="I8817">
        <f t="shared" si="160"/>
        <v>1387.27026</v>
      </c>
      <c r="J8817">
        <v>5.8799999999999998E-3</v>
      </c>
      <c r="K8817" s="2">
        <f t="shared" si="161"/>
        <v>6631.8285599999999</v>
      </c>
    </row>
    <row r="8818" spans="1:11" x14ac:dyDescent="0.35">
      <c r="A8818" t="s">
        <v>9725</v>
      </c>
      <c r="B8818" t="s">
        <v>9726</v>
      </c>
      <c r="C8818" t="s">
        <v>9727</v>
      </c>
      <c r="D8818">
        <v>876</v>
      </c>
      <c r="E8818" t="s">
        <v>2666</v>
      </c>
      <c r="F8818" s="1">
        <v>13500</v>
      </c>
      <c r="G8818" t="s">
        <v>16</v>
      </c>
      <c r="H8818">
        <v>0.156</v>
      </c>
      <c r="I8818">
        <f t="shared" si="160"/>
        <v>2106</v>
      </c>
      <c r="J8818">
        <v>0.13500000000000001</v>
      </c>
      <c r="K8818" s="2">
        <f t="shared" si="161"/>
        <v>1822.5000000000002</v>
      </c>
    </row>
    <row r="8819" spans="1:11" x14ac:dyDescent="0.35">
      <c r="A8819" t="s">
        <v>9728</v>
      </c>
      <c r="B8819" t="s">
        <v>9729</v>
      </c>
      <c r="C8819" t="s">
        <v>9730</v>
      </c>
      <c r="D8819">
        <v>876</v>
      </c>
      <c r="E8819" t="s">
        <v>2666</v>
      </c>
      <c r="F8819" s="1">
        <v>90000</v>
      </c>
      <c r="G8819" t="s">
        <v>2831</v>
      </c>
      <c r="H8819">
        <v>4.1000000000000002E-2</v>
      </c>
      <c r="I8819">
        <f t="shared" si="160"/>
        <v>3690</v>
      </c>
      <c r="J8819">
        <v>0.10299999999999999</v>
      </c>
      <c r="K8819" s="2">
        <f t="shared" si="161"/>
        <v>9270</v>
      </c>
    </row>
    <row r="8820" spans="1:11" x14ac:dyDescent="0.35">
      <c r="A8820" t="s">
        <v>9731</v>
      </c>
      <c r="B8820" t="s">
        <v>9732</v>
      </c>
      <c r="C8820" t="s">
        <v>9733</v>
      </c>
      <c r="D8820">
        <v>876</v>
      </c>
      <c r="E8820" t="s">
        <v>2666</v>
      </c>
      <c r="F8820" s="1">
        <v>856800</v>
      </c>
      <c r="G8820" t="s">
        <v>2831</v>
      </c>
      <c r="H8820">
        <v>9.4000000000000004E-3</v>
      </c>
      <c r="I8820">
        <f t="shared" si="160"/>
        <v>8053.92</v>
      </c>
      <c r="J8820">
        <v>5.8549999999999998E-2</v>
      </c>
      <c r="K8820" s="2">
        <f t="shared" si="161"/>
        <v>50165.64</v>
      </c>
    </row>
    <row r="8821" spans="1:11" x14ac:dyDescent="0.35">
      <c r="A8821" t="s">
        <v>9734</v>
      </c>
      <c r="B8821" t="s">
        <v>9735</v>
      </c>
      <c r="C8821" t="s">
        <v>9512</v>
      </c>
      <c r="D8821">
        <v>875</v>
      </c>
      <c r="E8821" t="s">
        <v>2666</v>
      </c>
      <c r="F8821">
        <v>980</v>
      </c>
      <c r="G8821" t="s">
        <v>16</v>
      </c>
      <c r="H8821">
        <v>1E-3</v>
      </c>
      <c r="I8821">
        <f t="shared" si="160"/>
        <v>0.98</v>
      </c>
      <c r="J8821">
        <v>0.114</v>
      </c>
      <c r="K8821" s="2">
        <f t="shared" si="161"/>
        <v>111.72</v>
      </c>
    </row>
    <row r="8822" spans="1:11" x14ac:dyDescent="0.35">
      <c r="A8822" t="s">
        <v>9736</v>
      </c>
      <c r="B8822" t="s">
        <v>9737</v>
      </c>
      <c r="C8822" t="s">
        <v>9738</v>
      </c>
      <c r="D8822">
        <v>876</v>
      </c>
      <c r="E8822" t="s">
        <v>2666</v>
      </c>
      <c r="F8822" s="1">
        <v>19123</v>
      </c>
      <c r="G8822" t="s">
        <v>2831</v>
      </c>
      <c r="H8822">
        <v>8.1960000000000005E-2</v>
      </c>
      <c r="I8822">
        <f t="shared" si="160"/>
        <v>1567.3210800000002</v>
      </c>
      <c r="J8822">
        <v>0.19</v>
      </c>
      <c r="K8822" s="2">
        <f t="shared" si="161"/>
        <v>3633.37</v>
      </c>
    </row>
    <row r="8823" spans="1:11" x14ac:dyDescent="0.35">
      <c r="A8823" t="s">
        <v>9739</v>
      </c>
      <c r="B8823" t="s">
        <v>9740</v>
      </c>
      <c r="C8823" t="s">
        <v>9741</v>
      </c>
      <c r="D8823">
        <v>876</v>
      </c>
      <c r="E8823" t="s">
        <v>2666</v>
      </c>
      <c r="F8823" s="1">
        <v>2000</v>
      </c>
      <c r="G8823" t="s">
        <v>16</v>
      </c>
      <c r="H8823">
        <v>0.3</v>
      </c>
      <c r="I8823">
        <f t="shared" si="160"/>
        <v>600</v>
      </c>
      <c r="J8823">
        <v>0.85</v>
      </c>
      <c r="K8823" s="2">
        <f t="shared" si="161"/>
        <v>1700</v>
      </c>
    </row>
    <row r="8824" spans="1:11" x14ac:dyDescent="0.35">
      <c r="A8824" t="s">
        <v>9742</v>
      </c>
      <c r="B8824" t="s">
        <v>9743</v>
      </c>
      <c r="C8824" t="s">
        <v>9744</v>
      </c>
      <c r="D8824">
        <v>876</v>
      </c>
      <c r="E8824" t="s">
        <v>2666</v>
      </c>
      <c r="F8824" s="1">
        <v>19744</v>
      </c>
      <c r="G8824" t="s">
        <v>24</v>
      </c>
      <c r="H8824">
        <v>0.48399999999999999</v>
      </c>
      <c r="I8824">
        <f t="shared" si="160"/>
        <v>9556.0959999999995</v>
      </c>
      <c r="J8824">
        <v>2.64</v>
      </c>
      <c r="K8824" s="2">
        <f t="shared" si="161"/>
        <v>52124.160000000003</v>
      </c>
    </row>
    <row r="8825" spans="1:11" x14ac:dyDescent="0.35">
      <c r="A8825" t="s">
        <v>9745</v>
      </c>
      <c r="B8825" t="s">
        <v>9746</v>
      </c>
      <c r="C8825" t="s">
        <v>9747</v>
      </c>
      <c r="D8825">
        <v>875</v>
      </c>
      <c r="E8825" t="s">
        <v>2666</v>
      </c>
      <c r="F8825" s="1">
        <v>17153</v>
      </c>
      <c r="G8825" t="s">
        <v>16</v>
      </c>
      <c r="H8825">
        <v>1.8519999999999998E-2</v>
      </c>
      <c r="I8825">
        <f t="shared" si="160"/>
        <v>317.67355999999995</v>
      </c>
      <c r="J8825">
        <v>0.11199000000000001</v>
      </c>
      <c r="K8825" s="2">
        <f t="shared" si="161"/>
        <v>1920.9644700000001</v>
      </c>
    </row>
    <row r="8826" spans="1:11" x14ac:dyDescent="0.35">
      <c r="A8826" t="s">
        <v>9748</v>
      </c>
      <c r="B8826" t="s">
        <v>9749</v>
      </c>
      <c r="C8826" t="s">
        <v>9750</v>
      </c>
      <c r="D8826">
        <v>875</v>
      </c>
      <c r="E8826" t="s">
        <v>2666</v>
      </c>
      <c r="F8826" s="1">
        <v>1040</v>
      </c>
      <c r="G8826" t="s">
        <v>16</v>
      </c>
      <c r="H8826">
        <v>3.9E-2</v>
      </c>
      <c r="I8826">
        <f t="shared" si="160"/>
        <v>40.56</v>
      </c>
      <c r="J8826">
        <v>0.26397999999999999</v>
      </c>
      <c r="K8826" s="2">
        <f t="shared" si="161"/>
        <v>274.53919999999999</v>
      </c>
    </row>
    <row r="8827" spans="1:11" x14ac:dyDescent="0.35">
      <c r="A8827" t="s">
        <v>9751</v>
      </c>
      <c r="B8827" t="s">
        <v>9752</v>
      </c>
      <c r="C8827" t="s">
        <v>9753</v>
      </c>
      <c r="D8827">
        <v>876</v>
      </c>
      <c r="E8827" t="s">
        <v>2666</v>
      </c>
      <c r="F8827" s="1">
        <v>5940</v>
      </c>
      <c r="G8827" t="s">
        <v>16</v>
      </c>
      <c r="H8827">
        <v>0.73060000000000003</v>
      </c>
      <c r="I8827">
        <f t="shared" si="160"/>
        <v>4339.7640000000001</v>
      </c>
      <c r="J8827">
        <v>0.86399999999999999</v>
      </c>
      <c r="K8827" s="2">
        <f t="shared" si="161"/>
        <v>5132.16</v>
      </c>
    </row>
    <row r="8828" spans="1:11" x14ac:dyDescent="0.35">
      <c r="A8828" t="s">
        <v>9754</v>
      </c>
      <c r="B8828" t="s">
        <v>9755</v>
      </c>
      <c r="C8828" t="s">
        <v>9756</v>
      </c>
      <c r="D8828">
        <v>876</v>
      </c>
      <c r="E8828" t="s">
        <v>2666</v>
      </c>
      <c r="F8828">
        <v>708</v>
      </c>
      <c r="G8828" t="s">
        <v>24</v>
      </c>
      <c r="H8828">
        <v>0.99446999999999997</v>
      </c>
      <c r="I8828">
        <f t="shared" si="160"/>
        <v>704.08475999999996</v>
      </c>
      <c r="J8828">
        <v>3.52</v>
      </c>
      <c r="K8828" s="2">
        <f t="shared" si="161"/>
        <v>2492.16</v>
      </c>
    </row>
    <row r="8829" spans="1:11" x14ac:dyDescent="0.35">
      <c r="A8829" t="s">
        <v>9757</v>
      </c>
      <c r="B8829" t="s">
        <v>9758</v>
      </c>
      <c r="C8829" t="s">
        <v>9759</v>
      </c>
      <c r="D8829">
        <v>876</v>
      </c>
      <c r="E8829" t="s">
        <v>2666</v>
      </c>
      <c r="F8829">
        <v>1</v>
      </c>
      <c r="G8829" t="s">
        <v>24</v>
      </c>
      <c r="H8829">
        <v>1.4322900000000001</v>
      </c>
      <c r="I8829">
        <f t="shared" si="160"/>
        <v>1.4322900000000001</v>
      </c>
      <c r="J8829">
        <v>5.14</v>
      </c>
      <c r="K8829" s="2">
        <f t="shared" si="161"/>
        <v>5.14</v>
      </c>
    </row>
    <row r="8830" spans="1:11" x14ac:dyDescent="0.35">
      <c r="A8830" t="s">
        <v>9760</v>
      </c>
      <c r="B8830" t="s">
        <v>9761</v>
      </c>
      <c r="C8830" t="s">
        <v>8098</v>
      </c>
      <c r="D8830">
        <v>876</v>
      </c>
      <c r="E8830" t="s">
        <v>2666</v>
      </c>
      <c r="F8830" s="1">
        <v>22032</v>
      </c>
      <c r="G8830" t="s">
        <v>2831</v>
      </c>
      <c r="H8830">
        <v>5.1000000000000004E-3</v>
      </c>
      <c r="I8830">
        <f t="shared" si="160"/>
        <v>112.36320000000001</v>
      </c>
      <c r="J8830">
        <v>3.6200000000000003E-2</v>
      </c>
      <c r="K8830" s="2">
        <f t="shared" si="161"/>
        <v>797.55840000000012</v>
      </c>
    </row>
    <row r="8831" spans="1:11" x14ac:dyDescent="0.35">
      <c r="A8831" t="s">
        <v>9762</v>
      </c>
      <c r="B8831" t="s">
        <v>9763</v>
      </c>
      <c r="C8831" t="s">
        <v>9764</v>
      </c>
      <c r="D8831">
        <v>876</v>
      </c>
      <c r="E8831" t="s">
        <v>2666</v>
      </c>
      <c r="F8831" s="1">
        <v>4550</v>
      </c>
      <c r="G8831" t="s">
        <v>16</v>
      </c>
      <c r="H8831">
        <v>0.1</v>
      </c>
      <c r="I8831">
        <f t="shared" si="160"/>
        <v>455</v>
      </c>
      <c r="J8831">
        <v>2.7</v>
      </c>
      <c r="K8831" s="2">
        <f t="shared" si="161"/>
        <v>12285</v>
      </c>
    </row>
    <row r="8832" spans="1:11" x14ac:dyDescent="0.35">
      <c r="A8832" t="s">
        <v>9765</v>
      </c>
      <c r="B8832" t="s">
        <v>9766</v>
      </c>
      <c r="C8832" t="s">
        <v>9767</v>
      </c>
      <c r="D8832">
        <v>876</v>
      </c>
      <c r="E8832" t="s">
        <v>2666</v>
      </c>
      <c r="F8832">
        <v>813</v>
      </c>
      <c r="G8832" t="s">
        <v>24</v>
      </c>
      <c r="H8832">
        <v>0.48399999999999999</v>
      </c>
      <c r="I8832">
        <f t="shared" si="160"/>
        <v>393.49199999999996</v>
      </c>
      <c r="J8832">
        <v>2.5499999999999998</v>
      </c>
      <c r="K8832" s="2">
        <f t="shared" si="161"/>
        <v>2073.1499999999996</v>
      </c>
    </row>
    <row r="8833" spans="1:11" x14ac:dyDescent="0.35">
      <c r="A8833" t="s">
        <v>9768</v>
      </c>
      <c r="B8833" t="s">
        <v>9769</v>
      </c>
      <c r="C8833" t="s">
        <v>9770</v>
      </c>
      <c r="D8833">
        <v>875</v>
      </c>
      <c r="E8833" t="s">
        <v>2666</v>
      </c>
      <c r="F8833" s="1">
        <v>13040</v>
      </c>
      <c r="G8833" t="s">
        <v>16</v>
      </c>
      <c r="H8833">
        <v>0.20799999999999999</v>
      </c>
      <c r="I8833">
        <f t="shared" si="160"/>
        <v>2712.3199999999997</v>
      </c>
      <c r="J8833">
        <v>0.25900000000000001</v>
      </c>
      <c r="K8833" s="2">
        <f t="shared" si="161"/>
        <v>3377.36</v>
      </c>
    </row>
    <row r="8834" spans="1:11" x14ac:dyDescent="0.35">
      <c r="A8834" t="s">
        <v>9771</v>
      </c>
      <c r="B8834" t="s">
        <v>9772</v>
      </c>
      <c r="C8834" t="s">
        <v>9773</v>
      </c>
      <c r="D8834">
        <v>875</v>
      </c>
      <c r="E8834" t="s">
        <v>2666</v>
      </c>
      <c r="F8834" s="1">
        <v>1100</v>
      </c>
      <c r="G8834" t="s">
        <v>16</v>
      </c>
      <c r="H8834">
        <v>5.5E-2</v>
      </c>
      <c r="I8834">
        <f t="shared" si="160"/>
        <v>60.5</v>
      </c>
      <c r="J8834">
        <v>0.5</v>
      </c>
      <c r="K8834" s="2">
        <f t="shared" si="161"/>
        <v>550</v>
      </c>
    </row>
    <row r="8835" spans="1:11" x14ac:dyDescent="0.35">
      <c r="A8835" t="s">
        <v>9774</v>
      </c>
      <c r="B8835" t="s">
        <v>9775</v>
      </c>
      <c r="C8835" t="s">
        <v>9776</v>
      </c>
      <c r="D8835">
        <v>875</v>
      </c>
      <c r="E8835" t="s">
        <v>2666</v>
      </c>
      <c r="F8835" s="1">
        <v>7005</v>
      </c>
      <c r="G8835" t="s">
        <v>16</v>
      </c>
      <c r="H8835">
        <v>0.16500000000000001</v>
      </c>
      <c r="I8835">
        <f t="shared" si="160"/>
        <v>1155.825</v>
      </c>
      <c r="J8835">
        <v>0.99</v>
      </c>
      <c r="K8835" s="2">
        <f t="shared" si="161"/>
        <v>6934.95</v>
      </c>
    </row>
    <row r="8836" spans="1:11" x14ac:dyDescent="0.35">
      <c r="A8836" t="s">
        <v>9777</v>
      </c>
      <c r="B8836" t="s">
        <v>9778</v>
      </c>
      <c r="C8836" t="s">
        <v>6367</v>
      </c>
      <c r="D8836">
        <v>875</v>
      </c>
      <c r="E8836" t="s">
        <v>2666</v>
      </c>
      <c r="F8836" s="1">
        <v>2900</v>
      </c>
      <c r="G8836" t="s">
        <v>16</v>
      </c>
      <c r="H8836">
        <v>0.16500000000000001</v>
      </c>
      <c r="I8836">
        <f t="shared" si="160"/>
        <v>478.5</v>
      </c>
      <c r="J8836">
        <v>0.77</v>
      </c>
      <c r="K8836" s="2">
        <f t="shared" si="161"/>
        <v>2233</v>
      </c>
    </row>
    <row r="8837" spans="1:11" x14ac:dyDescent="0.35">
      <c r="A8837" t="s">
        <v>9779</v>
      </c>
      <c r="B8837" t="s">
        <v>9780</v>
      </c>
      <c r="C8837" t="s">
        <v>9781</v>
      </c>
      <c r="D8837">
        <v>875</v>
      </c>
      <c r="E8837" t="s">
        <v>2666</v>
      </c>
      <c r="F8837" s="1">
        <v>9044</v>
      </c>
      <c r="G8837" t="s">
        <v>16</v>
      </c>
      <c r="H8837">
        <v>0.16500000000000001</v>
      </c>
      <c r="I8837">
        <f t="shared" ref="I8837:I8900" si="162">H8837*F8837</f>
        <v>1492.26</v>
      </c>
      <c r="J8837">
        <v>0.99</v>
      </c>
      <c r="K8837" s="2">
        <f t="shared" ref="K8837:K8900" si="163">F8837*J8837</f>
        <v>8953.56</v>
      </c>
    </row>
    <row r="8838" spans="1:11" x14ac:dyDescent="0.35">
      <c r="A8838" t="s">
        <v>9782</v>
      </c>
      <c r="B8838" t="s">
        <v>9783</v>
      </c>
      <c r="C8838" t="s">
        <v>9784</v>
      </c>
      <c r="D8838">
        <v>875</v>
      </c>
      <c r="E8838" t="s">
        <v>2666</v>
      </c>
      <c r="F8838" s="1">
        <v>1400</v>
      </c>
      <c r="G8838" t="s">
        <v>16</v>
      </c>
      <c r="H8838">
        <v>0.13700000000000001</v>
      </c>
      <c r="I8838">
        <f t="shared" si="162"/>
        <v>191.8</v>
      </c>
      <c r="J8838">
        <v>0.75</v>
      </c>
      <c r="K8838" s="2">
        <f t="shared" si="163"/>
        <v>1050</v>
      </c>
    </row>
    <row r="8839" spans="1:11" x14ac:dyDescent="0.35">
      <c r="A8839" t="s">
        <v>9785</v>
      </c>
      <c r="B8839" t="s">
        <v>9786</v>
      </c>
      <c r="C8839" t="s">
        <v>9787</v>
      </c>
      <c r="D8839">
        <v>875</v>
      </c>
      <c r="E8839" t="s">
        <v>2666</v>
      </c>
      <c r="F8839">
        <v>131</v>
      </c>
      <c r="G8839" t="s">
        <v>16</v>
      </c>
      <c r="H8839">
        <v>1E-3</v>
      </c>
      <c r="I8839">
        <f t="shared" si="162"/>
        <v>0.13100000000000001</v>
      </c>
      <c r="J8839">
        <v>0.15</v>
      </c>
      <c r="K8839" s="2">
        <f t="shared" si="163"/>
        <v>19.649999999999999</v>
      </c>
    </row>
    <row r="8840" spans="1:11" x14ac:dyDescent="0.35">
      <c r="A8840" t="s">
        <v>9788</v>
      </c>
      <c r="B8840" t="s">
        <v>9789</v>
      </c>
      <c r="C8840" t="s">
        <v>6642</v>
      </c>
      <c r="D8840">
        <v>875</v>
      </c>
      <c r="E8840" t="s">
        <v>2666</v>
      </c>
      <c r="F8840">
        <v>755</v>
      </c>
      <c r="G8840" t="s">
        <v>16</v>
      </c>
      <c r="H8840">
        <v>3.0000000000000001E-3</v>
      </c>
      <c r="I8840">
        <f t="shared" si="162"/>
        <v>2.2650000000000001</v>
      </c>
      <c r="J8840">
        <v>0.26800000000000002</v>
      </c>
      <c r="K8840" s="2">
        <f t="shared" si="163"/>
        <v>202.34</v>
      </c>
    </row>
    <row r="8841" spans="1:11" x14ac:dyDescent="0.35">
      <c r="A8841" t="s">
        <v>9790</v>
      </c>
      <c r="B8841" t="s">
        <v>9791</v>
      </c>
      <c r="C8841" t="s">
        <v>9792</v>
      </c>
      <c r="D8841">
        <v>875</v>
      </c>
      <c r="E8841" t="s">
        <v>2666</v>
      </c>
      <c r="F8841" s="1">
        <v>22180</v>
      </c>
      <c r="G8841" t="s">
        <v>16</v>
      </c>
      <c r="H8841">
        <v>0.35299999999999998</v>
      </c>
      <c r="I8841">
        <f t="shared" si="162"/>
        <v>7829.54</v>
      </c>
      <c r="J8841">
        <v>0.41899999999999998</v>
      </c>
      <c r="K8841" s="2">
        <f t="shared" si="163"/>
        <v>9293.42</v>
      </c>
    </row>
    <row r="8842" spans="1:11" x14ac:dyDescent="0.35">
      <c r="A8842" t="s">
        <v>9793</v>
      </c>
      <c r="B8842" t="s">
        <v>9794</v>
      </c>
      <c r="C8842" t="s">
        <v>9795</v>
      </c>
      <c r="D8842">
        <v>875</v>
      </c>
      <c r="E8842" t="s">
        <v>2666</v>
      </c>
      <c r="F8842" s="1">
        <v>1150</v>
      </c>
      <c r="G8842" t="s">
        <v>16</v>
      </c>
      <c r="H8842">
        <v>1E-3</v>
      </c>
      <c r="I8842">
        <f t="shared" si="162"/>
        <v>1.1500000000000001</v>
      </c>
      <c r="J8842">
        <v>0.254</v>
      </c>
      <c r="K8842" s="2">
        <f t="shared" si="163"/>
        <v>292.10000000000002</v>
      </c>
    </row>
    <row r="8843" spans="1:11" x14ac:dyDescent="0.35">
      <c r="A8843" t="s">
        <v>9796</v>
      </c>
      <c r="B8843" t="s">
        <v>9797</v>
      </c>
      <c r="C8843" t="s">
        <v>9506</v>
      </c>
      <c r="D8843">
        <v>875</v>
      </c>
      <c r="E8843" t="s">
        <v>2666</v>
      </c>
      <c r="F8843" s="1">
        <v>1400</v>
      </c>
      <c r="G8843" t="s">
        <v>16</v>
      </c>
      <c r="H8843">
        <v>1E-3</v>
      </c>
      <c r="I8843">
        <f t="shared" si="162"/>
        <v>1.4000000000000001</v>
      </c>
      <c r="J8843">
        <v>0.26800000000000002</v>
      </c>
      <c r="K8843" s="2">
        <f t="shared" si="163"/>
        <v>375.20000000000005</v>
      </c>
    </row>
    <row r="8844" spans="1:11" x14ac:dyDescent="0.35">
      <c r="A8844" t="s">
        <v>9798</v>
      </c>
      <c r="B8844" t="s">
        <v>9799</v>
      </c>
      <c r="C8844" t="s">
        <v>9800</v>
      </c>
      <c r="D8844">
        <v>875</v>
      </c>
      <c r="E8844" t="s">
        <v>2666</v>
      </c>
      <c r="F8844" s="1">
        <v>1001</v>
      </c>
      <c r="G8844" t="s">
        <v>16</v>
      </c>
      <c r="H8844">
        <v>1E-3</v>
      </c>
      <c r="I8844">
        <f t="shared" si="162"/>
        <v>1.0010000000000001</v>
      </c>
      <c r="J8844">
        <v>0.22900000000000001</v>
      </c>
      <c r="K8844" s="2">
        <f t="shared" si="163"/>
        <v>229.22900000000001</v>
      </c>
    </row>
    <row r="8845" spans="1:11" x14ac:dyDescent="0.35">
      <c r="A8845" t="s">
        <v>9801</v>
      </c>
      <c r="B8845" t="s">
        <v>9802</v>
      </c>
      <c r="C8845" t="s">
        <v>5481</v>
      </c>
      <c r="D8845">
        <v>875</v>
      </c>
      <c r="E8845" t="s">
        <v>2666</v>
      </c>
      <c r="F8845">
        <v>351</v>
      </c>
      <c r="G8845" t="s">
        <v>16</v>
      </c>
      <c r="H8845">
        <v>1E-3</v>
      </c>
      <c r="I8845">
        <f t="shared" si="162"/>
        <v>0.35100000000000003</v>
      </c>
      <c r="J8845">
        <v>0.27900000000000003</v>
      </c>
      <c r="K8845" s="2">
        <f t="shared" si="163"/>
        <v>97.929000000000002</v>
      </c>
    </row>
    <row r="8846" spans="1:11" x14ac:dyDescent="0.35">
      <c r="A8846" t="s">
        <v>9803</v>
      </c>
      <c r="B8846" t="s">
        <v>9804</v>
      </c>
      <c r="C8846" t="s">
        <v>9506</v>
      </c>
      <c r="D8846">
        <v>875</v>
      </c>
      <c r="E8846" t="s">
        <v>2666</v>
      </c>
      <c r="F8846">
        <v>650</v>
      </c>
      <c r="G8846" t="s">
        <v>16</v>
      </c>
      <c r="H8846">
        <v>1E-3</v>
      </c>
      <c r="I8846">
        <f t="shared" si="162"/>
        <v>0.65</v>
      </c>
      <c r="J8846">
        <v>0.248</v>
      </c>
      <c r="K8846" s="2">
        <f t="shared" si="163"/>
        <v>161.19999999999999</v>
      </c>
    </row>
    <row r="8847" spans="1:11" x14ac:dyDescent="0.35">
      <c r="A8847" t="s">
        <v>9805</v>
      </c>
      <c r="B8847" t="s">
        <v>9806</v>
      </c>
      <c r="C8847" t="s">
        <v>9506</v>
      </c>
      <c r="D8847">
        <v>875</v>
      </c>
      <c r="E8847" t="s">
        <v>2666</v>
      </c>
      <c r="F8847" s="1">
        <v>1700</v>
      </c>
      <c r="G8847" t="s">
        <v>16</v>
      </c>
      <c r="H8847">
        <v>1E-3</v>
      </c>
      <c r="I8847">
        <f t="shared" si="162"/>
        <v>1.7</v>
      </c>
      <c r="J8847">
        <v>0.27900000000000003</v>
      </c>
      <c r="K8847" s="2">
        <f t="shared" si="163"/>
        <v>474.30000000000007</v>
      </c>
    </row>
    <row r="8848" spans="1:11" x14ac:dyDescent="0.35">
      <c r="A8848" t="s">
        <v>9807</v>
      </c>
      <c r="B8848" t="s">
        <v>9808</v>
      </c>
      <c r="C8848" t="s">
        <v>9809</v>
      </c>
      <c r="D8848">
        <v>875</v>
      </c>
      <c r="E8848" t="s">
        <v>2666</v>
      </c>
      <c r="F8848">
        <v>80</v>
      </c>
      <c r="G8848" t="s">
        <v>16</v>
      </c>
      <c r="H8848">
        <v>1E-3</v>
      </c>
      <c r="I8848">
        <f t="shared" si="162"/>
        <v>0.08</v>
      </c>
      <c r="J8848">
        <v>0.17712</v>
      </c>
      <c r="K8848" s="2">
        <f t="shared" si="163"/>
        <v>14.169599999999999</v>
      </c>
    </row>
    <row r="8849" spans="1:11" x14ac:dyDescent="0.35">
      <c r="A8849" t="s">
        <v>9810</v>
      </c>
      <c r="B8849" t="s">
        <v>9811</v>
      </c>
      <c r="C8849" t="s">
        <v>5481</v>
      </c>
      <c r="D8849">
        <v>875</v>
      </c>
      <c r="E8849" t="s">
        <v>2666</v>
      </c>
      <c r="F8849">
        <v>301</v>
      </c>
      <c r="G8849" t="s">
        <v>16</v>
      </c>
      <c r="H8849">
        <v>1E-3</v>
      </c>
      <c r="I8849">
        <f t="shared" si="162"/>
        <v>0.30099999999999999</v>
      </c>
      <c r="J8849">
        <v>0.374</v>
      </c>
      <c r="K8849" s="2">
        <f t="shared" si="163"/>
        <v>112.574</v>
      </c>
    </row>
    <row r="8850" spans="1:11" x14ac:dyDescent="0.35">
      <c r="A8850" t="s">
        <v>9812</v>
      </c>
      <c r="B8850" t="s">
        <v>9813</v>
      </c>
      <c r="C8850" t="s">
        <v>9814</v>
      </c>
      <c r="D8850">
        <v>875</v>
      </c>
      <c r="E8850" t="s">
        <v>2666</v>
      </c>
      <c r="F8850" s="1">
        <v>16795</v>
      </c>
      <c r="G8850" t="s">
        <v>2831</v>
      </c>
      <c r="H8850">
        <v>0.18099999999999999</v>
      </c>
      <c r="I8850">
        <f t="shared" si="162"/>
        <v>3039.895</v>
      </c>
      <c r="J8850">
        <v>0.73770000000000002</v>
      </c>
      <c r="K8850" s="2">
        <f t="shared" si="163"/>
        <v>12389.6715</v>
      </c>
    </row>
    <row r="8851" spans="1:11" x14ac:dyDescent="0.35">
      <c r="A8851" t="s">
        <v>9815</v>
      </c>
      <c r="B8851" t="s">
        <v>9816</v>
      </c>
      <c r="C8851" t="s">
        <v>4340</v>
      </c>
      <c r="D8851">
        <v>875</v>
      </c>
      <c r="E8851" t="s">
        <v>2666</v>
      </c>
      <c r="F8851" s="1">
        <v>2150</v>
      </c>
      <c r="G8851" t="s">
        <v>16</v>
      </c>
      <c r="H8851">
        <v>1E-3</v>
      </c>
      <c r="I8851">
        <f t="shared" si="162"/>
        <v>2.15</v>
      </c>
      <c r="J8851">
        <v>0</v>
      </c>
      <c r="K8851" s="2">
        <f t="shared" si="163"/>
        <v>0</v>
      </c>
    </row>
    <row r="8852" spans="1:11" x14ac:dyDescent="0.35">
      <c r="A8852" t="s">
        <v>9817</v>
      </c>
      <c r="B8852" t="s">
        <v>9818</v>
      </c>
      <c r="C8852" t="s">
        <v>9747</v>
      </c>
      <c r="D8852">
        <v>875</v>
      </c>
      <c r="E8852" t="s">
        <v>2666</v>
      </c>
      <c r="F8852" s="1">
        <v>10790</v>
      </c>
      <c r="G8852" t="s">
        <v>16</v>
      </c>
      <c r="H8852">
        <v>1.916E-2</v>
      </c>
      <c r="I8852">
        <f t="shared" si="162"/>
        <v>206.7364</v>
      </c>
      <c r="J8852">
        <v>0.10485999999999999</v>
      </c>
      <c r="K8852" s="2">
        <f t="shared" si="163"/>
        <v>1131.4394</v>
      </c>
    </row>
    <row r="8853" spans="1:11" x14ac:dyDescent="0.35">
      <c r="A8853" t="s">
        <v>9819</v>
      </c>
      <c r="B8853" t="s">
        <v>9820</v>
      </c>
      <c r="C8853" t="s">
        <v>9750</v>
      </c>
      <c r="D8853">
        <v>875</v>
      </c>
      <c r="E8853" t="s">
        <v>2666</v>
      </c>
      <c r="F8853" s="1">
        <v>21582</v>
      </c>
      <c r="G8853" t="s">
        <v>16</v>
      </c>
      <c r="H8853">
        <v>3.9E-2</v>
      </c>
      <c r="I8853">
        <f t="shared" si="162"/>
        <v>841.69799999999998</v>
      </c>
      <c r="J8853">
        <v>0.22214</v>
      </c>
      <c r="K8853" s="2">
        <f t="shared" si="163"/>
        <v>4794.2254800000001</v>
      </c>
    </row>
    <row r="8854" spans="1:11" x14ac:dyDescent="0.35">
      <c r="A8854" t="s">
        <v>9821</v>
      </c>
      <c r="B8854" t="s">
        <v>9822</v>
      </c>
      <c r="C8854" t="s">
        <v>9823</v>
      </c>
      <c r="D8854">
        <v>875</v>
      </c>
      <c r="E8854" t="s">
        <v>2666</v>
      </c>
      <c r="F8854" s="1">
        <v>1000</v>
      </c>
      <c r="G8854" t="s">
        <v>16</v>
      </c>
      <c r="H8854">
        <v>1E-3</v>
      </c>
      <c r="I8854">
        <f t="shared" si="162"/>
        <v>1</v>
      </c>
      <c r="J8854">
        <v>7.077E-2</v>
      </c>
      <c r="K8854" s="2">
        <f t="shared" si="163"/>
        <v>70.77</v>
      </c>
    </row>
    <row r="8855" spans="1:11" x14ac:dyDescent="0.35">
      <c r="A8855" t="s">
        <v>9824</v>
      </c>
      <c r="B8855" t="s">
        <v>9825</v>
      </c>
      <c r="D8855">
        <v>875</v>
      </c>
      <c r="E8855" t="s">
        <v>2666</v>
      </c>
      <c r="F8855">
        <v>65</v>
      </c>
      <c r="G8855" t="s">
        <v>16</v>
      </c>
      <c r="H8855">
        <v>1E-3</v>
      </c>
      <c r="I8855">
        <f t="shared" si="162"/>
        <v>6.5000000000000002E-2</v>
      </c>
      <c r="J8855">
        <v>6.5000000000000002E-2</v>
      </c>
      <c r="K8855" s="2">
        <f t="shared" si="163"/>
        <v>4.2250000000000005</v>
      </c>
    </row>
    <row r="8856" spans="1:11" x14ac:dyDescent="0.35">
      <c r="A8856" t="s">
        <v>9826</v>
      </c>
      <c r="B8856" t="s">
        <v>9827</v>
      </c>
      <c r="C8856" t="s">
        <v>9828</v>
      </c>
      <c r="D8856">
        <v>875</v>
      </c>
      <c r="E8856" t="s">
        <v>2666</v>
      </c>
      <c r="F8856" s="1">
        <v>28410</v>
      </c>
      <c r="G8856" t="s">
        <v>2831</v>
      </c>
      <c r="H8856">
        <v>6.7500000000000004E-2</v>
      </c>
      <c r="I8856">
        <f t="shared" si="162"/>
        <v>1917.6750000000002</v>
      </c>
      <c r="J8856">
        <v>0.22589000000000001</v>
      </c>
      <c r="K8856" s="2">
        <f t="shared" si="163"/>
        <v>6417.5349000000006</v>
      </c>
    </row>
    <row r="8857" spans="1:11" x14ac:dyDescent="0.35">
      <c r="A8857" t="s">
        <v>9829</v>
      </c>
      <c r="B8857" t="s">
        <v>9830</v>
      </c>
      <c r="C8857" t="s">
        <v>9828</v>
      </c>
      <c r="D8857">
        <v>875</v>
      </c>
      <c r="E8857" t="s">
        <v>2666</v>
      </c>
      <c r="F8857" s="1">
        <v>6750</v>
      </c>
      <c r="G8857" t="s">
        <v>2831</v>
      </c>
      <c r="H8857">
        <v>5.475E-2</v>
      </c>
      <c r="I8857">
        <f t="shared" si="162"/>
        <v>369.5625</v>
      </c>
      <c r="J8857">
        <v>0.20330000000000001</v>
      </c>
      <c r="K8857" s="2">
        <f t="shared" si="163"/>
        <v>1372.2750000000001</v>
      </c>
    </row>
    <row r="8858" spans="1:11" x14ac:dyDescent="0.35">
      <c r="A8858" t="s">
        <v>9831</v>
      </c>
      <c r="B8858" t="s">
        <v>9832</v>
      </c>
      <c r="C8858" t="s">
        <v>5825</v>
      </c>
      <c r="D8858">
        <v>875</v>
      </c>
      <c r="E8858" t="s">
        <v>2666</v>
      </c>
      <c r="F8858" s="1">
        <v>29130</v>
      </c>
      <c r="G8858" t="s">
        <v>16</v>
      </c>
      <c r="H8858">
        <v>2.3E-3</v>
      </c>
      <c r="I8858">
        <f t="shared" si="162"/>
        <v>66.998999999999995</v>
      </c>
      <c r="J8858">
        <v>0</v>
      </c>
      <c r="K8858" s="2">
        <f t="shared" si="163"/>
        <v>0</v>
      </c>
    </row>
    <row r="8859" spans="1:11" x14ac:dyDescent="0.35">
      <c r="A8859" t="s">
        <v>9833</v>
      </c>
      <c r="B8859" t="s">
        <v>9834</v>
      </c>
      <c r="C8859" t="s">
        <v>5825</v>
      </c>
      <c r="D8859">
        <v>875</v>
      </c>
      <c r="E8859" t="s">
        <v>2666</v>
      </c>
      <c r="F8859" s="1">
        <v>24352</v>
      </c>
      <c r="G8859" t="s">
        <v>16</v>
      </c>
      <c r="H8859">
        <v>2.3E-3</v>
      </c>
      <c r="I8859">
        <f t="shared" si="162"/>
        <v>56.009599999999999</v>
      </c>
      <c r="J8859">
        <v>0</v>
      </c>
      <c r="K8859" s="2">
        <f t="shared" si="163"/>
        <v>0</v>
      </c>
    </row>
    <row r="8860" spans="1:11" x14ac:dyDescent="0.35">
      <c r="A8860" t="s">
        <v>9835</v>
      </c>
      <c r="B8860" t="s">
        <v>9836</v>
      </c>
      <c r="C8860" t="s">
        <v>9837</v>
      </c>
      <c r="D8860">
        <v>875</v>
      </c>
      <c r="E8860" t="s">
        <v>2666</v>
      </c>
      <c r="F8860" s="1">
        <v>44000</v>
      </c>
      <c r="G8860" t="s">
        <v>16</v>
      </c>
      <c r="H8860">
        <v>2.3E-3</v>
      </c>
      <c r="I8860">
        <f t="shared" si="162"/>
        <v>101.2</v>
      </c>
      <c r="J8860">
        <v>0</v>
      </c>
      <c r="K8860" s="2">
        <f t="shared" si="163"/>
        <v>0</v>
      </c>
    </row>
    <row r="8861" spans="1:11" x14ac:dyDescent="0.35">
      <c r="A8861" t="s">
        <v>9838</v>
      </c>
      <c r="B8861" t="s">
        <v>9839</v>
      </c>
      <c r="C8861" t="s">
        <v>5825</v>
      </c>
      <c r="D8861">
        <v>875</v>
      </c>
      <c r="E8861" t="s">
        <v>2666</v>
      </c>
      <c r="F8861" s="1">
        <v>60713</v>
      </c>
      <c r="G8861" t="s">
        <v>16</v>
      </c>
      <c r="H8861">
        <v>2.3E-3</v>
      </c>
      <c r="I8861">
        <f t="shared" si="162"/>
        <v>139.63990000000001</v>
      </c>
      <c r="J8861">
        <v>0</v>
      </c>
      <c r="K8861" s="2">
        <f t="shared" si="163"/>
        <v>0</v>
      </c>
    </row>
    <row r="8862" spans="1:11" x14ac:dyDescent="0.35">
      <c r="A8862" t="s">
        <v>9840</v>
      </c>
      <c r="B8862" t="s">
        <v>9841</v>
      </c>
      <c r="C8862" t="s">
        <v>9842</v>
      </c>
      <c r="D8862">
        <v>875</v>
      </c>
      <c r="E8862" t="s">
        <v>2666</v>
      </c>
      <c r="F8862" s="1">
        <v>31000</v>
      </c>
      <c r="G8862" t="s">
        <v>16</v>
      </c>
      <c r="H8862">
        <v>2.3E-3</v>
      </c>
      <c r="I8862">
        <f t="shared" si="162"/>
        <v>71.3</v>
      </c>
      <c r="J8862">
        <v>0</v>
      </c>
      <c r="K8862" s="2">
        <f t="shared" si="163"/>
        <v>0</v>
      </c>
    </row>
    <row r="8863" spans="1:11" x14ac:dyDescent="0.35">
      <c r="A8863" t="s">
        <v>9843</v>
      </c>
      <c r="B8863" t="s">
        <v>9844</v>
      </c>
      <c r="C8863" t="s">
        <v>5822</v>
      </c>
      <c r="D8863">
        <v>875</v>
      </c>
      <c r="E8863" t="s">
        <v>2666</v>
      </c>
      <c r="F8863" s="1">
        <v>1000</v>
      </c>
      <c r="G8863" t="s">
        <v>16</v>
      </c>
      <c r="H8863">
        <v>3.3300000000000003E-2</v>
      </c>
      <c r="I8863">
        <f t="shared" si="162"/>
        <v>33.300000000000004</v>
      </c>
      <c r="J8863">
        <v>0</v>
      </c>
      <c r="K8863" s="2">
        <f t="shared" si="163"/>
        <v>0</v>
      </c>
    </row>
    <row r="8864" spans="1:11" x14ac:dyDescent="0.35">
      <c r="A8864" t="s">
        <v>9845</v>
      </c>
      <c r="B8864" t="s">
        <v>9846</v>
      </c>
      <c r="C8864" t="s">
        <v>5822</v>
      </c>
      <c r="D8864">
        <v>875</v>
      </c>
      <c r="E8864" t="s">
        <v>2666</v>
      </c>
      <c r="F8864" s="1">
        <v>14750</v>
      </c>
      <c r="G8864" t="s">
        <v>16</v>
      </c>
      <c r="H8864">
        <v>3.3300000000000003E-2</v>
      </c>
      <c r="I8864">
        <f t="shared" si="162"/>
        <v>491.17500000000007</v>
      </c>
      <c r="J8864">
        <v>0</v>
      </c>
      <c r="K8864" s="2">
        <f t="shared" si="163"/>
        <v>0</v>
      </c>
    </row>
    <row r="8865" spans="1:11" x14ac:dyDescent="0.35">
      <c r="A8865" t="s">
        <v>9847</v>
      </c>
      <c r="B8865" t="s">
        <v>9848</v>
      </c>
      <c r="C8865" t="s">
        <v>9849</v>
      </c>
      <c r="D8865">
        <v>875</v>
      </c>
      <c r="E8865" t="s">
        <v>2666</v>
      </c>
      <c r="F8865" s="1">
        <v>11750</v>
      </c>
      <c r="G8865" t="s">
        <v>16</v>
      </c>
      <c r="H8865">
        <v>3.3300000000000003E-2</v>
      </c>
      <c r="I8865">
        <f t="shared" si="162"/>
        <v>391.27500000000003</v>
      </c>
      <c r="J8865">
        <v>0</v>
      </c>
      <c r="K8865" s="2">
        <f t="shared" si="163"/>
        <v>0</v>
      </c>
    </row>
    <row r="8866" spans="1:11" x14ac:dyDescent="0.35">
      <c r="A8866" t="s">
        <v>9850</v>
      </c>
      <c r="B8866" t="s">
        <v>9851</v>
      </c>
      <c r="C8866" t="s">
        <v>5822</v>
      </c>
      <c r="D8866">
        <v>875</v>
      </c>
      <c r="E8866" t="s">
        <v>2666</v>
      </c>
      <c r="F8866">
        <v>900</v>
      </c>
      <c r="G8866" t="s">
        <v>16</v>
      </c>
      <c r="H8866">
        <v>3.3300000000000003E-2</v>
      </c>
      <c r="I8866">
        <f t="shared" si="162"/>
        <v>29.970000000000002</v>
      </c>
      <c r="J8866">
        <v>0</v>
      </c>
      <c r="K8866" s="2">
        <f t="shared" si="163"/>
        <v>0</v>
      </c>
    </row>
    <row r="8867" spans="1:11" x14ac:dyDescent="0.35">
      <c r="A8867" t="s">
        <v>9852</v>
      </c>
      <c r="B8867" t="s">
        <v>9853</v>
      </c>
      <c r="C8867" t="s">
        <v>9854</v>
      </c>
      <c r="D8867">
        <v>875</v>
      </c>
      <c r="E8867" t="s">
        <v>2666</v>
      </c>
      <c r="F8867" s="1">
        <v>1500</v>
      </c>
      <c r="G8867" t="s">
        <v>16</v>
      </c>
      <c r="H8867">
        <v>3.3300000000000003E-2</v>
      </c>
      <c r="I8867">
        <f t="shared" si="162"/>
        <v>49.95</v>
      </c>
      <c r="J8867">
        <v>0</v>
      </c>
      <c r="K8867" s="2">
        <f t="shared" si="163"/>
        <v>0</v>
      </c>
    </row>
    <row r="8868" spans="1:11" x14ac:dyDescent="0.35">
      <c r="A8868" t="s">
        <v>9855</v>
      </c>
      <c r="B8868" t="s">
        <v>9856</v>
      </c>
      <c r="C8868" t="s">
        <v>5822</v>
      </c>
      <c r="D8868">
        <v>875</v>
      </c>
      <c r="E8868" t="s">
        <v>2666</v>
      </c>
      <c r="F8868" s="1">
        <v>8946</v>
      </c>
      <c r="G8868" t="s">
        <v>16</v>
      </c>
      <c r="H8868">
        <v>4.7300000000000002E-2</v>
      </c>
      <c r="I8868">
        <f t="shared" si="162"/>
        <v>423.14580000000001</v>
      </c>
      <c r="J8868">
        <v>0</v>
      </c>
      <c r="K8868" s="2">
        <f t="shared" si="163"/>
        <v>0</v>
      </c>
    </row>
    <row r="8869" spans="1:11" x14ac:dyDescent="0.35">
      <c r="A8869" t="s">
        <v>9857</v>
      </c>
      <c r="B8869" t="s">
        <v>9858</v>
      </c>
      <c r="C8869" t="s">
        <v>5822</v>
      </c>
      <c r="D8869">
        <v>875</v>
      </c>
      <c r="E8869" t="s">
        <v>2666</v>
      </c>
      <c r="F8869" s="1">
        <v>5225</v>
      </c>
      <c r="G8869" t="s">
        <v>16</v>
      </c>
      <c r="H8869">
        <v>4.7300000000000002E-2</v>
      </c>
      <c r="I8869">
        <f t="shared" si="162"/>
        <v>247.14250000000001</v>
      </c>
      <c r="J8869">
        <v>0</v>
      </c>
      <c r="K8869" s="2">
        <f t="shared" si="163"/>
        <v>0</v>
      </c>
    </row>
    <row r="8870" spans="1:11" x14ac:dyDescent="0.35">
      <c r="A8870" t="s">
        <v>9859</v>
      </c>
      <c r="B8870" t="s">
        <v>9860</v>
      </c>
      <c r="C8870" t="s">
        <v>9849</v>
      </c>
      <c r="D8870">
        <v>875</v>
      </c>
      <c r="E8870" t="s">
        <v>2666</v>
      </c>
      <c r="F8870" s="1">
        <v>3600</v>
      </c>
      <c r="G8870" t="s">
        <v>16</v>
      </c>
      <c r="H8870">
        <v>4.7300000000000002E-2</v>
      </c>
      <c r="I8870">
        <f t="shared" si="162"/>
        <v>170.28</v>
      </c>
      <c r="J8870">
        <v>0</v>
      </c>
      <c r="K8870" s="2">
        <f t="shared" si="163"/>
        <v>0</v>
      </c>
    </row>
    <row r="8871" spans="1:11" x14ac:dyDescent="0.35">
      <c r="A8871" t="s">
        <v>9861</v>
      </c>
      <c r="B8871" t="s">
        <v>9862</v>
      </c>
      <c r="C8871" t="s">
        <v>5822</v>
      </c>
      <c r="D8871">
        <v>875</v>
      </c>
      <c r="E8871" t="s">
        <v>2666</v>
      </c>
      <c r="F8871" s="1">
        <v>7200</v>
      </c>
      <c r="G8871" t="s">
        <v>16</v>
      </c>
      <c r="H8871">
        <v>4.7300000000000002E-2</v>
      </c>
      <c r="I8871">
        <f t="shared" si="162"/>
        <v>340.56</v>
      </c>
      <c r="J8871">
        <v>0</v>
      </c>
      <c r="K8871" s="2">
        <f t="shared" si="163"/>
        <v>0</v>
      </c>
    </row>
    <row r="8872" spans="1:11" x14ac:dyDescent="0.35">
      <c r="A8872" t="s">
        <v>9863</v>
      </c>
      <c r="B8872" t="s">
        <v>9864</v>
      </c>
      <c r="C8872" t="s">
        <v>9854</v>
      </c>
      <c r="D8872">
        <v>875</v>
      </c>
      <c r="E8872" t="s">
        <v>2666</v>
      </c>
      <c r="F8872" s="1">
        <v>2877</v>
      </c>
      <c r="G8872" t="s">
        <v>16</v>
      </c>
      <c r="H8872">
        <v>4.7300000000000002E-2</v>
      </c>
      <c r="I8872">
        <f t="shared" si="162"/>
        <v>136.0821</v>
      </c>
      <c r="J8872">
        <v>0</v>
      </c>
      <c r="K8872" s="2">
        <f t="shared" si="163"/>
        <v>0</v>
      </c>
    </row>
    <row r="8873" spans="1:11" x14ac:dyDescent="0.35">
      <c r="A8873" t="s">
        <v>9865</v>
      </c>
      <c r="B8873" t="s">
        <v>9866</v>
      </c>
      <c r="C8873" t="s">
        <v>5822</v>
      </c>
      <c r="D8873">
        <v>875</v>
      </c>
      <c r="E8873" t="s">
        <v>2666</v>
      </c>
      <c r="F8873" s="1">
        <v>2700</v>
      </c>
      <c r="G8873" t="s">
        <v>16</v>
      </c>
      <c r="H8873">
        <v>0.1384</v>
      </c>
      <c r="I8873">
        <f t="shared" si="162"/>
        <v>373.68</v>
      </c>
      <c r="J8873">
        <v>0</v>
      </c>
      <c r="K8873" s="2">
        <f t="shared" si="163"/>
        <v>0</v>
      </c>
    </row>
    <row r="8874" spans="1:11" x14ac:dyDescent="0.35">
      <c r="A8874" t="s">
        <v>9867</v>
      </c>
      <c r="B8874" t="s">
        <v>9868</v>
      </c>
      <c r="C8874" t="s">
        <v>5822</v>
      </c>
      <c r="D8874">
        <v>875</v>
      </c>
      <c r="E8874" t="s">
        <v>2666</v>
      </c>
      <c r="F8874" s="1">
        <v>3900</v>
      </c>
      <c r="G8874" t="s">
        <v>16</v>
      </c>
      <c r="H8874">
        <v>0.1384</v>
      </c>
      <c r="I8874">
        <f t="shared" si="162"/>
        <v>539.76</v>
      </c>
      <c r="J8874">
        <v>0</v>
      </c>
      <c r="K8874" s="2">
        <f t="shared" si="163"/>
        <v>0</v>
      </c>
    </row>
    <row r="8875" spans="1:11" x14ac:dyDescent="0.35">
      <c r="A8875" t="s">
        <v>9869</v>
      </c>
      <c r="B8875" t="s">
        <v>9870</v>
      </c>
      <c r="C8875" t="s">
        <v>9849</v>
      </c>
      <c r="D8875">
        <v>875</v>
      </c>
      <c r="E8875" t="s">
        <v>2666</v>
      </c>
      <c r="F8875" s="1">
        <v>3300</v>
      </c>
      <c r="G8875" t="s">
        <v>16</v>
      </c>
      <c r="H8875">
        <v>0.1384</v>
      </c>
      <c r="I8875">
        <f t="shared" si="162"/>
        <v>456.71999999999997</v>
      </c>
      <c r="J8875">
        <v>0</v>
      </c>
      <c r="K8875" s="2">
        <f t="shared" si="163"/>
        <v>0</v>
      </c>
    </row>
    <row r="8876" spans="1:11" x14ac:dyDescent="0.35">
      <c r="A8876" t="s">
        <v>9871</v>
      </c>
      <c r="B8876" t="s">
        <v>9872</v>
      </c>
      <c r="C8876" t="s">
        <v>5822</v>
      </c>
      <c r="D8876">
        <v>875</v>
      </c>
      <c r="E8876" t="s">
        <v>2666</v>
      </c>
      <c r="F8876" s="2">
        <v>1603.8</v>
      </c>
      <c r="G8876" t="s">
        <v>16</v>
      </c>
      <c r="H8876">
        <v>0.1384</v>
      </c>
      <c r="I8876">
        <f t="shared" si="162"/>
        <v>221.96591999999998</v>
      </c>
      <c r="J8876">
        <v>0</v>
      </c>
      <c r="K8876" s="2">
        <f t="shared" si="163"/>
        <v>0</v>
      </c>
    </row>
    <row r="8877" spans="1:11" x14ac:dyDescent="0.35">
      <c r="A8877" t="s">
        <v>9873</v>
      </c>
      <c r="B8877" t="s">
        <v>9874</v>
      </c>
      <c r="C8877" t="s">
        <v>9854</v>
      </c>
      <c r="D8877">
        <v>875</v>
      </c>
      <c r="E8877" t="s">
        <v>2666</v>
      </c>
      <c r="F8877" s="1">
        <v>5400</v>
      </c>
      <c r="G8877" t="s">
        <v>16</v>
      </c>
      <c r="H8877">
        <v>0.1384</v>
      </c>
      <c r="I8877">
        <f t="shared" si="162"/>
        <v>747.36</v>
      </c>
      <c r="J8877">
        <v>0</v>
      </c>
      <c r="K8877" s="2">
        <f t="shared" si="163"/>
        <v>0</v>
      </c>
    </row>
    <row r="8878" spans="1:11" x14ac:dyDescent="0.35">
      <c r="A8878" t="s">
        <v>9875</v>
      </c>
      <c r="B8878" t="s">
        <v>9876</v>
      </c>
      <c r="C8878" t="s">
        <v>9877</v>
      </c>
      <c r="D8878">
        <v>875</v>
      </c>
      <c r="E8878" t="s">
        <v>2666</v>
      </c>
      <c r="F8878" s="1">
        <v>51000</v>
      </c>
      <c r="G8878" t="s">
        <v>16</v>
      </c>
      <c r="H8878">
        <v>2E-3</v>
      </c>
      <c r="I8878">
        <f t="shared" si="162"/>
        <v>102</v>
      </c>
      <c r="J8878">
        <v>0</v>
      </c>
      <c r="K8878" s="2">
        <f t="shared" si="163"/>
        <v>0</v>
      </c>
    </row>
    <row r="8879" spans="1:11" x14ac:dyDescent="0.35">
      <c r="A8879" t="s">
        <v>9878</v>
      </c>
      <c r="B8879" t="s">
        <v>9879</v>
      </c>
      <c r="C8879" t="s">
        <v>9880</v>
      </c>
      <c r="D8879">
        <v>875</v>
      </c>
      <c r="E8879" t="s">
        <v>2666</v>
      </c>
      <c r="F8879" s="1">
        <v>42000</v>
      </c>
      <c r="G8879" t="s">
        <v>16</v>
      </c>
      <c r="H8879">
        <v>2E-3</v>
      </c>
      <c r="I8879">
        <f t="shared" si="162"/>
        <v>84</v>
      </c>
      <c r="J8879">
        <v>0</v>
      </c>
      <c r="K8879" s="2">
        <f t="shared" si="163"/>
        <v>0</v>
      </c>
    </row>
    <row r="8880" spans="1:11" x14ac:dyDescent="0.35">
      <c r="A8880" t="s">
        <v>9881</v>
      </c>
      <c r="B8880" t="s">
        <v>9882</v>
      </c>
      <c r="C8880" t="s">
        <v>9883</v>
      </c>
      <c r="D8880">
        <v>875</v>
      </c>
      <c r="E8880" t="s">
        <v>2666</v>
      </c>
      <c r="F8880" s="1">
        <v>43100</v>
      </c>
      <c r="G8880" t="s">
        <v>16</v>
      </c>
      <c r="H8880">
        <v>2E-3</v>
      </c>
      <c r="I8880">
        <f t="shared" si="162"/>
        <v>86.2</v>
      </c>
      <c r="J8880">
        <v>0</v>
      </c>
      <c r="K8880" s="2">
        <f t="shared" si="163"/>
        <v>0</v>
      </c>
    </row>
    <row r="8881" spans="1:11" x14ac:dyDescent="0.35">
      <c r="A8881" t="s">
        <v>9884</v>
      </c>
      <c r="B8881" t="s">
        <v>9885</v>
      </c>
      <c r="C8881" t="s">
        <v>5825</v>
      </c>
      <c r="D8881">
        <v>875</v>
      </c>
      <c r="E8881" t="s">
        <v>2666</v>
      </c>
      <c r="F8881" s="1">
        <v>44100</v>
      </c>
      <c r="G8881" t="s">
        <v>16</v>
      </c>
      <c r="H8881">
        <v>2E-3</v>
      </c>
      <c r="I8881">
        <f t="shared" si="162"/>
        <v>88.2</v>
      </c>
      <c r="J8881">
        <v>0</v>
      </c>
      <c r="K8881" s="2">
        <f t="shared" si="163"/>
        <v>0</v>
      </c>
    </row>
    <row r="8882" spans="1:11" x14ac:dyDescent="0.35">
      <c r="A8882" t="s">
        <v>9886</v>
      </c>
      <c r="B8882" t="s">
        <v>9887</v>
      </c>
      <c r="C8882" t="s">
        <v>9888</v>
      </c>
      <c r="D8882">
        <v>875</v>
      </c>
      <c r="E8882" t="s">
        <v>2666</v>
      </c>
      <c r="F8882" s="1">
        <v>54900</v>
      </c>
      <c r="G8882" t="s">
        <v>16</v>
      </c>
      <c r="H8882">
        <v>2E-3</v>
      </c>
      <c r="I8882">
        <f t="shared" si="162"/>
        <v>109.8</v>
      </c>
      <c r="J8882">
        <v>0</v>
      </c>
      <c r="K8882" s="2">
        <f t="shared" si="163"/>
        <v>0</v>
      </c>
    </row>
    <row r="8883" spans="1:11" x14ac:dyDescent="0.35">
      <c r="A8883" t="s">
        <v>9889</v>
      </c>
      <c r="B8883" t="s">
        <v>9890</v>
      </c>
      <c r="C8883" t="s">
        <v>9877</v>
      </c>
      <c r="D8883">
        <v>875</v>
      </c>
      <c r="E8883" t="s">
        <v>2666</v>
      </c>
      <c r="F8883" s="1">
        <v>28123</v>
      </c>
      <c r="G8883" t="s">
        <v>16</v>
      </c>
      <c r="H8883">
        <v>9.4999999999999998E-3</v>
      </c>
      <c r="I8883">
        <f t="shared" si="162"/>
        <v>267.16849999999999</v>
      </c>
      <c r="J8883">
        <v>0</v>
      </c>
      <c r="K8883" s="2">
        <f t="shared" si="163"/>
        <v>0</v>
      </c>
    </row>
    <row r="8884" spans="1:11" x14ac:dyDescent="0.35">
      <c r="A8884" t="s">
        <v>9891</v>
      </c>
      <c r="B8884" t="s">
        <v>9892</v>
      </c>
      <c r="C8884" t="s">
        <v>9880</v>
      </c>
      <c r="D8884">
        <v>875</v>
      </c>
      <c r="E8884" t="s">
        <v>2666</v>
      </c>
      <c r="F8884" s="1">
        <v>25332</v>
      </c>
      <c r="G8884" t="s">
        <v>16</v>
      </c>
      <c r="H8884">
        <v>9.4999999999999998E-3</v>
      </c>
      <c r="I8884">
        <f t="shared" si="162"/>
        <v>240.654</v>
      </c>
      <c r="J8884">
        <v>0</v>
      </c>
      <c r="K8884" s="2">
        <f t="shared" si="163"/>
        <v>0</v>
      </c>
    </row>
    <row r="8885" spans="1:11" x14ac:dyDescent="0.35">
      <c r="A8885" t="s">
        <v>9893</v>
      </c>
      <c r="B8885" t="s">
        <v>9894</v>
      </c>
      <c r="C8885" t="s">
        <v>9883</v>
      </c>
      <c r="D8885">
        <v>875</v>
      </c>
      <c r="E8885" t="s">
        <v>2666</v>
      </c>
      <c r="F8885" s="1">
        <v>41598</v>
      </c>
      <c r="G8885" t="s">
        <v>16</v>
      </c>
      <c r="H8885">
        <v>9.4999999999999998E-3</v>
      </c>
      <c r="I8885">
        <f t="shared" si="162"/>
        <v>395.18099999999998</v>
      </c>
      <c r="J8885">
        <v>0</v>
      </c>
      <c r="K8885" s="2">
        <f t="shared" si="163"/>
        <v>0</v>
      </c>
    </row>
    <row r="8886" spans="1:11" x14ac:dyDescent="0.35">
      <c r="A8886" t="s">
        <v>9895</v>
      </c>
      <c r="B8886" t="s">
        <v>9896</v>
      </c>
      <c r="C8886" t="s">
        <v>5825</v>
      </c>
      <c r="D8886">
        <v>875</v>
      </c>
      <c r="E8886" t="s">
        <v>2666</v>
      </c>
      <c r="F8886" s="1">
        <v>7800</v>
      </c>
      <c r="G8886" t="s">
        <v>16</v>
      </c>
      <c r="H8886">
        <v>9.4999999999999998E-3</v>
      </c>
      <c r="I8886">
        <f t="shared" si="162"/>
        <v>74.099999999999994</v>
      </c>
      <c r="J8886">
        <v>0</v>
      </c>
      <c r="K8886" s="2">
        <f t="shared" si="163"/>
        <v>0</v>
      </c>
    </row>
    <row r="8887" spans="1:11" x14ac:dyDescent="0.35">
      <c r="A8887" t="s">
        <v>9897</v>
      </c>
      <c r="B8887" t="s">
        <v>9898</v>
      </c>
      <c r="C8887" t="s">
        <v>9888</v>
      </c>
      <c r="D8887">
        <v>875</v>
      </c>
      <c r="E8887" t="s">
        <v>2666</v>
      </c>
      <c r="F8887" s="1">
        <v>5213</v>
      </c>
      <c r="G8887" t="s">
        <v>16</v>
      </c>
      <c r="H8887">
        <v>9.4999999999999998E-3</v>
      </c>
      <c r="I8887">
        <f t="shared" si="162"/>
        <v>49.523499999999999</v>
      </c>
      <c r="J8887">
        <v>0</v>
      </c>
      <c r="K8887" s="2">
        <f t="shared" si="163"/>
        <v>0</v>
      </c>
    </row>
    <row r="8888" spans="1:11" x14ac:dyDescent="0.35">
      <c r="A8888" t="s">
        <v>9899</v>
      </c>
      <c r="B8888" t="s">
        <v>9900</v>
      </c>
      <c r="C8888" t="s">
        <v>9901</v>
      </c>
      <c r="D8888">
        <v>875</v>
      </c>
      <c r="E8888" t="s">
        <v>2666</v>
      </c>
      <c r="F8888" s="1">
        <v>2570</v>
      </c>
      <c r="G8888" t="s">
        <v>16</v>
      </c>
      <c r="H8888">
        <v>0.23899999999999999</v>
      </c>
      <c r="I8888">
        <f t="shared" si="162"/>
        <v>614.23</v>
      </c>
      <c r="J8888">
        <v>1.07</v>
      </c>
      <c r="K8888" s="2">
        <f t="shared" si="163"/>
        <v>2749.9</v>
      </c>
    </row>
    <row r="8889" spans="1:11" x14ac:dyDescent="0.35">
      <c r="A8889" t="s">
        <v>9902</v>
      </c>
      <c r="B8889" t="s">
        <v>9903</v>
      </c>
      <c r="C8889" t="s">
        <v>9901</v>
      </c>
      <c r="D8889">
        <v>875</v>
      </c>
      <c r="E8889" t="s">
        <v>2666</v>
      </c>
      <c r="F8889" s="1">
        <v>5630</v>
      </c>
      <c r="G8889" t="s">
        <v>16</v>
      </c>
      <c r="H8889">
        <v>0.23899999999999999</v>
      </c>
      <c r="I8889">
        <f t="shared" si="162"/>
        <v>1345.57</v>
      </c>
      <c r="J8889">
        <v>1.075</v>
      </c>
      <c r="K8889" s="2">
        <f t="shared" si="163"/>
        <v>6052.25</v>
      </c>
    </row>
    <row r="8890" spans="1:11" x14ac:dyDescent="0.35">
      <c r="A8890" t="s">
        <v>9904</v>
      </c>
      <c r="B8890" t="s">
        <v>9905</v>
      </c>
      <c r="C8890" t="s">
        <v>9901</v>
      </c>
      <c r="D8890">
        <v>875</v>
      </c>
      <c r="E8890" t="s">
        <v>2666</v>
      </c>
      <c r="F8890" s="1">
        <v>15913</v>
      </c>
      <c r="G8890" t="s">
        <v>16</v>
      </c>
      <c r="H8890">
        <v>0.23899999999999999</v>
      </c>
      <c r="I8890">
        <f t="shared" si="162"/>
        <v>3803.2069999999999</v>
      </c>
      <c r="J8890">
        <v>0.97699999999999998</v>
      </c>
      <c r="K8890" s="2">
        <f t="shared" si="163"/>
        <v>15547.001</v>
      </c>
    </row>
    <row r="8891" spans="1:11" x14ac:dyDescent="0.35">
      <c r="A8891" t="s">
        <v>9906</v>
      </c>
      <c r="B8891" t="s">
        <v>9907</v>
      </c>
      <c r="C8891" t="s">
        <v>9901</v>
      </c>
      <c r="D8891">
        <v>875</v>
      </c>
      <c r="E8891" t="s">
        <v>2666</v>
      </c>
      <c r="F8891" s="1">
        <v>3252</v>
      </c>
      <c r="G8891" t="s">
        <v>16</v>
      </c>
      <c r="H8891">
        <v>0.23899999999999999</v>
      </c>
      <c r="I8891">
        <f t="shared" si="162"/>
        <v>777.22799999999995</v>
      </c>
      <c r="J8891">
        <v>1.155</v>
      </c>
      <c r="K8891" s="2">
        <f t="shared" si="163"/>
        <v>3756.06</v>
      </c>
    </row>
    <row r="8892" spans="1:11" x14ac:dyDescent="0.35">
      <c r="A8892" t="s">
        <v>9908</v>
      </c>
      <c r="B8892" t="s">
        <v>9909</v>
      </c>
      <c r="C8892" t="s">
        <v>9027</v>
      </c>
      <c r="D8892">
        <v>875</v>
      </c>
      <c r="E8892" t="s">
        <v>2666</v>
      </c>
      <c r="F8892" s="1">
        <v>2500</v>
      </c>
      <c r="G8892" t="s">
        <v>16</v>
      </c>
      <c r="H8892">
        <v>3.6200000000000003E-2</v>
      </c>
      <c r="I8892">
        <f t="shared" si="162"/>
        <v>90.500000000000014</v>
      </c>
      <c r="J8892">
        <v>0.30776999999999999</v>
      </c>
      <c r="K8892" s="2">
        <f t="shared" si="163"/>
        <v>769.42499999999995</v>
      </c>
    </row>
    <row r="8893" spans="1:11" x14ac:dyDescent="0.35">
      <c r="A8893" t="s">
        <v>9910</v>
      </c>
      <c r="B8893" t="s">
        <v>9911</v>
      </c>
      <c r="C8893" t="s">
        <v>9048</v>
      </c>
      <c r="D8893">
        <v>875</v>
      </c>
      <c r="E8893" t="s">
        <v>2666</v>
      </c>
      <c r="F8893" s="1">
        <v>2400</v>
      </c>
      <c r="G8893" t="s">
        <v>16</v>
      </c>
      <c r="H8893">
        <v>0.14399999999999999</v>
      </c>
      <c r="I8893">
        <f t="shared" si="162"/>
        <v>345.59999999999997</v>
      </c>
      <c r="J8893">
        <v>0.75044999999999995</v>
      </c>
      <c r="K8893" s="2">
        <f t="shared" si="163"/>
        <v>1801.08</v>
      </c>
    </row>
    <row r="8894" spans="1:11" x14ac:dyDescent="0.35">
      <c r="A8894" t="s">
        <v>9912</v>
      </c>
      <c r="B8894" t="s">
        <v>9913</v>
      </c>
      <c r="C8894" t="s">
        <v>9027</v>
      </c>
      <c r="D8894">
        <v>875</v>
      </c>
      <c r="E8894" t="s">
        <v>2666</v>
      </c>
      <c r="F8894" s="1">
        <v>2600</v>
      </c>
      <c r="G8894" t="s">
        <v>16</v>
      </c>
      <c r="H8894">
        <v>3.5799999999999998E-2</v>
      </c>
      <c r="I8894">
        <f t="shared" si="162"/>
        <v>93.08</v>
      </c>
      <c r="J8894">
        <v>0.36725000000000002</v>
      </c>
      <c r="K8894" s="2">
        <f t="shared" si="163"/>
        <v>954.85</v>
      </c>
    </row>
    <row r="8895" spans="1:11" x14ac:dyDescent="0.35">
      <c r="A8895" t="s">
        <v>9914</v>
      </c>
      <c r="B8895" t="s">
        <v>9915</v>
      </c>
      <c r="C8895" t="s">
        <v>9048</v>
      </c>
      <c r="D8895">
        <v>875</v>
      </c>
      <c r="E8895" t="s">
        <v>2666</v>
      </c>
      <c r="F8895" s="1">
        <v>4146</v>
      </c>
      <c r="G8895" t="s">
        <v>16</v>
      </c>
      <c r="H8895">
        <v>0.14399999999999999</v>
      </c>
      <c r="I8895">
        <f t="shared" si="162"/>
        <v>597.024</v>
      </c>
      <c r="J8895">
        <v>0.84499999999999997</v>
      </c>
      <c r="K8895" s="2">
        <f t="shared" si="163"/>
        <v>3503.37</v>
      </c>
    </row>
    <row r="8896" spans="1:11" x14ac:dyDescent="0.35">
      <c r="A8896" t="s">
        <v>9916</v>
      </c>
      <c r="B8896" t="s">
        <v>9917</v>
      </c>
      <c r="C8896" t="s">
        <v>9027</v>
      </c>
      <c r="D8896">
        <v>875</v>
      </c>
      <c r="E8896" t="s">
        <v>2666</v>
      </c>
      <c r="F8896" s="1">
        <v>4500</v>
      </c>
      <c r="G8896" t="s">
        <v>16</v>
      </c>
      <c r="H8896">
        <v>3.5799999999999998E-2</v>
      </c>
      <c r="I8896">
        <f t="shared" si="162"/>
        <v>161.1</v>
      </c>
      <c r="J8896">
        <v>0.30776999999999999</v>
      </c>
      <c r="K8896" s="2">
        <f t="shared" si="163"/>
        <v>1384.9649999999999</v>
      </c>
    </row>
    <row r="8897" spans="1:11" x14ac:dyDescent="0.35">
      <c r="A8897" t="s">
        <v>9918</v>
      </c>
      <c r="B8897" t="s">
        <v>9919</v>
      </c>
      <c r="C8897" t="s">
        <v>9920</v>
      </c>
      <c r="D8897">
        <v>875</v>
      </c>
      <c r="E8897" t="s">
        <v>2666</v>
      </c>
      <c r="F8897" s="1">
        <v>8827</v>
      </c>
      <c r="G8897" t="s">
        <v>16</v>
      </c>
      <c r="H8897">
        <v>0.14399999999999999</v>
      </c>
      <c r="I8897">
        <f t="shared" si="162"/>
        <v>1271.088</v>
      </c>
      <c r="J8897">
        <v>0.76202000000000003</v>
      </c>
      <c r="K8897" s="2">
        <f t="shared" si="163"/>
        <v>6726.3505400000004</v>
      </c>
    </row>
    <row r="8898" spans="1:11" x14ac:dyDescent="0.35">
      <c r="A8898" t="s">
        <v>9921</v>
      </c>
      <c r="B8898" t="s">
        <v>9922</v>
      </c>
      <c r="C8898" t="s">
        <v>9048</v>
      </c>
      <c r="D8898">
        <v>875</v>
      </c>
      <c r="E8898" t="s">
        <v>2666</v>
      </c>
      <c r="F8898" s="1">
        <v>1619</v>
      </c>
      <c r="G8898" t="s">
        <v>16</v>
      </c>
      <c r="H8898">
        <v>0.14399999999999999</v>
      </c>
      <c r="I8898">
        <f t="shared" si="162"/>
        <v>233.136</v>
      </c>
      <c r="J8898">
        <v>0.91</v>
      </c>
      <c r="K8898" s="2">
        <f t="shared" si="163"/>
        <v>1473.29</v>
      </c>
    </row>
    <row r="8899" spans="1:11" x14ac:dyDescent="0.35">
      <c r="A8899" t="s">
        <v>9923</v>
      </c>
      <c r="B8899" t="s">
        <v>9924</v>
      </c>
      <c r="C8899" t="s">
        <v>9188</v>
      </c>
      <c r="D8899">
        <v>875</v>
      </c>
      <c r="E8899" t="s">
        <v>2666</v>
      </c>
      <c r="F8899" s="1">
        <v>1288</v>
      </c>
      <c r="G8899" t="s">
        <v>16</v>
      </c>
      <c r="H8899">
        <v>0.14000000000000001</v>
      </c>
      <c r="I8899">
        <f t="shared" si="162"/>
        <v>180.32000000000002</v>
      </c>
      <c r="J8899">
        <v>0.63500000000000001</v>
      </c>
      <c r="K8899" s="2">
        <f t="shared" si="163"/>
        <v>817.88</v>
      </c>
    </row>
    <row r="8900" spans="1:11" x14ac:dyDescent="0.35">
      <c r="A8900" t="s">
        <v>9925</v>
      </c>
      <c r="B8900" t="s">
        <v>9926</v>
      </c>
      <c r="C8900" t="s">
        <v>9927</v>
      </c>
      <c r="D8900">
        <v>875</v>
      </c>
      <c r="E8900" t="s">
        <v>2666</v>
      </c>
      <c r="F8900" s="1">
        <v>6199</v>
      </c>
      <c r="G8900" t="s">
        <v>16</v>
      </c>
      <c r="H8900">
        <v>0.157</v>
      </c>
      <c r="I8900">
        <f t="shared" si="162"/>
        <v>973.24300000000005</v>
      </c>
      <c r="J8900">
        <v>1.357</v>
      </c>
      <c r="K8900" s="2">
        <f t="shared" si="163"/>
        <v>8412.0429999999997</v>
      </c>
    </row>
    <row r="8901" spans="1:11" x14ac:dyDescent="0.35">
      <c r="A8901" t="s">
        <v>9928</v>
      </c>
      <c r="B8901" t="s">
        <v>9929</v>
      </c>
      <c r="C8901" t="s">
        <v>9930</v>
      </c>
      <c r="D8901">
        <v>875</v>
      </c>
      <c r="E8901" t="s">
        <v>2666</v>
      </c>
      <c r="F8901" s="1">
        <v>16363</v>
      </c>
      <c r="G8901" t="s">
        <v>16</v>
      </c>
      <c r="H8901">
        <v>4.5999999999999999E-3</v>
      </c>
      <c r="I8901">
        <f t="shared" ref="I8901:I8964" si="164">H8901*F8901</f>
        <v>75.269800000000004</v>
      </c>
      <c r="J8901">
        <v>3.8739999999999997E-2</v>
      </c>
      <c r="K8901" s="2">
        <f t="shared" ref="K8901:K8964" si="165">F8901*J8901</f>
        <v>633.90261999999996</v>
      </c>
    </row>
    <row r="8902" spans="1:11" x14ac:dyDescent="0.35">
      <c r="A8902" t="s">
        <v>9931</v>
      </c>
      <c r="B8902" t="s">
        <v>9932</v>
      </c>
      <c r="C8902" t="s">
        <v>9930</v>
      </c>
      <c r="D8902">
        <v>875</v>
      </c>
      <c r="E8902" t="s">
        <v>2666</v>
      </c>
      <c r="F8902" s="1">
        <v>7999</v>
      </c>
      <c r="G8902" t="s">
        <v>16</v>
      </c>
      <c r="H8902">
        <v>4.5999999999999999E-3</v>
      </c>
      <c r="I8902">
        <f t="shared" si="164"/>
        <v>36.795400000000001</v>
      </c>
      <c r="J8902">
        <v>3.8739999999999997E-2</v>
      </c>
      <c r="K8902" s="2">
        <f t="shared" si="165"/>
        <v>309.88126</v>
      </c>
    </row>
    <row r="8903" spans="1:11" x14ac:dyDescent="0.35">
      <c r="A8903" t="s">
        <v>9933</v>
      </c>
      <c r="B8903" t="s">
        <v>9934</v>
      </c>
      <c r="C8903" t="s">
        <v>9930</v>
      </c>
      <c r="D8903">
        <v>875</v>
      </c>
      <c r="E8903" t="s">
        <v>2666</v>
      </c>
      <c r="F8903" s="1">
        <v>22950</v>
      </c>
      <c r="G8903" t="s">
        <v>16</v>
      </c>
      <c r="H8903">
        <v>4.5999999999999999E-3</v>
      </c>
      <c r="I8903">
        <f t="shared" si="164"/>
        <v>105.57</v>
      </c>
      <c r="J8903">
        <v>4.7629999999999999E-2</v>
      </c>
      <c r="K8903" s="2">
        <f t="shared" si="165"/>
        <v>1093.1085</v>
      </c>
    </row>
    <row r="8904" spans="1:11" x14ac:dyDescent="0.35">
      <c r="A8904" t="s">
        <v>9935</v>
      </c>
      <c r="B8904" t="s">
        <v>9936</v>
      </c>
      <c r="C8904" t="s">
        <v>9937</v>
      </c>
      <c r="D8904">
        <v>875</v>
      </c>
      <c r="E8904" t="s">
        <v>2666</v>
      </c>
      <c r="F8904" s="1">
        <v>2900</v>
      </c>
      <c r="G8904" t="s">
        <v>16</v>
      </c>
      <c r="H8904">
        <v>8.4000000000000005E-2</v>
      </c>
      <c r="I8904">
        <f t="shared" si="164"/>
        <v>243.60000000000002</v>
      </c>
      <c r="J8904">
        <v>0.25800000000000001</v>
      </c>
      <c r="K8904" s="2">
        <f t="shared" si="165"/>
        <v>748.2</v>
      </c>
    </row>
    <row r="8905" spans="1:11" x14ac:dyDescent="0.35">
      <c r="A8905" t="s">
        <v>9938</v>
      </c>
      <c r="B8905" t="s">
        <v>9939</v>
      </c>
      <c r="C8905" t="s">
        <v>9940</v>
      </c>
      <c r="D8905">
        <v>875</v>
      </c>
      <c r="E8905" t="s">
        <v>2666</v>
      </c>
      <c r="F8905" s="1">
        <v>4396</v>
      </c>
      <c r="G8905" t="s">
        <v>16</v>
      </c>
      <c r="H8905">
        <v>8.7999999999999995E-2</v>
      </c>
      <c r="I8905">
        <f t="shared" si="164"/>
        <v>386.84799999999996</v>
      </c>
      <c r="J8905">
        <v>0.186</v>
      </c>
      <c r="K8905" s="2">
        <f t="shared" si="165"/>
        <v>817.65599999999995</v>
      </c>
    </row>
    <row r="8906" spans="1:11" x14ac:dyDescent="0.35">
      <c r="A8906" t="s">
        <v>9941</v>
      </c>
      <c r="B8906" t="s">
        <v>9942</v>
      </c>
      <c r="C8906" t="s">
        <v>9943</v>
      </c>
      <c r="D8906">
        <v>875</v>
      </c>
      <c r="E8906" t="s">
        <v>2666</v>
      </c>
      <c r="F8906">
        <v>160</v>
      </c>
      <c r="G8906" t="s">
        <v>16</v>
      </c>
      <c r="H8906">
        <v>0.68</v>
      </c>
      <c r="I8906">
        <f t="shared" si="164"/>
        <v>108.80000000000001</v>
      </c>
      <c r="J8906">
        <v>1.1839999999999999</v>
      </c>
      <c r="K8906" s="2">
        <f t="shared" si="165"/>
        <v>189.44</v>
      </c>
    </row>
    <row r="8907" spans="1:11" x14ac:dyDescent="0.35">
      <c r="A8907" t="s">
        <v>9944</v>
      </c>
      <c r="B8907" t="s">
        <v>9945</v>
      </c>
      <c r="C8907" t="s">
        <v>9946</v>
      </c>
      <c r="D8907">
        <v>875</v>
      </c>
      <c r="E8907" t="s">
        <v>2666</v>
      </c>
      <c r="F8907">
        <v>1</v>
      </c>
      <c r="G8907" t="s">
        <v>16</v>
      </c>
      <c r="H8907">
        <v>1E-3</v>
      </c>
      <c r="I8907">
        <f t="shared" si="164"/>
        <v>1E-3</v>
      </c>
      <c r="J8907">
        <v>0</v>
      </c>
      <c r="K8907" s="2">
        <f t="shared" si="165"/>
        <v>0</v>
      </c>
    </row>
    <row r="8908" spans="1:11" x14ac:dyDescent="0.35">
      <c r="A8908" t="s">
        <v>9947</v>
      </c>
      <c r="B8908" t="s">
        <v>9948</v>
      </c>
      <c r="C8908" t="s">
        <v>9949</v>
      </c>
      <c r="D8908">
        <v>875</v>
      </c>
      <c r="E8908" t="s">
        <v>2666</v>
      </c>
      <c r="F8908">
        <v>1</v>
      </c>
      <c r="G8908" t="s">
        <v>16</v>
      </c>
      <c r="H8908">
        <v>1E-3</v>
      </c>
      <c r="I8908">
        <f t="shared" si="164"/>
        <v>1E-3</v>
      </c>
      <c r="J8908">
        <v>0</v>
      </c>
      <c r="K8908" s="2">
        <f t="shared" si="165"/>
        <v>0</v>
      </c>
    </row>
    <row r="8909" spans="1:11" x14ac:dyDescent="0.35">
      <c r="A8909" t="s">
        <v>9950</v>
      </c>
      <c r="B8909" t="s">
        <v>9951</v>
      </c>
      <c r="C8909" t="s">
        <v>9952</v>
      </c>
      <c r="D8909">
        <v>875</v>
      </c>
      <c r="E8909" t="s">
        <v>2666</v>
      </c>
      <c r="F8909">
        <v>500</v>
      </c>
      <c r="G8909" t="s">
        <v>16</v>
      </c>
      <c r="H8909">
        <v>1E-3</v>
      </c>
      <c r="I8909">
        <f t="shared" si="164"/>
        <v>0.5</v>
      </c>
      <c r="J8909">
        <v>7.077E-2</v>
      </c>
      <c r="K8909" s="2">
        <f t="shared" si="165"/>
        <v>35.384999999999998</v>
      </c>
    </row>
    <row r="8910" spans="1:11" x14ac:dyDescent="0.35">
      <c r="A8910" t="s">
        <v>9953</v>
      </c>
      <c r="B8910" t="s">
        <v>9954</v>
      </c>
      <c r="C8910" t="s">
        <v>9955</v>
      </c>
      <c r="D8910">
        <v>875</v>
      </c>
      <c r="E8910" t="s">
        <v>2666</v>
      </c>
      <c r="F8910">
        <v>450</v>
      </c>
      <c r="G8910" t="s">
        <v>16</v>
      </c>
      <c r="H8910">
        <v>1E-3</v>
      </c>
      <c r="I8910">
        <f t="shared" si="164"/>
        <v>0.45</v>
      </c>
      <c r="J8910">
        <v>7.077E-2</v>
      </c>
      <c r="K8910" s="2">
        <f t="shared" si="165"/>
        <v>31.846499999999999</v>
      </c>
    </row>
    <row r="8911" spans="1:11" x14ac:dyDescent="0.35">
      <c r="A8911" t="s">
        <v>9956</v>
      </c>
      <c r="B8911" t="s">
        <v>9957</v>
      </c>
      <c r="C8911" t="s">
        <v>9958</v>
      </c>
      <c r="D8911">
        <v>875</v>
      </c>
      <c r="E8911" t="s">
        <v>2666</v>
      </c>
      <c r="F8911" s="1">
        <v>7500</v>
      </c>
      <c r="G8911" t="s">
        <v>16</v>
      </c>
      <c r="H8911">
        <v>1E-3</v>
      </c>
      <c r="I8911">
        <f t="shared" si="164"/>
        <v>7.5</v>
      </c>
      <c r="J8911">
        <v>6.2149999999999997E-2</v>
      </c>
      <c r="K8911" s="2">
        <f t="shared" si="165"/>
        <v>466.125</v>
      </c>
    </row>
    <row r="8912" spans="1:11" x14ac:dyDescent="0.35">
      <c r="A8912" t="s">
        <v>9959</v>
      </c>
      <c r="B8912" t="s">
        <v>9960</v>
      </c>
      <c r="C8912" t="s">
        <v>9961</v>
      </c>
      <c r="D8912">
        <v>875</v>
      </c>
      <c r="E8912" t="s">
        <v>2666</v>
      </c>
      <c r="F8912" s="1">
        <v>7900</v>
      </c>
      <c r="G8912" t="s">
        <v>16</v>
      </c>
      <c r="H8912">
        <v>1E-3</v>
      </c>
      <c r="I8912">
        <f t="shared" si="164"/>
        <v>7.9</v>
      </c>
      <c r="J8912">
        <v>6.2149999999999997E-2</v>
      </c>
      <c r="K8912" s="2">
        <f t="shared" si="165"/>
        <v>490.98499999999996</v>
      </c>
    </row>
    <row r="8913" spans="1:11" x14ac:dyDescent="0.35">
      <c r="A8913" t="s">
        <v>9962</v>
      </c>
      <c r="B8913" t="s">
        <v>9963</v>
      </c>
      <c r="C8913" t="s">
        <v>9946</v>
      </c>
      <c r="D8913">
        <v>875</v>
      </c>
      <c r="E8913" t="s">
        <v>2666</v>
      </c>
      <c r="F8913" s="1">
        <v>2112</v>
      </c>
      <c r="G8913" t="s">
        <v>16</v>
      </c>
      <c r="H8913">
        <v>1E-3</v>
      </c>
      <c r="I8913">
        <f t="shared" si="164"/>
        <v>2.1120000000000001</v>
      </c>
      <c r="J8913">
        <v>7.077E-2</v>
      </c>
      <c r="K8913" s="2">
        <f t="shared" si="165"/>
        <v>149.46624</v>
      </c>
    </row>
    <row r="8914" spans="1:11" x14ac:dyDescent="0.35">
      <c r="A8914" t="s">
        <v>9964</v>
      </c>
      <c r="B8914" t="s">
        <v>9965</v>
      </c>
      <c r="C8914" t="s">
        <v>9966</v>
      </c>
      <c r="D8914">
        <v>875</v>
      </c>
      <c r="E8914" t="s">
        <v>2666</v>
      </c>
      <c r="F8914" s="1">
        <v>2271</v>
      </c>
      <c r="G8914" t="s">
        <v>16</v>
      </c>
      <c r="H8914">
        <v>1E-3</v>
      </c>
      <c r="I8914">
        <f t="shared" si="164"/>
        <v>2.2709999999999999</v>
      </c>
      <c r="J8914">
        <v>7.077E-2</v>
      </c>
      <c r="K8914" s="2">
        <f t="shared" si="165"/>
        <v>160.71867</v>
      </c>
    </row>
    <row r="8915" spans="1:11" x14ac:dyDescent="0.35">
      <c r="A8915" t="s">
        <v>9967</v>
      </c>
      <c r="B8915" t="s">
        <v>9968</v>
      </c>
      <c r="C8915" t="s">
        <v>9946</v>
      </c>
      <c r="D8915">
        <v>875</v>
      </c>
      <c r="E8915" t="s">
        <v>2666</v>
      </c>
      <c r="F8915" s="1">
        <v>5571</v>
      </c>
      <c r="G8915" t="s">
        <v>16</v>
      </c>
      <c r="H8915">
        <v>1E-3</v>
      </c>
      <c r="I8915">
        <f t="shared" si="164"/>
        <v>5.5709999999999997</v>
      </c>
      <c r="J8915">
        <v>7.077E-2</v>
      </c>
      <c r="K8915" s="2">
        <f t="shared" si="165"/>
        <v>394.25966999999997</v>
      </c>
    </row>
    <row r="8916" spans="1:11" x14ac:dyDescent="0.35">
      <c r="A8916" t="s">
        <v>9969</v>
      </c>
      <c r="B8916" t="s">
        <v>9970</v>
      </c>
      <c r="C8916" t="s">
        <v>9971</v>
      </c>
      <c r="D8916">
        <v>875</v>
      </c>
      <c r="E8916" t="s">
        <v>2666</v>
      </c>
      <c r="F8916" s="1">
        <v>5256</v>
      </c>
      <c r="G8916" t="s">
        <v>16</v>
      </c>
      <c r="H8916">
        <v>1E-3</v>
      </c>
      <c r="I8916">
        <f t="shared" si="164"/>
        <v>5.2560000000000002</v>
      </c>
      <c r="J8916">
        <v>7.077E-2</v>
      </c>
      <c r="K8916" s="2">
        <f t="shared" si="165"/>
        <v>371.96712000000002</v>
      </c>
    </row>
    <row r="8917" spans="1:11" x14ac:dyDescent="0.35">
      <c r="A8917" t="s">
        <v>9972</v>
      </c>
      <c r="B8917" t="s">
        <v>9973</v>
      </c>
      <c r="C8917" t="s">
        <v>9974</v>
      </c>
      <c r="D8917">
        <v>875</v>
      </c>
      <c r="E8917" t="s">
        <v>2666</v>
      </c>
      <c r="F8917">
        <v>1</v>
      </c>
      <c r="G8917" t="s">
        <v>16</v>
      </c>
      <c r="H8917">
        <v>1E-3</v>
      </c>
      <c r="I8917">
        <f t="shared" si="164"/>
        <v>1E-3</v>
      </c>
      <c r="J8917">
        <v>0</v>
      </c>
      <c r="K8917" s="2">
        <f t="shared" si="165"/>
        <v>0</v>
      </c>
    </row>
    <row r="8918" spans="1:11" x14ac:dyDescent="0.35">
      <c r="A8918" t="s">
        <v>9975</v>
      </c>
      <c r="B8918" t="s">
        <v>9976</v>
      </c>
      <c r="C8918" t="s">
        <v>9977</v>
      </c>
      <c r="D8918">
        <v>875</v>
      </c>
      <c r="E8918" t="s">
        <v>2666</v>
      </c>
      <c r="F8918">
        <v>1</v>
      </c>
      <c r="G8918" t="s">
        <v>16</v>
      </c>
      <c r="H8918">
        <v>1E-3</v>
      </c>
      <c r="I8918">
        <f t="shared" si="164"/>
        <v>1E-3</v>
      </c>
      <c r="J8918">
        <v>0</v>
      </c>
      <c r="K8918" s="2">
        <f t="shared" si="165"/>
        <v>0</v>
      </c>
    </row>
    <row r="8919" spans="1:11" x14ac:dyDescent="0.35">
      <c r="A8919" t="s">
        <v>9978</v>
      </c>
      <c r="B8919" t="s">
        <v>9979</v>
      </c>
      <c r="C8919" t="s">
        <v>9980</v>
      </c>
      <c r="D8919">
        <v>875</v>
      </c>
      <c r="E8919" t="s">
        <v>2666</v>
      </c>
      <c r="F8919" s="1">
        <v>3630</v>
      </c>
      <c r="G8919" t="s">
        <v>16</v>
      </c>
      <c r="H8919">
        <v>0.159</v>
      </c>
      <c r="I8919">
        <f t="shared" si="164"/>
        <v>577.16999999999996</v>
      </c>
      <c r="J8919">
        <v>0.96035000000000004</v>
      </c>
      <c r="K8919" s="2">
        <f t="shared" si="165"/>
        <v>3486.0705000000003</v>
      </c>
    </row>
    <row r="8920" spans="1:11" x14ac:dyDescent="0.35">
      <c r="A8920" t="s">
        <v>9981</v>
      </c>
      <c r="B8920" t="s">
        <v>9982</v>
      </c>
      <c r="D8920">
        <v>875</v>
      </c>
      <c r="E8920" t="s">
        <v>2666</v>
      </c>
      <c r="F8920" s="1">
        <v>23540</v>
      </c>
      <c r="G8920" t="s">
        <v>16</v>
      </c>
      <c r="H8920">
        <v>7.0999999999999994E-2</v>
      </c>
      <c r="I8920">
        <f t="shared" si="164"/>
        <v>1671.34</v>
      </c>
      <c r="J8920">
        <v>1.1087</v>
      </c>
      <c r="K8920" s="2">
        <f t="shared" si="165"/>
        <v>26098.797999999999</v>
      </c>
    </row>
    <row r="8921" spans="1:11" x14ac:dyDescent="0.35">
      <c r="A8921" t="s">
        <v>9983</v>
      </c>
      <c r="B8921" t="s">
        <v>9984</v>
      </c>
      <c r="C8921" t="s">
        <v>5623</v>
      </c>
      <c r="D8921">
        <v>875</v>
      </c>
      <c r="E8921" t="s">
        <v>2666</v>
      </c>
      <c r="F8921" s="1">
        <v>105988</v>
      </c>
      <c r="G8921" t="s">
        <v>16</v>
      </c>
      <c r="H8921">
        <v>2.5000000000000001E-3</v>
      </c>
      <c r="I8921">
        <f t="shared" si="164"/>
        <v>264.97000000000003</v>
      </c>
      <c r="J8921">
        <v>3.9460000000000002E-2</v>
      </c>
      <c r="K8921" s="2">
        <f t="shared" si="165"/>
        <v>4182.2864800000007</v>
      </c>
    </row>
    <row r="8922" spans="1:11" x14ac:dyDescent="0.35">
      <c r="A8922" t="s">
        <v>9985</v>
      </c>
      <c r="B8922" t="s">
        <v>9986</v>
      </c>
      <c r="C8922" t="s">
        <v>5623</v>
      </c>
      <c r="D8922">
        <v>875</v>
      </c>
      <c r="E8922" t="s">
        <v>2666</v>
      </c>
      <c r="F8922" s="1">
        <v>39200</v>
      </c>
      <c r="G8922" t="s">
        <v>16</v>
      </c>
      <c r="H8922">
        <v>2.5000000000000001E-3</v>
      </c>
      <c r="I8922">
        <f t="shared" si="164"/>
        <v>98</v>
      </c>
      <c r="J8922">
        <v>5.1429999999999997E-2</v>
      </c>
      <c r="K8922" s="2">
        <f t="shared" si="165"/>
        <v>2016.0559999999998</v>
      </c>
    </row>
    <row r="8923" spans="1:11" x14ac:dyDescent="0.35">
      <c r="A8923" t="s">
        <v>9987</v>
      </c>
      <c r="B8923" t="s">
        <v>9988</v>
      </c>
      <c r="C8923" t="s">
        <v>5623</v>
      </c>
      <c r="D8923">
        <v>875</v>
      </c>
      <c r="E8923" t="s">
        <v>2666</v>
      </c>
      <c r="F8923" s="1">
        <v>15350</v>
      </c>
      <c r="G8923" t="s">
        <v>16</v>
      </c>
      <c r="H8923">
        <v>2.5000000000000001E-3</v>
      </c>
      <c r="I8923">
        <f t="shared" si="164"/>
        <v>38.375</v>
      </c>
      <c r="J8923">
        <v>4.5769999999999998E-2</v>
      </c>
      <c r="K8923" s="2">
        <f t="shared" si="165"/>
        <v>702.56949999999995</v>
      </c>
    </row>
    <row r="8924" spans="1:11" x14ac:dyDescent="0.35">
      <c r="A8924" t="s">
        <v>9989</v>
      </c>
      <c r="B8924" t="s">
        <v>9990</v>
      </c>
      <c r="C8924" t="s">
        <v>5623</v>
      </c>
      <c r="D8924">
        <v>875</v>
      </c>
      <c r="E8924" t="s">
        <v>2666</v>
      </c>
      <c r="F8924" s="1">
        <v>28500</v>
      </c>
      <c r="G8924" t="s">
        <v>16</v>
      </c>
      <c r="H8924">
        <v>2.5000000000000001E-3</v>
      </c>
      <c r="I8924">
        <f t="shared" si="164"/>
        <v>71.25</v>
      </c>
      <c r="J8924">
        <v>5.4080000000000003E-2</v>
      </c>
      <c r="K8924" s="2">
        <f t="shared" si="165"/>
        <v>1541.2800000000002</v>
      </c>
    </row>
    <row r="8925" spans="1:11" x14ac:dyDescent="0.35">
      <c r="A8925" t="s">
        <v>9991</v>
      </c>
      <c r="B8925" t="s">
        <v>9992</v>
      </c>
      <c r="C8925" t="s">
        <v>5623</v>
      </c>
      <c r="D8925">
        <v>875</v>
      </c>
      <c r="E8925" t="s">
        <v>2666</v>
      </c>
      <c r="F8925" s="1">
        <v>42301</v>
      </c>
      <c r="G8925" t="s">
        <v>16</v>
      </c>
      <c r="H8925">
        <v>2.5000000000000001E-3</v>
      </c>
      <c r="I8925">
        <f t="shared" si="164"/>
        <v>105.7525</v>
      </c>
      <c r="J8925">
        <v>5.058E-2</v>
      </c>
      <c r="K8925" s="2">
        <f t="shared" si="165"/>
        <v>2139.5845800000002</v>
      </c>
    </row>
    <row r="8926" spans="1:11" x14ac:dyDescent="0.35">
      <c r="A8926" t="s">
        <v>9993</v>
      </c>
      <c r="B8926" t="s">
        <v>9994</v>
      </c>
      <c r="C8926" t="s">
        <v>5623</v>
      </c>
      <c r="D8926">
        <v>875</v>
      </c>
      <c r="E8926" t="s">
        <v>2666</v>
      </c>
      <c r="F8926" s="1">
        <v>35123</v>
      </c>
      <c r="G8926" t="s">
        <v>16</v>
      </c>
      <c r="H8926">
        <v>2.5000000000000001E-3</v>
      </c>
      <c r="I8926">
        <f t="shared" si="164"/>
        <v>87.807500000000005</v>
      </c>
      <c r="J8926">
        <v>5.0549999999999998E-2</v>
      </c>
      <c r="K8926" s="2">
        <f t="shared" si="165"/>
        <v>1775.4676499999998</v>
      </c>
    </row>
    <row r="8927" spans="1:11" x14ac:dyDescent="0.35">
      <c r="A8927" t="s">
        <v>9995</v>
      </c>
      <c r="B8927" t="s">
        <v>9996</v>
      </c>
      <c r="C8927" t="s">
        <v>5623</v>
      </c>
      <c r="D8927">
        <v>875</v>
      </c>
      <c r="E8927" t="s">
        <v>2666</v>
      </c>
      <c r="F8927" s="1">
        <v>64934</v>
      </c>
      <c r="G8927" t="s">
        <v>16</v>
      </c>
      <c r="H8927">
        <v>2.5000000000000001E-3</v>
      </c>
      <c r="I8927">
        <f t="shared" si="164"/>
        <v>162.33500000000001</v>
      </c>
      <c r="J8927">
        <v>3.5619999999999999E-2</v>
      </c>
      <c r="K8927" s="2">
        <f t="shared" si="165"/>
        <v>2312.9490799999999</v>
      </c>
    </row>
    <row r="8928" spans="1:11" x14ac:dyDescent="0.35">
      <c r="A8928" t="s">
        <v>9997</v>
      </c>
      <c r="B8928" t="s">
        <v>9998</v>
      </c>
      <c r="C8928" t="s">
        <v>5623</v>
      </c>
      <c r="D8928">
        <v>875</v>
      </c>
      <c r="E8928" t="s">
        <v>2666</v>
      </c>
      <c r="F8928" s="1">
        <v>150591</v>
      </c>
      <c r="G8928" t="s">
        <v>16</v>
      </c>
      <c r="H8928">
        <v>2.5000000000000001E-3</v>
      </c>
      <c r="I8928">
        <f t="shared" si="164"/>
        <v>376.47750000000002</v>
      </c>
      <c r="J8928">
        <v>3.5619999999999999E-2</v>
      </c>
      <c r="K8928" s="2">
        <f t="shared" si="165"/>
        <v>5364.0514199999998</v>
      </c>
    </row>
    <row r="8929" spans="1:11" x14ac:dyDescent="0.35">
      <c r="A8929" t="s">
        <v>9999</v>
      </c>
      <c r="B8929" t="s">
        <v>10000</v>
      </c>
      <c r="C8929" t="s">
        <v>5623</v>
      </c>
      <c r="D8929">
        <v>875</v>
      </c>
      <c r="E8929" t="s">
        <v>2666</v>
      </c>
      <c r="F8929" s="1">
        <v>44123</v>
      </c>
      <c r="G8929" t="s">
        <v>16</v>
      </c>
      <c r="H8929">
        <v>2.3999999999999998E-3</v>
      </c>
      <c r="I8929">
        <f t="shared" si="164"/>
        <v>105.89519999999999</v>
      </c>
      <c r="J8929">
        <v>4.3729999999999998E-2</v>
      </c>
      <c r="K8929" s="2">
        <f t="shared" si="165"/>
        <v>1929.4987899999999</v>
      </c>
    </row>
    <row r="8930" spans="1:11" x14ac:dyDescent="0.35">
      <c r="A8930" t="s">
        <v>10001</v>
      </c>
      <c r="B8930" t="s">
        <v>10002</v>
      </c>
      <c r="C8930" t="s">
        <v>5623</v>
      </c>
      <c r="D8930">
        <v>875</v>
      </c>
      <c r="E8930" t="s">
        <v>2666</v>
      </c>
      <c r="F8930" s="1">
        <v>1333</v>
      </c>
      <c r="G8930" t="s">
        <v>16</v>
      </c>
      <c r="H8930">
        <v>2.5000000000000001E-3</v>
      </c>
      <c r="I8930">
        <f t="shared" si="164"/>
        <v>3.3325</v>
      </c>
      <c r="J8930">
        <v>5.1429999999999997E-2</v>
      </c>
      <c r="K8930" s="2">
        <f t="shared" si="165"/>
        <v>68.556190000000001</v>
      </c>
    </row>
    <row r="8931" spans="1:11" x14ac:dyDescent="0.35">
      <c r="A8931" t="s">
        <v>10003</v>
      </c>
      <c r="B8931" t="s">
        <v>10002</v>
      </c>
      <c r="C8931" t="s">
        <v>5623</v>
      </c>
      <c r="D8931">
        <v>875</v>
      </c>
      <c r="E8931" t="s">
        <v>2666</v>
      </c>
      <c r="F8931" s="1">
        <v>54660</v>
      </c>
      <c r="G8931" t="s">
        <v>16</v>
      </c>
      <c r="H8931">
        <v>2.5000000000000001E-3</v>
      </c>
      <c r="I8931">
        <f t="shared" si="164"/>
        <v>136.65</v>
      </c>
      <c r="J8931">
        <v>5.8130000000000001E-2</v>
      </c>
      <c r="K8931" s="2">
        <f t="shared" si="165"/>
        <v>3177.3858</v>
      </c>
    </row>
    <row r="8932" spans="1:11" x14ac:dyDescent="0.35">
      <c r="A8932" t="s">
        <v>10004</v>
      </c>
      <c r="B8932" t="s">
        <v>10005</v>
      </c>
      <c r="C8932" t="s">
        <v>5623</v>
      </c>
      <c r="D8932">
        <v>875</v>
      </c>
      <c r="E8932" t="s">
        <v>2666</v>
      </c>
      <c r="F8932" s="1">
        <v>89900</v>
      </c>
      <c r="G8932" t="s">
        <v>16</v>
      </c>
      <c r="H8932">
        <v>2.5000000000000001E-3</v>
      </c>
      <c r="I8932">
        <f t="shared" si="164"/>
        <v>224.75</v>
      </c>
      <c r="J8932">
        <v>3.9710000000000002E-2</v>
      </c>
      <c r="K8932" s="2">
        <f t="shared" si="165"/>
        <v>3569.9290000000001</v>
      </c>
    </row>
    <row r="8933" spans="1:11" x14ac:dyDescent="0.35">
      <c r="A8933" t="s">
        <v>10006</v>
      </c>
      <c r="B8933" t="s">
        <v>10007</v>
      </c>
      <c r="C8933" t="s">
        <v>5623</v>
      </c>
      <c r="D8933">
        <v>875</v>
      </c>
      <c r="E8933" t="s">
        <v>2666</v>
      </c>
      <c r="F8933" s="1">
        <v>92700</v>
      </c>
      <c r="G8933" t="s">
        <v>16</v>
      </c>
      <c r="H8933">
        <v>2.5000000000000001E-3</v>
      </c>
      <c r="I8933">
        <f t="shared" si="164"/>
        <v>231.75</v>
      </c>
      <c r="J8933">
        <v>3.7940000000000002E-2</v>
      </c>
      <c r="K8933" s="2">
        <f t="shared" si="165"/>
        <v>3517.038</v>
      </c>
    </row>
    <row r="8934" spans="1:11" x14ac:dyDescent="0.35">
      <c r="A8934" t="s">
        <v>10008</v>
      </c>
      <c r="B8934" t="s">
        <v>10009</v>
      </c>
      <c r="C8934" t="s">
        <v>5623</v>
      </c>
      <c r="D8934">
        <v>875</v>
      </c>
      <c r="E8934" t="s">
        <v>2666</v>
      </c>
      <c r="F8934" s="1">
        <v>5595</v>
      </c>
      <c r="G8934" t="s">
        <v>16</v>
      </c>
      <c r="H8934">
        <v>2.5000000000000001E-3</v>
      </c>
      <c r="I8934">
        <f t="shared" si="164"/>
        <v>13.987500000000001</v>
      </c>
      <c r="J8934">
        <v>5.0549999999999998E-2</v>
      </c>
      <c r="K8934" s="2">
        <f t="shared" si="165"/>
        <v>282.82724999999999</v>
      </c>
    </row>
    <row r="8935" spans="1:11" x14ac:dyDescent="0.35">
      <c r="A8935" t="s">
        <v>10010</v>
      </c>
      <c r="B8935" t="s">
        <v>10011</v>
      </c>
      <c r="C8935" t="s">
        <v>5623</v>
      </c>
      <c r="D8935">
        <v>875</v>
      </c>
      <c r="E8935" t="s">
        <v>2666</v>
      </c>
      <c r="F8935" s="1">
        <v>52660</v>
      </c>
      <c r="G8935" t="s">
        <v>16</v>
      </c>
      <c r="H8935">
        <v>2.5000000000000001E-3</v>
      </c>
      <c r="I8935">
        <f t="shared" si="164"/>
        <v>131.65</v>
      </c>
      <c r="J8935">
        <v>6.225E-2</v>
      </c>
      <c r="K8935" s="2">
        <f t="shared" si="165"/>
        <v>3278.085</v>
      </c>
    </row>
    <row r="8936" spans="1:11" x14ac:dyDescent="0.35">
      <c r="A8936" t="s">
        <v>10012</v>
      </c>
      <c r="B8936" t="s">
        <v>10013</v>
      </c>
      <c r="C8936" t="s">
        <v>5623</v>
      </c>
      <c r="D8936">
        <v>875</v>
      </c>
      <c r="E8936" t="s">
        <v>2666</v>
      </c>
      <c r="F8936" s="1">
        <v>42000</v>
      </c>
      <c r="G8936" t="s">
        <v>16</v>
      </c>
      <c r="H8936">
        <v>2.5000000000000001E-3</v>
      </c>
      <c r="I8936">
        <f t="shared" si="164"/>
        <v>105</v>
      </c>
      <c r="J8936">
        <v>4.3729999999999998E-2</v>
      </c>
      <c r="K8936" s="2">
        <f t="shared" si="165"/>
        <v>1836.6599999999999</v>
      </c>
    </row>
    <row r="8937" spans="1:11" x14ac:dyDescent="0.35">
      <c r="A8937" t="s">
        <v>10014</v>
      </c>
      <c r="B8937" t="s">
        <v>10015</v>
      </c>
      <c r="C8937" t="s">
        <v>5623</v>
      </c>
      <c r="D8937">
        <v>875</v>
      </c>
      <c r="E8937" t="s">
        <v>2666</v>
      </c>
      <c r="F8937" s="1">
        <v>33336</v>
      </c>
      <c r="G8937" t="s">
        <v>16</v>
      </c>
      <c r="H8937">
        <v>2.5000000000000001E-3</v>
      </c>
      <c r="I8937">
        <f t="shared" si="164"/>
        <v>83.34</v>
      </c>
      <c r="J8937">
        <v>5.1429999999999997E-2</v>
      </c>
      <c r="K8937" s="2">
        <f t="shared" si="165"/>
        <v>1714.47048</v>
      </c>
    </row>
    <row r="8938" spans="1:11" x14ac:dyDescent="0.35">
      <c r="A8938" t="s">
        <v>10016</v>
      </c>
      <c r="B8938" t="s">
        <v>10017</v>
      </c>
      <c r="C8938" t="s">
        <v>5623</v>
      </c>
      <c r="D8938">
        <v>875</v>
      </c>
      <c r="E8938" t="s">
        <v>2666</v>
      </c>
      <c r="F8938" s="1">
        <v>1200</v>
      </c>
      <c r="G8938" t="s">
        <v>16</v>
      </c>
      <c r="H8938">
        <v>2.5000000000000001E-3</v>
      </c>
      <c r="I8938">
        <f t="shared" si="164"/>
        <v>3</v>
      </c>
      <c r="J8938">
        <v>7.8109999999999999E-2</v>
      </c>
      <c r="K8938" s="2">
        <f t="shared" si="165"/>
        <v>93.731999999999999</v>
      </c>
    </row>
    <row r="8939" spans="1:11" x14ac:dyDescent="0.35">
      <c r="A8939" t="s">
        <v>10018</v>
      </c>
      <c r="B8939" t="s">
        <v>10019</v>
      </c>
      <c r="C8939" t="s">
        <v>5623</v>
      </c>
      <c r="D8939">
        <v>875</v>
      </c>
      <c r="E8939" t="s">
        <v>2666</v>
      </c>
      <c r="F8939" s="1">
        <v>51104</v>
      </c>
      <c r="G8939" t="s">
        <v>16</v>
      </c>
      <c r="H8939">
        <v>2.5000000000000001E-3</v>
      </c>
      <c r="I8939">
        <f t="shared" si="164"/>
        <v>127.76</v>
      </c>
      <c r="J8939">
        <v>6.4360000000000001E-2</v>
      </c>
      <c r="K8939" s="2">
        <f t="shared" si="165"/>
        <v>3289.0534400000001</v>
      </c>
    </row>
    <row r="8940" spans="1:11" x14ac:dyDescent="0.35">
      <c r="A8940" t="s">
        <v>10020</v>
      </c>
      <c r="B8940" t="s">
        <v>10021</v>
      </c>
      <c r="C8940" t="s">
        <v>5623</v>
      </c>
      <c r="D8940">
        <v>875</v>
      </c>
      <c r="E8940" t="s">
        <v>2666</v>
      </c>
      <c r="F8940" s="1">
        <v>31411</v>
      </c>
      <c r="G8940" t="s">
        <v>16</v>
      </c>
      <c r="H8940">
        <v>2.5000000000000001E-3</v>
      </c>
      <c r="I8940">
        <f t="shared" si="164"/>
        <v>78.527500000000003</v>
      </c>
      <c r="J8940">
        <v>4.5769999999999998E-2</v>
      </c>
      <c r="K8940" s="2">
        <f t="shared" si="165"/>
        <v>1437.68147</v>
      </c>
    </row>
    <row r="8941" spans="1:11" x14ac:dyDescent="0.35">
      <c r="A8941" t="s">
        <v>10022</v>
      </c>
      <c r="B8941" t="s">
        <v>10023</v>
      </c>
      <c r="C8941" t="s">
        <v>5623</v>
      </c>
      <c r="D8941">
        <v>875</v>
      </c>
      <c r="E8941" t="s">
        <v>2666</v>
      </c>
      <c r="F8941" s="1">
        <v>8955</v>
      </c>
      <c r="G8941" t="s">
        <v>16</v>
      </c>
      <c r="H8941">
        <v>2.5000000000000001E-3</v>
      </c>
      <c r="I8941">
        <f t="shared" si="164"/>
        <v>22.387499999999999</v>
      </c>
      <c r="J8941">
        <v>5.0549999999999998E-2</v>
      </c>
      <c r="K8941" s="2">
        <f t="shared" si="165"/>
        <v>452.67525000000001</v>
      </c>
    </row>
    <row r="8942" spans="1:11" x14ac:dyDescent="0.35">
      <c r="A8942" t="s">
        <v>10024</v>
      </c>
      <c r="B8942" t="s">
        <v>10025</v>
      </c>
      <c r="C8942" t="s">
        <v>5623</v>
      </c>
      <c r="D8942">
        <v>875</v>
      </c>
      <c r="E8942" t="s">
        <v>2666</v>
      </c>
      <c r="F8942" s="1">
        <v>72660</v>
      </c>
      <c r="G8942" t="s">
        <v>16</v>
      </c>
      <c r="H8942">
        <v>2.5000000000000001E-3</v>
      </c>
      <c r="I8942">
        <f t="shared" si="164"/>
        <v>181.65</v>
      </c>
      <c r="J8942">
        <v>5.0549999999999998E-2</v>
      </c>
      <c r="K8942" s="2">
        <f t="shared" si="165"/>
        <v>3672.9629999999997</v>
      </c>
    </row>
    <row r="8943" spans="1:11" x14ac:dyDescent="0.35">
      <c r="A8943" t="s">
        <v>10026</v>
      </c>
      <c r="B8943" t="s">
        <v>10027</v>
      </c>
      <c r="C8943" t="s">
        <v>6164</v>
      </c>
      <c r="D8943">
        <v>875</v>
      </c>
      <c r="E8943" t="s">
        <v>2666</v>
      </c>
      <c r="F8943" s="1">
        <v>47435</v>
      </c>
      <c r="G8943" t="s">
        <v>16</v>
      </c>
      <c r="H8943">
        <v>2.1399999999999999E-2</v>
      </c>
      <c r="I8943">
        <f t="shared" si="164"/>
        <v>1015.1089999999999</v>
      </c>
      <c r="J8943">
        <v>0.16314000000000001</v>
      </c>
      <c r="K8943" s="2">
        <f t="shared" si="165"/>
        <v>7738.5459000000001</v>
      </c>
    </row>
    <row r="8944" spans="1:11" x14ac:dyDescent="0.35">
      <c r="A8944" t="s">
        <v>10028</v>
      </c>
      <c r="B8944" t="s">
        <v>10029</v>
      </c>
      <c r="C8944" t="s">
        <v>6164</v>
      </c>
      <c r="D8944">
        <v>875</v>
      </c>
      <c r="E8944" t="s">
        <v>2666</v>
      </c>
      <c r="F8944" s="1">
        <v>3889</v>
      </c>
      <c r="G8944" t="s">
        <v>16</v>
      </c>
      <c r="H8944">
        <v>2.1399999999999999E-2</v>
      </c>
      <c r="I8944">
        <f t="shared" si="164"/>
        <v>83.224599999999995</v>
      </c>
      <c r="J8944">
        <v>0.16699</v>
      </c>
      <c r="K8944" s="2">
        <f t="shared" si="165"/>
        <v>649.42411000000004</v>
      </c>
    </row>
    <row r="8945" spans="1:11" x14ac:dyDescent="0.35">
      <c r="A8945" t="s">
        <v>10030</v>
      </c>
      <c r="B8945" t="s">
        <v>10031</v>
      </c>
      <c r="C8945" t="s">
        <v>6164</v>
      </c>
      <c r="D8945">
        <v>875</v>
      </c>
      <c r="E8945" t="s">
        <v>2666</v>
      </c>
      <c r="F8945" s="1">
        <v>27438</v>
      </c>
      <c r="G8945" t="s">
        <v>16</v>
      </c>
      <c r="H8945">
        <v>2.1399999999999999E-2</v>
      </c>
      <c r="I8945">
        <f t="shared" si="164"/>
        <v>587.17319999999995</v>
      </c>
      <c r="J8945">
        <v>0.20549999999999999</v>
      </c>
      <c r="K8945" s="2">
        <f t="shared" si="165"/>
        <v>5638.509</v>
      </c>
    </row>
    <row r="8946" spans="1:11" x14ac:dyDescent="0.35">
      <c r="A8946" t="s">
        <v>10032</v>
      </c>
      <c r="B8946" t="s">
        <v>10033</v>
      </c>
      <c r="C8946" t="s">
        <v>6164</v>
      </c>
      <c r="D8946">
        <v>875</v>
      </c>
      <c r="E8946" t="s">
        <v>2666</v>
      </c>
      <c r="F8946" s="1">
        <v>34082</v>
      </c>
      <c r="G8946" t="s">
        <v>16</v>
      </c>
      <c r="H8946">
        <v>2.0199999999999999E-2</v>
      </c>
      <c r="I8946">
        <f t="shared" si="164"/>
        <v>688.45639999999992</v>
      </c>
      <c r="J8946">
        <v>0.2079</v>
      </c>
      <c r="K8946" s="2">
        <f t="shared" si="165"/>
        <v>7085.6477999999997</v>
      </c>
    </row>
    <row r="8947" spans="1:11" x14ac:dyDescent="0.35">
      <c r="A8947" t="s">
        <v>10034</v>
      </c>
      <c r="B8947" t="s">
        <v>10035</v>
      </c>
      <c r="C8947" t="s">
        <v>6164</v>
      </c>
      <c r="D8947">
        <v>875</v>
      </c>
      <c r="E8947" t="s">
        <v>2666</v>
      </c>
      <c r="F8947" s="1">
        <v>34074</v>
      </c>
      <c r="G8947" t="s">
        <v>16</v>
      </c>
      <c r="H8947">
        <v>2.1219999999999999E-2</v>
      </c>
      <c r="I8947">
        <f t="shared" si="164"/>
        <v>723.05027999999993</v>
      </c>
      <c r="J8947">
        <v>0.21662999999999999</v>
      </c>
      <c r="K8947" s="2">
        <f t="shared" si="165"/>
        <v>7381.4506199999996</v>
      </c>
    </row>
    <row r="8948" spans="1:11" x14ac:dyDescent="0.35">
      <c r="A8948" t="s">
        <v>10036</v>
      </c>
      <c r="B8948" t="s">
        <v>10037</v>
      </c>
      <c r="C8948" t="s">
        <v>6164</v>
      </c>
      <c r="D8948">
        <v>875</v>
      </c>
      <c r="E8948" t="s">
        <v>2666</v>
      </c>
      <c r="F8948" s="1">
        <v>46328</v>
      </c>
      <c r="G8948" t="s">
        <v>16</v>
      </c>
      <c r="H8948">
        <v>2.1399999999999999E-2</v>
      </c>
      <c r="I8948">
        <f t="shared" si="164"/>
        <v>991.41919999999993</v>
      </c>
      <c r="J8948">
        <v>0.19458</v>
      </c>
      <c r="K8948" s="2">
        <f t="shared" si="165"/>
        <v>9014.5022399999998</v>
      </c>
    </row>
    <row r="8949" spans="1:11" x14ac:dyDescent="0.35">
      <c r="A8949" t="s">
        <v>10038</v>
      </c>
      <c r="B8949" t="s">
        <v>10039</v>
      </c>
      <c r="C8949" t="s">
        <v>6164</v>
      </c>
      <c r="D8949">
        <v>875</v>
      </c>
      <c r="E8949" t="s">
        <v>2666</v>
      </c>
      <c r="F8949" s="1">
        <v>11385</v>
      </c>
      <c r="G8949" t="s">
        <v>16</v>
      </c>
      <c r="H8949">
        <v>2.1399999999999999E-2</v>
      </c>
      <c r="I8949">
        <f t="shared" si="164"/>
        <v>243.63899999999998</v>
      </c>
      <c r="J8949">
        <v>0.22259999999999999</v>
      </c>
      <c r="K8949" s="2">
        <f t="shared" si="165"/>
        <v>2534.3009999999999</v>
      </c>
    </row>
    <row r="8950" spans="1:11" x14ac:dyDescent="0.35">
      <c r="A8950" t="s">
        <v>10040</v>
      </c>
      <c r="B8950" t="s">
        <v>10041</v>
      </c>
      <c r="C8950" t="s">
        <v>6164</v>
      </c>
      <c r="D8950">
        <v>875</v>
      </c>
      <c r="E8950" t="s">
        <v>2666</v>
      </c>
      <c r="F8950" s="1">
        <v>42488</v>
      </c>
      <c r="G8950" t="s">
        <v>16</v>
      </c>
      <c r="H8950">
        <v>2.1239999999999998E-2</v>
      </c>
      <c r="I8950">
        <f t="shared" si="164"/>
        <v>902.44511999999997</v>
      </c>
      <c r="J8950">
        <v>0.22022</v>
      </c>
      <c r="K8950" s="2">
        <f t="shared" si="165"/>
        <v>9356.7073600000003</v>
      </c>
    </row>
    <row r="8951" spans="1:11" x14ac:dyDescent="0.35">
      <c r="A8951" t="s">
        <v>10042</v>
      </c>
      <c r="B8951" t="s">
        <v>10043</v>
      </c>
      <c r="C8951" t="s">
        <v>6164</v>
      </c>
      <c r="D8951">
        <v>875</v>
      </c>
      <c r="E8951" t="s">
        <v>2666</v>
      </c>
      <c r="F8951" s="1">
        <v>59834</v>
      </c>
      <c r="G8951" t="s">
        <v>16</v>
      </c>
      <c r="H8951">
        <v>2.3900000000000001E-2</v>
      </c>
      <c r="I8951">
        <f t="shared" si="164"/>
        <v>1430.0326</v>
      </c>
      <c r="J8951">
        <v>0.2021</v>
      </c>
      <c r="K8951" s="2">
        <f t="shared" si="165"/>
        <v>12092.4514</v>
      </c>
    </row>
    <row r="8952" spans="1:11" x14ac:dyDescent="0.35">
      <c r="A8952" t="s">
        <v>10044</v>
      </c>
      <c r="B8952" t="s">
        <v>10045</v>
      </c>
      <c r="C8952" t="s">
        <v>6164</v>
      </c>
      <c r="D8952">
        <v>875</v>
      </c>
      <c r="E8952" t="s">
        <v>2666</v>
      </c>
      <c r="F8952" s="1">
        <v>62906</v>
      </c>
      <c r="G8952" t="s">
        <v>16</v>
      </c>
      <c r="H8952">
        <v>2.1399999999999999E-2</v>
      </c>
      <c r="I8952">
        <f t="shared" si="164"/>
        <v>1346.1884</v>
      </c>
      <c r="J8952">
        <v>0.17968000000000001</v>
      </c>
      <c r="K8952" s="2">
        <f t="shared" si="165"/>
        <v>11302.950080000001</v>
      </c>
    </row>
    <row r="8953" spans="1:11" x14ac:dyDescent="0.35">
      <c r="A8953" t="s">
        <v>10046</v>
      </c>
      <c r="B8953" t="s">
        <v>10047</v>
      </c>
      <c r="C8953" t="s">
        <v>6164</v>
      </c>
      <c r="D8953">
        <v>875</v>
      </c>
      <c r="E8953" t="s">
        <v>2666</v>
      </c>
      <c r="F8953" s="1">
        <v>38224</v>
      </c>
      <c r="G8953" t="s">
        <v>16</v>
      </c>
      <c r="H8953">
        <v>2.1399999999999999E-2</v>
      </c>
      <c r="I8953">
        <f t="shared" si="164"/>
        <v>817.9935999999999</v>
      </c>
      <c r="J8953">
        <v>0.21135000000000001</v>
      </c>
      <c r="K8953" s="2">
        <f t="shared" si="165"/>
        <v>8078.6424000000006</v>
      </c>
    </row>
    <row r="8954" spans="1:11" x14ac:dyDescent="0.35">
      <c r="A8954" t="s">
        <v>10048</v>
      </c>
      <c r="B8954" t="s">
        <v>10049</v>
      </c>
      <c r="C8954" t="s">
        <v>6164</v>
      </c>
      <c r="D8954">
        <v>875</v>
      </c>
      <c r="E8954" t="s">
        <v>2666</v>
      </c>
      <c r="F8954" s="1">
        <v>49986</v>
      </c>
      <c r="G8954" t="s">
        <v>16</v>
      </c>
      <c r="H8954">
        <v>2.1399999999999999E-2</v>
      </c>
      <c r="I8954">
        <f t="shared" si="164"/>
        <v>1069.7003999999999</v>
      </c>
      <c r="J8954">
        <v>0.19458</v>
      </c>
      <c r="K8954" s="2">
        <f t="shared" si="165"/>
        <v>9726.2758800000011</v>
      </c>
    </row>
    <row r="8955" spans="1:11" x14ac:dyDescent="0.35">
      <c r="A8955" t="s">
        <v>10050</v>
      </c>
      <c r="B8955" t="s">
        <v>10051</v>
      </c>
      <c r="C8955" t="s">
        <v>6164</v>
      </c>
      <c r="D8955">
        <v>875</v>
      </c>
      <c r="E8955" t="s">
        <v>2666</v>
      </c>
      <c r="F8955" s="1">
        <v>39461</v>
      </c>
      <c r="G8955" t="s">
        <v>16</v>
      </c>
      <c r="H8955">
        <v>2.1399999999999999E-2</v>
      </c>
      <c r="I8955">
        <f t="shared" si="164"/>
        <v>844.46539999999993</v>
      </c>
      <c r="J8955">
        <v>0.2021</v>
      </c>
      <c r="K8955" s="2">
        <f t="shared" si="165"/>
        <v>7975.0681000000004</v>
      </c>
    </row>
    <row r="8956" spans="1:11" x14ac:dyDescent="0.35">
      <c r="A8956" t="s">
        <v>10052</v>
      </c>
      <c r="B8956" t="s">
        <v>10053</v>
      </c>
      <c r="C8956" t="s">
        <v>6164</v>
      </c>
      <c r="D8956">
        <v>875</v>
      </c>
      <c r="E8956" t="s">
        <v>2666</v>
      </c>
      <c r="F8956" s="1">
        <v>9700</v>
      </c>
      <c r="G8956" t="s">
        <v>16</v>
      </c>
      <c r="H8956">
        <v>2.1399999999999999E-2</v>
      </c>
      <c r="I8956">
        <f t="shared" si="164"/>
        <v>207.57999999999998</v>
      </c>
      <c r="J8956">
        <v>0.19586000000000001</v>
      </c>
      <c r="K8956" s="2">
        <f t="shared" si="165"/>
        <v>1899.8420000000001</v>
      </c>
    </row>
    <row r="8957" spans="1:11" x14ac:dyDescent="0.35">
      <c r="A8957" t="s">
        <v>10054</v>
      </c>
      <c r="B8957" t="s">
        <v>10055</v>
      </c>
      <c r="C8957" t="s">
        <v>6164</v>
      </c>
      <c r="D8957">
        <v>875</v>
      </c>
      <c r="E8957" t="s">
        <v>2666</v>
      </c>
      <c r="F8957" s="1">
        <v>15876</v>
      </c>
      <c r="G8957" t="s">
        <v>16</v>
      </c>
      <c r="H8957">
        <v>2.1399999999999999E-2</v>
      </c>
      <c r="I8957">
        <f t="shared" si="164"/>
        <v>339.74639999999999</v>
      </c>
      <c r="J8957">
        <v>0.19586000000000001</v>
      </c>
      <c r="K8957" s="2">
        <f t="shared" si="165"/>
        <v>3109.47336</v>
      </c>
    </row>
    <row r="8958" spans="1:11" x14ac:dyDescent="0.35">
      <c r="A8958" t="s">
        <v>10056</v>
      </c>
      <c r="B8958" t="s">
        <v>10057</v>
      </c>
      <c r="C8958" t="s">
        <v>6164</v>
      </c>
      <c r="D8958">
        <v>875</v>
      </c>
      <c r="E8958" t="s">
        <v>2666</v>
      </c>
      <c r="F8958" s="1">
        <v>18610</v>
      </c>
      <c r="G8958" t="s">
        <v>16</v>
      </c>
      <c r="H8958">
        <v>2.1399999999999999E-2</v>
      </c>
      <c r="I8958">
        <f t="shared" si="164"/>
        <v>398.25399999999996</v>
      </c>
      <c r="J8958">
        <v>0.2021</v>
      </c>
      <c r="K8958" s="2">
        <f t="shared" si="165"/>
        <v>3761.0810000000001</v>
      </c>
    </row>
    <row r="8959" spans="1:11" x14ac:dyDescent="0.35">
      <c r="A8959" t="s">
        <v>10058</v>
      </c>
      <c r="B8959" t="s">
        <v>10059</v>
      </c>
      <c r="C8959" t="s">
        <v>6164</v>
      </c>
      <c r="D8959">
        <v>875</v>
      </c>
      <c r="E8959" t="s">
        <v>2666</v>
      </c>
      <c r="F8959" s="1">
        <v>13607</v>
      </c>
      <c r="G8959" t="s">
        <v>16</v>
      </c>
      <c r="H8959">
        <v>2.1399999999999999E-2</v>
      </c>
      <c r="I8959">
        <f t="shared" si="164"/>
        <v>291.18979999999999</v>
      </c>
      <c r="J8959">
        <v>0.17852000000000001</v>
      </c>
      <c r="K8959" s="2">
        <f t="shared" si="165"/>
        <v>2429.1216400000003</v>
      </c>
    </row>
    <row r="8960" spans="1:11" x14ac:dyDescent="0.35">
      <c r="A8960" t="s">
        <v>10060</v>
      </c>
      <c r="B8960" t="s">
        <v>10061</v>
      </c>
      <c r="C8960" t="s">
        <v>6164</v>
      </c>
      <c r="D8960">
        <v>875</v>
      </c>
      <c r="E8960" t="s">
        <v>2666</v>
      </c>
      <c r="F8960" s="1">
        <v>26548</v>
      </c>
      <c r="G8960" t="s">
        <v>16</v>
      </c>
      <c r="H8960">
        <v>2.1399999999999999E-2</v>
      </c>
      <c r="I8960">
        <f t="shared" si="164"/>
        <v>568.12720000000002</v>
      </c>
      <c r="J8960">
        <v>0.22022</v>
      </c>
      <c r="K8960" s="2">
        <f t="shared" si="165"/>
        <v>5846.40056</v>
      </c>
    </row>
    <row r="8961" spans="1:11" x14ac:dyDescent="0.35">
      <c r="A8961" t="s">
        <v>10062</v>
      </c>
      <c r="B8961" t="s">
        <v>10063</v>
      </c>
      <c r="C8961" t="s">
        <v>6164</v>
      </c>
      <c r="D8961">
        <v>875</v>
      </c>
      <c r="E8961" t="s">
        <v>2666</v>
      </c>
      <c r="F8961" s="1">
        <v>37843</v>
      </c>
      <c r="G8961" t="s">
        <v>16</v>
      </c>
      <c r="H8961">
        <v>2.1399999999999999E-2</v>
      </c>
      <c r="I8961">
        <f t="shared" si="164"/>
        <v>809.84019999999998</v>
      </c>
      <c r="J8961">
        <v>0.15773000000000001</v>
      </c>
      <c r="K8961" s="2">
        <f t="shared" si="165"/>
        <v>5968.9763900000007</v>
      </c>
    </row>
    <row r="8962" spans="1:11" x14ac:dyDescent="0.35">
      <c r="A8962" t="s">
        <v>10064</v>
      </c>
      <c r="B8962" t="s">
        <v>10065</v>
      </c>
      <c r="C8962" t="s">
        <v>6164</v>
      </c>
      <c r="D8962">
        <v>875</v>
      </c>
      <c r="E8962" t="s">
        <v>2666</v>
      </c>
      <c r="F8962" s="1">
        <v>40821</v>
      </c>
      <c r="G8962" t="s">
        <v>16</v>
      </c>
      <c r="H8962">
        <v>2.1399999999999999E-2</v>
      </c>
      <c r="I8962">
        <f t="shared" si="164"/>
        <v>873.56939999999997</v>
      </c>
      <c r="J8962">
        <v>0.20549999999999999</v>
      </c>
      <c r="K8962" s="2">
        <f t="shared" si="165"/>
        <v>8388.7155000000002</v>
      </c>
    </row>
    <row r="8963" spans="1:11" x14ac:dyDescent="0.35">
      <c r="A8963" t="s">
        <v>10066</v>
      </c>
      <c r="B8963" t="s">
        <v>10067</v>
      </c>
      <c r="C8963" t="s">
        <v>6164</v>
      </c>
      <c r="D8963">
        <v>875</v>
      </c>
      <c r="E8963" t="s">
        <v>2666</v>
      </c>
      <c r="F8963" s="1">
        <v>22493</v>
      </c>
      <c r="G8963" t="s">
        <v>16</v>
      </c>
      <c r="H8963">
        <v>2.1399999999999999E-2</v>
      </c>
      <c r="I8963">
        <f t="shared" si="164"/>
        <v>481.35019999999997</v>
      </c>
      <c r="J8963">
        <v>0.2021</v>
      </c>
      <c r="K8963" s="2">
        <f t="shared" si="165"/>
        <v>4545.8352999999997</v>
      </c>
    </row>
    <row r="8964" spans="1:11" x14ac:dyDescent="0.35">
      <c r="A8964" t="s">
        <v>10068</v>
      </c>
      <c r="B8964" t="s">
        <v>10069</v>
      </c>
      <c r="C8964" t="s">
        <v>6164</v>
      </c>
      <c r="D8964">
        <v>875</v>
      </c>
      <c r="E8964" t="s">
        <v>2666</v>
      </c>
      <c r="F8964" s="1">
        <v>8067</v>
      </c>
      <c r="G8964" t="s">
        <v>16</v>
      </c>
      <c r="H8964">
        <v>2.1399999999999999E-2</v>
      </c>
      <c r="I8964">
        <f t="shared" si="164"/>
        <v>172.63379999999998</v>
      </c>
      <c r="J8964">
        <v>0.16524</v>
      </c>
      <c r="K8964" s="2">
        <f t="shared" si="165"/>
        <v>1332.99108</v>
      </c>
    </row>
    <row r="8965" spans="1:11" x14ac:dyDescent="0.35">
      <c r="A8965" t="s">
        <v>10070</v>
      </c>
      <c r="B8965" t="s">
        <v>10071</v>
      </c>
      <c r="C8965" t="s">
        <v>6164</v>
      </c>
      <c r="D8965">
        <v>875</v>
      </c>
      <c r="E8965" t="s">
        <v>2666</v>
      </c>
      <c r="F8965" s="1">
        <v>20384</v>
      </c>
      <c r="G8965" t="s">
        <v>16</v>
      </c>
      <c r="H8965">
        <v>2.1399999999999999E-2</v>
      </c>
      <c r="I8965">
        <f t="shared" ref="I8965:I9028" si="166">H8965*F8965</f>
        <v>436.2176</v>
      </c>
      <c r="J8965">
        <v>0.22022</v>
      </c>
      <c r="K8965" s="2">
        <f t="shared" ref="K8965:K9028" si="167">F8965*J8965</f>
        <v>4488.9644799999996</v>
      </c>
    </row>
    <row r="8966" spans="1:11" x14ac:dyDescent="0.35">
      <c r="A8966" t="s">
        <v>10072</v>
      </c>
      <c r="B8966" t="s">
        <v>10073</v>
      </c>
      <c r="C8966" t="s">
        <v>5505</v>
      </c>
      <c r="D8966">
        <v>875</v>
      </c>
      <c r="E8966" t="s">
        <v>2666</v>
      </c>
      <c r="F8966" s="1">
        <v>24610</v>
      </c>
      <c r="G8966" t="s">
        <v>16</v>
      </c>
      <c r="H8966">
        <v>0.2</v>
      </c>
      <c r="I8966">
        <f t="shared" si="166"/>
        <v>4922</v>
      </c>
      <c r="J8966">
        <v>0.34</v>
      </c>
      <c r="K8966" s="2">
        <f t="shared" si="167"/>
        <v>8367.4000000000015</v>
      </c>
    </row>
    <row r="8967" spans="1:11" x14ac:dyDescent="0.35">
      <c r="A8967" t="s">
        <v>10074</v>
      </c>
      <c r="B8967" t="s">
        <v>10075</v>
      </c>
      <c r="C8967" t="s">
        <v>5398</v>
      </c>
      <c r="D8967">
        <v>875</v>
      </c>
      <c r="E8967" t="s">
        <v>2666</v>
      </c>
      <c r="F8967" s="1">
        <v>49992</v>
      </c>
      <c r="G8967" t="s">
        <v>16</v>
      </c>
      <c r="H8967">
        <v>3.9399999999999998E-2</v>
      </c>
      <c r="I8967">
        <f t="shared" si="166"/>
        <v>1969.6847999999998</v>
      </c>
      <c r="J8967">
        <v>0.27161999999999997</v>
      </c>
      <c r="K8967" s="2">
        <f t="shared" si="167"/>
        <v>13578.827039999998</v>
      </c>
    </row>
    <row r="8968" spans="1:11" x14ac:dyDescent="0.35">
      <c r="A8968" t="s">
        <v>10076</v>
      </c>
      <c r="B8968" t="s">
        <v>10077</v>
      </c>
      <c r="C8968" t="s">
        <v>5398</v>
      </c>
      <c r="D8968">
        <v>875</v>
      </c>
      <c r="E8968" t="s">
        <v>2666</v>
      </c>
      <c r="F8968" s="1">
        <v>28933</v>
      </c>
      <c r="G8968" t="s">
        <v>16</v>
      </c>
      <c r="H8968">
        <v>3.9399999999999998E-2</v>
      </c>
      <c r="I8968">
        <f t="shared" si="166"/>
        <v>1139.9602</v>
      </c>
      <c r="J8968">
        <v>0.25856000000000001</v>
      </c>
      <c r="K8968" s="2">
        <f t="shared" si="167"/>
        <v>7480.9164800000008</v>
      </c>
    </row>
    <row r="8969" spans="1:11" x14ac:dyDescent="0.35">
      <c r="A8969" t="s">
        <v>10078</v>
      </c>
      <c r="B8969" t="s">
        <v>10079</v>
      </c>
      <c r="C8969" t="s">
        <v>5398</v>
      </c>
      <c r="D8969">
        <v>875</v>
      </c>
      <c r="E8969" t="s">
        <v>2666</v>
      </c>
      <c r="F8969" s="1">
        <v>2955</v>
      </c>
      <c r="G8969" t="s">
        <v>16</v>
      </c>
      <c r="H8969">
        <v>3.7400000000000003E-2</v>
      </c>
      <c r="I8969">
        <f t="shared" si="166"/>
        <v>110.51700000000001</v>
      </c>
      <c r="J8969">
        <v>0.27012999999999998</v>
      </c>
      <c r="K8969" s="2">
        <f t="shared" si="167"/>
        <v>798.23415</v>
      </c>
    </row>
    <row r="8970" spans="1:11" x14ac:dyDescent="0.35">
      <c r="A8970" t="s">
        <v>10080</v>
      </c>
      <c r="B8970" t="s">
        <v>10081</v>
      </c>
      <c r="C8970" t="s">
        <v>5398</v>
      </c>
      <c r="D8970">
        <v>875</v>
      </c>
      <c r="E8970" t="s">
        <v>2666</v>
      </c>
      <c r="F8970" s="1">
        <v>68281</v>
      </c>
      <c r="G8970" t="s">
        <v>16</v>
      </c>
      <c r="H8970">
        <v>3.7400000000000003E-2</v>
      </c>
      <c r="I8970">
        <f t="shared" si="166"/>
        <v>2553.7094000000002</v>
      </c>
      <c r="J8970">
        <v>0.30414999999999998</v>
      </c>
      <c r="K8970" s="2">
        <f t="shared" si="167"/>
        <v>20767.666149999997</v>
      </c>
    </row>
    <row r="8971" spans="1:11" x14ac:dyDescent="0.35">
      <c r="A8971" t="s">
        <v>10082</v>
      </c>
      <c r="B8971" t="s">
        <v>10083</v>
      </c>
      <c r="C8971" t="s">
        <v>5398</v>
      </c>
      <c r="D8971">
        <v>875</v>
      </c>
      <c r="E8971" t="s">
        <v>2666</v>
      </c>
      <c r="F8971" s="1">
        <v>52519</v>
      </c>
      <c r="G8971" t="s">
        <v>16</v>
      </c>
      <c r="H8971">
        <v>3.9399999999999998E-2</v>
      </c>
      <c r="I8971">
        <f t="shared" si="166"/>
        <v>2069.2485999999999</v>
      </c>
      <c r="J8971">
        <v>0.30731000000000003</v>
      </c>
      <c r="K8971" s="2">
        <f t="shared" si="167"/>
        <v>16139.613890000002</v>
      </c>
    </row>
    <row r="8972" spans="1:11" x14ac:dyDescent="0.35">
      <c r="A8972" t="s">
        <v>10084</v>
      </c>
      <c r="B8972" t="s">
        <v>10085</v>
      </c>
      <c r="C8972" t="s">
        <v>5398</v>
      </c>
      <c r="D8972">
        <v>875</v>
      </c>
      <c r="E8972" t="s">
        <v>2666</v>
      </c>
      <c r="F8972" s="1">
        <v>7349</v>
      </c>
      <c r="G8972" t="s">
        <v>16</v>
      </c>
      <c r="H8972">
        <v>3.9399999999999998E-2</v>
      </c>
      <c r="I8972">
        <f t="shared" si="166"/>
        <v>289.55059999999997</v>
      </c>
      <c r="J8972">
        <v>0.30814999999999998</v>
      </c>
      <c r="K8972" s="2">
        <f t="shared" si="167"/>
        <v>2264.5943499999998</v>
      </c>
    </row>
    <row r="8973" spans="1:11" x14ac:dyDescent="0.35">
      <c r="A8973" t="s">
        <v>10086</v>
      </c>
      <c r="B8973" t="s">
        <v>10087</v>
      </c>
      <c r="C8973" t="s">
        <v>5398</v>
      </c>
      <c r="D8973">
        <v>875</v>
      </c>
      <c r="E8973" t="s">
        <v>2666</v>
      </c>
      <c r="F8973" s="1">
        <v>56427</v>
      </c>
      <c r="G8973" t="s">
        <v>16</v>
      </c>
      <c r="H8973">
        <v>3.9399999999999998E-2</v>
      </c>
      <c r="I8973">
        <f t="shared" si="166"/>
        <v>2223.2237999999998</v>
      </c>
      <c r="J8973">
        <v>0.29976999999999998</v>
      </c>
      <c r="K8973" s="2">
        <f t="shared" si="167"/>
        <v>16915.121789999997</v>
      </c>
    </row>
    <row r="8974" spans="1:11" x14ac:dyDescent="0.35">
      <c r="A8974" t="s">
        <v>10088</v>
      </c>
      <c r="B8974" t="s">
        <v>10089</v>
      </c>
      <c r="C8974" t="s">
        <v>5398</v>
      </c>
      <c r="D8974">
        <v>875</v>
      </c>
      <c r="E8974" t="s">
        <v>2666</v>
      </c>
      <c r="F8974" s="1">
        <v>36798</v>
      </c>
      <c r="G8974" t="s">
        <v>16</v>
      </c>
      <c r="H8974">
        <v>3.9399999999999998E-2</v>
      </c>
      <c r="I8974">
        <f t="shared" si="166"/>
        <v>1449.8411999999998</v>
      </c>
      <c r="J8974">
        <v>0.30731000000000003</v>
      </c>
      <c r="K8974" s="2">
        <f t="shared" si="167"/>
        <v>11308.393380000001</v>
      </c>
    </row>
    <row r="8975" spans="1:11" x14ac:dyDescent="0.35">
      <c r="A8975" t="s">
        <v>10090</v>
      </c>
      <c r="B8975" t="s">
        <v>10091</v>
      </c>
      <c r="C8975" t="s">
        <v>5398</v>
      </c>
      <c r="D8975">
        <v>875</v>
      </c>
      <c r="E8975" t="s">
        <v>2666</v>
      </c>
      <c r="F8975" s="1">
        <v>69884</v>
      </c>
      <c r="G8975" t="s">
        <v>16</v>
      </c>
      <c r="H8975">
        <v>3.9399999999999998E-2</v>
      </c>
      <c r="I8975">
        <f t="shared" si="166"/>
        <v>2753.4295999999999</v>
      </c>
      <c r="J8975">
        <v>0.29976999999999998</v>
      </c>
      <c r="K8975" s="2">
        <f t="shared" si="167"/>
        <v>20949.126679999998</v>
      </c>
    </row>
    <row r="8976" spans="1:11" x14ac:dyDescent="0.35">
      <c r="A8976" t="s">
        <v>10092</v>
      </c>
      <c r="B8976" t="s">
        <v>10093</v>
      </c>
      <c r="C8976" t="s">
        <v>5398</v>
      </c>
      <c r="D8976">
        <v>875</v>
      </c>
      <c r="E8976" t="s">
        <v>2666</v>
      </c>
      <c r="F8976" s="1">
        <v>51171</v>
      </c>
      <c r="G8976" t="s">
        <v>16</v>
      </c>
      <c r="H8976">
        <v>3.9399999999999998E-2</v>
      </c>
      <c r="I8976">
        <f t="shared" si="166"/>
        <v>2016.1373999999998</v>
      </c>
      <c r="J8976">
        <v>0.30103999999999997</v>
      </c>
      <c r="K8976" s="2">
        <f t="shared" si="167"/>
        <v>15404.517839999999</v>
      </c>
    </row>
    <row r="8977" spans="1:11" x14ac:dyDescent="0.35">
      <c r="A8977" t="s">
        <v>10094</v>
      </c>
      <c r="B8977" t="s">
        <v>10095</v>
      </c>
      <c r="C8977" t="s">
        <v>5398</v>
      </c>
      <c r="D8977">
        <v>875</v>
      </c>
      <c r="E8977" t="s">
        <v>2666</v>
      </c>
      <c r="F8977" s="1">
        <v>78259</v>
      </c>
      <c r="G8977" t="s">
        <v>16</v>
      </c>
      <c r="H8977">
        <v>3.7440000000000001E-2</v>
      </c>
      <c r="I8977">
        <f t="shared" si="166"/>
        <v>2930.0169599999999</v>
      </c>
      <c r="J8977">
        <v>0.2828</v>
      </c>
      <c r="K8977" s="2">
        <f t="shared" si="167"/>
        <v>22131.645199999999</v>
      </c>
    </row>
    <row r="8978" spans="1:11" x14ac:dyDescent="0.35">
      <c r="A8978" t="s">
        <v>10096</v>
      </c>
      <c r="B8978" t="s">
        <v>10097</v>
      </c>
      <c r="C8978" t="s">
        <v>5398</v>
      </c>
      <c r="D8978">
        <v>875</v>
      </c>
      <c r="E8978" t="s">
        <v>2666</v>
      </c>
      <c r="F8978" s="1">
        <v>50204</v>
      </c>
      <c r="G8978" t="s">
        <v>16</v>
      </c>
      <c r="H8978">
        <v>3.9399999999999998E-2</v>
      </c>
      <c r="I8978">
        <f t="shared" si="166"/>
        <v>1978.0375999999999</v>
      </c>
      <c r="J8978">
        <v>0.31281999999999999</v>
      </c>
      <c r="K8978" s="2">
        <f t="shared" si="167"/>
        <v>15704.815279999999</v>
      </c>
    </row>
    <row r="8979" spans="1:11" x14ac:dyDescent="0.35">
      <c r="A8979" t="s">
        <v>10098</v>
      </c>
      <c r="B8979" t="s">
        <v>10099</v>
      </c>
      <c r="C8979" t="s">
        <v>5398</v>
      </c>
      <c r="D8979">
        <v>875</v>
      </c>
      <c r="E8979" t="s">
        <v>2666</v>
      </c>
      <c r="F8979" s="1">
        <v>60705</v>
      </c>
      <c r="G8979" t="s">
        <v>16</v>
      </c>
      <c r="H8979">
        <v>3.9399999999999998E-2</v>
      </c>
      <c r="I8979">
        <f t="shared" si="166"/>
        <v>2391.777</v>
      </c>
      <c r="J8979">
        <v>0.31281999999999999</v>
      </c>
      <c r="K8979" s="2">
        <f t="shared" si="167"/>
        <v>18989.738099999999</v>
      </c>
    </row>
    <row r="8980" spans="1:11" x14ac:dyDescent="0.35">
      <c r="A8980" t="s">
        <v>10100</v>
      </c>
      <c r="B8980" t="s">
        <v>10101</v>
      </c>
      <c r="C8980" t="s">
        <v>5398</v>
      </c>
      <c r="D8980">
        <v>875</v>
      </c>
      <c r="E8980" t="s">
        <v>2666</v>
      </c>
      <c r="F8980" s="1">
        <v>20298</v>
      </c>
      <c r="G8980" t="s">
        <v>16</v>
      </c>
      <c r="H8980">
        <v>3.7440000000000001E-2</v>
      </c>
      <c r="I8980">
        <f t="shared" si="166"/>
        <v>759.95712000000003</v>
      </c>
      <c r="J8980">
        <v>0.30731000000000003</v>
      </c>
      <c r="K8980" s="2">
        <f t="shared" si="167"/>
        <v>6237.7783800000007</v>
      </c>
    </row>
    <row r="8981" spans="1:11" x14ac:dyDescent="0.35">
      <c r="A8981" t="s">
        <v>10102</v>
      </c>
      <c r="B8981" t="s">
        <v>10103</v>
      </c>
      <c r="C8981" t="s">
        <v>5398</v>
      </c>
      <c r="D8981">
        <v>875</v>
      </c>
      <c r="E8981" t="s">
        <v>2666</v>
      </c>
      <c r="F8981" s="1">
        <v>18207</v>
      </c>
      <c r="G8981" t="s">
        <v>16</v>
      </c>
      <c r="H8981">
        <v>3.9399999999999998E-2</v>
      </c>
      <c r="I8981">
        <f t="shared" si="166"/>
        <v>717.35579999999993</v>
      </c>
      <c r="J8981">
        <v>0.30414999999999998</v>
      </c>
      <c r="K8981" s="2">
        <f t="shared" si="167"/>
        <v>5537.6590499999993</v>
      </c>
    </row>
    <row r="8982" spans="1:11" x14ac:dyDescent="0.35">
      <c r="A8982" t="s">
        <v>10104</v>
      </c>
      <c r="B8982" t="s">
        <v>10105</v>
      </c>
      <c r="C8982" t="s">
        <v>5398</v>
      </c>
      <c r="D8982">
        <v>875</v>
      </c>
      <c r="E8982" t="s">
        <v>2666</v>
      </c>
      <c r="F8982" s="1">
        <v>50253</v>
      </c>
      <c r="G8982" t="s">
        <v>16</v>
      </c>
      <c r="H8982">
        <v>3.9399999999999998E-2</v>
      </c>
      <c r="I8982">
        <f t="shared" si="166"/>
        <v>1979.9681999999998</v>
      </c>
      <c r="J8982">
        <v>0.30414999999999998</v>
      </c>
      <c r="K8982" s="2">
        <f t="shared" si="167"/>
        <v>15284.449949999998</v>
      </c>
    </row>
    <row r="8983" spans="1:11" x14ac:dyDescent="0.35">
      <c r="A8983" t="s">
        <v>10106</v>
      </c>
      <c r="B8983" t="s">
        <v>10107</v>
      </c>
      <c r="C8983" t="s">
        <v>5398</v>
      </c>
      <c r="D8983">
        <v>875</v>
      </c>
      <c r="E8983" t="s">
        <v>2666</v>
      </c>
      <c r="F8983" s="1">
        <v>3573</v>
      </c>
      <c r="G8983" t="s">
        <v>16</v>
      </c>
      <c r="H8983">
        <v>3.9399999999999998E-2</v>
      </c>
      <c r="I8983">
        <f t="shared" si="166"/>
        <v>140.77619999999999</v>
      </c>
      <c r="J8983">
        <v>0.28705999999999998</v>
      </c>
      <c r="K8983" s="2">
        <f t="shared" si="167"/>
        <v>1025.6653799999999</v>
      </c>
    </row>
    <row r="8984" spans="1:11" x14ac:dyDescent="0.35">
      <c r="A8984" t="s">
        <v>10108</v>
      </c>
      <c r="B8984" t="s">
        <v>10109</v>
      </c>
      <c r="C8984" t="s">
        <v>5398</v>
      </c>
      <c r="D8984">
        <v>875</v>
      </c>
      <c r="E8984" t="s">
        <v>2666</v>
      </c>
      <c r="F8984" s="1">
        <v>49838</v>
      </c>
      <c r="G8984" t="s">
        <v>16</v>
      </c>
      <c r="H8984">
        <v>3.9399999999999998E-2</v>
      </c>
      <c r="I8984">
        <f t="shared" si="166"/>
        <v>1963.6171999999999</v>
      </c>
      <c r="J8984">
        <v>0.31619999999999998</v>
      </c>
      <c r="K8984" s="2">
        <f t="shared" si="167"/>
        <v>15758.775599999999</v>
      </c>
    </row>
    <row r="8985" spans="1:11" x14ac:dyDescent="0.35">
      <c r="A8985" t="s">
        <v>10110</v>
      </c>
      <c r="B8985" t="s">
        <v>10111</v>
      </c>
      <c r="C8985" t="s">
        <v>5398</v>
      </c>
      <c r="D8985">
        <v>875</v>
      </c>
      <c r="E8985" t="s">
        <v>2666</v>
      </c>
      <c r="F8985" s="1">
        <v>31036</v>
      </c>
      <c r="G8985" t="s">
        <v>16</v>
      </c>
      <c r="H8985">
        <v>3.9399999999999998E-2</v>
      </c>
      <c r="I8985">
        <f t="shared" si="166"/>
        <v>1222.8183999999999</v>
      </c>
      <c r="J8985">
        <v>0.27744000000000002</v>
      </c>
      <c r="K8985" s="2">
        <f t="shared" si="167"/>
        <v>8610.627840000001</v>
      </c>
    </row>
    <row r="8986" spans="1:11" x14ac:dyDescent="0.35">
      <c r="A8986" t="s">
        <v>10112</v>
      </c>
      <c r="B8986" t="s">
        <v>10113</v>
      </c>
      <c r="C8986" t="s">
        <v>5398</v>
      </c>
      <c r="D8986">
        <v>875</v>
      </c>
      <c r="E8986" t="s">
        <v>2666</v>
      </c>
      <c r="F8986" s="1">
        <v>98171</v>
      </c>
      <c r="G8986" t="s">
        <v>16</v>
      </c>
      <c r="H8986">
        <v>3.9399999999999998E-2</v>
      </c>
      <c r="I8986">
        <f t="shared" si="166"/>
        <v>3867.9373999999998</v>
      </c>
      <c r="J8986">
        <v>0.28754999999999997</v>
      </c>
      <c r="K8986" s="2">
        <f t="shared" si="167"/>
        <v>28229.071049999999</v>
      </c>
    </row>
    <row r="8987" spans="1:11" x14ac:dyDescent="0.35">
      <c r="A8987" t="s">
        <v>10114</v>
      </c>
      <c r="B8987" t="s">
        <v>10115</v>
      </c>
      <c r="C8987" t="s">
        <v>5398</v>
      </c>
      <c r="D8987">
        <v>875</v>
      </c>
      <c r="E8987" t="s">
        <v>2666</v>
      </c>
      <c r="F8987" s="1">
        <v>78086</v>
      </c>
      <c r="G8987" t="s">
        <v>16</v>
      </c>
      <c r="H8987">
        <v>3.9399999999999998E-2</v>
      </c>
      <c r="I8987">
        <f t="shared" si="166"/>
        <v>3076.5883999999996</v>
      </c>
      <c r="J8987">
        <v>0.30414999999999998</v>
      </c>
      <c r="K8987" s="2">
        <f t="shared" si="167"/>
        <v>23749.856899999999</v>
      </c>
    </row>
    <row r="8988" spans="1:11" x14ac:dyDescent="0.35">
      <c r="A8988" t="s">
        <v>10116</v>
      </c>
      <c r="B8988" t="s">
        <v>10117</v>
      </c>
      <c r="C8988" t="s">
        <v>5398</v>
      </c>
      <c r="D8988">
        <v>875</v>
      </c>
      <c r="E8988" t="s">
        <v>2666</v>
      </c>
      <c r="F8988" s="1">
        <v>31071</v>
      </c>
      <c r="G8988" t="s">
        <v>16</v>
      </c>
      <c r="H8988">
        <v>3.9399999999999998E-2</v>
      </c>
      <c r="I8988">
        <f t="shared" si="166"/>
        <v>1224.1974</v>
      </c>
      <c r="J8988">
        <v>0.31281999999999999</v>
      </c>
      <c r="K8988" s="2">
        <f t="shared" si="167"/>
        <v>9719.6302199999991</v>
      </c>
    </row>
    <row r="8989" spans="1:11" x14ac:dyDescent="0.35">
      <c r="A8989" t="s">
        <v>10118</v>
      </c>
      <c r="B8989" t="s">
        <v>10119</v>
      </c>
      <c r="C8989" t="s">
        <v>5398</v>
      </c>
      <c r="D8989">
        <v>875</v>
      </c>
      <c r="E8989" t="s">
        <v>2666</v>
      </c>
      <c r="F8989" s="1">
        <v>20498</v>
      </c>
      <c r="G8989" t="s">
        <v>16</v>
      </c>
      <c r="H8989">
        <v>3.9399999999999998E-2</v>
      </c>
      <c r="I8989">
        <f t="shared" si="166"/>
        <v>807.62119999999993</v>
      </c>
      <c r="J8989">
        <v>0.33571000000000001</v>
      </c>
      <c r="K8989" s="2">
        <f t="shared" si="167"/>
        <v>6881.3835800000006</v>
      </c>
    </row>
    <row r="8990" spans="1:11" x14ac:dyDescent="0.35">
      <c r="A8990" t="s">
        <v>10120</v>
      </c>
      <c r="B8990" t="s">
        <v>10121</v>
      </c>
      <c r="C8990" t="s">
        <v>5398</v>
      </c>
      <c r="D8990">
        <v>875</v>
      </c>
      <c r="E8990" t="s">
        <v>2666</v>
      </c>
      <c r="F8990" s="1">
        <v>38204</v>
      </c>
      <c r="G8990" t="s">
        <v>16</v>
      </c>
      <c r="H8990">
        <v>3.9399999999999998E-2</v>
      </c>
      <c r="I8990">
        <f t="shared" si="166"/>
        <v>1505.2375999999999</v>
      </c>
      <c r="J8990">
        <v>0.30569000000000002</v>
      </c>
      <c r="K8990" s="2">
        <f t="shared" si="167"/>
        <v>11678.580760000001</v>
      </c>
    </row>
    <row r="8991" spans="1:11" x14ac:dyDescent="0.35">
      <c r="A8991" t="s">
        <v>10122</v>
      </c>
      <c r="B8991" t="s">
        <v>10123</v>
      </c>
      <c r="C8991" t="s">
        <v>5398</v>
      </c>
      <c r="D8991">
        <v>875</v>
      </c>
      <c r="E8991" t="s">
        <v>2666</v>
      </c>
      <c r="F8991" s="1">
        <v>27996</v>
      </c>
      <c r="G8991" t="s">
        <v>16</v>
      </c>
      <c r="H8991">
        <v>3.9399999999999998E-2</v>
      </c>
      <c r="I8991">
        <f t="shared" si="166"/>
        <v>1103.0424</v>
      </c>
      <c r="J8991">
        <v>0.31619999999999998</v>
      </c>
      <c r="K8991" s="2">
        <f t="shared" si="167"/>
        <v>8852.3351999999995</v>
      </c>
    </row>
    <row r="8992" spans="1:11" x14ac:dyDescent="0.35">
      <c r="A8992" t="s">
        <v>10124</v>
      </c>
      <c r="B8992" t="s">
        <v>10125</v>
      </c>
      <c r="C8992" t="s">
        <v>5517</v>
      </c>
      <c r="D8992">
        <v>875</v>
      </c>
      <c r="E8992" t="s">
        <v>2666</v>
      </c>
      <c r="F8992" s="1">
        <v>16063</v>
      </c>
      <c r="G8992" t="s">
        <v>16</v>
      </c>
      <c r="H8992">
        <v>0.1043</v>
      </c>
      <c r="I8992">
        <f t="shared" si="166"/>
        <v>1675.3709000000001</v>
      </c>
      <c r="J8992">
        <v>0.75004999999999999</v>
      </c>
      <c r="K8992" s="2">
        <f t="shared" si="167"/>
        <v>12048.05315</v>
      </c>
    </row>
    <row r="8993" spans="1:11" x14ac:dyDescent="0.35">
      <c r="A8993" t="s">
        <v>10126</v>
      </c>
      <c r="B8993" t="s">
        <v>10127</v>
      </c>
      <c r="C8993" t="s">
        <v>5505</v>
      </c>
      <c r="D8993">
        <v>875</v>
      </c>
      <c r="E8993" t="s">
        <v>2666</v>
      </c>
      <c r="F8993" s="1">
        <v>67233</v>
      </c>
      <c r="G8993" t="s">
        <v>16</v>
      </c>
      <c r="H8993">
        <v>0.31</v>
      </c>
      <c r="I8993">
        <f t="shared" si="166"/>
        <v>20842.23</v>
      </c>
      <c r="J8993">
        <v>0.502</v>
      </c>
      <c r="K8993" s="2">
        <f t="shared" si="167"/>
        <v>33750.966</v>
      </c>
    </row>
    <row r="8994" spans="1:11" x14ac:dyDescent="0.35">
      <c r="A8994" t="s">
        <v>10128</v>
      </c>
      <c r="B8994" t="s">
        <v>10129</v>
      </c>
      <c r="C8994" t="s">
        <v>5517</v>
      </c>
      <c r="D8994">
        <v>875</v>
      </c>
      <c r="E8994" t="s">
        <v>2666</v>
      </c>
      <c r="F8994" s="1">
        <v>8679</v>
      </c>
      <c r="G8994" t="s">
        <v>16</v>
      </c>
      <c r="H8994">
        <v>0.1043</v>
      </c>
      <c r="I8994">
        <f t="shared" si="166"/>
        <v>905.21969999999999</v>
      </c>
      <c r="J8994">
        <v>0.56610000000000005</v>
      </c>
      <c r="K8994" s="2">
        <f t="shared" si="167"/>
        <v>4913.1819000000005</v>
      </c>
    </row>
    <row r="8995" spans="1:11" x14ac:dyDescent="0.35">
      <c r="A8995" t="s">
        <v>10130</v>
      </c>
      <c r="B8995" t="s">
        <v>10131</v>
      </c>
      <c r="C8995" t="s">
        <v>6362</v>
      </c>
      <c r="D8995">
        <v>875</v>
      </c>
      <c r="E8995" t="s">
        <v>2666</v>
      </c>
      <c r="F8995" s="1">
        <v>48059</v>
      </c>
      <c r="G8995" t="s">
        <v>16</v>
      </c>
      <c r="H8995">
        <v>0.14119999999999999</v>
      </c>
      <c r="I8995">
        <f t="shared" si="166"/>
        <v>6785.9307999999992</v>
      </c>
      <c r="J8995">
        <v>0.63531000000000004</v>
      </c>
      <c r="K8995" s="2">
        <f t="shared" si="167"/>
        <v>30532.363290000001</v>
      </c>
    </row>
    <row r="8996" spans="1:11" x14ac:dyDescent="0.35">
      <c r="A8996" t="s">
        <v>10132</v>
      </c>
      <c r="B8996" t="s">
        <v>10133</v>
      </c>
      <c r="C8996" t="s">
        <v>6362</v>
      </c>
      <c r="D8996">
        <v>875</v>
      </c>
      <c r="E8996" t="s">
        <v>2666</v>
      </c>
      <c r="F8996" s="1">
        <v>69261</v>
      </c>
      <c r="G8996" t="s">
        <v>16</v>
      </c>
      <c r="H8996">
        <v>0.14119999999999999</v>
      </c>
      <c r="I8996">
        <f t="shared" si="166"/>
        <v>9779.6531999999988</v>
      </c>
      <c r="J8996">
        <v>0.88970000000000005</v>
      </c>
      <c r="K8996" s="2">
        <f t="shared" si="167"/>
        <v>61621.511700000003</v>
      </c>
    </row>
    <row r="8997" spans="1:11" x14ac:dyDescent="0.35">
      <c r="A8997" t="s">
        <v>10134</v>
      </c>
      <c r="B8997" t="s">
        <v>10135</v>
      </c>
      <c r="C8997" t="s">
        <v>6362</v>
      </c>
      <c r="D8997">
        <v>875</v>
      </c>
      <c r="E8997" t="s">
        <v>2666</v>
      </c>
      <c r="F8997" s="1">
        <v>46841</v>
      </c>
      <c r="G8997" t="s">
        <v>16</v>
      </c>
      <c r="H8997">
        <v>0.14119999999999999</v>
      </c>
      <c r="I8997">
        <f t="shared" si="166"/>
        <v>6613.9492</v>
      </c>
      <c r="J8997">
        <v>0.85987000000000002</v>
      </c>
      <c r="K8997" s="2">
        <f t="shared" si="167"/>
        <v>40277.17067</v>
      </c>
    </row>
    <row r="8998" spans="1:11" x14ac:dyDescent="0.35">
      <c r="A8998" t="s">
        <v>10136</v>
      </c>
      <c r="B8998" t="s">
        <v>10137</v>
      </c>
      <c r="C8998" t="s">
        <v>6362</v>
      </c>
      <c r="D8998">
        <v>875</v>
      </c>
      <c r="E8998" t="s">
        <v>2666</v>
      </c>
      <c r="F8998" s="1">
        <v>53195</v>
      </c>
      <c r="G8998" t="s">
        <v>16</v>
      </c>
      <c r="H8998">
        <v>0.14119999999999999</v>
      </c>
      <c r="I8998">
        <f t="shared" si="166"/>
        <v>7511.134</v>
      </c>
      <c r="J8998">
        <v>0.64456000000000002</v>
      </c>
      <c r="K8998" s="2">
        <f t="shared" si="167"/>
        <v>34287.369200000001</v>
      </c>
    </row>
    <row r="8999" spans="1:11" x14ac:dyDescent="0.35">
      <c r="A8999" t="s">
        <v>10138</v>
      </c>
      <c r="B8999" t="s">
        <v>10139</v>
      </c>
      <c r="C8999" t="s">
        <v>6362</v>
      </c>
      <c r="D8999">
        <v>875</v>
      </c>
      <c r="E8999" t="s">
        <v>2666</v>
      </c>
      <c r="F8999" s="1">
        <v>45782</v>
      </c>
      <c r="G8999" t="s">
        <v>16</v>
      </c>
      <c r="H8999">
        <v>0.14119999999999999</v>
      </c>
      <c r="I8999">
        <f t="shared" si="166"/>
        <v>6464.4183999999996</v>
      </c>
      <c r="J8999">
        <v>0.89446999999999999</v>
      </c>
      <c r="K8999" s="2">
        <f t="shared" si="167"/>
        <v>40950.625540000001</v>
      </c>
    </row>
    <row r="9000" spans="1:11" x14ac:dyDescent="0.35">
      <c r="A9000" t="s">
        <v>10140</v>
      </c>
      <c r="B9000" t="s">
        <v>10141</v>
      </c>
      <c r="C9000" t="s">
        <v>5952</v>
      </c>
      <c r="D9000">
        <v>875</v>
      </c>
      <c r="E9000" t="s">
        <v>2666</v>
      </c>
      <c r="F9000" s="1">
        <v>38260</v>
      </c>
      <c r="G9000" t="s">
        <v>16</v>
      </c>
      <c r="H9000">
        <v>0.14119999999999999</v>
      </c>
      <c r="I9000">
        <f t="shared" si="166"/>
        <v>5402.3119999999999</v>
      </c>
      <c r="J9000">
        <v>1.038</v>
      </c>
      <c r="K9000" s="2">
        <f t="shared" si="167"/>
        <v>39713.880000000005</v>
      </c>
    </row>
    <row r="9001" spans="1:11" x14ac:dyDescent="0.35">
      <c r="A9001" t="s">
        <v>10142</v>
      </c>
      <c r="B9001" t="s">
        <v>10143</v>
      </c>
      <c r="C9001" t="s">
        <v>10144</v>
      </c>
      <c r="D9001">
        <v>875</v>
      </c>
      <c r="E9001" t="s">
        <v>2666</v>
      </c>
      <c r="F9001" s="1">
        <v>36386</v>
      </c>
      <c r="G9001" t="s">
        <v>16</v>
      </c>
      <c r="H9001">
        <v>0.14119999999999999</v>
      </c>
      <c r="I9001">
        <f t="shared" si="166"/>
        <v>5137.7031999999999</v>
      </c>
      <c r="J9001">
        <v>0.85512999999999995</v>
      </c>
      <c r="K9001" s="2">
        <f t="shared" si="167"/>
        <v>31114.760179999997</v>
      </c>
    </row>
    <row r="9002" spans="1:11" x14ac:dyDescent="0.35">
      <c r="A9002" t="s">
        <v>10145</v>
      </c>
      <c r="B9002" t="s">
        <v>10146</v>
      </c>
      <c r="C9002" t="s">
        <v>5952</v>
      </c>
      <c r="D9002">
        <v>875</v>
      </c>
      <c r="E9002" t="s">
        <v>2666</v>
      </c>
      <c r="F9002" s="1">
        <v>74395</v>
      </c>
      <c r="G9002" t="s">
        <v>16</v>
      </c>
      <c r="H9002">
        <v>0.14119999999999999</v>
      </c>
      <c r="I9002">
        <f t="shared" si="166"/>
        <v>10504.573999999999</v>
      </c>
      <c r="J9002">
        <v>0.94</v>
      </c>
      <c r="K9002" s="2">
        <f t="shared" si="167"/>
        <v>69931.3</v>
      </c>
    </row>
    <row r="9003" spans="1:11" x14ac:dyDescent="0.35">
      <c r="A9003" t="s">
        <v>10147</v>
      </c>
      <c r="B9003" t="s">
        <v>10148</v>
      </c>
      <c r="C9003" t="s">
        <v>5952</v>
      </c>
      <c r="D9003">
        <v>875</v>
      </c>
      <c r="E9003" t="s">
        <v>2666</v>
      </c>
      <c r="F9003" s="1">
        <v>23281</v>
      </c>
      <c r="G9003" t="s">
        <v>16</v>
      </c>
      <c r="H9003">
        <v>0.13769999999999999</v>
      </c>
      <c r="I9003">
        <f t="shared" si="166"/>
        <v>3205.7936999999997</v>
      </c>
      <c r="J9003">
        <v>1.02</v>
      </c>
      <c r="K9003" s="2">
        <f t="shared" si="167"/>
        <v>23746.62</v>
      </c>
    </row>
    <row r="9004" spans="1:11" x14ac:dyDescent="0.35">
      <c r="A9004" t="s">
        <v>10149</v>
      </c>
      <c r="B9004" t="s">
        <v>10150</v>
      </c>
      <c r="C9004" t="s">
        <v>5952</v>
      </c>
      <c r="D9004">
        <v>875</v>
      </c>
      <c r="E9004" t="s">
        <v>2666</v>
      </c>
      <c r="F9004" s="1">
        <v>120601</v>
      </c>
      <c r="G9004" t="s">
        <v>16</v>
      </c>
      <c r="H9004">
        <v>0.13769999999999999</v>
      </c>
      <c r="I9004">
        <f t="shared" si="166"/>
        <v>16606.757699999998</v>
      </c>
      <c r="J9004">
        <v>0.94</v>
      </c>
      <c r="K9004" s="2">
        <f t="shared" si="167"/>
        <v>113364.93999999999</v>
      </c>
    </row>
    <row r="9005" spans="1:11" x14ac:dyDescent="0.35">
      <c r="A9005" t="s">
        <v>10151</v>
      </c>
      <c r="B9005" t="s">
        <v>10152</v>
      </c>
      <c r="C9005" t="s">
        <v>10153</v>
      </c>
      <c r="D9005">
        <v>875</v>
      </c>
      <c r="E9005" t="s">
        <v>2666</v>
      </c>
      <c r="F9005" s="1">
        <v>32617</v>
      </c>
      <c r="G9005" t="s">
        <v>16</v>
      </c>
      <c r="H9005">
        <v>0.14093</v>
      </c>
      <c r="I9005">
        <f t="shared" si="166"/>
        <v>4596.7138100000002</v>
      </c>
      <c r="J9005">
        <v>0.85512999999999995</v>
      </c>
      <c r="K9005" s="2">
        <f t="shared" si="167"/>
        <v>27891.77521</v>
      </c>
    </row>
    <row r="9006" spans="1:11" x14ac:dyDescent="0.35">
      <c r="A9006" t="s">
        <v>10154</v>
      </c>
      <c r="B9006" t="s">
        <v>10155</v>
      </c>
      <c r="C9006" t="s">
        <v>6362</v>
      </c>
      <c r="D9006">
        <v>875</v>
      </c>
      <c r="E9006" t="s">
        <v>2666</v>
      </c>
      <c r="F9006" s="1">
        <v>64220</v>
      </c>
      <c r="G9006" t="s">
        <v>16</v>
      </c>
      <c r="H9006">
        <v>0.13852</v>
      </c>
      <c r="I9006">
        <f t="shared" si="166"/>
        <v>8895.7543999999998</v>
      </c>
      <c r="J9006">
        <v>0.89532999999999996</v>
      </c>
      <c r="K9006" s="2">
        <f t="shared" si="167"/>
        <v>57498.092599999996</v>
      </c>
    </row>
    <row r="9007" spans="1:11" x14ac:dyDescent="0.35">
      <c r="A9007" t="s">
        <v>10156</v>
      </c>
      <c r="B9007" t="s">
        <v>10157</v>
      </c>
      <c r="C9007" t="s">
        <v>6362</v>
      </c>
      <c r="D9007">
        <v>875</v>
      </c>
      <c r="E9007" t="s">
        <v>2666</v>
      </c>
      <c r="F9007" s="1">
        <v>3000</v>
      </c>
      <c r="G9007" t="s">
        <v>16</v>
      </c>
      <c r="H9007">
        <v>0.14119999999999999</v>
      </c>
      <c r="I9007">
        <f t="shared" si="166"/>
        <v>423.59999999999997</v>
      </c>
      <c r="J9007">
        <v>0.90341000000000005</v>
      </c>
      <c r="K9007" s="2">
        <f t="shared" si="167"/>
        <v>2710.23</v>
      </c>
    </row>
    <row r="9008" spans="1:11" x14ac:dyDescent="0.35">
      <c r="A9008" t="s">
        <v>10158</v>
      </c>
      <c r="B9008" t="s">
        <v>10159</v>
      </c>
      <c r="C9008" t="s">
        <v>6362</v>
      </c>
      <c r="D9008">
        <v>875</v>
      </c>
      <c r="E9008" t="s">
        <v>2666</v>
      </c>
      <c r="F9008" s="1">
        <v>60471</v>
      </c>
      <c r="G9008" t="s">
        <v>16</v>
      </c>
      <c r="H9008">
        <v>0.14119999999999999</v>
      </c>
      <c r="I9008">
        <f t="shared" si="166"/>
        <v>8538.5051999999996</v>
      </c>
      <c r="J9008">
        <v>0.87451999999999996</v>
      </c>
      <c r="K9008" s="2">
        <f t="shared" si="167"/>
        <v>52883.098919999997</v>
      </c>
    </row>
    <row r="9009" spans="1:11" x14ac:dyDescent="0.35">
      <c r="A9009" t="s">
        <v>10160</v>
      </c>
      <c r="B9009" t="s">
        <v>10161</v>
      </c>
      <c r="C9009" t="s">
        <v>10162</v>
      </c>
      <c r="D9009">
        <v>875</v>
      </c>
      <c r="E9009" t="s">
        <v>2666</v>
      </c>
      <c r="F9009" s="1">
        <v>98915</v>
      </c>
      <c r="G9009" t="s">
        <v>16</v>
      </c>
      <c r="H9009">
        <v>0.14119999999999999</v>
      </c>
      <c r="I9009">
        <f t="shared" si="166"/>
        <v>13966.797999999999</v>
      </c>
      <c r="J9009">
        <v>0.63531000000000004</v>
      </c>
      <c r="K9009" s="2">
        <f t="shared" si="167"/>
        <v>62841.688650000004</v>
      </c>
    </row>
    <row r="9010" spans="1:11" x14ac:dyDescent="0.35">
      <c r="A9010" t="s">
        <v>10163</v>
      </c>
      <c r="B9010" t="s">
        <v>10164</v>
      </c>
      <c r="C9010" t="s">
        <v>5952</v>
      </c>
      <c r="D9010">
        <v>875</v>
      </c>
      <c r="E9010" t="s">
        <v>2666</v>
      </c>
      <c r="F9010" s="1">
        <v>29642</v>
      </c>
      <c r="G9010" t="s">
        <v>16</v>
      </c>
      <c r="H9010">
        <v>0.14119999999999999</v>
      </c>
      <c r="I9010">
        <f t="shared" si="166"/>
        <v>4185.4503999999997</v>
      </c>
      <c r="J9010">
        <v>1.45</v>
      </c>
      <c r="K9010" s="2">
        <f t="shared" si="167"/>
        <v>42980.9</v>
      </c>
    </row>
    <row r="9011" spans="1:11" x14ac:dyDescent="0.35">
      <c r="A9011" t="s">
        <v>10165</v>
      </c>
      <c r="B9011" t="s">
        <v>10164</v>
      </c>
      <c r="C9011" t="s">
        <v>5952</v>
      </c>
      <c r="D9011">
        <v>875</v>
      </c>
      <c r="E9011" t="s">
        <v>2666</v>
      </c>
      <c r="F9011" s="1">
        <v>69690</v>
      </c>
      <c r="G9011" t="s">
        <v>16</v>
      </c>
      <c r="H9011">
        <v>0.14119999999999999</v>
      </c>
      <c r="I9011">
        <f t="shared" si="166"/>
        <v>9840.2279999999992</v>
      </c>
      <c r="J9011">
        <v>0.94</v>
      </c>
      <c r="K9011" s="2">
        <f t="shared" si="167"/>
        <v>65508.6</v>
      </c>
    </row>
    <row r="9012" spans="1:11" x14ac:dyDescent="0.35">
      <c r="A9012" t="s">
        <v>10166</v>
      </c>
      <c r="B9012" t="s">
        <v>10167</v>
      </c>
      <c r="C9012" t="s">
        <v>10168</v>
      </c>
      <c r="D9012">
        <v>875</v>
      </c>
      <c r="E9012" t="s">
        <v>2666</v>
      </c>
      <c r="F9012" s="1">
        <v>67631</v>
      </c>
      <c r="G9012" t="s">
        <v>16</v>
      </c>
      <c r="H9012">
        <v>0.15809000000000001</v>
      </c>
      <c r="I9012">
        <f t="shared" si="166"/>
        <v>10691.78479</v>
      </c>
      <c r="J9012">
        <v>1.4119999999999999</v>
      </c>
      <c r="K9012" s="2">
        <f t="shared" si="167"/>
        <v>95494.971999999994</v>
      </c>
    </row>
    <row r="9013" spans="1:11" x14ac:dyDescent="0.35">
      <c r="A9013" t="s">
        <v>10169</v>
      </c>
      <c r="B9013" t="s">
        <v>10170</v>
      </c>
      <c r="C9013" t="s">
        <v>6362</v>
      </c>
      <c r="D9013">
        <v>875</v>
      </c>
      <c r="E9013" t="s">
        <v>2666</v>
      </c>
      <c r="F9013" s="1">
        <v>67151</v>
      </c>
      <c r="G9013" t="s">
        <v>16</v>
      </c>
      <c r="H9013">
        <v>0.14119999999999999</v>
      </c>
      <c r="I9013">
        <f t="shared" si="166"/>
        <v>9481.7212</v>
      </c>
      <c r="J9013">
        <v>0.88970000000000005</v>
      </c>
      <c r="K9013" s="2">
        <f t="shared" si="167"/>
        <v>59744.244700000003</v>
      </c>
    </row>
    <row r="9014" spans="1:11" x14ac:dyDescent="0.35">
      <c r="A9014" t="s">
        <v>10171</v>
      </c>
      <c r="B9014" t="s">
        <v>10172</v>
      </c>
      <c r="C9014" t="s">
        <v>6362</v>
      </c>
      <c r="D9014">
        <v>875</v>
      </c>
      <c r="E9014" t="s">
        <v>2666</v>
      </c>
      <c r="F9014" s="1">
        <v>2041</v>
      </c>
      <c r="G9014" t="s">
        <v>16</v>
      </c>
      <c r="H9014">
        <v>0.14119999999999999</v>
      </c>
      <c r="I9014">
        <f t="shared" si="166"/>
        <v>288.18919999999997</v>
      </c>
      <c r="J9014">
        <v>0.76307000000000003</v>
      </c>
      <c r="K9014" s="2">
        <f t="shared" si="167"/>
        <v>1557.42587</v>
      </c>
    </row>
    <row r="9015" spans="1:11" x14ac:dyDescent="0.35">
      <c r="A9015" t="s">
        <v>10173</v>
      </c>
      <c r="B9015" t="s">
        <v>10174</v>
      </c>
      <c r="C9015" t="s">
        <v>6362</v>
      </c>
      <c r="D9015">
        <v>875</v>
      </c>
      <c r="E9015" t="s">
        <v>2666</v>
      </c>
      <c r="F9015" s="1">
        <v>4344</v>
      </c>
      <c r="G9015" t="s">
        <v>16</v>
      </c>
      <c r="H9015">
        <v>0.14119999999999999</v>
      </c>
      <c r="I9015">
        <f t="shared" si="166"/>
        <v>613.37279999999998</v>
      </c>
      <c r="J9015">
        <v>1.2749999999999999</v>
      </c>
      <c r="K9015" s="2">
        <f t="shared" si="167"/>
        <v>5538.5999999999995</v>
      </c>
    </row>
    <row r="9016" spans="1:11" x14ac:dyDescent="0.35">
      <c r="A9016" t="s">
        <v>10175</v>
      </c>
      <c r="B9016" t="s">
        <v>10176</v>
      </c>
      <c r="C9016" t="s">
        <v>6362</v>
      </c>
      <c r="D9016">
        <v>875</v>
      </c>
      <c r="E9016" t="s">
        <v>2666</v>
      </c>
      <c r="F9016" s="1">
        <v>8178</v>
      </c>
      <c r="G9016" t="s">
        <v>16</v>
      </c>
      <c r="H9016">
        <v>0.14119999999999999</v>
      </c>
      <c r="I9016">
        <f t="shared" si="166"/>
        <v>1154.7336</v>
      </c>
      <c r="J9016">
        <v>0.89446999999999999</v>
      </c>
      <c r="K9016" s="2">
        <f t="shared" si="167"/>
        <v>7314.9756600000001</v>
      </c>
    </row>
    <row r="9017" spans="1:11" x14ac:dyDescent="0.35">
      <c r="A9017" t="s">
        <v>10177</v>
      </c>
      <c r="B9017" t="s">
        <v>10178</v>
      </c>
      <c r="C9017" t="s">
        <v>10168</v>
      </c>
      <c r="D9017">
        <v>875</v>
      </c>
      <c r="E9017" t="s">
        <v>2666</v>
      </c>
      <c r="F9017" s="1">
        <v>44990</v>
      </c>
      <c r="G9017" t="s">
        <v>16</v>
      </c>
      <c r="H9017">
        <v>0.1368</v>
      </c>
      <c r="I9017">
        <f t="shared" si="166"/>
        <v>6154.6320000000005</v>
      </c>
      <c r="J9017">
        <v>1.038</v>
      </c>
      <c r="K9017" s="2">
        <f t="shared" si="167"/>
        <v>46699.62</v>
      </c>
    </row>
    <row r="9018" spans="1:11" x14ac:dyDescent="0.35">
      <c r="A9018" t="s">
        <v>10179</v>
      </c>
      <c r="B9018" t="s">
        <v>10180</v>
      </c>
      <c r="C9018" t="s">
        <v>6362</v>
      </c>
      <c r="D9018">
        <v>875</v>
      </c>
      <c r="E9018" t="s">
        <v>2666</v>
      </c>
      <c r="F9018" s="1">
        <v>73898</v>
      </c>
      <c r="G9018" t="s">
        <v>16</v>
      </c>
      <c r="H9018">
        <v>0.14119999999999999</v>
      </c>
      <c r="I9018">
        <f t="shared" si="166"/>
        <v>10434.3976</v>
      </c>
      <c r="J9018">
        <v>0.86234999999999995</v>
      </c>
      <c r="K9018" s="2">
        <f t="shared" si="167"/>
        <v>63725.940299999995</v>
      </c>
    </row>
    <row r="9019" spans="1:11" x14ac:dyDescent="0.35">
      <c r="A9019" t="s">
        <v>10181</v>
      </c>
      <c r="B9019" t="s">
        <v>10182</v>
      </c>
      <c r="C9019" t="s">
        <v>10183</v>
      </c>
      <c r="D9019">
        <v>875</v>
      </c>
      <c r="E9019" t="s">
        <v>2666</v>
      </c>
      <c r="F9019" s="1">
        <v>44040</v>
      </c>
      <c r="G9019" t="s">
        <v>16</v>
      </c>
      <c r="H9019">
        <v>0.13769999999999999</v>
      </c>
      <c r="I9019">
        <f t="shared" si="166"/>
        <v>6064.3079999999991</v>
      </c>
      <c r="J9019">
        <v>0.99</v>
      </c>
      <c r="K9019" s="2">
        <f t="shared" si="167"/>
        <v>43599.6</v>
      </c>
    </row>
    <row r="9020" spans="1:11" x14ac:dyDescent="0.35">
      <c r="A9020" t="s">
        <v>10184</v>
      </c>
      <c r="B9020" t="s">
        <v>10185</v>
      </c>
      <c r="C9020" t="s">
        <v>10144</v>
      </c>
      <c r="D9020">
        <v>875</v>
      </c>
      <c r="E9020" t="s">
        <v>2666</v>
      </c>
      <c r="F9020" s="1">
        <v>5023</v>
      </c>
      <c r="G9020" t="s">
        <v>16</v>
      </c>
      <c r="H9020">
        <v>0.14119999999999999</v>
      </c>
      <c r="I9020">
        <f t="shared" si="166"/>
        <v>709.24759999999992</v>
      </c>
      <c r="J9020">
        <v>0.63644000000000001</v>
      </c>
      <c r="K9020" s="2">
        <f t="shared" si="167"/>
        <v>3196.8381199999999</v>
      </c>
    </row>
    <row r="9021" spans="1:11" x14ac:dyDescent="0.35">
      <c r="A9021" t="s">
        <v>10186</v>
      </c>
      <c r="B9021" t="s">
        <v>10187</v>
      </c>
      <c r="C9021" t="s">
        <v>10144</v>
      </c>
      <c r="D9021">
        <v>875</v>
      </c>
      <c r="E9021" t="s">
        <v>2666</v>
      </c>
      <c r="F9021" s="1">
        <v>40141</v>
      </c>
      <c r="G9021" t="s">
        <v>16</v>
      </c>
      <c r="H9021">
        <v>0.1363</v>
      </c>
      <c r="I9021">
        <f t="shared" si="166"/>
        <v>5471.2183000000005</v>
      </c>
      <c r="J9021">
        <v>0.89885000000000004</v>
      </c>
      <c r="K9021" s="2">
        <f t="shared" si="167"/>
        <v>36080.737850000005</v>
      </c>
    </row>
    <row r="9022" spans="1:11" x14ac:dyDescent="0.35">
      <c r="A9022" t="s">
        <v>10188</v>
      </c>
      <c r="B9022" t="s">
        <v>10189</v>
      </c>
      <c r="C9022" t="s">
        <v>5952</v>
      </c>
      <c r="D9022">
        <v>875</v>
      </c>
      <c r="E9022" t="s">
        <v>2666</v>
      </c>
      <c r="F9022" s="1">
        <v>70369</v>
      </c>
      <c r="G9022" t="s">
        <v>16</v>
      </c>
      <c r="H9022">
        <v>0.14119999999999999</v>
      </c>
      <c r="I9022">
        <f t="shared" si="166"/>
        <v>9936.1027999999988</v>
      </c>
      <c r="J9022">
        <v>1.02</v>
      </c>
      <c r="K9022" s="2">
        <f t="shared" si="167"/>
        <v>71776.38</v>
      </c>
    </row>
    <row r="9023" spans="1:11" x14ac:dyDescent="0.35">
      <c r="A9023" t="s">
        <v>10190</v>
      </c>
      <c r="B9023" t="s">
        <v>10191</v>
      </c>
      <c r="C9023" t="s">
        <v>5952</v>
      </c>
      <c r="D9023">
        <v>875</v>
      </c>
      <c r="E9023" t="s">
        <v>2666</v>
      </c>
      <c r="F9023" s="1">
        <v>39618</v>
      </c>
      <c r="G9023" t="s">
        <v>16</v>
      </c>
      <c r="H9023">
        <v>0.13769999999999999</v>
      </c>
      <c r="I9023">
        <f t="shared" si="166"/>
        <v>5455.3985999999995</v>
      </c>
      <c r="J9023">
        <v>1.03</v>
      </c>
      <c r="K9023" s="2">
        <f t="shared" si="167"/>
        <v>40806.54</v>
      </c>
    </row>
    <row r="9024" spans="1:11" x14ac:dyDescent="0.35">
      <c r="A9024" t="s">
        <v>10192</v>
      </c>
      <c r="B9024" t="s">
        <v>10193</v>
      </c>
      <c r="C9024" t="s">
        <v>6245</v>
      </c>
      <c r="D9024">
        <v>875</v>
      </c>
      <c r="E9024" t="s">
        <v>2666</v>
      </c>
      <c r="F9024" s="1">
        <v>26447</v>
      </c>
      <c r="G9024" t="s">
        <v>16</v>
      </c>
      <c r="H9024">
        <v>0.14119999999999999</v>
      </c>
      <c r="I9024">
        <f t="shared" si="166"/>
        <v>3734.3163999999997</v>
      </c>
      <c r="J9024">
        <v>0.88970000000000005</v>
      </c>
      <c r="K9024" s="2">
        <f t="shared" si="167"/>
        <v>23529.8959</v>
      </c>
    </row>
    <row r="9025" spans="1:11" x14ac:dyDescent="0.35">
      <c r="A9025" t="s">
        <v>10194</v>
      </c>
      <c r="B9025" t="s">
        <v>10195</v>
      </c>
      <c r="C9025" t="s">
        <v>6362</v>
      </c>
      <c r="D9025">
        <v>875</v>
      </c>
      <c r="E9025" t="s">
        <v>2666</v>
      </c>
      <c r="F9025" s="1">
        <v>61773</v>
      </c>
      <c r="G9025" t="s">
        <v>16</v>
      </c>
      <c r="H9025">
        <v>0.11096</v>
      </c>
      <c r="I9025">
        <f t="shared" si="166"/>
        <v>6854.3320800000001</v>
      </c>
      <c r="J9025">
        <v>0.88241999999999998</v>
      </c>
      <c r="K9025" s="2">
        <f t="shared" si="167"/>
        <v>54509.730660000001</v>
      </c>
    </row>
    <row r="9026" spans="1:11" x14ac:dyDescent="0.35">
      <c r="A9026" t="s">
        <v>10196</v>
      </c>
      <c r="B9026" t="s">
        <v>10197</v>
      </c>
      <c r="C9026" t="s">
        <v>6362</v>
      </c>
      <c r="D9026">
        <v>875</v>
      </c>
      <c r="E9026" t="s">
        <v>2666</v>
      </c>
      <c r="F9026" s="1">
        <v>65060</v>
      </c>
      <c r="G9026" t="s">
        <v>16</v>
      </c>
      <c r="H9026">
        <v>0.13500000000000001</v>
      </c>
      <c r="I9026">
        <f t="shared" si="166"/>
        <v>8783.1</v>
      </c>
      <c r="J9026">
        <v>0.89532999999999996</v>
      </c>
      <c r="K9026" s="2">
        <f t="shared" si="167"/>
        <v>58250.169799999996</v>
      </c>
    </row>
    <row r="9027" spans="1:11" x14ac:dyDescent="0.35">
      <c r="A9027" t="s">
        <v>10198</v>
      </c>
      <c r="B9027" t="s">
        <v>10199</v>
      </c>
      <c r="C9027" t="s">
        <v>6362</v>
      </c>
      <c r="D9027">
        <v>875</v>
      </c>
      <c r="E9027" t="s">
        <v>2666</v>
      </c>
      <c r="F9027" s="1">
        <v>31373</v>
      </c>
      <c r="G9027" t="s">
        <v>16</v>
      </c>
      <c r="H9027">
        <v>0.14119999999999999</v>
      </c>
      <c r="I9027">
        <f t="shared" si="166"/>
        <v>4429.8675999999996</v>
      </c>
      <c r="J9027">
        <v>0.88970000000000005</v>
      </c>
      <c r="K9027" s="2">
        <f t="shared" si="167"/>
        <v>27912.558100000002</v>
      </c>
    </row>
    <row r="9028" spans="1:11" x14ac:dyDescent="0.35">
      <c r="A9028" t="s">
        <v>10200</v>
      </c>
      <c r="B9028" t="s">
        <v>10201</v>
      </c>
      <c r="C9028" t="s">
        <v>10202</v>
      </c>
      <c r="D9028">
        <v>875</v>
      </c>
      <c r="E9028" t="s">
        <v>2666</v>
      </c>
      <c r="F9028" s="1">
        <v>4540</v>
      </c>
      <c r="G9028" t="s">
        <v>16</v>
      </c>
      <c r="H9028">
        <v>0.17</v>
      </c>
      <c r="I9028">
        <f t="shared" si="166"/>
        <v>771.80000000000007</v>
      </c>
      <c r="J9028">
        <v>0.77500000000000002</v>
      </c>
      <c r="K9028" s="2">
        <f t="shared" si="167"/>
        <v>3518.5</v>
      </c>
    </row>
    <row r="9029" spans="1:11" x14ac:dyDescent="0.35">
      <c r="A9029" t="s">
        <v>10203</v>
      </c>
      <c r="B9029" t="s">
        <v>10204</v>
      </c>
      <c r="C9029" t="s">
        <v>10205</v>
      </c>
      <c r="D9029">
        <v>875</v>
      </c>
      <c r="E9029" t="s">
        <v>2666</v>
      </c>
      <c r="F9029" s="1">
        <v>3738</v>
      </c>
      <c r="G9029" t="s">
        <v>16</v>
      </c>
      <c r="H9029">
        <v>0.06</v>
      </c>
      <c r="I9029">
        <f t="shared" ref="I9029:I9092" si="168">H9029*F9029</f>
        <v>224.28</v>
      </c>
      <c r="J9029">
        <v>0.30099999999999999</v>
      </c>
      <c r="K9029" s="2">
        <f t="shared" ref="K9029:K9092" si="169">F9029*J9029</f>
        <v>1125.1379999999999</v>
      </c>
    </row>
    <row r="9030" spans="1:11" x14ac:dyDescent="0.35">
      <c r="A9030" t="s">
        <v>10206</v>
      </c>
      <c r="B9030" t="s">
        <v>10207</v>
      </c>
      <c r="C9030" t="s">
        <v>10208</v>
      </c>
      <c r="D9030">
        <v>875</v>
      </c>
      <c r="E9030" t="s">
        <v>2666</v>
      </c>
      <c r="F9030" s="1">
        <v>5190</v>
      </c>
      <c r="G9030" t="s">
        <v>16</v>
      </c>
      <c r="H9030">
        <v>1E-3</v>
      </c>
      <c r="I9030">
        <f t="shared" si="168"/>
        <v>5.19</v>
      </c>
      <c r="J9030">
        <v>0.106</v>
      </c>
      <c r="K9030" s="2">
        <f t="shared" si="169"/>
        <v>550.14</v>
      </c>
    </row>
    <row r="9031" spans="1:11" x14ac:dyDescent="0.35">
      <c r="A9031" t="s">
        <v>10209</v>
      </c>
      <c r="B9031" t="s">
        <v>10210</v>
      </c>
      <c r="C9031" t="s">
        <v>10211</v>
      </c>
      <c r="D9031">
        <v>875</v>
      </c>
      <c r="E9031" t="s">
        <v>2666</v>
      </c>
      <c r="F9031" s="1">
        <v>23450</v>
      </c>
      <c r="G9031" t="s">
        <v>16</v>
      </c>
      <c r="H9031">
        <v>2.3E-3</v>
      </c>
      <c r="I9031">
        <f t="shared" si="168"/>
        <v>53.935000000000002</v>
      </c>
      <c r="J9031">
        <v>0</v>
      </c>
      <c r="K9031" s="2">
        <f t="shared" si="169"/>
        <v>0</v>
      </c>
    </row>
    <row r="9032" spans="1:11" x14ac:dyDescent="0.35">
      <c r="A9032" t="s">
        <v>10212</v>
      </c>
      <c r="B9032" t="s">
        <v>10213</v>
      </c>
      <c r="C9032" t="s">
        <v>10214</v>
      </c>
      <c r="D9032">
        <v>875</v>
      </c>
      <c r="E9032" t="s">
        <v>2666</v>
      </c>
      <c r="F9032" s="1">
        <v>4575</v>
      </c>
      <c r="G9032" t="s">
        <v>16</v>
      </c>
      <c r="H9032">
        <v>3.3300000000000003E-2</v>
      </c>
      <c r="I9032">
        <f t="shared" si="168"/>
        <v>152.34750000000003</v>
      </c>
      <c r="J9032">
        <v>0</v>
      </c>
      <c r="K9032" s="2">
        <f t="shared" si="169"/>
        <v>0</v>
      </c>
    </row>
    <row r="9033" spans="1:11" x14ac:dyDescent="0.35">
      <c r="A9033" t="s">
        <v>10215</v>
      </c>
      <c r="B9033" t="s">
        <v>10216</v>
      </c>
      <c r="C9033" t="s">
        <v>10214</v>
      </c>
      <c r="D9033">
        <v>875</v>
      </c>
      <c r="E9033" t="s">
        <v>2666</v>
      </c>
      <c r="F9033" s="1">
        <v>5000</v>
      </c>
      <c r="G9033" t="s">
        <v>16</v>
      </c>
      <c r="H9033">
        <v>4.7300000000000002E-2</v>
      </c>
      <c r="I9033">
        <f t="shared" si="168"/>
        <v>236.5</v>
      </c>
      <c r="J9033">
        <v>0</v>
      </c>
      <c r="K9033" s="2">
        <f t="shared" si="169"/>
        <v>0</v>
      </c>
    </row>
    <row r="9034" spans="1:11" x14ac:dyDescent="0.35">
      <c r="A9034" t="s">
        <v>10217</v>
      </c>
      <c r="B9034" t="s">
        <v>10218</v>
      </c>
      <c r="C9034" t="s">
        <v>10214</v>
      </c>
      <c r="D9034">
        <v>875</v>
      </c>
      <c r="E9034" t="s">
        <v>2666</v>
      </c>
      <c r="F9034">
        <v>300</v>
      </c>
      <c r="G9034" t="s">
        <v>16</v>
      </c>
      <c r="H9034">
        <v>0.1384</v>
      </c>
      <c r="I9034">
        <f t="shared" si="168"/>
        <v>41.519999999999996</v>
      </c>
      <c r="J9034">
        <v>0</v>
      </c>
      <c r="K9034" s="2">
        <f t="shared" si="169"/>
        <v>0</v>
      </c>
    </row>
    <row r="9035" spans="1:11" x14ac:dyDescent="0.35">
      <c r="A9035" t="s">
        <v>10219</v>
      </c>
      <c r="B9035" t="s">
        <v>10220</v>
      </c>
      <c r="C9035" t="s">
        <v>10221</v>
      </c>
      <c r="D9035">
        <v>875</v>
      </c>
      <c r="E9035" t="s">
        <v>2666</v>
      </c>
      <c r="F9035" s="1">
        <v>2074</v>
      </c>
      <c r="G9035" t="s">
        <v>16</v>
      </c>
      <c r="H9035">
        <v>4.3999999999999997E-2</v>
      </c>
      <c r="I9035">
        <f t="shared" si="168"/>
        <v>91.256</v>
      </c>
      <c r="J9035">
        <v>0</v>
      </c>
      <c r="K9035" s="2">
        <f t="shared" si="169"/>
        <v>0</v>
      </c>
    </row>
    <row r="9036" spans="1:11" x14ac:dyDescent="0.35">
      <c r="A9036" t="s">
        <v>10222</v>
      </c>
      <c r="B9036" t="s">
        <v>10223</v>
      </c>
      <c r="C9036" t="s">
        <v>10224</v>
      </c>
      <c r="D9036">
        <v>875</v>
      </c>
      <c r="E9036" t="s">
        <v>2666</v>
      </c>
      <c r="F9036" s="1">
        <v>5150</v>
      </c>
      <c r="G9036" t="s">
        <v>16</v>
      </c>
      <c r="H9036">
        <v>4.3999999999999997E-2</v>
      </c>
      <c r="I9036">
        <f t="shared" si="168"/>
        <v>226.6</v>
      </c>
      <c r="J9036">
        <v>0</v>
      </c>
      <c r="K9036" s="2">
        <f t="shared" si="169"/>
        <v>0</v>
      </c>
    </row>
    <row r="9037" spans="1:11" x14ac:dyDescent="0.35">
      <c r="A9037" t="s">
        <v>10225</v>
      </c>
      <c r="B9037" t="s">
        <v>10226</v>
      </c>
      <c r="C9037" t="s">
        <v>10227</v>
      </c>
      <c r="D9037">
        <v>875</v>
      </c>
      <c r="E9037" t="s">
        <v>2666</v>
      </c>
      <c r="F9037" s="1">
        <v>9500</v>
      </c>
      <c r="G9037" t="s">
        <v>16</v>
      </c>
      <c r="H9037">
        <v>4.3999999999999997E-2</v>
      </c>
      <c r="I9037">
        <f t="shared" si="168"/>
        <v>418</v>
      </c>
      <c r="J9037">
        <v>0</v>
      </c>
      <c r="K9037" s="2">
        <f t="shared" si="169"/>
        <v>0</v>
      </c>
    </row>
    <row r="9038" spans="1:11" x14ac:dyDescent="0.35">
      <c r="A9038" t="s">
        <v>10228</v>
      </c>
      <c r="B9038" t="s">
        <v>10229</v>
      </c>
      <c r="C9038" t="s">
        <v>5822</v>
      </c>
      <c r="D9038">
        <v>875</v>
      </c>
      <c r="E9038" t="s">
        <v>2666</v>
      </c>
      <c r="F9038" s="1">
        <v>16825</v>
      </c>
      <c r="G9038" t="s">
        <v>16</v>
      </c>
      <c r="H9038">
        <v>4.3999999999999997E-2</v>
      </c>
      <c r="I9038">
        <f t="shared" si="168"/>
        <v>740.3</v>
      </c>
      <c r="J9038">
        <v>0</v>
      </c>
      <c r="K9038" s="2">
        <f t="shared" si="169"/>
        <v>0</v>
      </c>
    </row>
    <row r="9039" spans="1:11" x14ac:dyDescent="0.35">
      <c r="A9039" t="s">
        <v>10230</v>
      </c>
      <c r="B9039" t="s">
        <v>10231</v>
      </c>
      <c r="C9039" t="s">
        <v>10232</v>
      </c>
      <c r="D9039">
        <v>875</v>
      </c>
      <c r="E9039" t="s">
        <v>2666</v>
      </c>
      <c r="F9039" s="1">
        <v>1000</v>
      </c>
      <c r="G9039" t="s">
        <v>16</v>
      </c>
      <c r="H9039">
        <v>4.3999999999999997E-2</v>
      </c>
      <c r="I9039">
        <f t="shared" si="168"/>
        <v>44</v>
      </c>
      <c r="J9039">
        <v>0</v>
      </c>
      <c r="K9039" s="2">
        <f t="shared" si="169"/>
        <v>0</v>
      </c>
    </row>
    <row r="9040" spans="1:11" x14ac:dyDescent="0.35">
      <c r="A9040" t="s">
        <v>10233</v>
      </c>
      <c r="B9040" t="s">
        <v>10234</v>
      </c>
      <c r="C9040" t="s">
        <v>10235</v>
      </c>
      <c r="D9040">
        <v>875</v>
      </c>
      <c r="E9040" t="s">
        <v>2666</v>
      </c>
      <c r="F9040" s="1">
        <v>3880</v>
      </c>
      <c r="G9040" t="s">
        <v>16</v>
      </c>
      <c r="H9040">
        <v>0.38</v>
      </c>
      <c r="I9040">
        <f t="shared" si="168"/>
        <v>1474.4</v>
      </c>
      <c r="J9040">
        <v>0</v>
      </c>
      <c r="K9040" s="2">
        <f t="shared" si="169"/>
        <v>0</v>
      </c>
    </row>
    <row r="9041" spans="1:11" x14ac:dyDescent="0.35">
      <c r="A9041" t="s">
        <v>10236</v>
      </c>
      <c r="B9041" t="s">
        <v>10237</v>
      </c>
      <c r="C9041" t="s">
        <v>5955</v>
      </c>
      <c r="D9041">
        <v>875</v>
      </c>
      <c r="E9041" t="s">
        <v>2666</v>
      </c>
      <c r="F9041" s="1">
        <v>3510</v>
      </c>
      <c r="G9041" t="s">
        <v>16</v>
      </c>
      <c r="H9041">
        <v>0.05</v>
      </c>
      <c r="I9041">
        <f t="shared" si="168"/>
        <v>175.5</v>
      </c>
      <c r="J9041">
        <v>0.78527000000000002</v>
      </c>
      <c r="K9041" s="2">
        <f t="shared" si="169"/>
        <v>2756.2977000000001</v>
      </c>
    </row>
    <row r="9042" spans="1:11" x14ac:dyDescent="0.35">
      <c r="A9042" t="s">
        <v>10238</v>
      </c>
      <c r="B9042" t="s">
        <v>10239</v>
      </c>
      <c r="C9042" t="s">
        <v>9635</v>
      </c>
      <c r="D9042">
        <v>875</v>
      </c>
      <c r="E9042" t="s">
        <v>2666</v>
      </c>
      <c r="F9042" s="1">
        <v>3400</v>
      </c>
      <c r="G9042" t="s">
        <v>16</v>
      </c>
      <c r="H9042">
        <v>1.6E-2</v>
      </c>
      <c r="I9042">
        <f t="shared" si="168"/>
        <v>54.4</v>
      </c>
      <c r="J9042">
        <v>0.18057000000000001</v>
      </c>
      <c r="K9042" s="2">
        <f t="shared" si="169"/>
        <v>613.93799999999999</v>
      </c>
    </row>
    <row r="9043" spans="1:11" x14ac:dyDescent="0.35">
      <c r="A9043" t="s">
        <v>10240</v>
      </c>
      <c r="B9043" t="s">
        <v>10241</v>
      </c>
      <c r="C9043" t="s">
        <v>9635</v>
      </c>
      <c r="D9043">
        <v>875</v>
      </c>
      <c r="E9043" t="s">
        <v>2666</v>
      </c>
      <c r="F9043" s="1">
        <v>7666</v>
      </c>
      <c r="G9043" t="s">
        <v>16</v>
      </c>
      <c r="H9043">
        <v>1.6E-2</v>
      </c>
      <c r="I9043">
        <f t="shared" si="168"/>
        <v>122.65600000000001</v>
      </c>
      <c r="J9043">
        <v>0.20116000000000001</v>
      </c>
      <c r="K9043" s="2">
        <f t="shared" si="169"/>
        <v>1542.09256</v>
      </c>
    </row>
    <row r="9044" spans="1:11" x14ac:dyDescent="0.35">
      <c r="A9044" t="s">
        <v>10242</v>
      </c>
      <c r="B9044" t="s">
        <v>10243</v>
      </c>
      <c r="C9044" t="s">
        <v>9635</v>
      </c>
      <c r="D9044">
        <v>875</v>
      </c>
      <c r="E9044" t="s">
        <v>2666</v>
      </c>
      <c r="F9044" s="1">
        <v>5356</v>
      </c>
      <c r="G9044" t="s">
        <v>16</v>
      </c>
      <c r="H9044">
        <v>1.6E-2</v>
      </c>
      <c r="I9044">
        <f t="shared" si="168"/>
        <v>85.695999999999998</v>
      </c>
      <c r="J9044">
        <v>0.23447999999999999</v>
      </c>
      <c r="K9044" s="2">
        <f t="shared" si="169"/>
        <v>1255.8748800000001</v>
      </c>
    </row>
    <row r="9045" spans="1:11" x14ac:dyDescent="0.35">
      <c r="A9045" t="s">
        <v>10244</v>
      </c>
      <c r="B9045" t="s">
        <v>10245</v>
      </c>
      <c r="C9045" t="s">
        <v>9635</v>
      </c>
      <c r="D9045">
        <v>875</v>
      </c>
      <c r="E9045" t="s">
        <v>2666</v>
      </c>
      <c r="F9045" s="1">
        <v>7700</v>
      </c>
      <c r="G9045" t="s">
        <v>16</v>
      </c>
      <c r="H9045">
        <v>1.6E-2</v>
      </c>
      <c r="I9045">
        <f t="shared" si="168"/>
        <v>123.2</v>
      </c>
      <c r="J9045">
        <v>0.21826000000000001</v>
      </c>
      <c r="K9045" s="2">
        <f t="shared" si="169"/>
        <v>1680.6020000000001</v>
      </c>
    </row>
    <row r="9046" spans="1:11" x14ac:dyDescent="0.35">
      <c r="A9046" t="s">
        <v>10246</v>
      </c>
      <c r="B9046" t="s">
        <v>10247</v>
      </c>
      <c r="C9046" t="s">
        <v>6367</v>
      </c>
      <c r="D9046">
        <v>875</v>
      </c>
      <c r="E9046" t="s">
        <v>2666</v>
      </c>
      <c r="F9046" s="1">
        <v>2000</v>
      </c>
      <c r="G9046" t="s">
        <v>16</v>
      </c>
      <c r="H9046">
        <v>4.3999999999999997E-2</v>
      </c>
      <c r="I9046">
        <f t="shared" si="168"/>
        <v>88</v>
      </c>
      <c r="J9046">
        <v>0.59928000000000003</v>
      </c>
      <c r="K9046" s="2">
        <f t="shared" si="169"/>
        <v>1198.5600000000002</v>
      </c>
    </row>
    <row r="9047" spans="1:11" x14ac:dyDescent="0.35">
      <c r="A9047" t="s">
        <v>10248</v>
      </c>
      <c r="B9047" t="s">
        <v>10249</v>
      </c>
      <c r="C9047" t="s">
        <v>6367</v>
      </c>
      <c r="D9047">
        <v>875</v>
      </c>
      <c r="E9047" t="s">
        <v>2666</v>
      </c>
      <c r="F9047" s="1">
        <v>4650</v>
      </c>
      <c r="G9047" t="s">
        <v>16</v>
      </c>
      <c r="H9047">
        <v>4.3999999999999997E-2</v>
      </c>
      <c r="I9047">
        <f t="shared" si="168"/>
        <v>204.6</v>
      </c>
      <c r="J9047">
        <v>0.69133</v>
      </c>
      <c r="K9047" s="2">
        <f t="shared" si="169"/>
        <v>3214.6844999999998</v>
      </c>
    </row>
    <row r="9048" spans="1:11" x14ac:dyDescent="0.35">
      <c r="A9048" t="s">
        <v>10250</v>
      </c>
      <c r="B9048" t="s">
        <v>10251</v>
      </c>
      <c r="C9048" t="s">
        <v>6367</v>
      </c>
      <c r="D9048">
        <v>875</v>
      </c>
      <c r="E9048" t="s">
        <v>2666</v>
      </c>
      <c r="F9048" s="1">
        <v>7680</v>
      </c>
      <c r="G9048" t="s">
        <v>16</v>
      </c>
      <c r="H9048">
        <v>4.3999999999999997E-2</v>
      </c>
      <c r="I9048">
        <f t="shared" si="168"/>
        <v>337.91999999999996</v>
      </c>
      <c r="J9048">
        <v>0.81552000000000002</v>
      </c>
      <c r="K9048" s="2">
        <f t="shared" si="169"/>
        <v>6263.1936000000005</v>
      </c>
    </row>
    <row r="9049" spans="1:11" x14ac:dyDescent="0.35">
      <c r="A9049" t="s">
        <v>10252</v>
      </c>
      <c r="B9049" t="s">
        <v>10253</v>
      </c>
      <c r="C9049" t="s">
        <v>6367</v>
      </c>
      <c r="D9049">
        <v>875</v>
      </c>
      <c r="E9049" t="s">
        <v>2666</v>
      </c>
      <c r="F9049" s="1">
        <v>3710</v>
      </c>
      <c r="G9049" t="s">
        <v>16</v>
      </c>
      <c r="H9049">
        <v>4.3999999999999997E-2</v>
      </c>
      <c r="I9049">
        <f t="shared" si="168"/>
        <v>163.23999999999998</v>
      </c>
      <c r="J9049">
        <v>0.79813000000000001</v>
      </c>
      <c r="K9049" s="2">
        <f t="shared" si="169"/>
        <v>2961.0623000000001</v>
      </c>
    </row>
    <row r="9050" spans="1:11" x14ac:dyDescent="0.35">
      <c r="A9050" t="s">
        <v>10254</v>
      </c>
      <c r="B9050" t="s">
        <v>10255</v>
      </c>
      <c r="C9050" t="s">
        <v>6367</v>
      </c>
      <c r="D9050">
        <v>875</v>
      </c>
      <c r="E9050" t="s">
        <v>2666</v>
      </c>
      <c r="F9050" s="1">
        <v>1900</v>
      </c>
      <c r="G9050" t="s">
        <v>16</v>
      </c>
      <c r="H9050">
        <v>7.9000000000000001E-2</v>
      </c>
      <c r="I9050">
        <f t="shared" si="168"/>
        <v>150.1</v>
      </c>
      <c r="J9050">
        <v>0.99192999999999998</v>
      </c>
      <c r="K9050" s="2">
        <f t="shared" si="169"/>
        <v>1884.6669999999999</v>
      </c>
    </row>
    <row r="9051" spans="1:11" x14ac:dyDescent="0.35">
      <c r="A9051" t="s">
        <v>10256</v>
      </c>
      <c r="B9051" t="s">
        <v>10257</v>
      </c>
      <c r="C9051" t="s">
        <v>6367</v>
      </c>
      <c r="D9051">
        <v>875</v>
      </c>
      <c r="E9051" t="s">
        <v>2666</v>
      </c>
      <c r="F9051" s="1">
        <v>1300</v>
      </c>
      <c r="G9051" t="s">
        <v>16</v>
      </c>
      <c r="H9051">
        <v>7.9000000000000001E-2</v>
      </c>
      <c r="I9051">
        <f t="shared" si="168"/>
        <v>102.7</v>
      </c>
      <c r="J9051">
        <v>0.99870000000000003</v>
      </c>
      <c r="K9051" s="2">
        <f t="shared" si="169"/>
        <v>1298.31</v>
      </c>
    </row>
    <row r="9052" spans="1:11" x14ac:dyDescent="0.35">
      <c r="A9052" t="s">
        <v>10258</v>
      </c>
      <c r="B9052" t="s">
        <v>10259</v>
      </c>
      <c r="C9052" t="s">
        <v>6367</v>
      </c>
      <c r="D9052">
        <v>875</v>
      </c>
      <c r="E9052" t="s">
        <v>2666</v>
      </c>
      <c r="F9052" s="1">
        <v>6250</v>
      </c>
      <c r="G9052" t="s">
        <v>16</v>
      </c>
      <c r="H9052">
        <v>7.9000000000000001E-2</v>
      </c>
      <c r="I9052">
        <f t="shared" si="168"/>
        <v>493.75</v>
      </c>
      <c r="J9052">
        <v>1.36154</v>
      </c>
      <c r="K9052" s="2">
        <f t="shared" si="169"/>
        <v>8509.625</v>
      </c>
    </row>
    <row r="9053" spans="1:11" x14ac:dyDescent="0.35">
      <c r="A9053" t="s">
        <v>10260</v>
      </c>
      <c r="B9053" t="s">
        <v>10261</v>
      </c>
      <c r="C9053" t="s">
        <v>5623</v>
      </c>
      <c r="D9053">
        <v>875</v>
      </c>
      <c r="E9053" t="s">
        <v>2666</v>
      </c>
      <c r="F9053" s="1">
        <v>33694</v>
      </c>
      <c r="G9053" t="s">
        <v>16</v>
      </c>
      <c r="H9053">
        <v>2.5000000000000001E-3</v>
      </c>
      <c r="I9053">
        <f t="shared" si="168"/>
        <v>84.234999999999999</v>
      </c>
      <c r="J9053">
        <v>4.6210000000000001E-2</v>
      </c>
      <c r="K9053" s="2">
        <f t="shared" si="169"/>
        <v>1556.99974</v>
      </c>
    </row>
    <row r="9054" spans="1:11" x14ac:dyDescent="0.35">
      <c r="A9054" t="s">
        <v>10262</v>
      </c>
      <c r="B9054" t="s">
        <v>10263</v>
      </c>
      <c r="C9054" t="s">
        <v>5623</v>
      </c>
      <c r="D9054">
        <v>875</v>
      </c>
      <c r="E9054" t="s">
        <v>2666</v>
      </c>
      <c r="F9054" s="1">
        <v>99190</v>
      </c>
      <c r="G9054" t="s">
        <v>16</v>
      </c>
      <c r="H9054">
        <v>2.5000000000000001E-3</v>
      </c>
      <c r="I9054">
        <f t="shared" si="168"/>
        <v>247.97499999999999</v>
      </c>
      <c r="J9054">
        <v>3.2550000000000003E-2</v>
      </c>
      <c r="K9054" s="2">
        <f t="shared" si="169"/>
        <v>3228.6345000000001</v>
      </c>
    </row>
    <row r="9055" spans="1:11" x14ac:dyDescent="0.35">
      <c r="A9055" t="s">
        <v>10264</v>
      </c>
      <c r="B9055" t="s">
        <v>10265</v>
      </c>
      <c r="C9055" t="s">
        <v>5623</v>
      </c>
      <c r="D9055">
        <v>875</v>
      </c>
      <c r="E9055" t="s">
        <v>2666</v>
      </c>
      <c r="F9055" s="1">
        <v>69775</v>
      </c>
      <c r="G9055" t="s">
        <v>16</v>
      </c>
      <c r="H9055">
        <v>2.5000000000000001E-3</v>
      </c>
      <c r="I9055">
        <f t="shared" si="168"/>
        <v>174.4375</v>
      </c>
      <c r="J9055">
        <v>3.2550000000000003E-2</v>
      </c>
      <c r="K9055" s="2">
        <f t="shared" si="169"/>
        <v>2271.17625</v>
      </c>
    </row>
    <row r="9056" spans="1:11" x14ac:dyDescent="0.35">
      <c r="A9056" t="s">
        <v>10266</v>
      </c>
      <c r="B9056" t="s">
        <v>10267</v>
      </c>
      <c r="C9056" t="s">
        <v>5623</v>
      </c>
      <c r="D9056">
        <v>875</v>
      </c>
      <c r="E9056" t="s">
        <v>2666</v>
      </c>
      <c r="F9056" s="1">
        <v>55550</v>
      </c>
      <c r="G9056" t="s">
        <v>16</v>
      </c>
      <c r="H9056">
        <v>2.5000000000000001E-3</v>
      </c>
      <c r="I9056">
        <f t="shared" si="168"/>
        <v>138.875</v>
      </c>
      <c r="J9056">
        <v>3.9820000000000001E-2</v>
      </c>
      <c r="K9056" s="2">
        <f t="shared" si="169"/>
        <v>2212.0010000000002</v>
      </c>
    </row>
    <row r="9057" spans="1:11" x14ac:dyDescent="0.35">
      <c r="A9057" t="s">
        <v>10268</v>
      </c>
      <c r="B9057" t="s">
        <v>10269</v>
      </c>
      <c r="C9057" t="s">
        <v>5623</v>
      </c>
      <c r="D9057">
        <v>875</v>
      </c>
      <c r="E9057" t="s">
        <v>2666</v>
      </c>
      <c r="F9057" s="1">
        <v>99994</v>
      </c>
      <c r="G9057" t="s">
        <v>16</v>
      </c>
      <c r="H9057">
        <v>2.5000000000000001E-3</v>
      </c>
      <c r="I9057">
        <f t="shared" si="168"/>
        <v>249.98500000000001</v>
      </c>
      <c r="J9057">
        <v>3.0190000000000002E-2</v>
      </c>
      <c r="K9057" s="2">
        <f t="shared" si="169"/>
        <v>3018.8188600000003</v>
      </c>
    </row>
    <row r="9058" spans="1:11" x14ac:dyDescent="0.35">
      <c r="A9058" t="s">
        <v>10270</v>
      </c>
      <c r="B9058" t="s">
        <v>10271</v>
      </c>
      <c r="C9058" t="s">
        <v>5623</v>
      </c>
      <c r="D9058">
        <v>875</v>
      </c>
      <c r="E9058" t="s">
        <v>2666</v>
      </c>
      <c r="F9058" s="1">
        <v>61105</v>
      </c>
      <c r="G9058" t="s">
        <v>16</v>
      </c>
      <c r="H9058">
        <v>2.5000000000000001E-3</v>
      </c>
      <c r="I9058">
        <f t="shared" si="168"/>
        <v>152.76250000000002</v>
      </c>
      <c r="J9058">
        <v>3.9820000000000001E-2</v>
      </c>
      <c r="K9058" s="2">
        <f t="shared" si="169"/>
        <v>2433.2011000000002</v>
      </c>
    </row>
    <row r="9059" spans="1:11" x14ac:dyDescent="0.35">
      <c r="A9059" t="s">
        <v>10272</v>
      </c>
      <c r="B9059" t="s">
        <v>10273</v>
      </c>
      <c r="C9059" t="s">
        <v>6164</v>
      </c>
      <c r="D9059">
        <v>875</v>
      </c>
      <c r="E9059" t="s">
        <v>2666</v>
      </c>
      <c r="F9059" s="1">
        <v>9754</v>
      </c>
      <c r="G9059" t="s">
        <v>16</v>
      </c>
      <c r="H9059">
        <v>2.1399999999999999E-2</v>
      </c>
      <c r="I9059">
        <f t="shared" si="168"/>
        <v>208.73559999999998</v>
      </c>
      <c r="J9059">
        <v>0.13322000000000001</v>
      </c>
      <c r="K9059" s="2">
        <f t="shared" si="169"/>
        <v>1299.42788</v>
      </c>
    </row>
    <row r="9060" spans="1:11" x14ac:dyDescent="0.35">
      <c r="A9060" t="s">
        <v>10274</v>
      </c>
      <c r="B9060" t="s">
        <v>10275</v>
      </c>
      <c r="C9060" t="s">
        <v>6164</v>
      </c>
      <c r="D9060">
        <v>875</v>
      </c>
      <c r="E9060" t="s">
        <v>2666</v>
      </c>
      <c r="F9060" s="1">
        <v>26660</v>
      </c>
      <c r="G9060" t="s">
        <v>16</v>
      </c>
      <c r="H9060">
        <v>2.1399999999999999E-2</v>
      </c>
      <c r="I9060">
        <f t="shared" si="168"/>
        <v>570.524</v>
      </c>
      <c r="J9060">
        <v>0.21765999999999999</v>
      </c>
      <c r="K9060" s="2">
        <f t="shared" si="169"/>
        <v>5802.8155999999999</v>
      </c>
    </row>
    <row r="9061" spans="1:11" x14ac:dyDescent="0.35">
      <c r="A9061" t="s">
        <v>10276</v>
      </c>
      <c r="B9061" t="s">
        <v>10277</v>
      </c>
      <c r="C9061" t="s">
        <v>6164</v>
      </c>
      <c r="D9061">
        <v>875</v>
      </c>
      <c r="E9061" t="s">
        <v>2666</v>
      </c>
      <c r="F9061" s="1">
        <v>7221</v>
      </c>
      <c r="G9061" t="s">
        <v>16</v>
      </c>
      <c r="H9061">
        <v>2.1399999999999999E-2</v>
      </c>
      <c r="I9061">
        <f t="shared" si="168"/>
        <v>154.52939999999998</v>
      </c>
      <c r="J9061">
        <v>0.21526999999999999</v>
      </c>
      <c r="K9061" s="2">
        <f t="shared" si="169"/>
        <v>1554.4646699999998</v>
      </c>
    </row>
    <row r="9062" spans="1:11" x14ac:dyDescent="0.35">
      <c r="A9062" t="s">
        <v>10278</v>
      </c>
      <c r="B9062" t="s">
        <v>10279</v>
      </c>
      <c r="C9062" t="s">
        <v>6164</v>
      </c>
      <c r="D9062">
        <v>875</v>
      </c>
      <c r="E9062" t="s">
        <v>2666</v>
      </c>
      <c r="F9062">
        <v>820</v>
      </c>
      <c r="G9062" t="s">
        <v>16</v>
      </c>
      <c r="H9062">
        <v>2.1399999999999999E-2</v>
      </c>
      <c r="I9062">
        <f t="shared" si="168"/>
        <v>17.547999999999998</v>
      </c>
      <c r="J9062">
        <v>0.17191999999999999</v>
      </c>
      <c r="K9062" s="2">
        <f t="shared" si="169"/>
        <v>140.9744</v>
      </c>
    </row>
    <row r="9063" spans="1:11" x14ac:dyDescent="0.35">
      <c r="A9063" t="s">
        <v>10280</v>
      </c>
      <c r="B9063" t="s">
        <v>10281</v>
      </c>
      <c r="C9063" t="s">
        <v>6164</v>
      </c>
      <c r="D9063">
        <v>875</v>
      </c>
      <c r="E9063" t="s">
        <v>2666</v>
      </c>
      <c r="F9063" s="1">
        <v>47542</v>
      </c>
      <c r="G9063" t="s">
        <v>16</v>
      </c>
      <c r="H9063">
        <v>2.1399999999999999E-2</v>
      </c>
      <c r="I9063">
        <f t="shared" si="168"/>
        <v>1017.3987999999999</v>
      </c>
      <c r="J9063">
        <v>0.19722999999999999</v>
      </c>
      <c r="K9063" s="2">
        <f t="shared" si="169"/>
        <v>9376.7086600000002</v>
      </c>
    </row>
    <row r="9064" spans="1:11" x14ac:dyDescent="0.35">
      <c r="A9064" t="s">
        <v>10282</v>
      </c>
      <c r="B9064" t="s">
        <v>10283</v>
      </c>
      <c r="C9064" t="s">
        <v>6164</v>
      </c>
      <c r="D9064">
        <v>875</v>
      </c>
      <c r="E9064" t="s">
        <v>2666</v>
      </c>
      <c r="F9064" s="1">
        <v>24615</v>
      </c>
      <c r="G9064" t="s">
        <v>16</v>
      </c>
      <c r="H9064">
        <v>2.0289999999999999E-2</v>
      </c>
      <c r="I9064">
        <f t="shared" si="168"/>
        <v>499.43834999999996</v>
      </c>
      <c r="J9064">
        <v>0.18314</v>
      </c>
      <c r="K9064" s="2">
        <f t="shared" si="169"/>
        <v>4507.9911000000002</v>
      </c>
    </row>
    <row r="9065" spans="1:11" x14ac:dyDescent="0.35">
      <c r="A9065" t="s">
        <v>10284</v>
      </c>
      <c r="B9065" t="s">
        <v>10285</v>
      </c>
      <c r="C9065" t="s">
        <v>6164</v>
      </c>
      <c r="D9065">
        <v>875</v>
      </c>
      <c r="E9065" t="s">
        <v>2666</v>
      </c>
      <c r="F9065" s="1">
        <v>4500</v>
      </c>
      <c r="G9065" t="s">
        <v>16</v>
      </c>
      <c r="H9065">
        <v>2.1399999999999999E-2</v>
      </c>
      <c r="I9065">
        <f t="shared" si="168"/>
        <v>96.3</v>
      </c>
      <c r="J9065">
        <v>0.20780000000000001</v>
      </c>
      <c r="K9065" s="2">
        <f t="shared" si="169"/>
        <v>935.1</v>
      </c>
    </row>
    <row r="9066" spans="1:11" x14ac:dyDescent="0.35">
      <c r="A9066" t="s">
        <v>10286</v>
      </c>
      <c r="B9066" t="s">
        <v>10287</v>
      </c>
      <c r="C9066" t="s">
        <v>6164</v>
      </c>
      <c r="D9066">
        <v>875</v>
      </c>
      <c r="E9066" t="s">
        <v>2666</v>
      </c>
      <c r="F9066" s="1">
        <v>23326</v>
      </c>
      <c r="G9066" t="s">
        <v>16</v>
      </c>
      <c r="H9066">
        <v>2.1399999999999999E-2</v>
      </c>
      <c r="I9066">
        <f t="shared" si="168"/>
        <v>499.1764</v>
      </c>
      <c r="J9066">
        <v>0.19722999999999999</v>
      </c>
      <c r="K9066" s="2">
        <f t="shared" si="169"/>
        <v>4600.58698</v>
      </c>
    </row>
    <row r="9067" spans="1:11" x14ac:dyDescent="0.35">
      <c r="A9067" t="s">
        <v>10288</v>
      </c>
      <c r="B9067" t="s">
        <v>10289</v>
      </c>
      <c r="C9067" t="s">
        <v>6164</v>
      </c>
      <c r="D9067">
        <v>875</v>
      </c>
      <c r="E9067" t="s">
        <v>2666</v>
      </c>
      <c r="F9067" s="1">
        <v>5400</v>
      </c>
      <c r="G9067" t="s">
        <v>16</v>
      </c>
      <c r="H9067">
        <v>2.1399999999999999E-2</v>
      </c>
      <c r="I9067">
        <f t="shared" si="168"/>
        <v>115.55999999999999</v>
      </c>
      <c r="J9067">
        <v>0.30198000000000003</v>
      </c>
      <c r="K9067" s="2">
        <f t="shared" si="169"/>
        <v>1630.6920000000002</v>
      </c>
    </row>
    <row r="9068" spans="1:11" x14ac:dyDescent="0.35">
      <c r="A9068" t="s">
        <v>10290</v>
      </c>
      <c r="B9068" t="s">
        <v>10291</v>
      </c>
      <c r="C9068" t="s">
        <v>6164</v>
      </c>
      <c r="D9068">
        <v>875</v>
      </c>
      <c r="E9068" t="s">
        <v>2666</v>
      </c>
      <c r="F9068" s="1">
        <v>31546</v>
      </c>
      <c r="G9068" t="s">
        <v>16</v>
      </c>
      <c r="H9068">
        <v>2.1399999999999999E-2</v>
      </c>
      <c r="I9068">
        <f t="shared" si="168"/>
        <v>675.08439999999996</v>
      </c>
      <c r="J9068">
        <v>0.17788000000000001</v>
      </c>
      <c r="K9068" s="2">
        <f t="shared" si="169"/>
        <v>5611.4024800000007</v>
      </c>
    </row>
    <row r="9069" spans="1:11" x14ac:dyDescent="0.35">
      <c r="A9069" t="s">
        <v>10292</v>
      </c>
      <c r="B9069" t="s">
        <v>10293</v>
      </c>
      <c r="C9069" t="s">
        <v>6996</v>
      </c>
      <c r="D9069">
        <v>875</v>
      </c>
      <c r="E9069" t="s">
        <v>2666</v>
      </c>
      <c r="F9069" s="1">
        <v>26768</v>
      </c>
      <c r="G9069" t="s">
        <v>16</v>
      </c>
      <c r="H9069">
        <v>3.4000000000000002E-2</v>
      </c>
      <c r="I9069">
        <f t="shared" si="168"/>
        <v>910.11200000000008</v>
      </c>
      <c r="J9069">
        <v>0.25206000000000001</v>
      </c>
      <c r="K9069" s="2">
        <f t="shared" si="169"/>
        <v>6747.1420800000005</v>
      </c>
    </row>
    <row r="9070" spans="1:11" x14ac:dyDescent="0.35">
      <c r="A9070" t="s">
        <v>10294</v>
      </c>
      <c r="B9070" t="s">
        <v>10295</v>
      </c>
      <c r="C9070" t="s">
        <v>6996</v>
      </c>
      <c r="D9070">
        <v>875</v>
      </c>
      <c r="E9070" t="s">
        <v>2666</v>
      </c>
      <c r="F9070" s="1">
        <v>16544</v>
      </c>
      <c r="G9070" t="s">
        <v>16</v>
      </c>
      <c r="H9070">
        <v>3.4000000000000002E-2</v>
      </c>
      <c r="I9070">
        <f t="shared" si="168"/>
        <v>562.49600000000009</v>
      </c>
      <c r="J9070">
        <v>0.29167999999999999</v>
      </c>
      <c r="K9070" s="2">
        <f t="shared" si="169"/>
        <v>4825.5539200000003</v>
      </c>
    </row>
    <row r="9071" spans="1:11" x14ac:dyDescent="0.35">
      <c r="A9071" t="s">
        <v>10296</v>
      </c>
      <c r="B9071" t="s">
        <v>10297</v>
      </c>
      <c r="C9071" t="s">
        <v>6996</v>
      </c>
      <c r="D9071">
        <v>875</v>
      </c>
      <c r="E9071" t="s">
        <v>2666</v>
      </c>
      <c r="F9071" s="1">
        <v>57519</v>
      </c>
      <c r="G9071" t="s">
        <v>16</v>
      </c>
      <c r="H9071">
        <v>3.4000000000000002E-2</v>
      </c>
      <c r="I9071">
        <f t="shared" si="168"/>
        <v>1955.6460000000002</v>
      </c>
      <c r="J9071">
        <v>0.28542000000000001</v>
      </c>
      <c r="K9071" s="2">
        <f t="shared" si="169"/>
        <v>16417.072980000001</v>
      </c>
    </row>
    <row r="9072" spans="1:11" x14ac:dyDescent="0.35">
      <c r="A9072" t="s">
        <v>10298</v>
      </c>
      <c r="B9072" t="s">
        <v>10299</v>
      </c>
      <c r="C9072" t="s">
        <v>6996</v>
      </c>
      <c r="D9072">
        <v>875</v>
      </c>
      <c r="E9072" t="s">
        <v>2666</v>
      </c>
      <c r="F9072" s="1">
        <v>15510</v>
      </c>
      <c r="G9072" t="s">
        <v>16</v>
      </c>
      <c r="H9072">
        <v>3.4000000000000002E-2</v>
      </c>
      <c r="I9072">
        <f t="shared" si="168"/>
        <v>527.34</v>
      </c>
      <c r="J9072">
        <v>0.28548000000000001</v>
      </c>
      <c r="K9072" s="2">
        <f t="shared" si="169"/>
        <v>4427.7948000000006</v>
      </c>
    </row>
    <row r="9073" spans="1:11" x14ac:dyDescent="0.35">
      <c r="A9073" t="s">
        <v>10300</v>
      </c>
      <c r="B9073" t="s">
        <v>10301</v>
      </c>
      <c r="C9073" t="s">
        <v>6996</v>
      </c>
      <c r="D9073">
        <v>875</v>
      </c>
      <c r="E9073" t="s">
        <v>2666</v>
      </c>
      <c r="F9073" s="1">
        <v>10500</v>
      </c>
      <c r="G9073" t="s">
        <v>16</v>
      </c>
      <c r="H9073">
        <v>3.4000000000000002E-2</v>
      </c>
      <c r="I9073">
        <f t="shared" si="168"/>
        <v>357</v>
      </c>
      <c r="J9073">
        <v>0.36188999999999999</v>
      </c>
      <c r="K9073" s="2">
        <f t="shared" si="169"/>
        <v>3799.8449999999998</v>
      </c>
    </row>
    <row r="9074" spans="1:11" x14ac:dyDescent="0.35">
      <c r="A9074" t="s">
        <v>10302</v>
      </c>
      <c r="B9074" t="s">
        <v>10303</v>
      </c>
      <c r="C9074" t="s">
        <v>6996</v>
      </c>
      <c r="D9074">
        <v>875</v>
      </c>
      <c r="E9074" t="s">
        <v>2666</v>
      </c>
      <c r="F9074" s="1">
        <v>5900</v>
      </c>
      <c r="G9074" t="s">
        <v>16</v>
      </c>
      <c r="H9074">
        <v>3.4000000000000002E-2</v>
      </c>
      <c r="I9074">
        <f t="shared" si="168"/>
        <v>200.60000000000002</v>
      </c>
      <c r="J9074">
        <v>0.20691000000000001</v>
      </c>
      <c r="K9074" s="2">
        <f t="shared" si="169"/>
        <v>1220.769</v>
      </c>
    </row>
    <row r="9075" spans="1:11" x14ac:dyDescent="0.35">
      <c r="A9075" t="s">
        <v>10304</v>
      </c>
      <c r="B9075" t="s">
        <v>10305</v>
      </c>
      <c r="C9075" t="s">
        <v>6996</v>
      </c>
      <c r="D9075">
        <v>875</v>
      </c>
      <c r="E9075" t="s">
        <v>2666</v>
      </c>
      <c r="F9075" s="1">
        <v>65888</v>
      </c>
      <c r="G9075" t="s">
        <v>16</v>
      </c>
      <c r="H9075">
        <v>3.4000000000000002E-2</v>
      </c>
      <c r="I9075">
        <f t="shared" si="168"/>
        <v>2240.192</v>
      </c>
      <c r="J9075">
        <v>0.26752999999999999</v>
      </c>
      <c r="K9075" s="2">
        <f t="shared" si="169"/>
        <v>17627.016639999998</v>
      </c>
    </row>
    <row r="9076" spans="1:11" x14ac:dyDescent="0.35">
      <c r="A9076" t="s">
        <v>10306</v>
      </c>
      <c r="B9076" t="s">
        <v>10307</v>
      </c>
      <c r="C9076" t="s">
        <v>5815</v>
      </c>
      <c r="D9076">
        <v>875</v>
      </c>
      <c r="E9076" t="s">
        <v>2666</v>
      </c>
      <c r="F9076" s="1">
        <v>38973</v>
      </c>
      <c r="G9076" t="s">
        <v>16</v>
      </c>
      <c r="H9076">
        <v>0.123</v>
      </c>
      <c r="I9076">
        <f t="shared" si="168"/>
        <v>4793.6790000000001</v>
      </c>
      <c r="J9076">
        <v>0.60129999999999995</v>
      </c>
      <c r="K9076" s="2">
        <f t="shared" si="169"/>
        <v>23434.464899999999</v>
      </c>
    </row>
    <row r="9077" spans="1:11" x14ac:dyDescent="0.35">
      <c r="A9077" t="s">
        <v>10308</v>
      </c>
      <c r="B9077" t="s">
        <v>10309</v>
      </c>
      <c r="C9077" t="s">
        <v>6362</v>
      </c>
      <c r="D9077">
        <v>875</v>
      </c>
      <c r="E9077" t="s">
        <v>2666</v>
      </c>
      <c r="F9077" s="1">
        <v>8344</v>
      </c>
      <c r="G9077" t="s">
        <v>16</v>
      </c>
      <c r="H9077">
        <v>0.14000000000000001</v>
      </c>
      <c r="I9077">
        <f t="shared" si="168"/>
        <v>1168.1600000000001</v>
      </c>
      <c r="J9077">
        <v>0.73997000000000002</v>
      </c>
      <c r="K9077" s="2">
        <f t="shared" si="169"/>
        <v>6174.3096800000003</v>
      </c>
    </row>
    <row r="9078" spans="1:11" x14ac:dyDescent="0.35">
      <c r="A9078" t="s">
        <v>10310</v>
      </c>
      <c r="B9078" t="s">
        <v>10311</v>
      </c>
      <c r="C9078" t="s">
        <v>6362</v>
      </c>
      <c r="D9078">
        <v>875</v>
      </c>
      <c r="E9078" t="s">
        <v>2666</v>
      </c>
      <c r="F9078" s="1">
        <v>37292</v>
      </c>
      <c r="G9078" t="s">
        <v>16</v>
      </c>
      <c r="H9078">
        <v>0.14000000000000001</v>
      </c>
      <c r="I9078">
        <f t="shared" si="168"/>
        <v>5220.88</v>
      </c>
      <c r="J9078">
        <v>0.88907999999999998</v>
      </c>
      <c r="K9078" s="2">
        <f t="shared" si="169"/>
        <v>33155.571360000002</v>
      </c>
    </row>
    <row r="9079" spans="1:11" x14ac:dyDescent="0.35">
      <c r="A9079" t="s">
        <v>10312</v>
      </c>
      <c r="B9079" t="s">
        <v>10313</v>
      </c>
      <c r="C9079" t="s">
        <v>5815</v>
      </c>
      <c r="D9079">
        <v>875</v>
      </c>
      <c r="E9079" t="s">
        <v>2666</v>
      </c>
      <c r="F9079" s="1">
        <v>18020</v>
      </c>
      <c r="G9079" t="s">
        <v>16</v>
      </c>
      <c r="H9079">
        <v>0.12</v>
      </c>
      <c r="I9079">
        <f t="shared" si="168"/>
        <v>2162.4</v>
      </c>
      <c r="J9079">
        <v>0.76902000000000004</v>
      </c>
      <c r="K9079" s="2">
        <f t="shared" si="169"/>
        <v>13857.740400000001</v>
      </c>
    </row>
    <row r="9080" spans="1:11" x14ac:dyDescent="0.35">
      <c r="A9080" t="s">
        <v>10314</v>
      </c>
      <c r="B9080" t="s">
        <v>10315</v>
      </c>
      <c r="C9080" t="s">
        <v>5815</v>
      </c>
      <c r="D9080">
        <v>875</v>
      </c>
      <c r="E9080" t="s">
        <v>2666</v>
      </c>
      <c r="F9080" s="1">
        <v>5832</v>
      </c>
      <c r="G9080" t="s">
        <v>16</v>
      </c>
      <c r="H9080">
        <v>0.123</v>
      </c>
      <c r="I9080">
        <f t="shared" si="168"/>
        <v>717.33600000000001</v>
      </c>
      <c r="J9080">
        <v>0.86182000000000003</v>
      </c>
      <c r="K9080" s="2">
        <f t="shared" si="169"/>
        <v>5026.1342400000003</v>
      </c>
    </row>
    <row r="9081" spans="1:11" x14ac:dyDescent="0.35">
      <c r="A9081" t="s">
        <v>10316</v>
      </c>
      <c r="B9081" t="s">
        <v>10317</v>
      </c>
      <c r="C9081" t="s">
        <v>10318</v>
      </c>
      <c r="D9081">
        <v>875</v>
      </c>
      <c r="E9081" t="s">
        <v>2666</v>
      </c>
      <c r="F9081" s="1">
        <v>9000</v>
      </c>
      <c r="G9081" t="s">
        <v>16</v>
      </c>
      <c r="H9081">
        <v>0.16700000000000001</v>
      </c>
      <c r="I9081">
        <f t="shared" si="168"/>
        <v>1503</v>
      </c>
      <c r="J9081">
        <v>0</v>
      </c>
      <c r="K9081" s="2">
        <f t="shared" si="169"/>
        <v>0</v>
      </c>
    </row>
    <row r="9082" spans="1:11" x14ac:dyDescent="0.35">
      <c r="A9082" t="s">
        <v>10319</v>
      </c>
      <c r="B9082" t="s">
        <v>10320</v>
      </c>
      <c r="C9082" t="s">
        <v>6362</v>
      </c>
      <c r="D9082">
        <v>875</v>
      </c>
      <c r="E9082" t="s">
        <v>2666</v>
      </c>
      <c r="F9082" s="1">
        <v>6032</v>
      </c>
      <c r="G9082" t="s">
        <v>16</v>
      </c>
      <c r="H9082">
        <v>0.14000000000000001</v>
      </c>
      <c r="I9082">
        <f t="shared" si="168"/>
        <v>844.48000000000013</v>
      </c>
      <c r="J9082">
        <v>0.75836000000000003</v>
      </c>
      <c r="K9082" s="2">
        <f t="shared" si="169"/>
        <v>4574.4275200000002</v>
      </c>
    </row>
    <row r="9083" spans="1:11" x14ac:dyDescent="0.35">
      <c r="A9083" t="s">
        <v>10321</v>
      </c>
      <c r="B9083" t="s">
        <v>10322</v>
      </c>
      <c r="C9083" t="s">
        <v>5815</v>
      </c>
      <c r="D9083">
        <v>875</v>
      </c>
      <c r="E9083" t="s">
        <v>2666</v>
      </c>
      <c r="F9083" s="1">
        <v>6983</v>
      </c>
      <c r="G9083" t="s">
        <v>16</v>
      </c>
      <c r="H9083">
        <v>0.12</v>
      </c>
      <c r="I9083">
        <f t="shared" si="168"/>
        <v>837.95999999999992</v>
      </c>
      <c r="J9083">
        <v>0.84128000000000003</v>
      </c>
      <c r="K9083" s="2">
        <f t="shared" si="169"/>
        <v>5874.6582399999998</v>
      </c>
    </row>
    <row r="9084" spans="1:11" x14ac:dyDescent="0.35">
      <c r="A9084" t="s">
        <v>10323</v>
      </c>
      <c r="B9084" t="s">
        <v>10324</v>
      </c>
      <c r="C9084" t="s">
        <v>5815</v>
      </c>
      <c r="D9084">
        <v>875</v>
      </c>
      <c r="E9084" t="s">
        <v>2666</v>
      </c>
      <c r="F9084" s="1">
        <v>4783</v>
      </c>
      <c r="G9084" t="s">
        <v>16</v>
      </c>
      <c r="H9084">
        <v>0.123</v>
      </c>
      <c r="I9084">
        <f t="shared" si="168"/>
        <v>588.30899999999997</v>
      </c>
      <c r="J9084">
        <v>0.80093000000000003</v>
      </c>
      <c r="K9084" s="2">
        <f t="shared" si="169"/>
        <v>3830.8481900000002</v>
      </c>
    </row>
    <row r="9085" spans="1:11" x14ac:dyDescent="0.35">
      <c r="A9085" t="s">
        <v>10325</v>
      </c>
      <c r="B9085" t="s">
        <v>10326</v>
      </c>
      <c r="C9085" t="s">
        <v>5815</v>
      </c>
      <c r="D9085">
        <v>875</v>
      </c>
      <c r="E9085" t="s">
        <v>2666</v>
      </c>
      <c r="F9085" s="1">
        <v>3950</v>
      </c>
      <c r="G9085" t="s">
        <v>16</v>
      </c>
      <c r="H9085">
        <v>0.123</v>
      </c>
      <c r="I9085">
        <f t="shared" si="168"/>
        <v>485.84999999999997</v>
      </c>
      <c r="J9085">
        <v>0.80093000000000003</v>
      </c>
      <c r="K9085" s="2">
        <f t="shared" si="169"/>
        <v>3163.6735000000003</v>
      </c>
    </row>
    <row r="9086" spans="1:11" x14ac:dyDescent="0.35">
      <c r="A9086" t="s">
        <v>10327</v>
      </c>
      <c r="B9086" t="s">
        <v>10328</v>
      </c>
      <c r="C9086" t="s">
        <v>6362</v>
      </c>
      <c r="D9086">
        <v>875</v>
      </c>
      <c r="E9086" t="s">
        <v>2666</v>
      </c>
      <c r="F9086" s="1">
        <v>5170</v>
      </c>
      <c r="G9086" t="s">
        <v>16</v>
      </c>
      <c r="H9086">
        <v>0.14000000000000001</v>
      </c>
      <c r="I9086">
        <f t="shared" si="168"/>
        <v>723.80000000000007</v>
      </c>
      <c r="J9086">
        <v>0.90869</v>
      </c>
      <c r="K9086" s="2">
        <f t="shared" si="169"/>
        <v>4697.9273000000003</v>
      </c>
    </row>
    <row r="9087" spans="1:11" x14ac:dyDescent="0.35">
      <c r="A9087" t="s">
        <v>10329</v>
      </c>
      <c r="B9087" t="s">
        <v>10330</v>
      </c>
      <c r="C9087" t="s">
        <v>6178</v>
      </c>
      <c r="D9087">
        <v>875</v>
      </c>
      <c r="E9087" t="s">
        <v>2666</v>
      </c>
      <c r="F9087" s="1">
        <v>10900</v>
      </c>
      <c r="G9087" t="s">
        <v>16</v>
      </c>
      <c r="H9087">
        <v>1.1679999999999999E-2</v>
      </c>
      <c r="I9087">
        <f t="shared" si="168"/>
        <v>127.312</v>
      </c>
      <c r="J9087">
        <v>0.1148</v>
      </c>
      <c r="K9087" s="2">
        <f t="shared" si="169"/>
        <v>1251.32</v>
      </c>
    </row>
    <row r="9088" spans="1:11" x14ac:dyDescent="0.35">
      <c r="A9088" t="s">
        <v>10331</v>
      </c>
      <c r="B9088" t="s">
        <v>10332</v>
      </c>
      <c r="C9088" t="s">
        <v>6178</v>
      </c>
      <c r="D9088">
        <v>875</v>
      </c>
      <c r="E9088" t="s">
        <v>2666</v>
      </c>
      <c r="F9088" s="1">
        <v>52630</v>
      </c>
      <c r="G9088" t="s">
        <v>16</v>
      </c>
      <c r="H9088">
        <v>1.1679999999999999E-2</v>
      </c>
      <c r="I9088">
        <f t="shared" si="168"/>
        <v>614.71839999999997</v>
      </c>
      <c r="J9088">
        <v>0.10818</v>
      </c>
      <c r="K9088" s="2">
        <f t="shared" si="169"/>
        <v>5693.5133999999998</v>
      </c>
    </row>
    <row r="9089" spans="1:11" x14ac:dyDescent="0.35">
      <c r="A9089" t="s">
        <v>10333</v>
      </c>
      <c r="B9089" t="s">
        <v>10334</v>
      </c>
      <c r="C9089" t="s">
        <v>6178</v>
      </c>
      <c r="D9089">
        <v>875</v>
      </c>
      <c r="E9089" t="s">
        <v>2666</v>
      </c>
      <c r="F9089" s="1">
        <v>12500</v>
      </c>
      <c r="G9089" t="s">
        <v>16</v>
      </c>
      <c r="H9089">
        <v>1.1679999999999999E-2</v>
      </c>
      <c r="I9089">
        <f t="shared" si="168"/>
        <v>146</v>
      </c>
      <c r="J9089">
        <v>0.10863</v>
      </c>
      <c r="K9089" s="2">
        <f t="shared" si="169"/>
        <v>1357.875</v>
      </c>
    </row>
    <row r="9090" spans="1:11" x14ac:dyDescent="0.35">
      <c r="A9090" t="s">
        <v>10335</v>
      </c>
      <c r="B9090" t="s">
        <v>10336</v>
      </c>
      <c r="C9090" t="s">
        <v>10337</v>
      </c>
      <c r="D9090">
        <v>875</v>
      </c>
      <c r="E9090" t="s">
        <v>2666</v>
      </c>
      <c r="F9090" s="1">
        <v>3680</v>
      </c>
      <c r="G9090" t="s">
        <v>16</v>
      </c>
      <c r="H9090">
        <v>4.4999999999999998E-2</v>
      </c>
      <c r="I9090">
        <f t="shared" si="168"/>
        <v>165.6</v>
      </c>
      <c r="J9090">
        <v>0.44035000000000002</v>
      </c>
      <c r="K9090" s="2">
        <f t="shared" si="169"/>
        <v>1620.4880000000001</v>
      </c>
    </row>
    <row r="9091" spans="1:11" x14ac:dyDescent="0.35">
      <c r="A9091" t="s">
        <v>10338</v>
      </c>
      <c r="B9091" t="s">
        <v>10339</v>
      </c>
      <c r="C9091" t="s">
        <v>10340</v>
      </c>
      <c r="D9091">
        <v>875</v>
      </c>
      <c r="E9091" t="s">
        <v>2666</v>
      </c>
      <c r="F9091" s="1">
        <v>7300</v>
      </c>
      <c r="G9091" t="s">
        <v>16</v>
      </c>
      <c r="H9091">
        <v>4.4999999999999998E-2</v>
      </c>
      <c r="I9091">
        <f t="shared" si="168"/>
        <v>328.5</v>
      </c>
      <c r="J9091">
        <v>0.45501999999999998</v>
      </c>
      <c r="K9091" s="2">
        <f t="shared" si="169"/>
        <v>3321.6459999999997</v>
      </c>
    </row>
    <row r="9092" spans="1:11" x14ac:dyDescent="0.35">
      <c r="A9092" t="s">
        <v>10341</v>
      </c>
      <c r="B9092" t="s">
        <v>10342</v>
      </c>
      <c r="C9092" t="s">
        <v>10337</v>
      </c>
      <c r="D9092">
        <v>875</v>
      </c>
      <c r="E9092" t="s">
        <v>2666</v>
      </c>
      <c r="F9092" s="1">
        <v>5200</v>
      </c>
      <c r="G9092" t="s">
        <v>16</v>
      </c>
      <c r="H9092">
        <v>4.4999999999999998E-2</v>
      </c>
      <c r="I9092">
        <f t="shared" si="168"/>
        <v>234</v>
      </c>
      <c r="J9092">
        <v>0.46831</v>
      </c>
      <c r="K9092" s="2">
        <f t="shared" si="169"/>
        <v>2435.212</v>
      </c>
    </row>
    <row r="9093" spans="1:11" x14ac:dyDescent="0.35">
      <c r="A9093" t="s">
        <v>10343</v>
      </c>
      <c r="B9093" t="s">
        <v>10344</v>
      </c>
      <c r="C9093" t="s">
        <v>10345</v>
      </c>
      <c r="D9093">
        <v>875</v>
      </c>
      <c r="E9093" t="s">
        <v>2666</v>
      </c>
      <c r="F9093" s="1">
        <v>25980</v>
      </c>
      <c r="G9093" t="s">
        <v>16</v>
      </c>
      <c r="H9093">
        <v>9.5000000000000001E-2</v>
      </c>
      <c r="I9093">
        <f t="shared" ref="I9093:I9156" si="170">H9093*F9093</f>
        <v>2468.1</v>
      </c>
      <c r="J9093">
        <v>0.78800000000000003</v>
      </c>
      <c r="K9093" s="2">
        <f t="shared" ref="K9093:K9156" si="171">F9093*J9093</f>
        <v>20472.240000000002</v>
      </c>
    </row>
    <row r="9094" spans="1:11" x14ac:dyDescent="0.35">
      <c r="A9094" t="s">
        <v>10346</v>
      </c>
      <c r="B9094" t="s">
        <v>10347</v>
      </c>
      <c r="C9094" t="s">
        <v>5395</v>
      </c>
      <c r="D9094">
        <v>875</v>
      </c>
      <c r="E9094" t="s">
        <v>2666</v>
      </c>
      <c r="F9094" s="1">
        <v>16500</v>
      </c>
      <c r="G9094" t="s">
        <v>16</v>
      </c>
      <c r="H9094">
        <v>3.7999999999999999E-2</v>
      </c>
      <c r="I9094">
        <f t="shared" si="170"/>
        <v>627</v>
      </c>
      <c r="J9094">
        <v>0</v>
      </c>
      <c r="K9094" s="2">
        <f t="shared" si="171"/>
        <v>0</v>
      </c>
    </row>
    <row r="9095" spans="1:11" x14ac:dyDescent="0.35">
      <c r="A9095" t="s">
        <v>10348</v>
      </c>
      <c r="B9095" t="s">
        <v>10349</v>
      </c>
      <c r="C9095" t="s">
        <v>5395</v>
      </c>
      <c r="D9095">
        <v>875</v>
      </c>
      <c r="E9095" t="s">
        <v>2666</v>
      </c>
      <c r="F9095" s="1">
        <v>23300</v>
      </c>
      <c r="G9095" t="s">
        <v>16</v>
      </c>
      <c r="H9095">
        <v>5.7000000000000002E-2</v>
      </c>
      <c r="I9095">
        <f t="shared" si="170"/>
        <v>1328.1000000000001</v>
      </c>
      <c r="J9095">
        <v>0</v>
      </c>
      <c r="K9095" s="2">
        <f t="shared" si="171"/>
        <v>0</v>
      </c>
    </row>
    <row r="9096" spans="1:11" x14ac:dyDescent="0.35">
      <c r="A9096" t="s">
        <v>10350</v>
      </c>
      <c r="B9096" t="s">
        <v>10351</v>
      </c>
      <c r="C9096" t="s">
        <v>5395</v>
      </c>
      <c r="D9096">
        <v>875</v>
      </c>
      <c r="E9096" t="s">
        <v>2666</v>
      </c>
      <c r="F9096" s="1">
        <v>1450</v>
      </c>
      <c r="G9096" t="s">
        <v>16</v>
      </c>
      <c r="H9096">
        <v>0.12</v>
      </c>
      <c r="I9096">
        <f t="shared" si="170"/>
        <v>174</v>
      </c>
      <c r="J9096">
        <v>0</v>
      </c>
      <c r="K9096" s="2">
        <f t="shared" si="171"/>
        <v>0</v>
      </c>
    </row>
    <row r="9097" spans="1:11" x14ac:dyDescent="0.35">
      <c r="A9097" t="s">
        <v>10352</v>
      </c>
      <c r="B9097" t="s">
        <v>10351</v>
      </c>
      <c r="C9097" t="s">
        <v>5395</v>
      </c>
      <c r="D9097">
        <v>875</v>
      </c>
      <c r="E9097" t="s">
        <v>2666</v>
      </c>
      <c r="F9097" s="1">
        <v>3000</v>
      </c>
      <c r="G9097" t="s">
        <v>16</v>
      </c>
      <c r="H9097">
        <v>0.12</v>
      </c>
      <c r="I9097">
        <f t="shared" si="170"/>
        <v>360</v>
      </c>
      <c r="J9097">
        <v>0</v>
      </c>
      <c r="K9097" s="2">
        <f t="shared" si="171"/>
        <v>0</v>
      </c>
    </row>
    <row r="9098" spans="1:11" x14ac:dyDescent="0.35">
      <c r="A9098" t="s">
        <v>10353</v>
      </c>
      <c r="B9098" t="s">
        <v>10354</v>
      </c>
      <c r="C9098" t="s">
        <v>5395</v>
      </c>
      <c r="D9098">
        <v>875</v>
      </c>
      <c r="E9098" t="s">
        <v>2666</v>
      </c>
      <c r="F9098" s="1">
        <v>16850</v>
      </c>
      <c r="G9098" t="s">
        <v>16</v>
      </c>
      <c r="H9098">
        <v>3.7999999999999999E-2</v>
      </c>
      <c r="I9098">
        <f t="shared" si="170"/>
        <v>640.29999999999995</v>
      </c>
      <c r="J9098">
        <v>0</v>
      </c>
      <c r="K9098" s="2">
        <f t="shared" si="171"/>
        <v>0</v>
      </c>
    </row>
    <row r="9099" spans="1:11" x14ac:dyDescent="0.35">
      <c r="A9099" t="s">
        <v>10355</v>
      </c>
      <c r="B9099" t="s">
        <v>10356</v>
      </c>
      <c r="C9099" t="s">
        <v>5395</v>
      </c>
      <c r="D9099">
        <v>875</v>
      </c>
      <c r="E9099" t="s">
        <v>2666</v>
      </c>
      <c r="F9099" s="1">
        <v>15000</v>
      </c>
      <c r="G9099" t="s">
        <v>16</v>
      </c>
      <c r="H9099">
        <v>5.7000000000000002E-2</v>
      </c>
      <c r="I9099">
        <f t="shared" si="170"/>
        <v>855</v>
      </c>
      <c r="J9099">
        <v>0.1195</v>
      </c>
      <c r="K9099" s="2">
        <f t="shared" si="171"/>
        <v>1792.5</v>
      </c>
    </row>
    <row r="9100" spans="1:11" x14ac:dyDescent="0.35">
      <c r="A9100" t="s">
        <v>10357</v>
      </c>
      <c r="B9100" t="s">
        <v>10358</v>
      </c>
      <c r="C9100" t="s">
        <v>5395</v>
      </c>
      <c r="D9100">
        <v>875</v>
      </c>
      <c r="E9100" t="s">
        <v>2666</v>
      </c>
      <c r="F9100" s="1">
        <v>22500</v>
      </c>
      <c r="G9100" t="s">
        <v>16</v>
      </c>
      <c r="H9100">
        <v>5.7000000000000002E-2</v>
      </c>
      <c r="I9100">
        <f t="shared" si="170"/>
        <v>1282.5</v>
      </c>
      <c r="J9100">
        <v>0</v>
      </c>
      <c r="K9100" s="2">
        <f t="shared" si="171"/>
        <v>0</v>
      </c>
    </row>
    <row r="9101" spans="1:11" x14ac:dyDescent="0.35">
      <c r="A9101" t="s">
        <v>10359</v>
      </c>
      <c r="B9101" t="s">
        <v>10360</v>
      </c>
      <c r="C9101" t="s">
        <v>5395</v>
      </c>
      <c r="D9101">
        <v>875</v>
      </c>
      <c r="E9101" t="s">
        <v>2666</v>
      </c>
      <c r="F9101" s="1">
        <v>5480</v>
      </c>
      <c r="G9101" t="s">
        <v>16</v>
      </c>
      <c r="H9101">
        <v>0.12</v>
      </c>
      <c r="I9101">
        <f t="shared" si="170"/>
        <v>657.6</v>
      </c>
      <c r="J9101">
        <v>0</v>
      </c>
      <c r="K9101" s="2">
        <f t="shared" si="171"/>
        <v>0</v>
      </c>
    </row>
    <row r="9102" spans="1:11" x14ac:dyDescent="0.35">
      <c r="A9102" t="s">
        <v>10361</v>
      </c>
      <c r="B9102" t="s">
        <v>10362</v>
      </c>
      <c r="C9102" t="s">
        <v>5395</v>
      </c>
      <c r="D9102">
        <v>875</v>
      </c>
      <c r="E9102" t="s">
        <v>2666</v>
      </c>
      <c r="F9102" s="1">
        <v>13800</v>
      </c>
      <c r="G9102" t="s">
        <v>16</v>
      </c>
      <c r="H9102">
        <v>3.7999999999999999E-2</v>
      </c>
      <c r="I9102">
        <f t="shared" si="170"/>
        <v>524.4</v>
      </c>
      <c r="J9102">
        <v>0</v>
      </c>
      <c r="K9102" s="2">
        <f t="shared" si="171"/>
        <v>0</v>
      </c>
    </row>
    <row r="9103" spans="1:11" x14ac:dyDescent="0.35">
      <c r="A9103" t="s">
        <v>10363</v>
      </c>
      <c r="B9103" t="s">
        <v>10364</v>
      </c>
      <c r="C9103" t="s">
        <v>5395</v>
      </c>
      <c r="D9103">
        <v>875</v>
      </c>
      <c r="E9103" t="s">
        <v>2666</v>
      </c>
      <c r="F9103" s="1">
        <v>19900</v>
      </c>
      <c r="G9103" t="s">
        <v>16</v>
      </c>
      <c r="H9103">
        <v>5.7000000000000002E-2</v>
      </c>
      <c r="I9103">
        <f t="shared" si="170"/>
        <v>1134.3</v>
      </c>
      <c r="J9103">
        <v>0</v>
      </c>
      <c r="K9103" s="2">
        <f t="shared" si="171"/>
        <v>0</v>
      </c>
    </row>
    <row r="9104" spans="1:11" x14ac:dyDescent="0.35">
      <c r="A9104" t="s">
        <v>10365</v>
      </c>
      <c r="B9104" t="s">
        <v>10366</v>
      </c>
      <c r="C9104" t="s">
        <v>5395</v>
      </c>
      <c r="D9104">
        <v>875</v>
      </c>
      <c r="E9104" t="s">
        <v>2666</v>
      </c>
      <c r="F9104" s="1">
        <v>16300</v>
      </c>
      <c r="G9104" t="s">
        <v>16</v>
      </c>
      <c r="H9104">
        <v>0.12</v>
      </c>
      <c r="I9104">
        <f t="shared" si="170"/>
        <v>1956</v>
      </c>
      <c r="J9104">
        <v>0</v>
      </c>
      <c r="K9104" s="2">
        <f t="shared" si="171"/>
        <v>0</v>
      </c>
    </row>
    <row r="9105" spans="1:11" x14ac:dyDescent="0.35">
      <c r="A9105" t="s">
        <v>10367</v>
      </c>
      <c r="B9105" t="s">
        <v>10368</v>
      </c>
      <c r="D9105">
        <v>875</v>
      </c>
      <c r="E9105" t="s">
        <v>2666</v>
      </c>
      <c r="F9105" s="1">
        <v>22100</v>
      </c>
      <c r="G9105" t="s">
        <v>16</v>
      </c>
      <c r="H9105">
        <v>3.7999999999999999E-2</v>
      </c>
      <c r="I9105">
        <f t="shared" si="170"/>
        <v>839.8</v>
      </c>
      <c r="J9105">
        <v>0</v>
      </c>
      <c r="K9105" s="2">
        <f t="shared" si="171"/>
        <v>0</v>
      </c>
    </row>
    <row r="9106" spans="1:11" x14ac:dyDescent="0.35">
      <c r="A9106" t="s">
        <v>10369</v>
      </c>
      <c r="B9106" t="s">
        <v>10370</v>
      </c>
      <c r="C9106" t="s">
        <v>5395</v>
      </c>
      <c r="D9106">
        <v>875</v>
      </c>
      <c r="E9106" t="s">
        <v>2666</v>
      </c>
      <c r="F9106" s="1">
        <v>2650</v>
      </c>
      <c r="G9106" t="s">
        <v>16</v>
      </c>
      <c r="H9106">
        <v>5.7000000000000002E-2</v>
      </c>
      <c r="I9106">
        <f t="shared" si="170"/>
        <v>151.05000000000001</v>
      </c>
      <c r="J9106">
        <v>0</v>
      </c>
      <c r="K9106" s="2">
        <f t="shared" si="171"/>
        <v>0</v>
      </c>
    </row>
    <row r="9107" spans="1:11" x14ac:dyDescent="0.35">
      <c r="A9107" t="s">
        <v>10371</v>
      </c>
      <c r="B9107" t="s">
        <v>10372</v>
      </c>
      <c r="C9107" t="s">
        <v>5395</v>
      </c>
      <c r="D9107">
        <v>875</v>
      </c>
      <c r="E9107" t="s">
        <v>2666</v>
      </c>
      <c r="F9107" s="1">
        <v>21100</v>
      </c>
      <c r="G9107" t="s">
        <v>16</v>
      </c>
      <c r="H9107">
        <v>5.7000000000000002E-2</v>
      </c>
      <c r="I9107">
        <f t="shared" si="170"/>
        <v>1202.7</v>
      </c>
      <c r="J9107">
        <v>0</v>
      </c>
      <c r="K9107" s="2">
        <f t="shared" si="171"/>
        <v>0</v>
      </c>
    </row>
    <row r="9108" spans="1:11" x14ac:dyDescent="0.35">
      <c r="A9108" t="s">
        <v>10373</v>
      </c>
      <c r="B9108" t="s">
        <v>10374</v>
      </c>
      <c r="C9108" t="s">
        <v>5395</v>
      </c>
      <c r="D9108">
        <v>875</v>
      </c>
      <c r="E9108" t="s">
        <v>2666</v>
      </c>
      <c r="F9108" s="1">
        <v>4650</v>
      </c>
      <c r="G9108" t="s">
        <v>16</v>
      </c>
      <c r="H9108">
        <v>0.12</v>
      </c>
      <c r="I9108">
        <f t="shared" si="170"/>
        <v>558</v>
      </c>
      <c r="J9108">
        <v>0</v>
      </c>
      <c r="K9108" s="2">
        <f t="shared" si="171"/>
        <v>0</v>
      </c>
    </row>
    <row r="9109" spans="1:11" x14ac:dyDescent="0.35">
      <c r="A9109" t="s">
        <v>10375</v>
      </c>
      <c r="B9109" t="s">
        <v>10376</v>
      </c>
      <c r="C9109" t="s">
        <v>10377</v>
      </c>
      <c r="D9109">
        <v>875</v>
      </c>
      <c r="E9109" t="s">
        <v>2666</v>
      </c>
      <c r="F9109" s="1">
        <v>5600</v>
      </c>
      <c r="G9109" t="s">
        <v>16</v>
      </c>
      <c r="H9109">
        <v>8.8999999999999996E-2</v>
      </c>
      <c r="I9109">
        <f t="shared" si="170"/>
        <v>498.4</v>
      </c>
      <c r="J9109">
        <v>0.23200000000000001</v>
      </c>
      <c r="K9109" s="2">
        <f t="shared" si="171"/>
        <v>1299.2</v>
      </c>
    </row>
    <row r="9110" spans="1:11" x14ac:dyDescent="0.35">
      <c r="A9110" t="s">
        <v>10378</v>
      </c>
      <c r="B9110" t="s">
        <v>10379</v>
      </c>
      <c r="C9110" t="s">
        <v>10380</v>
      </c>
      <c r="D9110">
        <v>875</v>
      </c>
      <c r="E9110" t="s">
        <v>2666</v>
      </c>
      <c r="F9110" s="1">
        <v>2800</v>
      </c>
      <c r="G9110" t="s">
        <v>16</v>
      </c>
      <c r="H9110">
        <v>8.8999999999999996E-2</v>
      </c>
      <c r="I9110">
        <f t="shared" si="170"/>
        <v>249.2</v>
      </c>
      <c r="J9110">
        <v>0.23200000000000001</v>
      </c>
      <c r="K9110" s="2">
        <f t="shared" si="171"/>
        <v>649.6</v>
      </c>
    </row>
    <row r="9111" spans="1:11" x14ac:dyDescent="0.35">
      <c r="A9111" t="s">
        <v>10381</v>
      </c>
      <c r="B9111" t="s">
        <v>10382</v>
      </c>
      <c r="C9111" t="s">
        <v>10383</v>
      </c>
      <c r="D9111">
        <v>875</v>
      </c>
      <c r="E9111" t="s">
        <v>2666</v>
      </c>
      <c r="F9111" s="1">
        <v>6530</v>
      </c>
      <c r="G9111" t="s">
        <v>2831</v>
      </c>
      <c r="H9111">
        <v>0.10262</v>
      </c>
      <c r="I9111">
        <f t="shared" si="170"/>
        <v>670.10860000000002</v>
      </c>
      <c r="J9111">
        <v>0.58187</v>
      </c>
      <c r="K9111" s="2">
        <f t="shared" si="171"/>
        <v>3799.6111000000001</v>
      </c>
    </row>
    <row r="9112" spans="1:11" x14ac:dyDescent="0.35">
      <c r="A9112" t="s">
        <v>10384</v>
      </c>
      <c r="B9112" t="s">
        <v>10385</v>
      </c>
      <c r="C9112" t="s">
        <v>10383</v>
      </c>
      <c r="D9112">
        <v>875</v>
      </c>
      <c r="E9112" t="s">
        <v>2666</v>
      </c>
      <c r="F9112" s="1">
        <v>4777</v>
      </c>
      <c r="G9112" t="s">
        <v>2831</v>
      </c>
      <c r="H9112">
        <v>0.10299999999999999</v>
      </c>
      <c r="I9112">
        <f t="shared" si="170"/>
        <v>492.03099999999995</v>
      </c>
      <c r="J9112">
        <v>0.58194999999999997</v>
      </c>
      <c r="K9112" s="2">
        <f t="shared" si="171"/>
        <v>2779.9751499999998</v>
      </c>
    </row>
    <row r="9113" spans="1:11" x14ac:dyDescent="0.35">
      <c r="A9113" t="s">
        <v>10386</v>
      </c>
      <c r="B9113" t="s">
        <v>10387</v>
      </c>
      <c r="C9113" t="s">
        <v>10388</v>
      </c>
      <c r="D9113">
        <v>875</v>
      </c>
      <c r="E9113" t="s">
        <v>2666</v>
      </c>
      <c r="F9113" s="1">
        <v>9442</v>
      </c>
      <c r="G9113" t="s">
        <v>2831</v>
      </c>
      <c r="H9113">
        <v>5.8500000000000003E-2</v>
      </c>
      <c r="I9113">
        <f t="shared" si="170"/>
        <v>552.35700000000008</v>
      </c>
      <c r="J9113">
        <v>0.22634000000000001</v>
      </c>
      <c r="K9113" s="2">
        <f t="shared" si="171"/>
        <v>2137.1022800000001</v>
      </c>
    </row>
    <row r="9114" spans="1:11" x14ac:dyDescent="0.35">
      <c r="A9114" t="s">
        <v>10389</v>
      </c>
      <c r="B9114" t="s">
        <v>10390</v>
      </c>
      <c r="C9114" t="s">
        <v>10391</v>
      </c>
      <c r="D9114">
        <v>875</v>
      </c>
      <c r="E9114" t="s">
        <v>2666</v>
      </c>
      <c r="F9114" s="1">
        <v>4310</v>
      </c>
      <c r="G9114" t="s">
        <v>16</v>
      </c>
      <c r="H9114">
        <v>0.16500000000000001</v>
      </c>
      <c r="I9114">
        <f t="shared" si="170"/>
        <v>711.15</v>
      </c>
      <c r="J9114">
        <v>1.4870000000000001</v>
      </c>
      <c r="K9114" s="2">
        <f t="shared" si="171"/>
        <v>6408.97</v>
      </c>
    </row>
    <row r="9115" spans="1:11" x14ac:dyDescent="0.35">
      <c r="A9115" t="s">
        <v>10392</v>
      </c>
      <c r="B9115" t="s">
        <v>10393</v>
      </c>
      <c r="C9115" t="s">
        <v>6186</v>
      </c>
      <c r="D9115">
        <v>875</v>
      </c>
      <c r="E9115" t="s">
        <v>2666</v>
      </c>
      <c r="F9115" s="1">
        <v>7000</v>
      </c>
      <c r="G9115" t="s">
        <v>16</v>
      </c>
      <c r="H9115">
        <v>1.9300000000000001E-2</v>
      </c>
      <c r="I9115">
        <f t="shared" si="170"/>
        <v>135.1</v>
      </c>
      <c r="J9115">
        <v>0.35200999999999999</v>
      </c>
      <c r="K9115" s="2">
        <f t="shared" si="171"/>
        <v>2464.0699999999997</v>
      </c>
    </row>
    <row r="9116" spans="1:11" x14ac:dyDescent="0.35">
      <c r="A9116" t="s">
        <v>10394</v>
      </c>
      <c r="B9116" t="s">
        <v>10395</v>
      </c>
      <c r="C9116" t="s">
        <v>10396</v>
      </c>
      <c r="D9116">
        <v>875</v>
      </c>
      <c r="E9116" t="s">
        <v>2666</v>
      </c>
      <c r="F9116" s="1">
        <v>7200</v>
      </c>
      <c r="G9116" t="s">
        <v>16</v>
      </c>
      <c r="H9116">
        <v>7.4999999999999997E-2</v>
      </c>
      <c r="I9116">
        <f t="shared" si="170"/>
        <v>540</v>
      </c>
      <c r="J9116">
        <v>1.3274900000000001</v>
      </c>
      <c r="K9116" s="2">
        <f t="shared" si="171"/>
        <v>9557.9279999999999</v>
      </c>
    </row>
    <row r="9117" spans="1:11" x14ac:dyDescent="0.35">
      <c r="A9117" t="s">
        <v>10397</v>
      </c>
      <c r="B9117" t="s">
        <v>10398</v>
      </c>
      <c r="C9117" t="s">
        <v>8976</v>
      </c>
      <c r="D9117">
        <v>875</v>
      </c>
      <c r="E9117" t="s">
        <v>2666</v>
      </c>
      <c r="F9117" s="1">
        <v>3228</v>
      </c>
      <c r="G9117" t="s">
        <v>16</v>
      </c>
      <c r="H9117">
        <v>0.155</v>
      </c>
      <c r="I9117">
        <f t="shared" si="170"/>
        <v>500.34</v>
      </c>
      <c r="J9117">
        <v>1.85761</v>
      </c>
      <c r="K9117" s="2">
        <f t="shared" si="171"/>
        <v>5996.3650799999996</v>
      </c>
    </row>
    <row r="9118" spans="1:11" x14ac:dyDescent="0.35">
      <c r="A9118" t="s">
        <v>10399</v>
      </c>
      <c r="B9118" t="s">
        <v>10400</v>
      </c>
      <c r="C9118" t="s">
        <v>6186</v>
      </c>
      <c r="D9118">
        <v>875</v>
      </c>
      <c r="E9118" t="s">
        <v>2666</v>
      </c>
      <c r="F9118" s="1">
        <v>4350</v>
      </c>
      <c r="G9118" t="s">
        <v>16</v>
      </c>
      <c r="H9118">
        <v>1.9300000000000001E-2</v>
      </c>
      <c r="I9118">
        <f t="shared" si="170"/>
        <v>83.954999999999998</v>
      </c>
      <c r="J9118">
        <v>0.28606999999999999</v>
      </c>
      <c r="K9118" s="2">
        <f t="shared" si="171"/>
        <v>1244.4044999999999</v>
      </c>
    </row>
    <row r="9119" spans="1:11" x14ac:dyDescent="0.35">
      <c r="A9119" t="s">
        <v>10401</v>
      </c>
      <c r="B9119" t="s">
        <v>10402</v>
      </c>
      <c r="C9119" t="s">
        <v>10396</v>
      </c>
      <c r="D9119">
        <v>875</v>
      </c>
      <c r="E9119" t="s">
        <v>2666</v>
      </c>
      <c r="F9119" s="1">
        <v>5600</v>
      </c>
      <c r="G9119" t="s">
        <v>16</v>
      </c>
      <c r="H9119">
        <v>7.4999999999999997E-2</v>
      </c>
      <c r="I9119">
        <f t="shared" si="170"/>
        <v>420</v>
      </c>
      <c r="J9119">
        <v>1.3274900000000001</v>
      </c>
      <c r="K9119" s="2">
        <f t="shared" si="171"/>
        <v>7433.9440000000004</v>
      </c>
    </row>
    <row r="9120" spans="1:11" x14ac:dyDescent="0.35">
      <c r="A9120" t="s">
        <v>10403</v>
      </c>
      <c r="B9120" t="s">
        <v>10404</v>
      </c>
      <c r="C9120" t="s">
        <v>8976</v>
      </c>
      <c r="D9120">
        <v>875</v>
      </c>
      <c r="E9120" t="s">
        <v>2666</v>
      </c>
      <c r="F9120" s="1">
        <v>10080</v>
      </c>
      <c r="G9120" t="s">
        <v>16</v>
      </c>
      <c r="H9120">
        <v>0.155</v>
      </c>
      <c r="I9120">
        <f t="shared" si="170"/>
        <v>1562.4</v>
      </c>
      <c r="J9120">
        <v>1.6532500000000001</v>
      </c>
      <c r="K9120" s="2">
        <f t="shared" si="171"/>
        <v>16664.760000000002</v>
      </c>
    </row>
    <row r="9121" spans="1:11" x14ac:dyDescent="0.35">
      <c r="A9121" t="s">
        <v>10405</v>
      </c>
      <c r="B9121" t="s">
        <v>10406</v>
      </c>
      <c r="C9121" t="s">
        <v>4340</v>
      </c>
      <c r="D9121">
        <v>875</v>
      </c>
      <c r="E9121" t="s">
        <v>2666</v>
      </c>
      <c r="F9121" s="1">
        <v>1380</v>
      </c>
      <c r="G9121" t="s">
        <v>16</v>
      </c>
      <c r="H9121">
        <v>1E-3</v>
      </c>
      <c r="I9121">
        <f t="shared" si="170"/>
        <v>1.3800000000000001</v>
      </c>
      <c r="J9121">
        <v>0</v>
      </c>
      <c r="K9121" s="2">
        <f t="shared" si="171"/>
        <v>0</v>
      </c>
    </row>
    <row r="9122" spans="1:11" x14ac:dyDescent="0.35">
      <c r="A9122" t="s">
        <v>10407</v>
      </c>
      <c r="B9122" t="s">
        <v>10408</v>
      </c>
      <c r="C9122" t="s">
        <v>10409</v>
      </c>
      <c r="D9122">
        <v>875</v>
      </c>
      <c r="E9122" t="s">
        <v>2666</v>
      </c>
      <c r="F9122" s="1">
        <v>10768</v>
      </c>
      <c r="G9122" t="s">
        <v>16</v>
      </c>
      <c r="H9122">
        <v>3.7999999999999999E-2</v>
      </c>
      <c r="I9122">
        <f t="shared" si="170"/>
        <v>409.18399999999997</v>
      </c>
      <c r="J9122">
        <v>0</v>
      </c>
      <c r="K9122" s="2">
        <f t="shared" si="171"/>
        <v>0</v>
      </c>
    </row>
    <row r="9123" spans="1:11" x14ac:dyDescent="0.35">
      <c r="A9123" t="s">
        <v>10410</v>
      </c>
      <c r="B9123" t="s">
        <v>10411</v>
      </c>
      <c r="C9123" t="s">
        <v>6260</v>
      </c>
      <c r="D9123">
        <v>875</v>
      </c>
      <c r="E9123" t="s">
        <v>2666</v>
      </c>
      <c r="F9123">
        <v>500</v>
      </c>
      <c r="G9123" t="s">
        <v>16</v>
      </c>
      <c r="H9123">
        <v>5.7000000000000002E-2</v>
      </c>
      <c r="I9123">
        <f t="shared" si="170"/>
        <v>28.5</v>
      </c>
      <c r="J9123">
        <v>0</v>
      </c>
      <c r="K9123" s="2">
        <f t="shared" si="171"/>
        <v>0</v>
      </c>
    </row>
    <row r="9124" spans="1:11" x14ac:dyDescent="0.35">
      <c r="A9124" t="s">
        <v>10412</v>
      </c>
      <c r="B9124" t="s">
        <v>10411</v>
      </c>
      <c r="C9124" t="s">
        <v>6260</v>
      </c>
      <c r="D9124">
        <v>875</v>
      </c>
      <c r="E9124" t="s">
        <v>2666</v>
      </c>
      <c r="F9124" s="1">
        <v>14600</v>
      </c>
      <c r="G9124" t="s">
        <v>16</v>
      </c>
      <c r="H9124">
        <v>6.4799999999999996E-2</v>
      </c>
      <c r="I9124">
        <f t="shared" si="170"/>
        <v>946.07999999999993</v>
      </c>
      <c r="J9124">
        <v>0</v>
      </c>
      <c r="K9124" s="2">
        <f t="shared" si="171"/>
        <v>0</v>
      </c>
    </row>
    <row r="9125" spans="1:11" x14ac:dyDescent="0.35">
      <c r="A9125" t="s">
        <v>10413</v>
      </c>
      <c r="B9125" t="s">
        <v>10414</v>
      </c>
      <c r="C9125" t="s">
        <v>6260</v>
      </c>
      <c r="D9125">
        <v>875</v>
      </c>
      <c r="E9125" t="s">
        <v>2666</v>
      </c>
      <c r="F9125">
        <v>500</v>
      </c>
      <c r="G9125" t="s">
        <v>16</v>
      </c>
      <c r="H9125">
        <v>0.12</v>
      </c>
      <c r="I9125">
        <f t="shared" si="170"/>
        <v>60</v>
      </c>
      <c r="J9125">
        <v>0</v>
      </c>
      <c r="K9125" s="2">
        <f t="shared" si="171"/>
        <v>0</v>
      </c>
    </row>
    <row r="9126" spans="1:11" x14ac:dyDescent="0.35">
      <c r="A9126" t="s">
        <v>10415</v>
      </c>
      <c r="B9126" t="s">
        <v>10414</v>
      </c>
      <c r="C9126" t="s">
        <v>6260</v>
      </c>
      <c r="D9126">
        <v>875</v>
      </c>
      <c r="E9126" t="s">
        <v>2666</v>
      </c>
      <c r="F9126" s="1">
        <v>9000</v>
      </c>
      <c r="G9126" t="s">
        <v>16</v>
      </c>
      <c r="H9126">
        <v>0.12</v>
      </c>
      <c r="I9126">
        <f t="shared" si="170"/>
        <v>1080</v>
      </c>
      <c r="J9126">
        <v>0</v>
      </c>
      <c r="K9126" s="2">
        <f t="shared" si="171"/>
        <v>0</v>
      </c>
    </row>
    <row r="9127" spans="1:11" x14ac:dyDescent="0.35">
      <c r="A9127" t="s">
        <v>10416</v>
      </c>
      <c r="B9127" t="s">
        <v>10417</v>
      </c>
      <c r="C9127" t="s">
        <v>6260</v>
      </c>
      <c r="D9127">
        <v>875</v>
      </c>
      <c r="E9127" t="s">
        <v>2666</v>
      </c>
      <c r="F9127" s="1">
        <v>16750</v>
      </c>
      <c r="G9127" t="s">
        <v>16</v>
      </c>
      <c r="H9127">
        <v>3.7999999999999999E-2</v>
      </c>
      <c r="I9127">
        <f t="shared" si="170"/>
        <v>636.5</v>
      </c>
      <c r="J9127">
        <v>0</v>
      </c>
      <c r="K9127" s="2">
        <f t="shared" si="171"/>
        <v>0</v>
      </c>
    </row>
    <row r="9128" spans="1:11" x14ac:dyDescent="0.35">
      <c r="A9128" t="s">
        <v>10418</v>
      </c>
      <c r="B9128" t="s">
        <v>10419</v>
      </c>
      <c r="C9128" t="s">
        <v>6260</v>
      </c>
      <c r="D9128">
        <v>875</v>
      </c>
      <c r="E9128" t="s">
        <v>2666</v>
      </c>
      <c r="F9128" s="1">
        <v>11000</v>
      </c>
      <c r="G9128" t="s">
        <v>16</v>
      </c>
      <c r="H9128">
        <v>5.7000000000000002E-2</v>
      </c>
      <c r="I9128">
        <f t="shared" si="170"/>
        <v>627</v>
      </c>
      <c r="J9128">
        <v>0</v>
      </c>
      <c r="K9128" s="2">
        <f t="shared" si="171"/>
        <v>0</v>
      </c>
    </row>
    <row r="9129" spans="1:11" x14ac:dyDescent="0.35">
      <c r="A9129" t="s">
        <v>10420</v>
      </c>
      <c r="B9129" t="s">
        <v>10421</v>
      </c>
      <c r="C9129" t="s">
        <v>6260</v>
      </c>
      <c r="D9129">
        <v>875</v>
      </c>
      <c r="E9129" t="s">
        <v>2666</v>
      </c>
      <c r="F9129">
        <v>250</v>
      </c>
      <c r="G9129" t="s">
        <v>16</v>
      </c>
      <c r="H9129">
        <v>0.12</v>
      </c>
      <c r="I9129">
        <f t="shared" si="170"/>
        <v>30</v>
      </c>
      <c r="J9129">
        <v>0</v>
      </c>
      <c r="K9129" s="2">
        <f t="shared" si="171"/>
        <v>0</v>
      </c>
    </row>
    <row r="9130" spans="1:11" x14ac:dyDescent="0.35">
      <c r="A9130" t="s">
        <v>10422</v>
      </c>
      <c r="B9130" t="s">
        <v>10423</v>
      </c>
      <c r="C9130" t="s">
        <v>6260</v>
      </c>
      <c r="D9130">
        <v>875</v>
      </c>
      <c r="E9130" t="s">
        <v>2666</v>
      </c>
      <c r="F9130" s="1">
        <v>15599</v>
      </c>
      <c r="G9130" t="s">
        <v>16</v>
      </c>
      <c r="H9130">
        <v>3.7999999999999999E-2</v>
      </c>
      <c r="I9130">
        <f t="shared" si="170"/>
        <v>592.76199999999994</v>
      </c>
      <c r="J9130">
        <v>0</v>
      </c>
      <c r="K9130" s="2">
        <f t="shared" si="171"/>
        <v>0</v>
      </c>
    </row>
    <row r="9131" spans="1:11" x14ac:dyDescent="0.35">
      <c r="A9131" t="s">
        <v>10424</v>
      </c>
      <c r="B9131" t="s">
        <v>10425</v>
      </c>
      <c r="C9131" t="s">
        <v>6260</v>
      </c>
      <c r="D9131">
        <v>875</v>
      </c>
      <c r="E9131" t="s">
        <v>2666</v>
      </c>
      <c r="F9131" s="1">
        <v>20700</v>
      </c>
      <c r="G9131" t="s">
        <v>16</v>
      </c>
      <c r="H9131">
        <v>6.4799999999999996E-2</v>
      </c>
      <c r="I9131">
        <f t="shared" si="170"/>
        <v>1341.36</v>
      </c>
      <c r="J9131">
        <v>0</v>
      </c>
      <c r="K9131" s="2">
        <f t="shared" si="171"/>
        <v>0</v>
      </c>
    </row>
    <row r="9132" spans="1:11" x14ac:dyDescent="0.35">
      <c r="A9132" t="s">
        <v>10426</v>
      </c>
      <c r="B9132" t="s">
        <v>10427</v>
      </c>
      <c r="C9132" t="s">
        <v>6260</v>
      </c>
      <c r="D9132">
        <v>875</v>
      </c>
      <c r="E9132" t="s">
        <v>2666</v>
      </c>
      <c r="F9132" s="1">
        <v>1740</v>
      </c>
      <c r="G9132" t="s">
        <v>16</v>
      </c>
      <c r="H9132">
        <v>0.12</v>
      </c>
      <c r="I9132">
        <f t="shared" si="170"/>
        <v>208.79999999999998</v>
      </c>
      <c r="J9132">
        <v>0</v>
      </c>
      <c r="K9132" s="2">
        <f t="shared" si="171"/>
        <v>0</v>
      </c>
    </row>
    <row r="9133" spans="1:11" x14ac:dyDescent="0.35">
      <c r="A9133" t="s">
        <v>10428</v>
      </c>
      <c r="B9133" t="s">
        <v>10429</v>
      </c>
      <c r="C9133" t="s">
        <v>10430</v>
      </c>
      <c r="D9133">
        <v>875</v>
      </c>
      <c r="E9133" t="s">
        <v>2666</v>
      </c>
      <c r="F9133" s="1">
        <v>28623</v>
      </c>
      <c r="G9133" t="s">
        <v>16</v>
      </c>
      <c r="H9133">
        <v>3.7999999999999999E-2</v>
      </c>
      <c r="I9133">
        <f t="shared" si="170"/>
        <v>1087.674</v>
      </c>
      <c r="J9133">
        <v>0</v>
      </c>
      <c r="K9133" s="2">
        <f t="shared" si="171"/>
        <v>0</v>
      </c>
    </row>
    <row r="9134" spans="1:11" x14ac:dyDescent="0.35">
      <c r="A9134" t="s">
        <v>10431</v>
      </c>
      <c r="B9134" t="s">
        <v>10432</v>
      </c>
      <c r="C9134" t="s">
        <v>10430</v>
      </c>
      <c r="D9134">
        <v>875</v>
      </c>
      <c r="E9134" t="s">
        <v>2666</v>
      </c>
      <c r="F9134" s="1">
        <v>10500</v>
      </c>
      <c r="G9134" t="s">
        <v>16</v>
      </c>
      <c r="H9134">
        <v>6.4799999999999996E-2</v>
      </c>
      <c r="I9134">
        <f t="shared" si="170"/>
        <v>680.4</v>
      </c>
      <c r="J9134">
        <v>0</v>
      </c>
      <c r="K9134" s="2">
        <f t="shared" si="171"/>
        <v>0</v>
      </c>
    </row>
    <row r="9135" spans="1:11" x14ac:dyDescent="0.35">
      <c r="A9135" t="s">
        <v>10433</v>
      </c>
      <c r="B9135" t="s">
        <v>10434</v>
      </c>
      <c r="C9135" t="s">
        <v>10430</v>
      </c>
      <c r="D9135">
        <v>875</v>
      </c>
      <c r="E9135" t="s">
        <v>2666</v>
      </c>
      <c r="F9135" s="1">
        <v>5300</v>
      </c>
      <c r="G9135" t="s">
        <v>16</v>
      </c>
      <c r="H9135">
        <v>0.12</v>
      </c>
      <c r="I9135">
        <f t="shared" si="170"/>
        <v>636</v>
      </c>
      <c r="J9135">
        <v>0</v>
      </c>
      <c r="K9135" s="2">
        <f t="shared" si="171"/>
        <v>0</v>
      </c>
    </row>
    <row r="9136" spans="1:11" x14ac:dyDescent="0.35">
      <c r="A9136" t="s">
        <v>10435</v>
      </c>
      <c r="B9136" t="s">
        <v>10436</v>
      </c>
      <c r="C9136" t="s">
        <v>10430</v>
      </c>
      <c r="D9136">
        <v>875</v>
      </c>
      <c r="E9136" t="s">
        <v>2666</v>
      </c>
      <c r="F9136" s="1">
        <v>7500</v>
      </c>
      <c r="G9136" t="s">
        <v>16</v>
      </c>
      <c r="H9136">
        <v>3.7999999999999999E-2</v>
      </c>
      <c r="I9136">
        <f t="shared" si="170"/>
        <v>285</v>
      </c>
      <c r="J9136">
        <v>0</v>
      </c>
      <c r="K9136" s="2">
        <f t="shared" si="171"/>
        <v>0</v>
      </c>
    </row>
    <row r="9137" spans="1:11" x14ac:dyDescent="0.35">
      <c r="A9137" t="s">
        <v>10437</v>
      </c>
      <c r="B9137" t="s">
        <v>10438</v>
      </c>
      <c r="C9137" t="s">
        <v>10430</v>
      </c>
      <c r="D9137">
        <v>875</v>
      </c>
      <c r="E9137" t="s">
        <v>2666</v>
      </c>
      <c r="F9137" s="1">
        <v>10000</v>
      </c>
      <c r="G9137" t="s">
        <v>16</v>
      </c>
      <c r="H9137">
        <v>5.7000000000000002E-2</v>
      </c>
      <c r="I9137">
        <f t="shared" si="170"/>
        <v>570</v>
      </c>
      <c r="J9137">
        <v>0</v>
      </c>
      <c r="K9137" s="2">
        <f t="shared" si="171"/>
        <v>0</v>
      </c>
    </row>
    <row r="9138" spans="1:11" x14ac:dyDescent="0.35">
      <c r="A9138" t="s">
        <v>10439</v>
      </c>
      <c r="B9138" t="s">
        <v>10440</v>
      </c>
      <c r="C9138" t="s">
        <v>10430</v>
      </c>
      <c r="D9138">
        <v>875</v>
      </c>
      <c r="E9138" t="s">
        <v>2666</v>
      </c>
      <c r="F9138" s="1">
        <v>1950</v>
      </c>
      <c r="G9138" t="s">
        <v>16</v>
      </c>
      <c r="H9138">
        <v>0.12</v>
      </c>
      <c r="I9138">
        <f t="shared" si="170"/>
        <v>234</v>
      </c>
      <c r="J9138">
        <v>0</v>
      </c>
      <c r="K9138" s="2">
        <f t="shared" si="171"/>
        <v>0</v>
      </c>
    </row>
    <row r="9139" spans="1:11" x14ac:dyDescent="0.35">
      <c r="A9139" t="s">
        <v>10441</v>
      </c>
      <c r="B9139" t="s">
        <v>10442</v>
      </c>
      <c r="C9139" t="s">
        <v>10443</v>
      </c>
      <c r="D9139">
        <v>876</v>
      </c>
      <c r="E9139" t="s">
        <v>2666</v>
      </c>
      <c r="F9139" s="1">
        <v>780000</v>
      </c>
      <c r="G9139" t="s">
        <v>2831</v>
      </c>
      <c r="H9139">
        <v>7.1999999999999998E-3</v>
      </c>
      <c r="I9139">
        <f t="shared" si="170"/>
        <v>5616</v>
      </c>
      <c r="J9139">
        <v>3.5000000000000003E-2</v>
      </c>
      <c r="K9139" s="2">
        <f t="shared" si="171"/>
        <v>27300.000000000004</v>
      </c>
    </row>
    <row r="9140" spans="1:11" x14ac:dyDescent="0.35">
      <c r="A9140" t="s">
        <v>10444</v>
      </c>
      <c r="B9140" t="s">
        <v>10445</v>
      </c>
      <c r="C9140" t="s">
        <v>6501</v>
      </c>
      <c r="D9140">
        <v>875</v>
      </c>
      <c r="E9140" t="s">
        <v>2666</v>
      </c>
      <c r="F9140" s="1">
        <v>7890</v>
      </c>
      <c r="G9140" t="s">
        <v>2831</v>
      </c>
      <c r="H9140">
        <v>9.6000000000000002E-2</v>
      </c>
      <c r="I9140">
        <f t="shared" si="170"/>
        <v>757.44</v>
      </c>
      <c r="J9140">
        <v>0.37014999999999998</v>
      </c>
      <c r="K9140" s="2">
        <f t="shared" si="171"/>
        <v>2920.4834999999998</v>
      </c>
    </row>
    <row r="9141" spans="1:11" x14ac:dyDescent="0.35">
      <c r="A9141" t="s">
        <v>10446</v>
      </c>
      <c r="B9141" t="s">
        <v>10447</v>
      </c>
      <c r="C9141" t="s">
        <v>10448</v>
      </c>
      <c r="D9141">
        <v>875</v>
      </c>
      <c r="E9141" t="s">
        <v>2666</v>
      </c>
      <c r="F9141" s="1">
        <v>8880</v>
      </c>
      <c r="G9141" t="s">
        <v>16</v>
      </c>
      <c r="H9141">
        <v>0.25900000000000001</v>
      </c>
      <c r="I9141">
        <f t="shared" si="170"/>
        <v>2299.92</v>
      </c>
      <c r="J9141">
        <v>0.34100000000000003</v>
      </c>
      <c r="K9141" s="2">
        <f t="shared" si="171"/>
        <v>3028.0800000000004</v>
      </c>
    </row>
    <row r="9142" spans="1:11" x14ac:dyDescent="0.35">
      <c r="A9142" t="s">
        <v>10449</v>
      </c>
      <c r="B9142" t="s">
        <v>10450</v>
      </c>
      <c r="C9142" t="s">
        <v>10451</v>
      </c>
      <c r="D9142">
        <v>875</v>
      </c>
      <c r="E9142" t="s">
        <v>2666</v>
      </c>
      <c r="F9142" s="1">
        <v>3700</v>
      </c>
      <c r="G9142" t="s">
        <v>16</v>
      </c>
      <c r="H9142">
        <v>0.27700000000000002</v>
      </c>
      <c r="I9142">
        <f t="shared" si="170"/>
        <v>1024.9000000000001</v>
      </c>
      <c r="J9142">
        <v>0.51300000000000001</v>
      </c>
      <c r="K9142" s="2">
        <f t="shared" si="171"/>
        <v>1898.1000000000001</v>
      </c>
    </row>
    <row r="9143" spans="1:11" x14ac:dyDescent="0.35">
      <c r="A9143" t="s">
        <v>10452</v>
      </c>
      <c r="B9143" t="s">
        <v>10453</v>
      </c>
      <c r="C9143" t="s">
        <v>10454</v>
      </c>
      <c r="D9143">
        <v>875</v>
      </c>
      <c r="E9143" t="s">
        <v>2666</v>
      </c>
      <c r="F9143" s="1">
        <v>7884</v>
      </c>
      <c r="G9143" t="s">
        <v>16</v>
      </c>
      <c r="H9143">
        <v>0.109</v>
      </c>
      <c r="I9143">
        <f t="shared" si="170"/>
        <v>859.35599999999999</v>
      </c>
      <c r="J9143">
        <v>0.18</v>
      </c>
      <c r="K9143" s="2">
        <f t="shared" si="171"/>
        <v>1419.12</v>
      </c>
    </row>
    <row r="9144" spans="1:11" x14ac:dyDescent="0.35">
      <c r="A9144" t="s">
        <v>10455</v>
      </c>
      <c r="B9144" t="s">
        <v>10456</v>
      </c>
      <c r="D9144">
        <v>875</v>
      </c>
      <c r="E9144" t="s">
        <v>2666</v>
      </c>
      <c r="F9144" s="1">
        <v>2320</v>
      </c>
      <c r="G9144" t="s">
        <v>16</v>
      </c>
      <c r="H9144">
        <v>0.21099999999999999</v>
      </c>
      <c r="I9144">
        <f t="shared" si="170"/>
        <v>489.52</v>
      </c>
      <c r="J9144">
        <v>0.34200000000000003</v>
      </c>
      <c r="K9144" s="2">
        <f t="shared" si="171"/>
        <v>793.44</v>
      </c>
    </row>
    <row r="9145" spans="1:11" x14ac:dyDescent="0.35">
      <c r="A9145" t="s">
        <v>10457</v>
      </c>
      <c r="B9145" t="s">
        <v>10458</v>
      </c>
      <c r="C9145" t="s">
        <v>10459</v>
      </c>
      <c r="D9145">
        <v>875</v>
      </c>
      <c r="E9145" t="s">
        <v>2666</v>
      </c>
      <c r="F9145" s="1">
        <v>5350</v>
      </c>
      <c r="G9145" t="s">
        <v>16</v>
      </c>
      <c r="H9145">
        <v>0.17100000000000001</v>
      </c>
      <c r="I9145">
        <f t="shared" si="170"/>
        <v>914.85</v>
      </c>
      <c r="J9145">
        <v>0.31900000000000001</v>
      </c>
      <c r="K9145" s="2">
        <f t="shared" si="171"/>
        <v>1706.65</v>
      </c>
    </row>
    <row r="9146" spans="1:11" x14ac:dyDescent="0.35">
      <c r="A9146" t="s">
        <v>10460</v>
      </c>
      <c r="B9146" t="s">
        <v>10461</v>
      </c>
      <c r="C9146" t="s">
        <v>10462</v>
      </c>
      <c r="D9146">
        <v>875</v>
      </c>
      <c r="E9146" t="s">
        <v>2666</v>
      </c>
      <c r="F9146">
        <v>100</v>
      </c>
      <c r="G9146" t="s">
        <v>16</v>
      </c>
      <c r="H9146">
        <v>0.192</v>
      </c>
      <c r="I9146">
        <f t="shared" si="170"/>
        <v>19.2</v>
      </c>
      <c r="J9146">
        <v>0</v>
      </c>
      <c r="K9146" s="2">
        <f t="shared" si="171"/>
        <v>0</v>
      </c>
    </row>
    <row r="9147" spans="1:11" x14ac:dyDescent="0.35">
      <c r="A9147" t="s">
        <v>10463</v>
      </c>
      <c r="B9147" t="s">
        <v>10464</v>
      </c>
      <c r="C9147" t="s">
        <v>10465</v>
      </c>
      <c r="D9147">
        <v>875</v>
      </c>
      <c r="E9147" t="s">
        <v>2666</v>
      </c>
      <c r="F9147" s="1">
        <v>46060</v>
      </c>
      <c r="G9147" t="s">
        <v>16</v>
      </c>
      <c r="H9147">
        <v>7.7780000000000002E-2</v>
      </c>
      <c r="I9147">
        <f t="shared" si="170"/>
        <v>3582.5468000000001</v>
      </c>
      <c r="J9147">
        <v>0.18079999999999999</v>
      </c>
      <c r="K9147" s="2">
        <f t="shared" si="171"/>
        <v>8327.6479999999992</v>
      </c>
    </row>
    <row r="9148" spans="1:11" x14ac:dyDescent="0.35">
      <c r="A9148" t="s">
        <v>10466</v>
      </c>
      <c r="B9148" t="s">
        <v>10467</v>
      </c>
      <c r="C9148" t="s">
        <v>10465</v>
      </c>
      <c r="D9148">
        <v>875</v>
      </c>
      <c r="E9148" t="s">
        <v>2666</v>
      </c>
      <c r="F9148" s="1">
        <v>60590</v>
      </c>
      <c r="G9148" t="s">
        <v>16</v>
      </c>
      <c r="H9148">
        <v>7.5800000000000006E-2</v>
      </c>
      <c r="I9148">
        <f t="shared" si="170"/>
        <v>4592.7220000000007</v>
      </c>
      <c r="J9148">
        <v>0.18079999999999999</v>
      </c>
      <c r="K9148" s="2">
        <f t="shared" si="171"/>
        <v>10954.671999999999</v>
      </c>
    </row>
    <row r="9149" spans="1:11" x14ac:dyDescent="0.35">
      <c r="A9149" t="s">
        <v>10468</v>
      </c>
      <c r="B9149" t="s">
        <v>10469</v>
      </c>
      <c r="C9149" t="s">
        <v>10470</v>
      </c>
      <c r="D9149">
        <v>875</v>
      </c>
      <c r="E9149" t="s">
        <v>2666</v>
      </c>
      <c r="F9149">
        <v>75</v>
      </c>
      <c r="G9149" t="s">
        <v>16</v>
      </c>
      <c r="H9149">
        <v>0.159</v>
      </c>
      <c r="I9149">
        <f t="shared" si="170"/>
        <v>11.925000000000001</v>
      </c>
      <c r="J9149">
        <v>0.29899999999999999</v>
      </c>
      <c r="K9149" s="2">
        <f t="shared" si="171"/>
        <v>22.425000000000001</v>
      </c>
    </row>
    <row r="9150" spans="1:11" x14ac:dyDescent="0.35">
      <c r="A9150" t="s">
        <v>10471</v>
      </c>
      <c r="B9150" t="s">
        <v>10472</v>
      </c>
      <c r="C9150" t="s">
        <v>10473</v>
      </c>
      <c r="D9150">
        <v>875</v>
      </c>
      <c r="E9150" t="s">
        <v>2666</v>
      </c>
      <c r="F9150" s="1">
        <v>2450</v>
      </c>
      <c r="G9150" t="s">
        <v>16</v>
      </c>
      <c r="H9150">
        <v>0.14099999999999999</v>
      </c>
      <c r="I9150">
        <f t="shared" si="170"/>
        <v>345.45</v>
      </c>
      <c r="J9150">
        <v>0.77500000000000002</v>
      </c>
      <c r="K9150" s="2">
        <f t="shared" si="171"/>
        <v>1898.75</v>
      </c>
    </row>
    <row r="9151" spans="1:11" x14ac:dyDescent="0.35">
      <c r="A9151" t="s">
        <v>10474</v>
      </c>
      <c r="B9151" t="s">
        <v>10475</v>
      </c>
      <c r="C9151" t="s">
        <v>10473</v>
      </c>
      <c r="D9151">
        <v>875</v>
      </c>
      <c r="E9151" t="s">
        <v>2666</v>
      </c>
      <c r="F9151">
        <v>300</v>
      </c>
      <c r="G9151" t="s">
        <v>16</v>
      </c>
      <c r="H9151">
        <v>0.14699999999999999</v>
      </c>
      <c r="I9151">
        <f t="shared" si="170"/>
        <v>44.099999999999994</v>
      </c>
      <c r="J9151">
        <v>0.82</v>
      </c>
      <c r="K9151" s="2">
        <f t="shared" si="171"/>
        <v>245.99999999999997</v>
      </c>
    </row>
    <row r="9152" spans="1:11" x14ac:dyDescent="0.35">
      <c r="A9152" t="s">
        <v>10476</v>
      </c>
      <c r="B9152" t="s">
        <v>10477</v>
      </c>
      <c r="C9152" t="s">
        <v>10478</v>
      </c>
      <c r="D9152">
        <v>875</v>
      </c>
      <c r="E9152" t="s">
        <v>2666</v>
      </c>
      <c r="F9152" s="1">
        <v>1300</v>
      </c>
      <c r="G9152" t="s">
        <v>16</v>
      </c>
      <c r="H9152">
        <v>0.20499999999999999</v>
      </c>
      <c r="I9152">
        <f t="shared" si="170"/>
        <v>266.5</v>
      </c>
      <c r="J9152">
        <v>0.38300000000000001</v>
      </c>
      <c r="K9152" s="2">
        <f t="shared" si="171"/>
        <v>497.90000000000003</v>
      </c>
    </row>
    <row r="9153" spans="1:11" x14ac:dyDescent="0.35">
      <c r="A9153" t="s">
        <v>10479</v>
      </c>
      <c r="B9153" t="s">
        <v>10480</v>
      </c>
      <c r="C9153" t="s">
        <v>10211</v>
      </c>
      <c r="D9153">
        <v>875</v>
      </c>
      <c r="E9153" t="s">
        <v>2666</v>
      </c>
      <c r="F9153" s="1">
        <v>53800</v>
      </c>
      <c r="G9153" t="s">
        <v>16</v>
      </c>
      <c r="H9153">
        <v>2.3E-3</v>
      </c>
      <c r="I9153">
        <f t="shared" si="170"/>
        <v>123.74</v>
      </c>
      <c r="J9153">
        <v>0</v>
      </c>
      <c r="K9153" s="2">
        <f t="shared" si="171"/>
        <v>0</v>
      </c>
    </row>
    <row r="9154" spans="1:11" x14ac:dyDescent="0.35">
      <c r="A9154" t="s">
        <v>10481</v>
      </c>
      <c r="B9154" t="s">
        <v>10482</v>
      </c>
      <c r="C9154" t="s">
        <v>10214</v>
      </c>
      <c r="D9154">
        <v>875</v>
      </c>
      <c r="E9154" t="s">
        <v>2666</v>
      </c>
      <c r="F9154" s="1">
        <v>1120</v>
      </c>
      <c r="G9154" t="s">
        <v>16</v>
      </c>
      <c r="H9154">
        <v>4.7300000000000002E-2</v>
      </c>
      <c r="I9154">
        <f t="shared" si="170"/>
        <v>52.975999999999999</v>
      </c>
      <c r="J9154">
        <v>0</v>
      </c>
      <c r="K9154" s="2">
        <f t="shared" si="171"/>
        <v>0</v>
      </c>
    </row>
    <row r="9155" spans="1:11" x14ac:dyDescent="0.35">
      <c r="A9155" t="s">
        <v>10483</v>
      </c>
      <c r="B9155" t="s">
        <v>10484</v>
      </c>
      <c r="C9155" t="s">
        <v>10214</v>
      </c>
      <c r="D9155">
        <v>875</v>
      </c>
      <c r="E9155" t="s">
        <v>2666</v>
      </c>
      <c r="F9155" s="2">
        <v>4956.5709999999999</v>
      </c>
      <c r="G9155" t="s">
        <v>16</v>
      </c>
      <c r="H9155">
        <v>0.1384</v>
      </c>
      <c r="I9155">
        <f t="shared" si="170"/>
        <v>685.98942639999996</v>
      </c>
      <c r="J9155">
        <v>0</v>
      </c>
      <c r="K9155" s="2">
        <f t="shared" si="171"/>
        <v>0</v>
      </c>
    </row>
    <row r="9156" spans="1:11" x14ac:dyDescent="0.35">
      <c r="A9156" t="s">
        <v>10485</v>
      </c>
      <c r="B9156" t="s">
        <v>10486</v>
      </c>
      <c r="C9156" t="s">
        <v>10487</v>
      </c>
      <c r="D9156">
        <v>875</v>
      </c>
      <c r="E9156" t="s">
        <v>2666</v>
      </c>
      <c r="F9156" s="1">
        <v>1435</v>
      </c>
      <c r="G9156" t="s">
        <v>16</v>
      </c>
      <c r="H9156">
        <v>0.52500000000000002</v>
      </c>
      <c r="I9156">
        <f t="shared" si="170"/>
        <v>753.375</v>
      </c>
      <c r="J9156">
        <v>0.86299999999999999</v>
      </c>
      <c r="K9156" s="2">
        <f t="shared" si="171"/>
        <v>1238.405</v>
      </c>
    </row>
    <row r="9157" spans="1:11" x14ac:dyDescent="0.35">
      <c r="A9157" t="s">
        <v>10488</v>
      </c>
      <c r="B9157" t="s">
        <v>10489</v>
      </c>
      <c r="C9157" t="s">
        <v>10487</v>
      </c>
      <c r="D9157">
        <v>875</v>
      </c>
      <c r="E9157" t="s">
        <v>2666</v>
      </c>
      <c r="F9157" s="1">
        <v>1725</v>
      </c>
      <c r="G9157" t="s">
        <v>16</v>
      </c>
      <c r="H9157">
        <v>0.53400000000000003</v>
      </c>
      <c r="I9157">
        <f t="shared" ref="I9157:I9220" si="172">H9157*F9157</f>
        <v>921.15000000000009</v>
      </c>
      <c r="J9157">
        <v>1.1819999999999999</v>
      </c>
      <c r="K9157" s="2">
        <f t="shared" ref="K9157:K9220" si="173">F9157*J9157</f>
        <v>2038.9499999999998</v>
      </c>
    </row>
    <row r="9158" spans="1:11" x14ac:dyDescent="0.35">
      <c r="A9158" t="s">
        <v>10490</v>
      </c>
      <c r="B9158" t="s">
        <v>10491</v>
      </c>
      <c r="C9158" t="s">
        <v>10492</v>
      </c>
      <c r="D9158">
        <v>875</v>
      </c>
      <c r="E9158" t="s">
        <v>2666</v>
      </c>
      <c r="F9158" s="1">
        <v>35765</v>
      </c>
      <c r="G9158" t="s">
        <v>16</v>
      </c>
      <c r="H9158">
        <v>0.22500000000000001</v>
      </c>
      <c r="I9158">
        <f t="shared" si="172"/>
        <v>8047.125</v>
      </c>
      <c r="J9158">
        <v>0.32</v>
      </c>
      <c r="K9158" s="2">
        <f t="shared" si="173"/>
        <v>11444.800000000001</v>
      </c>
    </row>
    <row r="9159" spans="1:11" x14ac:dyDescent="0.35">
      <c r="A9159" t="s">
        <v>10493</v>
      </c>
      <c r="B9159" t="s">
        <v>10494</v>
      </c>
      <c r="C9159" t="s">
        <v>9747</v>
      </c>
      <c r="D9159">
        <v>875</v>
      </c>
      <c r="E9159" t="s">
        <v>2666</v>
      </c>
      <c r="F9159" s="1">
        <v>28429</v>
      </c>
      <c r="G9159" t="s">
        <v>16</v>
      </c>
      <c r="H9159">
        <v>1.916E-2</v>
      </c>
      <c r="I9159">
        <f t="shared" si="172"/>
        <v>544.69964000000004</v>
      </c>
      <c r="J9159">
        <v>0.11526</v>
      </c>
      <c r="K9159" s="2">
        <f t="shared" si="173"/>
        <v>3276.7265400000001</v>
      </c>
    </row>
    <row r="9160" spans="1:11" x14ac:dyDescent="0.35">
      <c r="A9160" t="s">
        <v>10495</v>
      </c>
      <c r="B9160" t="s">
        <v>10496</v>
      </c>
      <c r="C9160" t="s">
        <v>9747</v>
      </c>
      <c r="D9160">
        <v>875</v>
      </c>
      <c r="E9160" t="s">
        <v>2666</v>
      </c>
      <c r="F9160" s="1">
        <v>12500</v>
      </c>
      <c r="G9160" t="s">
        <v>16</v>
      </c>
      <c r="H9160">
        <v>1.916E-2</v>
      </c>
      <c r="I9160">
        <f t="shared" si="172"/>
        <v>239.5</v>
      </c>
      <c r="J9160">
        <v>0.12368</v>
      </c>
      <c r="K9160" s="2">
        <f t="shared" si="173"/>
        <v>1546</v>
      </c>
    </row>
    <row r="9161" spans="1:11" x14ac:dyDescent="0.35">
      <c r="A9161" t="s">
        <v>10497</v>
      </c>
      <c r="B9161" t="s">
        <v>10498</v>
      </c>
      <c r="C9161" t="s">
        <v>9750</v>
      </c>
      <c r="D9161">
        <v>875</v>
      </c>
      <c r="E9161" t="s">
        <v>2666</v>
      </c>
      <c r="F9161" s="1">
        <v>47180</v>
      </c>
      <c r="G9161" t="s">
        <v>16</v>
      </c>
      <c r="H9161">
        <v>3.4939999999999999E-2</v>
      </c>
      <c r="I9161">
        <f t="shared" si="172"/>
        <v>1648.4692</v>
      </c>
      <c r="J9161">
        <v>0.20347999999999999</v>
      </c>
      <c r="K9161" s="2">
        <f t="shared" si="173"/>
        <v>9600.1864000000005</v>
      </c>
    </row>
    <row r="9162" spans="1:11" x14ac:dyDescent="0.35">
      <c r="A9162" t="s">
        <v>10499</v>
      </c>
      <c r="B9162" t="s">
        <v>10500</v>
      </c>
      <c r="C9162" t="s">
        <v>9750</v>
      </c>
      <c r="D9162">
        <v>875</v>
      </c>
      <c r="E9162" t="s">
        <v>2666</v>
      </c>
      <c r="F9162" s="1">
        <v>1012</v>
      </c>
      <c r="G9162" t="s">
        <v>16</v>
      </c>
      <c r="H9162">
        <v>3.9E-2</v>
      </c>
      <c r="I9162">
        <f t="shared" si="172"/>
        <v>39.467999999999996</v>
      </c>
      <c r="J9162">
        <v>0.24060000000000001</v>
      </c>
      <c r="K9162" s="2">
        <f t="shared" si="173"/>
        <v>243.4872</v>
      </c>
    </row>
    <row r="9163" spans="1:11" x14ac:dyDescent="0.35">
      <c r="A9163" t="s">
        <v>10501</v>
      </c>
      <c r="B9163" t="s">
        <v>10502</v>
      </c>
      <c r="C9163" t="s">
        <v>9635</v>
      </c>
      <c r="D9163">
        <v>875</v>
      </c>
      <c r="E9163" t="s">
        <v>2666</v>
      </c>
      <c r="F9163" s="1">
        <v>10908</v>
      </c>
      <c r="G9163" t="s">
        <v>16</v>
      </c>
      <c r="H9163">
        <v>1.7999999999999999E-2</v>
      </c>
      <c r="I9163">
        <f t="shared" si="172"/>
        <v>196.34399999999999</v>
      </c>
      <c r="J9163">
        <v>0.22202</v>
      </c>
      <c r="K9163" s="2">
        <f t="shared" si="173"/>
        <v>2421.7941599999999</v>
      </c>
    </row>
    <row r="9164" spans="1:11" x14ac:dyDescent="0.35">
      <c r="A9164" t="s">
        <v>10503</v>
      </c>
      <c r="B9164" t="s">
        <v>10504</v>
      </c>
      <c r="C9164" t="s">
        <v>9635</v>
      </c>
      <c r="D9164">
        <v>875</v>
      </c>
      <c r="E9164" t="s">
        <v>2666</v>
      </c>
      <c r="F9164" s="1">
        <v>3137</v>
      </c>
      <c r="G9164" t="s">
        <v>16</v>
      </c>
      <c r="H9164">
        <v>1.7999999999999999E-2</v>
      </c>
      <c r="I9164">
        <f t="shared" si="172"/>
        <v>56.465999999999994</v>
      </c>
      <c r="J9164">
        <v>0.20321</v>
      </c>
      <c r="K9164" s="2">
        <f t="shared" si="173"/>
        <v>637.46977000000004</v>
      </c>
    </row>
    <row r="9165" spans="1:11" x14ac:dyDescent="0.35">
      <c r="A9165" t="s">
        <v>10505</v>
      </c>
      <c r="B9165" t="s">
        <v>10506</v>
      </c>
      <c r="C9165" t="s">
        <v>9635</v>
      </c>
      <c r="D9165">
        <v>875</v>
      </c>
      <c r="E9165" t="s">
        <v>2666</v>
      </c>
      <c r="F9165" s="1">
        <v>3785</v>
      </c>
      <c r="G9165" t="s">
        <v>16</v>
      </c>
      <c r="H9165">
        <v>1.7999999999999999E-2</v>
      </c>
      <c r="I9165">
        <f t="shared" si="172"/>
        <v>68.13</v>
      </c>
      <c r="J9165">
        <v>0.15953000000000001</v>
      </c>
      <c r="K9165" s="2">
        <f t="shared" si="173"/>
        <v>603.82105000000001</v>
      </c>
    </row>
    <row r="9166" spans="1:11" x14ac:dyDescent="0.35">
      <c r="A9166" t="s">
        <v>10507</v>
      </c>
      <c r="B9166" t="s">
        <v>10508</v>
      </c>
      <c r="C9166" t="s">
        <v>9635</v>
      </c>
      <c r="D9166">
        <v>875</v>
      </c>
      <c r="E9166" t="s">
        <v>2666</v>
      </c>
      <c r="F9166" s="1">
        <v>7500</v>
      </c>
      <c r="G9166" t="s">
        <v>16</v>
      </c>
      <c r="H9166">
        <v>1.7999999999999999E-2</v>
      </c>
      <c r="I9166">
        <f t="shared" si="172"/>
        <v>135</v>
      </c>
      <c r="J9166">
        <v>0.22202</v>
      </c>
      <c r="K9166" s="2">
        <f t="shared" si="173"/>
        <v>1665.1499999999999</v>
      </c>
    </row>
    <row r="9167" spans="1:11" x14ac:dyDescent="0.35">
      <c r="A9167" t="s">
        <v>10509</v>
      </c>
      <c r="B9167" t="s">
        <v>10510</v>
      </c>
      <c r="C9167" t="s">
        <v>9635</v>
      </c>
      <c r="D9167">
        <v>875</v>
      </c>
      <c r="E9167" t="s">
        <v>2666</v>
      </c>
      <c r="F9167" s="1">
        <v>9800</v>
      </c>
      <c r="G9167" t="s">
        <v>16</v>
      </c>
      <c r="H9167">
        <v>1.7999999999999999E-2</v>
      </c>
      <c r="I9167">
        <f t="shared" si="172"/>
        <v>176.39999999999998</v>
      </c>
      <c r="J9167">
        <v>0.19123000000000001</v>
      </c>
      <c r="K9167" s="2">
        <f t="shared" si="173"/>
        <v>1874.0540000000001</v>
      </c>
    </row>
    <row r="9168" spans="1:11" x14ac:dyDescent="0.35">
      <c r="A9168" t="s">
        <v>10511</v>
      </c>
      <c r="B9168" t="s">
        <v>10512</v>
      </c>
      <c r="C9168" t="s">
        <v>9635</v>
      </c>
      <c r="D9168">
        <v>875</v>
      </c>
      <c r="E9168" t="s">
        <v>2666</v>
      </c>
      <c r="F9168" s="1">
        <v>3900</v>
      </c>
      <c r="G9168" t="s">
        <v>16</v>
      </c>
      <c r="H9168">
        <v>1.7999999999999999E-2</v>
      </c>
      <c r="I9168">
        <f t="shared" si="172"/>
        <v>70.199999999999989</v>
      </c>
      <c r="J9168">
        <v>0.19311</v>
      </c>
      <c r="K9168" s="2">
        <f t="shared" si="173"/>
        <v>753.12900000000002</v>
      </c>
    </row>
    <row r="9169" spans="1:11" x14ac:dyDescent="0.35">
      <c r="A9169" t="s">
        <v>10513</v>
      </c>
      <c r="B9169" t="s">
        <v>10514</v>
      </c>
      <c r="C9169" t="s">
        <v>9635</v>
      </c>
      <c r="D9169">
        <v>875</v>
      </c>
      <c r="E9169" t="s">
        <v>2666</v>
      </c>
      <c r="F9169" s="1">
        <v>6000</v>
      </c>
      <c r="G9169" t="s">
        <v>16</v>
      </c>
      <c r="H9169">
        <v>1.7999999999999999E-2</v>
      </c>
      <c r="I9169">
        <f t="shared" si="172"/>
        <v>107.99999999999999</v>
      </c>
      <c r="J9169">
        <v>0.15953000000000001</v>
      </c>
      <c r="K9169" s="2">
        <f t="shared" si="173"/>
        <v>957.18000000000006</v>
      </c>
    </row>
    <row r="9170" spans="1:11" x14ac:dyDescent="0.35">
      <c r="A9170" t="s">
        <v>10515</v>
      </c>
      <c r="B9170" t="s">
        <v>10516</v>
      </c>
      <c r="C9170" t="s">
        <v>9635</v>
      </c>
      <c r="D9170">
        <v>875</v>
      </c>
      <c r="E9170" t="s">
        <v>2666</v>
      </c>
      <c r="F9170" s="1">
        <v>6090</v>
      </c>
      <c r="G9170" t="s">
        <v>16</v>
      </c>
      <c r="H9170">
        <v>1.7999999999999999E-2</v>
      </c>
      <c r="I9170">
        <f t="shared" si="172"/>
        <v>109.61999999999999</v>
      </c>
      <c r="J9170">
        <v>0.1336</v>
      </c>
      <c r="K9170" s="2">
        <f t="shared" si="173"/>
        <v>813.62400000000002</v>
      </c>
    </row>
    <row r="9171" spans="1:11" x14ac:dyDescent="0.35">
      <c r="A9171" t="s">
        <v>10517</v>
      </c>
      <c r="B9171" t="s">
        <v>10518</v>
      </c>
      <c r="C9171" t="s">
        <v>9635</v>
      </c>
      <c r="D9171">
        <v>875</v>
      </c>
      <c r="E9171" t="s">
        <v>2666</v>
      </c>
      <c r="F9171" s="1">
        <v>5922</v>
      </c>
      <c r="G9171" t="s">
        <v>16</v>
      </c>
      <c r="H9171">
        <v>2.18E-2</v>
      </c>
      <c r="I9171">
        <f t="shared" si="172"/>
        <v>129.09960000000001</v>
      </c>
      <c r="J9171">
        <v>0.27257999999999999</v>
      </c>
      <c r="K9171" s="2">
        <f t="shared" si="173"/>
        <v>1614.21876</v>
      </c>
    </row>
    <row r="9172" spans="1:11" x14ac:dyDescent="0.35">
      <c r="A9172" t="s">
        <v>10519</v>
      </c>
      <c r="B9172" t="s">
        <v>10520</v>
      </c>
      <c r="C9172" t="s">
        <v>9635</v>
      </c>
      <c r="D9172">
        <v>875</v>
      </c>
      <c r="E9172" t="s">
        <v>2666</v>
      </c>
      <c r="F9172" s="1">
        <v>15041</v>
      </c>
      <c r="G9172" t="s">
        <v>16</v>
      </c>
      <c r="H9172">
        <v>2.18E-2</v>
      </c>
      <c r="I9172">
        <f t="shared" si="172"/>
        <v>327.8938</v>
      </c>
      <c r="J9172">
        <v>0.25239</v>
      </c>
      <c r="K9172" s="2">
        <f t="shared" si="173"/>
        <v>3796.1979900000001</v>
      </c>
    </row>
    <row r="9173" spans="1:11" x14ac:dyDescent="0.35">
      <c r="A9173" t="s">
        <v>10521</v>
      </c>
      <c r="B9173" t="s">
        <v>10522</v>
      </c>
      <c r="C9173" t="s">
        <v>9635</v>
      </c>
      <c r="D9173">
        <v>875</v>
      </c>
      <c r="E9173" t="s">
        <v>2666</v>
      </c>
      <c r="F9173" s="1">
        <v>9000</v>
      </c>
      <c r="G9173" t="s">
        <v>16</v>
      </c>
      <c r="H9173">
        <v>2.18E-2</v>
      </c>
      <c r="I9173">
        <f t="shared" si="172"/>
        <v>196.2</v>
      </c>
      <c r="J9173">
        <v>0.24968000000000001</v>
      </c>
      <c r="K9173" s="2">
        <f t="shared" si="173"/>
        <v>2247.12</v>
      </c>
    </row>
    <row r="9174" spans="1:11" x14ac:dyDescent="0.35">
      <c r="A9174" t="s">
        <v>10523</v>
      </c>
      <c r="B9174" t="s">
        <v>10524</v>
      </c>
      <c r="C9174" t="s">
        <v>9635</v>
      </c>
      <c r="D9174">
        <v>875</v>
      </c>
      <c r="E9174" t="s">
        <v>2666</v>
      </c>
      <c r="F9174" s="1">
        <v>7033</v>
      </c>
      <c r="G9174" t="s">
        <v>16</v>
      </c>
      <c r="H9174">
        <v>2.18E-2</v>
      </c>
      <c r="I9174">
        <f t="shared" si="172"/>
        <v>153.3194</v>
      </c>
      <c r="J9174">
        <v>0.25239</v>
      </c>
      <c r="K9174" s="2">
        <f t="shared" si="173"/>
        <v>1775.0588700000001</v>
      </c>
    </row>
    <row r="9175" spans="1:11" x14ac:dyDescent="0.35">
      <c r="A9175" t="s">
        <v>10525</v>
      </c>
      <c r="B9175" t="s">
        <v>10526</v>
      </c>
      <c r="C9175" t="s">
        <v>9635</v>
      </c>
      <c r="D9175">
        <v>875</v>
      </c>
      <c r="E9175" t="s">
        <v>2666</v>
      </c>
      <c r="F9175" s="1">
        <v>3452</v>
      </c>
      <c r="G9175" t="s">
        <v>16</v>
      </c>
      <c r="H9175">
        <v>2.18E-2</v>
      </c>
      <c r="I9175">
        <f t="shared" si="172"/>
        <v>75.253600000000006</v>
      </c>
      <c r="J9175">
        <v>0.19586000000000001</v>
      </c>
      <c r="K9175" s="2">
        <f t="shared" si="173"/>
        <v>676.10872000000006</v>
      </c>
    </row>
    <row r="9176" spans="1:11" x14ac:dyDescent="0.35">
      <c r="A9176" t="s">
        <v>10527</v>
      </c>
      <c r="B9176" t="s">
        <v>10528</v>
      </c>
      <c r="C9176" t="s">
        <v>9635</v>
      </c>
      <c r="D9176">
        <v>875</v>
      </c>
      <c r="E9176" t="s">
        <v>2666</v>
      </c>
      <c r="F9176" s="1">
        <v>7555</v>
      </c>
      <c r="G9176" t="s">
        <v>16</v>
      </c>
      <c r="H9176">
        <v>2.18E-2</v>
      </c>
      <c r="I9176">
        <f t="shared" si="172"/>
        <v>164.69900000000001</v>
      </c>
      <c r="J9176">
        <v>0.24969</v>
      </c>
      <c r="K9176" s="2">
        <f t="shared" si="173"/>
        <v>1886.40795</v>
      </c>
    </row>
    <row r="9177" spans="1:11" x14ac:dyDescent="0.35">
      <c r="A9177" t="s">
        <v>10529</v>
      </c>
      <c r="B9177" t="s">
        <v>10530</v>
      </c>
      <c r="C9177" t="s">
        <v>9635</v>
      </c>
      <c r="D9177">
        <v>875</v>
      </c>
      <c r="E9177" t="s">
        <v>2666</v>
      </c>
      <c r="F9177" s="1">
        <v>4400</v>
      </c>
      <c r="G9177" t="s">
        <v>16</v>
      </c>
      <c r="H9177">
        <v>2.18E-2</v>
      </c>
      <c r="I9177">
        <f t="shared" si="172"/>
        <v>95.92</v>
      </c>
      <c r="J9177">
        <v>0.25239</v>
      </c>
      <c r="K9177" s="2">
        <f t="shared" si="173"/>
        <v>1110.5160000000001</v>
      </c>
    </row>
    <row r="9178" spans="1:11" x14ac:dyDescent="0.35">
      <c r="A9178" t="s">
        <v>10531</v>
      </c>
      <c r="B9178" t="s">
        <v>10532</v>
      </c>
      <c r="C9178" t="s">
        <v>10533</v>
      </c>
      <c r="D9178">
        <v>875</v>
      </c>
      <c r="E9178" t="s">
        <v>2666</v>
      </c>
      <c r="F9178">
        <v>185</v>
      </c>
      <c r="G9178" t="s">
        <v>16</v>
      </c>
      <c r="H9178">
        <v>0.13</v>
      </c>
      <c r="I9178">
        <f t="shared" si="172"/>
        <v>24.05</v>
      </c>
      <c r="J9178">
        <v>0.73</v>
      </c>
      <c r="K9178" s="2">
        <f t="shared" si="173"/>
        <v>135.04999999999998</v>
      </c>
    </row>
    <row r="9179" spans="1:11" x14ac:dyDescent="0.35">
      <c r="A9179" t="s">
        <v>10534</v>
      </c>
      <c r="B9179" t="s">
        <v>10535</v>
      </c>
      <c r="C9179" t="s">
        <v>10536</v>
      </c>
      <c r="D9179">
        <v>875</v>
      </c>
      <c r="E9179" t="s">
        <v>2666</v>
      </c>
      <c r="F9179" s="1">
        <v>5210</v>
      </c>
      <c r="G9179" t="s">
        <v>16</v>
      </c>
      <c r="H9179">
        <v>8.7999999999999995E-2</v>
      </c>
      <c r="I9179">
        <f t="shared" si="172"/>
        <v>458.47999999999996</v>
      </c>
      <c r="J9179">
        <v>0.19900000000000001</v>
      </c>
      <c r="K9179" s="2">
        <f t="shared" si="173"/>
        <v>1036.79</v>
      </c>
    </row>
    <row r="9180" spans="1:11" x14ac:dyDescent="0.35">
      <c r="A9180" t="s">
        <v>10537</v>
      </c>
      <c r="B9180" t="s">
        <v>10538</v>
      </c>
      <c r="C9180" t="s">
        <v>10539</v>
      </c>
      <c r="D9180">
        <v>875</v>
      </c>
      <c r="E9180" t="s">
        <v>2666</v>
      </c>
      <c r="F9180" s="1">
        <v>9850</v>
      </c>
      <c r="G9180" t="s">
        <v>16</v>
      </c>
      <c r="H9180">
        <v>0.11167000000000001</v>
      </c>
      <c r="I9180">
        <f t="shared" si="172"/>
        <v>1099.9494999999999</v>
      </c>
      <c r="J9180">
        <v>0.52900000000000003</v>
      </c>
      <c r="K9180" s="2">
        <f t="shared" si="173"/>
        <v>5210.6500000000005</v>
      </c>
    </row>
    <row r="9181" spans="1:11" x14ac:dyDescent="0.35">
      <c r="A9181" t="s">
        <v>10540</v>
      </c>
      <c r="B9181" t="s">
        <v>10541</v>
      </c>
      <c r="C9181" t="s">
        <v>9458</v>
      </c>
      <c r="D9181">
        <v>875</v>
      </c>
      <c r="E9181" t="s">
        <v>2666</v>
      </c>
      <c r="F9181" s="1">
        <v>27300</v>
      </c>
      <c r="G9181" t="s">
        <v>16</v>
      </c>
      <c r="H9181">
        <v>1.985E-2</v>
      </c>
      <c r="I9181">
        <f t="shared" si="172"/>
        <v>541.90499999999997</v>
      </c>
      <c r="J9181">
        <v>9.6000000000000002E-2</v>
      </c>
      <c r="K9181" s="2">
        <f t="shared" si="173"/>
        <v>2620.8000000000002</v>
      </c>
    </row>
    <row r="9182" spans="1:11" x14ac:dyDescent="0.35">
      <c r="A9182" t="s">
        <v>10542</v>
      </c>
      <c r="B9182" t="s">
        <v>10543</v>
      </c>
      <c r="C9182" t="s">
        <v>10544</v>
      </c>
      <c r="D9182">
        <v>875</v>
      </c>
      <c r="E9182" t="s">
        <v>2666</v>
      </c>
      <c r="F9182" s="1">
        <v>5850</v>
      </c>
      <c r="G9182" t="s">
        <v>16</v>
      </c>
      <c r="H9182">
        <v>8.2000000000000003E-2</v>
      </c>
      <c r="I9182">
        <f t="shared" si="172"/>
        <v>479.70000000000005</v>
      </c>
      <c r="J9182">
        <v>0.313</v>
      </c>
      <c r="K9182" s="2">
        <f t="shared" si="173"/>
        <v>1831.05</v>
      </c>
    </row>
    <row r="9183" spans="1:11" x14ac:dyDescent="0.35">
      <c r="A9183" t="s">
        <v>10545</v>
      </c>
      <c r="B9183" t="s">
        <v>10546</v>
      </c>
      <c r="C9183" t="s">
        <v>10547</v>
      </c>
      <c r="D9183">
        <v>875</v>
      </c>
      <c r="E9183" t="s">
        <v>2666</v>
      </c>
      <c r="F9183" s="1">
        <v>19620</v>
      </c>
      <c r="G9183" t="s">
        <v>16</v>
      </c>
      <c r="H9183">
        <v>0.45300000000000001</v>
      </c>
      <c r="I9183">
        <f t="shared" si="172"/>
        <v>8887.86</v>
      </c>
      <c r="J9183">
        <v>0.56999999999999995</v>
      </c>
      <c r="K9183" s="2">
        <f t="shared" si="173"/>
        <v>11183.4</v>
      </c>
    </row>
    <row r="9184" spans="1:11" x14ac:dyDescent="0.35">
      <c r="A9184" t="s">
        <v>10548</v>
      </c>
      <c r="B9184" t="s">
        <v>10549</v>
      </c>
      <c r="C9184" t="s">
        <v>7295</v>
      </c>
      <c r="D9184">
        <v>875</v>
      </c>
      <c r="E9184" t="s">
        <v>2666</v>
      </c>
      <c r="F9184" s="1">
        <v>8000</v>
      </c>
      <c r="G9184" t="s">
        <v>16</v>
      </c>
      <c r="H9184">
        <v>0.14000000000000001</v>
      </c>
      <c r="I9184">
        <f t="shared" si="172"/>
        <v>1120</v>
      </c>
      <c r="J9184">
        <v>0</v>
      </c>
      <c r="K9184" s="2">
        <f t="shared" si="173"/>
        <v>0</v>
      </c>
    </row>
    <row r="9185" spans="1:11" x14ac:dyDescent="0.35">
      <c r="A9185" t="s">
        <v>10550</v>
      </c>
      <c r="B9185" t="s">
        <v>10551</v>
      </c>
      <c r="C9185" t="s">
        <v>7295</v>
      </c>
      <c r="D9185">
        <v>875</v>
      </c>
      <c r="E9185" t="s">
        <v>2666</v>
      </c>
      <c r="F9185" s="1">
        <v>8650</v>
      </c>
      <c r="G9185" t="s">
        <v>16</v>
      </c>
      <c r="H9185">
        <v>0.14000000000000001</v>
      </c>
      <c r="I9185">
        <f t="shared" si="172"/>
        <v>1211.0000000000002</v>
      </c>
      <c r="J9185">
        <v>0</v>
      </c>
      <c r="K9185" s="2">
        <f t="shared" si="173"/>
        <v>0</v>
      </c>
    </row>
    <row r="9186" spans="1:11" x14ac:dyDescent="0.35">
      <c r="A9186" t="s">
        <v>10552</v>
      </c>
      <c r="B9186" t="s">
        <v>10553</v>
      </c>
      <c r="C9186" t="s">
        <v>7295</v>
      </c>
      <c r="D9186">
        <v>875</v>
      </c>
      <c r="E9186" t="s">
        <v>2666</v>
      </c>
      <c r="F9186" s="1">
        <v>3600</v>
      </c>
      <c r="G9186" t="s">
        <v>16</v>
      </c>
      <c r="H9186">
        <v>0.14000000000000001</v>
      </c>
      <c r="I9186">
        <f t="shared" si="172"/>
        <v>504.00000000000006</v>
      </c>
      <c r="J9186">
        <v>0</v>
      </c>
      <c r="K9186" s="2">
        <f t="shared" si="173"/>
        <v>0</v>
      </c>
    </row>
    <row r="9187" spans="1:11" x14ac:dyDescent="0.35">
      <c r="A9187" t="s">
        <v>10554</v>
      </c>
      <c r="B9187" t="s">
        <v>10555</v>
      </c>
      <c r="C9187" t="s">
        <v>7295</v>
      </c>
      <c r="D9187">
        <v>875</v>
      </c>
      <c r="E9187" t="s">
        <v>2666</v>
      </c>
      <c r="F9187" s="1">
        <v>4050</v>
      </c>
      <c r="G9187" t="s">
        <v>16</v>
      </c>
      <c r="H9187">
        <v>0.14000000000000001</v>
      </c>
      <c r="I9187">
        <f t="shared" si="172"/>
        <v>567</v>
      </c>
      <c r="J9187">
        <v>0</v>
      </c>
      <c r="K9187" s="2">
        <f t="shared" si="173"/>
        <v>0</v>
      </c>
    </row>
    <row r="9188" spans="1:11" x14ac:dyDescent="0.35">
      <c r="A9188" t="s">
        <v>10556</v>
      </c>
      <c r="B9188" t="s">
        <v>10557</v>
      </c>
      <c r="C9188" t="s">
        <v>10558</v>
      </c>
      <c r="D9188">
        <v>875</v>
      </c>
      <c r="E9188" t="s">
        <v>2666</v>
      </c>
      <c r="F9188" s="1">
        <v>35470</v>
      </c>
      <c r="G9188" t="s">
        <v>16</v>
      </c>
      <c r="H9188">
        <v>0.128</v>
      </c>
      <c r="I9188">
        <f t="shared" si="172"/>
        <v>4540.16</v>
      </c>
      <c r="J9188">
        <v>1.01</v>
      </c>
      <c r="K9188" s="2">
        <f t="shared" si="173"/>
        <v>35824.699999999997</v>
      </c>
    </row>
    <row r="9189" spans="1:11" x14ac:dyDescent="0.35">
      <c r="A9189" t="s">
        <v>10559</v>
      </c>
      <c r="B9189" t="s">
        <v>10560</v>
      </c>
      <c r="C9189" t="s">
        <v>10561</v>
      </c>
      <c r="D9189">
        <v>875</v>
      </c>
      <c r="E9189" t="s">
        <v>2666</v>
      </c>
      <c r="F9189" s="1">
        <v>4800</v>
      </c>
      <c r="G9189" t="s">
        <v>16</v>
      </c>
      <c r="H9189">
        <v>0.1</v>
      </c>
      <c r="I9189">
        <f t="shared" si="172"/>
        <v>480</v>
      </c>
      <c r="J9189">
        <v>0.26600000000000001</v>
      </c>
      <c r="K9189" s="2">
        <f t="shared" si="173"/>
        <v>1276.8000000000002</v>
      </c>
    </row>
    <row r="9190" spans="1:11" x14ac:dyDescent="0.35">
      <c r="A9190" t="s">
        <v>10562</v>
      </c>
      <c r="B9190" t="s">
        <v>10563</v>
      </c>
      <c r="C9190" t="s">
        <v>10564</v>
      </c>
      <c r="D9190">
        <v>875</v>
      </c>
      <c r="E9190" t="s">
        <v>2666</v>
      </c>
      <c r="F9190" s="1">
        <v>4503</v>
      </c>
      <c r="G9190" t="s">
        <v>16</v>
      </c>
      <c r="H9190">
        <v>0.21</v>
      </c>
      <c r="I9190">
        <f t="shared" si="172"/>
        <v>945.63</v>
      </c>
      <c r="J9190">
        <v>0.34899999999999998</v>
      </c>
      <c r="K9190" s="2">
        <f t="shared" si="173"/>
        <v>1571.5469999999998</v>
      </c>
    </row>
    <row r="9191" spans="1:11" x14ac:dyDescent="0.35">
      <c r="A9191" t="s">
        <v>10565</v>
      </c>
      <c r="B9191" t="s">
        <v>10566</v>
      </c>
      <c r="C9191" t="s">
        <v>5600</v>
      </c>
      <c r="D9191">
        <v>875</v>
      </c>
      <c r="E9191" t="s">
        <v>2666</v>
      </c>
      <c r="F9191" s="1">
        <v>2444</v>
      </c>
      <c r="G9191" t="s">
        <v>16</v>
      </c>
      <c r="H9191">
        <v>1.89E-2</v>
      </c>
      <c r="I9191">
        <f t="shared" si="172"/>
        <v>46.191600000000001</v>
      </c>
      <c r="J9191">
        <v>0.18354999999999999</v>
      </c>
      <c r="K9191" s="2">
        <f t="shared" si="173"/>
        <v>448.59619999999995</v>
      </c>
    </row>
    <row r="9192" spans="1:11" x14ac:dyDescent="0.35">
      <c r="A9192" t="s">
        <v>10567</v>
      </c>
      <c r="B9192" t="s">
        <v>10568</v>
      </c>
      <c r="C9192" t="s">
        <v>8988</v>
      </c>
      <c r="D9192">
        <v>875</v>
      </c>
      <c r="E9192" t="s">
        <v>2666</v>
      </c>
      <c r="F9192" s="1">
        <v>6325</v>
      </c>
      <c r="G9192" t="s">
        <v>16</v>
      </c>
      <c r="H9192">
        <v>4.2000000000000003E-2</v>
      </c>
      <c r="I9192">
        <f t="shared" si="172"/>
        <v>265.65000000000003</v>
      </c>
      <c r="J9192">
        <v>0.50927</v>
      </c>
      <c r="K9192" s="2">
        <f t="shared" si="173"/>
        <v>3221.1327500000002</v>
      </c>
    </row>
    <row r="9193" spans="1:11" x14ac:dyDescent="0.35">
      <c r="A9193" t="s">
        <v>10569</v>
      </c>
      <c r="B9193" t="s">
        <v>10570</v>
      </c>
      <c r="C9193" t="s">
        <v>5715</v>
      </c>
      <c r="D9193">
        <v>875</v>
      </c>
      <c r="E9193" t="s">
        <v>2666</v>
      </c>
      <c r="F9193" s="1">
        <v>1925</v>
      </c>
      <c r="G9193" t="s">
        <v>16</v>
      </c>
      <c r="H9193">
        <v>0.64800000000000002</v>
      </c>
      <c r="I9193">
        <f t="shared" si="172"/>
        <v>1247.4000000000001</v>
      </c>
      <c r="J9193">
        <v>1.127</v>
      </c>
      <c r="K9193" s="2">
        <f t="shared" si="173"/>
        <v>2169.4749999999999</v>
      </c>
    </row>
    <row r="9194" spans="1:11" x14ac:dyDescent="0.35">
      <c r="A9194" t="s">
        <v>10571</v>
      </c>
      <c r="B9194" t="s">
        <v>10572</v>
      </c>
      <c r="C9194" t="s">
        <v>5600</v>
      </c>
      <c r="D9194">
        <v>875</v>
      </c>
      <c r="E9194" t="s">
        <v>2666</v>
      </c>
      <c r="F9194" s="1">
        <v>9000</v>
      </c>
      <c r="G9194" t="s">
        <v>16</v>
      </c>
      <c r="H9194">
        <v>1.89E-2</v>
      </c>
      <c r="I9194">
        <f t="shared" si="172"/>
        <v>170.1</v>
      </c>
      <c r="J9194">
        <v>0.1928</v>
      </c>
      <c r="K9194" s="2">
        <f t="shared" si="173"/>
        <v>1735.2</v>
      </c>
    </row>
    <row r="9195" spans="1:11" x14ac:dyDescent="0.35">
      <c r="A9195" t="s">
        <v>10573</v>
      </c>
      <c r="B9195" t="s">
        <v>10574</v>
      </c>
      <c r="C9195" t="s">
        <v>8988</v>
      </c>
      <c r="D9195">
        <v>875</v>
      </c>
      <c r="E9195" t="s">
        <v>2666</v>
      </c>
      <c r="F9195">
        <v>550</v>
      </c>
      <c r="G9195" t="s">
        <v>16</v>
      </c>
      <c r="H9195">
        <v>4.2000000000000003E-2</v>
      </c>
      <c r="I9195">
        <f t="shared" si="172"/>
        <v>23.1</v>
      </c>
      <c r="J9195">
        <v>0.57364999999999999</v>
      </c>
      <c r="K9195" s="2">
        <f t="shared" si="173"/>
        <v>315.50749999999999</v>
      </c>
    </row>
    <row r="9196" spans="1:11" x14ac:dyDescent="0.35">
      <c r="A9196" t="s">
        <v>10575</v>
      </c>
      <c r="B9196" t="s">
        <v>10576</v>
      </c>
      <c r="C9196" t="s">
        <v>5715</v>
      </c>
      <c r="D9196">
        <v>875</v>
      </c>
      <c r="E9196" t="s">
        <v>2666</v>
      </c>
      <c r="F9196">
        <v>80</v>
      </c>
      <c r="G9196" t="s">
        <v>16</v>
      </c>
      <c r="H9196">
        <v>0.63700000000000001</v>
      </c>
      <c r="I9196">
        <f t="shared" si="172"/>
        <v>50.96</v>
      </c>
      <c r="J9196">
        <v>1.7829999999999999</v>
      </c>
      <c r="K9196" s="2">
        <f t="shared" si="173"/>
        <v>142.63999999999999</v>
      </c>
    </row>
    <row r="9197" spans="1:11" x14ac:dyDescent="0.35">
      <c r="A9197" t="s">
        <v>10577</v>
      </c>
      <c r="B9197" t="s">
        <v>10578</v>
      </c>
      <c r="C9197" t="s">
        <v>10579</v>
      </c>
      <c r="D9197">
        <v>876</v>
      </c>
      <c r="E9197" t="s">
        <v>2666</v>
      </c>
      <c r="F9197" s="1">
        <v>5710</v>
      </c>
      <c r="G9197" t="s">
        <v>16</v>
      </c>
      <c r="H9197">
        <v>0.28299999999999997</v>
      </c>
      <c r="I9197">
        <f t="shared" si="172"/>
        <v>1615.9299999999998</v>
      </c>
      <c r="J9197">
        <v>0.65</v>
      </c>
      <c r="K9197" s="2">
        <f t="shared" si="173"/>
        <v>3711.5</v>
      </c>
    </row>
    <row r="9198" spans="1:11" x14ac:dyDescent="0.35">
      <c r="A9198" t="s">
        <v>10580</v>
      </c>
      <c r="B9198" t="s">
        <v>10581</v>
      </c>
      <c r="C9198" t="s">
        <v>10582</v>
      </c>
      <c r="D9198">
        <v>875</v>
      </c>
      <c r="E9198" t="s">
        <v>2666</v>
      </c>
      <c r="F9198" s="1">
        <v>2933000</v>
      </c>
      <c r="G9198" t="s">
        <v>16</v>
      </c>
      <c r="H9198">
        <v>5.9999999999999995E-4</v>
      </c>
      <c r="I9198">
        <f t="shared" si="172"/>
        <v>1759.8</v>
      </c>
      <c r="J9198">
        <v>4.0499999999999998E-3</v>
      </c>
      <c r="K9198" s="2">
        <f t="shared" si="173"/>
        <v>11878.65</v>
      </c>
    </row>
    <row r="9199" spans="1:11" x14ac:dyDescent="0.35">
      <c r="A9199" t="s">
        <v>10583</v>
      </c>
      <c r="B9199" t="s">
        <v>10584</v>
      </c>
      <c r="C9199" t="s">
        <v>5623</v>
      </c>
      <c r="D9199">
        <v>875</v>
      </c>
      <c r="E9199" t="s">
        <v>2666</v>
      </c>
      <c r="F9199" s="1">
        <v>25000</v>
      </c>
      <c r="G9199" t="s">
        <v>16</v>
      </c>
      <c r="H9199">
        <v>2.5000000000000001E-3</v>
      </c>
      <c r="I9199">
        <f t="shared" si="172"/>
        <v>62.5</v>
      </c>
      <c r="J9199">
        <v>6.4479999999999996E-2</v>
      </c>
      <c r="K9199" s="2">
        <f t="shared" si="173"/>
        <v>1612</v>
      </c>
    </row>
    <row r="9200" spans="1:11" x14ac:dyDescent="0.35">
      <c r="A9200" t="s">
        <v>10585</v>
      </c>
      <c r="B9200" t="s">
        <v>10586</v>
      </c>
      <c r="C9200" t="s">
        <v>6164</v>
      </c>
      <c r="D9200">
        <v>875</v>
      </c>
      <c r="E9200" t="s">
        <v>2666</v>
      </c>
      <c r="F9200" s="1">
        <v>33248</v>
      </c>
      <c r="G9200" t="s">
        <v>16</v>
      </c>
      <c r="H9200">
        <v>2.1399999999999999E-2</v>
      </c>
      <c r="I9200">
        <f t="shared" si="172"/>
        <v>711.50720000000001</v>
      </c>
      <c r="J9200">
        <v>0.1308</v>
      </c>
      <c r="K9200" s="2">
        <f t="shared" si="173"/>
        <v>4348.8383999999996</v>
      </c>
    </row>
    <row r="9201" spans="1:11" x14ac:dyDescent="0.35">
      <c r="A9201" t="s">
        <v>10587</v>
      </c>
      <c r="B9201" t="s">
        <v>10588</v>
      </c>
      <c r="C9201" t="s">
        <v>6996</v>
      </c>
      <c r="D9201">
        <v>875</v>
      </c>
      <c r="E9201" t="s">
        <v>2666</v>
      </c>
      <c r="F9201" s="1">
        <v>19310</v>
      </c>
      <c r="G9201" t="s">
        <v>16</v>
      </c>
      <c r="H9201">
        <v>2.7799999999999998E-2</v>
      </c>
      <c r="I9201">
        <f t="shared" si="172"/>
        <v>536.81799999999998</v>
      </c>
      <c r="J9201">
        <v>0.25702000000000003</v>
      </c>
      <c r="K9201" s="2">
        <f t="shared" si="173"/>
        <v>4963.0562000000009</v>
      </c>
    </row>
    <row r="9202" spans="1:11" x14ac:dyDescent="0.35">
      <c r="A9202" t="s">
        <v>10589</v>
      </c>
      <c r="B9202" t="s">
        <v>10590</v>
      </c>
      <c r="C9202" t="s">
        <v>5815</v>
      </c>
      <c r="D9202">
        <v>875</v>
      </c>
      <c r="E9202" t="s">
        <v>2666</v>
      </c>
      <c r="F9202" s="1">
        <v>22702</v>
      </c>
      <c r="G9202" t="s">
        <v>16</v>
      </c>
      <c r="H9202">
        <v>0.123</v>
      </c>
      <c r="I9202">
        <f t="shared" si="172"/>
        <v>2792.346</v>
      </c>
      <c r="J9202">
        <v>0.60129999999999995</v>
      </c>
      <c r="K9202" s="2">
        <f t="shared" si="173"/>
        <v>13650.712599999999</v>
      </c>
    </row>
    <row r="9203" spans="1:11" x14ac:dyDescent="0.35">
      <c r="A9203" t="s">
        <v>10591</v>
      </c>
      <c r="B9203" t="s">
        <v>10592</v>
      </c>
      <c r="C9203" t="s">
        <v>5623</v>
      </c>
      <c r="D9203">
        <v>875</v>
      </c>
      <c r="E9203" t="s">
        <v>2666</v>
      </c>
      <c r="F9203" s="1">
        <v>76785</v>
      </c>
      <c r="G9203" t="s">
        <v>16</v>
      </c>
      <c r="H9203">
        <v>2.5000000000000001E-3</v>
      </c>
      <c r="I9203">
        <f t="shared" si="172"/>
        <v>191.96250000000001</v>
      </c>
      <c r="J9203">
        <v>3.0190000000000002E-2</v>
      </c>
      <c r="K9203" s="2">
        <f t="shared" si="173"/>
        <v>2318.13915</v>
      </c>
    </row>
    <row r="9204" spans="1:11" x14ac:dyDescent="0.35">
      <c r="A9204" t="s">
        <v>10593</v>
      </c>
      <c r="B9204" t="s">
        <v>10594</v>
      </c>
      <c r="C9204" t="s">
        <v>6164</v>
      </c>
      <c r="D9204">
        <v>875</v>
      </c>
      <c r="E9204" t="s">
        <v>2666</v>
      </c>
      <c r="F9204" s="1">
        <v>19075</v>
      </c>
      <c r="G9204" t="s">
        <v>16</v>
      </c>
      <c r="H9204">
        <v>2.1399999999999999E-2</v>
      </c>
      <c r="I9204">
        <f t="shared" si="172"/>
        <v>408.20499999999998</v>
      </c>
      <c r="J9204">
        <v>0.20915</v>
      </c>
      <c r="K9204" s="2">
        <f t="shared" si="173"/>
        <v>3989.5362500000001</v>
      </c>
    </row>
    <row r="9205" spans="1:11" x14ac:dyDescent="0.35">
      <c r="A9205" t="s">
        <v>10595</v>
      </c>
      <c r="B9205" t="s">
        <v>10596</v>
      </c>
      <c r="C9205" t="s">
        <v>6996</v>
      </c>
      <c r="D9205">
        <v>875</v>
      </c>
      <c r="E9205" t="s">
        <v>2666</v>
      </c>
      <c r="F9205" s="1">
        <v>44937</v>
      </c>
      <c r="G9205" t="s">
        <v>16</v>
      </c>
      <c r="H9205">
        <v>2.7799999999999998E-2</v>
      </c>
      <c r="I9205">
        <f t="shared" si="172"/>
        <v>1249.2485999999999</v>
      </c>
      <c r="J9205">
        <v>0.2092</v>
      </c>
      <c r="K9205" s="2">
        <f t="shared" si="173"/>
        <v>9400.8204000000005</v>
      </c>
    </row>
    <row r="9206" spans="1:11" x14ac:dyDescent="0.35">
      <c r="A9206" t="s">
        <v>10597</v>
      </c>
      <c r="B9206" t="s">
        <v>10598</v>
      </c>
      <c r="C9206" t="s">
        <v>5623</v>
      </c>
      <c r="D9206">
        <v>875</v>
      </c>
      <c r="E9206" t="s">
        <v>2666</v>
      </c>
      <c r="F9206" s="1">
        <v>8330</v>
      </c>
      <c r="G9206" t="s">
        <v>16</v>
      </c>
      <c r="H9206">
        <v>2.5000000000000001E-3</v>
      </c>
      <c r="I9206">
        <f t="shared" si="172"/>
        <v>20.824999999999999</v>
      </c>
      <c r="J9206">
        <v>4.3189999999999999E-2</v>
      </c>
      <c r="K9206" s="2">
        <f t="shared" si="173"/>
        <v>359.77269999999999</v>
      </c>
    </row>
    <row r="9207" spans="1:11" x14ac:dyDescent="0.35">
      <c r="A9207" t="s">
        <v>10599</v>
      </c>
      <c r="B9207" t="s">
        <v>10600</v>
      </c>
      <c r="C9207" t="s">
        <v>5623</v>
      </c>
      <c r="D9207">
        <v>875</v>
      </c>
      <c r="E9207" t="s">
        <v>2666</v>
      </c>
      <c r="F9207" s="1">
        <v>47215</v>
      </c>
      <c r="G9207" t="s">
        <v>16</v>
      </c>
      <c r="H9207">
        <v>2.5000000000000001E-3</v>
      </c>
      <c r="I9207">
        <f t="shared" si="172"/>
        <v>118.03750000000001</v>
      </c>
      <c r="J9207">
        <v>6.3519999999999993E-2</v>
      </c>
      <c r="K9207" s="2">
        <f t="shared" si="173"/>
        <v>2999.0967999999998</v>
      </c>
    </row>
    <row r="9208" spans="1:11" x14ac:dyDescent="0.35">
      <c r="A9208" t="s">
        <v>10601</v>
      </c>
      <c r="B9208" t="s">
        <v>10602</v>
      </c>
      <c r="C9208" t="s">
        <v>6164</v>
      </c>
      <c r="D9208">
        <v>875</v>
      </c>
      <c r="E9208" t="s">
        <v>2666</v>
      </c>
      <c r="F9208" s="1">
        <v>10000</v>
      </c>
      <c r="G9208" t="s">
        <v>16</v>
      </c>
      <c r="H9208">
        <v>2.1399999999999999E-2</v>
      </c>
      <c r="I9208">
        <f t="shared" si="172"/>
        <v>214</v>
      </c>
      <c r="J9208">
        <v>0.25784000000000001</v>
      </c>
      <c r="K9208" s="2">
        <f t="shared" si="173"/>
        <v>2578.4</v>
      </c>
    </row>
    <row r="9209" spans="1:11" x14ac:dyDescent="0.35">
      <c r="A9209" t="s">
        <v>10603</v>
      </c>
      <c r="B9209" t="s">
        <v>10604</v>
      </c>
      <c r="C9209" t="s">
        <v>6164</v>
      </c>
      <c r="D9209">
        <v>875</v>
      </c>
      <c r="E9209" t="s">
        <v>2666</v>
      </c>
      <c r="F9209" s="1">
        <v>51930</v>
      </c>
      <c r="G9209" t="s">
        <v>16</v>
      </c>
      <c r="H9209">
        <v>2.0299999999999999E-2</v>
      </c>
      <c r="I9209">
        <f t="shared" si="172"/>
        <v>1054.1789999999999</v>
      </c>
      <c r="J9209">
        <v>0.17788000000000001</v>
      </c>
      <c r="K9209" s="2">
        <f t="shared" si="173"/>
        <v>9237.3083999999999</v>
      </c>
    </row>
    <row r="9210" spans="1:11" x14ac:dyDescent="0.35">
      <c r="A9210" t="s">
        <v>10605</v>
      </c>
      <c r="B9210" t="s">
        <v>10606</v>
      </c>
      <c r="C9210" t="s">
        <v>6996</v>
      </c>
      <c r="D9210">
        <v>875</v>
      </c>
      <c r="E9210" t="s">
        <v>2666</v>
      </c>
      <c r="F9210" s="1">
        <v>18432</v>
      </c>
      <c r="G9210" t="s">
        <v>16</v>
      </c>
      <c r="H9210">
        <v>3.4000000000000002E-2</v>
      </c>
      <c r="I9210">
        <f t="shared" si="172"/>
        <v>626.6880000000001</v>
      </c>
      <c r="J9210">
        <v>0.24628</v>
      </c>
      <c r="K9210" s="2">
        <f t="shared" si="173"/>
        <v>4539.4329600000001</v>
      </c>
    </row>
    <row r="9211" spans="1:11" x14ac:dyDescent="0.35">
      <c r="A9211" t="s">
        <v>10607</v>
      </c>
      <c r="B9211" t="s">
        <v>10608</v>
      </c>
      <c r="C9211" t="s">
        <v>5623</v>
      </c>
      <c r="D9211">
        <v>875</v>
      </c>
      <c r="E9211" t="s">
        <v>2666</v>
      </c>
      <c r="F9211" s="1">
        <v>6000</v>
      </c>
      <c r="G9211" t="s">
        <v>16</v>
      </c>
      <c r="H9211">
        <v>2.5000000000000001E-3</v>
      </c>
      <c r="I9211">
        <f t="shared" si="172"/>
        <v>15</v>
      </c>
      <c r="J9211">
        <v>3.7069999999999999E-2</v>
      </c>
      <c r="K9211" s="2">
        <f t="shared" si="173"/>
        <v>222.42</v>
      </c>
    </row>
    <row r="9212" spans="1:11" x14ac:dyDescent="0.35">
      <c r="A9212" t="s">
        <v>10609</v>
      </c>
      <c r="B9212" t="s">
        <v>10610</v>
      </c>
      <c r="C9212" t="s">
        <v>5623</v>
      </c>
      <c r="D9212">
        <v>875</v>
      </c>
      <c r="E9212" t="s">
        <v>2666</v>
      </c>
      <c r="F9212" s="1">
        <v>30400</v>
      </c>
      <c r="G9212" t="s">
        <v>16</v>
      </c>
      <c r="H9212">
        <v>2.5000000000000001E-3</v>
      </c>
      <c r="I9212">
        <f t="shared" si="172"/>
        <v>76</v>
      </c>
      <c r="J9212">
        <v>3.7069999999999999E-2</v>
      </c>
      <c r="K9212" s="2">
        <f t="shared" si="173"/>
        <v>1126.9279999999999</v>
      </c>
    </row>
    <row r="9213" spans="1:11" x14ac:dyDescent="0.35">
      <c r="A9213" t="s">
        <v>10611</v>
      </c>
      <c r="B9213" t="s">
        <v>10612</v>
      </c>
      <c r="C9213" t="s">
        <v>5623</v>
      </c>
      <c r="D9213">
        <v>875</v>
      </c>
      <c r="E9213" t="s">
        <v>2666</v>
      </c>
      <c r="F9213" s="1">
        <v>4000</v>
      </c>
      <c r="G9213" t="s">
        <v>16</v>
      </c>
      <c r="H9213">
        <v>2.5000000000000001E-3</v>
      </c>
      <c r="I9213">
        <f t="shared" si="172"/>
        <v>10</v>
      </c>
      <c r="J9213">
        <v>3.7069999999999999E-2</v>
      </c>
      <c r="K9213" s="2">
        <f t="shared" si="173"/>
        <v>148.28</v>
      </c>
    </row>
    <row r="9214" spans="1:11" x14ac:dyDescent="0.35">
      <c r="A9214" t="s">
        <v>10613</v>
      </c>
      <c r="B9214" t="s">
        <v>10614</v>
      </c>
      <c r="C9214" t="s">
        <v>5623</v>
      </c>
      <c r="D9214">
        <v>875</v>
      </c>
      <c r="E9214" t="s">
        <v>2666</v>
      </c>
      <c r="F9214" s="1">
        <v>13186</v>
      </c>
      <c r="G9214" t="s">
        <v>16</v>
      </c>
      <c r="H9214">
        <v>2.5000000000000001E-3</v>
      </c>
      <c r="I9214">
        <f t="shared" si="172"/>
        <v>32.965000000000003</v>
      </c>
      <c r="J9214">
        <v>3.7069999999999999E-2</v>
      </c>
      <c r="K9214" s="2">
        <f t="shared" si="173"/>
        <v>488.80501999999996</v>
      </c>
    </row>
    <row r="9215" spans="1:11" x14ac:dyDescent="0.35">
      <c r="A9215" t="s">
        <v>10615</v>
      </c>
      <c r="B9215" t="s">
        <v>10616</v>
      </c>
      <c r="C9215" t="s">
        <v>5623</v>
      </c>
      <c r="D9215">
        <v>875</v>
      </c>
      <c r="E9215" t="s">
        <v>2666</v>
      </c>
      <c r="F9215" s="1">
        <v>45000</v>
      </c>
      <c r="G9215" t="s">
        <v>16</v>
      </c>
      <c r="H9215">
        <v>2.5000000000000001E-3</v>
      </c>
      <c r="I9215">
        <f t="shared" si="172"/>
        <v>112.5</v>
      </c>
      <c r="J9215">
        <v>3.7080000000000002E-2</v>
      </c>
      <c r="K9215" s="2">
        <f t="shared" si="173"/>
        <v>1668.6000000000001</v>
      </c>
    </row>
    <row r="9216" spans="1:11" x14ac:dyDescent="0.35">
      <c r="A9216" t="s">
        <v>10617</v>
      </c>
      <c r="B9216" t="s">
        <v>10618</v>
      </c>
      <c r="C9216" t="s">
        <v>5623</v>
      </c>
      <c r="D9216">
        <v>875</v>
      </c>
      <c r="E9216" t="s">
        <v>2666</v>
      </c>
      <c r="F9216" s="1">
        <v>26500</v>
      </c>
      <c r="G9216" t="s">
        <v>16</v>
      </c>
      <c r="H9216">
        <v>2.5000000000000001E-3</v>
      </c>
      <c r="I9216">
        <f t="shared" si="172"/>
        <v>66.25</v>
      </c>
      <c r="J9216">
        <v>5.7459999999999997E-2</v>
      </c>
      <c r="K9216" s="2">
        <f t="shared" si="173"/>
        <v>1522.6899999999998</v>
      </c>
    </row>
    <row r="9217" spans="1:11" x14ac:dyDescent="0.35">
      <c r="A9217" t="s">
        <v>10619</v>
      </c>
      <c r="B9217" t="s">
        <v>10620</v>
      </c>
      <c r="C9217" t="s">
        <v>5623</v>
      </c>
      <c r="D9217">
        <v>875</v>
      </c>
      <c r="E9217" t="s">
        <v>2666</v>
      </c>
      <c r="F9217" s="1">
        <v>15000</v>
      </c>
      <c r="G9217" t="s">
        <v>16</v>
      </c>
      <c r="H9217">
        <v>2.5000000000000001E-3</v>
      </c>
      <c r="I9217">
        <f t="shared" si="172"/>
        <v>37.5</v>
      </c>
      <c r="J9217">
        <v>3.7069999999999999E-2</v>
      </c>
      <c r="K9217" s="2">
        <f t="shared" si="173"/>
        <v>556.04999999999995</v>
      </c>
    </row>
    <row r="9218" spans="1:11" x14ac:dyDescent="0.35">
      <c r="A9218" t="s">
        <v>10621</v>
      </c>
      <c r="B9218" t="s">
        <v>10622</v>
      </c>
      <c r="C9218" t="s">
        <v>5623</v>
      </c>
      <c r="D9218">
        <v>875</v>
      </c>
      <c r="E9218" t="s">
        <v>2666</v>
      </c>
      <c r="F9218" s="1">
        <v>32300</v>
      </c>
      <c r="G9218" t="s">
        <v>16</v>
      </c>
      <c r="H9218">
        <v>2.5000000000000001E-3</v>
      </c>
      <c r="I9218">
        <f t="shared" si="172"/>
        <v>80.75</v>
      </c>
      <c r="J9218">
        <v>3.7069999999999999E-2</v>
      </c>
      <c r="K9218" s="2">
        <f t="shared" si="173"/>
        <v>1197.3609999999999</v>
      </c>
    </row>
    <row r="9219" spans="1:11" x14ac:dyDescent="0.35">
      <c r="A9219" t="s">
        <v>10623</v>
      </c>
      <c r="B9219" t="s">
        <v>10624</v>
      </c>
      <c r="C9219" t="s">
        <v>5623</v>
      </c>
      <c r="D9219">
        <v>875</v>
      </c>
      <c r="E9219" t="s">
        <v>2666</v>
      </c>
      <c r="F9219" s="1">
        <v>9999</v>
      </c>
      <c r="G9219" t="s">
        <v>16</v>
      </c>
      <c r="H9219">
        <v>2.5000000000000001E-3</v>
      </c>
      <c r="I9219">
        <f t="shared" si="172"/>
        <v>24.997500000000002</v>
      </c>
      <c r="J9219">
        <v>3.7069999999999999E-2</v>
      </c>
      <c r="K9219" s="2">
        <f t="shared" si="173"/>
        <v>370.66292999999996</v>
      </c>
    </row>
    <row r="9220" spans="1:11" x14ac:dyDescent="0.35">
      <c r="A9220" t="s">
        <v>10625</v>
      </c>
      <c r="B9220" t="s">
        <v>10626</v>
      </c>
      <c r="C9220" t="s">
        <v>5623</v>
      </c>
      <c r="D9220">
        <v>875</v>
      </c>
      <c r="E9220" t="s">
        <v>2666</v>
      </c>
      <c r="F9220" s="1">
        <v>36860</v>
      </c>
      <c r="G9220" t="s">
        <v>16</v>
      </c>
      <c r="H9220">
        <v>2.5000000000000001E-3</v>
      </c>
      <c r="I9220">
        <f t="shared" si="172"/>
        <v>92.15</v>
      </c>
      <c r="J9220">
        <v>3.7069999999999999E-2</v>
      </c>
      <c r="K9220" s="2">
        <f t="shared" si="173"/>
        <v>1366.4002</v>
      </c>
    </row>
    <row r="9221" spans="1:11" x14ac:dyDescent="0.35">
      <c r="A9221" t="s">
        <v>10627</v>
      </c>
      <c r="B9221" t="s">
        <v>10628</v>
      </c>
      <c r="C9221" t="s">
        <v>5394</v>
      </c>
      <c r="D9221">
        <v>875</v>
      </c>
      <c r="E9221" t="s">
        <v>2666</v>
      </c>
      <c r="F9221" s="1">
        <v>14420</v>
      </c>
      <c r="G9221" t="s">
        <v>16</v>
      </c>
      <c r="H9221">
        <v>2.47E-2</v>
      </c>
      <c r="I9221">
        <f t="shared" ref="I9221:I9284" si="174">H9221*F9221</f>
        <v>356.17399999999998</v>
      </c>
      <c r="J9221">
        <v>0.39510000000000001</v>
      </c>
      <c r="K9221" s="2">
        <f t="shared" ref="K9221:K9284" si="175">F9221*J9221</f>
        <v>5697.3419999999996</v>
      </c>
    </row>
    <row r="9222" spans="1:11" x14ac:dyDescent="0.35">
      <c r="A9222" t="s">
        <v>10629</v>
      </c>
      <c r="B9222" t="s">
        <v>10630</v>
      </c>
      <c r="C9222" t="s">
        <v>5394</v>
      </c>
      <c r="D9222">
        <v>875</v>
      </c>
      <c r="E9222" t="s">
        <v>2666</v>
      </c>
      <c r="F9222" s="1">
        <v>11266</v>
      </c>
      <c r="G9222" t="s">
        <v>16</v>
      </c>
      <c r="H9222">
        <v>2.47E-2</v>
      </c>
      <c r="I9222">
        <f t="shared" si="174"/>
        <v>278.27019999999999</v>
      </c>
      <c r="J9222">
        <v>0.39510000000000001</v>
      </c>
      <c r="K9222" s="2">
        <f t="shared" si="175"/>
        <v>4451.1966000000002</v>
      </c>
    </row>
    <row r="9223" spans="1:11" x14ac:dyDescent="0.35">
      <c r="A9223" t="s">
        <v>10631</v>
      </c>
      <c r="B9223" t="s">
        <v>10632</v>
      </c>
      <c r="C9223" t="s">
        <v>5394</v>
      </c>
      <c r="D9223">
        <v>875</v>
      </c>
      <c r="E9223" t="s">
        <v>2666</v>
      </c>
      <c r="F9223" s="1">
        <v>15442</v>
      </c>
      <c r="G9223" t="s">
        <v>16</v>
      </c>
      <c r="H9223">
        <v>2.47E-2</v>
      </c>
      <c r="I9223">
        <f t="shared" si="174"/>
        <v>381.41739999999999</v>
      </c>
      <c r="J9223">
        <v>0.40719</v>
      </c>
      <c r="K9223" s="2">
        <f t="shared" si="175"/>
        <v>6287.82798</v>
      </c>
    </row>
    <row r="9224" spans="1:11" x14ac:dyDescent="0.35">
      <c r="A9224" t="s">
        <v>10633</v>
      </c>
      <c r="B9224" t="s">
        <v>10634</v>
      </c>
      <c r="C9224" t="s">
        <v>5394</v>
      </c>
      <c r="D9224">
        <v>875</v>
      </c>
      <c r="E9224" t="s">
        <v>2666</v>
      </c>
      <c r="F9224" s="1">
        <v>9514</v>
      </c>
      <c r="G9224" t="s">
        <v>16</v>
      </c>
      <c r="H9224">
        <v>4.82E-2</v>
      </c>
      <c r="I9224">
        <f t="shared" si="174"/>
        <v>458.57479999999998</v>
      </c>
      <c r="J9224">
        <v>0.36548999999999998</v>
      </c>
      <c r="K9224" s="2">
        <f t="shared" si="175"/>
        <v>3477.2718599999998</v>
      </c>
    </row>
    <row r="9225" spans="1:11" x14ac:dyDescent="0.35">
      <c r="A9225" t="s">
        <v>10635</v>
      </c>
      <c r="B9225" t="s">
        <v>10636</v>
      </c>
      <c r="C9225" t="s">
        <v>5394</v>
      </c>
      <c r="D9225">
        <v>875</v>
      </c>
      <c r="E9225" t="s">
        <v>2666</v>
      </c>
      <c r="F9225" s="1">
        <v>8370</v>
      </c>
      <c r="G9225" t="s">
        <v>16</v>
      </c>
      <c r="H9225">
        <v>2.47E-2</v>
      </c>
      <c r="I9225">
        <f t="shared" si="174"/>
        <v>206.739</v>
      </c>
      <c r="J9225">
        <v>0.66642999999999997</v>
      </c>
      <c r="K9225" s="2">
        <f t="shared" si="175"/>
        <v>5578.0190999999995</v>
      </c>
    </row>
    <row r="9226" spans="1:11" x14ac:dyDescent="0.35">
      <c r="A9226" t="s">
        <v>10637</v>
      </c>
      <c r="B9226" t="s">
        <v>10638</v>
      </c>
      <c r="C9226" t="s">
        <v>5394</v>
      </c>
      <c r="D9226">
        <v>875</v>
      </c>
      <c r="E9226" t="s">
        <v>2666</v>
      </c>
      <c r="F9226" s="1">
        <v>3840</v>
      </c>
      <c r="G9226" t="s">
        <v>16</v>
      </c>
      <c r="H9226">
        <v>2.47E-2</v>
      </c>
      <c r="I9226">
        <f t="shared" si="174"/>
        <v>94.847999999999999</v>
      </c>
      <c r="J9226">
        <v>0.57216</v>
      </c>
      <c r="K9226" s="2">
        <f t="shared" si="175"/>
        <v>2197.0944</v>
      </c>
    </row>
    <row r="9227" spans="1:11" x14ac:dyDescent="0.35">
      <c r="A9227" t="s">
        <v>10639</v>
      </c>
      <c r="B9227" t="s">
        <v>10640</v>
      </c>
      <c r="C9227" t="s">
        <v>6362</v>
      </c>
      <c r="D9227">
        <v>875</v>
      </c>
      <c r="E9227" t="s">
        <v>2666</v>
      </c>
      <c r="F9227" s="1">
        <v>4244</v>
      </c>
      <c r="G9227" t="s">
        <v>16</v>
      </c>
      <c r="H9227">
        <v>0.13059999999999999</v>
      </c>
      <c r="I9227">
        <f t="shared" si="174"/>
        <v>554.26639999999998</v>
      </c>
      <c r="J9227">
        <v>0.88593</v>
      </c>
      <c r="K9227" s="2">
        <f t="shared" si="175"/>
        <v>3759.8869199999999</v>
      </c>
    </row>
    <row r="9228" spans="1:11" x14ac:dyDescent="0.35">
      <c r="A9228" t="s">
        <v>10641</v>
      </c>
      <c r="B9228" t="s">
        <v>10642</v>
      </c>
      <c r="C9228" t="s">
        <v>6362</v>
      </c>
      <c r="D9228">
        <v>875</v>
      </c>
      <c r="E9228" t="s">
        <v>2666</v>
      </c>
      <c r="F9228" s="1">
        <v>5041</v>
      </c>
      <c r="G9228" t="s">
        <v>16</v>
      </c>
      <c r="H9228">
        <v>0.13059999999999999</v>
      </c>
      <c r="I9228">
        <f t="shared" si="174"/>
        <v>658.3546</v>
      </c>
      <c r="J9228">
        <v>1.25583</v>
      </c>
      <c r="K9228" s="2">
        <f t="shared" si="175"/>
        <v>6330.6390300000003</v>
      </c>
    </row>
    <row r="9229" spans="1:11" x14ac:dyDescent="0.35">
      <c r="A9229" t="s">
        <v>10643</v>
      </c>
      <c r="B9229" t="s">
        <v>10644</v>
      </c>
      <c r="C9229" t="s">
        <v>6362</v>
      </c>
      <c r="D9229">
        <v>875</v>
      </c>
      <c r="E9229" t="s">
        <v>2666</v>
      </c>
      <c r="F9229" s="1">
        <v>4866</v>
      </c>
      <c r="G9229" t="s">
        <v>16</v>
      </c>
      <c r="H9229">
        <v>0.13059999999999999</v>
      </c>
      <c r="I9229">
        <f t="shared" si="174"/>
        <v>635.49959999999999</v>
      </c>
      <c r="J9229">
        <v>1.0981799999999999</v>
      </c>
      <c r="K9229" s="2">
        <f t="shared" si="175"/>
        <v>5343.74388</v>
      </c>
    </row>
    <row r="9230" spans="1:11" x14ac:dyDescent="0.35">
      <c r="A9230" t="s">
        <v>10645</v>
      </c>
      <c r="B9230" t="s">
        <v>10646</v>
      </c>
      <c r="C9230" t="s">
        <v>6362</v>
      </c>
      <c r="D9230">
        <v>875</v>
      </c>
      <c r="E9230" t="s">
        <v>2666</v>
      </c>
      <c r="F9230" s="1">
        <v>4266</v>
      </c>
      <c r="G9230" t="s">
        <v>16</v>
      </c>
      <c r="H9230">
        <v>0.13059999999999999</v>
      </c>
      <c r="I9230">
        <f t="shared" si="174"/>
        <v>557.13959999999997</v>
      </c>
      <c r="J9230">
        <v>1.0613900000000001</v>
      </c>
      <c r="K9230" s="2">
        <f t="shared" si="175"/>
        <v>4527.8897400000005</v>
      </c>
    </row>
    <row r="9231" spans="1:11" x14ac:dyDescent="0.35">
      <c r="A9231" t="s">
        <v>10647</v>
      </c>
      <c r="B9231" t="s">
        <v>10648</v>
      </c>
      <c r="C9231" t="s">
        <v>6362</v>
      </c>
      <c r="D9231">
        <v>875</v>
      </c>
      <c r="E9231" t="s">
        <v>2666</v>
      </c>
      <c r="F9231">
        <v>900</v>
      </c>
      <c r="G9231" t="s">
        <v>16</v>
      </c>
      <c r="H9231">
        <v>0.13059999999999999</v>
      </c>
      <c r="I9231">
        <f t="shared" si="174"/>
        <v>117.53999999999999</v>
      </c>
      <c r="J9231">
        <v>1.0981799999999999</v>
      </c>
      <c r="K9231" s="2">
        <f t="shared" si="175"/>
        <v>988.36199999999997</v>
      </c>
    </row>
    <row r="9232" spans="1:11" x14ac:dyDescent="0.35">
      <c r="A9232" t="s">
        <v>10649</v>
      </c>
      <c r="B9232" t="s">
        <v>10650</v>
      </c>
      <c r="C9232" t="s">
        <v>10651</v>
      </c>
      <c r="D9232">
        <v>875</v>
      </c>
      <c r="E9232" t="s">
        <v>2666</v>
      </c>
      <c r="F9232" s="1">
        <v>4380</v>
      </c>
      <c r="G9232" t="s">
        <v>16</v>
      </c>
      <c r="H9232">
        <v>0.115</v>
      </c>
      <c r="I9232">
        <f t="shared" si="174"/>
        <v>503.70000000000005</v>
      </c>
      <c r="J9232">
        <v>1.1017399999999999</v>
      </c>
      <c r="K9232" s="2">
        <f t="shared" si="175"/>
        <v>4825.6211999999996</v>
      </c>
    </row>
    <row r="9233" spans="1:11" x14ac:dyDescent="0.35">
      <c r="A9233" t="s">
        <v>10652</v>
      </c>
      <c r="B9233" t="s">
        <v>10653</v>
      </c>
      <c r="C9233" t="s">
        <v>6362</v>
      </c>
      <c r="D9233">
        <v>875</v>
      </c>
      <c r="E9233" t="s">
        <v>2666</v>
      </c>
      <c r="F9233" s="1">
        <v>7830</v>
      </c>
      <c r="G9233" t="s">
        <v>16</v>
      </c>
      <c r="H9233">
        <v>0.13059999999999999</v>
      </c>
      <c r="I9233">
        <f t="shared" si="174"/>
        <v>1022.598</v>
      </c>
      <c r="J9233">
        <v>1.1017399999999999</v>
      </c>
      <c r="K9233" s="2">
        <f t="shared" si="175"/>
        <v>8626.6242000000002</v>
      </c>
    </row>
    <row r="9234" spans="1:11" x14ac:dyDescent="0.35">
      <c r="A9234" t="s">
        <v>10654</v>
      </c>
      <c r="B9234" t="s">
        <v>10655</v>
      </c>
      <c r="C9234" t="s">
        <v>6362</v>
      </c>
      <c r="D9234">
        <v>875</v>
      </c>
      <c r="E9234" t="s">
        <v>2666</v>
      </c>
      <c r="F9234" s="1">
        <v>4055</v>
      </c>
      <c r="G9234" t="s">
        <v>16</v>
      </c>
      <c r="H9234">
        <v>0.13059999999999999</v>
      </c>
      <c r="I9234">
        <f t="shared" si="174"/>
        <v>529.58299999999997</v>
      </c>
      <c r="J9234">
        <v>1.0613900000000001</v>
      </c>
      <c r="K9234" s="2">
        <f t="shared" si="175"/>
        <v>4303.9364500000001</v>
      </c>
    </row>
    <row r="9235" spans="1:11" x14ac:dyDescent="0.35">
      <c r="A9235" t="s">
        <v>10656</v>
      </c>
      <c r="B9235" t="s">
        <v>10657</v>
      </c>
      <c r="C9235" t="s">
        <v>10651</v>
      </c>
      <c r="D9235">
        <v>875</v>
      </c>
      <c r="E9235" t="s">
        <v>2666</v>
      </c>
      <c r="F9235" s="1">
        <v>53562</v>
      </c>
      <c r="G9235" t="s">
        <v>16</v>
      </c>
      <c r="H9235">
        <v>0.115</v>
      </c>
      <c r="I9235">
        <f t="shared" si="174"/>
        <v>6159.63</v>
      </c>
      <c r="J9235">
        <v>3.9820000000000001E-2</v>
      </c>
      <c r="K9235" s="2">
        <f t="shared" si="175"/>
        <v>2132.8388399999999</v>
      </c>
    </row>
    <row r="9236" spans="1:11" x14ac:dyDescent="0.35">
      <c r="A9236" t="s">
        <v>10658</v>
      </c>
      <c r="B9236" t="s">
        <v>10659</v>
      </c>
      <c r="C9236" t="s">
        <v>6362</v>
      </c>
      <c r="D9236">
        <v>875</v>
      </c>
      <c r="E9236" t="s">
        <v>2666</v>
      </c>
      <c r="F9236">
        <v>800</v>
      </c>
      <c r="G9236" t="s">
        <v>16</v>
      </c>
      <c r="H9236">
        <v>0.13059999999999999</v>
      </c>
      <c r="I9236">
        <f t="shared" si="174"/>
        <v>104.47999999999999</v>
      </c>
      <c r="J9236">
        <v>0.71455999999999997</v>
      </c>
      <c r="K9236" s="2">
        <f t="shared" si="175"/>
        <v>571.64800000000002</v>
      </c>
    </row>
    <row r="9237" spans="1:11" x14ac:dyDescent="0.35">
      <c r="A9237" t="s">
        <v>10660</v>
      </c>
      <c r="B9237" t="s">
        <v>10661</v>
      </c>
      <c r="C9237" t="s">
        <v>5891</v>
      </c>
      <c r="D9237">
        <v>875</v>
      </c>
      <c r="E9237" t="s">
        <v>2666</v>
      </c>
      <c r="F9237">
        <v>161</v>
      </c>
      <c r="G9237" t="s">
        <v>16</v>
      </c>
      <c r="H9237">
        <v>1.52E-2</v>
      </c>
      <c r="I9237">
        <f t="shared" si="174"/>
        <v>2.4472</v>
      </c>
      <c r="J9237">
        <v>0.26</v>
      </c>
      <c r="K9237" s="2">
        <f t="shared" si="175"/>
        <v>41.86</v>
      </c>
    </row>
    <row r="9238" spans="1:11" x14ac:dyDescent="0.35">
      <c r="A9238" t="s">
        <v>10662</v>
      </c>
      <c r="B9238" t="s">
        <v>10663</v>
      </c>
      <c r="C9238" t="s">
        <v>4340</v>
      </c>
      <c r="D9238">
        <v>875</v>
      </c>
      <c r="E9238" t="s">
        <v>2666</v>
      </c>
      <c r="F9238" s="1">
        <v>13172</v>
      </c>
      <c r="G9238" t="s">
        <v>16</v>
      </c>
      <c r="H9238">
        <v>0.19750000000000001</v>
      </c>
      <c r="I9238">
        <f t="shared" si="174"/>
        <v>2601.4700000000003</v>
      </c>
      <c r="J9238">
        <v>0.89</v>
      </c>
      <c r="K9238" s="2">
        <f t="shared" si="175"/>
        <v>11723.08</v>
      </c>
    </row>
    <row r="9239" spans="1:11" x14ac:dyDescent="0.35">
      <c r="A9239" t="s">
        <v>10664</v>
      </c>
      <c r="B9239" t="s">
        <v>10665</v>
      </c>
      <c r="C9239" t="s">
        <v>4340</v>
      </c>
      <c r="D9239">
        <v>875</v>
      </c>
      <c r="E9239" t="s">
        <v>2666</v>
      </c>
      <c r="F9239" s="1">
        <v>2030</v>
      </c>
      <c r="G9239" t="s">
        <v>16</v>
      </c>
      <c r="H9239">
        <v>0.19753000000000001</v>
      </c>
      <c r="I9239">
        <f t="shared" si="174"/>
        <v>400.98590000000002</v>
      </c>
      <c r="J9239">
        <v>0.81299999999999994</v>
      </c>
      <c r="K9239" s="2">
        <f t="shared" si="175"/>
        <v>1650.3899999999999</v>
      </c>
    </row>
    <row r="9240" spans="1:11" x14ac:dyDescent="0.35">
      <c r="A9240" t="s">
        <v>10666</v>
      </c>
      <c r="B9240" t="s">
        <v>10667</v>
      </c>
      <c r="C9240" t="s">
        <v>4340</v>
      </c>
      <c r="D9240">
        <v>875</v>
      </c>
      <c r="E9240" t="s">
        <v>2666</v>
      </c>
      <c r="F9240" s="1">
        <v>1407</v>
      </c>
      <c r="G9240" t="s">
        <v>16</v>
      </c>
      <c r="H9240">
        <v>6.3200000000000006E-2</v>
      </c>
      <c r="I9240">
        <f t="shared" si="174"/>
        <v>88.92240000000001</v>
      </c>
      <c r="J9240">
        <v>0.43669999999999998</v>
      </c>
      <c r="K9240" s="2">
        <f t="shared" si="175"/>
        <v>614.43689999999992</v>
      </c>
    </row>
    <row r="9241" spans="1:11" x14ac:dyDescent="0.35">
      <c r="A9241" t="s">
        <v>10668</v>
      </c>
      <c r="B9241" t="s">
        <v>10669</v>
      </c>
      <c r="C9241" t="s">
        <v>4340</v>
      </c>
      <c r="D9241">
        <v>875</v>
      </c>
      <c r="E9241" t="s">
        <v>2666</v>
      </c>
      <c r="F9241" s="1">
        <v>1558</v>
      </c>
      <c r="G9241" t="s">
        <v>16</v>
      </c>
      <c r="H9241">
        <v>0.19750000000000001</v>
      </c>
      <c r="I9241">
        <f t="shared" si="174"/>
        <v>307.70500000000004</v>
      </c>
      <c r="J9241">
        <v>0.89429999999999998</v>
      </c>
      <c r="K9241" s="2">
        <f t="shared" si="175"/>
        <v>1393.3194000000001</v>
      </c>
    </row>
    <row r="9242" spans="1:11" x14ac:dyDescent="0.35">
      <c r="A9242" t="s">
        <v>10670</v>
      </c>
      <c r="B9242" t="s">
        <v>10671</v>
      </c>
      <c r="C9242" t="s">
        <v>4340</v>
      </c>
      <c r="D9242">
        <v>875</v>
      </c>
      <c r="E9242" t="s">
        <v>2666</v>
      </c>
      <c r="F9242" s="1">
        <v>6960</v>
      </c>
      <c r="G9242" t="s">
        <v>16</v>
      </c>
      <c r="H9242">
        <v>0.19750000000000001</v>
      </c>
      <c r="I9242">
        <f t="shared" si="174"/>
        <v>1374.6000000000001</v>
      </c>
      <c r="J9242">
        <v>0.89</v>
      </c>
      <c r="K9242" s="2">
        <f t="shared" si="175"/>
        <v>6194.4000000000005</v>
      </c>
    </row>
    <row r="9243" spans="1:11" x14ac:dyDescent="0.35">
      <c r="A9243" t="s">
        <v>10672</v>
      </c>
      <c r="B9243" t="s">
        <v>10673</v>
      </c>
      <c r="C9243" t="s">
        <v>5891</v>
      </c>
      <c r="D9243">
        <v>875</v>
      </c>
      <c r="E9243" t="s">
        <v>2666</v>
      </c>
      <c r="F9243">
        <v>403</v>
      </c>
      <c r="G9243" t="s">
        <v>16</v>
      </c>
      <c r="H9243">
        <v>1.52E-2</v>
      </c>
      <c r="I9243">
        <f t="shared" si="174"/>
        <v>6.1256000000000004</v>
      </c>
      <c r="J9243">
        <v>0.26</v>
      </c>
      <c r="K9243" s="2">
        <f t="shared" si="175"/>
        <v>104.78</v>
      </c>
    </row>
    <row r="9244" spans="1:11" x14ac:dyDescent="0.35">
      <c r="A9244" t="s">
        <v>10674</v>
      </c>
      <c r="B9244" t="s">
        <v>10675</v>
      </c>
      <c r="C9244" t="s">
        <v>4340</v>
      </c>
      <c r="D9244">
        <v>875</v>
      </c>
      <c r="E9244" t="s">
        <v>2666</v>
      </c>
      <c r="F9244">
        <v>615</v>
      </c>
      <c r="G9244" t="s">
        <v>16</v>
      </c>
      <c r="H9244">
        <v>6.3200000000000006E-2</v>
      </c>
      <c r="I9244">
        <f t="shared" si="174"/>
        <v>38.868000000000002</v>
      </c>
      <c r="J9244">
        <v>0.39700000000000002</v>
      </c>
      <c r="K9244" s="2">
        <f t="shared" si="175"/>
        <v>244.155</v>
      </c>
    </row>
    <row r="9245" spans="1:11" x14ac:dyDescent="0.35">
      <c r="A9245" t="s">
        <v>10676</v>
      </c>
      <c r="B9245" t="s">
        <v>10677</v>
      </c>
      <c r="C9245" t="s">
        <v>10678</v>
      </c>
      <c r="D9245">
        <v>875</v>
      </c>
      <c r="E9245" t="s">
        <v>2666</v>
      </c>
      <c r="F9245" s="1">
        <v>3105</v>
      </c>
      <c r="G9245" t="s">
        <v>16</v>
      </c>
      <c r="H9245">
        <v>0.19750000000000001</v>
      </c>
      <c r="I9245">
        <f t="shared" si="174"/>
        <v>613.23750000000007</v>
      </c>
      <c r="J9245">
        <v>0.89429999999999998</v>
      </c>
      <c r="K9245" s="2">
        <f t="shared" si="175"/>
        <v>2776.8015</v>
      </c>
    </row>
    <row r="9246" spans="1:11" x14ac:dyDescent="0.35">
      <c r="A9246" t="s">
        <v>10679</v>
      </c>
      <c r="B9246" t="s">
        <v>10680</v>
      </c>
      <c r="C9246" t="s">
        <v>7295</v>
      </c>
      <c r="D9246">
        <v>875</v>
      </c>
      <c r="E9246" t="s">
        <v>2666</v>
      </c>
      <c r="F9246" s="1">
        <v>4480</v>
      </c>
      <c r="G9246" t="s">
        <v>16</v>
      </c>
      <c r="H9246">
        <v>0.20799999999999999</v>
      </c>
      <c r="I9246">
        <f t="shared" si="174"/>
        <v>931.83999999999992</v>
      </c>
      <c r="J9246">
        <v>0</v>
      </c>
      <c r="K9246" s="2">
        <f t="shared" si="175"/>
        <v>0</v>
      </c>
    </row>
    <row r="9247" spans="1:11" x14ac:dyDescent="0.35">
      <c r="A9247" t="s">
        <v>10681</v>
      </c>
      <c r="B9247" t="s">
        <v>10682</v>
      </c>
      <c r="C9247" t="s">
        <v>10683</v>
      </c>
      <c r="D9247">
        <v>875</v>
      </c>
      <c r="E9247" t="s">
        <v>2666</v>
      </c>
      <c r="F9247">
        <v>80</v>
      </c>
      <c r="G9247" t="s">
        <v>16</v>
      </c>
      <c r="H9247">
        <v>5.0000000000000001E-3</v>
      </c>
      <c r="I9247">
        <f t="shared" si="174"/>
        <v>0.4</v>
      </c>
      <c r="J9247">
        <v>0.19700000000000001</v>
      </c>
      <c r="K9247" s="2">
        <f t="shared" si="175"/>
        <v>15.760000000000002</v>
      </c>
    </row>
    <row r="9248" spans="1:11" x14ac:dyDescent="0.35">
      <c r="A9248" t="s">
        <v>10684</v>
      </c>
      <c r="B9248" t="s">
        <v>10685</v>
      </c>
      <c r="C9248" t="s">
        <v>10683</v>
      </c>
      <c r="D9248">
        <v>875</v>
      </c>
      <c r="E9248" t="s">
        <v>2666</v>
      </c>
      <c r="F9248">
        <v>846</v>
      </c>
      <c r="G9248" t="s">
        <v>16</v>
      </c>
      <c r="H9248">
        <v>5.0000000000000001E-3</v>
      </c>
      <c r="I9248">
        <f t="shared" si="174"/>
        <v>4.2300000000000004</v>
      </c>
      <c r="J9248">
        <v>0.29799999999999999</v>
      </c>
      <c r="K9248" s="2">
        <f t="shared" si="175"/>
        <v>252.10799999999998</v>
      </c>
    </row>
    <row r="9249" spans="1:11" x14ac:dyDescent="0.35">
      <c r="A9249" t="s">
        <v>10686</v>
      </c>
      <c r="B9249" t="s">
        <v>10687</v>
      </c>
      <c r="C9249" t="s">
        <v>10683</v>
      </c>
      <c r="D9249">
        <v>875</v>
      </c>
      <c r="E9249" t="s">
        <v>2666</v>
      </c>
      <c r="F9249" s="1">
        <v>2801</v>
      </c>
      <c r="G9249" t="s">
        <v>16</v>
      </c>
      <c r="H9249">
        <v>5.0000000000000001E-3</v>
      </c>
      <c r="I9249">
        <f t="shared" si="174"/>
        <v>14.005000000000001</v>
      </c>
      <c r="J9249">
        <v>0.34100000000000003</v>
      </c>
      <c r="K9249" s="2">
        <f t="shared" si="175"/>
        <v>955.14100000000008</v>
      </c>
    </row>
    <row r="9250" spans="1:11" x14ac:dyDescent="0.35">
      <c r="A9250" t="s">
        <v>10688</v>
      </c>
      <c r="B9250" t="s">
        <v>10689</v>
      </c>
      <c r="C9250" t="s">
        <v>10683</v>
      </c>
      <c r="D9250">
        <v>875</v>
      </c>
      <c r="E9250" t="s">
        <v>2666</v>
      </c>
      <c r="F9250">
        <v>66</v>
      </c>
      <c r="G9250" t="s">
        <v>16</v>
      </c>
      <c r="H9250">
        <v>5.0000000000000001E-3</v>
      </c>
      <c r="I9250">
        <f t="shared" si="174"/>
        <v>0.33</v>
      </c>
      <c r="J9250">
        <v>0.23599999999999999</v>
      </c>
      <c r="K9250" s="2">
        <f t="shared" si="175"/>
        <v>15.575999999999999</v>
      </c>
    </row>
    <row r="9251" spans="1:11" x14ac:dyDescent="0.35">
      <c r="A9251" t="s">
        <v>10690</v>
      </c>
      <c r="B9251" t="s">
        <v>10691</v>
      </c>
      <c r="C9251" t="s">
        <v>10683</v>
      </c>
      <c r="D9251">
        <v>875</v>
      </c>
      <c r="E9251" t="s">
        <v>2666</v>
      </c>
      <c r="F9251">
        <v>401</v>
      </c>
      <c r="G9251" t="s">
        <v>16</v>
      </c>
      <c r="H9251">
        <v>5.0000000000000001E-3</v>
      </c>
      <c r="I9251">
        <f t="shared" si="174"/>
        <v>2.0049999999999999</v>
      </c>
      <c r="J9251">
        <v>0.34100000000000003</v>
      </c>
      <c r="K9251" s="2">
        <f t="shared" si="175"/>
        <v>136.74100000000001</v>
      </c>
    </row>
    <row r="9252" spans="1:11" x14ac:dyDescent="0.35">
      <c r="A9252" t="s">
        <v>10692</v>
      </c>
      <c r="B9252" t="s">
        <v>10693</v>
      </c>
      <c r="C9252" t="s">
        <v>10683</v>
      </c>
      <c r="D9252">
        <v>875</v>
      </c>
      <c r="E9252" t="s">
        <v>2666</v>
      </c>
      <c r="F9252" s="1">
        <v>1321</v>
      </c>
      <c r="G9252" t="s">
        <v>16</v>
      </c>
      <c r="H9252">
        <v>5.0000000000000001E-3</v>
      </c>
      <c r="I9252">
        <f t="shared" si="174"/>
        <v>6.6050000000000004</v>
      </c>
      <c r="J9252">
        <v>0.34499999999999997</v>
      </c>
      <c r="K9252" s="2">
        <f t="shared" si="175"/>
        <v>455.74499999999995</v>
      </c>
    </row>
    <row r="9253" spans="1:11" x14ac:dyDescent="0.35">
      <c r="A9253" t="s">
        <v>10694</v>
      </c>
      <c r="B9253" t="s">
        <v>10695</v>
      </c>
      <c r="C9253" t="s">
        <v>10683</v>
      </c>
      <c r="D9253">
        <v>875</v>
      </c>
      <c r="E9253" t="s">
        <v>2666</v>
      </c>
      <c r="F9253" s="1">
        <v>1506</v>
      </c>
      <c r="G9253" t="s">
        <v>16</v>
      </c>
      <c r="H9253">
        <v>5.0000000000000001E-3</v>
      </c>
      <c r="I9253">
        <f t="shared" si="174"/>
        <v>7.53</v>
      </c>
      <c r="J9253">
        <v>0.34100000000000003</v>
      </c>
      <c r="K9253" s="2">
        <f t="shared" si="175"/>
        <v>513.54600000000005</v>
      </c>
    </row>
    <row r="9254" spans="1:11" x14ac:dyDescent="0.35">
      <c r="A9254" t="s">
        <v>10696</v>
      </c>
      <c r="B9254" t="s">
        <v>10697</v>
      </c>
      <c r="C9254" t="s">
        <v>10683</v>
      </c>
      <c r="D9254">
        <v>875</v>
      </c>
      <c r="E9254" t="s">
        <v>2666</v>
      </c>
      <c r="F9254" s="1">
        <v>1175</v>
      </c>
      <c r="G9254" t="s">
        <v>16</v>
      </c>
      <c r="H9254">
        <v>5.0000000000000001E-3</v>
      </c>
      <c r="I9254">
        <f t="shared" si="174"/>
        <v>5.875</v>
      </c>
      <c r="J9254">
        <v>0.34499999999999997</v>
      </c>
      <c r="K9254" s="2">
        <f t="shared" si="175"/>
        <v>405.37499999999994</v>
      </c>
    </row>
    <row r="9255" spans="1:11" x14ac:dyDescent="0.35">
      <c r="A9255" t="s">
        <v>10698</v>
      </c>
      <c r="B9255" t="s">
        <v>10699</v>
      </c>
      <c r="C9255" t="s">
        <v>10683</v>
      </c>
      <c r="D9255">
        <v>875</v>
      </c>
      <c r="E9255" t="s">
        <v>2666</v>
      </c>
      <c r="F9255" s="1">
        <v>1856</v>
      </c>
      <c r="G9255" t="s">
        <v>16</v>
      </c>
      <c r="H9255">
        <v>5.0000000000000001E-3</v>
      </c>
      <c r="I9255">
        <f t="shared" si="174"/>
        <v>9.2799999999999994</v>
      </c>
      <c r="J9255">
        <v>0.34100000000000003</v>
      </c>
      <c r="K9255" s="2">
        <f t="shared" si="175"/>
        <v>632.89600000000007</v>
      </c>
    </row>
    <row r="9256" spans="1:11" x14ac:dyDescent="0.35">
      <c r="A9256" t="s">
        <v>10700</v>
      </c>
      <c r="B9256" t="s">
        <v>10701</v>
      </c>
      <c r="C9256" t="s">
        <v>10702</v>
      </c>
      <c r="D9256">
        <v>875</v>
      </c>
      <c r="E9256" t="s">
        <v>2666</v>
      </c>
      <c r="F9256" s="1">
        <v>8710</v>
      </c>
      <c r="G9256" t="s">
        <v>16</v>
      </c>
      <c r="H9256">
        <v>0.26600000000000001</v>
      </c>
      <c r="I9256">
        <f t="shared" si="174"/>
        <v>2316.86</v>
      </c>
      <c r="J9256">
        <v>0.30399999999999999</v>
      </c>
      <c r="K9256" s="2">
        <f t="shared" si="175"/>
        <v>2647.84</v>
      </c>
    </row>
    <row r="9257" spans="1:11" x14ac:dyDescent="0.35">
      <c r="A9257" t="s">
        <v>10703</v>
      </c>
      <c r="B9257" t="s">
        <v>10704</v>
      </c>
      <c r="C9257" t="s">
        <v>10705</v>
      </c>
      <c r="D9257">
        <v>875</v>
      </c>
      <c r="E9257" t="s">
        <v>2666</v>
      </c>
      <c r="F9257" s="1">
        <v>1115</v>
      </c>
      <c r="G9257" t="s">
        <v>16</v>
      </c>
      <c r="H9257">
        <v>0.70699999999999996</v>
      </c>
      <c r="I9257">
        <f t="shared" si="174"/>
        <v>788.30499999999995</v>
      </c>
      <c r="J9257">
        <v>1.4379999999999999</v>
      </c>
      <c r="K9257" s="2">
        <f t="shared" si="175"/>
        <v>1603.37</v>
      </c>
    </row>
    <row r="9258" spans="1:11" x14ac:dyDescent="0.35">
      <c r="A9258" t="s">
        <v>10706</v>
      </c>
      <c r="B9258" t="s">
        <v>10707</v>
      </c>
      <c r="C9258" t="s">
        <v>10708</v>
      </c>
      <c r="D9258">
        <v>875</v>
      </c>
      <c r="E9258" t="s">
        <v>2666</v>
      </c>
      <c r="F9258" s="1">
        <v>2150</v>
      </c>
      <c r="G9258" t="s">
        <v>16</v>
      </c>
      <c r="H9258">
        <v>9.0999999999999998E-2</v>
      </c>
      <c r="I9258">
        <f t="shared" si="174"/>
        <v>195.65</v>
      </c>
      <c r="J9258">
        <v>0.224</v>
      </c>
      <c r="K9258" s="2">
        <f t="shared" si="175"/>
        <v>481.6</v>
      </c>
    </row>
    <row r="9259" spans="1:11" x14ac:dyDescent="0.35">
      <c r="A9259" t="s">
        <v>10709</v>
      </c>
      <c r="B9259" t="s">
        <v>10710</v>
      </c>
      <c r="C9259" t="s">
        <v>10708</v>
      </c>
      <c r="D9259">
        <v>875</v>
      </c>
      <c r="E9259" t="s">
        <v>2666</v>
      </c>
      <c r="F9259" s="1">
        <v>3950</v>
      </c>
      <c r="G9259" t="s">
        <v>16</v>
      </c>
      <c r="H9259">
        <v>0.27</v>
      </c>
      <c r="I9259">
        <f t="shared" si="174"/>
        <v>1066.5</v>
      </c>
      <c r="J9259">
        <v>0.48499999999999999</v>
      </c>
      <c r="K9259" s="2">
        <f t="shared" si="175"/>
        <v>1915.75</v>
      </c>
    </row>
    <row r="9260" spans="1:11" x14ac:dyDescent="0.35">
      <c r="A9260" t="s">
        <v>10711</v>
      </c>
      <c r="B9260" t="s">
        <v>10712</v>
      </c>
      <c r="C9260" t="s">
        <v>10713</v>
      </c>
      <c r="D9260">
        <v>875</v>
      </c>
      <c r="E9260" t="s">
        <v>2666</v>
      </c>
      <c r="F9260" s="1">
        <v>27795</v>
      </c>
      <c r="G9260" t="s">
        <v>16</v>
      </c>
      <c r="H9260">
        <v>2.162E-2</v>
      </c>
      <c r="I9260">
        <f t="shared" si="174"/>
        <v>600.92790000000002</v>
      </c>
      <c r="J9260">
        <v>0.12723000000000001</v>
      </c>
      <c r="K9260" s="2">
        <f t="shared" si="175"/>
        <v>3536.3578500000003</v>
      </c>
    </row>
    <row r="9261" spans="1:11" x14ac:dyDescent="0.35">
      <c r="A9261" t="s">
        <v>10714</v>
      </c>
      <c r="B9261" t="s">
        <v>10715</v>
      </c>
      <c r="C9261" t="s">
        <v>10716</v>
      </c>
      <c r="D9261">
        <v>875</v>
      </c>
      <c r="E9261" t="s">
        <v>2666</v>
      </c>
      <c r="F9261" s="1">
        <v>20000</v>
      </c>
      <c r="G9261" t="s">
        <v>16</v>
      </c>
      <c r="H9261">
        <v>0.108</v>
      </c>
      <c r="I9261">
        <f t="shared" si="174"/>
        <v>2160</v>
      </c>
      <c r="J9261">
        <v>0.185</v>
      </c>
      <c r="K9261" s="2">
        <f t="shared" si="175"/>
        <v>3700</v>
      </c>
    </row>
    <row r="9262" spans="1:11" x14ac:dyDescent="0.35">
      <c r="A9262" t="s">
        <v>10717</v>
      </c>
      <c r="B9262" t="s">
        <v>10718</v>
      </c>
      <c r="C9262" t="s">
        <v>10719</v>
      </c>
      <c r="D9262">
        <v>875</v>
      </c>
      <c r="E9262" t="s">
        <v>2666</v>
      </c>
      <c r="F9262" s="1">
        <v>33180</v>
      </c>
      <c r="G9262" t="s">
        <v>16</v>
      </c>
      <c r="H9262">
        <v>3.2779999999999997E-2</v>
      </c>
      <c r="I9262">
        <f t="shared" si="174"/>
        <v>1087.6404</v>
      </c>
      <c r="J9262">
        <v>0.13944999999999999</v>
      </c>
      <c r="K9262" s="2">
        <f t="shared" si="175"/>
        <v>4626.951</v>
      </c>
    </row>
    <row r="9263" spans="1:11" x14ac:dyDescent="0.35">
      <c r="A9263" t="s">
        <v>10720</v>
      </c>
      <c r="B9263" t="s">
        <v>10721</v>
      </c>
      <c r="C9263" t="s">
        <v>10719</v>
      </c>
      <c r="D9263">
        <v>875</v>
      </c>
      <c r="E9263" t="s">
        <v>2666</v>
      </c>
      <c r="F9263" s="1">
        <v>25180</v>
      </c>
      <c r="G9263" t="s">
        <v>16</v>
      </c>
      <c r="H9263">
        <v>3.2779999999999997E-2</v>
      </c>
      <c r="I9263">
        <f t="shared" si="174"/>
        <v>825.40039999999988</v>
      </c>
      <c r="J9263">
        <v>0.13944999999999999</v>
      </c>
      <c r="K9263" s="2">
        <f t="shared" si="175"/>
        <v>3511.3509999999997</v>
      </c>
    </row>
    <row r="9264" spans="1:11" x14ac:dyDescent="0.35">
      <c r="A9264" t="s">
        <v>10722</v>
      </c>
      <c r="B9264" t="s">
        <v>10723</v>
      </c>
      <c r="C9264" t="s">
        <v>9482</v>
      </c>
      <c r="D9264">
        <v>875</v>
      </c>
      <c r="E9264" t="s">
        <v>2666</v>
      </c>
      <c r="F9264" s="1">
        <v>104008</v>
      </c>
      <c r="G9264" t="s">
        <v>16</v>
      </c>
      <c r="H9264">
        <v>1.7930000000000001E-2</v>
      </c>
      <c r="I9264">
        <f t="shared" si="174"/>
        <v>1864.8634400000001</v>
      </c>
      <c r="J9264">
        <v>8.659E-2</v>
      </c>
      <c r="K9264" s="2">
        <f t="shared" si="175"/>
        <v>9006.0527199999997</v>
      </c>
    </row>
    <row r="9265" spans="1:11" x14ac:dyDescent="0.35">
      <c r="A9265" t="s">
        <v>10724</v>
      </c>
      <c r="B9265" t="s">
        <v>10725</v>
      </c>
      <c r="C9265" t="s">
        <v>9482</v>
      </c>
      <c r="D9265">
        <v>875</v>
      </c>
      <c r="E9265" t="s">
        <v>2666</v>
      </c>
      <c r="F9265" s="1">
        <v>99840</v>
      </c>
      <c r="G9265" t="s">
        <v>16</v>
      </c>
      <c r="H9265">
        <v>1.7930000000000001E-2</v>
      </c>
      <c r="I9265">
        <f t="shared" si="174"/>
        <v>1790.1312000000003</v>
      </c>
      <c r="J9265">
        <v>8.659E-2</v>
      </c>
      <c r="K9265" s="2">
        <f t="shared" si="175"/>
        <v>8645.1455999999998</v>
      </c>
    </row>
    <row r="9266" spans="1:11" x14ac:dyDescent="0.35">
      <c r="A9266" t="s">
        <v>10726</v>
      </c>
      <c r="B9266" t="s">
        <v>10727</v>
      </c>
      <c r="C9266" t="s">
        <v>10728</v>
      </c>
      <c r="D9266">
        <v>875</v>
      </c>
      <c r="E9266" t="s">
        <v>2666</v>
      </c>
      <c r="F9266" s="1">
        <v>5100</v>
      </c>
      <c r="G9266" t="s">
        <v>16</v>
      </c>
      <c r="H9266">
        <v>0.106</v>
      </c>
      <c r="I9266">
        <f t="shared" si="174"/>
        <v>540.6</v>
      </c>
      <c r="J9266">
        <v>0.65900000000000003</v>
      </c>
      <c r="K9266" s="2">
        <f t="shared" si="175"/>
        <v>3360.9</v>
      </c>
    </row>
    <row r="9267" spans="1:11" x14ac:dyDescent="0.35">
      <c r="A9267" t="s">
        <v>10729</v>
      </c>
      <c r="B9267" t="s">
        <v>10730</v>
      </c>
      <c r="C9267" t="s">
        <v>10731</v>
      </c>
      <c r="D9267">
        <v>875</v>
      </c>
      <c r="E9267" t="s">
        <v>2666</v>
      </c>
      <c r="F9267" s="1">
        <v>7690</v>
      </c>
      <c r="G9267" t="s">
        <v>16</v>
      </c>
      <c r="H9267">
        <v>0.106</v>
      </c>
      <c r="I9267">
        <f t="shared" si="174"/>
        <v>815.14</v>
      </c>
      <c r="J9267">
        <v>0.65900000000000003</v>
      </c>
      <c r="K9267" s="2">
        <f t="shared" si="175"/>
        <v>5067.71</v>
      </c>
    </row>
    <row r="9268" spans="1:11" x14ac:dyDescent="0.35">
      <c r="A9268" t="s">
        <v>10732</v>
      </c>
      <c r="B9268" t="s">
        <v>10733</v>
      </c>
      <c r="C9268" t="s">
        <v>4340</v>
      </c>
      <c r="D9268">
        <v>875</v>
      </c>
      <c r="E9268" t="s">
        <v>2666</v>
      </c>
      <c r="F9268" s="1">
        <v>5600</v>
      </c>
      <c r="G9268" t="s">
        <v>16</v>
      </c>
      <c r="H9268">
        <v>4.2000000000000003E-2</v>
      </c>
      <c r="I9268">
        <f t="shared" si="174"/>
        <v>235.20000000000002</v>
      </c>
      <c r="J9268">
        <v>0</v>
      </c>
      <c r="K9268" s="2">
        <f t="shared" si="175"/>
        <v>0</v>
      </c>
    </row>
    <row r="9269" spans="1:11" x14ac:dyDescent="0.35">
      <c r="A9269" t="s">
        <v>10734</v>
      </c>
      <c r="B9269" t="s">
        <v>10735</v>
      </c>
      <c r="C9269" t="s">
        <v>4340</v>
      </c>
      <c r="D9269">
        <v>875</v>
      </c>
      <c r="E9269" t="s">
        <v>2666</v>
      </c>
      <c r="F9269" s="1">
        <v>7222</v>
      </c>
      <c r="G9269" t="s">
        <v>16</v>
      </c>
      <c r="H9269">
        <v>4.2000000000000003E-2</v>
      </c>
      <c r="I9269">
        <f t="shared" si="174"/>
        <v>303.32400000000001</v>
      </c>
      <c r="J9269">
        <v>0</v>
      </c>
      <c r="K9269" s="2">
        <f t="shared" si="175"/>
        <v>0</v>
      </c>
    </row>
    <row r="9270" spans="1:11" x14ac:dyDescent="0.35">
      <c r="A9270" t="s">
        <v>10736</v>
      </c>
      <c r="B9270" t="s">
        <v>10737</v>
      </c>
      <c r="C9270" t="s">
        <v>4340</v>
      </c>
      <c r="D9270">
        <v>875</v>
      </c>
      <c r="E9270" t="s">
        <v>2666</v>
      </c>
      <c r="F9270" s="1">
        <v>7650</v>
      </c>
      <c r="G9270" t="s">
        <v>16</v>
      </c>
      <c r="H9270">
        <v>4.2000000000000003E-2</v>
      </c>
      <c r="I9270">
        <f t="shared" si="174"/>
        <v>321.3</v>
      </c>
      <c r="J9270">
        <v>0</v>
      </c>
      <c r="K9270" s="2">
        <f t="shared" si="175"/>
        <v>0</v>
      </c>
    </row>
    <row r="9271" spans="1:11" x14ac:dyDescent="0.35">
      <c r="A9271" t="s">
        <v>10738</v>
      </c>
      <c r="B9271" t="s">
        <v>10739</v>
      </c>
      <c r="C9271" t="s">
        <v>4340</v>
      </c>
      <c r="D9271">
        <v>875</v>
      </c>
      <c r="E9271" t="s">
        <v>2666</v>
      </c>
      <c r="F9271" s="1">
        <v>4800</v>
      </c>
      <c r="G9271" t="s">
        <v>16</v>
      </c>
      <c r="H9271">
        <v>0.15</v>
      </c>
      <c r="I9271">
        <f t="shared" si="174"/>
        <v>720</v>
      </c>
      <c r="J9271">
        <v>0</v>
      </c>
      <c r="K9271" s="2">
        <f t="shared" si="175"/>
        <v>0</v>
      </c>
    </row>
    <row r="9272" spans="1:11" x14ac:dyDescent="0.35">
      <c r="A9272" t="s">
        <v>10740</v>
      </c>
      <c r="B9272" t="s">
        <v>10741</v>
      </c>
      <c r="C9272" t="s">
        <v>4340</v>
      </c>
      <c r="D9272">
        <v>875</v>
      </c>
      <c r="E9272" t="s">
        <v>2666</v>
      </c>
      <c r="F9272" s="1">
        <v>6650</v>
      </c>
      <c r="G9272" t="s">
        <v>16</v>
      </c>
      <c r="H9272">
        <v>0.15</v>
      </c>
      <c r="I9272">
        <f t="shared" si="174"/>
        <v>997.5</v>
      </c>
      <c r="J9272">
        <v>0</v>
      </c>
      <c r="K9272" s="2">
        <f t="shared" si="175"/>
        <v>0</v>
      </c>
    </row>
    <row r="9273" spans="1:11" x14ac:dyDescent="0.35">
      <c r="A9273" t="s">
        <v>10742</v>
      </c>
      <c r="B9273" t="s">
        <v>10743</v>
      </c>
      <c r="C9273" t="s">
        <v>10744</v>
      </c>
      <c r="D9273">
        <v>875</v>
      </c>
      <c r="E9273" t="s">
        <v>2666</v>
      </c>
      <c r="F9273">
        <v>951</v>
      </c>
      <c r="G9273" t="s">
        <v>16</v>
      </c>
      <c r="H9273">
        <v>2.3999999999999998E-3</v>
      </c>
      <c r="I9273">
        <f t="shared" si="174"/>
        <v>2.2824</v>
      </c>
      <c r="J9273">
        <v>0</v>
      </c>
      <c r="K9273" s="2">
        <f t="shared" si="175"/>
        <v>0</v>
      </c>
    </row>
    <row r="9274" spans="1:11" x14ac:dyDescent="0.35">
      <c r="A9274" t="s">
        <v>10745</v>
      </c>
      <c r="B9274" t="s">
        <v>10746</v>
      </c>
      <c r="C9274" t="s">
        <v>10744</v>
      </c>
      <c r="D9274">
        <v>875</v>
      </c>
      <c r="E9274" t="s">
        <v>2666</v>
      </c>
      <c r="F9274" s="1">
        <v>1001</v>
      </c>
      <c r="G9274" t="s">
        <v>16</v>
      </c>
      <c r="H9274">
        <v>2.3999999999999998E-3</v>
      </c>
      <c r="I9274">
        <f t="shared" si="174"/>
        <v>2.4023999999999996</v>
      </c>
      <c r="J9274">
        <v>0</v>
      </c>
      <c r="K9274" s="2">
        <f t="shared" si="175"/>
        <v>0</v>
      </c>
    </row>
    <row r="9275" spans="1:11" x14ac:dyDescent="0.35">
      <c r="A9275" t="s">
        <v>10747</v>
      </c>
      <c r="B9275" t="s">
        <v>10748</v>
      </c>
      <c r="C9275" t="s">
        <v>10744</v>
      </c>
      <c r="D9275">
        <v>875</v>
      </c>
      <c r="E9275" t="s">
        <v>2666</v>
      </c>
      <c r="F9275" s="1">
        <v>1501</v>
      </c>
      <c r="G9275" t="s">
        <v>16</v>
      </c>
      <c r="H9275">
        <v>2.3999999999999998E-3</v>
      </c>
      <c r="I9275">
        <f t="shared" si="174"/>
        <v>3.6023999999999998</v>
      </c>
      <c r="J9275">
        <v>0</v>
      </c>
      <c r="K9275" s="2">
        <f t="shared" si="175"/>
        <v>0</v>
      </c>
    </row>
    <row r="9276" spans="1:11" x14ac:dyDescent="0.35">
      <c r="A9276" t="s">
        <v>10749</v>
      </c>
      <c r="B9276" t="s">
        <v>10750</v>
      </c>
      <c r="C9276" t="s">
        <v>10751</v>
      </c>
      <c r="D9276">
        <v>875</v>
      </c>
      <c r="E9276" t="s">
        <v>2666</v>
      </c>
      <c r="F9276" s="1">
        <v>7830</v>
      </c>
      <c r="G9276" t="s">
        <v>16</v>
      </c>
      <c r="H9276">
        <v>3.4639999999999997E-2</v>
      </c>
      <c r="I9276">
        <f t="shared" si="174"/>
        <v>271.2312</v>
      </c>
      <c r="J9276">
        <v>0.1888</v>
      </c>
      <c r="K9276" s="2">
        <f t="shared" si="175"/>
        <v>1478.3039999999999</v>
      </c>
    </row>
    <row r="9277" spans="1:11" x14ac:dyDescent="0.35">
      <c r="A9277" t="s">
        <v>10752</v>
      </c>
      <c r="B9277" t="s">
        <v>10753</v>
      </c>
      <c r="C9277" t="s">
        <v>5623</v>
      </c>
      <c r="D9277">
        <v>875</v>
      </c>
      <c r="E9277" t="s">
        <v>2666</v>
      </c>
      <c r="F9277" s="1">
        <v>17255</v>
      </c>
      <c r="G9277" t="s">
        <v>16</v>
      </c>
      <c r="H9277">
        <v>2.5000000000000001E-3</v>
      </c>
      <c r="I9277">
        <f t="shared" si="174"/>
        <v>43.137500000000003</v>
      </c>
      <c r="J9277">
        <v>5.1020000000000003E-2</v>
      </c>
      <c r="K9277" s="2">
        <f t="shared" si="175"/>
        <v>880.3501</v>
      </c>
    </row>
    <row r="9278" spans="1:11" x14ac:dyDescent="0.35">
      <c r="A9278" t="s">
        <v>10754</v>
      </c>
      <c r="B9278" t="s">
        <v>10755</v>
      </c>
      <c r="C9278" t="s">
        <v>5623</v>
      </c>
      <c r="D9278">
        <v>875</v>
      </c>
      <c r="E9278" t="s">
        <v>2666</v>
      </c>
      <c r="F9278" s="1">
        <v>31500</v>
      </c>
      <c r="G9278" t="s">
        <v>16</v>
      </c>
      <c r="H9278">
        <v>2.5000000000000001E-3</v>
      </c>
      <c r="I9278">
        <f t="shared" si="174"/>
        <v>78.75</v>
      </c>
      <c r="J9278">
        <v>5.1020000000000003E-2</v>
      </c>
      <c r="K9278" s="2">
        <f t="shared" si="175"/>
        <v>1607.13</v>
      </c>
    </row>
    <row r="9279" spans="1:11" x14ac:dyDescent="0.35">
      <c r="A9279" t="s">
        <v>10756</v>
      </c>
      <c r="B9279" t="s">
        <v>10757</v>
      </c>
      <c r="C9279" t="s">
        <v>5623</v>
      </c>
      <c r="D9279">
        <v>875</v>
      </c>
      <c r="E9279" t="s">
        <v>2666</v>
      </c>
      <c r="F9279" s="1">
        <v>46885</v>
      </c>
      <c r="G9279" t="s">
        <v>16</v>
      </c>
      <c r="H9279">
        <v>2.5000000000000001E-3</v>
      </c>
      <c r="I9279">
        <f t="shared" si="174"/>
        <v>117.21250000000001</v>
      </c>
      <c r="J9279">
        <v>5.3929999999999999E-2</v>
      </c>
      <c r="K9279" s="2">
        <f t="shared" si="175"/>
        <v>2528.5080499999999</v>
      </c>
    </row>
    <row r="9280" spans="1:11" x14ac:dyDescent="0.35">
      <c r="A9280" t="s">
        <v>10758</v>
      </c>
      <c r="B9280" t="s">
        <v>10759</v>
      </c>
      <c r="C9280" t="s">
        <v>5623</v>
      </c>
      <c r="D9280">
        <v>875</v>
      </c>
      <c r="E9280" t="s">
        <v>2666</v>
      </c>
      <c r="F9280" s="1">
        <v>14684</v>
      </c>
      <c r="G9280" t="s">
        <v>16</v>
      </c>
      <c r="H9280">
        <v>2.5000000000000001E-3</v>
      </c>
      <c r="I9280">
        <f t="shared" si="174"/>
        <v>36.71</v>
      </c>
      <c r="J9280">
        <v>5.1020000000000003E-2</v>
      </c>
      <c r="K9280" s="2">
        <f t="shared" si="175"/>
        <v>749.17768000000001</v>
      </c>
    </row>
    <row r="9281" spans="1:11" x14ac:dyDescent="0.35">
      <c r="A9281" t="s">
        <v>10760</v>
      </c>
      <c r="B9281" t="s">
        <v>10761</v>
      </c>
      <c r="C9281" t="s">
        <v>6367</v>
      </c>
      <c r="D9281">
        <v>875</v>
      </c>
      <c r="E9281" t="s">
        <v>2666</v>
      </c>
      <c r="F9281" s="1">
        <v>9600</v>
      </c>
      <c r="G9281" t="s">
        <v>16</v>
      </c>
      <c r="H9281">
        <v>5.45E-2</v>
      </c>
      <c r="I9281">
        <f t="shared" si="174"/>
        <v>523.20000000000005</v>
      </c>
      <c r="J9281">
        <v>0.81859999999999999</v>
      </c>
      <c r="K9281" s="2">
        <f t="shared" si="175"/>
        <v>7858.5599999999995</v>
      </c>
    </row>
    <row r="9282" spans="1:11" x14ac:dyDescent="0.35">
      <c r="A9282" t="s">
        <v>10762</v>
      </c>
      <c r="B9282" t="s">
        <v>10763</v>
      </c>
      <c r="C9282" t="s">
        <v>6367</v>
      </c>
      <c r="D9282">
        <v>875</v>
      </c>
      <c r="E9282" t="s">
        <v>2666</v>
      </c>
      <c r="F9282" s="1">
        <v>4512</v>
      </c>
      <c r="G9282" t="s">
        <v>16</v>
      </c>
      <c r="H9282">
        <v>5.45E-2</v>
      </c>
      <c r="I9282">
        <f t="shared" si="174"/>
        <v>245.904</v>
      </c>
      <c r="J9282">
        <v>0.66266999999999998</v>
      </c>
      <c r="K9282" s="2">
        <f t="shared" si="175"/>
        <v>2989.96704</v>
      </c>
    </row>
    <row r="9283" spans="1:11" x14ac:dyDescent="0.35">
      <c r="A9283" t="s">
        <v>10764</v>
      </c>
      <c r="B9283" t="s">
        <v>10765</v>
      </c>
      <c r="C9283" t="s">
        <v>6367</v>
      </c>
      <c r="D9283">
        <v>875</v>
      </c>
      <c r="E9283" t="s">
        <v>2666</v>
      </c>
      <c r="F9283" s="1">
        <v>3336</v>
      </c>
      <c r="G9283" t="s">
        <v>16</v>
      </c>
      <c r="H9283">
        <v>5.45E-2</v>
      </c>
      <c r="I9283">
        <f t="shared" si="174"/>
        <v>181.81200000000001</v>
      </c>
      <c r="J9283">
        <v>0.78093000000000001</v>
      </c>
      <c r="K9283" s="2">
        <f t="shared" si="175"/>
        <v>2605.1824799999999</v>
      </c>
    </row>
    <row r="9284" spans="1:11" x14ac:dyDescent="0.35">
      <c r="A9284" t="s">
        <v>10766</v>
      </c>
      <c r="B9284" t="s">
        <v>10767</v>
      </c>
      <c r="C9284" t="s">
        <v>6367</v>
      </c>
      <c r="D9284">
        <v>875</v>
      </c>
      <c r="E9284" t="s">
        <v>2666</v>
      </c>
      <c r="F9284" s="1">
        <v>5398</v>
      </c>
      <c r="G9284" t="s">
        <v>16</v>
      </c>
      <c r="H9284">
        <v>5.45E-2</v>
      </c>
      <c r="I9284">
        <f t="shared" si="174"/>
        <v>294.19099999999997</v>
      </c>
      <c r="J9284">
        <v>0.67373000000000005</v>
      </c>
      <c r="K9284" s="2">
        <f t="shared" si="175"/>
        <v>3636.7945400000003</v>
      </c>
    </row>
    <row r="9285" spans="1:11" x14ac:dyDescent="0.35">
      <c r="A9285" t="s">
        <v>10768</v>
      </c>
      <c r="B9285" t="s">
        <v>10769</v>
      </c>
      <c r="C9285" t="s">
        <v>6367</v>
      </c>
      <c r="D9285">
        <v>875</v>
      </c>
      <c r="E9285" t="s">
        <v>2666</v>
      </c>
      <c r="F9285" s="1">
        <v>7000</v>
      </c>
      <c r="G9285" t="s">
        <v>16</v>
      </c>
      <c r="H9285">
        <v>0.115</v>
      </c>
      <c r="I9285">
        <f t="shared" ref="I9285:I9348" si="176">H9285*F9285</f>
        <v>805</v>
      </c>
      <c r="J9285">
        <v>1.7536</v>
      </c>
      <c r="K9285" s="2">
        <f t="shared" ref="K9285:K9348" si="177">F9285*J9285</f>
        <v>12275.2</v>
      </c>
    </row>
    <row r="9286" spans="1:11" x14ac:dyDescent="0.35">
      <c r="A9286" t="s">
        <v>10770</v>
      </c>
      <c r="B9286" t="s">
        <v>10771</v>
      </c>
      <c r="C9286" t="s">
        <v>6367</v>
      </c>
      <c r="D9286">
        <v>875</v>
      </c>
      <c r="E9286" t="s">
        <v>2666</v>
      </c>
      <c r="F9286" s="1">
        <v>9420</v>
      </c>
      <c r="G9286" t="s">
        <v>16</v>
      </c>
      <c r="H9286">
        <v>0.115</v>
      </c>
      <c r="I9286">
        <f t="shared" si="176"/>
        <v>1083.3</v>
      </c>
      <c r="J9286">
        <v>1.7536</v>
      </c>
      <c r="K9286" s="2">
        <f t="shared" si="177"/>
        <v>16518.912</v>
      </c>
    </row>
    <row r="9287" spans="1:11" x14ac:dyDescent="0.35">
      <c r="A9287" t="s">
        <v>10772</v>
      </c>
      <c r="B9287" t="s">
        <v>10773</v>
      </c>
      <c r="C9287" t="s">
        <v>6367</v>
      </c>
      <c r="D9287">
        <v>875</v>
      </c>
      <c r="E9287" t="s">
        <v>2666</v>
      </c>
      <c r="F9287" s="1">
        <v>9600</v>
      </c>
      <c r="G9287" t="s">
        <v>16</v>
      </c>
      <c r="H9287">
        <v>0.115</v>
      </c>
      <c r="I9287">
        <f t="shared" si="176"/>
        <v>1104</v>
      </c>
      <c r="J9287">
        <v>1.70363</v>
      </c>
      <c r="K9287" s="2">
        <f t="shared" si="177"/>
        <v>16354.848</v>
      </c>
    </row>
    <row r="9288" spans="1:11" x14ac:dyDescent="0.35">
      <c r="A9288" t="s">
        <v>10774</v>
      </c>
      <c r="B9288" t="s">
        <v>10775</v>
      </c>
      <c r="C9288" t="s">
        <v>5815</v>
      </c>
      <c r="D9288">
        <v>875</v>
      </c>
      <c r="E9288" t="s">
        <v>2666</v>
      </c>
      <c r="F9288" s="1">
        <v>8301</v>
      </c>
      <c r="G9288" t="s">
        <v>16</v>
      </c>
      <c r="H9288">
        <v>0.121</v>
      </c>
      <c r="I9288">
        <f t="shared" si="176"/>
        <v>1004.4209999999999</v>
      </c>
      <c r="J9288">
        <v>1.0114700000000001</v>
      </c>
      <c r="K9288" s="2">
        <f t="shared" si="177"/>
        <v>8396.2124700000004</v>
      </c>
    </row>
    <row r="9289" spans="1:11" x14ac:dyDescent="0.35">
      <c r="A9289" t="s">
        <v>10776</v>
      </c>
      <c r="B9289" t="s">
        <v>10777</v>
      </c>
      <c r="C9289" t="s">
        <v>10778</v>
      </c>
      <c r="D9289">
        <v>875</v>
      </c>
      <c r="E9289" t="s">
        <v>2666</v>
      </c>
      <c r="F9289" s="1">
        <v>7801</v>
      </c>
      <c r="G9289" t="s">
        <v>16</v>
      </c>
      <c r="H9289">
        <v>1E-3</v>
      </c>
      <c r="I9289">
        <f t="shared" si="176"/>
        <v>7.8010000000000002</v>
      </c>
      <c r="J9289">
        <v>6.9000000000000006E-2</v>
      </c>
      <c r="K9289" s="2">
        <f t="shared" si="177"/>
        <v>538.26900000000001</v>
      </c>
    </row>
    <row r="9290" spans="1:11" x14ac:dyDescent="0.35">
      <c r="A9290" t="s">
        <v>10779</v>
      </c>
      <c r="B9290" t="s">
        <v>10780</v>
      </c>
      <c r="C9290" t="s">
        <v>6642</v>
      </c>
      <c r="D9290">
        <v>875</v>
      </c>
      <c r="E9290" t="s">
        <v>2666</v>
      </c>
      <c r="F9290" s="1">
        <v>1800</v>
      </c>
      <c r="G9290" t="s">
        <v>16</v>
      </c>
      <c r="H9290">
        <v>1E-3</v>
      </c>
      <c r="I9290">
        <f t="shared" si="176"/>
        <v>1.8</v>
      </c>
      <c r="J9290">
        <v>0.34100000000000003</v>
      </c>
      <c r="K9290" s="2">
        <f t="shared" si="177"/>
        <v>613.80000000000007</v>
      </c>
    </row>
    <row r="9291" spans="1:11" x14ac:dyDescent="0.35">
      <c r="A9291" t="s">
        <v>10781</v>
      </c>
      <c r="B9291" t="s">
        <v>10782</v>
      </c>
      <c r="C9291" t="s">
        <v>5481</v>
      </c>
      <c r="D9291">
        <v>875</v>
      </c>
      <c r="E9291" t="s">
        <v>2666</v>
      </c>
      <c r="F9291" s="1">
        <v>12650</v>
      </c>
      <c r="G9291" t="s">
        <v>16</v>
      </c>
      <c r="H9291">
        <v>1E-3</v>
      </c>
      <c r="I9291">
        <f t="shared" si="176"/>
        <v>12.65</v>
      </c>
      <c r="J9291">
        <v>0.34200000000000003</v>
      </c>
      <c r="K9291" s="2">
        <f t="shared" si="177"/>
        <v>4326.3</v>
      </c>
    </row>
    <row r="9292" spans="1:11" x14ac:dyDescent="0.35">
      <c r="A9292" t="s">
        <v>10783</v>
      </c>
      <c r="B9292" t="s">
        <v>10784</v>
      </c>
      <c r="C9292" t="s">
        <v>9509</v>
      </c>
      <c r="D9292">
        <v>875</v>
      </c>
      <c r="E9292" t="s">
        <v>2666</v>
      </c>
      <c r="F9292" s="1">
        <v>13101</v>
      </c>
      <c r="G9292" t="s">
        <v>16</v>
      </c>
      <c r="H9292">
        <v>1E-3</v>
      </c>
      <c r="I9292">
        <f t="shared" si="176"/>
        <v>13.101000000000001</v>
      </c>
      <c r="J9292">
        <v>0.20799999999999999</v>
      </c>
      <c r="K9292" s="2">
        <f t="shared" si="177"/>
        <v>2725.0079999999998</v>
      </c>
    </row>
    <row r="9293" spans="1:11" x14ac:dyDescent="0.35">
      <c r="A9293" t="s">
        <v>10785</v>
      </c>
      <c r="B9293" t="s">
        <v>10786</v>
      </c>
      <c r="C9293" t="s">
        <v>9795</v>
      </c>
      <c r="D9293">
        <v>875</v>
      </c>
      <c r="E9293" t="s">
        <v>2666</v>
      </c>
      <c r="F9293" s="1">
        <v>2070</v>
      </c>
      <c r="G9293" t="s">
        <v>16</v>
      </c>
      <c r="H9293">
        <v>1E-3</v>
      </c>
      <c r="I9293">
        <f t="shared" si="176"/>
        <v>2.0699999999999998</v>
      </c>
      <c r="J9293">
        <v>0.123</v>
      </c>
      <c r="K9293" s="2">
        <f t="shared" si="177"/>
        <v>254.60999999999999</v>
      </c>
    </row>
    <row r="9294" spans="1:11" x14ac:dyDescent="0.35">
      <c r="A9294" t="s">
        <v>10787</v>
      </c>
      <c r="B9294" t="s">
        <v>10788</v>
      </c>
      <c r="C9294" t="s">
        <v>9795</v>
      </c>
      <c r="D9294">
        <v>875</v>
      </c>
      <c r="E9294" t="s">
        <v>2666</v>
      </c>
      <c r="F9294" s="1">
        <v>3155</v>
      </c>
      <c r="G9294" t="s">
        <v>16</v>
      </c>
      <c r="H9294">
        <v>1E-3</v>
      </c>
      <c r="I9294">
        <f t="shared" si="176"/>
        <v>3.1550000000000002</v>
      </c>
      <c r="J9294">
        <v>0.123</v>
      </c>
      <c r="K9294" s="2">
        <f t="shared" si="177"/>
        <v>388.065</v>
      </c>
    </row>
    <row r="9295" spans="1:11" x14ac:dyDescent="0.35">
      <c r="A9295" t="s">
        <v>10789</v>
      </c>
      <c r="B9295" t="s">
        <v>10790</v>
      </c>
      <c r="C9295" t="s">
        <v>5481</v>
      </c>
      <c r="D9295">
        <v>875</v>
      </c>
      <c r="E9295" t="s">
        <v>2666</v>
      </c>
      <c r="F9295" s="1">
        <v>1250</v>
      </c>
      <c r="G9295" t="s">
        <v>16</v>
      </c>
      <c r="H9295">
        <v>1E-3</v>
      </c>
      <c r="I9295">
        <f t="shared" si="176"/>
        <v>1.25</v>
      </c>
      <c r="J9295">
        <v>0.28699999999999998</v>
      </c>
      <c r="K9295" s="2">
        <f t="shared" si="177"/>
        <v>358.75</v>
      </c>
    </row>
    <row r="9296" spans="1:11" x14ac:dyDescent="0.35">
      <c r="A9296" t="s">
        <v>10791</v>
      </c>
      <c r="B9296" t="s">
        <v>10792</v>
      </c>
      <c r="C9296" t="s">
        <v>6642</v>
      </c>
      <c r="D9296">
        <v>875</v>
      </c>
      <c r="E9296" t="s">
        <v>2666</v>
      </c>
      <c r="F9296" s="1">
        <v>2900</v>
      </c>
      <c r="G9296" t="s">
        <v>16</v>
      </c>
      <c r="H9296">
        <v>1E-3</v>
      </c>
      <c r="I9296">
        <f t="shared" si="176"/>
        <v>2.9</v>
      </c>
      <c r="J9296">
        <v>0.20799999999999999</v>
      </c>
      <c r="K9296" s="2">
        <f t="shared" si="177"/>
        <v>603.19999999999993</v>
      </c>
    </row>
    <row r="9297" spans="1:11" x14ac:dyDescent="0.35">
      <c r="A9297" t="s">
        <v>10793</v>
      </c>
      <c r="B9297" t="s">
        <v>10794</v>
      </c>
      <c r="C9297" t="s">
        <v>5481</v>
      </c>
      <c r="D9297">
        <v>875</v>
      </c>
      <c r="E9297" t="s">
        <v>2666</v>
      </c>
      <c r="F9297">
        <v>840</v>
      </c>
      <c r="G9297" t="s">
        <v>16</v>
      </c>
      <c r="H9297">
        <v>1E-3</v>
      </c>
      <c r="I9297">
        <f t="shared" si="176"/>
        <v>0.84</v>
      </c>
      <c r="J9297">
        <v>0.32900000000000001</v>
      </c>
      <c r="K9297" s="2">
        <f t="shared" si="177"/>
        <v>276.36</v>
      </c>
    </row>
    <row r="9298" spans="1:11" x14ac:dyDescent="0.35">
      <c r="A9298" t="s">
        <v>10795</v>
      </c>
      <c r="B9298" t="s">
        <v>10796</v>
      </c>
      <c r="C9298" t="s">
        <v>6642</v>
      </c>
      <c r="D9298">
        <v>875</v>
      </c>
      <c r="E9298" t="s">
        <v>2666</v>
      </c>
      <c r="F9298">
        <v>940</v>
      </c>
      <c r="G9298" t="s">
        <v>16</v>
      </c>
      <c r="H9298">
        <v>1E-3</v>
      </c>
      <c r="I9298">
        <f t="shared" si="176"/>
        <v>0.94000000000000006</v>
      </c>
      <c r="J9298">
        <v>0.253</v>
      </c>
      <c r="K9298" s="2">
        <f t="shared" si="177"/>
        <v>237.82</v>
      </c>
    </row>
    <row r="9299" spans="1:11" x14ac:dyDescent="0.35">
      <c r="A9299" t="s">
        <v>10797</v>
      </c>
      <c r="B9299" t="s">
        <v>10798</v>
      </c>
      <c r="C9299" t="s">
        <v>10799</v>
      </c>
      <c r="D9299">
        <v>875</v>
      </c>
      <c r="E9299" t="s">
        <v>2666</v>
      </c>
      <c r="F9299" s="1">
        <v>1100</v>
      </c>
      <c r="G9299" t="s">
        <v>16</v>
      </c>
      <c r="H9299">
        <v>1E-3</v>
      </c>
      <c r="I9299">
        <f t="shared" si="176"/>
        <v>1.1000000000000001</v>
      </c>
      <c r="J9299">
        <v>0</v>
      </c>
      <c r="K9299" s="2">
        <f t="shared" si="177"/>
        <v>0</v>
      </c>
    </row>
    <row r="9300" spans="1:11" x14ac:dyDescent="0.35">
      <c r="A9300" t="s">
        <v>10800</v>
      </c>
      <c r="B9300" t="s">
        <v>10801</v>
      </c>
      <c r="C9300" t="s">
        <v>10799</v>
      </c>
      <c r="D9300">
        <v>875</v>
      </c>
      <c r="E9300" t="s">
        <v>2666</v>
      </c>
      <c r="F9300" s="1">
        <v>2498</v>
      </c>
      <c r="G9300" t="s">
        <v>16</v>
      </c>
      <c r="H9300">
        <v>1E-3</v>
      </c>
      <c r="I9300">
        <f t="shared" si="176"/>
        <v>2.4980000000000002</v>
      </c>
      <c r="J9300">
        <v>0</v>
      </c>
      <c r="K9300" s="2">
        <f t="shared" si="177"/>
        <v>0</v>
      </c>
    </row>
    <row r="9301" spans="1:11" x14ac:dyDescent="0.35">
      <c r="A9301" t="s">
        <v>10802</v>
      </c>
      <c r="B9301" t="s">
        <v>10803</v>
      </c>
      <c r="C9301" t="s">
        <v>5481</v>
      </c>
      <c r="D9301">
        <v>875</v>
      </c>
      <c r="E9301" t="s">
        <v>2666</v>
      </c>
      <c r="F9301" s="1">
        <v>2101</v>
      </c>
      <c r="G9301" t="s">
        <v>16</v>
      </c>
      <c r="H9301">
        <v>1E-3</v>
      </c>
      <c r="I9301">
        <f t="shared" si="176"/>
        <v>2.101</v>
      </c>
      <c r="J9301">
        <v>0.253</v>
      </c>
      <c r="K9301" s="2">
        <f t="shared" si="177"/>
        <v>531.553</v>
      </c>
    </row>
    <row r="9302" spans="1:11" x14ac:dyDescent="0.35">
      <c r="A9302" t="s">
        <v>10804</v>
      </c>
      <c r="B9302" t="s">
        <v>10805</v>
      </c>
      <c r="C9302" t="s">
        <v>10799</v>
      </c>
      <c r="D9302">
        <v>875</v>
      </c>
      <c r="E9302" t="s">
        <v>2666</v>
      </c>
      <c r="F9302" s="1">
        <v>7851</v>
      </c>
      <c r="G9302" t="s">
        <v>16</v>
      </c>
      <c r="H9302">
        <v>1E-3</v>
      </c>
      <c r="I9302">
        <f t="shared" si="176"/>
        <v>7.851</v>
      </c>
      <c r="J9302">
        <v>0</v>
      </c>
      <c r="K9302" s="2">
        <f t="shared" si="177"/>
        <v>0</v>
      </c>
    </row>
    <row r="9303" spans="1:11" x14ac:dyDescent="0.35">
      <c r="A9303" t="s">
        <v>10806</v>
      </c>
      <c r="B9303" t="s">
        <v>10807</v>
      </c>
      <c r="C9303" t="s">
        <v>10808</v>
      </c>
      <c r="D9303">
        <v>875</v>
      </c>
      <c r="E9303" t="s">
        <v>2666</v>
      </c>
      <c r="F9303">
        <v>250</v>
      </c>
      <c r="G9303" t="s">
        <v>16</v>
      </c>
      <c r="H9303">
        <v>1E-3</v>
      </c>
      <c r="I9303">
        <f t="shared" si="176"/>
        <v>0.25</v>
      </c>
      <c r="J9303">
        <v>0.30603999999999998</v>
      </c>
      <c r="K9303" s="2">
        <f t="shared" si="177"/>
        <v>76.509999999999991</v>
      </c>
    </row>
    <row r="9304" spans="1:11" x14ac:dyDescent="0.35">
      <c r="A9304" t="s">
        <v>10809</v>
      </c>
      <c r="B9304" t="s">
        <v>10810</v>
      </c>
      <c r="C9304" t="s">
        <v>10811</v>
      </c>
      <c r="D9304">
        <v>875</v>
      </c>
      <c r="E9304" t="s">
        <v>2666</v>
      </c>
      <c r="F9304" s="1">
        <v>2500</v>
      </c>
      <c r="G9304" t="s">
        <v>16</v>
      </c>
      <c r="H9304">
        <v>1E-3</v>
      </c>
      <c r="I9304">
        <f t="shared" si="176"/>
        <v>2.5</v>
      </c>
      <c r="J9304">
        <v>0.2379</v>
      </c>
      <c r="K9304" s="2">
        <f t="shared" si="177"/>
        <v>594.75</v>
      </c>
    </row>
    <row r="9305" spans="1:11" x14ac:dyDescent="0.35">
      <c r="A9305" t="s">
        <v>10812</v>
      </c>
      <c r="B9305" t="s">
        <v>10813</v>
      </c>
      <c r="C9305" t="s">
        <v>5481</v>
      </c>
      <c r="D9305">
        <v>875</v>
      </c>
      <c r="E9305" t="s">
        <v>2666</v>
      </c>
      <c r="F9305" s="1">
        <v>1250</v>
      </c>
      <c r="G9305" t="s">
        <v>16</v>
      </c>
      <c r="H9305">
        <v>1E-3</v>
      </c>
      <c r="I9305">
        <f t="shared" si="176"/>
        <v>1.25</v>
      </c>
      <c r="J9305">
        <v>0.41899999999999998</v>
      </c>
      <c r="K9305" s="2">
        <f t="shared" si="177"/>
        <v>523.75</v>
      </c>
    </row>
    <row r="9306" spans="1:11" x14ac:dyDescent="0.35">
      <c r="A9306" t="s">
        <v>10814</v>
      </c>
      <c r="B9306" t="s">
        <v>10815</v>
      </c>
      <c r="C9306" t="s">
        <v>9509</v>
      </c>
      <c r="D9306">
        <v>875</v>
      </c>
      <c r="E9306" t="s">
        <v>2666</v>
      </c>
      <c r="F9306" s="1">
        <v>1501</v>
      </c>
      <c r="G9306" t="s">
        <v>16</v>
      </c>
      <c r="H9306">
        <v>1E-3</v>
      </c>
      <c r="I9306">
        <f t="shared" si="176"/>
        <v>1.5010000000000001</v>
      </c>
      <c r="J9306">
        <v>0.28100000000000003</v>
      </c>
      <c r="K9306" s="2">
        <f t="shared" si="177"/>
        <v>421.78100000000006</v>
      </c>
    </row>
    <row r="9307" spans="1:11" x14ac:dyDescent="0.35">
      <c r="A9307" t="s">
        <v>10816</v>
      </c>
      <c r="B9307" t="s">
        <v>10817</v>
      </c>
      <c r="C9307" t="s">
        <v>9800</v>
      </c>
      <c r="D9307">
        <v>875</v>
      </c>
      <c r="E9307" t="s">
        <v>2666</v>
      </c>
      <c r="F9307" s="1">
        <v>2040</v>
      </c>
      <c r="G9307" t="s">
        <v>16</v>
      </c>
      <c r="H9307">
        <v>1E-3</v>
      </c>
      <c r="I9307">
        <f t="shared" si="176"/>
        <v>2.04</v>
      </c>
      <c r="J9307">
        <v>0.254</v>
      </c>
      <c r="K9307" s="2">
        <f t="shared" si="177"/>
        <v>518.16</v>
      </c>
    </row>
    <row r="9308" spans="1:11" x14ac:dyDescent="0.35">
      <c r="A9308" t="s">
        <v>10818</v>
      </c>
      <c r="B9308" t="s">
        <v>10819</v>
      </c>
      <c r="C9308" t="s">
        <v>9800</v>
      </c>
      <c r="D9308">
        <v>875</v>
      </c>
      <c r="E9308" t="s">
        <v>2666</v>
      </c>
      <c r="F9308" s="1">
        <v>2040</v>
      </c>
      <c r="G9308" t="s">
        <v>16</v>
      </c>
      <c r="H9308">
        <v>1E-3</v>
      </c>
      <c r="I9308">
        <f t="shared" si="176"/>
        <v>2.04</v>
      </c>
      <c r="J9308">
        <v>0.254</v>
      </c>
      <c r="K9308" s="2">
        <f t="shared" si="177"/>
        <v>518.16</v>
      </c>
    </row>
    <row r="9309" spans="1:11" x14ac:dyDescent="0.35">
      <c r="A9309" t="s">
        <v>10820</v>
      </c>
      <c r="B9309" t="s">
        <v>10821</v>
      </c>
      <c r="C9309" t="s">
        <v>9506</v>
      </c>
      <c r="D9309">
        <v>875</v>
      </c>
      <c r="E9309" t="s">
        <v>2666</v>
      </c>
      <c r="F9309">
        <v>200</v>
      </c>
      <c r="G9309" t="s">
        <v>16</v>
      </c>
      <c r="H9309">
        <v>1E-3</v>
      </c>
      <c r="I9309">
        <f t="shared" si="176"/>
        <v>0.2</v>
      </c>
      <c r="J9309">
        <v>0.56999999999999995</v>
      </c>
      <c r="K9309" s="2">
        <f t="shared" si="177"/>
        <v>113.99999999999999</v>
      </c>
    </row>
    <row r="9310" spans="1:11" x14ac:dyDescent="0.35">
      <c r="A9310" t="s">
        <v>10822</v>
      </c>
      <c r="B9310" t="s">
        <v>10823</v>
      </c>
      <c r="C9310" t="s">
        <v>9509</v>
      </c>
      <c r="D9310">
        <v>875</v>
      </c>
      <c r="E9310" t="s">
        <v>2666</v>
      </c>
      <c r="F9310">
        <v>70</v>
      </c>
      <c r="G9310" t="s">
        <v>16</v>
      </c>
      <c r="H9310">
        <v>1E-3</v>
      </c>
      <c r="I9310">
        <f t="shared" si="176"/>
        <v>7.0000000000000007E-2</v>
      </c>
      <c r="J9310">
        <v>0.69</v>
      </c>
      <c r="K9310" s="2">
        <f t="shared" si="177"/>
        <v>48.3</v>
      </c>
    </row>
    <row r="9311" spans="1:11" x14ac:dyDescent="0.35">
      <c r="A9311" t="s">
        <v>10824</v>
      </c>
      <c r="B9311" t="s">
        <v>10825</v>
      </c>
      <c r="C9311" t="s">
        <v>9506</v>
      </c>
      <c r="D9311">
        <v>875</v>
      </c>
      <c r="E9311" t="s">
        <v>2666</v>
      </c>
      <c r="F9311" s="1">
        <v>2454</v>
      </c>
      <c r="G9311" t="s">
        <v>16</v>
      </c>
      <c r="H9311">
        <v>1E-3</v>
      </c>
      <c r="I9311">
        <f t="shared" si="176"/>
        <v>2.4540000000000002</v>
      </c>
      <c r="J9311">
        <v>0.36199999999999999</v>
      </c>
      <c r="K9311" s="2">
        <f t="shared" si="177"/>
        <v>888.34799999999996</v>
      </c>
    </row>
    <row r="9312" spans="1:11" x14ac:dyDescent="0.35">
      <c r="A9312" t="s">
        <v>10826</v>
      </c>
      <c r="B9312" t="s">
        <v>10827</v>
      </c>
      <c r="C9312" t="s">
        <v>5481</v>
      </c>
      <c r="D9312">
        <v>875</v>
      </c>
      <c r="E9312" t="s">
        <v>2666</v>
      </c>
      <c r="F9312">
        <v>765</v>
      </c>
      <c r="G9312" t="s">
        <v>16</v>
      </c>
      <c r="H9312">
        <v>1E-3</v>
      </c>
      <c r="I9312">
        <f t="shared" si="176"/>
        <v>0.76500000000000001</v>
      </c>
      <c r="J9312">
        <v>0.36199999999999999</v>
      </c>
      <c r="K9312" s="2">
        <f t="shared" si="177"/>
        <v>276.93</v>
      </c>
    </row>
    <row r="9313" spans="1:11" x14ac:dyDescent="0.35">
      <c r="A9313" t="s">
        <v>10828</v>
      </c>
      <c r="B9313" t="s">
        <v>10829</v>
      </c>
      <c r="C9313" t="s">
        <v>10830</v>
      </c>
      <c r="D9313">
        <v>875</v>
      </c>
      <c r="E9313" t="s">
        <v>2666</v>
      </c>
      <c r="F9313">
        <v>100</v>
      </c>
      <c r="G9313" t="s">
        <v>16</v>
      </c>
      <c r="H9313">
        <v>1E-3</v>
      </c>
      <c r="I9313">
        <f t="shared" si="176"/>
        <v>0.1</v>
      </c>
      <c r="J9313">
        <v>0.25800000000000001</v>
      </c>
      <c r="K9313" s="2">
        <f t="shared" si="177"/>
        <v>25.8</v>
      </c>
    </row>
    <row r="9314" spans="1:11" x14ac:dyDescent="0.35">
      <c r="A9314" t="s">
        <v>10831</v>
      </c>
      <c r="B9314" t="s">
        <v>10832</v>
      </c>
      <c r="C9314" t="s">
        <v>10830</v>
      </c>
      <c r="D9314">
        <v>875</v>
      </c>
      <c r="E9314" t="s">
        <v>2666</v>
      </c>
      <c r="F9314">
        <v>900</v>
      </c>
      <c r="G9314" t="s">
        <v>16</v>
      </c>
      <c r="H9314">
        <v>1E-3</v>
      </c>
      <c r="I9314">
        <f t="shared" si="176"/>
        <v>0.9</v>
      </c>
      <c r="J9314">
        <v>0.35854000000000003</v>
      </c>
      <c r="K9314" s="2">
        <f t="shared" si="177"/>
        <v>322.68600000000004</v>
      </c>
    </row>
    <row r="9315" spans="1:11" x14ac:dyDescent="0.35">
      <c r="A9315" t="s">
        <v>10833</v>
      </c>
      <c r="B9315" t="s">
        <v>10834</v>
      </c>
      <c r="C9315" t="s">
        <v>10835</v>
      </c>
      <c r="D9315">
        <v>875</v>
      </c>
      <c r="E9315" t="s">
        <v>2666</v>
      </c>
      <c r="F9315">
        <v>60</v>
      </c>
      <c r="G9315" t="s">
        <v>16</v>
      </c>
      <c r="H9315">
        <v>1E-3</v>
      </c>
      <c r="I9315">
        <f t="shared" si="176"/>
        <v>0.06</v>
      </c>
      <c r="J9315">
        <v>0.224</v>
      </c>
      <c r="K9315" s="2">
        <f t="shared" si="177"/>
        <v>13.44</v>
      </c>
    </row>
    <row r="9316" spans="1:11" x14ac:dyDescent="0.35">
      <c r="A9316" t="s">
        <v>10836</v>
      </c>
      <c r="B9316" t="s">
        <v>10837</v>
      </c>
      <c r="C9316" t="s">
        <v>9506</v>
      </c>
      <c r="D9316">
        <v>875</v>
      </c>
      <c r="E9316" t="s">
        <v>2666</v>
      </c>
      <c r="F9316">
        <v>251</v>
      </c>
      <c r="G9316" t="s">
        <v>16</v>
      </c>
      <c r="H9316">
        <v>1E-3</v>
      </c>
      <c r="I9316">
        <f t="shared" si="176"/>
        <v>0.251</v>
      </c>
      <c r="J9316">
        <v>0.28699999999999998</v>
      </c>
      <c r="K9316" s="2">
        <f t="shared" si="177"/>
        <v>72.036999999999992</v>
      </c>
    </row>
    <row r="9317" spans="1:11" x14ac:dyDescent="0.35">
      <c r="A9317" t="s">
        <v>10838</v>
      </c>
      <c r="B9317" t="s">
        <v>10839</v>
      </c>
      <c r="C9317" t="s">
        <v>10830</v>
      </c>
      <c r="D9317">
        <v>875</v>
      </c>
      <c r="E9317" t="s">
        <v>2666</v>
      </c>
      <c r="F9317" s="1">
        <v>1600</v>
      </c>
      <c r="G9317" t="s">
        <v>16</v>
      </c>
      <c r="H9317">
        <v>1E-3</v>
      </c>
      <c r="I9317">
        <f t="shared" si="176"/>
        <v>1.6</v>
      </c>
      <c r="J9317">
        <v>0.189</v>
      </c>
      <c r="K9317" s="2">
        <f t="shared" si="177"/>
        <v>302.39999999999998</v>
      </c>
    </row>
    <row r="9318" spans="1:11" x14ac:dyDescent="0.35">
      <c r="A9318" t="s">
        <v>10840</v>
      </c>
      <c r="B9318" t="s">
        <v>10841</v>
      </c>
      <c r="C9318" t="s">
        <v>9506</v>
      </c>
      <c r="D9318">
        <v>875</v>
      </c>
      <c r="E9318" t="s">
        <v>2666</v>
      </c>
      <c r="F9318" s="1">
        <v>1665</v>
      </c>
      <c r="G9318" t="s">
        <v>16</v>
      </c>
      <c r="H9318">
        <v>1E-3</v>
      </c>
      <c r="I9318">
        <f t="shared" si="176"/>
        <v>1.665</v>
      </c>
      <c r="J9318">
        <v>0.36199999999999999</v>
      </c>
      <c r="K9318" s="2">
        <f t="shared" si="177"/>
        <v>602.73</v>
      </c>
    </row>
    <row r="9319" spans="1:11" x14ac:dyDescent="0.35">
      <c r="A9319" t="s">
        <v>10842</v>
      </c>
      <c r="B9319" t="s">
        <v>10843</v>
      </c>
      <c r="C9319" t="s">
        <v>9506</v>
      </c>
      <c r="D9319">
        <v>875</v>
      </c>
      <c r="E9319" t="s">
        <v>2666</v>
      </c>
      <c r="F9319">
        <v>866</v>
      </c>
      <c r="G9319" t="s">
        <v>16</v>
      </c>
      <c r="H9319">
        <v>1E-3</v>
      </c>
      <c r="I9319">
        <f t="shared" si="176"/>
        <v>0.86599999999999999</v>
      </c>
      <c r="J9319">
        <v>0.36199999999999999</v>
      </c>
      <c r="K9319" s="2">
        <f t="shared" si="177"/>
        <v>313.49199999999996</v>
      </c>
    </row>
    <row r="9320" spans="1:11" x14ac:dyDescent="0.35">
      <c r="A9320" t="s">
        <v>10844</v>
      </c>
      <c r="B9320" t="s">
        <v>10845</v>
      </c>
      <c r="C9320" t="s">
        <v>10835</v>
      </c>
      <c r="D9320">
        <v>875</v>
      </c>
      <c r="E9320" t="s">
        <v>2666</v>
      </c>
      <c r="F9320" s="1">
        <v>1121</v>
      </c>
      <c r="G9320" t="s">
        <v>16</v>
      </c>
      <c r="H9320">
        <v>1E-3</v>
      </c>
      <c r="I9320">
        <f t="shared" si="176"/>
        <v>1.121</v>
      </c>
      <c r="J9320">
        <v>0.224</v>
      </c>
      <c r="K9320" s="2">
        <f t="shared" si="177"/>
        <v>251.10400000000001</v>
      </c>
    </row>
    <row r="9321" spans="1:11" x14ac:dyDescent="0.35">
      <c r="A9321" t="s">
        <v>10846</v>
      </c>
      <c r="B9321" t="s">
        <v>10847</v>
      </c>
      <c r="C9321" t="s">
        <v>10830</v>
      </c>
      <c r="D9321">
        <v>875</v>
      </c>
      <c r="E9321" t="s">
        <v>2666</v>
      </c>
      <c r="F9321">
        <v>451</v>
      </c>
      <c r="G9321" t="s">
        <v>16</v>
      </c>
      <c r="H9321">
        <v>1E-3</v>
      </c>
      <c r="I9321">
        <f t="shared" si="176"/>
        <v>0.45100000000000001</v>
      </c>
      <c r="J9321">
        <v>0.189</v>
      </c>
      <c r="K9321" s="2">
        <f t="shared" si="177"/>
        <v>85.239000000000004</v>
      </c>
    </row>
    <row r="9322" spans="1:11" x14ac:dyDescent="0.35">
      <c r="A9322" t="s">
        <v>10848</v>
      </c>
      <c r="B9322" t="s">
        <v>10849</v>
      </c>
      <c r="C9322" t="s">
        <v>10850</v>
      </c>
      <c r="D9322">
        <v>875</v>
      </c>
      <c r="E9322" t="s">
        <v>2666</v>
      </c>
      <c r="F9322" s="1">
        <v>55500</v>
      </c>
      <c r="G9322" t="s">
        <v>16</v>
      </c>
      <c r="H9322">
        <v>2E-3</v>
      </c>
      <c r="I9322">
        <f t="shared" si="176"/>
        <v>111</v>
      </c>
      <c r="J9322">
        <v>3.8199999999999998E-2</v>
      </c>
      <c r="K9322" s="2">
        <f t="shared" si="177"/>
        <v>2120.1</v>
      </c>
    </row>
    <row r="9323" spans="1:11" x14ac:dyDescent="0.35">
      <c r="A9323" t="s">
        <v>10851</v>
      </c>
      <c r="B9323" t="s">
        <v>10852</v>
      </c>
      <c r="C9323" t="s">
        <v>10853</v>
      </c>
      <c r="D9323">
        <v>875</v>
      </c>
      <c r="E9323" t="s">
        <v>2666</v>
      </c>
      <c r="F9323" s="1">
        <v>54061</v>
      </c>
      <c r="G9323" t="s">
        <v>16</v>
      </c>
      <c r="H9323">
        <v>2E-3</v>
      </c>
      <c r="I9323">
        <f t="shared" si="176"/>
        <v>108.122</v>
      </c>
      <c r="J9323">
        <v>3.8199999999999998E-2</v>
      </c>
      <c r="K9323" s="2">
        <f t="shared" si="177"/>
        <v>2065.1302000000001</v>
      </c>
    </row>
    <row r="9324" spans="1:11" x14ac:dyDescent="0.35">
      <c r="A9324" t="s">
        <v>10854</v>
      </c>
      <c r="B9324" t="s">
        <v>10855</v>
      </c>
      <c r="C9324" t="s">
        <v>10853</v>
      </c>
      <c r="D9324">
        <v>875</v>
      </c>
      <c r="E9324" t="s">
        <v>2666</v>
      </c>
      <c r="F9324" s="1">
        <v>25515</v>
      </c>
      <c r="G9324" t="s">
        <v>16</v>
      </c>
      <c r="H9324">
        <v>2E-3</v>
      </c>
      <c r="I9324">
        <f t="shared" si="176"/>
        <v>51.03</v>
      </c>
      <c r="J9324">
        <v>3.2680000000000001E-2</v>
      </c>
      <c r="K9324" s="2">
        <f t="shared" si="177"/>
        <v>833.83019999999999</v>
      </c>
    </row>
    <row r="9325" spans="1:11" x14ac:dyDescent="0.35">
      <c r="A9325" t="s">
        <v>10856</v>
      </c>
      <c r="B9325" t="s">
        <v>10857</v>
      </c>
      <c r="C9325" t="s">
        <v>10858</v>
      </c>
      <c r="D9325">
        <v>875</v>
      </c>
      <c r="E9325" t="s">
        <v>2666</v>
      </c>
      <c r="F9325" s="1">
        <v>82599</v>
      </c>
      <c r="G9325" t="s">
        <v>16</v>
      </c>
      <c r="H9325">
        <v>2E-3</v>
      </c>
      <c r="I9325">
        <f t="shared" si="176"/>
        <v>165.19800000000001</v>
      </c>
      <c r="J9325">
        <v>3.1390000000000001E-2</v>
      </c>
      <c r="K9325" s="2">
        <f t="shared" si="177"/>
        <v>2592.7826100000002</v>
      </c>
    </row>
    <row r="9326" spans="1:11" x14ac:dyDescent="0.35">
      <c r="A9326" t="s">
        <v>10859</v>
      </c>
      <c r="B9326" t="s">
        <v>10860</v>
      </c>
      <c r="C9326" t="s">
        <v>10858</v>
      </c>
      <c r="D9326">
        <v>875</v>
      </c>
      <c r="E9326" t="s">
        <v>2666</v>
      </c>
      <c r="F9326" s="1">
        <v>96318</v>
      </c>
      <c r="G9326" t="s">
        <v>16</v>
      </c>
      <c r="H9326">
        <v>2.0500000000000002E-3</v>
      </c>
      <c r="I9326">
        <f t="shared" si="176"/>
        <v>197.45190000000002</v>
      </c>
      <c r="J9326">
        <v>3.1390000000000001E-2</v>
      </c>
      <c r="K9326" s="2">
        <f t="shared" si="177"/>
        <v>3023.42202</v>
      </c>
    </row>
    <row r="9327" spans="1:11" x14ac:dyDescent="0.35">
      <c r="A9327" t="s">
        <v>10861</v>
      </c>
      <c r="B9327" t="s">
        <v>10862</v>
      </c>
      <c r="C9327" t="s">
        <v>10853</v>
      </c>
      <c r="D9327">
        <v>875</v>
      </c>
      <c r="E9327" t="s">
        <v>2666</v>
      </c>
      <c r="F9327" s="1">
        <v>26000</v>
      </c>
      <c r="G9327" t="s">
        <v>16</v>
      </c>
      <c r="H9327">
        <v>2E-3</v>
      </c>
      <c r="I9327">
        <f t="shared" si="176"/>
        <v>52</v>
      </c>
      <c r="J9327">
        <v>3.6900000000000002E-2</v>
      </c>
      <c r="K9327" s="2">
        <f t="shared" si="177"/>
        <v>959.40000000000009</v>
      </c>
    </row>
    <row r="9328" spans="1:11" x14ac:dyDescent="0.35">
      <c r="A9328" t="s">
        <v>10863</v>
      </c>
      <c r="B9328" t="s">
        <v>10864</v>
      </c>
      <c r="C9328" t="s">
        <v>10853</v>
      </c>
      <c r="D9328">
        <v>875</v>
      </c>
      <c r="E9328" t="s">
        <v>2666</v>
      </c>
      <c r="F9328" s="1">
        <v>48000</v>
      </c>
      <c r="G9328" t="s">
        <v>16</v>
      </c>
      <c r="H9328">
        <v>2E-3</v>
      </c>
      <c r="I9328">
        <f t="shared" si="176"/>
        <v>96</v>
      </c>
      <c r="J9328">
        <v>3.8199999999999998E-2</v>
      </c>
      <c r="K9328" s="2">
        <f t="shared" si="177"/>
        <v>1833.6</v>
      </c>
    </row>
    <row r="9329" spans="1:11" x14ac:dyDescent="0.35">
      <c r="A9329" t="s">
        <v>10865</v>
      </c>
      <c r="B9329" t="s">
        <v>10866</v>
      </c>
      <c r="C9329" t="s">
        <v>10867</v>
      </c>
      <c r="D9329">
        <v>875</v>
      </c>
      <c r="E9329" t="s">
        <v>2666</v>
      </c>
      <c r="F9329" s="1">
        <v>109000</v>
      </c>
      <c r="G9329" t="s">
        <v>16</v>
      </c>
      <c r="H9329">
        <v>2E-3</v>
      </c>
      <c r="I9329">
        <f t="shared" si="176"/>
        <v>218</v>
      </c>
      <c r="J9329">
        <v>4.802E-2</v>
      </c>
      <c r="K9329" s="2">
        <f t="shared" si="177"/>
        <v>5234.18</v>
      </c>
    </row>
    <row r="9330" spans="1:11" x14ac:dyDescent="0.35">
      <c r="A9330" t="s">
        <v>10868</v>
      </c>
      <c r="B9330" t="s">
        <v>10869</v>
      </c>
      <c r="C9330" t="s">
        <v>10853</v>
      </c>
      <c r="D9330">
        <v>875</v>
      </c>
      <c r="E9330" t="s">
        <v>2666</v>
      </c>
      <c r="F9330" s="1">
        <v>20042</v>
      </c>
      <c r="G9330" t="s">
        <v>16</v>
      </c>
      <c r="H9330">
        <v>2E-3</v>
      </c>
      <c r="I9330">
        <f t="shared" si="176"/>
        <v>40.084000000000003</v>
      </c>
      <c r="J9330">
        <v>3.2680000000000001E-2</v>
      </c>
      <c r="K9330" s="2">
        <f t="shared" si="177"/>
        <v>654.97256000000004</v>
      </c>
    </row>
    <row r="9331" spans="1:11" x14ac:dyDescent="0.35">
      <c r="A9331" t="s">
        <v>10870</v>
      </c>
      <c r="B9331" t="s">
        <v>10871</v>
      </c>
      <c r="C9331" t="s">
        <v>10858</v>
      </c>
      <c r="D9331">
        <v>875</v>
      </c>
      <c r="E9331" t="s">
        <v>2666</v>
      </c>
      <c r="F9331" s="1">
        <v>104598</v>
      </c>
      <c r="G9331" t="s">
        <v>16</v>
      </c>
      <c r="H9331">
        <v>2E-3</v>
      </c>
      <c r="I9331">
        <f t="shared" si="176"/>
        <v>209.196</v>
      </c>
      <c r="J9331">
        <v>3.1390000000000001E-2</v>
      </c>
      <c r="K9331" s="2">
        <f t="shared" si="177"/>
        <v>3283.33122</v>
      </c>
    </row>
    <row r="9332" spans="1:11" x14ac:dyDescent="0.35">
      <c r="A9332" t="s">
        <v>10872</v>
      </c>
      <c r="B9332" t="s">
        <v>10873</v>
      </c>
      <c r="C9332" t="s">
        <v>10853</v>
      </c>
      <c r="D9332">
        <v>875</v>
      </c>
      <c r="E9332" t="s">
        <v>2666</v>
      </c>
      <c r="F9332" s="1">
        <v>41334</v>
      </c>
      <c r="G9332" t="s">
        <v>16</v>
      </c>
      <c r="H9332">
        <v>2E-3</v>
      </c>
      <c r="I9332">
        <f t="shared" si="176"/>
        <v>82.668000000000006</v>
      </c>
      <c r="J9332">
        <v>4.6080000000000003E-2</v>
      </c>
      <c r="K9332" s="2">
        <f t="shared" si="177"/>
        <v>1904.6707200000001</v>
      </c>
    </row>
    <row r="9333" spans="1:11" x14ac:dyDescent="0.35">
      <c r="A9333" t="s">
        <v>10874</v>
      </c>
      <c r="B9333" t="s">
        <v>10875</v>
      </c>
      <c r="C9333" t="s">
        <v>10853</v>
      </c>
      <c r="D9333">
        <v>875</v>
      </c>
      <c r="E9333" t="s">
        <v>2666</v>
      </c>
      <c r="F9333" s="1">
        <v>23200</v>
      </c>
      <c r="G9333" t="s">
        <v>16</v>
      </c>
      <c r="H9333">
        <v>2E-3</v>
      </c>
      <c r="I9333">
        <f t="shared" si="176"/>
        <v>46.4</v>
      </c>
      <c r="J9333">
        <v>3.2680000000000001E-2</v>
      </c>
      <c r="K9333" s="2">
        <f t="shared" si="177"/>
        <v>758.17600000000004</v>
      </c>
    </row>
    <row r="9334" spans="1:11" x14ac:dyDescent="0.35">
      <c r="A9334" t="s">
        <v>10876</v>
      </c>
      <c r="B9334" t="s">
        <v>10877</v>
      </c>
      <c r="C9334" t="s">
        <v>10878</v>
      </c>
      <c r="D9334">
        <v>875</v>
      </c>
      <c r="E9334" t="s">
        <v>2666</v>
      </c>
      <c r="F9334" s="1">
        <v>40900</v>
      </c>
      <c r="G9334" t="s">
        <v>16</v>
      </c>
      <c r="H9334">
        <v>2E-3</v>
      </c>
      <c r="I9334">
        <f t="shared" si="176"/>
        <v>81.8</v>
      </c>
      <c r="J9334">
        <v>4.6080000000000003E-2</v>
      </c>
      <c r="K9334" s="2">
        <f t="shared" si="177"/>
        <v>1884.672</v>
      </c>
    </row>
    <row r="9335" spans="1:11" x14ac:dyDescent="0.35">
      <c r="A9335" t="s">
        <v>10879</v>
      </c>
      <c r="B9335" t="s">
        <v>10880</v>
      </c>
      <c r="C9335" t="s">
        <v>10853</v>
      </c>
      <c r="D9335">
        <v>875</v>
      </c>
      <c r="E9335" t="s">
        <v>2666</v>
      </c>
      <c r="F9335" s="1">
        <v>14300</v>
      </c>
      <c r="G9335" t="s">
        <v>16</v>
      </c>
      <c r="H9335">
        <v>2E-3</v>
      </c>
      <c r="I9335">
        <f t="shared" si="176"/>
        <v>28.6</v>
      </c>
      <c r="J9335">
        <v>3.6900000000000002E-2</v>
      </c>
      <c r="K9335" s="2">
        <f t="shared" si="177"/>
        <v>527.67000000000007</v>
      </c>
    </row>
    <row r="9336" spans="1:11" x14ac:dyDescent="0.35">
      <c r="A9336" t="s">
        <v>10881</v>
      </c>
      <c r="B9336" t="s">
        <v>10882</v>
      </c>
      <c r="C9336" t="s">
        <v>10853</v>
      </c>
      <c r="D9336">
        <v>875</v>
      </c>
      <c r="E9336" t="s">
        <v>2666</v>
      </c>
      <c r="F9336" s="1">
        <v>11005</v>
      </c>
      <c r="G9336" t="s">
        <v>16</v>
      </c>
      <c r="H9336">
        <v>2E-3</v>
      </c>
      <c r="I9336">
        <f t="shared" si="176"/>
        <v>22.01</v>
      </c>
      <c r="J9336">
        <v>3.6900000000000002E-2</v>
      </c>
      <c r="K9336" s="2">
        <f t="shared" si="177"/>
        <v>406.08450000000005</v>
      </c>
    </row>
    <row r="9337" spans="1:11" x14ac:dyDescent="0.35">
      <c r="A9337" t="s">
        <v>10883</v>
      </c>
      <c r="B9337" t="s">
        <v>10884</v>
      </c>
      <c r="C9337" t="s">
        <v>10858</v>
      </c>
      <c r="D9337">
        <v>875</v>
      </c>
      <c r="E9337" t="s">
        <v>2666</v>
      </c>
      <c r="F9337" s="1">
        <v>103998</v>
      </c>
      <c r="G9337" t="s">
        <v>16</v>
      </c>
      <c r="H9337">
        <v>2E-3</v>
      </c>
      <c r="I9337">
        <f t="shared" si="176"/>
        <v>207.99600000000001</v>
      </c>
      <c r="J9337">
        <v>3.1390000000000001E-2</v>
      </c>
      <c r="K9337" s="2">
        <f t="shared" si="177"/>
        <v>3264.4972200000002</v>
      </c>
    </row>
    <row r="9338" spans="1:11" x14ac:dyDescent="0.35">
      <c r="A9338" t="s">
        <v>10885</v>
      </c>
      <c r="B9338" t="s">
        <v>10886</v>
      </c>
      <c r="C9338" t="s">
        <v>10853</v>
      </c>
      <c r="D9338">
        <v>875</v>
      </c>
      <c r="E9338" t="s">
        <v>2666</v>
      </c>
      <c r="F9338" s="1">
        <v>43105</v>
      </c>
      <c r="G9338" t="s">
        <v>16</v>
      </c>
      <c r="H9338">
        <v>2E-3</v>
      </c>
      <c r="I9338">
        <f t="shared" si="176"/>
        <v>86.210000000000008</v>
      </c>
      <c r="J9338">
        <v>4.6080000000000003E-2</v>
      </c>
      <c r="K9338" s="2">
        <f t="shared" si="177"/>
        <v>1986.2784000000001</v>
      </c>
    </row>
    <row r="9339" spans="1:11" x14ac:dyDescent="0.35">
      <c r="A9339" t="s">
        <v>10887</v>
      </c>
      <c r="B9339" t="s">
        <v>10888</v>
      </c>
      <c r="C9339" t="s">
        <v>10853</v>
      </c>
      <c r="D9339">
        <v>875</v>
      </c>
      <c r="E9339" t="s">
        <v>2666</v>
      </c>
      <c r="F9339" s="1">
        <v>31500</v>
      </c>
      <c r="G9339" t="s">
        <v>16</v>
      </c>
      <c r="H9339">
        <v>2E-3</v>
      </c>
      <c r="I9339">
        <f t="shared" si="176"/>
        <v>63</v>
      </c>
      <c r="J9339">
        <v>4.6080000000000003E-2</v>
      </c>
      <c r="K9339" s="2">
        <f t="shared" si="177"/>
        <v>1451.52</v>
      </c>
    </row>
    <row r="9340" spans="1:11" x14ac:dyDescent="0.35">
      <c r="A9340" t="s">
        <v>10889</v>
      </c>
      <c r="B9340" t="s">
        <v>10890</v>
      </c>
      <c r="C9340" t="s">
        <v>10891</v>
      </c>
      <c r="D9340">
        <v>875</v>
      </c>
      <c r="E9340" t="s">
        <v>2666</v>
      </c>
      <c r="F9340" s="1">
        <v>22077</v>
      </c>
      <c r="G9340" t="s">
        <v>16</v>
      </c>
      <c r="H9340">
        <v>1.2E-2</v>
      </c>
      <c r="I9340">
        <f t="shared" si="176"/>
        <v>264.92399999999998</v>
      </c>
      <c r="J9340">
        <v>9.9650000000000002E-2</v>
      </c>
      <c r="K9340" s="2">
        <f t="shared" si="177"/>
        <v>2199.9730500000001</v>
      </c>
    </row>
    <row r="9341" spans="1:11" x14ac:dyDescent="0.35">
      <c r="A9341" t="s">
        <v>10892</v>
      </c>
      <c r="B9341" t="s">
        <v>10893</v>
      </c>
      <c r="C9341" t="s">
        <v>10891</v>
      </c>
      <c r="D9341">
        <v>875</v>
      </c>
      <c r="E9341" t="s">
        <v>2666</v>
      </c>
      <c r="F9341" s="1">
        <v>42631</v>
      </c>
      <c r="G9341" t="s">
        <v>16</v>
      </c>
      <c r="H9341">
        <v>1.2E-2</v>
      </c>
      <c r="I9341">
        <f t="shared" si="176"/>
        <v>511.572</v>
      </c>
      <c r="J9341">
        <v>0.13199</v>
      </c>
      <c r="K9341" s="2">
        <f t="shared" si="177"/>
        <v>5626.8656899999996</v>
      </c>
    </row>
    <row r="9342" spans="1:11" x14ac:dyDescent="0.35">
      <c r="A9342" t="s">
        <v>10894</v>
      </c>
      <c r="B9342" t="s">
        <v>10895</v>
      </c>
      <c r="C9342" t="s">
        <v>10891</v>
      </c>
      <c r="D9342">
        <v>875</v>
      </c>
      <c r="E9342" t="s">
        <v>2666</v>
      </c>
      <c r="F9342" s="1">
        <v>10000</v>
      </c>
      <c r="G9342" t="s">
        <v>16</v>
      </c>
      <c r="H9342">
        <v>1.2E-2</v>
      </c>
      <c r="I9342">
        <f t="shared" si="176"/>
        <v>120</v>
      </c>
      <c r="J9342">
        <v>0.14484</v>
      </c>
      <c r="K9342" s="2">
        <f t="shared" si="177"/>
        <v>1448.3999999999999</v>
      </c>
    </row>
    <row r="9343" spans="1:11" x14ac:dyDescent="0.35">
      <c r="A9343" t="s">
        <v>10896</v>
      </c>
      <c r="B9343" t="s">
        <v>10897</v>
      </c>
      <c r="C9343" t="s">
        <v>10891</v>
      </c>
      <c r="D9343">
        <v>875</v>
      </c>
      <c r="E9343" t="s">
        <v>2666</v>
      </c>
      <c r="F9343" s="1">
        <v>57890</v>
      </c>
      <c r="G9343" t="s">
        <v>16</v>
      </c>
      <c r="H9343">
        <v>1.2E-2</v>
      </c>
      <c r="I9343">
        <f t="shared" si="176"/>
        <v>694.68000000000006</v>
      </c>
      <c r="J9343">
        <v>0.13281999999999999</v>
      </c>
      <c r="K9343" s="2">
        <f t="shared" si="177"/>
        <v>7688.9497999999994</v>
      </c>
    </row>
    <row r="9344" spans="1:11" x14ac:dyDescent="0.35">
      <c r="A9344" t="s">
        <v>10898</v>
      </c>
      <c r="B9344" t="s">
        <v>10899</v>
      </c>
      <c r="C9344" t="s">
        <v>10891</v>
      </c>
      <c r="D9344">
        <v>875</v>
      </c>
      <c r="E9344" t="s">
        <v>2666</v>
      </c>
      <c r="F9344" s="1">
        <v>44206</v>
      </c>
      <c r="G9344" t="s">
        <v>16</v>
      </c>
      <c r="H9344">
        <v>1.2E-2</v>
      </c>
      <c r="I9344">
        <f t="shared" si="176"/>
        <v>530.47199999999998</v>
      </c>
      <c r="J9344">
        <v>0.13281999999999999</v>
      </c>
      <c r="K9344" s="2">
        <f t="shared" si="177"/>
        <v>5871.44092</v>
      </c>
    </row>
    <row r="9345" spans="1:11" x14ac:dyDescent="0.35">
      <c r="A9345" t="s">
        <v>10900</v>
      </c>
      <c r="B9345" t="s">
        <v>10901</v>
      </c>
      <c r="C9345" t="s">
        <v>10902</v>
      </c>
      <c r="D9345">
        <v>875</v>
      </c>
      <c r="E9345" t="s">
        <v>2666</v>
      </c>
      <c r="F9345" s="1">
        <v>15474</v>
      </c>
      <c r="G9345" t="s">
        <v>16</v>
      </c>
      <c r="H9345">
        <v>1.2E-2</v>
      </c>
      <c r="I9345">
        <f t="shared" si="176"/>
        <v>185.68800000000002</v>
      </c>
      <c r="J9345">
        <v>0.15903999999999999</v>
      </c>
      <c r="K9345" s="2">
        <f t="shared" si="177"/>
        <v>2460.9849599999998</v>
      </c>
    </row>
    <row r="9346" spans="1:11" x14ac:dyDescent="0.35">
      <c r="A9346" t="s">
        <v>10903</v>
      </c>
      <c r="B9346" t="s">
        <v>10904</v>
      </c>
      <c r="C9346" t="s">
        <v>10902</v>
      </c>
      <c r="D9346">
        <v>875</v>
      </c>
      <c r="E9346" t="s">
        <v>2666</v>
      </c>
      <c r="F9346" s="1">
        <v>54104</v>
      </c>
      <c r="G9346" t="s">
        <v>16</v>
      </c>
      <c r="H9346">
        <v>1.2E-2</v>
      </c>
      <c r="I9346">
        <f t="shared" si="176"/>
        <v>649.24800000000005</v>
      </c>
      <c r="J9346">
        <v>0.13281999999999999</v>
      </c>
      <c r="K9346" s="2">
        <f t="shared" si="177"/>
        <v>7186.09328</v>
      </c>
    </row>
    <row r="9347" spans="1:11" x14ac:dyDescent="0.35">
      <c r="A9347" t="s">
        <v>10905</v>
      </c>
      <c r="B9347" t="s">
        <v>10906</v>
      </c>
      <c r="C9347" t="s">
        <v>10891</v>
      </c>
      <c r="D9347">
        <v>875</v>
      </c>
      <c r="E9347" t="s">
        <v>2666</v>
      </c>
      <c r="F9347" s="1">
        <v>48448</v>
      </c>
      <c r="G9347" t="s">
        <v>16</v>
      </c>
      <c r="H9347">
        <v>1.1679999999999999E-2</v>
      </c>
      <c r="I9347">
        <f t="shared" si="176"/>
        <v>565.87263999999993</v>
      </c>
      <c r="J9347">
        <v>0.14484</v>
      </c>
      <c r="K9347" s="2">
        <f t="shared" si="177"/>
        <v>7017.2083199999997</v>
      </c>
    </row>
    <row r="9348" spans="1:11" x14ac:dyDescent="0.35">
      <c r="A9348" t="s">
        <v>10907</v>
      </c>
      <c r="B9348" t="s">
        <v>10908</v>
      </c>
      <c r="C9348" t="s">
        <v>10891</v>
      </c>
      <c r="D9348">
        <v>875</v>
      </c>
      <c r="E9348" t="s">
        <v>2666</v>
      </c>
      <c r="F9348" s="1">
        <v>45193</v>
      </c>
      <c r="G9348" t="s">
        <v>16</v>
      </c>
      <c r="H9348">
        <v>1.2E-2</v>
      </c>
      <c r="I9348">
        <f t="shared" si="176"/>
        <v>542.31600000000003</v>
      </c>
      <c r="J9348">
        <v>0.15523000000000001</v>
      </c>
      <c r="K9348" s="2">
        <f t="shared" si="177"/>
        <v>7015.3093900000003</v>
      </c>
    </row>
    <row r="9349" spans="1:11" x14ac:dyDescent="0.35">
      <c r="A9349" t="s">
        <v>10909</v>
      </c>
      <c r="B9349" t="s">
        <v>10910</v>
      </c>
      <c r="C9349" t="s">
        <v>10902</v>
      </c>
      <c r="D9349">
        <v>875</v>
      </c>
      <c r="E9349" t="s">
        <v>2666</v>
      </c>
      <c r="F9349" s="1">
        <v>49345</v>
      </c>
      <c r="G9349" t="s">
        <v>16</v>
      </c>
      <c r="H9349">
        <v>1.2E-2</v>
      </c>
      <c r="I9349">
        <f t="shared" ref="I9349:I9412" si="178">H9349*F9349</f>
        <v>592.14</v>
      </c>
      <c r="J9349">
        <v>0.12204</v>
      </c>
      <c r="K9349" s="2">
        <f t="shared" ref="K9349:K9412" si="179">F9349*J9349</f>
        <v>6022.0637999999999</v>
      </c>
    </row>
    <row r="9350" spans="1:11" x14ac:dyDescent="0.35">
      <c r="A9350" t="s">
        <v>10911</v>
      </c>
      <c r="B9350" t="s">
        <v>10912</v>
      </c>
      <c r="C9350" t="s">
        <v>10902</v>
      </c>
      <c r="D9350">
        <v>875</v>
      </c>
      <c r="E9350" t="s">
        <v>2666</v>
      </c>
      <c r="F9350" s="1">
        <v>38438</v>
      </c>
      <c r="G9350" t="s">
        <v>16</v>
      </c>
      <c r="H9350">
        <v>1.2E-2</v>
      </c>
      <c r="I9350">
        <f t="shared" si="178"/>
        <v>461.25600000000003</v>
      </c>
      <c r="J9350">
        <v>0.12204</v>
      </c>
      <c r="K9350" s="2">
        <f t="shared" si="179"/>
        <v>4690.9735199999996</v>
      </c>
    </row>
    <row r="9351" spans="1:11" x14ac:dyDescent="0.35">
      <c r="A9351" t="s">
        <v>10913</v>
      </c>
      <c r="B9351" t="s">
        <v>10914</v>
      </c>
      <c r="C9351" t="s">
        <v>10891</v>
      </c>
      <c r="D9351">
        <v>875</v>
      </c>
      <c r="E9351" t="s">
        <v>2666</v>
      </c>
      <c r="F9351" s="1">
        <v>1800</v>
      </c>
      <c r="G9351" t="s">
        <v>16</v>
      </c>
      <c r="H9351">
        <v>1.2E-2</v>
      </c>
      <c r="I9351">
        <f t="shared" si="178"/>
        <v>21.6</v>
      </c>
      <c r="J9351">
        <v>0.10917</v>
      </c>
      <c r="K9351" s="2">
        <f t="shared" si="179"/>
        <v>196.506</v>
      </c>
    </row>
    <row r="9352" spans="1:11" x14ac:dyDescent="0.35">
      <c r="A9352" t="s">
        <v>10915</v>
      </c>
      <c r="B9352" t="s">
        <v>10916</v>
      </c>
      <c r="C9352" t="s">
        <v>10891</v>
      </c>
      <c r="D9352">
        <v>875</v>
      </c>
      <c r="E9352" t="s">
        <v>2666</v>
      </c>
      <c r="F9352" s="1">
        <v>53890</v>
      </c>
      <c r="G9352" t="s">
        <v>16</v>
      </c>
      <c r="H9352">
        <v>1.2E-2</v>
      </c>
      <c r="I9352">
        <f t="shared" si="178"/>
        <v>646.68000000000006</v>
      </c>
      <c r="J9352">
        <v>0.13281999999999999</v>
      </c>
      <c r="K9352" s="2">
        <f t="shared" si="179"/>
        <v>7157.6697999999997</v>
      </c>
    </row>
    <row r="9353" spans="1:11" x14ac:dyDescent="0.35">
      <c r="A9353" t="s">
        <v>10917</v>
      </c>
      <c r="B9353" t="s">
        <v>10918</v>
      </c>
      <c r="C9353" t="s">
        <v>10891</v>
      </c>
      <c r="D9353">
        <v>875</v>
      </c>
      <c r="E9353" t="s">
        <v>2666</v>
      </c>
      <c r="F9353" s="1">
        <v>4225</v>
      </c>
      <c r="G9353" t="s">
        <v>16</v>
      </c>
      <c r="H9353">
        <v>1.2E-2</v>
      </c>
      <c r="I9353">
        <f t="shared" si="178"/>
        <v>50.7</v>
      </c>
      <c r="J9353">
        <v>0.125</v>
      </c>
      <c r="K9353" s="2">
        <f t="shared" si="179"/>
        <v>528.125</v>
      </c>
    </row>
    <row r="9354" spans="1:11" x14ac:dyDescent="0.35">
      <c r="A9354" t="s">
        <v>10919</v>
      </c>
      <c r="B9354" t="s">
        <v>10920</v>
      </c>
      <c r="C9354" t="s">
        <v>10891</v>
      </c>
      <c r="D9354">
        <v>875</v>
      </c>
      <c r="E9354" t="s">
        <v>2666</v>
      </c>
      <c r="F9354" s="1">
        <v>66626</v>
      </c>
      <c r="G9354" t="s">
        <v>16</v>
      </c>
      <c r="H9354">
        <v>1.2E-2</v>
      </c>
      <c r="I9354">
        <f t="shared" si="178"/>
        <v>799.51200000000006</v>
      </c>
      <c r="J9354">
        <v>0.13281999999999999</v>
      </c>
      <c r="K9354" s="2">
        <f t="shared" si="179"/>
        <v>8849.2653200000004</v>
      </c>
    </row>
    <row r="9355" spans="1:11" x14ac:dyDescent="0.35">
      <c r="A9355" t="s">
        <v>10921</v>
      </c>
      <c r="B9355" t="s">
        <v>10922</v>
      </c>
      <c r="C9355" t="s">
        <v>10902</v>
      </c>
      <c r="D9355">
        <v>875</v>
      </c>
      <c r="E9355" t="s">
        <v>2666</v>
      </c>
      <c r="F9355" s="1">
        <v>32410</v>
      </c>
      <c r="G9355" t="s">
        <v>16</v>
      </c>
      <c r="H9355">
        <v>1.2E-2</v>
      </c>
      <c r="I9355">
        <f t="shared" si="178"/>
        <v>388.92</v>
      </c>
      <c r="J9355">
        <v>0.12204</v>
      </c>
      <c r="K9355" s="2">
        <f t="shared" si="179"/>
        <v>3955.3163999999997</v>
      </c>
    </row>
    <row r="9356" spans="1:11" x14ac:dyDescent="0.35">
      <c r="A9356" t="s">
        <v>10923</v>
      </c>
      <c r="B9356" t="s">
        <v>10924</v>
      </c>
      <c r="C9356" t="s">
        <v>10902</v>
      </c>
      <c r="D9356">
        <v>875</v>
      </c>
      <c r="E9356" t="s">
        <v>2666</v>
      </c>
      <c r="F9356" s="1">
        <v>30031</v>
      </c>
      <c r="G9356" t="s">
        <v>16</v>
      </c>
      <c r="H9356">
        <v>1.2E-2</v>
      </c>
      <c r="I9356">
        <f t="shared" si="178"/>
        <v>360.37200000000001</v>
      </c>
      <c r="J9356">
        <v>0.12204</v>
      </c>
      <c r="K9356" s="2">
        <f t="shared" si="179"/>
        <v>3664.98324</v>
      </c>
    </row>
    <row r="9357" spans="1:11" x14ac:dyDescent="0.35">
      <c r="A9357" t="s">
        <v>10925</v>
      </c>
      <c r="B9357" t="s">
        <v>10926</v>
      </c>
      <c r="C9357" t="s">
        <v>10891</v>
      </c>
      <c r="D9357">
        <v>875</v>
      </c>
      <c r="E9357" t="s">
        <v>2666</v>
      </c>
      <c r="F9357" s="1">
        <v>8000</v>
      </c>
      <c r="G9357" t="s">
        <v>16</v>
      </c>
      <c r="H9357">
        <v>1.2E-2</v>
      </c>
      <c r="I9357">
        <f t="shared" si="178"/>
        <v>96</v>
      </c>
      <c r="J9357">
        <v>0.13199</v>
      </c>
      <c r="K9357" s="2">
        <f t="shared" si="179"/>
        <v>1055.92</v>
      </c>
    </row>
    <row r="9358" spans="1:11" x14ac:dyDescent="0.35">
      <c r="A9358" t="s">
        <v>10927</v>
      </c>
      <c r="B9358" t="s">
        <v>10928</v>
      </c>
      <c r="C9358" t="s">
        <v>10891</v>
      </c>
      <c r="D9358">
        <v>875</v>
      </c>
      <c r="E9358" t="s">
        <v>2666</v>
      </c>
      <c r="F9358" s="1">
        <v>51048</v>
      </c>
      <c r="G9358" t="s">
        <v>16</v>
      </c>
      <c r="H9358">
        <v>1.2E-2</v>
      </c>
      <c r="I9358">
        <f t="shared" si="178"/>
        <v>612.57600000000002</v>
      </c>
      <c r="J9358">
        <v>0.15523000000000001</v>
      </c>
      <c r="K9358" s="2">
        <f t="shared" si="179"/>
        <v>7924.1810400000004</v>
      </c>
    </row>
    <row r="9359" spans="1:11" x14ac:dyDescent="0.35">
      <c r="A9359" t="s">
        <v>10929</v>
      </c>
      <c r="B9359" t="s">
        <v>10930</v>
      </c>
      <c r="C9359" t="s">
        <v>10891</v>
      </c>
      <c r="D9359">
        <v>875</v>
      </c>
      <c r="E9359" t="s">
        <v>2666</v>
      </c>
      <c r="F9359" s="1">
        <v>10900</v>
      </c>
      <c r="G9359" t="s">
        <v>16</v>
      </c>
      <c r="H9359">
        <v>1.2E-2</v>
      </c>
      <c r="I9359">
        <f t="shared" si="178"/>
        <v>130.80000000000001</v>
      </c>
      <c r="J9359">
        <v>0.11767</v>
      </c>
      <c r="K9359" s="2">
        <f t="shared" si="179"/>
        <v>1282.6030000000001</v>
      </c>
    </row>
    <row r="9360" spans="1:11" x14ac:dyDescent="0.35">
      <c r="A9360" t="s">
        <v>10931</v>
      </c>
      <c r="B9360" t="s">
        <v>10932</v>
      </c>
      <c r="C9360" t="s">
        <v>10891</v>
      </c>
      <c r="D9360">
        <v>875</v>
      </c>
      <c r="E9360" t="s">
        <v>2666</v>
      </c>
      <c r="F9360" s="1">
        <v>56520</v>
      </c>
      <c r="G9360" t="s">
        <v>16</v>
      </c>
      <c r="H9360">
        <v>1.2E-2</v>
      </c>
      <c r="I9360">
        <f t="shared" si="178"/>
        <v>678.24</v>
      </c>
      <c r="J9360">
        <v>0.13281999999999999</v>
      </c>
      <c r="K9360" s="2">
        <f t="shared" si="179"/>
        <v>7506.9863999999998</v>
      </c>
    </row>
    <row r="9361" spans="1:11" x14ac:dyDescent="0.35">
      <c r="A9361" t="s">
        <v>10933</v>
      </c>
      <c r="B9361" t="s">
        <v>10934</v>
      </c>
      <c r="C9361" t="s">
        <v>10902</v>
      </c>
      <c r="D9361">
        <v>875</v>
      </c>
      <c r="E9361" t="s">
        <v>2666</v>
      </c>
      <c r="F9361" s="1">
        <v>62722</v>
      </c>
      <c r="G9361" t="s">
        <v>16</v>
      </c>
      <c r="H9361">
        <v>1.2E-2</v>
      </c>
      <c r="I9361">
        <f t="shared" si="178"/>
        <v>752.66399999999999</v>
      </c>
      <c r="J9361">
        <v>0.12204</v>
      </c>
      <c r="K9361" s="2">
        <f t="shared" si="179"/>
        <v>7654.5928800000002</v>
      </c>
    </row>
    <row r="9362" spans="1:11" x14ac:dyDescent="0.35">
      <c r="A9362" t="s">
        <v>10935</v>
      </c>
      <c r="B9362" t="s">
        <v>10936</v>
      </c>
      <c r="C9362" t="s">
        <v>10937</v>
      </c>
      <c r="D9362">
        <v>875</v>
      </c>
      <c r="E9362" t="s">
        <v>2666</v>
      </c>
      <c r="F9362" s="1">
        <v>26966</v>
      </c>
      <c r="G9362" t="s">
        <v>16</v>
      </c>
      <c r="H9362">
        <v>0.03</v>
      </c>
      <c r="I9362">
        <f t="shared" si="178"/>
        <v>808.98</v>
      </c>
      <c r="J9362">
        <v>0.25439000000000001</v>
      </c>
      <c r="K9362" s="2">
        <f t="shared" si="179"/>
        <v>6859.8807400000005</v>
      </c>
    </row>
    <row r="9363" spans="1:11" x14ac:dyDescent="0.35">
      <c r="A9363" t="s">
        <v>10938</v>
      </c>
      <c r="B9363" t="s">
        <v>10939</v>
      </c>
      <c r="C9363" t="s">
        <v>10940</v>
      </c>
      <c r="D9363">
        <v>875</v>
      </c>
      <c r="E9363" t="s">
        <v>2666</v>
      </c>
      <c r="F9363" s="1">
        <v>13850</v>
      </c>
      <c r="G9363" t="s">
        <v>16</v>
      </c>
      <c r="H9363">
        <v>0.03</v>
      </c>
      <c r="I9363">
        <f t="shared" si="178"/>
        <v>415.5</v>
      </c>
      <c r="J9363">
        <v>0.22942000000000001</v>
      </c>
      <c r="K9363" s="2">
        <f t="shared" si="179"/>
        <v>3177.4670000000001</v>
      </c>
    </row>
    <row r="9364" spans="1:11" x14ac:dyDescent="0.35">
      <c r="A9364" t="s">
        <v>10941</v>
      </c>
      <c r="B9364" t="s">
        <v>10942</v>
      </c>
      <c r="C9364" t="s">
        <v>10940</v>
      </c>
      <c r="D9364">
        <v>875</v>
      </c>
      <c r="E9364" t="s">
        <v>2666</v>
      </c>
      <c r="F9364" s="1">
        <v>34233</v>
      </c>
      <c r="G9364" t="s">
        <v>16</v>
      </c>
      <c r="H9364">
        <v>0.03</v>
      </c>
      <c r="I9364">
        <f t="shared" si="178"/>
        <v>1026.99</v>
      </c>
      <c r="J9364">
        <v>0.27100000000000002</v>
      </c>
      <c r="K9364" s="2">
        <f t="shared" si="179"/>
        <v>9277.143</v>
      </c>
    </row>
    <row r="9365" spans="1:11" x14ac:dyDescent="0.35">
      <c r="A9365" t="s">
        <v>10943</v>
      </c>
      <c r="B9365" t="s">
        <v>10944</v>
      </c>
      <c r="C9365" t="s">
        <v>10945</v>
      </c>
      <c r="D9365">
        <v>875</v>
      </c>
      <c r="E9365" t="s">
        <v>2666</v>
      </c>
      <c r="F9365" s="1">
        <v>25573</v>
      </c>
      <c r="G9365" t="s">
        <v>16</v>
      </c>
      <c r="H9365">
        <v>0.03</v>
      </c>
      <c r="I9365">
        <f t="shared" si="178"/>
        <v>767.18999999999994</v>
      </c>
      <c r="J9365">
        <v>0.22259000000000001</v>
      </c>
      <c r="K9365" s="2">
        <f t="shared" si="179"/>
        <v>5692.2940699999999</v>
      </c>
    </row>
    <row r="9366" spans="1:11" x14ac:dyDescent="0.35">
      <c r="A9366" t="s">
        <v>10946</v>
      </c>
      <c r="B9366" t="s">
        <v>10947</v>
      </c>
      <c r="C9366" t="s">
        <v>10945</v>
      </c>
      <c r="D9366">
        <v>875</v>
      </c>
      <c r="E9366" t="s">
        <v>2666</v>
      </c>
      <c r="F9366" s="1">
        <v>7927</v>
      </c>
      <c r="G9366" t="s">
        <v>16</v>
      </c>
      <c r="H9366">
        <v>0.03</v>
      </c>
      <c r="I9366">
        <f t="shared" si="178"/>
        <v>237.81</v>
      </c>
      <c r="J9366">
        <v>0.32562999999999998</v>
      </c>
      <c r="K9366" s="2">
        <f t="shared" si="179"/>
        <v>2581.26901</v>
      </c>
    </row>
    <row r="9367" spans="1:11" x14ac:dyDescent="0.35">
      <c r="A9367" t="s">
        <v>10948</v>
      </c>
      <c r="B9367" t="s">
        <v>10949</v>
      </c>
      <c r="C9367" t="s">
        <v>7543</v>
      </c>
      <c r="D9367">
        <v>875</v>
      </c>
      <c r="E9367" t="s">
        <v>2666</v>
      </c>
      <c r="F9367" s="1">
        <v>40900</v>
      </c>
      <c r="G9367" t="s">
        <v>16</v>
      </c>
      <c r="H9367">
        <v>0.03</v>
      </c>
      <c r="I9367">
        <f t="shared" si="178"/>
        <v>1227</v>
      </c>
      <c r="J9367">
        <v>0.25046000000000002</v>
      </c>
      <c r="K9367" s="2">
        <f t="shared" si="179"/>
        <v>10243.814</v>
      </c>
    </row>
    <row r="9368" spans="1:11" x14ac:dyDescent="0.35">
      <c r="A9368" t="s">
        <v>10950</v>
      </c>
      <c r="B9368" t="s">
        <v>10951</v>
      </c>
      <c r="C9368" t="s">
        <v>10940</v>
      </c>
      <c r="D9368">
        <v>875</v>
      </c>
      <c r="E9368" t="s">
        <v>2666</v>
      </c>
      <c r="F9368" s="1">
        <v>2435</v>
      </c>
      <c r="G9368" t="s">
        <v>16</v>
      </c>
      <c r="H9368">
        <v>0.03</v>
      </c>
      <c r="I9368">
        <f t="shared" si="178"/>
        <v>73.05</v>
      </c>
      <c r="J9368">
        <v>0.20327000000000001</v>
      </c>
      <c r="K9368" s="2">
        <f t="shared" si="179"/>
        <v>494.96244999999999</v>
      </c>
    </row>
    <row r="9369" spans="1:11" x14ac:dyDescent="0.35">
      <c r="A9369" t="s">
        <v>10952</v>
      </c>
      <c r="B9369" t="s">
        <v>10953</v>
      </c>
      <c r="C9369" t="s">
        <v>10945</v>
      </c>
      <c r="D9369">
        <v>875</v>
      </c>
      <c r="E9369" t="s">
        <v>2666</v>
      </c>
      <c r="F9369" s="1">
        <v>59873</v>
      </c>
      <c r="G9369" t="s">
        <v>16</v>
      </c>
      <c r="H9369">
        <v>0.03</v>
      </c>
      <c r="I9369">
        <f t="shared" si="178"/>
        <v>1796.1899999999998</v>
      </c>
      <c r="J9369">
        <v>0.25046000000000002</v>
      </c>
      <c r="K9369" s="2">
        <f t="shared" si="179"/>
        <v>14995.791580000001</v>
      </c>
    </row>
    <row r="9370" spans="1:11" x14ac:dyDescent="0.35">
      <c r="A9370" t="s">
        <v>10954</v>
      </c>
      <c r="B9370" t="s">
        <v>10955</v>
      </c>
      <c r="C9370" t="s">
        <v>10940</v>
      </c>
      <c r="D9370">
        <v>875</v>
      </c>
      <c r="E9370" t="s">
        <v>2666</v>
      </c>
      <c r="F9370" s="1">
        <v>12552</v>
      </c>
      <c r="G9370" t="s">
        <v>16</v>
      </c>
      <c r="H9370">
        <v>0.03</v>
      </c>
      <c r="I9370">
        <f t="shared" si="178"/>
        <v>376.56</v>
      </c>
      <c r="J9370">
        <v>0.22942000000000001</v>
      </c>
      <c r="K9370" s="2">
        <f t="shared" si="179"/>
        <v>2879.6798400000002</v>
      </c>
    </row>
    <row r="9371" spans="1:11" x14ac:dyDescent="0.35">
      <c r="A9371" t="s">
        <v>10956</v>
      </c>
      <c r="B9371" t="s">
        <v>10957</v>
      </c>
      <c r="C9371" t="s">
        <v>10940</v>
      </c>
      <c r="D9371">
        <v>875</v>
      </c>
      <c r="E9371" t="s">
        <v>2666</v>
      </c>
      <c r="F9371" s="1">
        <v>25877</v>
      </c>
      <c r="G9371" t="s">
        <v>16</v>
      </c>
      <c r="H9371">
        <v>0.03</v>
      </c>
      <c r="I9371">
        <f t="shared" si="178"/>
        <v>776.31</v>
      </c>
      <c r="J9371">
        <v>0.27090999999999998</v>
      </c>
      <c r="K9371" s="2">
        <f t="shared" si="179"/>
        <v>7010.3380699999998</v>
      </c>
    </row>
    <row r="9372" spans="1:11" x14ac:dyDescent="0.35">
      <c r="A9372" t="s">
        <v>10958</v>
      </c>
      <c r="B9372" t="s">
        <v>10959</v>
      </c>
      <c r="C9372" t="s">
        <v>10940</v>
      </c>
      <c r="D9372">
        <v>875</v>
      </c>
      <c r="E9372" t="s">
        <v>2666</v>
      </c>
      <c r="F9372" s="1">
        <v>19240</v>
      </c>
      <c r="G9372" t="s">
        <v>16</v>
      </c>
      <c r="H9372">
        <v>0.03</v>
      </c>
      <c r="I9372">
        <f t="shared" si="178"/>
        <v>577.19999999999993</v>
      </c>
      <c r="J9372">
        <v>0.22942000000000001</v>
      </c>
      <c r="K9372" s="2">
        <f t="shared" si="179"/>
        <v>4414.0408000000007</v>
      </c>
    </row>
    <row r="9373" spans="1:11" x14ac:dyDescent="0.35">
      <c r="A9373" t="s">
        <v>10960</v>
      </c>
      <c r="B9373" t="s">
        <v>10961</v>
      </c>
      <c r="C9373" t="s">
        <v>10940</v>
      </c>
      <c r="D9373">
        <v>875</v>
      </c>
      <c r="E9373" t="s">
        <v>2666</v>
      </c>
      <c r="F9373" s="1">
        <v>17041</v>
      </c>
      <c r="G9373" t="s">
        <v>16</v>
      </c>
      <c r="H9373">
        <v>0.03</v>
      </c>
      <c r="I9373">
        <f t="shared" si="178"/>
        <v>511.22999999999996</v>
      </c>
      <c r="J9373">
        <v>0.20327000000000001</v>
      </c>
      <c r="K9373" s="2">
        <f t="shared" si="179"/>
        <v>3463.92407</v>
      </c>
    </row>
    <row r="9374" spans="1:11" x14ac:dyDescent="0.35">
      <c r="A9374" t="s">
        <v>10962</v>
      </c>
      <c r="B9374" t="s">
        <v>10963</v>
      </c>
      <c r="C9374" t="s">
        <v>10940</v>
      </c>
      <c r="D9374">
        <v>875</v>
      </c>
      <c r="E9374" t="s">
        <v>2666</v>
      </c>
      <c r="F9374" s="1">
        <v>1600</v>
      </c>
      <c r="G9374" t="s">
        <v>16</v>
      </c>
      <c r="H9374">
        <v>0.03</v>
      </c>
      <c r="I9374">
        <f t="shared" si="178"/>
        <v>48</v>
      </c>
      <c r="J9374">
        <v>0.20130000000000001</v>
      </c>
      <c r="K9374" s="2">
        <f t="shared" si="179"/>
        <v>322.08</v>
      </c>
    </row>
    <row r="9375" spans="1:11" x14ac:dyDescent="0.35">
      <c r="A9375" t="s">
        <v>10964</v>
      </c>
      <c r="B9375" t="s">
        <v>10965</v>
      </c>
      <c r="C9375" t="s">
        <v>10940</v>
      </c>
      <c r="D9375">
        <v>875</v>
      </c>
      <c r="E9375" t="s">
        <v>2666</v>
      </c>
      <c r="F9375" s="1">
        <v>13046</v>
      </c>
      <c r="G9375" t="s">
        <v>16</v>
      </c>
      <c r="H9375">
        <v>0.03</v>
      </c>
      <c r="I9375">
        <f t="shared" si="178"/>
        <v>391.38</v>
      </c>
      <c r="J9375">
        <v>0.27690999999999999</v>
      </c>
      <c r="K9375" s="2">
        <f t="shared" si="179"/>
        <v>3612.5678599999997</v>
      </c>
    </row>
    <row r="9376" spans="1:11" x14ac:dyDescent="0.35">
      <c r="A9376" t="s">
        <v>10966</v>
      </c>
      <c r="B9376" t="s">
        <v>10967</v>
      </c>
      <c r="C9376" t="s">
        <v>10940</v>
      </c>
      <c r="D9376">
        <v>875</v>
      </c>
      <c r="E9376" t="s">
        <v>2666</v>
      </c>
      <c r="F9376">
        <v>600</v>
      </c>
      <c r="G9376" t="s">
        <v>16</v>
      </c>
      <c r="H9376">
        <v>2.87E-2</v>
      </c>
      <c r="I9376">
        <f t="shared" si="178"/>
        <v>17.22</v>
      </c>
      <c r="J9376">
        <v>0.21351000000000001</v>
      </c>
      <c r="K9376" s="2">
        <f t="shared" si="179"/>
        <v>128.10599999999999</v>
      </c>
    </row>
    <row r="9377" spans="1:11" x14ac:dyDescent="0.35">
      <c r="A9377" t="s">
        <v>10968</v>
      </c>
      <c r="B9377" t="s">
        <v>10969</v>
      </c>
      <c r="C9377" t="s">
        <v>10945</v>
      </c>
      <c r="D9377">
        <v>875</v>
      </c>
      <c r="E9377" t="s">
        <v>2666</v>
      </c>
      <c r="F9377" s="1">
        <v>32720</v>
      </c>
      <c r="G9377" t="s">
        <v>16</v>
      </c>
      <c r="H9377">
        <v>2.87E-2</v>
      </c>
      <c r="I9377">
        <f t="shared" si="178"/>
        <v>939.06399999999996</v>
      </c>
      <c r="J9377">
        <v>0.25046000000000002</v>
      </c>
      <c r="K9377" s="2">
        <f t="shared" si="179"/>
        <v>8195.0511999999999</v>
      </c>
    </row>
    <row r="9378" spans="1:11" x14ac:dyDescent="0.35">
      <c r="A9378" t="s">
        <v>10970</v>
      </c>
      <c r="B9378" t="s">
        <v>10971</v>
      </c>
      <c r="C9378" t="s">
        <v>10940</v>
      </c>
      <c r="D9378">
        <v>875</v>
      </c>
      <c r="E9378" t="s">
        <v>2666</v>
      </c>
      <c r="F9378" s="1">
        <v>1590</v>
      </c>
      <c r="G9378" t="s">
        <v>16</v>
      </c>
      <c r="H9378">
        <v>0.03</v>
      </c>
      <c r="I9378">
        <f t="shared" si="178"/>
        <v>47.699999999999996</v>
      </c>
      <c r="J9378">
        <v>0.20327000000000001</v>
      </c>
      <c r="K9378" s="2">
        <f t="shared" si="179"/>
        <v>323.19929999999999</v>
      </c>
    </row>
    <row r="9379" spans="1:11" x14ac:dyDescent="0.35">
      <c r="A9379" t="s">
        <v>10972</v>
      </c>
      <c r="B9379" t="s">
        <v>10973</v>
      </c>
      <c r="C9379" t="s">
        <v>10945</v>
      </c>
      <c r="D9379">
        <v>875</v>
      </c>
      <c r="E9379" t="s">
        <v>2666</v>
      </c>
      <c r="F9379" s="1">
        <v>28854</v>
      </c>
      <c r="G9379" t="s">
        <v>16</v>
      </c>
      <c r="H9379">
        <v>0.03</v>
      </c>
      <c r="I9379">
        <f t="shared" si="178"/>
        <v>865.62</v>
      </c>
      <c r="J9379">
        <v>0.25046000000000002</v>
      </c>
      <c r="K9379" s="2">
        <f t="shared" si="179"/>
        <v>7226.7728400000005</v>
      </c>
    </row>
    <row r="9380" spans="1:11" x14ac:dyDescent="0.35">
      <c r="A9380" t="s">
        <v>10974</v>
      </c>
      <c r="B9380" t="s">
        <v>10975</v>
      </c>
      <c r="C9380" t="s">
        <v>10940</v>
      </c>
      <c r="D9380">
        <v>875</v>
      </c>
      <c r="E9380" t="s">
        <v>2666</v>
      </c>
      <c r="F9380" s="1">
        <v>10160</v>
      </c>
      <c r="G9380" t="s">
        <v>16</v>
      </c>
      <c r="H9380">
        <v>2.878E-2</v>
      </c>
      <c r="I9380">
        <f t="shared" si="178"/>
        <v>292.40480000000002</v>
      </c>
      <c r="J9380">
        <v>0.20327000000000001</v>
      </c>
      <c r="K9380" s="2">
        <f t="shared" si="179"/>
        <v>2065.2231999999999</v>
      </c>
    </row>
    <row r="9381" spans="1:11" x14ac:dyDescent="0.35">
      <c r="A9381" t="s">
        <v>10976</v>
      </c>
      <c r="B9381" t="s">
        <v>10977</v>
      </c>
      <c r="C9381" t="s">
        <v>10945</v>
      </c>
      <c r="D9381">
        <v>875</v>
      </c>
      <c r="E9381" t="s">
        <v>2666</v>
      </c>
      <c r="F9381" s="1">
        <v>52422</v>
      </c>
      <c r="G9381" t="s">
        <v>16</v>
      </c>
      <c r="H9381">
        <v>0.03</v>
      </c>
      <c r="I9381">
        <f t="shared" si="178"/>
        <v>1572.6599999999999</v>
      </c>
      <c r="J9381">
        <v>0.25046000000000002</v>
      </c>
      <c r="K9381" s="2">
        <f t="shared" si="179"/>
        <v>13129.61412</v>
      </c>
    </row>
    <row r="9382" spans="1:11" x14ac:dyDescent="0.35">
      <c r="A9382" t="s">
        <v>10978</v>
      </c>
      <c r="B9382" t="s">
        <v>10979</v>
      </c>
      <c r="C9382" t="s">
        <v>10940</v>
      </c>
      <c r="D9382">
        <v>875</v>
      </c>
      <c r="E9382" t="s">
        <v>2666</v>
      </c>
      <c r="F9382" s="1">
        <v>16261</v>
      </c>
      <c r="G9382" t="s">
        <v>16</v>
      </c>
      <c r="H9382">
        <v>0.03</v>
      </c>
      <c r="I9382">
        <f t="shared" si="178"/>
        <v>487.83</v>
      </c>
      <c r="J9382">
        <v>0.22584000000000001</v>
      </c>
      <c r="K9382" s="2">
        <f t="shared" si="179"/>
        <v>3672.3842400000003</v>
      </c>
    </row>
    <row r="9383" spans="1:11" x14ac:dyDescent="0.35">
      <c r="A9383" t="s">
        <v>10980</v>
      </c>
      <c r="B9383" t="s">
        <v>10981</v>
      </c>
      <c r="C9383" t="s">
        <v>10945</v>
      </c>
      <c r="D9383">
        <v>875</v>
      </c>
      <c r="E9383" t="s">
        <v>2666</v>
      </c>
      <c r="F9383" s="1">
        <v>42494</v>
      </c>
      <c r="G9383" t="s">
        <v>16</v>
      </c>
      <c r="H9383">
        <v>0.03</v>
      </c>
      <c r="I9383">
        <f t="shared" si="178"/>
        <v>1274.82</v>
      </c>
      <c r="J9383">
        <v>0.25046000000000002</v>
      </c>
      <c r="K9383" s="2">
        <f t="shared" si="179"/>
        <v>10643.04724</v>
      </c>
    </row>
    <row r="9384" spans="1:11" x14ac:dyDescent="0.35">
      <c r="A9384" t="s">
        <v>10982</v>
      </c>
      <c r="B9384" t="s">
        <v>10983</v>
      </c>
      <c r="C9384" t="s">
        <v>10940</v>
      </c>
      <c r="D9384">
        <v>875</v>
      </c>
      <c r="E9384" t="s">
        <v>2666</v>
      </c>
      <c r="F9384" s="1">
        <v>28996</v>
      </c>
      <c r="G9384" t="s">
        <v>16</v>
      </c>
      <c r="H9384">
        <v>2.87E-2</v>
      </c>
      <c r="I9384">
        <f t="shared" si="178"/>
        <v>832.18520000000001</v>
      </c>
      <c r="J9384">
        <v>0.27690999999999999</v>
      </c>
      <c r="K9384" s="2">
        <f t="shared" si="179"/>
        <v>8029.2823599999992</v>
      </c>
    </row>
    <row r="9385" spans="1:11" x14ac:dyDescent="0.35">
      <c r="A9385" t="s">
        <v>10984</v>
      </c>
      <c r="B9385" t="s">
        <v>10985</v>
      </c>
      <c r="C9385" t="s">
        <v>10945</v>
      </c>
      <c r="D9385">
        <v>875</v>
      </c>
      <c r="E9385" t="s">
        <v>2666</v>
      </c>
      <c r="F9385" s="1">
        <v>41690</v>
      </c>
      <c r="G9385" t="s">
        <v>16</v>
      </c>
      <c r="H9385">
        <v>0.03</v>
      </c>
      <c r="I9385">
        <f t="shared" si="178"/>
        <v>1250.7</v>
      </c>
      <c r="J9385">
        <v>0.25046000000000002</v>
      </c>
      <c r="K9385" s="2">
        <f t="shared" si="179"/>
        <v>10441.6774</v>
      </c>
    </row>
    <row r="9386" spans="1:11" x14ac:dyDescent="0.35">
      <c r="A9386" t="s">
        <v>10986</v>
      </c>
      <c r="B9386" t="s">
        <v>10987</v>
      </c>
      <c r="C9386" t="s">
        <v>5393</v>
      </c>
      <c r="D9386">
        <v>875</v>
      </c>
      <c r="E9386" t="s">
        <v>2666</v>
      </c>
      <c r="F9386" s="1">
        <v>9540</v>
      </c>
      <c r="G9386" t="s">
        <v>16</v>
      </c>
      <c r="H9386">
        <v>0.11</v>
      </c>
      <c r="I9386">
        <f t="shared" si="178"/>
        <v>1049.4000000000001</v>
      </c>
      <c r="J9386">
        <v>0.93899999999999995</v>
      </c>
      <c r="K9386" s="2">
        <f t="shared" si="179"/>
        <v>8958.06</v>
      </c>
    </row>
    <row r="9387" spans="1:11" x14ac:dyDescent="0.35">
      <c r="A9387" t="s">
        <v>10988</v>
      </c>
      <c r="B9387" t="s">
        <v>10989</v>
      </c>
      <c r="C9387" t="s">
        <v>5393</v>
      </c>
      <c r="D9387">
        <v>875</v>
      </c>
      <c r="E9387" t="s">
        <v>2666</v>
      </c>
      <c r="F9387" s="1">
        <v>21072</v>
      </c>
      <c r="G9387" t="s">
        <v>16</v>
      </c>
      <c r="H9387">
        <v>0.11</v>
      </c>
      <c r="I9387">
        <f t="shared" si="178"/>
        <v>2317.92</v>
      </c>
      <c r="J9387">
        <v>0.89500000000000002</v>
      </c>
      <c r="K9387" s="2">
        <f t="shared" si="179"/>
        <v>18859.439999999999</v>
      </c>
    </row>
    <row r="9388" spans="1:11" x14ac:dyDescent="0.35">
      <c r="A9388" t="s">
        <v>10990</v>
      </c>
      <c r="B9388" t="s">
        <v>10991</v>
      </c>
      <c r="C9388" t="s">
        <v>5393</v>
      </c>
      <c r="D9388">
        <v>875</v>
      </c>
      <c r="E9388" t="s">
        <v>2666</v>
      </c>
      <c r="F9388" s="1">
        <v>30815</v>
      </c>
      <c r="G9388" t="s">
        <v>16</v>
      </c>
      <c r="H9388">
        <v>0.11</v>
      </c>
      <c r="I9388">
        <f t="shared" si="178"/>
        <v>3389.65</v>
      </c>
      <c r="J9388">
        <v>0.88600000000000001</v>
      </c>
      <c r="K9388" s="2">
        <f t="shared" si="179"/>
        <v>27302.09</v>
      </c>
    </row>
    <row r="9389" spans="1:11" x14ac:dyDescent="0.35">
      <c r="A9389" t="s">
        <v>10992</v>
      </c>
      <c r="B9389" t="s">
        <v>10993</v>
      </c>
      <c r="C9389" t="s">
        <v>5393</v>
      </c>
      <c r="D9389">
        <v>875</v>
      </c>
      <c r="E9389" t="s">
        <v>2666</v>
      </c>
      <c r="F9389" s="1">
        <v>33555</v>
      </c>
      <c r="G9389" t="s">
        <v>16</v>
      </c>
      <c r="H9389">
        <v>0.106</v>
      </c>
      <c r="I9389">
        <f t="shared" si="178"/>
        <v>3556.83</v>
      </c>
      <c r="J9389">
        <v>0.99</v>
      </c>
      <c r="K9389" s="2">
        <f t="shared" si="179"/>
        <v>33219.449999999997</v>
      </c>
    </row>
    <row r="9390" spans="1:11" x14ac:dyDescent="0.35">
      <c r="A9390" t="s">
        <v>10994</v>
      </c>
      <c r="B9390" t="s">
        <v>10995</v>
      </c>
      <c r="C9390" t="s">
        <v>5393</v>
      </c>
      <c r="D9390">
        <v>875</v>
      </c>
      <c r="E9390" t="s">
        <v>2666</v>
      </c>
      <c r="F9390" s="1">
        <v>19360</v>
      </c>
      <c r="G9390" t="s">
        <v>16</v>
      </c>
      <c r="H9390">
        <v>0.11</v>
      </c>
      <c r="I9390">
        <f t="shared" si="178"/>
        <v>2129.6</v>
      </c>
      <c r="J9390">
        <v>0.88600000000000001</v>
      </c>
      <c r="K9390" s="2">
        <f t="shared" si="179"/>
        <v>17152.96</v>
      </c>
    </row>
    <row r="9391" spans="1:11" x14ac:dyDescent="0.35">
      <c r="A9391" t="s">
        <v>10996</v>
      </c>
      <c r="B9391" t="s">
        <v>10997</v>
      </c>
      <c r="C9391" t="s">
        <v>5393</v>
      </c>
      <c r="D9391">
        <v>875</v>
      </c>
      <c r="E9391" t="s">
        <v>2666</v>
      </c>
      <c r="F9391">
        <v>800</v>
      </c>
      <c r="G9391" t="s">
        <v>16</v>
      </c>
      <c r="H9391">
        <v>0.11</v>
      </c>
      <c r="I9391">
        <f t="shared" si="178"/>
        <v>88</v>
      </c>
      <c r="J9391">
        <v>0.99</v>
      </c>
      <c r="K9391" s="2">
        <f t="shared" si="179"/>
        <v>792</v>
      </c>
    </row>
    <row r="9392" spans="1:11" x14ac:dyDescent="0.35">
      <c r="A9392" t="s">
        <v>10998</v>
      </c>
      <c r="B9392" t="s">
        <v>10999</v>
      </c>
      <c r="C9392" t="s">
        <v>5393</v>
      </c>
      <c r="D9392">
        <v>875</v>
      </c>
      <c r="E9392" t="s">
        <v>2666</v>
      </c>
      <c r="F9392" s="1">
        <v>30709</v>
      </c>
      <c r="G9392" t="s">
        <v>16</v>
      </c>
      <c r="H9392">
        <v>0.11</v>
      </c>
      <c r="I9392">
        <f t="shared" si="178"/>
        <v>3377.9900000000002</v>
      </c>
      <c r="J9392">
        <v>0.96</v>
      </c>
      <c r="K9392" s="2">
        <f t="shared" si="179"/>
        <v>29480.639999999999</v>
      </c>
    </row>
    <row r="9393" spans="1:11" x14ac:dyDescent="0.35">
      <c r="A9393" t="s">
        <v>11000</v>
      </c>
      <c r="B9393" t="s">
        <v>11001</v>
      </c>
      <c r="C9393" t="s">
        <v>5393</v>
      </c>
      <c r="D9393">
        <v>875</v>
      </c>
      <c r="E9393" t="s">
        <v>2666</v>
      </c>
      <c r="F9393" s="1">
        <v>34040</v>
      </c>
      <c r="G9393" t="s">
        <v>16</v>
      </c>
      <c r="H9393">
        <v>0.11</v>
      </c>
      <c r="I9393">
        <f t="shared" si="178"/>
        <v>3744.4</v>
      </c>
      <c r="J9393">
        <v>0.88600000000000001</v>
      </c>
      <c r="K9393" s="2">
        <f t="shared" si="179"/>
        <v>30159.439999999999</v>
      </c>
    </row>
    <row r="9394" spans="1:11" x14ac:dyDescent="0.35">
      <c r="A9394" t="s">
        <v>11002</v>
      </c>
      <c r="B9394" t="s">
        <v>11003</v>
      </c>
      <c r="C9394" t="s">
        <v>5393</v>
      </c>
      <c r="D9394">
        <v>875</v>
      </c>
      <c r="E9394" t="s">
        <v>2666</v>
      </c>
      <c r="F9394" s="1">
        <v>23410</v>
      </c>
      <c r="G9394" t="s">
        <v>16</v>
      </c>
      <c r="H9394">
        <v>0.11</v>
      </c>
      <c r="I9394">
        <f t="shared" si="178"/>
        <v>2575.1</v>
      </c>
      <c r="J9394">
        <v>0.88600000000000001</v>
      </c>
      <c r="K9394" s="2">
        <f t="shared" si="179"/>
        <v>20741.260000000002</v>
      </c>
    </row>
    <row r="9395" spans="1:11" x14ac:dyDescent="0.35">
      <c r="A9395" t="s">
        <v>11004</v>
      </c>
      <c r="B9395" t="s">
        <v>11005</v>
      </c>
      <c r="C9395" t="s">
        <v>5393</v>
      </c>
      <c r="D9395">
        <v>875</v>
      </c>
      <c r="E9395" t="s">
        <v>2666</v>
      </c>
      <c r="F9395" s="1">
        <v>15326</v>
      </c>
      <c r="G9395" t="s">
        <v>16</v>
      </c>
      <c r="H9395">
        <v>0.11</v>
      </c>
      <c r="I9395">
        <f t="shared" si="178"/>
        <v>1685.86</v>
      </c>
      <c r="J9395">
        <v>0.88600000000000001</v>
      </c>
      <c r="K9395" s="2">
        <f t="shared" si="179"/>
        <v>13578.835999999999</v>
      </c>
    </row>
    <row r="9396" spans="1:11" x14ac:dyDescent="0.35">
      <c r="A9396" t="s">
        <v>11006</v>
      </c>
      <c r="B9396" t="s">
        <v>11007</v>
      </c>
      <c r="C9396" t="s">
        <v>5393</v>
      </c>
      <c r="D9396">
        <v>875</v>
      </c>
      <c r="E9396" t="s">
        <v>2666</v>
      </c>
      <c r="F9396" s="1">
        <v>24234</v>
      </c>
      <c r="G9396" t="s">
        <v>16</v>
      </c>
      <c r="H9396">
        <v>0.11</v>
      </c>
      <c r="I9396">
        <f t="shared" si="178"/>
        <v>2665.7400000000002</v>
      </c>
      <c r="J9396">
        <v>1.03</v>
      </c>
      <c r="K9396" s="2">
        <f t="shared" si="179"/>
        <v>24961.02</v>
      </c>
    </row>
    <row r="9397" spans="1:11" x14ac:dyDescent="0.35">
      <c r="A9397" t="s">
        <v>11008</v>
      </c>
      <c r="B9397" t="s">
        <v>11009</v>
      </c>
      <c r="C9397" t="s">
        <v>5393</v>
      </c>
      <c r="D9397">
        <v>875</v>
      </c>
      <c r="E9397" t="s">
        <v>2666</v>
      </c>
      <c r="F9397" s="1">
        <v>10350</v>
      </c>
      <c r="G9397" t="s">
        <v>16</v>
      </c>
      <c r="H9397">
        <v>0.11</v>
      </c>
      <c r="I9397">
        <f t="shared" si="178"/>
        <v>1138.5</v>
      </c>
      <c r="J9397">
        <v>0.88600000000000001</v>
      </c>
      <c r="K9397" s="2">
        <f t="shared" si="179"/>
        <v>9170.1</v>
      </c>
    </row>
    <row r="9398" spans="1:11" x14ac:dyDescent="0.35">
      <c r="A9398" t="s">
        <v>11010</v>
      </c>
      <c r="B9398" t="s">
        <v>11011</v>
      </c>
      <c r="C9398" t="s">
        <v>5393</v>
      </c>
      <c r="D9398">
        <v>875</v>
      </c>
      <c r="E9398" t="s">
        <v>2666</v>
      </c>
      <c r="F9398" s="1">
        <v>18425</v>
      </c>
      <c r="G9398" t="s">
        <v>16</v>
      </c>
      <c r="H9398">
        <v>0.11</v>
      </c>
      <c r="I9398">
        <f t="shared" si="178"/>
        <v>2026.75</v>
      </c>
      <c r="J9398">
        <v>0.88600000000000001</v>
      </c>
      <c r="K9398" s="2">
        <f t="shared" si="179"/>
        <v>16324.55</v>
      </c>
    </row>
    <row r="9399" spans="1:11" x14ac:dyDescent="0.35">
      <c r="A9399" t="s">
        <v>11012</v>
      </c>
      <c r="B9399" t="s">
        <v>11013</v>
      </c>
      <c r="C9399" t="s">
        <v>5393</v>
      </c>
      <c r="D9399">
        <v>875</v>
      </c>
      <c r="E9399" t="s">
        <v>2666</v>
      </c>
      <c r="F9399" s="1">
        <v>20970</v>
      </c>
      <c r="G9399" t="s">
        <v>16</v>
      </c>
      <c r="H9399">
        <v>0.11</v>
      </c>
      <c r="I9399">
        <f t="shared" si="178"/>
        <v>2306.6999999999998</v>
      </c>
      <c r="J9399">
        <v>0.98</v>
      </c>
      <c r="K9399" s="2">
        <f t="shared" si="179"/>
        <v>20550.599999999999</v>
      </c>
    </row>
    <row r="9400" spans="1:11" x14ac:dyDescent="0.35">
      <c r="A9400" t="s">
        <v>11014</v>
      </c>
      <c r="B9400" t="s">
        <v>11015</v>
      </c>
      <c r="C9400" t="s">
        <v>5393</v>
      </c>
      <c r="D9400">
        <v>875</v>
      </c>
      <c r="E9400" t="s">
        <v>2666</v>
      </c>
      <c r="F9400" s="1">
        <v>24430</v>
      </c>
      <c r="G9400" t="s">
        <v>16</v>
      </c>
      <c r="H9400">
        <v>0.11</v>
      </c>
      <c r="I9400">
        <f t="shared" si="178"/>
        <v>2687.3</v>
      </c>
      <c r="J9400">
        <v>0.67700000000000005</v>
      </c>
      <c r="K9400" s="2">
        <f t="shared" si="179"/>
        <v>16539.11</v>
      </c>
    </row>
    <row r="9401" spans="1:11" x14ac:dyDescent="0.35">
      <c r="A9401" t="s">
        <v>11016</v>
      </c>
      <c r="B9401" t="s">
        <v>11017</v>
      </c>
      <c r="C9401" t="s">
        <v>5393</v>
      </c>
      <c r="D9401">
        <v>875</v>
      </c>
      <c r="E9401" t="s">
        <v>2666</v>
      </c>
      <c r="F9401" s="1">
        <v>4250</v>
      </c>
      <c r="G9401" t="s">
        <v>16</v>
      </c>
      <c r="H9401">
        <v>0.11</v>
      </c>
      <c r="I9401">
        <f t="shared" si="178"/>
        <v>467.5</v>
      </c>
      <c r="J9401">
        <v>0.99</v>
      </c>
      <c r="K9401" s="2">
        <f t="shared" si="179"/>
        <v>4207.5</v>
      </c>
    </row>
    <row r="9402" spans="1:11" x14ac:dyDescent="0.35">
      <c r="A9402" t="s">
        <v>11018</v>
      </c>
      <c r="B9402" t="s">
        <v>11019</v>
      </c>
      <c r="C9402" t="s">
        <v>5393</v>
      </c>
      <c r="D9402">
        <v>875</v>
      </c>
      <c r="E9402" t="s">
        <v>2666</v>
      </c>
      <c r="F9402" s="1">
        <v>22910</v>
      </c>
      <c r="G9402" t="s">
        <v>16</v>
      </c>
      <c r="H9402">
        <v>0.11</v>
      </c>
      <c r="I9402">
        <f t="shared" si="178"/>
        <v>2520.1</v>
      </c>
      <c r="J9402">
        <v>0.84</v>
      </c>
      <c r="K9402" s="2">
        <f t="shared" si="179"/>
        <v>19244.399999999998</v>
      </c>
    </row>
    <row r="9403" spans="1:11" x14ac:dyDescent="0.35">
      <c r="A9403" t="s">
        <v>11020</v>
      </c>
      <c r="B9403" t="s">
        <v>11021</v>
      </c>
      <c r="C9403" t="s">
        <v>5393</v>
      </c>
      <c r="D9403">
        <v>875</v>
      </c>
      <c r="E9403" t="s">
        <v>2666</v>
      </c>
      <c r="F9403" s="1">
        <v>28395</v>
      </c>
      <c r="G9403" t="s">
        <v>16</v>
      </c>
      <c r="H9403">
        <v>0.11</v>
      </c>
      <c r="I9403">
        <f t="shared" si="178"/>
        <v>3123.45</v>
      </c>
      <c r="J9403">
        <v>0.99</v>
      </c>
      <c r="K9403" s="2">
        <f t="shared" si="179"/>
        <v>28111.05</v>
      </c>
    </row>
    <row r="9404" spans="1:11" x14ac:dyDescent="0.35">
      <c r="A9404" t="s">
        <v>11022</v>
      </c>
      <c r="B9404" t="s">
        <v>11023</v>
      </c>
      <c r="C9404" t="s">
        <v>5393</v>
      </c>
      <c r="D9404">
        <v>875</v>
      </c>
      <c r="E9404" t="s">
        <v>2666</v>
      </c>
      <c r="F9404" s="1">
        <v>21480</v>
      </c>
      <c r="G9404" t="s">
        <v>16</v>
      </c>
      <c r="H9404">
        <v>0.11</v>
      </c>
      <c r="I9404">
        <f t="shared" si="178"/>
        <v>2362.8000000000002</v>
      </c>
      <c r="J9404">
        <v>1.03</v>
      </c>
      <c r="K9404" s="2">
        <f t="shared" si="179"/>
        <v>22124.400000000001</v>
      </c>
    </row>
    <row r="9405" spans="1:11" x14ac:dyDescent="0.35">
      <c r="A9405" t="s">
        <v>11024</v>
      </c>
      <c r="B9405" t="s">
        <v>11025</v>
      </c>
      <c r="C9405" t="s">
        <v>5393</v>
      </c>
      <c r="D9405">
        <v>875</v>
      </c>
      <c r="E9405" t="s">
        <v>2666</v>
      </c>
      <c r="F9405">
        <v>950</v>
      </c>
      <c r="G9405" t="s">
        <v>16</v>
      </c>
      <c r="H9405">
        <v>0.11</v>
      </c>
      <c r="I9405">
        <f t="shared" si="178"/>
        <v>104.5</v>
      </c>
      <c r="J9405">
        <v>0.89</v>
      </c>
      <c r="K9405" s="2">
        <f t="shared" si="179"/>
        <v>845.5</v>
      </c>
    </row>
    <row r="9406" spans="1:11" x14ac:dyDescent="0.35">
      <c r="A9406" t="s">
        <v>11026</v>
      </c>
      <c r="B9406" t="s">
        <v>11027</v>
      </c>
      <c r="C9406" t="s">
        <v>5393</v>
      </c>
      <c r="D9406">
        <v>875</v>
      </c>
      <c r="E9406" t="s">
        <v>2666</v>
      </c>
      <c r="F9406" s="1">
        <v>21250</v>
      </c>
      <c r="G9406" t="s">
        <v>16</v>
      </c>
      <c r="H9406">
        <v>0.11</v>
      </c>
      <c r="I9406">
        <f t="shared" si="178"/>
        <v>2337.5</v>
      </c>
      <c r="J9406">
        <v>1.25</v>
      </c>
      <c r="K9406" s="2">
        <f t="shared" si="179"/>
        <v>26562.5</v>
      </c>
    </row>
    <row r="9407" spans="1:11" x14ac:dyDescent="0.35">
      <c r="A9407" t="s">
        <v>11028</v>
      </c>
      <c r="B9407" t="s">
        <v>11029</v>
      </c>
      <c r="C9407" t="s">
        <v>11030</v>
      </c>
      <c r="D9407">
        <v>875</v>
      </c>
      <c r="E9407" t="s">
        <v>2666</v>
      </c>
      <c r="F9407" s="1">
        <v>24400</v>
      </c>
      <c r="G9407" t="s">
        <v>16</v>
      </c>
      <c r="H9407">
        <v>3.9E-2</v>
      </c>
      <c r="I9407">
        <f t="shared" si="178"/>
        <v>951.6</v>
      </c>
      <c r="J9407">
        <v>0.438</v>
      </c>
      <c r="K9407" s="2">
        <f t="shared" si="179"/>
        <v>10687.2</v>
      </c>
    </row>
    <row r="9408" spans="1:11" x14ac:dyDescent="0.35">
      <c r="A9408" t="s">
        <v>11031</v>
      </c>
      <c r="B9408" t="s">
        <v>11032</v>
      </c>
      <c r="C9408" t="s">
        <v>11033</v>
      </c>
      <c r="D9408">
        <v>875</v>
      </c>
      <c r="E9408" t="s">
        <v>2666</v>
      </c>
      <c r="F9408" s="1">
        <v>12500</v>
      </c>
      <c r="G9408" t="s">
        <v>16</v>
      </c>
      <c r="H9408">
        <v>5.8999999999999997E-2</v>
      </c>
      <c r="I9408">
        <f t="shared" si="178"/>
        <v>737.5</v>
      </c>
      <c r="J9408">
        <v>0.67</v>
      </c>
      <c r="K9408" s="2">
        <f t="shared" si="179"/>
        <v>8375</v>
      </c>
    </row>
    <row r="9409" spans="1:11" x14ac:dyDescent="0.35">
      <c r="A9409" t="s">
        <v>11034</v>
      </c>
      <c r="B9409" t="s">
        <v>11035</v>
      </c>
      <c r="C9409" t="s">
        <v>11036</v>
      </c>
      <c r="D9409">
        <v>875</v>
      </c>
      <c r="E9409" t="s">
        <v>2666</v>
      </c>
      <c r="F9409" s="1">
        <v>7500</v>
      </c>
      <c r="G9409" t="s">
        <v>16</v>
      </c>
      <c r="H9409">
        <v>0.13500000000000001</v>
      </c>
      <c r="I9409">
        <f t="shared" si="178"/>
        <v>1012.5000000000001</v>
      </c>
      <c r="J9409">
        <v>1.125</v>
      </c>
      <c r="K9409" s="2">
        <f t="shared" si="179"/>
        <v>8437.5</v>
      </c>
    </row>
    <row r="9410" spans="1:11" x14ac:dyDescent="0.35">
      <c r="A9410" t="s">
        <v>11037</v>
      </c>
      <c r="B9410" t="s">
        <v>11038</v>
      </c>
      <c r="C9410" t="s">
        <v>11030</v>
      </c>
      <c r="D9410">
        <v>875</v>
      </c>
      <c r="E9410" t="s">
        <v>2666</v>
      </c>
      <c r="F9410" s="1">
        <v>23050</v>
      </c>
      <c r="G9410" t="s">
        <v>16</v>
      </c>
      <c r="H9410">
        <v>3.9E-2</v>
      </c>
      <c r="I9410">
        <f t="shared" si="178"/>
        <v>898.95</v>
      </c>
      <c r="J9410">
        <v>0.438</v>
      </c>
      <c r="K9410" s="2">
        <f t="shared" si="179"/>
        <v>10095.9</v>
      </c>
    </row>
    <row r="9411" spans="1:11" x14ac:dyDescent="0.35">
      <c r="A9411" t="s">
        <v>11039</v>
      </c>
      <c r="B9411" t="s">
        <v>11040</v>
      </c>
      <c r="C9411" t="s">
        <v>11033</v>
      </c>
      <c r="D9411">
        <v>875</v>
      </c>
      <c r="E9411" t="s">
        <v>2666</v>
      </c>
      <c r="F9411" s="1">
        <v>10243</v>
      </c>
      <c r="G9411" t="s">
        <v>16</v>
      </c>
      <c r="H9411">
        <v>5.8999999999999997E-2</v>
      </c>
      <c r="I9411">
        <f t="shared" si="178"/>
        <v>604.33699999999999</v>
      </c>
      <c r="J9411">
        <v>0.67</v>
      </c>
      <c r="K9411" s="2">
        <f t="shared" si="179"/>
        <v>6862.81</v>
      </c>
    </row>
    <row r="9412" spans="1:11" x14ac:dyDescent="0.35">
      <c r="A9412" t="s">
        <v>11041</v>
      </c>
      <c r="B9412" t="s">
        <v>11042</v>
      </c>
      <c r="C9412" t="s">
        <v>11036</v>
      </c>
      <c r="D9412">
        <v>875</v>
      </c>
      <c r="E9412" t="s">
        <v>2666</v>
      </c>
      <c r="F9412" s="1">
        <v>7000</v>
      </c>
      <c r="G9412" t="s">
        <v>16</v>
      </c>
      <c r="H9412">
        <v>0.13500000000000001</v>
      </c>
      <c r="I9412">
        <f t="shared" si="178"/>
        <v>945.00000000000011</v>
      </c>
      <c r="J9412">
        <v>1.125</v>
      </c>
      <c r="K9412" s="2">
        <f t="shared" si="179"/>
        <v>7875</v>
      </c>
    </row>
    <row r="9413" spans="1:11" x14ac:dyDescent="0.35">
      <c r="A9413" t="s">
        <v>11043</v>
      </c>
      <c r="B9413" t="s">
        <v>11044</v>
      </c>
      <c r="C9413" t="s">
        <v>11030</v>
      </c>
      <c r="D9413">
        <v>875</v>
      </c>
      <c r="E9413" t="s">
        <v>2666</v>
      </c>
      <c r="F9413" s="1">
        <v>27450</v>
      </c>
      <c r="G9413" t="s">
        <v>16</v>
      </c>
      <c r="H9413">
        <v>3.9E-2</v>
      </c>
      <c r="I9413">
        <f t="shared" ref="I9413:I9476" si="180">H9413*F9413</f>
        <v>1070.55</v>
      </c>
      <c r="J9413">
        <v>0.438</v>
      </c>
      <c r="K9413" s="2">
        <f t="shared" ref="K9413:K9476" si="181">F9413*J9413</f>
        <v>12023.1</v>
      </c>
    </row>
    <row r="9414" spans="1:11" x14ac:dyDescent="0.35">
      <c r="A9414" t="s">
        <v>11045</v>
      </c>
      <c r="B9414" t="s">
        <v>11046</v>
      </c>
      <c r="C9414" t="s">
        <v>11033</v>
      </c>
      <c r="D9414">
        <v>875</v>
      </c>
      <c r="E9414" t="s">
        <v>2666</v>
      </c>
      <c r="F9414" s="1">
        <v>11800</v>
      </c>
      <c r="G9414" t="s">
        <v>16</v>
      </c>
      <c r="H9414">
        <v>5.8999999999999997E-2</v>
      </c>
      <c r="I9414">
        <f t="shared" si="180"/>
        <v>696.19999999999993</v>
      </c>
      <c r="J9414">
        <v>0.67</v>
      </c>
      <c r="K9414" s="2">
        <f t="shared" si="181"/>
        <v>7906.0000000000009</v>
      </c>
    </row>
    <row r="9415" spans="1:11" x14ac:dyDescent="0.35">
      <c r="A9415" t="s">
        <v>11047</v>
      </c>
      <c r="B9415" t="s">
        <v>11048</v>
      </c>
      <c r="C9415" t="s">
        <v>11036</v>
      </c>
      <c r="D9415">
        <v>875</v>
      </c>
      <c r="E9415" t="s">
        <v>2666</v>
      </c>
      <c r="F9415" s="1">
        <v>9000</v>
      </c>
      <c r="G9415" t="s">
        <v>16</v>
      </c>
      <c r="H9415">
        <v>0.13500000000000001</v>
      </c>
      <c r="I9415">
        <f t="shared" si="180"/>
        <v>1215</v>
      </c>
      <c r="J9415">
        <v>1.125</v>
      </c>
      <c r="K9415" s="2">
        <f t="shared" si="181"/>
        <v>10125</v>
      </c>
    </row>
    <row r="9416" spans="1:11" x14ac:dyDescent="0.35">
      <c r="A9416" t="s">
        <v>11049</v>
      </c>
      <c r="B9416" t="s">
        <v>11050</v>
      </c>
      <c r="C9416" t="s">
        <v>5481</v>
      </c>
      <c r="D9416">
        <v>875</v>
      </c>
      <c r="E9416" t="s">
        <v>2666</v>
      </c>
      <c r="F9416" s="1">
        <v>6700</v>
      </c>
      <c r="G9416" t="s">
        <v>16</v>
      </c>
      <c r="H9416">
        <v>1E-3</v>
      </c>
      <c r="I9416">
        <f t="shared" si="180"/>
        <v>6.7</v>
      </c>
      <c r="J9416">
        <v>0.22800000000000001</v>
      </c>
      <c r="K9416" s="2">
        <f t="shared" si="181"/>
        <v>1527.6000000000001</v>
      </c>
    </row>
    <row r="9417" spans="1:11" x14ac:dyDescent="0.35">
      <c r="A9417" t="s">
        <v>11051</v>
      </c>
      <c r="B9417" t="s">
        <v>11052</v>
      </c>
      <c r="C9417" t="s">
        <v>5676</v>
      </c>
      <c r="D9417">
        <v>875</v>
      </c>
      <c r="E9417" t="s">
        <v>2666</v>
      </c>
      <c r="F9417" s="1">
        <v>26695</v>
      </c>
      <c r="G9417" t="s">
        <v>16</v>
      </c>
      <c r="H9417">
        <v>2.3700000000000001E-3</v>
      </c>
      <c r="I9417">
        <f t="shared" si="180"/>
        <v>63.267150000000001</v>
      </c>
      <c r="J9417">
        <v>2.8570000000000002E-2</v>
      </c>
      <c r="K9417" s="2">
        <f t="shared" si="181"/>
        <v>762.67615000000001</v>
      </c>
    </row>
    <row r="9418" spans="1:11" x14ac:dyDescent="0.35">
      <c r="A9418" t="s">
        <v>11053</v>
      </c>
      <c r="B9418" t="s">
        <v>11054</v>
      </c>
      <c r="C9418" t="s">
        <v>5676</v>
      </c>
      <c r="D9418">
        <v>875</v>
      </c>
      <c r="E9418" t="s">
        <v>2666</v>
      </c>
      <c r="F9418" s="1">
        <v>221324</v>
      </c>
      <c r="G9418" t="s">
        <v>16</v>
      </c>
      <c r="H9418">
        <v>2.3700000000000001E-3</v>
      </c>
      <c r="I9418">
        <f t="shared" si="180"/>
        <v>524.53788000000009</v>
      </c>
      <c r="J9418">
        <v>2.0199999999999999E-2</v>
      </c>
      <c r="K9418" s="2">
        <f t="shared" si="181"/>
        <v>4470.7447999999995</v>
      </c>
    </row>
    <row r="9419" spans="1:11" x14ac:dyDescent="0.35">
      <c r="A9419" t="s">
        <v>11055</v>
      </c>
      <c r="B9419" t="s">
        <v>11056</v>
      </c>
      <c r="C9419" t="s">
        <v>9027</v>
      </c>
      <c r="D9419">
        <v>875</v>
      </c>
      <c r="E9419" t="s">
        <v>2666</v>
      </c>
      <c r="F9419" s="1">
        <v>3099</v>
      </c>
      <c r="G9419" t="s">
        <v>16</v>
      </c>
      <c r="H9419">
        <v>3.6200000000000003E-2</v>
      </c>
      <c r="I9419">
        <f t="shared" si="180"/>
        <v>112.18380000000001</v>
      </c>
      <c r="J9419">
        <v>0.38744000000000001</v>
      </c>
      <c r="K9419" s="2">
        <f t="shared" si="181"/>
        <v>1200.6765600000001</v>
      </c>
    </row>
    <row r="9420" spans="1:11" x14ac:dyDescent="0.35">
      <c r="A9420" t="s">
        <v>11057</v>
      </c>
      <c r="B9420" t="s">
        <v>11058</v>
      </c>
      <c r="C9420" t="s">
        <v>9060</v>
      </c>
      <c r="D9420">
        <v>875</v>
      </c>
      <c r="E9420" t="s">
        <v>2666</v>
      </c>
      <c r="F9420" s="1">
        <v>12230</v>
      </c>
      <c r="G9420" t="s">
        <v>16</v>
      </c>
      <c r="H9420">
        <v>7.4999999999999997E-2</v>
      </c>
      <c r="I9420">
        <f t="shared" si="180"/>
        <v>917.25</v>
      </c>
      <c r="J9420">
        <v>1.5747</v>
      </c>
      <c r="K9420" s="2">
        <f t="shared" si="181"/>
        <v>19258.580999999998</v>
      </c>
    </row>
    <row r="9421" spans="1:11" x14ac:dyDescent="0.35">
      <c r="A9421" t="s">
        <v>11059</v>
      </c>
      <c r="B9421" t="s">
        <v>11060</v>
      </c>
      <c r="C9421" t="s">
        <v>11061</v>
      </c>
      <c r="D9421">
        <v>875</v>
      </c>
      <c r="E9421" t="s">
        <v>2666</v>
      </c>
      <c r="F9421" s="1">
        <v>2506</v>
      </c>
      <c r="G9421" t="s">
        <v>16</v>
      </c>
      <c r="H9421">
        <v>6.0000000000000001E-3</v>
      </c>
      <c r="I9421">
        <f t="shared" si="180"/>
        <v>15.036</v>
      </c>
      <c r="J9421">
        <v>1.1319999999999999</v>
      </c>
      <c r="K9421" s="2">
        <f t="shared" si="181"/>
        <v>2836.7919999999999</v>
      </c>
    </row>
    <row r="9422" spans="1:11" x14ac:dyDescent="0.35">
      <c r="A9422" t="s">
        <v>11062</v>
      </c>
      <c r="B9422" t="s">
        <v>11063</v>
      </c>
      <c r="C9422" t="s">
        <v>4340</v>
      </c>
      <c r="D9422">
        <v>875</v>
      </c>
      <c r="E9422" t="s">
        <v>2666</v>
      </c>
      <c r="F9422" s="1">
        <v>1187</v>
      </c>
      <c r="G9422" t="s">
        <v>16</v>
      </c>
      <c r="H9422">
        <v>1E-3</v>
      </c>
      <c r="I9422">
        <f t="shared" si="180"/>
        <v>1.1870000000000001</v>
      </c>
      <c r="J9422">
        <v>0</v>
      </c>
      <c r="K9422" s="2">
        <f t="shared" si="181"/>
        <v>0</v>
      </c>
    </row>
    <row r="9423" spans="1:11" x14ac:dyDescent="0.35">
      <c r="A9423" t="s">
        <v>11064</v>
      </c>
      <c r="B9423" t="s">
        <v>11065</v>
      </c>
      <c r="C9423" t="s">
        <v>4340</v>
      </c>
      <c r="D9423">
        <v>875</v>
      </c>
      <c r="E9423" t="s">
        <v>2666</v>
      </c>
      <c r="F9423" s="1">
        <v>1150</v>
      </c>
      <c r="G9423" t="s">
        <v>16</v>
      </c>
      <c r="H9423">
        <v>1E-3</v>
      </c>
      <c r="I9423">
        <f t="shared" si="180"/>
        <v>1.1500000000000001</v>
      </c>
      <c r="J9423">
        <v>0</v>
      </c>
      <c r="K9423" s="2">
        <f t="shared" si="181"/>
        <v>0</v>
      </c>
    </row>
    <row r="9424" spans="1:11" x14ac:dyDescent="0.35">
      <c r="A9424" t="s">
        <v>11066</v>
      </c>
      <c r="B9424" t="s">
        <v>11067</v>
      </c>
      <c r="C9424" t="s">
        <v>4340</v>
      </c>
      <c r="D9424">
        <v>875</v>
      </c>
      <c r="E9424" t="s">
        <v>2666</v>
      </c>
      <c r="F9424" s="1">
        <v>1550</v>
      </c>
      <c r="G9424" t="s">
        <v>16</v>
      </c>
      <c r="H9424">
        <v>1E-3</v>
      </c>
      <c r="I9424">
        <f t="shared" si="180"/>
        <v>1.55</v>
      </c>
      <c r="J9424">
        <v>0</v>
      </c>
      <c r="K9424" s="2">
        <f t="shared" si="181"/>
        <v>0</v>
      </c>
    </row>
    <row r="9425" spans="1:11" x14ac:dyDescent="0.35">
      <c r="A9425" t="s">
        <v>11068</v>
      </c>
      <c r="B9425" t="s">
        <v>11069</v>
      </c>
      <c r="C9425" t="s">
        <v>4340</v>
      </c>
      <c r="D9425">
        <v>875</v>
      </c>
      <c r="E9425" t="s">
        <v>2666</v>
      </c>
      <c r="F9425">
        <v>600</v>
      </c>
      <c r="G9425" t="s">
        <v>16</v>
      </c>
      <c r="H9425">
        <v>1E-3</v>
      </c>
      <c r="I9425">
        <f t="shared" si="180"/>
        <v>0.6</v>
      </c>
      <c r="J9425">
        <v>0</v>
      </c>
      <c r="K9425" s="2">
        <f t="shared" si="181"/>
        <v>0</v>
      </c>
    </row>
    <row r="9426" spans="1:11" x14ac:dyDescent="0.35">
      <c r="A9426" t="s">
        <v>11070</v>
      </c>
      <c r="B9426" t="s">
        <v>11071</v>
      </c>
      <c r="C9426" t="s">
        <v>4340</v>
      </c>
      <c r="D9426">
        <v>875</v>
      </c>
      <c r="E9426" t="s">
        <v>2666</v>
      </c>
      <c r="F9426">
        <v>750</v>
      </c>
      <c r="G9426" t="s">
        <v>16</v>
      </c>
      <c r="H9426">
        <v>1E-3</v>
      </c>
      <c r="I9426">
        <f t="shared" si="180"/>
        <v>0.75</v>
      </c>
      <c r="J9426">
        <v>0</v>
      </c>
      <c r="K9426" s="2">
        <f t="shared" si="181"/>
        <v>0</v>
      </c>
    </row>
    <row r="9427" spans="1:11" x14ac:dyDescent="0.35">
      <c r="A9427" t="s">
        <v>11072</v>
      </c>
      <c r="B9427" t="s">
        <v>11073</v>
      </c>
      <c r="C9427" t="s">
        <v>4340</v>
      </c>
      <c r="D9427">
        <v>875</v>
      </c>
      <c r="E9427" t="s">
        <v>2666</v>
      </c>
      <c r="F9427" s="1">
        <v>1400</v>
      </c>
      <c r="G9427" t="s">
        <v>16</v>
      </c>
      <c r="H9427">
        <v>1E-3</v>
      </c>
      <c r="I9427">
        <f t="shared" si="180"/>
        <v>1.4000000000000001</v>
      </c>
      <c r="J9427">
        <v>0</v>
      </c>
      <c r="K9427" s="2">
        <f t="shared" si="181"/>
        <v>0</v>
      </c>
    </row>
    <row r="9428" spans="1:11" x14ac:dyDescent="0.35">
      <c r="A9428" t="s">
        <v>11074</v>
      </c>
      <c r="B9428" t="s">
        <v>11075</v>
      </c>
      <c r="C9428" t="s">
        <v>4340</v>
      </c>
      <c r="D9428">
        <v>875</v>
      </c>
      <c r="E9428" t="s">
        <v>2666</v>
      </c>
      <c r="F9428" s="1">
        <v>2540</v>
      </c>
      <c r="G9428" t="s">
        <v>16</v>
      </c>
      <c r="H9428">
        <v>1E-3</v>
      </c>
      <c r="I9428">
        <f t="shared" si="180"/>
        <v>2.54</v>
      </c>
      <c r="J9428">
        <v>0</v>
      </c>
      <c r="K9428" s="2">
        <f t="shared" si="181"/>
        <v>0</v>
      </c>
    </row>
    <row r="9429" spans="1:11" x14ac:dyDescent="0.35">
      <c r="A9429" t="s">
        <v>11076</v>
      </c>
      <c r="B9429" t="s">
        <v>11077</v>
      </c>
      <c r="C9429" t="s">
        <v>4340</v>
      </c>
      <c r="D9429">
        <v>875</v>
      </c>
      <c r="E9429" t="s">
        <v>2666</v>
      </c>
      <c r="F9429">
        <v>350</v>
      </c>
      <c r="G9429" t="s">
        <v>16</v>
      </c>
      <c r="H9429">
        <v>1E-3</v>
      </c>
      <c r="I9429">
        <f t="shared" si="180"/>
        <v>0.35000000000000003</v>
      </c>
      <c r="J9429">
        <v>0</v>
      </c>
      <c r="K9429" s="2">
        <f t="shared" si="181"/>
        <v>0</v>
      </c>
    </row>
    <row r="9430" spans="1:11" x14ac:dyDescent="0.35">
      <c r="A9430" t="s">
        <v>11078</v>
      </c>
      <c r="B9430" t="s">
        <v>11079</v>
      </c>
      <c r="C9430" t="s">
        <v>4340</v>
      </c>
      <c r="D9430">
        <v>875</v>
      </c>
      <c r="E9430" t="s">
        <v>2666</v>
      </c>
      <c r="F9430" s="1">
        <v>2500</v>
      </c>
      <c r="G9430" t="s">
        <v>16</v>
      </c>
      <c r="H9430">
        <v>1E-3</v>
      </c>
      <c r="I9430">
        <f t="shared" si="180"/>
        <v>2.5</v>
      </c>
      <c r="J9430">
        <v>0</v>
      </c>
      <c r="K9430" s="2">
        <f t="shared" si="181"/>
        <v>0</v>
      </c>
    </row>
    <row r="9431" spans="1:11" x14ac:dyDescent="0.35">
      <c r="A9431" t="s">
        <v>11080</v>
      </c>
      <c r="B9431" t="s">
        <v>11081</v>
      </c>
      <c r="C9431" t="s">
        <v>4340</v>
      </c>
      <c r="D9431">
        <v>875</v>
      </c>
      <c r="E9431" t="s">
        <v>2666</v>
      </c>
      <c r="F9431">
        <v>450</v>
      </c>
      <c r="G9431" t="s">
        <v>16</v>
      </c>
      <c r="H9431">
        <v>1E-3</v>
      </c>
      <c r="I9431">
        <f t="shared" si="180"/>
        <v>0.45</v>
      </c>
      <c r="J9431">
        <v>0</v>
      </c>
      <c r="K9431" s="2">
        <f t="shared" si="181"/>
        <v>0</v>
      </c>
    </row>
    <row r="9432" spans="1:11" x14ac:dyDescent="0.35">
      <c r="A9432" t="s">
        <v>11082</v>
      </c>
      <c r="B9432" t="s">
        <v>11083</v>
      </c>
      <c r="D9432">
        <v>875</v>
      </c>
      <c r="E9432" t="s">
        <v>2666</v>
      </c>
      <c r="F9432">
        <v>561</v>
      </c>
      <c r="G9432" t="s">
        <v>16</v>
      </c>
      <c r="H9432">
        <v>1E-3</v>
      </c>
      <c r="I9432">
        <f t="shared" si="180"/>
        <v>0.56100000000000005</v>
      </c>
      <c r="J9432">
        <v>2.9749999999999999E-2</v>
      </c>
      <c r="K9432" s="2">
        <f t="shared" si="181"/>
        <v>16.68975</v>
      </c>
    </row>
    <row r="9433" spans="1:11" x14ac:dyDescent="0.35">
      <c r="A9433" t="s">
        <v>11084</v>
      </c>
      <c r="B9433" t="s">
        <v>11085</v>
      </c>
      <c r="D9433">
        <v>875</v>
      </c>
      <c r="E9433" t="s">
        <v>2666</v>
      </c>
      <c r="F9433">
        <v>100</v>
      </c>
      <c r="G9433" t="s">
        <v>16</v>
      </c>
      <c r="H9433">
        <v>1E-3</v>
      </c>
      <c r="I9433">
        <f t="shared" si="180"/>
        <v>0.1</v>
      </c>
      <c r="J9433">
        <v>0</v>
      </c>
      <c r="K9433" s="2">
        <f t="shared" si="181"/>
        <v>0</v>
      </c>
    </row>
    <row r="9434" spans="1:11" x14ac:dyDescent="0.35">
      <c r="A9434" t="s">
        <v>11086</v>
      </c>
      <c r="B9434" t="s">
        <v>11087</v>
      </c>
      <c r="D9434">
        <v>875</v>
      </c>
      <c r="E9434" t="s">
        <v>2666</v>
      </c>
      <c r="F9434">
        <v>600</v>
      </c>
      <c r="G9434" t="s">
        <v>16</v>
      </c>
      <c r="H9434">
        <v>1E-3</v>
      </c>
      <c r="I9434">
        <f t="shared" si="180"/>
        <v>0.6</v>
      </c>
      <c r="J9434">
        <v>0</v>
      </c>
      <c r="K9434" s="2">
        <f t="shared" si="181"/>
        <v>0</v>
      </c>
    </row>
    <row r="9435" spans="1:11" x14ac:dyDescent="0.35">
      <c r="A9435" t="s">
        <v>11088</v>
      </c>
      <c r="B9435" t="s">
        <v>11089</v>
      </c>
      <c r="C9435" t="s">
        <v>4340</v>
      </c>
      <c r="D9435">
        <v>875</v>
      </c>
      <c r="E9435" t="s">
        <v>2666</v>
      </c>
      <c r="F9435">
        <v>900</v>
      </c>
      <c r="G9435" t="s">
        <v>16</v>
      </c>
      <c r="H9435">
        <v>1E-3</v>
      </c>
      <c r="I9435">
        <f t="shared" si="180"/>
        <v>0.9</v>
      </c>
      <c r="J9435">
        <v>0</v>
      </c>
      <c r="K9435" s="2">
        <f t="shared" si="181"/>
        <v>0</v>
      </c>
    </row>
    <row r="9436" spans="1:11" x14ac:dyDescent="0.35">
      <c r="A9436" t="s">
        <v>11090</v>
      </c>
      <c r="B9436" t="s">
        <v>11091</v>
      </c>
      <c r="D9436">
        <v>875</v>
      </c>
      <c r="E9436" t="s">
        <v>2666</v>
      </c>
      <c r="F9436" s="1">
        <v>2500</v>
      </c>
      <c r="G9436" t="s">
        <v>16</v>
      </c>
      <c r="H9436">
        <v>1E-3</v>
      </c>
      <c r="I9436">
        <f t="shared" si="180"/>
        <v>2.5</v>
      </c>
      <c r="J9436">
        <v>0</v>
      </c>
      <c r="K9436" s="2">
        <f t="shared" si="181"/>
        <v>0</v>
      </c>
    </row>
    <row r="9437" spans="1:11" x14ac:dyDescent="0.35">
      <c r="A9437" t="s">
        <v>11092</v>
      </c>
      <c r="B9437" t="s">
        <v>11093</v>
      </c>
      <c r="D9437">
        <v>875</v>
      </c>
      <c r="E9437" t="s">
        <v>2666</v>
      </c>
      <c r="F9437">
        <v>500</v>
      </c>
      <c r="G9437" t="s">
        <v>16</v>
      </c>
      <c r="H9437">
        <v>1E-3</v>
      </c>
      <c r="I9437">
        <f t="shared" si="180"/>
        <v>0.5</v>
      </c>
      <c r="J9437">
        <v>0</v>
      </c>
      <c r="K9437" s="2">
        <f t="shared" si="181"/>
        <v>0</v>
      </c>
    </row>
    <row r="9438" spans="1:11" x14ac:dyDescent="0.35">
      <c r="A9438" t="s">
        <v>11094</v>
      </c>
      <c r="B9438" t="s">
        <v>11095</v>
      </c>
      <c r="D9438">
        <v>875</v>
      </c>
      <c r="E9438" t="s">
        <v>2666</v>
      </c>
      <c r="F9438" s="1">
        <v>2400</v>
      </c>
      <c r="G9438" t="s">
        <v>16</v>
      </c>
      <c r="H9438">
        <v>1E-3</v>
      </c>
      <c r="I9438">
        <f t="shared" si="180"/>
        <v>2.4</v>
      </c>
      <c r="J9438">
        <v>0</v>
      </c>
      <c r="K9438" s="2">
        <f t="shared" si="181"/>
        <v>0</v>
      </c>
    </row>
    <row r="9439" spans="1:11" x14ac:dyDescent="0.35">
      <c r="A9439" t="s">
        <v>11096</v>
      </c>
      <c r="B9439" t="s">
        <v>11097</v>
      </c>
      <c r="C9439" t="s">
        <v>4340</v>
      </c>
      <c r="D9439">
        <v>875</v>
      </c>
      <c r="E9439" t="s">
        <v>2666</v>
      </c>
      <c r="F9439" s="1">
        <v>1550</v>
      </c>
      <c r="G9439" t="s">
        <v>16</v>
      </c>
      <c r="H9439">
        <v>1E-3</v>
      </c>
      <c r="I9439">
        <f t="shared" si="180"/>
        <v>1.55</v>
      </c>
      <c r="J9439">
        <v>0</v>
      </c>
      <c r="K9439" s="2">
        <f t="shared" si="181"/>
        <v>0</v>
      </c>
    </row>
    <row r="9440" spans="1:11" x14ac:dyDescent="0.35">
      <c r="A9440" t="s">
        <v>11098</v>
      </c>
      <c r="B9440" t="s">
        <v>11099</v>
      </c>
      <c r="C9440" t="s">
        <v>4340</v>
      </c>
      <c r="D9440">
        <v>875</v>
      </c>
      <c r="E9440" t="s">
        <v>2666</v>
      </c>
      <c r="F9440" s="1">
        <v>1450</v>
      </c>
      <c r="G9440" t="s">
        <v>16</v>
      </c>
      <c r="H9440">
        <v>1E-3</v>
      </c>
      <c r="I9440">
        <f t="shared" si="180"/>
        <v>1.45</v>
      </c>
      <c r="J9440">
        <v>0</v>
      </c>
      <c r="K9440" s="2">
        <f t="shared" si="181"/>
        <v>0</v>
      </c>
    </row>
    <row r="9441" spans="1:11" x14ac:dyDescent="0.35">
      <c r="A9441" t="s">
        <v>11100</v>
      </c>
      <c r="B9441" t="s">
        <v>11101</v>
      </c>
      <c r="D9441">
        <v>875</v>
      </c>
      <c r="E9441" t="s">
        <v>2666</v>
      </c>
      <c r="F9441">
        <v>377</v>
      </c>
      <c r="G9441" t="s">
        <v>16</v>
      </c>
      <c r="H9441">
        <v>1E-3</v>
      </c>
      <c r="I9441">
        <f t="shared" si="180"/>
        <v>0.377</v>
      </c>
      <c r="J9441">
        <v>0</v>
      </c>
      <c r="K9441" s="2">
        <f t="shared" si="181"/>
        <v>0</v>
      </c>
    </row>
    <row r="9442" spans="1:11" x14ac:dyDescent="0.35">
      <c r="A9442" t="s">
        <v>11102</v>
      </c>
      <c r="B9442" t="s">
        <v>11103</v>
      </c>
      <c r="C9442" t="s">
        <v>11104</v>
      </c>
      <c r="D9442">
        <v>875</v>
      </c>
      <c r="E9442" t="s">
        <v>2666</v>
      </c>
      <c r="F9442" s="1">
        <v>10000</v>
      </c>
      <c r="G9442" t="s">
        <v>16</v>
      </c>
      <c r="H9442">
        <v>1E-3</v>
      </c>
      <c r="I9442">
        <f t="shared" si="180"/>
        <v>10</v>
      </c>
      <c r="J9442">
        <v>7.5399999999999995E-2</v>
      </c>
      <c r="K9442" s="2">
        <f t="shared" si="181"/>
        <v>754</v>
      </c>
    </row>
    <row r="9443" spans="1:11" x14ac:dyDescent="0.35">
      <c r="A9443" t="s">
        <v>11105</v>
      </c>
      <c r="B9443" t="s">
        <v>11106</v>
      </c>
      <c r="C9443" t="s">
        <v>5481</v>
      </c>
      <c r="D9443">
        <v>875</v>
      </c>
      <c r="E9443" t="s">
        <v>2666</v>
      </c>
      <c r="F9443" s="1">
        <v>1000</v>
      </c>
      <c r="G9443" t="s">
        <v>16</v>
      </c>
      <c r="H9443">
        <v>1E-3</v>
      </c>
      <c r="I9443">
        <f t="shared" si="180"/>
        <v>1</v>
      </c>
      <c r="J9443">
        <v>0.41899999999999998</v>
      </c>
      <c r="K9443" s="2">
        <f t="shared" si="181"/>
        <v>419</v>
      </c>
    </row>
    <row r="9444" spans="1:11" x14ac:dyDescent="0.35">
      <c r="A9444" t="s">
        <v>11107</v>
      </c>
      <c r="B9444" t="s">
        <v>11108</v>
      </c>
      <c r="C9444" t="s">
        <v>6642</v>
      </c>
      <c r="D9444">
        <v>875</v>
      </c>
      <c r="E9444" t="s">
        <v>2666</v>
      </c>
      <c r="F9444" s="1">
        <v>1500</v>
      </c>
      <c r="G9444" t="s">
        <v>16</v>
      </c>
      <c r="H9444">
        <v>1E-3</v>
      </c>
      <c r="I9444">
        <f t="shared" si="180"/>
        <v>1.5</v>
      </c>
      <c r="J9444">
        <v>0.26700000000000002</v>
      </c>
      <c r="K9444" s="2">
        <f t="shared" si="181"/>
        <v>400.5</v>
      </c>
    </row>
    <row r="9445" spans="1:11" x14ac:dyDescent="0.35">
      <c r="A9445" t="s">
        <v>11109</v>
      </c>
      <c r="B9445" t="s">
        <v>11110</v>
      </c>
      <c r="C9445" t="s">
        <v>10799</v>
      </c>
      <c r="D9445">
        <v>875</v>
      </c>
      <c r="E9445" t="s">
        <v>2666</v>
      </c>
      <c r="F9445" s="1">
        <v>3101</v>
      </c>
      <c r="G9445" t="s">
        <v>16</v>
      </c>
      <c r="H9445">
        <v>1E-3</v>
      </c>
      <c r="I9445">
        <f t="shared" si="180"/>
        <v>3.101</v>
      </c>
      <c r="J9445">
        <v>0</v>
      </c>
      <c r="K9445" s="2">
        <f t="shared" si="181"/>
        <v>0</v>
      </c>
    </row>
    <row r="9446" spans="1:11" x14ac:dyDescent="0.35">
      <c r="A9446" t="s">
        <v>11111</v>
      </c>
      <c r="B9446" t="s">
        <v>11112</v>
      </c>
      <c r="C9446" t="s">
        <v>6642</v>
      </c>
      <c r="D9446">
        <v>875</v>
      </c>
      <c r="E9446" t="s">
        <v>2666</v>
      </c>
      <c r="F9446" s="1">
        <v>2000</v>
      </c>
      <c r="G9446" t="s">
        <v>16</v>
      </c>
      <c r="H9446">
        <v>1E-3</v>
      </c>
      <c r="I9446">
        <f t="shared" si="180"/>
        <v>2</v>
      </c>
      <c r="J9446">
        <v>0.29299999999999998</v>
      </c>
      <c r="K9446" s="2">
        <f t="shared" si="181"/>
        <v>586</v>
      </c>
    </row>
    <row r="9447" spans="1:11" x14ac:dyDescent="0.35">
      <c r="A9447" t="s">
        <v>11113</v>
      </c>
      <c r="B9447" t="s">
        <v>11114</v>
      </c>
      <c r="C9447" t="s">
        <v>6484</v>
      </c>
      <c r="D9447">
        <v>875</v>
      </c>
      <c r="E9447" t="s">
        <v>2666</v>
      </c>
      <c r="F9447" s="1">
        <v>1450</v>
      </c>
      <c r="G9447" t="s">
        <v>16</v>
      </c>
      <c r="H9447">
        <v>1E-3</v>
      </c>
      <c r="I9447">
        <f t="shared" si="180"/>
        <v>1.45</v>
      </c>
      <c r="J9447">
        <v>0.218</v>
      </c>
      <c r="K9447" s="2">
        <f t="shared" si="181"/>
        <v>316.10000000000002</v>
      </c>
    </row>
    <row r="9448" spans="1:11" x14ac:dyDescent="0.35">
      <c r="A9448" t="s">
        <v>11115</v>
      </c>
      <c r="B9448" t="s">
        <v>11116</v>
      </c>
      <c r="C9448" t="s">
        <v>5481</v>
      </c>
      <c r="D9448">
        <v>875</v>
      </c>
      <c r="E9448" t="s">
        <v>2666</v>
      </c>
      <c r="F9448">
        <v>600</v>
      </c>
      <c r="G9448" t="s">
        <v>16</v>
      </c>
      <c r="H9448">
        <v>1E-3</v>
      </c>
      <c r="I9448">
        <f t="shared" si="180"/>
        <v>0.6</v>
      </c>
      <c r="J9448">
        <v>0.19800000000000001</v>
      </c>
      <c r="K9448" s="2">
        <f t="shared" si="181"/>
        <v>118.80000000000001</v>
      </c>
    </row>
    <row r="9449" spans="1:11" x14ac:dyDescent="0.35">
      <c r="A9449" t="s">
        <v>11117</v>
      </c>
      <c r="B9449" t="s">
        <v>11118</v>
      </c>
      <c r="C9449" t="s">
        <v>6642</v>
      </c>
      <c r="D9449">
        <v>875</v>
      </c>
      <c r="E9449" t="s">
        <v>2666</v>
      </c>
      <c r="F9449">
        <v>500</v>
      </c>
      <c r="G9449" t="s">
        <v>16</v>
      </c>
      <c r="H9449">
        <v>1E-3</v>
      </c>
      <c r="I9449">
        <f t="shared" si="180"/>
        <v>0.5</v>
      </c>
      <c r="J9449">
        <v>0.32800000000000001</v>
      </c>
      <c r="K9449" s="2">
        <f t="shared" si="181"/>
        <v>164</v>
      </c>
    </row>
    <row r="9450" spans="1:11" x14ac:dyDescent="0.35">
      <c r="A9450" t="s">
        <v>11119</v>
      </c>
      <c r="B9450" t="s">
        <v>11120</v>
      </c>
      <c r="C9450" t="s">
        <v>11121</v>
      </c>
      <c r="D9450">
        <v>875</v>
      </c>
      <c r="E9450" t="s">
        <v>2666</v>
      </c>
      <c r="F9450" s="1">
        <v>2730</v>
      </c>
      <c r="G9450" t="s">
        <v>16</v>
      </c>
      <c r="H9450">
        <v>8.4000000000000005E-2</v>
      </c>
      <c r="I9450">
        <f t="shared" si="180"/>
        <v>229.32000000000002</v>
      </c>
      <c r="J9450">
        <v>0.218</v>
      </c>
      <c r="K9450" s="2">
        <f t="shared" si="181"/>
        <v>595.14</v>
      </c>
    </row>
    <row r="9451" spans="1:11" x14ac:dyDescent="0.35">
      <c r="A9451" t="s">
        <v>11122</v>
      </c>
      <c r="B9451" t="s">
        <v>11123</v>
      </c>
      <c r="C9451" t="s">
        <v>11124</v>
      </c>
      <c r="D9451">
        <v>875</v>
      </c>
      <c r="E9451" t="s">
        <v>2666</v>
      </c>
      <c r="F9451" s="1">
        <v>4040</v>
      </c>
      <c r="G9451" t="s">
        <v>16</v>
      </c>
      <c r="H9451">
        <v>0.1</v>
      </c>
      <c r="I9451">
        <f t="shared" si="180"/>
        <v>404</v>
      </c>
      <c r="J9451">
        <v>0.17299999999999999</v>
      </c>
      <c r="K9451" s="2">
        <f t="shared" si="181"/>
        <v>698.92</v>
      </c>
    </row>
    <row r="9452" spans="1:11" x14ac:dyDescent="0.35">
      <c r="A9452" t="s">
        <v>11125</v>
      </c>
      <c r="B9452" t="s">
        <v>11126</v>
      </c>
      <c r="C9452" t="s">
        <v>5395</v>
      </c>
      <c r="D9452">
        <v>875</v>
      </c>
      <c r="E9452" t="s">
        <v>2666</v>
      </c>
      <c r="F9452" s="1">
        <v>10650</v>
      </c>
      <c r="G9452" t="s">
        <v>16</v>
      </c>
      <c r="H9452">
        <v>3.9E-2</v>
      </c>
      <c r="I9452">
        <f t="shared" si="180"/>
        <v>415.35</v>
      </c>
      <c r="J9452">
        <v>0</v>
      </c>
      <c r="K9452" s="2">
        <f t="shared" si="181"/>
        <v>0</v>
      </c>
    </row>
    <row r="9453" spans="1:11" x14ac:dyDescent="0.35">
      <c r="A9453" t="s">
        <v>11127</v>
      </c>
      <c r="B9453" t="s">
        <v>11128</v>
      </c>
      <c r="C9453" t="s">
        <v>5395</v>
      </c>
      <c r="D9453">
        <v>875</v>
      </c>
      <c r="E9453" t="s">
        <v>2666</v>
      </c>
      <c r="F9453" s="1">
        <v>77430</v>
      </c>
      <c r="G9453" t="s">
        <v>16</v>
      </c>
      <c r="H9453">
        <v>3.9E-2</v>
      </c>
      <c r="I9453">
        <f t="shared" si="180"/>
        <v>3019.77</v>
      </c>
      <c r="J9453">
        <v>0</v>
      </c>
      <c r="K9453" s="2">
        <f t="shared" si="181"/>
        <v>0</v>
      </c>
    </row>
    <row r="9454" spans="1:11" x14ac:dyDescent="0.35">
      <c r="A9454" t="s">
        <v>11129</v>
      </c>
      <c r="B9454" t="s">
        <v>11130</v>
      </c>
      <c r="C9454" t="s">
        <v>5395</v>
      </c>
      <c r="D9454">
        <v>875</v>
      </c>
      <c r="E9454" t="s">
        <v>2666</v>
      </c>
      <c r="F9454">
        <v>750</v>
      </c>
      <c r="G9454" t="s">
        <v>16</v>
      </c>
      <c r="H9454">
        <v>3.9E-2</v>
      </c>
      <c r="I9454">
        <f t="shared" si="180"/>
        <v>29.25</v>
      </c>
      <c r="J9454">
        <v>0</v>
      </c>
      <c r="K9454" s="2">
        <f t="shared" si="181"/>
        <v>0</v>
      </c>
    </row>
    <row r="9455" spans="1:11" x14ac:dyDescent="0.35">
      <c r="A9455" t="s">
        <v>11131</v>
      </c>
      <c r="B9455" t="s">
        <v>11132</v>
      </c>
      <c r="C9455" t="s">
        <v>5395</v>
      </c>
      <c r="D9455">
        <v>875</v>
      </c>
      <c r="E9455" t="s">
        <v>2666</v>
      </c>
      <c r="F9455" s="1">
        <v>2550</v>
      </c>
      <c r="G9455" t="s">
        <v>16</v>
      </c>
      <c r="H9455">
        <v>3.9E-2</v>
      </c>
      <c r="I9455">
        <f t="shared" si="180"/>
        <v>99.45</v>
      </c>
      <c r="J9455">
        <v>0</v>
      </c>
      <c r="K9455" s="2">
        <f t="shared" si="181"/>
        <v>0</v>
      </c>
    </row>
    <row r="9456" spans="1:11" x14ac:dyDescent="0.35">
      <c r="A9456" t="s">
        <v>11133</v>
      </c>
      <c r="B9456" t="s">
        <v>11134</v>
      </c>
      <c r="C9456" t="s">
        <v>11135</v>
      </c>
      <c r="D9456">
        <v>875</v>
      </c>
      <c r="E9456" t="s">
        <v>2666</v>
      </c>
      <c r="F9456" s="1">
        <v>7690</v>
      </c>
      <c r="G9456" t="s">
        <v>16</v>
      </c>
      <c r="H9456">
        <v>3.9E-2</v>
      </c>
      <c r="I9456">
        <f t="shared" si="180"/>
        <v>299.91000000000003</v>
      </c>
      <c r="J9456">
        <v>0</v>
      </c>
      <c r="K9456" s="2">
        <f t="shared" si="181"/>
        <v>0</v>
      </c>
    </row>
    <row r="9457" spans="1:11" x14ac:dyDescent="0.35">
      <c r="A9457" t="s">
        <v>11136</v>
      </c>
      <c r="B9457" t="s">
        <v>11137</v>
      </c>
      <c r="C9457" t="s">
        <v>5395</v>
      </c>
      <c r="D9457">
        <v>875</v>
      </c>
      <c r="E9457" t="s">
        <v>2666</v>
      </c>
      <c r="F9457" s="1">
        <v>21000</v>
      </c>
      <c r="G9457" t="s">
        <v>16</v>
      </c>
      <c r="H9457">
        <v>3.9E-2</v>
      </c>
      <c r="I9457">
        <f t="shared" si="180"/>
        <v>819</v>
      </c>
      <c r="J9457">
        <v>0</v>
      </c>
      <c r="K9457" s="2">
        <f t="shared" si="181"/>
        <v>0</v>
      </c>
    </row>
    <row r="9458" spans="1:11" x14ac:dyDescent="0.35">
      <c r="A9458" t="s">
        <v>11138</v>
      </c>
      <c r="B9458" t="s">
        <v>11139</v>
      </c>
      <c r="C9458" t="s">
        <v>5395</v>
      </c>
      <c r="D9458">
        <v>875</v>
      </c>
      <c r="E9458" t="s">
        <v>2666</v>
      </c>
      <c r="F9458" s="1">
        <v>12950</v>
      </c>
      <c r="G9458" t="s">
        <v>16</v>
      </c>
      <c r="H9458">
        <v>3.7999999999999999E-2</v>
      </c>
      <c r="I9458">
        <f t="shared" si="180"/>
        <v>492.09999999999997</v>
      </c>
      <c r="J9458">
        <v>0</v>
      </c>
      <c r="K9458" s="2">
        <f t="shared" si="181"/>
        <v>0</v>
      </c>
    </row>
    <row r="9459" spans="1:11" x14ac:dyDescent="0.35">
      <c r="A9459" t="s">
        <v>11140</v>
      </c>
      <c r="B9459" t="s">
        <v>11141</v>
      </c>
      <c r="C9459" t="s">
        <v>5395</v>
      </c>
      <c r="D9459">
        <v>875</v>
      </c>
      <c r="E9459" t="s">
        <v>2666</v>
      </c>
      <c r="F9459" s="1">
        <v>22500</v>
      </c>
      <c r="G9459" t="s">
        <v>16</v>
      </c>
      <c r="H9459">
        <v>5.7000000000000002E-2</v>
      </c>
      <c r="I9459">
        <f t="shared" si="180"/>
        <v>1282.5</v>
      </c>
      <c r="J9459">
        <v>0</v>
      </c>
      <c r="K9459" s="2">
        <f t="shared" si="181"/>
        <v>0</v>
      </c>
    </row>
    <row r="9460" spans="1:11" x14ac:dyDescent="0.35">
      <c r="A9460" t="s">
        <v>11142</v>
      </c>
      <c r="B9460" t="s">
        <v>11143</v>
      </c>
      <c r="C9460" t="s">
        <v>5395</v>
      </c>
      <c r="D9460">
        <v>875</v>
      </c>
      <c r="E9460" t="s">
        <v>2666</v>
      </c>
      <c r="F9460">
        <v>150</v>
      </c>
      <c r="G9460" t="s">
        <v>16</v>
      </c>
      <c r="H9460">
        <v>0.12</v>
      </c>
      <c r="I9460">
        <f t="shared" si="180"/>
        <v>18</v>
      </c>
      <c r="J9460">
        <v>0</v>
      </c>
      <c r="K9460" s="2">
        <f t="shared" si="181"/>
        <v>0</v>
      </c>
    </row>
    <row r="9461" spans="1:11" x14ac:dyDescent="0.35">
      <c r="A9461" t="s">
        <v>11144</v>
      </c>
      <c r="B9461" t="s">
        <v>11145</v>
      </c>
      <c r="C9461" t="s">
        <v>5395</v>
      </c>
      <c r="D9461">
        <v>875</v>
      </c>
      <c r="E9461" t="s">
        <v>2666</v>
      </c>
      <c r="F9461" s="1">
        <v>40465</v>
      </c>
      <c r="G9461" t="s">
        <v>16</v>
      </c>
      <c r="H9461">
        <v>3.7999999999999999E-2</v>
      </c>
      <c r="I9461">
        <f t="shared" si="180"/>
        <v>1537.67</v>
      </c>
      <c r="J9461">
        <v>0</v>
      </c>
      <c r="K9461" s="2">
        <f t="shared" si="181"/>
        <v>0</v>
      </c>
    </row>
    <row r="9462" spans="1:11" x14ac:dyDescent="0.35">
      <c r="A9462" t="s">
        <v>11146</v>
      </c>
      <c r="B9462" t="s">
        <v>11147</v>
      </c>
      <c r="C9462" t="s">
        <v>5395</v>
      </c>
      <c r="D9462">
        <v>875</v>
      </c>
      <c r="E9462" t="s">
        <v>2666</v>
      </c>
      <c r="F9462" s="1">
        <v>67000</v>
      </c>
      <c r="G9462" t="s">
        <v>16</v>
      </c>
      <c r="H9462">
        <v>5.7000000000000002E-2</v>
      </c>
      <c r="I9462">
        <f t="shared" si="180"/>
        <v>3819</v>
      </c>
      <c r="J9462">
        <v>0</v>
      </c>
      <c r="K9462" s="2">
        <f t="shared" si="181"/>
        <v>0</v>
      </c>
    </row>
    <row r="9463" spans="1:11" x14ac:dyDescent="0.35">
      <c r="A9463" t="s">
        <v>11148</v>
      </c>
      <c r="B9463" t="s">
        <v>11149</v>
      </c>
      <c r="C9463" t="s">
        <v>5395</v>
      </c>
      <c r="D9463">
        <v>875</v>
      </c>
      <c r="E9463" t="s">
        <v>2666</v>
      </c>
      <c r="F9463">
        <v>375</v>
      </c>
      <c r="G9463" t="s">
        <v>16</v>
      </c>
      <c r="H9463">
        <v>0.12</v>
      </c>
      <c r="I9463">
        <f t="shared" si="180"/>
        <v>45</v>
      </c>
      <c r="J9463">
        <v>0</v>
      </c>
      <c r="K9463" s="2">
        <f t="shared" si="181"/>
        <v>0</v>
      </c>
    </row>
    <row r="9464" spans="1:11" x14ac:dyDescent="0.35">
      <c r="A9464" t="s">
        <v>11150</v>
      </c>
      <c r="B9464" t="s">
        <v>11151</v>
      </c>
      <c r="C9464" t="s">
        <v>5395</v>
      </c>
      <c r="D9464">
        <v>875</v>
      </c>
      <c r="E9464" t="s">
        <v>2666</v>
      </c>
      <c r="F9464" s="1">
        <v>5700</v>
      </c>
      <c r="G9464" t="s">
        <v>16</v>
      </c>
      <c r="H9464">
        <v>0.12</v>
      </c>
      <c r="I9464">
        <f t="shared" si="180"/>
        <v>684</v>
      </c>
      <c r="J9464">
        <v>0</v>
      </c>
      <c r="K9464" s="2">
        <f t="shared" si="181"/>
        <v>0</v>
      </c>
    </row>
    <row r="9465" spans="1:11" x14ac:dyDescent="0.35">
      <c r="A9465" t="s">
        <v>11152</v>
      </c>
      <c r="B9465" t="s">
        <v>11153</v>
      </c>
      <c r="C9465" t="s">
        <v>5395</v>
      </c>
      <c r="D9465">
        <v>875</v>
      </c>
      <c r="E9465" t="s">
        <v>2666</v>
      </c>
      <c r="F9465" s="1">
        <v>16180</v>
      </c>
      <c r="G9465" t="s">
        <v>16</v>
      </c>
      <c r="H9465">
        <v>3.7999999999999999E-2</v>
      </c>
      <c r="I9465">
        <f t="shared" si="180"/>
        <v>614.84</v>
      </c>
      <c r="J9465">
        <v>0</v>
      </c>
      <c r="K9465" s="2">
        <f t="shared" si="181"/>
        <v>0</v>
      </c>
    </row>
    <row r="9466" spans="1:11" x14ac:dyDescent="0.35">
      <c r="A9466" t="s">
        <v>11154</v>
      </c>
      <c r="B9466" t="s">
        <v>11155</v>
      </c>
      <c r="C9466" t="s">
        <v>5395</v>
      </c>
      <c r="D9466">
        <v>875</v>
      </c>
      <c r="E9466" t="s">
        <v>2666</v>
      </c>
      <c r="F9466" s="1">
        <v>1100</v>
      </c>
      <c r="G9466" t="s">
        <v>16</v>
      </c>
      <c r="H9466">
        <v>5.7000000000000002E-2</v>
      </c>
      <c r="I9466">
        <f t="shared" si="180"/>
        <v>62.7</v>
      </c>
      <c r="J9466">
        <v>0</v>
      </c>
      <c r="K9466" s="2">
        <f t="shared" si="181"/>
        <v>0</v>
      </c>
    </row>
    <row r="9467" spans="1:11" x14ac:dyDescent="0.35">
      <c r="A9467" t="s">
        <v>11156</v>
      </c>
      <c r="B9467" t="s">
        <v>11157</v>
      </c>
      <c r="C9467" t="s">
        <v>5395</v>
      </c>
      <c r="D9467">
        <v>875</v>
      </c>
      <c r="E9467" t="s">
        <v>2666</v>
      </c>
      <c r="F9467" s="1">
        <v>11250</v>
      </c>
      <c r="G9467" t="s">
        <v>16</v>
      </c>
      <c r="H9467">
        <v>5.0999999999999997E-2</v>
      </c>
      <c r="I9467">
        <f t="shared" si="180"/>
        <v>573.75</v>
      </c>
      <c r="J9467">
        <v>0</v>
      </c>
      <c r="K9467" s="2">
        <f t="shared" si="181"/>
        <v>0</v>
      </c>
    </row>
    <row r="9468" spans="1:11" x14ac:dyDescent="0.35">
      <c r="A9468" t="s">
        <v>11158</v>
      </c>
      <c r="B9468" t="s">
        <v>11159</v>
      </c>
      <c r="C9468" t="s">
        <v>5395</v>
      </c>
      <c r="D9468">
        <v>875</v>
      </c>
      <c r="E9468" t="s">
        <v>2666</v>
      </c>
      <c r="F9468" s="1">
        <v>3850</v>
      </c>
      <c r="G9468" t="s">
        <v>16</v>
      </c>
      <c r="H9468">
        <v>0.12</v>
      </c>
      <c r="I9468">
        <f t="shared" si="180"/>
        <v>462</v>
      </c>
      <c r="J9468">
        <v>0</v>
      </c>
      <c r="K9468" s="2">
        <f t="shared" si="181"/>
        <v>0</v>
      </c>
    </row>
    <row r="9469" spans="1:11" x14ac:dyDescent="0.35">
      <c r="A9469" t="s">
        <v>11160</v>
      </c>
      <c r="B9469" t="s">
        <v>11161</v>
      </c>
      <c r="C9469" t="s">
        <v>5395</v>
      </c>
      <c r="D9469">
        <v>875</v>
      </c>
      <c r="E9469" t="s">
        <v>2666</v>
      </c>
      <c r="F9469" s="1">
        <v>4060</v>
      </c>
      <c r="G9469" t="s">
        <v>16</v>
      </c>
      <c r="H9469">
        <v>3.7999999999999999E-2</v>
      </c>
      <c r="I9469">
        <f t="shared" si="180"/>
        <v>154.28</v>
      </c>
      <c r="J9469">
        <v>0</v>
      </c>
      <c r="K9469" s="2">
        <f t="shared" si="181"/>
        <v>0</v>
      </c>
    </row>
    <row r="9470" spans="1:11" x14ac:dyDescent="0.35">
      <c r="A9470" t="s">
        <v>11162</v>
      </c>
      <c r="B9470" t="s">
        <v>11163</v>
      </c>
      <c r="C9470" t="s">
        <v>5395</v>
      </c>
      <c r="D9470">
        <v>875</v>
      </c>
      <c r="E9470" t="s">
        <v>2666</v>
      </c>
      <c r="F9470" s="1">
        <v>12532</v>
      </c>
      <c r="G9470" t="s">
        <v>16</v>
      </c>
      <c r="H9470">
        <v>5.7000000000000002E-2</v>
      </c>
      <c r="I9470">
        <f t="shared" si="180"/>
        <v>714.32400000000007</v>
      </c>
      <c r="J9470">
        <v>0</v>
      </c>
      <c r="K9470" s="2">
        <f t="shared" si="181"/>
        <v>0</v>
      </c>
    </row>
    <row r="9471" spans="1:11" x14ac:dyDescent="0.35">
      <c r="A9471" t="s">
        <v>11164</v>
      </c>
      <c r="B9471" t="s">
        <v>11165</v>
      </c>
      <c r="C9471" t="s">
        <v>5395</v>
      </c>
      <c r="D9471">
        <v>875</v>
      </c>
      <c r="E9471" t="s">
        <v>2666</v>
      </c>
      <c r="F9471" s="1">
        <v>6000</v>
      </c>
      <c r="G9471" t="s">
        <v>16</v>
      </c>
      <c r="H9471">
        <v>0.12</v>
      </c>
      <c r="I9471">
        <f t="shared" si="180"/>
        <v>720</v>
      </c>
      <c r="J9471">
        <v>0</v>
      </c>
      <c r="K9471" s="2">
        <f t="shared" si="181"/>
        <v>0</v>
      </c>
    </row>
    <row r="9472" spans="1:11" x14ac:dyDescent="0.35">
      <c r="A9472" t="s">
        <v>11166</v>
      </c>
      <c r="B9472" t="s">
        <v>11167</v>
      </c>
      <c r="C9472" t="s">
        <v>5395</v>
      </c>
      <c r="D9472">
        <v>875</v>
      </c>
      <c r="E9472" t="s">
        <v>2666</v>
      </c>
      <c r="F9472" s="1">
        <v>16950</v>
      </c>
      <c r="G9472" t="s">
        <v>16</v>
      </c>
      <c r="H9472">
        <v>3.7999999999999999E-2</v>
      </c>
      <c r="I9472">
        <f t="shared" si="180"/>
        <v>644.1</v>
      </c>
      <c r="J9472">
        <v>0</v>
      </c>
      <c r="K9472" s="2">
        <f t="shared" si="181"/>
        <v>0</v>
      </c>
    </row>
    <row r="9473" spans="1:11" x14ac:dyDescent="0.35">
      <c r="A9473" t="s">
        <v>11168</v>
      </c>
      <c r="B9473" t="s">
        <v>11169</v>
      </c>
      <c r="C9473" t="s">
        <v>10430</v>
      </c>
      <c r="D9473">
        <v>875</v>
      </c>
      <c r="E9473" t="s">
        <v>2666</v>
      </c>
      <c r="F9473" s="1">
        <v>11900</v>
      </c>
      <c r="G9473" t="s">
        <v>16</v>
      </c>
      <c r="H9473">
        <v>5.7000000000000002E-2</v>
      </c>
      <c r="I9473">
        <f t="shared" si="180"/>
        <v>678.30000000000007</v>
      </c>
      <c r="J9473">
        <v>0</v>
      </c>
      <c r="K9473" s="2">
        <f t="shared" si="181"/>
        <v>0</v>
      </c>
    </row>
    <row r="9474" spans="1:11" x14ac:dyDescent="0.35">
      <c r="A9474" t="s">
        <v>11170</v>
      </c>
      <c r="B9474" t="s">
        <v>11171</v>
      </c>
      <c r="C9474" t="s">
        <v>10430</v>
      </c>
      <c r="D9474">
        <v>875</v>
      </c>
      <c r="E9474" t="s">
        <v>2666</v>
      </c>
      <c r="F9474" s="1">
        <v>2500</v>
      </c>
      <c r="G9474" t="s">
        <v>16</v>
      </c>
      <c r="H9474">
        <v>0.12</v>
      </c>
      <c r="I9474">
        <f t="shared" si="180"/>
        <v>300</v>
      </c>
      <c r="J9474">
        <v>0</v>
      </c>
      <c r="K9474" s="2">
        <f t="shared" si="181"/>
        <v>0</v>
      </c>
    </row>
    <row r="9475" spans="1:11" x14ac:dyDescent="0.35">
      <c r="A9475" t="s">
        <v>11172</v>
      </c>
      <c r="B9475" t="s">
        <v>11173</v>
      </c>
      <c r="C9475" t="s">
        <v>10430</v>
      </c>
      <c r="D9475">
        <v>875</v>
      </c>
      <c r="E9475" t="s">
        <v>2666</v>
      </c>
      <c r="F9475" s="1">
        <v>25500</v>
      </c>
      <c r="G9475" t="s">
        <v>16</v>
      </c>
      <c r="H9475">
        <v>3.7999999999999999E-2</v>
      </c>
      <c r="I9475">
        <f t="shared" si="180"/>
        <v>969</v>
      </c>
      <c r="J9475">
        <v>0</v>
      </c>
      <c r="K9475" s="2">
        <f t="shared" si="181"/>
        <v>0</v>
      </c>
    </row>
    <row r="9476" spans="1:11" x14ac:dyDescent="0.35">
      <c r="A9476" t="s">
        <v>11174</v>
      </c>
      <c r="B9476" t="s">
        <v>11175</v>
      </c>
      <c r="C9476" t="s">
        <v>10430</v>
      </c>
      <c r="D9476">
        <v>875</v>
      </c>
      <c r="E9476" t="s">
        <v>2666</v>
      </c>
      <c r="F9476" s="1">
        <v>2500</v>
      </c>
      <c r="G9476" t="s">
        <v>16</v>
      </c>
      <c r="H9476">
        <v>5.7000000000000002E-2</v>
      </c>
      <c r="I9476">
        <f t="shared" si="180"/>
        <v>142.5</v>
      </c>
      <c r="J9476">
        <v>0</v>
      </c>
      <c r="K9476" s="2">
        <f t="shared" si="181"/>
        <v>0</v>
      </c>
    </row>
    <row r="9477" spans="1:11" x14ac:dyDescent="0.35">
      <c r="A9477" t="s">
        <v>11176</v>
      </c>
      <c r="B9477" t="s">
        <v>11177</v>
      </c>
      <c r="C9477" t="s">
        <v>10430</v>
      </c>
      <c r="D9477">
        <v>875</v>
      </c>
      <c r="E9477" t="s">
        <v>2666</v>
      </c>
      <c r="F9477" s="1">
        <v>5750</v>
      </c>
      <c r="G9477" t="s">
        <v>16</v>
      </c>
      <c r="H9477">
        <v>0.12</v>
      </c>
      <c r="I9477">
        <f t="shared" ref="I9477:I9540" si="182">H9477*F9477</f>
        <v>690</v>
      </c>
      <c r="J9477">
        <v>0</v>
      </c>
      <c r="K9477" s="2">
        <f t="shared" ref="K9477:K9540" si="183">F9477*J9477</f>
        <v>0</v>
      </c>
    </row>
    <row r="9478" spans="1:11" x14ac:dyDescent="0.35">
      <c r="A9478" t="s">
        <v>11178</v>
      </c>
      <c r="B9478" t="s">
        <v>11179</v>
      </c>
      <c r="C9478" t="s">
        <v>10430</v>
      </c>
      <c r="D9478">
        <v>875</v>
      </c>
      <c r="E9478" t="s">
        <v>2666</v>
      </c>
      <c r="F9478" s="1">
        <v>27375</v>
      </c>
      <c r="G9478" t="s">
        <v>16</v>
      </c>
      <c r="H9478">
        <v>3.7999999999999999E-2</v>
      </c>
      <c r="I9478">
        <f t="shared" si="182"/>
        <v>1040.25</v>
      </c>
      <c r="J9478">
        <v>0</v>
      </c>
      <c r="K9478" s="2">
        <f t="shared" si="183"/>
        <v>0</v>
      </c>
    </row>
    <row r="9479" spans="1:11" x14ac:dyDescent="0.35">
      <c r="A9479" t="s">
        <v>11180</v>
      </c>
      <c r="B9479" t="s">
        <v>11181</v>
      </c>
      <c r="C9479" t="s">
        <v>10430</v>
      </c>
      <c r="D9479">
        <v>875</v>
      </c>
      <c r="E9479" t="s">
        <v>2666</v>
      </c>
      <c r="F9479" s="1">
        <v>7500</v>
      </c>
      <c r="G9479" t="s">
        <v>16</v>
      </c>
      <c r="H9479">
        <v>5.7000000000000002E-2</v>
      </c>
      <c r="I9479">
        <f t="shared" si="182"/>
        <v>427.5</v>
      </c>
      <c r="J9479">
        <v>0</v>
      </c>
      <c r="K9479" s="2">
        <f t="shared" si="183"/>
        <v>0</v>
      </c>
    </row>
    <row r="9480" spans="1:11" x14ac:dyDescent="0.35">
      <c r="A9480" t="s">
        <v>11182</v>
      </c>
      <c r="B9480" t="s">
        <v>11183</v>
      </c>
      <c r="C9480" t="s">
        <v>10430</v>
      </c>
      <c r="D9480">
        <v>875</v>
      </c>
      <c r="E9480" t="s">
        <v>2666</v>
      </c>
      <c r="F9480" s="1">
        <v>3700</v>
      </c>
      <c r="G9480" t="s">
        <v>16</v>
      </c>
      <c r="H9480">
        <v>0.12</v>
      </c>
      <c r="I9480">
        <f t="shared" si="182"/>
        <v>444</v>
      </c>
      <c r="J9480">
        <v>0</v>
      </c>
      <c r="K9480" s="2">
        <f t="shared" si="183"/>
        <v>0</v>
      </c>
    </row>
    <row r="9481" spans="1:11" x14ac:dyDescent="0.35">
      <c r="A9481" t="s">
        <v>11184</v>
      </c>
      <c r="B9481" t="s">
        <v>11185</v>
      </c>
      <c r="C9481" t="s">
        <v>5395</v>
      </c>
      <c r="D9481">
        <v>875</v>
      </c>
      <c r="E9481" t="s">
        <v>2666</v>
      </c>
      <c r="F9481" s="1">
        <v>8155</v>
      </c>
      <c r="G9481" t="s">
        <v>16</v>
      </c>
      <c r="H9481">
        <v>0.17199999999999999</v>
      </c>
      <c r="I9481">
        <f t="shared" si="182"/>
        <v>1402.6599999999999</v>
      </c>
      <c r="J9481">
        <v>0</v>
      </c>
      <c r="K9481" s="2">
        <f t="shared" si="183"/>
        <v>0</v>
      </c>
    </row>
    <row r="9482" spans="1:11" x14ac:dyDescent="0.35">
      <c r="A9482" t="s">
        <v>11186</v>
      </c>
      <c r="B9482" t="s">
        <v>11187</v>
      </c>
      <c r="C9482" t="s">
        <v>5395</v>
      </c>
      <c r="D9482">
        <v>875</v>
      </c>
      <c r="E9482" t="s">
        <v>2666</v>
      </c>
      <c r="F9482" s="1">
        <v>5600</v>
      </c>
      <c r="G9482" t="s">
        <v>16</v>
      </c>
      <c r="H9482">
        <v>0.17199999999999999</v>
      </c>
      <c r="I9482">
        <f t="shared" si="182"/>
        <v>963.19999999999993</v>
      </c>
      <c r="J9482">
        <v>0</v>
      </c>
      <c r="K9482" s="2">
        <f t="shared" si="183"/>
        <v>0</v>
      </c>
    </row>
    <row r="9483" spans="1:11" x14ac:dyDescent="0.35">
      <c r="A9483" t="s">
        <v>11188</v>
      </c>
      <c r="B9483" t="s">
        <v>11189</v>
      </c>
      <c r="C9483" t="s">
        <v>5395</v>
      </c>
      <c r="D9483">
        <v>875</v>
      </c>
      <c r="E9483" t="s">
        <v>2666</v>
      </c>
      <c r="F9483" s="1">
        <v>14975</v>
      </c>
      <c r="G9483" t="s">
        <v>16</v>
      </c>
      <c r="H9483">
        <v>0.17199999999999999</v>
      </c>
      <c r="I9483">
        <f t="shared" si="182"/>
        <v>2575.6999999999998</v>
      </c>
      <c r="J9483">
        <v>0</v>
      </c>
      <c r="K9483" s="2">
        <f t="shared" si="183"/>
        <v>0</v>
      </c>
    </row>
    <row r="9484" spans="1:11" x14ac:dyDescent="0.35">
      <c r="A9484" t="s">
        <v>11190</v>
      </c>
      <c r="B9484" t="s">
        <v>11191</v>
      </c>
      <c r="C9484" t="s">
        <v>5395</v>
      </c>
      <c r="D9484">
        <v>875</v>
      </c>
      <c r="E9484" t="s">
        <v>2666</v>
      </c>
      <c r="F9484" s="1">
        <v>1500</v>
      </c>
      <c r="G9484" t="s">
        <v>16</v>
      </c>
      <c r="H9484">
        <v>0.17199999999999999</v>
      </c>
      <c r="I9484">
        <f t="shared" si="182"/>
        <v>258</v>
      </c>
      <c r="J9484">
        <v>0</v>
      </c>
      <c r="K9484" s="2">
        <f t="shared" si="183"/>
        <v>0</v>
      </c>
    </row>
    <row r="9485" spans="1:11" x14ac:dyDescent="0.35">
      <c r="A9485" t="s">
        <v>11192</v>
      </c>
      <c r="B9485" t="s">
        <v>11191</v>
      </c>
      <c r="C9485" t="s">
        <v>5395</v>
      </c>
      <c r="D9485">
        <v>875</v>
      </c>
      <c r="E9485" t="s">
        <v>2666</v>
      </c>
      <c r="F9485" s="1">
        <v>4800</v>
      </c>
      <c r="G9485" t="s">
        <v>16</v>
      </c>
      <c r="H9485">
        <v>0.17199999999999999</v>
      </c>
      <c r="I9485">
        <f t="shared" si="182"/>
        <v>825.59999999999991</v>
      </c>
      <c r="J9485">
        <v>0</v>
      </c>
      <c r="K9485" s="2">
        <f t="shared" si="183"/>
        <v>0</v>
      </c>
    </row>
    <row r="9486" spans="1:11" x14ac:dyDescent="0.35">
      <c r="A9486" t="s">
        <v>11193</v>
      </c>
      <c r="B9486" t="s">
        <v>11194</v>
      </c>
      <c r="C9486" t="s">
        <v>5395</v>
      </c>
      <c r="D9486">
        <v>875</v>
      </c>
      <c r="E9486" t="s">
        <v>2666</v>
      </c>
      <c r="F9486" s="1">
        <v>4630</v>
      </c>
      <c r="G9486" t="s">
        <v>16</v>
      </c>
      <c r="H9486">
        <v>0.17199999999999999</v>
      </c>
      <c r="I9486">
        <f t="shared" si="182"/>
        <v>796.3599999999999</v>
      </c>
      <c r="J9486">
        <v>0</v>
      </c>
      <c r="K9486" s="2">
        <f t="shared" si="183"/>
        <v>0</v>
      </c>
    </row>
    <row r="9487" spans="1:11" x14ac:dyDescent="0.35">
      <c r="A9487" t="s">
        <v>11195</v>
      </c>
      <c r="B9487" t="s">
        <v>11196</v>
      </c>
      <c r="C9487" t="s">
        <v>5395</v>
      </c>
      <c r="D9487">
        <v>875</v>
      </c>
      <c r="E9487" t="s">
        <v>2666</v>
      </c>
      <c r="F9487" s="1">
        <v>13900</v>
      </c>
      <c r="G9487" t="s">
        <v>16</v>
      </c>
      <c r="H9487">
        <v>0.17199999999999999</v>
      </c>
      <c r="I9487">
        <f t="shared" si="182"/>
        <v>2390.7999999999997</v>
      </c>
      <c r="J9487">
        <v>0</v>
      </c>
      <c r="K9487" s="2">
        <f t="shared" si="183"/>
        <v>0</v>
      </c>
    </row>
    <row r="9488" spans="1:11" x14ac:dyDescent="0.35">
      <c r="A9488" t="s">
        <v>11197</v>
      </c>
      <c r="B9488" t="s">
        <v>11198</v>
      </c>
      <c r="C9488" t="s">
        <v>5395</v>
      </c>
      <c r="D9488">
        <v>875</v>
      </c>
      <c r="E9488" t="s">
        <v>2666</v>
      </c>
      <c r="F9488" s="1">
        <v>1600</v>
      </c>
      <c r="G9488" t="s">
        <v>16</v>
      </c>
      <c r="H9488">
        <v>0.17199999999999999</v>
      </c>
      <c r="I9488">
        <f t="shared" si="182"/>
        <v>275.2</v>
      </c>
      <c r="J9488">
        <v>0</v>
      </c>
      <c r="K9488" s="2">
        <f t="shared" si="183"/>
        <v>0</v>
      </c>
    </row>
    <row r="9489" spans="1:11" x14ac:dyDescent="0.35">
      <c r="A9489" t="s">
        <v>11199</v>
      </c>
      <c r="B9489" t="s">
        <v>11200</v>
      </c>
      <c r="C9489" t="s">
        <v>5395</v>
      </c>
      <c r="D9489">
        <v>875</v>
      </c>
      <c r="E9489" t="s">
        <v>2666</v>
      </c>
      <c r="F9489" s="1">
        <v>1500</v>
      </c>
      <c r="G9489" t="s">
        <v>16</v>
      </c>
      <c r="H9489">
        <v>0.17199999999999999</v>
      </c>
      <c r="I9489">
        <f t="shared" si="182"/>
        <v>258</v>
      </c>
      <c r="J9489">
        <v>0</v>
      </c>
      <c r="K9489" s="2">
        <f t="shared" si="183"/>
        <v>0</v>
      </c>
    </row>
    <row r="9490" spans="1:11" x14ac:dyDescent="0.35">
      <c r="A9490" t="s">
        <v>11201</v>
      </c>
      <c r="B9490" t="s">
        <v>11202</v>
      </c>
      <c r="C9490" t="s">
        <v>5676</v>
      </c>
      <c r="D9490">
        <v>875</v>
      </c>
      <c r="E9490" t="s">
        <v>2666</v>
      </c>
      <c r="F9490" s="2">
        <v>92243.199999999997</v>
      </c>
      <c r="G9490" t="s">
        <v>16</v>
      </c>
      <c r="H9490">
        <v>2E-3</v>
      </c>
      <c r="I9490">
        <f t="shared" si="182"/>
        <v>184.4864</v>
      </c>
      <c r="J9490">
        <v>2.4850000000000001E-2</v>
      </c>
      <c r="K9490" s="2">
        <f t="shared" si="183"/>
        <v>2292.24352</v>
      </c>
    </row>
    <row r="9491" spans="1:11" x14ac:dyDescent="0.35">
      <c r="A9491" t="s">
        <v>11203</v>
      </c>
      <c r="B9491" t="s">
        <v>11204</v>
      </c>
      <c r="C9491" t="s">
        <v>5676</v>
      </c>
      <c r="D9491">
        <v>875</v>
      </c>
      <c r="E9491" t="s">
        <v>2666</v>
      </c>
      <c r="F9491" s="1">
        <v>86064</v>
      </c>
      <c r="G9491" t="s">
        <v>16</v>
      </c>
      <c r="H9491">
        <v>2E-3</v>
      </c>
      <c r="I9491">
        <f t="shared" si="182"/>
        <v>172.12800000000001</v>
      </c>
      <c r="J9491">
        <v>2.4850000000000001E-2</v>
      </c>
      <c r="K9491" s="2">
        <f t="shared" si="183"/>
        <v>2138.6904</v>
      </c>
    </row>
    <row r="9492" spans="1:11" x14ac:dyDescent="0.35">
      <c r="A9492" t="s">
        <v>11205</v>
      </c>
      <c r="B9492" t="s">
        <v>11206</v>
      </c>
      <c r="C9492" t="s">
        <v>5676</v>
      </c>
      <c r="D9492">
        <v>875</v>
      </c>
      <c r="E9492" t="s">
        <v>2666</v>
      </c>
      <c r="F9492" s="1">
        <v>63000</v>
      </c>
      <c r="G9492" t="s">
        <v>16</v>
      </c>
      <c r="H9492">
        <v>2E-3</v>
      </c>
      <c r="I9492">
        <f t="shared" si="182"/>
        <v>126</v>
      </c>
      <c r="J9492">
        <v>2.4850000000000001E-2</v>
      </c>
      <c r="K9492" s="2">
        <f t="shared" si="183"/>
        <v>1565.55</v>
      </c>
    </row>
    <row r="9493" spans="1:11" x14ac:dyDescent="0.35">
      <c r="A9493" t="s">
        <v>11207</v>
      </c>
      <c r="B9493" t="s">
        <v>11208</v>
      </c>
      <c r="C9493" t="s">
        <v>5676</v>
      </c>
      <c r="D9493">
        <v>875</v>
      </c>
      <c r="E9493" t="s">
        <v>2666</v>
      </c>
      <c r="F9493" s="1">
        <v>81200</v>
      </c>
      <c r="G9493" t="s">
        <v>16</v>
      </c>
      <c r="H9493">
        <v>2E-3</v>
      </c>
      <c r="I9493">
        <f t="shared" si="182"/>
        <v>162.4</v>
      </c>
      <c r="J9493">
        <v>2.4850000000000001E-2</v>
      </c>
      <c r="K9493" s="2">
        <f t="shared" si="183"/>
        <v>2017.82</v>
      </c>
    </row>
    <row r="9494" spans="1:11" x14ac:dyDescent="0.35">
      <c r="A9494" t="s">
        <v>11209</v>
      </c>
      <c r="B9494" t="s">
        <v>11210</v>
      </c>
      <c r="C9494" t="s">
        <v>6367</v>
      </c>
      <c r="D9494">
        <v>875</v>
      </c>
      <c r="E9494" t="s">
        <v>2666</v>
      </c>
      <c r="F9494" s="1">
        <v>11540</v>
      </c>
      <c r="G9494" t="s">
        <v>16</v>
      </c>
      <c r="H9494">
        <v>4.2999999999999997E-2</v>
      </c>
      <c r="I9494">
        <f t="shared" si="182"/>
        <v>496.21999999999997</v>
      </c>
      <c r="J9494">
        <v>0.52983000000000002</v>
      </c>
      <c r="K9494" s="2">
        <f t="shared" si="183"/>
        <v>6114.2382000000007</v>
      </c>
    </row>
    <row r="9495" spans="1:11" x14ac:dyDescent="0.35">
      <c r="A9495" t="s">
        <v>11211</v>
      </c>
      <c r="B9495" t="s">
        <v>11212</v>
      </c>
      <c r="C9495" t="s">
        <v>6367</v>
      </c>
      <c r="D9495">
        <v>875</v>
      </c>
      <c r="E9495" t="s">
        <v>2666</v>
      </c>
      <c r="F9495" s="1">
        <v>15040</v>
      </c>
      <c r="G9495" t="s">
        <v>16</v>
      </c>
      <c r="H9495">
        <v>4.2999999999999997E-2</v>
      </c>
      <c r="I9495">
        <f t="shared" si="182"/>
        <v>646.71999999999991</v>
      </c>
      <c r="J9495">
        <v>0.59926000000000001</v>
      </c>
      <c r="K9495" s="2">
        <f t="shared" si="183"/>
        <v>9012.8703999999998</v>
      </c>
    </row>
    <row r="9496" spans="1:11" x14ac:dyDescent="0.35">
      <c r="A9496" t="s">
        <v>11213</v>
      </c>
      <c r="B9496" t="s">
        <v>11214</v>
      </c>
      <c r="C9496" t="s">
        <v>6367</v>
      </c>
      <c r="D9496">
        <v>875</v>
      </c>
      <c r="E9496" t="s">
        <v>2666</v>
      </c>
      <c r="F9496" s="1">
        <v>14400</v>
      </c>
      <c r="G9496" t="s">
        <v>16</v>
      </c>
      <c r="H9496">
        <v>4.2999999999999997E-2</v>
      </c>
      <c r="I9496">
        <f t="shared" si="182"/>
        <v>619.19999999999993</v>
      </c>
      <c r="J9496">
        <v>0.60018000000000005</v>
      </c>
      <c r="K9496" s="2">
        <f t="shared" si="183"/>
        <v>8642.5920000000006</v>
      </c>
    </row>
    <row r="9497" spans="1:11" x14ac:dyDescent="0.35">
      <c r="A9497" t="s">
        <v>11215</v>
      </c>
      <c r="B9497" t="s">
        <v>11216</v>
      </c>
      <c r="C9497" t="s">
        <v>6367</v>
      </c>
      <c r="D9497">
        <v>875</v>
      </c>
      <c r="E9497" t="s">
        <v>2666</v>
      </c>
      <c r="F9497" s="1">
        <v>2200</v>
      </c>
      <c r="G9497" t="s">
        <v>16</v>
      </c>
      <c r="H9497">
        <v>0.107</v>
      </c>
      <c r="I9497">
        <f t="shared" si="182"/>
        <v>235.4</v>
      </c>
      <c r="J9497">
        <v>1.4903500000000001</v>
      </c>
      <c r="K9497" s="2">
        <f t="shared" si="183"/>
        <v>3278.77</v>
      </c>
    </row>
    <row r="9498" spans="1:11" x14ac:dyDescent="0.35">
      <c r="A9498" t="s">
        <v>11217</v>
      </c>
      <c r="B9498" t="s">
        <v>11218</v>
      </c>
      <c r="C9498" t="s">
        <v>6367</v>
      </c>
      <c r="D9498">
        <v>875</v>
      </c>
      <c r="E9498" t="s">
        <v>2666</v>
      </c>
      <c r="F9498">
        <v>305</v>
      </c>
      <c r="G9498" t="s">
        <v>16</v>
      </c>
      <c r="H9498">
        <v>0.107</v>
      </c>
      <c r="I9498">
        <f t="shared" si="182"/>
        <v>32.634999999999998</v>
      </c>
      <c r="J9498">
        <v>1.10494</v>
      </c>
      <c r="K9498" s="2">
        <f t="shared" si="183"/>
        <v>337.00670000000002</v>
      </c>
    </row>
    <row r="9499" spans="1:11" x14ac:dyDescent="0.35">
      <c r="A9499" t="s">
        <v>11219</v>
      </c>
      <c r="B9499" t="s">
        <v>11220</v>
      </c>
      <c r="C9499" t="s">
        <v>6367</v>
      </c>
      <c r="D9499">
        <v>875</v>
      </c>
      <c r="E9499" t="s">
        <v>2666</v>
      </c>
      <c r="F9499" s="1">
        <v>3850</v>
      </c>
      <c r="G9499" t="s">
        <v>16</v>
      </c>
      <c r="H9499">
        <v>0.107</v>
      </c>
      <c r="I9499">
        <f t="shared" si="182"/>
        <v>411.95</v>
      </c>
      <c r="J9499">
        <v>1.16601</v>
      </c>
      <c r="K9499" s="2">
        <f t="shared" si="183"/>
        <v>4489.1385</v>
      </c>
    </row>
    <row r="9500" spans="1:11" x14ac:dyDescent="0.35">
      <c r="A9500" t="s">
        <v>11221</v>
      </c>
      <c r="B9500" t="s">
        <v>11222</v>
      </c>
      <c r="C9500" t="s">
        <v>6367</v>
      </c>
      <c r="D9500">
        <v>875</v>
      </c>
      <c r="E9500" t="s">
        <v>2666</v>
      </c>
      <c r="F9500">
        <v>520</v>
      </c>
      <c r="G9500" t="s">
        <v>16</v>
      </c>
      <c r="H9500">
        <v>0.107</v>
      </c>
      <c r="I9500">
        <f t="shared" si="182"/>
        <v>55.64</v>
      </c>
      <c r="J9500">
        <v>1.6652899999999999</v>
      </c>
      <c r="K9500" s="2">
        <f t="shared" si="183"/>
        <v>865.95079999999996</v>
      </c>
    </row>
    <row r="9501" spans="1:11" x14ac:dyDescent="0.35">
      <c r="A9501" t="s">
        <v>11223</v>
      </c>
      <c r="B9501" t="s">
        <v>11224</v>
      </c>
      <c r="C9501" t="s">
        <v>5676</v>
      </c>
      <c r="D9501">
        <v>875</v>
      </c>
      <c r="E9501" t="s">
        <v>2666</v>
      </c>
      <c r="F9501" s="1">
        <v>57560</v>
      </c>
      <c r="G9501" t="s">
        <v>16</v>
      </c>
      <c r="H9501">
        <v>2E-3</v>
      </c>
      <c r="I9501">
        <f t="shared" si="182"/>
        <v>115.12</v>
      </c>
      <c r="J9501">
        <v>2.9950000000000001E-2</v>
      </c>
      <c r="K9501" s="2">
        <f t="shared" si="183"/>
        <v>1723.922</v>
      </c>
    </row>
    <row r="9502" spans="1:11" x14ac:dyDescent="0.35">
      <c r="A9502" t="s">
        <v>11225</v>
      </c>
      <c r="B9502" t="s">
        <v>11226</v>
      </c>
      <c r="C9502" t="s">
        <v>5676</v>
      </c>
      <c r="D9502">
        <v>875</v>
      </c>
      <c r="E9502" t="s">
        <v>2666</v>
      </c>
      <c r="F9502" s="1">
        <v>81760</v>
      </c>
      <c r="G9502" t="s">
        <v>16</v>
      </c>
      <c r="H9502">
        <v>2E-3</v>
      </c>
      <c r="I9502">
        <f t="shared" si="182"/>
        <v>163.52000000000001</v>
      </c>
      <c r="J9502">
        <v>2.9950000000000001E-2</v>
      </c>
      <c r="K9502" s="2">
        <f t="shared" si="183"/>
        <v>2448.712</v>
      </c>
    </row>
    <row r="9503" spans="1:11" x14ac:dyDescent="0.35">
      <c r="A9503" t="s">
        <v>11227</v>
      </c>
      <c r="B9503" t="s">
        <v>11228</v>
      </c>
      <c r="C9503" t="s">
        <v>5676</v>
      </c>
      <c r="D9503">
        <v>875</v>
      </c>
      <c r="E9503" t="s">
        <v>2666</v>
      </c>
      <c r="F9503" s="1">
        <v>98350</v>
      </c>
      <c r="G9503" t="s">
        <v>16</v>
      </c>
      <c r="H9503">
        <v>2E-3</v>
      </c>
      <c r="I9503">
        <f t="shared" si="182"/>
        <v>196.70000000000002</v>
      </c>
      <c r="J9503">
        <v>2.9950000000000001E-2</v>
      </c>
      <c r="K9503" s="2">
        <f t="shared" si="183"/>
        <v>2945.5825</v>
      </c>
    </row>
    <row r="9504" spans="1:11" x14ac:dyDescent="0.35">
      <c r="A9504" t="s">
        <v>11229</v>
      </c>
      <c r="B9504" t="s">
        <v>11230</v>
      </c>
      <c r="C9504" t="s">
        <v>5676</v>
      </c>
      <c r="D9504">
        <v>875</v>
      </c>
      <c r="E9504" t="s">
        <v>2666</v>
      </c>
      <c r="F9504" s="1">
        <v>84500</v>
      </c>
      <c r="G9504" t="s">
        <v>16</v>
      </c>
      <c r="H9504">
        <v>2E-3</v>
      </c>
      <c r="I9504">
        <f t="shared" si="182"/>
        <v>169</v>
      </c>
      <c r="J9504">
        <v>2.9950000000000001E-2</v>
      </c>
      <c r="K9504" s="2">
        <f t="shared" si="183"/>
        <v>2530.7750000000001</v>
      </c>
    </row>
    <row r="9505" spans="1:11" x14ac:dyDescent="0.35">
      <c r="A9505" t="s">
        <v>11231</v>
      </c>
      <c r="B9505" t="s">
        <v>11232</v>
      </c>
      <c r="C9505" t="s">
        <v>5676</v>
      </c>
      <c r="D9505">
        <v>875</v>
      </c>
      <c r="E9505" t="s">
        <v>2666</v>
      </c>
      <c r="F9505" s="1">
        <v>99000</v>
      </c>
      <c r="G9505" t="s">
        <v>16</v>
      </c>
      <c r="H9505">
        <v>2E-3</v>
      </c>
      <c r="I9505">
        <f t="shared" si="182"/>
        <v>198</v>
      </c>
      <c r="J9505">
        <v>2.9950000000000001E-2</v>
      </c>
      <c r="K9505" s="2">
        <f t="shared" si="183"/>
        <v>2965.05</v>
      </c>
    </row>
    <row r="9506" spans="1:11" x14ac:dyDescent="0.35">
      <c r="A9506" t="s">
        <v>11233</v>
      </c>
      <c r="B9506" t="s">
        <v>11234</v>
      </c>
      <c r="C9506" t="s">
        <v>5676</v>
      </c>
      <c r="D9506">
        <v>875</v>
      </c>
      <c r="E9506" t="s">
        <v>2666</v>
      </c>
      <c r="F9506" s="1">
        <v>60000</v>
      </c>
      <c r="G9506" t="s">
        <v>16</v>
      </c>
      <c r="H9506">
        <v>2E-3</v>
      </c>
      <c r="I9506">
        <f t="shared" si="182"/>
        <v>120</v>
      </c>
      <c r="J9506">
        <v>2.9950000000000001E-2</v>
      </c>
      <c r="K9506" s="2">
        <f t="shared" si="183"/>
        <v>1797</v>
      </c>
    </row>
    <row r="9507" spans="1:11" x14ac:dyDescent="0.35">
      <c r="A9507" t="s">
        <v>11235</v>
      </c>
      <c r="B9507" t="s">
        <v>11236</v>
      </c>
      <c r="C9507" t="s">
        <v>11237</v>
      </c>
      <c r="D9507">
        <v>875</v>
      </c>
      <c r="E9507" t="s">
        <v>2666</v>
      </c>
      <c r="F9507" s="1">
        <v>6243</v>
      </c>
      <c r="G9507" t="s">
        <v>16</v>
      </c>
      <c r="H9507">
        <v>2.5999999999999999E-2</v>
      </c>
      <c r="I9507">
        <f t="shared" si="182"/>
        <v>162.31799999999998</v>
      </c>
      <c r="J9507">
        <v>0.33346999999999999</v>
      </c>
      <c r="K9507" s="2">
        <f t="shared" si="183"/>
        <v>2081.8532099999998</v>
      </c>
    </row>
    <row r="9508" spans="1:11" x14ac:dyDescent="0.35">
      <c r="A9508" t="s">
        <v>11238</v>
      </c>
      <c r="B9508" t="s">
        <v>11239</v>
      </c>
      <c r="C9508" t="s">
        <v>11237</v>
      </c>
      <c r="D9508">
        <v>875</v>
      </c>
      <c r="E9508" t="s">
        <v>2666</v>
      </c>
      <c r="F9508" s="1">
        <v>13814</v>
      </c>
      <c r="G9508" t="s">
        <v>16</v>
      </c>
      <c r="H9508">
        <v>2.5999999999999999E-2</v>
      </c>
      <c r="I9508">
        <f t="shared" si="182"/>
        <v>359.16399999999999</v>
      </c>
      <c r="J9508">
        <v>0.38880999999999999</v>
      </c>
      <c r="K9508" s="2">
        <f t="shared" si="183"/>
        <v>5371.0213400000002</v>
      </c>
    </row>
    <row r="9509" spans="1:11" x14ac:dyDescent="0.35">
      <c r="A9509" t="s">
        <v>11240</v>
      </c>
      <c r="B9509" t="s">
        <v>11241</v>
      </c>
      <c r="C9509" t="s">
        <v>11237</v>
      </c>
      <c r="D9509">
        <v>875</v>
      </c>
      <c r="E9509" t="s">
        <v>2666</v>
      </c>
      <c r="F9509">
        <v>900</v>
      </c>
      <c r="G9509" t="s">
        <v>16</v>
      </c>
      <c r="H9509">
        <v>2.5999999999999999E-2</v>
      </c>
      <c r="I9509">
        <f t="shared" si="182"/>
        <v>23.4</v>
      </c>
      <c r="J9509">
        <v>0.2382</v>
      </c>
      <c r="K9509" s="2">
        <f t="shared" si="183"/>
        <v>214.38</v>
      </c>
    </row>
    <row r="9510" spans="1:11" x14ac:dyDescent="0.35">
      <c r="A9510" t="s">
        <v>11242</v>
      </c>
      <c r="B9510" t="s">
        <v>11243</v>
      </c>
      <c r="C9510" t="s">
        <v>6359</v>
      </c>
      <c r="D9510">
        <v>875</v>
      </c>
      <c r="E9510" t="s">
        <v>2666</v>
      </c>
      <c r="F9510" s="1">
        <v>7955</v>
      </c>
      <c r="G9510" t="s">
        <v>16</v>
      </c>
      <c r="H9510">
        <v>2.5999999999999999E-2</v>
      </c>
      <c r="I9510">
        <f t="shared" si="182"/>
        <v>206.82999999999998</v>
      </c>
      <c r="J9510">
        <v>0.44490000000000002</v>
      </c>
      <c r="K9510" s="2">
        <f t="shared" si="183"/>
        <v>3539.1795000000002</v>
      </c>
    </row>
    <row r="9511" spans="1:11" x14ac:dyDescent="0.35">
      <c r="A9511" t="s">
        <v>11244</v>
      </c>
      <c r="B9511" t="s">
        <v>11245</v>
      </c>
      <c r="C9511" t="s">
        <v>11237</v>
      </c>
      <c r="D9511">
        <v>875</v>
      </c>
      <c r="E9511" t="s">
        <v>2666</v>
      </c>
      <c r="F9511" s="1">
        <v>7900</v>
      </c>
      <c r="G9511" t="s">
        <v>16</v>
      </c>
      <c r="H9511">
        <v>2.5999999999999999E-2</v>
      </c>
      <c r="I9511">
        <f t="shared" si="182"/>
        <v>205.39999999999998</v>
      </c>
      <c r="J9511">
        <v>0.2382</v>
      </c>
      <c r="K9511" s="2">
        <f t="shared" si="183"/>
        <v>1881.78</v>
      </c>
    </row>
    <row r="9512" spans="1:11" x14ac:dyDescent="0.35">
      <c r="A9512" t="s">
        <v>11246</v>
      </c>
      <c r="B9512" t="s">
        <v>11247</v>
      </c>
      <c r="C9512" t="s">
        <v>11237</v>
      </c>
      <c r="D9512">
        <v>875</v>
      </c>
      <c r="E9512" t="s">
        <v>2666</v>
      </c>
      <c r="F9512" s="1">
        <v>12840</v>
      </c>
      <c r="G9512" t="s">
        <v>16</v>
      </c>
      <c r="H9512">
        <v>2.5999999999999999E-2</v>
      </c>
      <c r="I9512">
        <f t="shared" si="182"/>
        <v>333.84</v>
      </c>
      <c r="J9512">
        <v>0.38880999999999999</v>
      </c>
      <c r="K9512" s="2">
        <f t="shared" si="183"/>
        <v>4992.3203999999996</v>
      </c>
    </row>
    <row r="9513" spans="1:11" x14ac:dyDescent="0.35">
      <c r="A9513" t="s">
        <v>11248</v>
      </c>
      <c r="B9513" t="s">
        <v>11249</v>
      </c>
      <c r="C9513" t="s">
        <v>11237</v>
      </c>
      <c r="D9513">
        <v>875</v>
      </c>
      <c r="E9513" t="s">
        <v>2666</v>
      </c>
      <c r="F9513" s="1">
        <v>10690</v>
      </c>
      <c r="G9513" t="s">
        <v>16</v>
      </c>
      <c r="H9513">
        <v>2.5999999999999999E-2</v>
      </c>
      <c r="I9513">
        <f t="shared" si="182"/>
        <v>277.94</v>
      </c>
      <c r="J9513">
        <v>0.23830000000000001</v>
      </c>
      <c r="K9513" s="2">
        <f t="shared" si="183"/>
        <v>2547.4270000000001</v>
      </c>
    </row>
    <row r="9514" spans="1:11" x14ac:dyDescent="0.35">
      <c r="A9514" t="s">
        <v>11250</v>
      </c>
      <c r="B9514" t="s">
        <v>11251</v>
      </c>
      <c r="C9514" t="s">
        <v>6362</v>
      </c>
      <c r="D9514">
        <v>875</v>
      </c>
      <c r="E9514" t="s">
        <v>2666</v>
      </c>
      <c r="F9514">
        <v>918</v>
      </c>
      <c r="G9514" t="s">
        <v>16</v>
      </c>
      <c r="H9514">
        <v>0.13800000000000001</v>
      </c>
      <c r="I9514">
        <f t="shared" si="182"/>
        <v>126.68400000000001</v>
      </c>
      <c r="J9514">
        <v>1.39815</v>
      </c>
      <c r="K9514" s="2">
        <f t="shared" si="183"/>
        <v>1283.5017</v>
      </c>
    </row>
    <row r="9515" spans="1:11" x14ac:dyDescent="0.35">
      <c r="A9515" t="s">
        <v>11252</v>
      </c>
      <c r="B9515" t="s">
        <v>11253</v>
      </c>
      <c r="C9515" t="s">
        <v>6362</v>
      </c>
      <c r="D9515">
        <v>875</v>
      </c>
      <c r="E9515" t="s">
        <v>2666</v>
      </c>
      <c r="F9515" s="1">
        <v>3036</v>
      </c>
      <c r="G9515" t="s">
        <v>16</v>
      </c>
      <c r="H9515">
        <v>0.13800000000000001</v>
      </c>
      <c r="I9515">
        <f t="shared" si="182"/>
        <v>418.96800000000002</v>
      </c>
      <c r="J9515">
        <v>1.1907700000000001</v>
      </c>
      <c r="K9515" s="2">
        <f t="shared" si="183"/>
        <v>3615.1777200000001</v>
      </c>
    </row>
    <row r="9516" spans="1:11" x14ac:dyDescent="0.35">
      <c r="A9516" t="s">
        <v>11254</v>
      </c>
      <c r="B9516" t="s">
        <v>11255</v>
      </c>
      <c r="C9516" t="s">
        <v>6362</v>
      </c>
      <c r="D9516">
        <v>875</v>
      </c>
      <c r="E9516" t="s">
        <v>2666</v>
      </c>
      <c r="F9516" s="1">
        <v>1050</v>
      </c>
      <c r="G9516" t="s">
        <v>16</v>
      </c>
      <c r="H9516">
        <v>0.13800000000000001</v>
      </c>
      <c r="I9516">
        <f t="shared" si="182"/>
        <v>144.9</v>
      </c>
      <c r="J9516">
        <v>1.1632</v>
      </c>
      <c r="K9516" s="2">
        <f t="shared" si="183"/>
        <v>1221.3599999999999</v>
      </c>
    </row>
    <row r="9517" spans="1:11" x14ac:dyDescent="0.35">
      <c r="A9517" t="s">
        <v>11256</v>
      </c>
      <c r="B9517" t="s">
        <v>11257</v>
      </c>
      <c r="C9517" t="s">
        <v>6362</v>
      </c>
      <c r="D9517">
        <v>875</v>
      </c>
      <c r="E9517" t="s">
        <v>2666</v>
      </c>
      <c r="F9517" s="1">
        <v>3786</v>
      </c>
      <c r="G9517" t="s">
        <v>16</v>
      </c>
      <c r="H9517">
        <v>0.13800000000000001</v>
      </c>
      <c r="I9517">
        <f t="shared" si="182"/>
        <v>522.46800000000007</v>
      </c>
      <c r="J9517">
        <v>1.38134</v>
      </c>
      <c r="K9517" s="2">
        <f t="shared" si="183"/>
        <v>5229.75324</v>
      </c>
    </row>
    <row r="9518" spans="1:11" x14ac:dyDescent="0.35">
      <c r="A9518" t="s">
        <v>11258</v>
      </c>
      <c r="B9518" t="s">
        <v>11259</v>
      </c>
      <c r="C9518" t="s">
        <v>6362</v>
      </c>
      <c r="D9518">
        <v>875</v>
      </c>
      <c r="E9518" t="s">
        <v>2666</v>
      </c>
      <c r="F9518" s="1">
        <v>3855</v>
      </c>
      <c r="G9518" t="s">
        <v>16</v>
      </c>
      <c r="H9518">
        <v>0.13800000000000001</v>
      </c>
      <c r="I9518">
        <f t="shared" si="182"/>
        <v>531.99</v>
      </c>
      <c r="J9518">
        <v>1.1632</v>
      </c>
      <c r="K9518" s="2">
        <f t="shared" si="183"/>
        <v>4484.1360000000004</v>
      </c>
    </row>
    <row r="9519" spans="1:11" x14ac:dyDescent="0.35">
      <c r="A9519" t="s">
        <v>11260</v>
      </c>
      <c r="B9519" t="s">
        <v>11261</v>
      </c>
      <c r="C9519" t="s">
        <v>5395</v>
      </c>
      <c r="D9519">
        <v>875</v>
      </c>
      <c r="E9519" t="s">
        <v>2666</v>
      </c>
      <c r="F9519" s="1">
        <v>15850</v>
      </c>
      <c r="G9519" t="s">
        <v>16</v>
      </c>
      <c r="H9519">
        <v>3.7999999999999999E-2</v>
      </c>
      <c r="I9519">
        <f t="shared" si="182"/>
        <v>602.29999999999995</v>
      </c>
      <c r="J9519">
        <v>0</v>
      </c>
      <c r="K9519" s="2">
        <f t="shared" si="183"/>
        <v>0</v>
      </c>
    </row>
    <row r="9520" spans="1:11" x14ac:dyDescent="0.35">
      <c r="A9520" t="s">
        <v>11262</v>
      </c>
      <c r="B9520" t="s">
        <v>11263</v>
      </c>
      <c r="C9520" t="s">
        <v>6178</v>
      </c>
      <c r="D9520">
        <v>875</v>
      </c>
      <c r="E9520" t="s">
        <v>2666</v>
      </c>
      <c r="F9520" s="1">
        <v>22752</v>
      </c>
      <c r="G9520" t="s">
        <v>16</v>
      </c>
      <c r="H9520">
        <v>1.1679999999999999E-2</v>
      </c>
      <c r="I9520">
        <f t="shared" si="182"/>
        <v>265.74336</v>
      </c>
      <c r="J9520">
        <v>0.27</v>
      </c>
      <c r="K9520" s="2">
        <f t="shared" si="183"/>
        <v>6143.04</v>
      </c>
    </row>
    <row r="9521" spans="1:11" x14ac:dyDescent="0.35">
      <c r="A9521" t="s">
        <v>11264</v>
      </c>
      <c r="B9521" t="s">
        <v>11265</v>
      </c>
      <c r="C9521" t="s">
        <v>6178</v>
      </c>
      <c r="D9521">
        <v>875</v>
      </c>
      <c r="E9521" t="s">
        <v>2666</v>
      </c>
      <c r="F9521" s="1">
        <v>12855</v>
      </c>
      <c r="G9521" t="s">
        <v>16</v>
      </c>
      <c r="H9521">
        <v>1.1679999999999999E-2</v>
      </c>
      <c r="I9521">
        <f t="shared" si="182"/>
        <v>150.1464</v>
      </c>
      <c r="J9521">
        <v>0.19900000000000001</v>
      </c>
      <c r="K9521" s="2">
        <f t="shared" si="183"/>
        <v>2558.145</v>
      </c>
    </row>
    <row r="9522" spans="1:11" x14ac:dyDescent="0.35">
      <c r="A9522" t="s">
        <v>11266</v>
      </c>
      <c r="B9522" t="s">
        <v>11267</v>
      </c>
      <c r="C9522" t="s">
        <v>11268</v>
      </c>
      <c r="D9522">
        <v>875</v>
      </c>
      <c r="E9522" t="s">
        <v>2666</v>
      </c>
      <c r="F9522">
        <v>300</v>
      </c>
      <c r="G9522" t="s">
        <v>16</v>
      </c>
      <c r="H9522">
        <v>4.4999999999999998E-2</v>
      </c>
      <c r="I9522">
        <f t="shared" si="182"/>
        <v>13.5</v>
      </c>
      <c r="J9522">
        <v>1.1679999999999999</v>
      </c>
      <c r="K9522" s="2">
        <f t="shared" si="183"/>
        <v>350.4</v>
      </c>
    </row>
    <row r="9523" spans="1:11" x14ac:dyDescent="0.35">
      <c r="A9523" t="s">
        <v>11269</v>
      </c>
      <c r="B9523" t="s">
        <v>11270</v>
      </c>
      <c r="C9523" t="s">
        <v>5955</v>
      </c>
      <c r="D9523">
        <v>875</v>
      </c>
      <c r="E9523" t="s">
        <v>2666</v>
      </c>
      <c r="F9523" s="1">
        <v>1000</v>
      </c>
      <c r="G9523" t="s">
        <v>16</v>
      </c>
      <c r="H9523">
        <v>4.4999999999999998E-2</v>
      </c>
      <c r="I9523">
        <f t="shared" si="182"/>
        <v>45</v>
      </c>
      <c r="J9523">
        <v>1.1679999999999999</v>
      </c>
      <c r="K9523" s="2">
        <f t="shared" si="183"/>
        <v>1168</v>
      </c>
    </row>
    <row r="9524" spans="1:11" x14ac:dyDescent="0.35">
      <c r="A9524" t="s">
        <v>11271</v>
      </c>
      <c r="B9524" t="s">
        <v>11272</v>
      </c>
      <c r="C9524" t="s">
        <v>11273</v>
      </c>
      <c r="D9524">
        <v>875</v>
      </c>
      <c r="E9524" t="s">
        <v>2666</v>
      </c>
      <c r="F9524" s="1">
        <v>1600</v>
      </c>
      <c r="G9524" t="s">
        <v>16</v>
      </c>
      <c r="H9524">
        <v>0.17100000000000001</v>
      </c>
      <c r="I9524">
        <f t="shared" si="182"/>
        <v>273.60000000000002</v>
      </c>
      <c r="J9524">
        <v>0.29199999999999998</v>
      </c>
      <c r="K9524" s="2">
        <f t="shared" si="183"/>
        <v>467.2</v>
      </c>
    </row>
    <row r="9525" spans="1:11" x14ac:dyDescent="0.35">
      <c r="A9525" t="s">
        <v>11274</v>
      </c>
      <c r="B9525" t="s">
        <v>11275</v>
      </c>
      <c r="C9525" t="s">
        <v>6164</v>
      </c>
      <c r="D9525">
        <v>875</v>
      </c>
      <c r="E9525" t="s">
        <v>2666</v>
      </c>
      <c r="F9525" s="1">
        <v>6522</v>
      </c>
      <c r="G9525" t="s">
        <v>16</v>
      </c>
      <c r="H9525">
        <v>2.1399999999999999E-2</v>
      </c>
      <c r="I9525">
        <f t="shared" si="182"/>
        <v>139.57079999999999</v>
      </c>
      <c r="J9525">
        <v>0.55000000000000004</v>
      </c>
      <c r="K9525" s="2">
        <f t="shared" si="183"/>
        <v>3587.1000000000004</v>
      </c>
    </row>
    <row r="9526" spans="1:11" x14ac:dyDescent="0.35">
      <c r="A9526" t="s">
        <v>11276</v>
      </c>
      <c r="B9526" t="s">
        <v>11277</v>
      </c>
      <c r="C9526" t="s">
        <v>6164</v>
      </c>
      <c r="D9526">
        <v>875</v>
      </c>
      <c r="E9526" t="s">
        <v>2666</v>
      </c>
      <c r="F9526" s="1">
        <v>12670</v>
      </c>
      <c r="G9526" t="s">
        <v>16</v>
      </c>
      <c r="H9526">
        <v>2.1399999999999999E-2</v>
      </c>
      <c r="I9526">
        <f t="shared" si="182"/>
        <v>271.13799999999998</v>
      </c>
      <c r="J9526">
        <v>0.55000000000000004</v>
      </c>
      <c r="K9526" s="2">
        <f t="shared" si="183"/>
        <v>6968.5000000000009</v>
      </c>
    </row>
    <row r="9527" spans="1:11" x14ac:dyDescent="0.35">
      <c r="A9527" t="s">
        <v>11278</v>
      </c>
      <c r="B9527" t="s">
        <v>11279</v>
      </c>
      <c r="C9527" t="s">
        <v>6164</v>
      </c>
      <c r="D9527">
        <v>875</v>
      </c>
      <c r="E9527" t="s">
        <v>2666</v>
      </c>
      <c r="F9527" s="1">
        <v>9700</v>
      </c>
      <c r="G9527" t="s">
        <v>16</v>
      </c>
      <c r="H9527">
        <v>2.1399999999999999E-2</v>
      </c>
      <c r="I9527">
        <f t="shared" si="182"/>
        <v>207.57999999999998</v>
      </c>
      <c r="J9527">
        <v>0.45</v>
      </c>
      <c r="K9527" s="2">
        <f t="shared" si="183"/>
        <v>4365</v>
      </c>
    </row>
    <row r="9528" spans="1:11" x14ac:dyDescent="0.35">
      <c r="A9528" t="s">
        <v>11280</v>
      </c>
      <c r="B9528" t="s">
        <v>11281</v>
      </c>
      <c r="C9528" t="s">
        <v>11282</v>
      </c>
      <c r="D9528">
        <v>875</v>
      </c>
      <c r="E9528" t="s">
        <v>2666</v>
      </c>
      <c r="F9528" s="1">
        <v>12914</v>
      </c>
      <c r="G9528" t="s">
        <v>16</v>
      </c>
      <c r="H9528">
        <v>0.127</v>
      </c>
      <c r="I9528">
        <f t="shared" si="182"/>
        <v>1640.078</v>
      </c>
      <c r="J9528">
        <v>1.02</v>
      </c>
      <c r="K9528" s="2">
        <f t="shared" si="183"/>
        <v>13172.28</v>
      </c>
    </row>
    <row r="9529" spans="1:11" x14ac:dyDescent="0.35">
      <c r="A9529" t="s">
        <v>11283</v>
      </c>
      <c r="B9529" t="s">
        <v>11284</v>
      </c>
      <c r="C9529" t="s">
        <v>11282</v>
      </c>
      <c r="D9529">
        <v>875</v>
      </c>
      <c r="E9529" t="s">
        <v>2666</v>
      </c>
      <c r="F9529" s="1">
        <v>12062</v>
      </c>
      <c r="G9529" t="s">
        <v>16</v>
      </c>
      <c r="H9529">
        <v>0.127</v>
      </c>
      <c r="I9529">
        <f t="shared" si="182"/>
        <v>1531.874</v>
      </c>
      <c r="J9529">
        <v>1.02</v>
      </c>
      <c r="K9529" s="2">
        <f t="shared" si="183"/>
        <v>12303.24</v>
      </c>
    </row>
    <row r="9530" spans="1:11" x14ac:dyDescent="0.35">
      <c r="A9530" t="s">
        <v>11285</v>
      </c>
      <c r="B9530" t="s">
        <v>11286</v>
      </c>
      <c r="C9530" t="s">
        <v>11282</v>
      </c>
      <c r="D9530">
        <v>875</v>
      </c>
      <c r="E9530" t="s">
        <v>2666</v>
      </c>
      <c r="F9530" s="1">
        <v>6418</v>
      </c>
      <c r="G9530" t="s">
        <v>16</v>
      </c>
      <c r="H9530">
        <v>0.127</v>
      </c>
      <c r="I9530">
        <f t="shared" si="182"/>
        <v>815.08600000000001</v>
      </c>
      <c r="J9530">
        <v>0.93</v>
      </c>
      <c r="K9530" s="2">
        <f t="shared" si="183"/>
        <v>5968.7400000000007</v>
      </c>
    </row>
    <row r="9531" spans="1:11" x14ac:dyDescent="0.35">
      <c r="A9531" t="s">
        <v>11287</v>
      </c>
      <c r="B9531" t="s">
        <v>11288</v>
      </c>
      <c r="C9531" t="s">
        <v>11289</v>
      </c>
      <c r="D9531">
        <v>875</v>
      </c>
      <c r="E9531" t="s">
        <v>2666</v>
      </c>
      <c r="F9531" s="1">
        <v>5010</v>
      </c>
      <c r="G9531" t="s">
        <v>16</v>
      </c>
      <c r="H9531">
        <v>0.67</v>
      </c>
      <c r="I9531">
        <f t="shared" si="182"/>
        <v>3356.7000000000003</v>
      </c>
      <c r="J9531">
        <v>1.0049999999999999</v>
      </c>
      <c r="K9531" s="2">
        <f t="shared" si="183"/>
        <v>5035.0499999999993</v>
      </c>
    </row>
    <row r="9532" spans="1:11" x14ac:dyDescent="0.35">
      <c r="A9532" t="s">
        <v>11290</v>
      </c>
      <c r="B9532" t="s">
        <v>11291</v>
      </c>
      <c r="C9532" t="s">
        <v>5520</v>
      </c>
      <c r="D9532">
        <v>875</v>
      </c>
      <c r="E9532" t="s">
        <v>2666</v>
      </c>
      <c r="F9532">
        <v>430</v>
      </c>
      <c r="G9532" t="s">
        <v>16</v>
      </c>
      <c r="H9532">
        <v>0.15</v>
      </c>
      <c r="I9532">
        <f t="shared" si="182"/>
        <v>64.5</v>
      </c>
      <c r="J9532">
        <v>0.84</v>
      </c>
      <c r="K9532" s="2">
        <f t="shared" si="183"/>
        <v>361.2</v>
      </c>
    </row>
    <row r="9533" spans="1:11" x14ac:dyDescent="0.35">
      <c r="A9533" t="s">
        <v>11292</v>
      </c>
      <c r="B9533" t="s">
        <v>11293</v>
      </c>
      <c r="C9533" t="s">
        <v>5520</v>
      </c>
      <c r="D9533">
        <v>875</v>
      </c>
      <c r="E9533" t="s">
        <v>2666</v>
      </c>
      <c r="F9533" s="1">
        <v>2810</v>
      </c>
      <c r="G9533" t="s">
        <v>16</v>
      </c>
      <c r="H9533">
        <v>0.15</v>
      </c>
      <c r="I9533">
        <f t="shared" si="182"/>
        <v>421.5</v>
      </c>
      <c r="J9533">
        <v>0.92</v>
      </c>
      <c r="K9533" s="2">
        <f t="shared" si="183"/>
        <v>2585.2000000000003</v>
      </c>
    </row>
    <row r="9534" spans="1:11" x14ac:dyDescent="0.35">
      <c r="A9534" t="s">
        <v>11294</v>
      </c>
      <c r="B9534" t="s">
        <v>11295</v>
      </c>
      <c r="C9534" t="s">
        <v>5520</v>
      </c>
      <c r="D9534">
        <v>875</v>
      </c>
      <c r="E9534" t="s">
        <v>2666</v>
      </c>
      <c r="F9534">
        <v>350</v>
      </c>
      <c r="G9534" t="s">
        <v>16</v>
      </c>
      <c r="H9534">
        <v>0.15</v>
      </c>
      <c r="I9534">
        <f t="shared" si="182"/>
        <v>52.5</v>
      </c>
      <c r="J9534">
        <v>0.83999000000000001</v>
      </c>
      <c r="K9534" s="2">
        <f t="shared" si="183"/>
        <v>293.99650000000003</v>
      </c>
    </row>
    <row r="9535" spans="1:11" x14ac:dyDescent="0.35">
      <c r="A9535" t="s">
        <v>11296</v>
      </c>
      <c r="B9535" t="s">
        <v>11297</v>
      </c>
      <c r="C9535" t="s">
        <v>5520</v>
      </c>
      <c r="D9535">
        <v>875</v>
      </c>
      <c r="E9535" t="s">
        <v>2666</v>
      </c>
      <c r="F9535" s="1">
        <v>2300</v>
      </c>
      <c r="G9535" t="s">
        <v>16</v>
      </c>
      <c r="H9535">
        <v>4.3999999999999997E-2</v>
      </c>
      <c r="I9535">
        <f t="shared" si="182"/>
        <v>101.19999999999999</v>
      </c>
      <c r="J9535">
        <v>0.35499999999999998</v>
      </c>
      <c r="K9535" s="2">
        <f t="shared" si="183"/>
        <v>816.5</v>
      </c>
    </row>
    <row r="9536" spans="1:11" x14ac:dyDescent="0.35">
      <c r="A9536" t="s">
        <v>11298</v>
      </c>
      <c r="B9536" t="s">
        <v>11299</v>
      </c>
      <c r="C9536" t="s">
        <v>5520</v>
      </c>
      <c r="D9536">
        <v>875</v>
      </c>
      <c r="E9536" t="s">
        <v>2666</v>
      </c>
      <c r="F9536" s="1">
        <v>2000</v>
      </c>
      <c r="G9536" t="s">
        <v>16</v>
      </c>
      <c r="H9536">
        <v>4.3999999999999997E-2</v>
      </c>
      <c r="I9536">
        <f t="shared" si="182"/>
        <v>88</v>
      </c>
      <c r="J9536">
        <v>0.35499999999999998</v>
      </c>
      <c r="K9536" s="2">
        <f t="shared" si="183"/>
        <v>710</v>
      </c>
    </row>
    <row r="9537" spans="1:11" x14ac:dyDescent="0.35">
      <c r="A9537" t="s">
        <v>11300</v>
      </c>
      <c r="B9537" t="s">
        <v>11301</v>
      </c>
      <c r="C9537" t="s">
        <v>5520</v>
      </c>
      <c r="D9537">
        <v>875</v>
      </c>
      <c r="E9537" t="s">
        <v>2666</v>
      </c>
      <c r="F9537" s="1">
        <v>7600</v>
      </c>
      <c r="G9537" t="s">
        <v>16</v>
      </c>
      <c r="H9537">
        <v>0.11799999999999999</v>
      </c>
      <c r="I9537">
        <f t="shared" si="182"/>
        <v>896.8</v>
      </c>
      <c r="J9537">
        <v>0.83499999999999996</v>
      </c>
      <c r="K9537" s="2">
        <f t="shared" si="183"/>
        <v>6346</v>
      </c>
    </row>
    <row r="9538" spans="1:11" x14ac:dyDescent="0.35">
      <c r="A9538" t="s">
        <v>11302</v>
      </c>
      <c r="B9538" t="s">
        <v>11303</v>
      </c>
      <c r="C9538" t="s">
        <v>5520</v>
      </c>
      <c r="D9538">
        <v>875</v>
      </c>
      <c r="E9538" t="s">
        <v>2666</v>
      </c>
      <c r="F9538" s="1">
        <v>6750</v>
      </c>
      <c r="G9538" t="s">
        <v>16</v>
      </c>
      <c r="H9538">
        <v>0.11799999999999999</v>
      </c>
      <c r="I9538">
        <f t="shared" si="182"/>
        <v>796.5</v>
      </c>
      <c r="J9538">
        <v>0.83499999999999996</v>
      </c>
      <c r="K9538" s="2">
        <f t="shared" si="183"/>
        <v>5636.25</v>
      </c>
    </row>
    <row r="9539" spans="1:11" x14ac:dyDescent="0.35">
      <c r="A9539" t="s">
        <v>11304</v>
      </c>
      <c r="B9539" t="s">
        <v>11305</v>
      </c>
      <c r="C9539" t="s">
        <v>5520</v>
      </c>
      <c r="D9539">
        <v>875</v>
      </c>
      <c r="E9539" t="s">
        <v>2666</v>
      </c>
      <c r="F9539" s="1">
        <v>4020</v>
      </c>
      <c r="G9539" t="s">
        <v>16</v>
      </c>
      <c r="H9539">
        <v>0.15</v>
      </c>
      <c r="I9539">
        <f t="shared" si="182"/>
        <v>603</v>
      </c>
      <c r="J9539">
        <v>0.9587</v>
      </c>
      <c r="K9539" s="2">
        <f t="shared" si="183"/>
        <v>3853.9740000000002</v>
      </c>
    </row>
    <row r="9540" spans="1:11" x14ac:dyDescent="0.35">
      <c r="A9540" t="s">
        <v>11306</v>
      </c>
      <c r="B9540" t="s">
        <v>11307</v>
      </c>
      <c r="C9540" t="s">
        <v>9952</v>
      </c>
      <c r="D9540">
        <v>875</v>
      </c>
      <c r="E9540" t="s">
        <v>2666</v>
      </c>
      <c r="F9540">
        <v>151</v>
      </c>
      <c r="G9540" t="s">
        <v>16</v>
      </c>
      <c r="H9540">
        <v>1E-3</v>
      </c>
      <c r="I9540">
        <f t="shared" si="182"/>
        <v>0.151</v>
      </c>
      <c r="J9540">
        <v>7.077E-2</v>
      </c>
      <c r="K9540" s="2">
        <f t="shared" si="183"/>
        <v>10.68627</v>
      </c>
    </row>
    <row r="9541" spans="1:11" x14ac:dyDescent="0.35">
      <c r="A9541" t="s">
        <v>11308</v>
      </c>
      <c r="B9541" t="s">
        <v>11309</v>
      </c>
      <c r="C9541" t="s">
        <v>9946</v>
      </c>
      <c r="D9541">
        <v>875</v>
      </c>
      <c r="E9541" t="s">
        <v>2666</v>
      </c>
      <c r="F9541" s="1">
        <v>3001</v>
      </c>
      <c r="G9541" t="s">
        <v>16</v>
      </c>
      <c r="H9541">
        <v>1E-3</v>
      </c>
      <c r="I9541">
        <f t="shared" ref="I9541:I9604" si="184">H9541*F9541</f>
        <v>3.0009999999999999</v>
      </c>
      <c r="J9541">
        <v>7.077E-2</v>
      </c>
      <c r="K9541" s="2">
        <f t="shared" ref="K9541:K9604" si="185">F9541*J9541</f>
        <v>212.38077000000001</v>
      </c>
    </row>
    <row r="9542" spans="1:11" x14ac:dyDescent="0.35">
      <c r="A9542" t="s">
        <v>11310</v>
      </c>
      <c r="B9542" t="s">
        <v>11311</v>
      </c>
      <c r="C9542" t="s">
        <v>9946</v>
      </c>
      <c r="D9542">
        <v>875</v>
      </c>
      <c r="E9542" t="s">
        <v>2666</v>
      </c>
      <c r="F9542">
        <v>1</v>
      </c>
      <c r="G9542" t="s">
        <v>16</v>
      </c>
      <c r="H9542">
        <v>1E-3</v>
      </c>
      <c r="I9542">
        <f t="shared" si="184"/>
        <v>1E-3</v>
      </c>
      <c r="J9542">
        <v>0</v>
      </c>
      <c r="K9542" s="2">
        <f t="shared" si="185"/>
        <v>0</v>
      </c>
    </row>
    <row r="9543" spans="1:11" x14ac:dyDescent="0.35">
      <c r="A9543" t="s">
        <v>11312</v>
      </c>
      <c r="B9543" t="s">
        <v>11313</v>
      </c>
      <c r="C9543" t="s">
        <v>9952</v>
      </c>
      <c r="D9543">
        <v>875</v>
      </c>
      <c r="E9543" t="s">
        <v>2666</v>
      </c>
      <c r="F9543">
        <v>1</v>
      </c>
      <c r="G9543" t="s">
        <v>16</v>
      </c>
      <c r="H9543">
        <v>1E-3</v>
      </c>
      <c r="I9543">
        <f t="shared" si="184"/>
        <v>1E-3</v>
      </c>
      <c r="J9543">
        <v>0</v>
      </c>
      <c r="K9543" s="2">
        <f t="shared" si="185"/>
        <v>0</v>
      </c>
    </row>
    <row r="9544" spans="1:11" x14ac:dyDescent="0.35">
      <c r="A9544" t="s">
        <v>11314</v>
      </c>
      <c r="B9544" t="s">
        <v>11315</v>
      </c>
      <c r="C9544" t="s">
        <v>9952</v>
      </c>
      <c r="D9544">
        <v>875</v>
      </c>
      <c r="E9544" t="s">
        <v>2666</v>
      </c>
      <c r="F9544" s="1">
        <v>1501</v>
      </c>
      <c r="G9544" t="s">
        <v>16</v>
      </c>
      <c r="H9544">
        <v>1E-3</v>
      </c>
      <c r="I9544">
        <f t="shared" si="184"/>
        <v>1.5010000000000001</v>
      </c>
      <c r="J9544">
        <v>6.2149999999999997E-2</v>
      </c>
      <c r="K9544" s="2">
        <f t="shared" si="185"/>
        <v>93.287149999999997</v>
      </c>
    </row>
    <row r="9545" spans="1:11" x14ac:dyDescent="0.35">
      <c r="A9545" t="s">
        <v>11316</v>
      </c>
      <c r="B9545" t="s">
        <v>11317</v>
      </c>
      <c r="C9545" t="s">
        <v>9952</v>
      </c>
      <c r="D9545">
        <v>875</v>
      </c>
      <c r="E9545" t="s">
        <v>2666</v>
      </c>
      <c r="F9545" s="1">
        <v>1101</v>
      </c>
      <c r="G9545" t="s">
        <v>16</v>
      </c>
      <c r="H9545">
        <v>1E-3</v>
      </c>
      <c r="I9545">
        <f t="shared" si="184"/>
        <v>1.101</v>
      </c>
      <c r="J9545">
        <v>6.2149999999999997E-2</v>
      </c>
      <c r="K9545" s="2">
        <f t="shared" si="185"/>
        <v>68.427149999999997</v>
      </c>
    </row>
    <row r="9546" spans="1:11" x14ac:dyDescent="0.35">
      <c r="A9546" t="s">
        <v>11318</v>
      </c>
      <c r="B9546" t="s">
        <v>11319</v>
      </c>
      <c r="C9546" t="s">
        <v>9946</v>
      </c>
      <c r="D9546">
        <v>875</v>
      </c>
      <c r="E9546" t="s">
        <v>2666</v>
      </c>
      <c r="F9546">
        <v>1</v>
      </c>
      <c r="G9546" t="s">
        <v>16</v>
      </c>
      <c r="H9546">
        <v>1E-3</v>
      </c>
      <c r="I9546">
        <f t="shared" si="184"/>
        <v>1E-3</v>
      </c>
      <c r="J9546">
        <v>0</v>
      </c>
      <c r="K9546" s="2">
        <f t="shared" si="185"/>
        <v>0</v>
      </c>
    </row>
    <row r="9547" spans="1:11" x14ac:dyDescent="0.35">
      <c r="A9547" t="s">
        <v>11320</v>
      </c>
      <c r="B9547" t="s">
        <v>11321</v>
      </c>
      <c r="C9547" t="s">
        <v>9952</v>
      </c>
      <c r="D9547">
        <v>875</v>
      </c>
      <c r="E9547" t="s">
        <v>2666</v>
      </c>
      <c r="F9547">
        <v>651</v>
      </c>
      <c r="G9547" t="s">
        <v>16</v>
      </c>
      <c r="H9547">
        <v>1E-3</v>
      </c>
      <c r="I9547">
        <f t="shared" si="184"/>
        <v>0.65100000000000002</v>
      </c>
      <c r="J9547">
        <v>7.5800000000000006E-2</v>
      </c>
      <c r="K9547" s="2">
        <f t="shared" si="185"/>
        <v>49.345800000000004</v>
      </c>
    </row>
    <row r="9548" spans="1:11" x14ac:dyDescent="0.35">
      <c r="A9548" t="s">
        <v>11322</v>
      </c>
      <c r="B9548" t="s">
        <v>11323</v>
      </c>
      <c r="C9548" t="s">
        <v>9946</v>
      </c>
      <c r="D9548">
        <v>875</v>
      </c>
      <c r="E9548" t="s">
        <v>2666</v>
      </c>
      <c r="F9548">
        <v>511</v>
      </c>
      <c r="G9548" t="s">
        <v>16</v>
      </c>
      <c r="H9548">
        <v>1E-3</v>
      </c>
      <c r="I9548">
        <f t="shared" si="184"/>
        <v>0.51100000000000001</v>
      </c>
      <c r="J9548">
        <v>5.6000000000000001E-2</v>
      </c>
      <c r="K9548" s="2">
        <f t="shared" si="185"/>
        <v>28.616</v>
      </c>
    </row>
    <row r="9549" spans="1:11" x14ac:dyDescent="0.35">
      <c r="A9549" t="s">
        <v>11324</v>
      </c>
      <c r="B9549" t="s">
        <v>11325</v>
      </c>
      <c r="C9549" t="s">
        <v>9952</v>
      </c>
      <c r="D9549">
        <v>875</v>
      </c>
      <c r="E9549" t="s">
        <v>2666</v>
      </c>
      <c r="F9549">
        <v>1</v>
      </c>
      <c r="G9549" t="s">
        <v>16</v>
      </c>
      <c r="H9549">
        <v>1E-3</v>
      </c>
      <c r="I9549">
        <f t="shared" si="184"/>
        <v>1E-3</v>
      </c>
      <c r="J9549">
        <v>0</v>
      </c>
      <c r="K9549" s="2">
        <f t="shared" si="185"/>
        <v>0</v>
      </c>
    </row>
    <row r="9550" spans="1:11" x14ac:dyDescent="0.35">
      <c r="A9550" t="s">
        <v>11326</v>
      </c>
      <c r="B9550" t="s">
        <v>11327</v>
      </c>
      <c r="C9550" t="s">
        <v>11328</v>
      </c>
      <c r="D9550">
        <v>875</v>
      </c>
      <c r="E9550" t="s">
        <v>2666</v>
      </c>
      <c r="F9550" s="1">
        <v>21350</v>
      </c>
      <c r="G9550" t="s">
        <v>16</v>
      </c>
      <c r="H9550">
        <v>8.6499999999999997E-3</v>
      </c>
      <c r="I9550">
        <f t="shared" si="184"/>
        <v>184.67749999999998</v>
      </c>
      <c r="J9550">
        <v>6.7739999999999995E-2</v>
      </c>
      <c r="K9550" s="2">
        <f t="shared" si="185"/>
        <v>1446.2489999999998</v>
      </c>
    </row>
    <row r="9551" spans="1:11" x14ac:dyDescent="0.35">
      <c r="A9551" t="s">
        <v>11329</v>
      </c>
      <c r="B9551" t="s">
        <v>11330</v>
      </c>
      <c r="D9551">
        <v>875</v>
      </c>
      <c r="E9551" t="s">
        <v>2666</v>
      </c>
      <c r="F9551">
        <v>606</v>
      </c>
      <c r="G9551" t="s">
        <v>16</v>
      </c>
      <c r="H9551">
        <v>1.754E-2</v>
      </c>
      <c r="I9551">
        <f t="shared" si="184"/>
        <v>10.629239999999999</v>
      </c>
      <c r="J9551">
        <v>0.19048000000000001</v>
      </c>
      <c r="K9551" s="2">
        <f t="shared" si="185"/>
        <v>115.43088</v>
      </c>
    </row>
    <row r="9552" spans="1:11" x14ac:dyDescent="0.35">
      <c r="A9552" t="s">
        <v>11331</v>
      </c>
      <c r="B9552" t="s">
        <v>11332</v>
      </c>
      <c r="D9552">
        <v>875</v>
      </c>
      <c r="E9552" t="s">
        <v>2666</v>
      </c>
      <c r="F9552" s="1">
        <v>2520</v>
      </c>
      <c r="G9552" t="s">
        <v>16</v>
      </c>
      <c r="H9552">
        <v>0.12307999999999999</v>
      </c>
      <c r="I9552">
        <f t="shared" si="184"/>
        <v>310.16159999999996</v>
      </c>
      <c r="J9552">
        <v>0.63609000000000004</v>
      </c>
      <c r="K9552" s="2">
        <f t="shared" si="185"/>
        <v>1602.9468000000002</v>
      </c>
    </row>
    <row r="9553" spans="1:11" x14ac:dyDescent="0.35">
      <c r="A9553" t="s">
        <v>11333</v>
      </c>
      <c r="B9553" t="s">
        <v>11334</v>
      </c>
      <c r="D9553">
        <v>875</v>
      </c>
      <c r="E9553" t="s">
        <v>2666</v>
      </c>
      <c r="F9553" s="1">
        <v>5199</v>
      </c>
      <c r="G9553" t="s">
        <v>16</v>
      </c>
      <c r="H9553">
        <v>0.12307999999999999</v>
      </c>
      <c r="I9553">
        <f t="shared" si="184"/>
        <v>639.89292</v>
      </c>
      <c r="J9553">
        <v>0.63609000000000004</v>
      </c>
      <c r="K9553" s="2">
        <f t="shared" si="185"/>
        <v>3307.0319100000002</v>
      </c>
    </row>
    <row r="9554" spans="1:11" x14ac:dyDescent="0.35">
      <c r="A9554" t="s">
        <v>11335</v>
      </c>
      <c r="B9554" t="s">
        <v>11336</v>
      </c>
      <c r="C9554" t="s">
        <v>5520</v>
      </c>
      <c r="D9554">
        <v>875</v>
      </c>
      <c r="E9554" t="s">
        <v>2666</v>
      </c>
      <c r="F9554" s="1">
        <v>4312</v>
      </c>
      <c r="G9554" t="s">
        <v>16</v>
      </c>
      <c r="H9554">
        <v>0.04</v>
      </c>
      <c r="I9554">
        <f t="shared" si="184"/>
        <v>172.48</v>
      </c>
      <c r="J9554">
        <v>0.34</v>
      </c>
      <c r="K9554" s="2">
        <f t="shared" si="185"/>
        <v>1466.0800000000002</v>
      </c>
    </row>
    <row r="9555" spans="1:11" x14ac:dyDescent="0.35">
      <c r="A9555" t="s">
        <v>11337</v>
      </c>
      <c r="B9555" t="s">
        <v>11338</v>
      </c>
      <c r="C9555" t="s">
        <v>11339</v>
      </c>
      <c r="D9555">
        <v>875</v>
      </c>
      <c r="E9555" t="s">
        <v>2666</v>
      </c>
      <c r="F9555">
        <v>571</v>
      </c>
      <c r="G9555" t="s">
        <v>16</v>
      </c>
      <c r="H9555">
        <v>1E-3</v>
      </c>
      <c r="I9555">
        <f t="shared" si="184"/>
        <v>0.57100000000000006</v>
      </c>
      <c r="J9555">
        <v>5.1999999999999998E-2</v>
      </c>
      <c r="K9555" s="2">
        <f t="shared" si="185"/>
        <v>29.692</v>
      </c>
    </row>
    <row r="9556" spans="1:11" x14ac:dyDescent="0.35">
      <c r="A9556" t="s">
        <v>11340</v>
      </c>
      <c r="B9556" t="s">
        <v>11341</v>
      </c>
      <c r="C9556" t="s">
        <v>11339</v>
      </c>
      <c r="D9556">
        <v>875</v>
      </c>
      <c r="E9556" t="s">
        <v>2666</v>
      </c>
      <c r="F9556">
        <v>576</v>
      </c>
      <c r="G9556" t="s">
        <v>16</v>
      </c>
      <c r="H9556">
        <v>1E-3</v>
      </c>
      <c r="I9556">
        <f t="shared" si="184"/>
        <v>0.57600000000000007</v>
      </c>
      <c r="J9556">
        <v>5.1999999999999998E-2</v>
      </c>
      <c r="K9556" s="2">
        <f t="shared" si="185"/>
        <v>29.951999999999998</v>
      </c>
    </row>
    <row r="9557" spans="1:11" x14ac:dyDescent="0.35">
      <c r="A9557" t="s">
        <v>11342</v>
      </c>
      <c r="B9557" t="s">
        <v>11343</v>
      </c>
      <c r="C9557" t="s">
        <v>11344</v>
      </c>
      <c r="D9557">
        <v>875</v>
      </c>
      <c r="E9557" t="s">
        <v>2666</v>
      </c>
      <c r="F9557" s="1">
        <v>3501</v>
      </c>
      <c r="G9557" t="s">
        <v>16</v>
      </c>
      <c r="H9557">
        <v>1E-3</v>
      </c>
      <c r="I9557">
        <f t="shared" si="184"/>
        <v>3.5009999999999999</v>
      </c>
      <c r="J9557">
        <v>5.1999999999999998E-2</v>
      </c>
      <c r="K9557" s="2">
        <f t="shared" si="185"/>
        <v>182.05199999999999</v>
      </c>
    </row>
    <row r="9558" spans="1:11" x14ac:dyDescent="0.35">
      <c r="A9558" t="s">
        <v>11345</v>
      </c>
      <c r="B9558" t="s">
        <v>11346</v>
      </c>
      <c r="C9558" t="s">
        <v>11347</v>
      </c>
      <c r="D9558">
        <v>875</v>
      </c>
      <c r="E9558" t="s">
        <v>2666</v>
      </c>
      <c r="F9558" s="1">
        <v>56300</v>
      </c>
      <c r="G9558" t="s">
        <v>16</v>
      </c>
      <c r="H9558">
        <v>0.02</v>
      </c>
      <c r="I9558">
        <f t="shared" si="184"/>
        <v>1126</v>
      </c>
      <c r="J9558">
        <v>8.5790000000000005E-2</v>
      </c>
      <c r="K9558" s="2">
        <f t="shared" si="185"/>
        <v>4829.9769999999999</v>
      </c>
    </row>
    <row r="9559" spans="1:11" x14ac:dyDescent="0.35">
      <c r="A9559" t="s">
        <v>11348</v>
      </c>
      <c r="B9559" t="s">
        <v>11349</v>
      </c>
      <c r="C9559" t="s">
        <v>11344</v>
      </c>
      <c r="D9559">
        <v>875</v>
      </c>
      <c r="E9559" t="s">
        <v>2666</v>
      </c>
      <c r="F9559" s="1">
        <v>3501</v>
      </c>
      <c r="G9559" t="s">
        <v>16</v>
      </c>
      <c r="H9559">
        <v>1E-3</v>
      </c>
      <c r="I9559">
        <f t="shared" si="184"/>
        <v>3.5009999999999999</v>
      </c>
      <c r="J9559">
        <v>5.1999999999999998E-2</v>
      </c>
      <c r="K9559" s="2">
        <f t="shared" si="185"/>
        <v>182.05199999999999</v>
      </c>
    </row>
    <row r="9560" spans="1:11" x14ac:dyDescent="0.35">
      <c r="A9560" t="s">
        <v>11350</v>
      </c>
      <c r="B9560" t="s">
        <v>11351</v>
      </c>
      <c r="C9560" t="s">
        <v>11344</v>
      </c>
      <c r="D9560">
        <v>875</v>
      </c>
      <c r="E9560" t="s">
        <v>2666</v>
      </c>
      <c r="F9560">
        <v>1</v>
      </c>
      <c r="G9560" t="s">
        <v>16</v>
      </c>
      <c r="H9560">
        <v>1E-3</v>
      </c>
      <c r="I9560">
        <f t="shared" si="184"/>
        <v>1E-3</v>
      </c>
      <c r="J9560">
        <v>0</v>
      </c>
      <c r="K9560" s="2">
        <f t="shared" si="185"/>
        <v>0</v>
      </c>
    </row>
    <row r="9561" spans="1:11" x14ac:dyDescent="0.35">
      <c r="A9561" t="s">
        <v>11352</v>
      </c>
      <c r="B9561" t="s">
        <v>11353</v>
      </c>
      <c r="C9561" t="s">
        <v>11344</v>
      </c>
      <c r="D9561">
        <v>875</v>
      </c>
      <c r="E9561" t="s">
        <v>2666</v>
      </c>
      <c r="F9561">
        <v>1</v>
      </c>
      <c r="G9561" t="s">
        <v>16</v>
      </c>
      <c r="H9561">
        <v>1E-3</v>
      </c>
      <c r="I9561">
        <f t="shared" si="184"/>
        <v>1E-3</v>
      </c>
      <c r="J9561">
        <v>0</v>
      </c>
      <c r="K9561" s="2">
        <f t="shared" si="185"/>
        <v>0</v>
      </c>
    </row>
    <row r="9562" spans="1:11" x14ac:dyDescent="0.35">
      <c r="A9562" t="s">
        <v>11354</v>
      </c>
      <c r="B9562" t="s">
        <v>11355</v>
      </c>
      <c r="C9562" t="s">
        <v>11356</v>
      </c>
      <c r="D9562">
        <v>875</v>
      </c>
      <c r="E9562" t="s">
        <v>2666</v>
      </c>
      <c r="F9562">
        <v>636</v>
      </c>
      <c r="G9562" t="s">
        <v>16</v>
      </c>
      <c r="H9562">
        <v>1E-3</v>
      </c>
      <c r="I9562">
        <f t="shared" si="184"/>
        <v>0.63600000000000001</v>
      </c>
      <c r="J9562">
        <v>7.077E-2</v>
      </c>
      <c r="K9562" s="2">
        <f t="shared" si="185"/>
        <v>45.009720000000002</v>
      </c>
    </row>
    <row r="9563" spans="1:11" x14ac:dyDescent="0.35">
      <c r="A9563" t="s">
        <v>11357</v>
      </c>
      <c r="B9563" t="s">
        <v>11358</v>
      </c>
      <c r="C9563" t="s">
        <v>11356</v>
      </c>
      <c r="D9563">
        <v>875</v>
      </c>
      <c r="E9563" t="s">
        <v>2666</v>
      </c>
      <c r="F9563" s="1">
        <v>1002</v>
      </c>
      <c r="G9563" t="s">
        <v>16</v>
      </c>
      <c r="H9563">
        <v>1E-3</v>
      </c>
      <c r="I9563">
        <f t="shared" si="184"/>
        <v>1.002</v>
      </c>
      <c r="J9563">
        <v>7.077E-2</v>
      </c>
      <c r="K9563" s="2">
        <f t="shared" si="185"/>
        <v>70.911540000000002</v>
      </c>
    </row>
    <row r="9564" spans="1:11" x14ac:dyDescent="0.35">
      <c r="A9564" t="s">
        <v>11359</v>
      </c>
      <c r="B9564" t="s">
        <v>11360</v>
      </c>
      <c r="D9564">
        <v>875</v>
      </c>
      <c r="E9564" t="s">
        <v>2666</v>
      </c>
      <c r="F9564" s="1">
        <v>9060</v>
      </c>
      <c r="G9564" t="s">
        <v>16</v>
      </c>
      <c r="H9564">
        <v>2.8559999999999999E-2</v>
      </c>
      <c r="I9564">
        <f t="shared" si="184"/>
        <v>258.75360000000001</v>
      </c>
      <c r="J9564">
        <v>0.29047000000000001</v>
      </c>
      <c r="K9564" s="2">
        <f t="shared" si="185"/>
        <v>2631.6581999999999</v>
      </c>
    </row>
    <row r="9565" spans="1:11" x14ac:dyDescent="0.35">
      <c r="A9565" t="s">
        <v>11361</v>
      </c>
      <c r="B9565" t="s">
        <v>11362</v>
      </c>
      <c r="C9565" t="s">
        <v>11363</v>
      </c>
      <c r="D9565">
        <v>875</v>
      </c>
      <c r="E9565" t="s">
        <v>2666</v>
      </c>
      <c r="F9565" s="1">
        <v>18940</v>
      </c>
      <c r="G9565" t="s">
        <v>2831</v>
      </c>
      <c r="H9565">
        <v>0</v>
      </c>
      <c r="I9565">
        <f t="shared" si="184"/>
        <v>0</v>
      </c>
      <c r="J9565">
        <v>0.1913</v>
      </c>
      <c r="K9565" s="2">
        <f t="shared" si="185"/>
        <v>3623.2219999999998</v>
      </c>
    </row>
    <row r="9566" spans="1:11" x14ac:dyDescent="0.35">
      <c r="A9566" t="s">
        <v>11364</v>
      </c>
      <c r="B9566" t="s">
        <v>11365</v>
      </c>
      <c r="C9566" t="s">
        <v>5520</v>
      </c>
      <c r="D9566">
        <v>875</v>
      </c>
      <c r="E9566" t="s">
        <v>2666</v>
      </c>
      <c r="F9566" s="1">
        <v>10025</v>
      </c>
      <c r="G9566" t="s">
        <v>16</v>
      </c>
      <c r="H9566">
        <v>0.04</v>
      </c>
      <c r="I9566">
        <f t="shared" si="184"/>
        <v>401</v>
      </c>
      <c r="J9566">
        <v>0.89</v>
      </c>
      <c r="K9566" s="2">
        <f t="shared" si="185"/>
        <v>8922.25</v>
      </c>
    </row>
    <row r="9567" spans="1:11" x14ac:dyDescent="0.35">
      <c r="A9567" t="s">
        <v>11366</v>
      </c>
      <c r="B9567" t="s">
        <v>11367</v>
      </c>
      <c r="C9567" t="s">
        <v>5520</v>
      </c>
      <c r="D9567">
        <v>875</v>
      </c>
      <c r="E9567" t="s">
        <v>2666</v>
      </c>
      <c r="F9567" s="1">
        <v>8000</v>
      </c>
      <c r="G9567" t="s">
        <v>16</v>
      </c>
      <c r="H9567">
        <v>0.04</v>
      </c>
      <c r="I9567">
        <f t="shared" si="184"/>
        <v>320</v>
      </c>
      <c r="J9567">
        <v>0.39</v>
      </c>
      <c r="K9567" s="2">
        <f t="shared" si="185"/>
        <v>3120</v>
      </c>
    </row>
    <row r="9568" spans="1:11" x14ac:dyDescent="0.35">
      <c r="A9568" t="s">
        <v>11368</v>
      </c>
      <c r="B9568" t="s">
        <v>11369</v>
      </c>
      <c r="C9568" t="s">
        <v>5520</v>
      </c>
      <c r="D9568">
        <v>875</v>
      </c>
      <c r="E9568" t="s">
        <v>2666</v>
      </c>
      <c r="F9568" s="1">
        <v>8050</v>
      </c>
      <c r="G9568" t="s">
        <v>16</v>
      </c>
      <c r="H9568">
        <v>0.09</v>
      </c>
      <c r="I9568">
        <f t="shared" si="184"/>
        <v>724.5</v>
      </c>
      <c r="J9568">
        <v>0.53</v>
      </c>
      <c r="K9568" s="2">
        <f t="shared" si="185"/>
        <v>4266.5</v>
      </c>
    </row>
    <row r="9569" spans="1:11" x14ac:dyDescent="0.35">
      <c r="A9569" t="s">
        <v>11370</v>
      </c>
      <c r="B9569" t="s">
        <v>11371</v>
      </c>
      <c r="C9569" t="s">
        <v>5520</v>
      </c>
      <c r="D9569">
        <v>875</v>
      </c>
      <c r="E9569" t="s">
        <v>2666</v>
      </c>
      <c r="F9569" s="1">
        <v>7200</v>
      </c>
      <c r="G9569" t="s">
        <v>16</v>
      </c>
      <c r="H9569">
        <v>0.09</v>
      </c>
      <c r="I9569">
        <f t="shared" si="184"/>
        <v>648</v>
      </c>
      <c r="J9569">
        <v>0.53</v>
      </c>
      <c r="K9569" s="2">
        <f t="shared" si="185"/>
        <v>3816</v>
      </c>
    </row>
    <row r="9570" spans="1:11" x14ac:dyDescent="0.35">
      <c r="A9570" t="s">
        <v>11372</v>
      </c>
      <c r="B9570" t="s">
        <v>11373</v>
      </c>
      <c r="C9570" t="s">
        <v>5520</v>
      </c>
      <c r="D9570">
        <v>875</v>
      </c>
      <c r="E9570" t="s">
        <v>2666</v>
      </c>
      <c r="F9570" s="1">
        <v>9850</v>
      </c>
      <c r="G9570" t="s">
        <v>16</v>
      </c>
      <c r="H9570">
        <v>0.04</v>
      </c>
      <c r="I9570">
        <f t="shared" si="184"/>
        <v>394</v>
      </c>
      <c r="J9570">
        <v>0.39</v>
      </c>
      <c r="K9570" s="2">
        <f t="shared" si="185"/>
        <v>3841.5</v>
      </c>
    </row>
    <row r="9571" spans="1:11" x14ac:dyDescent="0.35">
      <c r="A9571" t="s">
        <v>11374</v>
      </c>
      <c r="B9571" t="s">
        <v>11375</v>
      </c>
      <c r="D9571">
        <v>875</v>
      </c>
      <c r="E9571" t="s">
        <v>2666</v>
      </c>
      <c r="F9571" s="1">
        <v>4750</v>
      </c>
      <c r="G9571" t="s">
        <v>16</v>
      </c>
      <c r="H9571">
        <v>0.12307999999999999</v>
      </c>
      <c r="I9571">
        <f t="shared" si="184"/>
        <v>584.63</v>
      </c>
      <c r="J9571">
        <v>0.63609000000000004</v>
      </c>
      <c r="K9571" s="2">
        <f t="shared" si="185"/>
        <v>3021.4275000000002</v>
      </c>
    </row>
    <row r="9572" spans="1:11" x14ac:dyDescent="0.35">
      <c r="A9572" t="s">
        <v>11376</v>
      </c>
      <c r="B9572" t="s">
        <v>11377</v>
      </c>
      <c r="D9572">
        <v>875</v>
      </c>
      <c r="E9572" t="s">
        <v>2666</v>
      </c>
      <c r="F9572" s="1">
        <v>8000</v>
      </c>
      <c r="G9572" t="s">
        <v>16</v>
      </c>
      <c r="H9572">
        <v>2.8559999999999999E-2</v>
      </c>
      <c r="I9572">
        <f t="shared" si="184"/>
        <v>228.48</v>
      </c>
      <c r="J9572">
        <v>0.24471999999999999</v>
      </c>
      <c r="K9572" s="2">
        <f t="shared" si="185"/>
        <v>1957.76</v>
      </c>
    </row>
    <row r="9573" spans="1:11" x14ac:dyDescent="0.35">
      <c r="A9573" t="s">
        <v>11378</v>
      </c>
      <c r="B9573" t="s">
        <v>11379</v>
      </c>
      <c r="C9573" t="s">
        <v>11380</v>
      </c>
      <c r="D9573">
        <v>875</v>
      </c>
      <c r="E9573" t="s">
        <v>2666</v>
      </c>
      <c r="F9573" s="1">
        <v>4185</v>
      </c>
      <c r="G9573" t="s">
        <v>16</v>
      </c>
      <c r="H9573">
        <v>0.111</v>
      </c>
      <c r="I9573">
        <f t="shared" si="184"/>
        <v>464.53500000000003</v>
      </c>
      <c r="J9573">
        <v>0.48499999999999999</v>
      </c>
      <c r="K9573" s="2">
        <f t="shared" si="185"/>
        <v>2029.7249999999999</v>
      </c>
    </row>
    <row r="9574" spans="1:11" x14ac:dyDescent="0.35">
      <c r="A9574" t="s">
        <v>11381</v>
      </c>
      <c r="B9574" t="s">
        <v>11382</v>
      </c>
      <c r="C9574" t="s">
        <v>11383</v>
      </c>
      <c r="D9574">
        <v>875</v>
      </c>
      <c r="E9574" t="s">
        <v>2666</v>
      </c>
      <c r="F9574" s="1">
        <v>1200</v>
      </c>
      <c r="G9574" t="s">
        <v>16</v>
      </c>
      <c r="H9574">
        <v>4.99E-2</v>
      </c>
      <c r="I9574">
        <f t="shared" si="184"/>
        <v>59.88</v>
      </c>
      <c r="J9574">
        <v>0.28038000000000002</v>
      </c>
      <c r="K9574" s="2">
        <f t="shared" si="185"/>
        <v>336.45600000000002</v>
      </c>
    </row>
    <row r="9575" spans="1:11" x14ac:dyDescent="0.35">
      <c r="A9575" t="s">
        <v>11384</v>
      </c>
      <c r="B9575" t="s">
        <v>11385</v>
      </c>
      <c r="C9575" t="s">
        <v>10830</v>
      </c>
      <c r="D9575">
        <v>875</v>
      </c>
      <c r="E9575" t="s">
        <v>2666</v>
      </c>
      <c r="F9575">
        <v>400</v>
      </c>
      <c r="G9575" t="s">
        <v>16</v>
      </c>
      <c r="H9575">
        <v>1E-3</v>
      </c>
      <c r="I9575">
        <f t="shared" si="184"/>
        <v>0.4</v>
      </c>
      <c r="J9575">
        <v>0.22900000000000001</v>
      </c>
      <c r="K9575" s="2">
        <f t="shared" si="185"/>
        <v>91.600000000000009</v>
      </c>
    </row>
    <row r="9576" spans="1:11" x14ac:dyDescent="0.35">
      <c r="A9576" t="s">
        <v>11386</v>
      </c>
      <c r="B9576" t="s">
        <v>11387</v>
      </c>
      <c r="C9576" t="s">
        <v>9506</v>
      </c>
      <c r="D9576">
        <v>875</v>
      </c>
      <c r="E9576" t="s">
        <v>2666</v>
      </c>
      <c r="F9576" s="1">
        <v>1570</v>
      </c>
      <c r="G9576" t="s">
        <v>16</v>
      </c>
      <c r="H9576">
        <v>1E-3</v>
      </c>
      <c r="I9576">
        <f t="shared" si="184"/>
        <v>1.57</v>
      </c>
      <c r="J9576">
        <v>0.60402999999999996</v>
      </c>
      <c r="K9576" s="2">
        <f t="shared" si="185"/>
        <v>948.32709999999997</v>
      </c>
    </row>
    <row r="9577" spans="1:11" x14ac:dyDescent="0.35">
      <c r="A9577" t="s">
        <v>11388</v>
      </c>
      <c r="B9577" t="s">
        <v>11389</v>
      </c>
      <c r="C9577" t="s">
        <v>10830</v>
      </c>
      <c r="D9577">
        <v>875</v>
      </c>
      <c r="E9577" t="s">
        <v>2666</v>
      </c>
      <c r="F9577">
        <v>500</v>
      </c>
      <c r="G9577" t="s">
        <v>16</v>
      </c>
      <c r="H9577">
        <v>1E-3</v>
      </c>
      <c r="I9577">
        <f t="shared" si="184"/>
        <v>0.5</v>
      </c>
      <c r="J9577">
        <v>0.22900000000000001</v>
      </c>
      <c r="K9577" s="2">
        <f t="shared" si="185"/>
        <v>114.5</v>
      </c>
    </row>
    <row r="9578" spans="1:11" x14ac:dyDescent="0.35">
      <c r="A9578" t="s">
        <v>11390</v>
      </c>
      <c r="B9578" t="s">
        <v>11391</v>
      </c>
      <c r="C9578" t="s">
        <v>9506</v>
      </c>
      <c r="D9578">
        <v>875</v>
      </c>
      <c r="E9578" t="s">
        <v>2666</v>
      </c>
      <c r="F9578" s="1">
        <v>1450</v>
      </c>
      <c r="G9578" t="s">
        <v>16</v>
      </c>
      <c r="H9578">
        <v>1E-3</v>
      </c>
      <c r="I9578">
        <f t="shared" si="184"/>
        <v>1.45</v>
      </c>
      <c r="J9578">
        <v>0.52715000000000001</v>
      </c>
      <c r="K9578" s="2">
        <f t="shared" si="185"/>
        <v>764.36750000000006</v>
      </c>
    </row>
    <row r="9579" spans="1:11" x14ac:dyDescent="0.35">
      <c r="A9579" t="s">
        <v>11392</v>
      </c>
      <c r="B9579" t="s">
        <v>11393</v>
      </c>
      <c r="C9579" t="s">
        <v>11394</v>
      </c>
      <c r="D9579">
        <v>875</v>
      </c>
      <c r="E9579" t="s">
        <v>2666</v>
      </c>
      <c r="F9579" s="1">
        <v>180244</v>
      </c>
      <c r="G9579" t="s">
        <v>16</v>
      </c>
      <c r="H9579">
        <v>3.32E-2</v>
      </c>
      <c r="I9579">
        <f t="shared" si="184"/>
        <v>5984.1008000000002</v>
      </c>
      <c r="J9579">
        <v>0.21804999999999999</v>
      </c>
      <c r="K9579" s="2">
        <f t="shared" si="185"/>
        <v>39302.2042</v>
      </c>
    </row>
    <row r="9580" spans="1:11" x14ac:dyDescent="0.35">
      <c r="A9580" t="s">
        <v>11395</v>
      </c>
      <c r="B9580" t="s">
        <v>11396</v>
      </c>
      <c r="D9580">
        <v>875</v>
      </c>
      <c r="E9580" t="s">
        <v>2666</v>
      </c>
      <c r="F9580" s="1">
        <v>4725</v>
      </c>
      <c r="G9580" t="s">
        <v>16</v>
      </c>
      <c r="H9580">
        <v>0.12307999999999999</v>
      </c>
      <c r="I9580">
        <f t="shared" si="184"/>
        <v>581.553</v>
      </c>
      <c r="J9580">
        <v>0.63609000000000004</v>
      </c>
      <c r="K9580" s="2">
        <f t="shared" si="185"/>
        <v>3005.5252500000001</v>
      </c>
    </row>
    <row r="9581" spans="1:11" x14ac:dyDescent="0.35">
      <c r="A9581" t="s">
        <v>11397</v>
      </c>
      <c r="B9581" t="s">
        <v>11398</v>
      </c>
      <c r="C9581" t="s">
        <v>6792</v>
      </c>
      <c r="D9581">
        <v>875</v>
      </c>
      <c r="E9581" t="s">
        <v>2666</v>
      </c>
      <c r="F9581" s="1">
        <v>2700</v>
      </c>
      <c r="G9581" t="s">
        <v>16</v>
      </c>
      <c r="H9581">
        <v>0.111</v>
      </c>
      <c r="I9581">
        <f t="shared" si="184"/>
        <v>299.7</v>
      </c>
      <c r="J9581">
        <v>0.75904000000000005</v>
      </c>
      <c r="K9581" s="2">
        <f t="shared" si="185"/>
        <v>2049.4080000000004</v>
      </c>
    </row>
    <row r="9582" spans="1:11" x14ac:dyDescent="0.35">
      <c r="A9582" t="s">
        <v>11399</v>
      </c>
      <c r="B9582" t="s">
        <v>11400</v>
      </c>
      <c r="C9582" t="s">
        <v>5520</v>
      </c>
      <c r="D9582">
        <v>875</v>
      </c>
      <c r="E9582" t="s">
        <v>2666</v>
      </c>
      <c r="F9582" s="1">
        <v>2400</v>
      </c>
      <c r="G9582" t="s">
        <v>16</v>
      </c>
      <c r="H9582">
        <v>0.04</v>
      </c>
      <c r="I9582">
        <f t="shared" si="184"/>
        <v>96</v>
      </c>
      <c r="J9582">
        <v>0.34</v>
      </c>
      <c r="K9582" s="2">
        <f t="shared" si="185"/>
        <v>816.00000000000011</v>
      </c>
    </row>
    <row r="9583" spans="1:11" x14ac:dyDescent="0.35">
      <c r="A9583" t="s">
        <v>11401</v>
      </c>
      <c r="B9583" t="s">
        <v>11402</v>
      </c>
      <c r="C9583" t="s">
        <v>5623</v>
      </c>
      <c r="D9583">
        <v>875</v>
      </c>
      <c r="E9583" t="s">
        <v>2666</v>
      </c>
      <c r="F9583" s="1">
        <v>4000</v>
      </c>
      <c r="G9583" t="s">
        <v>16</v>
      </c>
      <c r="H9583">
        <v>3.5999999999999999E-3</v>
      </c>
      <c r="I9583">
        <f t="shared" si="184"/>
        <v>14.4</v>
      </c>
      <c r="J9583">
        <v>3.44E-2</v>
      </c>
      <c r="K9583" s="2">
        <f t="shared" si="185"/>
        <v>137.6</v>
      </c>
    </row>
    <row r="9584" spans="1:11" x14ac:dyDescent="0.35">
      <c r="A9584" t="s">
        <v>11403</v>
      </c>
      <c r="B9584" t="s">
        <v>11404</v>
      </c>
      <c r="C9584" t="s">
        <v>5623</v>
      </c>
      <c r="D9584">
        <v>875</v>
      </c>
      <c r="E9584" t="s">
        <v>2666</v>
      </c>
      <c r="F9584" s="1">
        <v>39600</v>
      </c>
      <c r="G9584" t="s">
        <v>16</v>
      </c>
      <c r="H9584">
        <v>3.5999999999999999E-3</v>
      </c>
      <c r="I9584">
        <f t="shared" si="184"/>
        <v>142.56</v>
      </c>
      <c r="J9584">
        <v>3.44E-2</v>
      </c>
      <c r="K9584" s="2">
        <f t="shared" si="185"/>
        <v>1362.24</v>
      </c>
    </row>
    <row r="9585" spans="1:11" x14ac:dyDescent="0.35">
      <c r="A9585" t="s">
        <v>11405</v>
      </c>
      <c r="B9585" t="s">
        <v>11406</v>
      </c>
      <c r="C9585" t="s">
        <v>5623</v>
      </c>
      <c r="D9585">
        <v>875</v>
      </c>
      <c r="E9585" t="s">
        <v>2666</v>
      </c>
      <c r="F9585" s="1">
        <v>21955</v>
      </c>
      <c r="G9585" t="s">
        <v>16</v>
      </c>
      <c r="H9585">
        <v>3.5999999999999999E-3</v>
      </c>
      <c r="I9585">
        <f t="shared" si="184"/>
        <v>79.037999999999997</v>
      </c>
      <c r="J9585">
        <v>3.44E-2</v>
      </c>
      <c r="K9585" s="2">
        <f t="shared" si="185"/>
        <v>755.25199999999995</v>
      </c>
    </row>
    <row r="9586" spans="1:11" x14ac:dyDescent="0.35">
      <c r="A9586" t="s">
        <v>11407</v>
      </c>
      <c r="B9586" t="s">
        <v>11408</v>
      </c>
      <c r="C9586" t="s">
        <v>5676</v>
      </c>
      <c r="D9586">
        <v>875</v>
      </c>
      <c r="E9586" t="s">
        <v>2666</v>
      </c>
      <c r="F9586" s="1">
        <v>99000</v>
      </c>
      <c r="G9586" t="s">
        <v>16</v>
      </c>
      <c r="H9586">
        <v>3.0000000000000001E-3</v>
      </c>
      <c r="I9586">
        <f t="shared" si="184"/>
        <v>297</v>
      </c>
      <c r="J9586">
        <v>2.0449999999999999E-2</v>
      </c>
      <c r="K9586" s="2">
        <f t="shared" si="185"/>
        <v>2024.55</v>
      </c>
    </row>
    <row r="9587" spans="1:11" x14ac:dyDescent="0.35">
      <c r="A9587" t="s">
        <v>11409</v>
      </c>
      <c r="B9587" t="s">
        <v>11410</v>
      </c>
      <c r="C9587" t="s">
        <v>11411</v>
      </c>
      <c r="D9587">
        <v>875</v>
      </c>
      <c r="E9587" t="s">
        <v>2666</v>
      </c>
      <c r="F9587" s="1">
        <v>17800</v>
      </c>
      <c r="G9587" t="s">
        <v>2831</v>
      </c>
      <c r="H9587">
        <v>1.4999999999999999E-4</v>
      </c>
      <c r="I9587">
        <f t="shared" si="184"/>
        <v>2.67</v>
      </c>
      <c r="J9587">
        <v>0.34776000000000001</v>
      </c>
      <c r="K9587" s="2">
        <f t="shared" si="185"/>
        <v>6190.1280000000006</v>
      </c>
    </row>
    <row r="9588" spans="1:11" x14ac:dyDescent="0.35">
      <c r="A9588" t="s">
        <v>11412</v>
      </c>
      <c r="B9588" t="s">
        <v>11413</v>
      </c>
      <c r="C9588" t="s">
        <v>5676</v>
      </c>
      <c r="D9588">
        <v>875</v>
      </c>
      <c r="E9588" t="s">
        <v>2666</v>
      </c>
      <c r="F9588" s="1">
        <v>25000</v>
      </c>
      <c r="G9588" t="s">
        <v>16</v>
      </c>
      <c r="H9588">
        <v>3.0000000000000001E-3</v>
      </c>
      <c r="I9588">
        <f t="shared" si="184"/>
        <v>75</v>
      </c>
      <c r="J9588">
        <v>2.0449999999999999E-2</v>
      </c>
      <c r="K9588" s="2">
        <f t="shared" si="185"/>
        <v>511.25</v>
      </c>
    </row>
    <row r="9589" spans="1:11" x14ac:dyDescent="0.35">
      <c r="A9589" t="s">
        <v>11414</v>
      </c>
      <c r="B9589" t="s">
        <v>11415</v>
      </c>
      <c r="D9589">
        <v>875</v>
      </c>
      <c r="E9589" t="s">
        <v>2666</v>
      </c>
      <c r="F9589" s="1">
        <v>11500</v>
      </c>
      <c r="G9589" t="s">
        <v>16</v>
      </c>
      <c r="H9589">
        <v>2.8559999999999999E-2</v>
      </c>
      <c r="I9589">
        <f t="shared" si="184"/>
        <v>328.44</v>
      </c>
      <c r="J9589">
        <v>0.24471999999999999</v>
      </c>
      <c r="K9589" s="2">
        <f t="shared" si="185"/>
        <v>2814.2799999999997</v>
      </c>
    </row>
    <row r="9590" spans="1:11" x14ac:dyDescent="0.35">
      <c r="A9590" t="s">
        <v>11416</v>
      </c>
      <c r="B9590" t="s">
        <v>11417</v>
      </c>
      <c r="C9590" t="s">
        <v>6792</v>
      </c>
      <c r="D9590">
        <v>875</v>
      </c>
      <c r="E9590" t="s">
        <v>2666</v>
      </c>
      <c r="F9590" s="1">
        <v>5449</v>
      </c>
      <c r="G9590" t="s">
        <v>16</v>
      </c>
      <c r="H9590">
        <v>0.111</v>
      </c>
      <c r="I9590">
        <f t="shared" si="184"/>
        <v>604.83900000000006</v>
      </c>
      <c r="J9590">
        <v>0.72345999999999999</v>
      </c>
      <c r="K9590" s="2">
        <f t="shared" si="185"/>
        <v>3942.1335399999998</v>
      </c>
    </row>
    <row r="9591" spans="1:11" x14ac:dyDescent="0.35">
      <c r="A9591" t="s">
        <v>11418</v>
      </c>
      <c r="B9591" t="s">
        <v>11419</v>
      </c>
      <c r="C9591" t="s">
        <v>5520</v>
      </c>
      <c r="D9591">
        <v>875</v>
      </c>
      <c r="E9591" t="s">
        <v>2666</v>
      </c>
      <c r="F9591" s="1">
        <v>3400</v>
      </c>
      <c r="G9591" t="s">
        <v>16</v>
      </c>
      <c r="H9591">
        <v>0.04</v>
      </c>
      <c r="I9591">
        <f t="shared" si="184"/>
        <v>136</v>
      </c>
      <c r="J9591">
        <v>0.34</v>
      </c>
      <c r="K9591" s="2">
        <f t="shared" si="185"/>
        <v>1156</v>
      </c>
    </row>
    <row r="9592" spans="1:11" x14ac:dyDescent="0.35">
      <c r="A9592" t="s">
        <v>11420</v>
      </c>
      <c r="B9592" t="s">
        <v>11421</v>
      </c>
      <c r="C9592" t="s">
        <v>11422</v>
      </c>
      <c r="D9592">
        <v>875</v>
      </c>
      <c r="E9592" t="s">
        <v>2666</v>
      </c>
      <c r="F9592" s="1">
        <v>12100</v>
      </c>
      <c r="G9592" t="s">
        <v>16</v>
      </c>
      <c r="H9592">
        <v>0.16</v>
      </c>
      <c r="I9592">
        <f t="shared" si="184"/>
        <v>1936</v>
      </c>
      <c r="J9592">
        <v>0.58111000000000002</v>
      </c>
      <c r="K9592" s="2">
        <f t="shared" si="185"/>
        <v>7031.4310000000005</v>
      </c>
    </row>
    <row r="9593" spans="1:11" x14ac:dyDescent="0.35">
      <c r="A9593" t="s">
        <v>11423</v>
      </c>
      <c r="B9593" t="s">
        <v>11424</v>
      </c>
      <c r="C9593" t="s">
        <v>11425</v>
      </c>
      <c r="D9593">
        <v>875</v>
      </c>
      <c r="E9593" t="s">
        <v>2666</v>
      </c>
      <c r="F9593" s="1">
        <v>15442</v>
      </c>
      <c r="G9593" t="s">
        <v>2831</v>
      </c>
      <c r="H9593">
        <v>0.153</v>
      </c>
      <c r="I9593">
        <f t="shared" si="184"/>
        <v>2362.6259999999997</v>
      </c>
      <c r="J9593">
        <v>0.69074000000000002</v>
      </c>
      <c r="K9593" s="2">
        <f t="shared" si="185"/>
        <v>10666.407080000001</v>
      </c>
    </row>
    <row r="9594" spans="1:11" x14ac:dyDescent="0.35">
      <c r="A9594" t="s">
        <v>11426</v>
      </c>
      <c r="B9594" t="s">
        <v>11427</v>
      </c>
      <c r="C9594" t="s">
        <v>5520</v>
      </c>
      <c r="D9594">
        <v>875</v>
      </c>
      <c r="E9594" t="s">
        <v>2666</v>
      </c>
      <c r="F9594" s="1">
        <v>7200</v>
      </c>
      <c r="G9594" t="s">
        <v>16</v>
      </c>
      <c r="H9594">
        <v>0.10013</v>
      </c>
      <c r="I9594">
        <f t="shared" si="184"/>
        <v>720.93599999999992</v>
      </c>
      <c r="J9594">
        <v>0.54500000000000004</v>
      </c>
      <c r="K9594" s="2">
        <f t="shared" si="185"/>
        <v>3924.0000000000005</v>
      </c>
    </row>
    <row r="9595" spans="1:11" x14ac:dyDescent="0.35">
      <c r="A9595" t="s">
        <v>11428</v>
      </c>
      <c r="B9595" t="s">
        <v>11429</v>
      </c>
      <c r="C9595" t="s">
        <v>5520</v>
      </c>
      <c r="D9595">
        <v>875</v>
      </c>
      <c r="E9595" t="s">
        <v>2666</v>
      </c>
      <c r="F9595" s="1">
        <v>6700</v>
      </c>
      <c r="G9595" t="s">
        <v>16</v>
      </c>
      <c r="H9595">
        <v>0.10013</v>
      </c>
      <c r="I9595">
        <f t="shared" si="184"/>
        <v>670.87099999999998</v>
      </c>
      <c r="J9595">
        <v>0.54500000000000004</v>
      </c>
      <c r="K9595" s="2">
        <f t="shared" si="185"/>
        <v>3651.5000000000005</v>
      </c>
    </row>
    <row r="9596" spans="1:11" x14ac:dyDescent="0.35">
      <c r="A9596" t="s">
        <v>11430</v>
      </c>
      <c r="B9596" t="s">
        <v>11431</v>
      </c>
      <c r="C9596" t="s">
        <v>11432</v>
      </c>
      <c r="D9596">
        <v>875</v>
      </c>
      <c r="E9596" t="s">
        <v>2666</v>
      </c>
      <c r="F9596" s="1">
        <v>9064</v>
      </c>
      <c r="G9596" t="s">
        <v>16</v>
      </c>
      <c r="H9596">
        <v>2.9590000000000002E-2</v>
      </c>
      <c r="I9596">
        <f t="shared" si="184"/>
        <v>268.20375999999999</v>
      </c>
      <c r="J9596">
        <v>0.81499999999999995</v>
      </c>
      <c r="K9596" s="2">
        <f t="shared" si="185"/>
        <v>7387.16</v>
      </c>
    </row>
    <row r="9597" spans="1:11" x14ac:dyDescent="0.35">
      <c r="A9597" t="s">
        <v>11433</v>
      </c>
      <c r="B9597" t="s">
        <v>11434</v>
      </c>
      <c r="C9597" t="s">
        <v>11435</v>
      </c>
      <c r="D9597">
        <v>875</v>
      </c>
      <c r="E9597" t="s">
        <v>2666</v>
      </c>
      <c r="F9597" s="1">
        <v>6500</v>
      </c>
      <c r="G9597" t="s">
        <v>16</v>
      </c>
      <c r="H9597">
        <v>4.2000000000000003E-2</v>
      </c>
      <c r="I9597">
        <f t="shared" si="184"/>
        <v>273</v>
      </c>
      <c r="J9597">
        <v>0</v>
      </c>
      <c r="K9597" s="2">
        <f t="shared" si="185"/>
        <v>0</v>
      </c>
    </row>
    <row r="9598" spans="1:11" x14ac:dyDescent="0.35">
      <c r="A9598" t="s">
        <v>11436</v>
      </c>
      <c r="B9598" t="s">
        <v>11437</v>
      </c>
      <c r="C9598" t="s">
        <v>11435</v>
      </c>
      <c r="D9598">
        <v>875</v>
      </c>
      <c r="E9598" t="s">
        <v>2666</v>
      </c>
      <c r="F9598" s="1">
        <v>2112</v>
      </c>
      <c r="G9598" t="s">
        <v>16</v>
      </c>
      <c r="H9598">
        <v>0.15</v>
      </c>
      <c r="I9598">
        <f t="shared" si="184"/>
        <v>316.8</v>
      </c>
      <c r="J9598">
        <v>0</v>
      </c>
      <c r="K9598" s="2">
        <f t="shared" si="185"/>
        <v>0</v>
      </c>
    </row>
    <row r="9599" spans="1:11" x14ac:dyDescent="0.35">
      <c r="A9599" t="s">
        <v>11438</v>
      </c>
      <c r="B9599" t="s">
        <v>11439</v>
      </c>
      <c r="C9599" t="s">
        <v>11440</v>
      </c>
      <c r="D9599">
        <v>875</v>
      </c>
      <c r="E9599" t="s">
        <v>2666</v>
      </c>
      <c r="F9599">
        <v>401</v>
      </c>
      <c r="G9599" t="s">
        <v>16</v>
      </c>
      <c r="H9599">
        <v>2.3999999999999998E-3</v>
      </c>
      <c r="I9599">
        <f t="shared" si="184"/>
        <v>0.96239999999999992</v>
      </c>
      <c r="J9599">
        <v>0</v>
      </c>
      <c r="K9599" s="2">
        <f t="shared" si="185"/>
        <v>0</v>
      </c>
    </row>
    <row r="9600" spans="1:11" x14ac:dyDescent="0.35">
      <c r="A9600" t="s">
        <v>11441</v>
      </c>
      <c r="B9600" t="s">
        <v>11442</v>
      </c>
      <c r="C9600" t="s">
        <v>11443</v>
      </c>
      <c r="D9600">
        <v>875</v>
      </c>
      <c r="E9600" t="s">
        <v>2666</v>
      </c>
      <c r="F9600" s="1">
        <v>8000</v>
      </c>
      <c r="G9600" t="s">
        <v>16</v>
      </c>
      <c r="H9600">
        <v>4.2000000000000003E-2</v>
      </c>
      <c r="I9600">
        <f t="shared" si="184"/>
        <v>336</v>
      </c>
      <c r="J9600">
        <v>0</v>
      </c>
      <c r="K9600" s="2">
        <f t="shared" si="185"/>
        <v>0</v>
      </c>
    </row>
    <row r="9601" spans="1:11" x14ac:dyDescent="0.35">
      <c r="A9601" t="s">
        <v>11444</v>
      </c>
      <c r="B9601" t="s">
        <v>11445</v>
      </c>
      <c r="C9601" t="s">
        <v>11435</v>
      </c>
      <c r="D9601">
        <v>875</v>
      </c>
      <c r="E9601" t="s">
        <v>2666</v>
      </c>
      <c r="F9601" s="1">
        <v>1225</v>
      </c>
      <c r="G9601" t="s">
        <v>16</v>
      </c>
      <c r="H9601">
        <v>0.15</v>
      </c>
      <c r="I9601">
        <f t="shared" si="184"/>
        <v>183.75</v>
      </c>
      <c r="J9601">
        <v>0</v>
      </c>
      <c r="K9601" s="2">
        <f t="shared" si="185"/>
        <v>0</v>
      </c>
    </row>
    <row r="9602" spans="1:11" x14ac:dyDescent="0.35">
      <c r="A9602" t="s">
        <v>11446</v>
      </c>
      <c r="B9602" t="s">
        <v>11447</v>
      </c>
      <c r="C9602" t="s">
        <v>11440</v>
      </c>
      <c r="D9602">
        <v>875</v>
      </c>
      <c r="E9602" t="s">
        <v>2666</v>
      </c>
      <c r="F9602" s="1">
        <v>1001</v>
      </c>
      <c r="G9602" t="s">
        <v>16</v>
      </c>
      <c r="H9602">
        <v>2.3999999999999998E-3</v>
      </c>
      <c r="I9602">
        <f t="shared" si="184"/>
        <v>2.4023999999999996</v>
      </c>
      <c r="J9602">
        <v>0</v>
      </c>
      <c r="K9602" s="2">
        <f t="shared" si="185"/>
        <v>0</v>
      </c>
    </row>
    <row r="9603" spans="1:11" x14ac:dyDescent="0.35">
      <c r="A9603" t="s">
        <v>11448</v>
      </c>
      <c r="B9603" t="s">
        <v>11449</v>
      </c>
      <c r="C9603" t="s">
        <v>11450</v>
      </c>
      <c r="D9603">
        <v>875</v>
      </c>
      <c r="E9603" t="s">
        <v>2666</v>
      </c>
      <c r="F9603" s="1">
        <v>7000</v>
      </c>
      <c r="G9603" t="s">
        <v>16</v>
      </c>
      <c r="H9603">
        <v>4.2000000000000003E-2</v>
      </c>
      <c r="I9603">
        <f t="shared" si="184"/>
        <v>294</v>
      </c>
      <c r="J9603">
        <v>0</v>
      </c>
      <c r="K9603" s="2">
        <f t="shared" si="185"/>
        <v>0</v>
      </c>
    </row>
    <row r="9604" spans="1:11" x14ac:dyDescent="0.35">
      <c r="A9604" t="s">
        <v>11451</v>
      </c>
      <c r="B9604" t="s">
        <v>11452</v>
      </c>
      <c r="C9604" t="s">
        <v>11440</v>
      </c>
      <c r="D9604">
        <v>875</v>
      </c>
      <c r="E9604" t="s">
        <v>2666</v>
      </c>
      <c r="F9604">
        <v>601</v>
      </c>
      <c r="G9604" t="s">
        <v>16</v>
      </c>
      <c r="H9604">
        <v>2.3999999999999998E-3</v>
      </c>
      <c r="I9604">
        <f t="shared" si="184"/>
        <v>1.4423999999999999</v>
      </c>
      <c r="J9604">
        <v>0</v>
      </c>
      <c r="K9604" s="2">
        <f t="shared" si="185"/>
        <v>0</v>
      </c>
    </row>
    <row r="9605" spans="1:11" x14ac:dyDescent="0.35">
      <c r="A9605" t="s">
        <v>11453</v>
      </c>
      <c r="B9605" t="s">
        <v>11454</v>
      </c>
      <c r="C9605" t="s">
        <v>11455</v>
      </c>
      <c r="D9605">
        <v>875</v>
      </c>
      <c r="E9605" t="s">
        <v>2666</v>
      </c>
      <c r="F9605" s="1">
        <v>33232</v>
      </c>
      <c r="G9605" t="s">
        <v>16</v>
      </c>
      <c r="H9605">
        <v>1.2E-2</v>
      </c>
      <c r="I9605">
        <f t="shared" ref="I9605:I9668" si="186">H9605*F9605</f>
        <v>398.78399999999999</v>
      </c>
      <c r="J9605">
        <v>0</v>
      </c>
      <c r="K9605" s="2">
        <f t="shared" ref="K9605:K9668" si="187">F9605*J9605</f>
        <v>0</v>
      </c>
    </row>
    <row r="9606" spans="1:11" x14ac:dyDescent="0.35">
      <c r="A9606" t="s">
        <v>11456</v>
      </c>
      <c r="B9606" t="s">
        <v>11457</v>
      </c>
      <c r="C9606" t="s">
        <v>11455</v>
      </c>
      <c r="D9606">
        <v>875</v>
      </c>
      <c r="E9606" t="s">
        <v>2666</v>
      </c>
      <c r="F9606" s="1">
        <v>27770</v>
      </c>
      <c r="G9606" t="s">
        <v>16</v>
      </c>
      <c r="H9606">
        <v>1.2E-2</v>
      </c>
      <c r="I9606">
        <f t="shared" si="186"/>
        <v>333.24</v>
      </c>
      <c r="J9606">
        <v>0</v>
      </c>
      <c r="K9606" s="2">
        <f t="shared" si="187"/>
        <v>0</v>
      </c>
    </row>
    <row r="9607" spans="1:11" x14ac:dyDescent="0.35">
      <c r="A9607" t="s">
        <v>11458</v>
      </c>
      <c r="B9607" t="s">
        <v>11459</v>
      </c>
      <c r="C9607" t="s">
        <v>11460</v>
      </c>
      <c r="D9607">
        <v>875</v>
      </c>
      <c r="E9607" t="s">
        <v>2666</v>
      </c>
      <c r="F9607" s="1">
        <v>15400</v>
      </c>
      <c r="G9607" t="s">
        <v>16</v>
      </c>
      <c r="H9607">
        <v>0.23699999999999999</v>
      </c>
      <c r="I9607">
        <f t="shared" si="186"/>
        <v>3649.7999999999997</v>
      </c>
      <c r="J9607">
        <v>0.99460000000000004</v>
      </c>
      <c r="K9607" s="2">
        <f t="shared" si="187"/>
        <v>15316.84</v>
      </c>
    </row>
    <row r="9608" spans="1:11" x14ac:dyDescent="0.35">
      <c r="A9608" t="s">
        <v>11461</v>
      </c>
      <c r="B9608" t="s">
        <v>11462</v>
      </c>
      <c r="C9608" t="s">
        <v>11460</v>
      </c>
      <c r="D9608">
        <v>875</v>
      </c>
      <c r="E9608" t="s">
        <v>2666</v>
      </c>
      <c r="F9608" s="1">
        <v>8550</v>
      </c>
      <c r="G9608" t="s">
        <v>16</v>
      </c>
      <c r="H9608">
        <v>0.23699999999999999</v>
      </c>
      <c r="I9608">
        <f t="shared" si="186"/>
        <v>2026.35</v>
      </c>
      <c r="J9608">
        <v>1.016</v>
      </c>
      <c r="K9608" s="2">
        <f t="shared" si="187"/>
        <v>8686.7999999999993</v>
      </c>
    </row>
    <row r="9609" spans="1:11" x14ac:dyDescent="0.35">
      <c r="A9609" t="s">
        <v>11463</v>
      </c>
      <c r="B9609" t="s">
        <v>11464</v>
      </c>
      <c r="C9609" t="s">
        <v>9215</v>
      </c>
      <c r="D9609">
        <v>875</v>
      </c>
      <c r="E9609" t="s">
        <v>2666</v>
      </c>
      <c r="F9609" s="1">
        <v>5876</v>
      </c>
      <c r="G9609" t="s">
        <v>16</v>
      </c>
      <c r="H9609">
        <v>0.22800000000000001</v>
      </c>
      <c r="I9609">
        <f t="shared" si="186"/>
        <v>1339.7280000000001</v>
      </c>
      <c r="J9609">
        <v>1.05</v>
      </c>
      <c r="K9609" s="2">
        <f t="shared" si="187"/>
        <v>6169.8</v>
      </c>
    </row>
    <row r="9610" spans="1:11" x14ac:dyDescent="0.35">
      <c r="A9610" t="s">
        <v>11465</v>
      </c>
      <c r="B9610" t="s">
        <v>11466</v>
      </c>
      <c r="C9610" t="s">
        <v>11467</v>
      </c>
      <c r="D9610">
        <v>875</v>
      </c>
      <c r="E9610" t="s">
        <v>2666</v>
      </c>
      <c r="F9610" s="1">
        <v>6000</v>
      </c>
      <c r="G9610" t="s">
        <v>16</v>
      </c>
      <c r="H9610">
        <v>2.4299999999999999E-2</v>
      </c>
      <c r="I9610">
        <f t="shared" si="186"/>
        <v>145.79999999999998</v>
      </c>
      <c r="J9610">
        <v>0.27496999999999999</v>
      </c>
      <c r="K9610" s="2">
        <f t="shared" si="187"/>
        <v>1649.82</v>
      </c>
    </row>
    <row r="9611" spans="1:11" x14ac:dyDescent="0.35">
      <c r="A9611" t="s">
        <v>11468</v>
      </c>
      <c r="B9611" t="s">
        <v>11469</v>
      </c>
      <c r="C9611" t="s">
        <v>8988</v>
      </c>
      <c r="D9611">
        <v>875</v>
      </c>
      <c r="E9611" t="s">
        <v>2666</v>
      </c>
      <c r="F9611" s="1">
        <v>9900</v>
      </c>
      <c r="G9611" t="s">
        <v>16</v>
      </c>
      <c r="H9611">
        <v>4.2000000000000003E-2</v>
      </c>
      <c r="I9611">
        <f t="shared" si="186"/>
        <v>415.8</v>
      </c>
      <c r="J9611">
        <v>0.28616999999999998</v>
      </c>
      <c r="K9611" s="2">
        <f t="shared" si="187"/>
        <v>2833.0829999999996</v>
      </c>
    </row>
    <row r="9612" spans="1:11" x14ac:dyDescent="0.35">
      <c r="A9612" t="s">
        <v>11470</v>
      </c>
      <c r="B9612" t="s">
        <v>11471</v>
      </c>
      <c r="C9612" t="s">
        <v>11472</v>
      </c>
      <c r="D9612">
        <v>875</v>
      </c>
      <c r="E9612" t="s">
        <v>2666</v>
      </c>
      <c r="F9612" s="1">
        <v>38000</v>
      </c>
      <c r="G9612" t="s">
        <v>16</v>
      </c>
      <c r="H9612">
        <v>1E-3</v>
      </c>
      <c r="I9612">
        <f t="shared" si="186"/>
        <v>38</v>
      </c>
      <c r="J9612">
        <v>1.8499999999999999E-2</v>
      </c>
      <c r="K9612" s="2">
        <f t="shared" si="187"/>
        <v>703</v>
      </c>
    </row>
    <row r="9613" spans="1:11" x14ac:dyDescent="0.35">
      <c r="A9613" t="s">
        <v>11473</v>
      </c>
      <c r="B9613" t="s">
        <v>11474</v>
      </c>
      <c r="C9613" t="s">
        <v>11475</v>
      </c>
      <c r="D9613">
        <v>875</v>
      </c>
      <c r="E9613" t="s">
        <v>2666</v>
      </c>
      <c r="F9613" s="1">
        <v>9999</v>
      </c>
      <c r="G9613" t="s">
        <v>16</v>
      </c>
      <c r="H9613">
        <v>3.65E-3</v>
      </c>
      <c r="I9613">
        <f t="shared" si="186"/>
        <v>36.49635</v>
      </c>
      <c r="J9613">
        <v>3.1260000000000003E-2</v>
      </c>
      <c r="K9613" s="2">
        <f t="shared" si="187"/>
        <v>312.56874000000005</v>
      </c>
    </row>
    <row r="9614" spans="1:11" x14ac:dyDescent="0.35">
      <c r="A9614" t="s">
        <v>11476</v>
      </c>
      <c r="B9614" t="s">
        <v>11477</v>
      </c>
      <c r="C9614" t="s">
        <v>11478</v>
      </c>
      <c r="D9614">
        <v>875</v>
      </c>
      <c r="E9614" t="s">
        <v>2666</v>
      </c>
      <c r="F9614" s="1">
        <v>3600</v>
      </c>
      <c r="G9614" t="s">
        <v>16</v>
      </c>
      <c r="H9614">
        <v>0.31</v>
      </c>
      <c r="I9614">
        <f t="shared" si="186"/>
        <v>1116</v>
      </c>
      <c r="J9614">
        <v>0.496</v>
      </c>
      <c r="K9614" s="2">
        <f t="shared" si="187"/>
        <v>1785.6</v>
      </c>
    </row>
    <row r="9615" spans="1:11" x14ac:dyDescent="0.35">
      <c r="A9615" t="s">
        <v>11479</v>
      </c>
      <c r="B9615" t="s">
        <v>11480</v>
      </c>
      <c r="C9615" t="s">
        <v>11478</v>
      </c>
      <c r="D9615">
        <v>875</v>
      </c>
      <c r="E9615" t="s">
        <v>2666</v>
      </c>
      <c r="F9615" s="1">
        <v>1840</v>
      </c>
      <c r="G9615" t="s">
        <v>16</v>
      </c>
      <c r="H9615">
        <v>0.33100000000000002</v>
      </c>
      <c r="I9615">
        <f t="shared" si="186"/>
        <v>609.04000000000008</v>
      </c>
      <c r="J9615">
        <v>0.40799999999999997</v>
      </c>
      <c r="K9615" s="2">
        <f t="shared" si="187"/>
        <v>750.71999999999991</v>
      </c>
    </row>
    <row r="9616" spans="1:11" x14ac:dyDescent="0.35">
      <c r="A9616" t="s">
        <v>11481</v>
      </c>
      <c r="B9616" t="s">
        <v>11482</v>
      </c>
      <c r="C9616" t="s">
        <v>11483</v>
      </c>
      <c r="D9616">
        <v>875</v>
      </c>
      <c r="E9616" t="s">
        <v>2666</v>
      </c>
      <c r="F9616" s="1">
        <v>6265</v>
      </c>
      <c r="G9616" t="s">
        <v>16</v>
      </c>
      <c r="H9616">
        <v>4.4310000000000002E-2</v>
      </c>
      <c r="I9616">
        <f t="shared" si="186"/>
        <v>277.60214999999999</v>
      </c>
      <c r="J9616">
        <v>0.44594</v>
      </c>
      <c r="K9616" s="2">
        <f t="shared" si="187"/>
        <v>2793.8141000000001</v>
      </c>
    </row>
    <row r="9617" spans="1:11" x14ac:dyDescent="0.35">
      <c r="A9617" t="s">
        <v>11484</v>
      </c>
      <c r="B9617" t="s">
        <v>11485</v>
      </c>
      <c r="C9617" t="s">
        <v>6951</v>
      </c>
      <c r="D9617">
        <v>875</v>
      </c>
      <c r="E9617" t="s">
        <v>2666</v>
      </c>
      <c r="F9617" s="1">
        <v>1381</v>
      </c>
      <c r="G9617" t="s">
        <v>16</v>
      </c>
      <c r="H9617">
        <v>5.0000000000000001E-3</v>
      </c>
      <c r="I9617">
        <f t="shared" si="186"/>
        <v>6.9050000000000002</v>
      </c>
      <c r="J9617">
        <v>0.25800000000000001</v>
      </c>
      <c r="K9617" s="2">
        <f t="shared" si="187"/>
        <v>356.298</v>
      </c>
    </row>
    <row r="9618" spans="1:11" x14ac:dyDescent="0.35">
      <c r="A9618" t="s">
        <v>11486</v>
      </c>
      <c r="B9618" t="s">
        <v>11487</v>
      </c>
      <c r="C9618" t="s">
        <v>11488</v>
      </c>
      <c r="D9618">
        <v>875</v>
      </c>
      <c r="E9618" t="s">
        <v>2666</v>
      </c>
      <c r="F9618" s="1">
        <v>3350</v>
      </c>
      <c r="G9618" t="s">
        <v>16</v>
      </c>
      <c r="H9618">
        <v>5.0000000000000001E-3</v>
      </c>
      <c r="I9618">
        <f t="shared" si="186"/>
        <v>16.75</v>
      </c>
      <c r="J9618">
        <v>0.26300000000000001</v>
      </c>
      <c r="K9618" s="2">
        <f t="shared" si="187"/>
        <v>881.05000000000007</v>
      </c>
    </row>
    <row r="9619" spans="1:11" x14ac:dyDescent="0.35">
      <c r="A9619" t="s">
        <v>11489</v>
      </c>
      <c r="B9619" t="s">
        <v>11490</v>
      </c>
      <c r="C9619" t="s">
        <v>11491</v>
      </c>
      <c r="D9619">
        <v>875</v>
      </c>
      <c r="E9619" t="s">
        <v>2666</v>
      </c>
      <c r="F9619" s="1">
        <v>1187</v>
      </c>
      <c r="G9619" t="s">
        <v>16</v>
      </c>
      <c r="H9619">
        <v>5.0000000000000001E-3</v>
      </c>
      <c r="I9619">
        <f t="shared" si="186"/>
        <v>5.9350000000000005</v>
      </c>
      <c r="J9619">
        <v>0.245</v>
      </c>
      <c r="K9619" s="2">
        <f t="shared" si="187"/>
        <v>290.815</v>
      </c>
    </row>
    <row r="9620" spans="1:11" x14ac:dyDescent="0.35">
      <c r="A9620" t="s">
        <v>11492</v>
      </c>
      <c r="B9620" t="s">
        <v>11490</v>
      </c>
      <c r="C9620" t="s">
        <v>11493</v>
      </c>
      <c r="D9620">
        <v>875</v>
      </c>
      <c r="E9620" t="s">
        <v>2666</v>
      </c>
      <c r="F9620" s="1">
        <v>1060</v>
      </c>
      <c r="G9620" t="s">
        <v>16</v>
      </c>
      <c r="H9620">
        <v>5.0000000000000001E-3</v>
      </c>
      <c r="I9620">
        <f t="shared" si="186"/>
        <v>5.3</v>
      </c>
      <c r="J9620">
        <v>0.34100000000000003</v>
      </c>
      <c r="K9620" s="2">
        <f t="shared" si="187"/>
        <v>361.46000000000004</v>
      </c>
    </row>
    <row r="9621" spans="1:11" x14ac:dyDescent="0.35">
      <c r="A9621" t="s">
        <v>11494</v>
      </c>
      <c r="B9621" t="s">
        <v>11495</v>
      </c>
      <c r="C9621" t="s">
        <v>11496</v>
      </c>
      <c r="D9621">
        <v>875</v>
      </c>
      <c r="E9621" t="s">
        <v>2666</v>
      </c>
      <c r="F9621">
        <v>500</v>
      </c>
      <c r="G9621" t="s">
        <v>16</v>
      </c>
      <c r="H9621">
        <v>5.0000000000000001E-3</v>
      </c>
      <c r="I9621">
        <f t="shared" si="186"/>
        <v>2.5</v>
      </c>
      <c r="J9621">
        <v>0.34499999999999997</v>
      </c>
      <c r="K9621" s="2">
        <f t="shared" si="187"/>
        <v>172.5</v>
      </c>
    </row>
    <row r="9622" spans="1:11" x14ac:dyDescent="0.35">
      <c r="A9622" t="s">
        <v>11497</v>
      </c>
      <c r="B9622" t="s">
        <v>11498</v>
      </c>
      <c r="C9622" t="s">
        <v>11488</v>
      </c>
      <c r="D9622">
        <v>875</v>
      </c>
      <c r="E9622" t="s">
        <v>2666</v>
      </c>
      <c r="F9622" s="1">
        <v>1223</v>
      </c>
      <c r="G9622" t="s">
        <v>16</v>
      </c>
      <c r="H9622">
        <v>5.0000000000000001E-3</v>
      </c>
      <c r="I9622">
        <f t="shared" si="186"/>
        <v>6.1150000000000002</v>
      </c>
      <c r="J9622">
        <v>0.26300000000000001</v>
      </c>
      <c r="K9622" s="2">
        <f t="shared" si="187"/>
        <v>321.649</v>
      </c>
    </row>
    <row r="9623" spans="1:11" x14ac:dyDescent="0.35">
      <c r="A9623" t="s">
        <v>11499</v>
      </c>
      <c r="B9623" t="s">
        <v>11500</v>
      </c>
      <c r="C9623" t="s">
        <v>11501</v>
      </c>
      <c r="D9623">
        <v>875</v>
      </c>
      <c r="E9623" t="s">
        <v>2666</v>
      </c>
      <c r="F9623">
        <v>651</v>
      </c>
      <c r="G9623" t="s">
        <v>16</v>
      </c>
      <c r="H9623">
        <v>5.0000000000000001E-3</v>
      </c>
      <c r="I9623">
        <f t="shared" si="186"/>
        <v>3.2549999999999999</v>
      </c>
      <c r="J9623">
        <v>0.34499999999999997</v>
      </c>
      <c r="K9623" s="2">
        <f t="shared" si="187"/>
        <v>224.59499999999997</v>
      </c>
    </row>
    <row r="9624" spans="1:11" x14ac:dyDescent="0.35">
      <c r="A9624" t="s">
        <v>11502</v>
      </c>
      <c r="B9624" t="s">
        <v>11500</v>
      </c>
      <c r="C9624" t="s">
        <v>11503</v>
      </c>
      <c r="D9624">
        <v>875</v>
      </c>
      <c r="E9624" t="s">
        <v>2666</v>
      </c>
      <c r="F9624" s="1">
        <v>3050</v>
      </c>
      <c r="G9624" t="s">
        <v>16</v>
      </c>
      <c r="H9624">
        <v>5.0000000000000001E-3</v>
      </c>
      <c r="I9624">
        <f t="shared" si="186"/>
        <v>15.25</v>
      </c>
      <c r="J9624">
        <v>0.26300000000000001</v>
      </c>
      <c r="K9624" s="2">
        <f t="shared" si="187"/>
        <v>802.15000000000009</v>
      </c>
    </row>
    <row r="9625" spans="1:11" x14ac:dyDescent="0.35">
      <c r="A9625" t="s">
        <v>11504</v>
      </c>
      <c r="B9625" t="s">
        <v>11505</v>
      </c>
      <c r="C9625" t="s">
        <v>11496</v>
      </c>
      <c r="D9625">
        <v>875</v>
      </c>
      <c r="E9625" t="s">
        <v>2666</v>
      </c>
      <c r="F9625" s="1">
        <v>1625</v>
      </c>
      <c r="G9625" t="s">
        <v>16</v>
      </c>
      <c r="H9625">
        <v>5.0000000000000001E-3</v>
      </c>
      <c r="I9625">
        <f t="shared" si="186"/>
        <v>8.125</v>
      </c>
      <c r="J9625">
        <v>0.25800000000000001</v>
      </c>
      <c r="K9625" s="2">
        <f t="shared" si="187"/>
        <v>419.25</v>
      </c>
    </row>
    <row r="9626" spans="1:11" x14ac:dyDescent="0.35">
      <c r="A9626" t="s">
        <v>11506</v>
      </c>
      <c r="B9626" t="s">
        <v>11507</v>
      </c>
      <c r="C9626" t="s">
        <v>11488</v>
      </c>
      <c r="D9626">
        <v>875</v>
      </c>
      <c r="E9626" t="s">
        <v>2666</v>
      </c>
      <c r="F9626" s="1">
        <v>2095</v>
      </c>
      <c r="G9626" t="s">
        <v>16</v>
      </c>
      <c r="H9626">
        <v>5.0000000000000001E-3</v>
      </c>
      <c r="I9626">
        <f t="shared" si="186"/>
        <v>10.475</v>
      </c>
      <c r="J9626">
        <v>0.26300000000000001</v>
      </c>
      <c r="K9626" s="2">
        <f t="shared" si="187"/>
        <v>550.98500000000001</v>
      </c>
    </row>
    <row r="9627" spans="1:11" x14ac:dyDescent="0.35">
      <c r="A9627" t="s">
        <v>11508</v>
      </c>
      <c r="B9627" t="s">
        <v>11509</v>
      </c>
      <c r="C9627" t="s">
        <v>11496</v>
      </c>
      <c r="D9627">
        <v>875</v>
      </c>
      <c r="E9627" t="s">
        <v>2666</v>
      </c>
      <c r="F9627" s="1">
        <v>2058</v>
      </c>
      <c r="G9627" t="s">
        <v>16</v>
      </c>
      <c r="H9627">
        <v>5.0000000000000001E-3</v>
      </c>
      <c r="I9627">
        <f t="shared" si="186"/>
        <v>10.290000000000001</v>
      </c>
      <c r="J9627">
        <v>0.24099999999999999</v>
      </c>
      <c r="K9627" s="2">
        <f t="shared" si="187"/>
        <v>495.97800000000001</v>
      </c>
    </row>
    <row r="9628" spans="1:11" x14ac:dyDescent="0.35">
      <c r="A9628" t="s">
        <v>11510</v>
      </c>
      <c r="B9628" t="s">
        <v>11511</v>
      </c>
      <c r="C9628" t="s">
        <v>11488</v>
      </c>
      <c r="D9628">
        <v>875</v>
      </c>
      <c r="E9628" t="s">
        <v>2666</v>
      </c>
      <c r="F9628">
        <v>850</v>
      </c>
      <c r="G9628" t="s">
        <v>16</v>
      </c>
      <c r="H9628">
        <v>5.0000000000000001E-3</v>
      </c>
      <c r="I9628">
        <f t="shared" si="186"/>
        <v>4.25</v>
      </c>
      <c r="J9628">
        <v>0.23100000000000001</v>
      </c>
      <c r="K9628" s="2">
        <f t="shared" si="187"/>
        <v>196.35000000000002</v>
      </c>
    </row>
    <row r="9629" spans="1:11" x14ac:dyDescent="0.35">
      <c r="A9629" t="s">
        <v>11512</v>
      </c>
      <c r="B9629" t="s">
        <v>11513</v>
      </c>
      <c r="C9629" t="s">
        <v>11496</v>
      </c>
      <c r="D9629">
        <v>875</v>
      </c>
      <c r="E9629" t="s">
        <v>2666</v>
      </c>
      <c r="F9629">
        <v>550</v>
      </c>
      <c r="G9629" t="s">
        <v>16</v>
      </c>
      <c r="H9629">
        <v>5.0000000000000001E-3</v>
      </c>
      <c r="I9629">
        <f t="shared" si="186"/>
        <v>2.75</v>
      </c>
      <c r="J9629">
        <v>0.245</v>
      </c>
      <c r="K9629" s="2">
        <f t="shared" si="187"/>
        <v>134.75</v>
      </c>
    </row>
    <row r="9630" spans="1:11" x14ac:dyDescent="0.35">
      <c r="A9630" t="s">
        <v>11514</v>
      </c>
      <c r="B9630" t="s">
        <v>11515</v>
      </c>
      <c r="C9630" t="s">
        <v>11516</v>
      </c>
      <c r="D9630">
        <v>875</v>
      </c>
      <c r="E9630" t="s">
        <v>2666</v>
      </c>
      <c r="F9630" s="1">
        <v>1492</v>
      </c>
      <c r="G9630" t="s">
        <v>16</v>
      </c>
      <c r="H9630">
        <v>5.0000000000000001E-3</v>
      </c>
      <c r="I9630">
        <f t="shared" si="186"/>
        <v>7.46</v>
      </c>
      <c r="J9630">
        <v>0.24199999999999999</v>
      </c>
      <c r="K9630" s="2">
        <f t="shared" si="187"/>
        <v>361.06399999999996</v>
      </c>
    </row>
    <row r="9631" spans="1:11" x14ac:dyDescent="0.35">
      <c r="A9631" t="s">
        <v>11517</v>
      </c>
      <c r="B9631" t="s">
        <v>11518</v>
      </c>
      <c r="C9631" t="s">
        <v>11496</v>
      </c>
      <c r="D9631">
        <v>875</v>
      </c>
      <c r="E9631" t="s">
        <v>2666</v>
      </c>
      <c r="F9631">
        <v>400</v>
      </c>
      <c r="G9631" t="s">
        <v>16</v>
      </c>
      <c r="H9631">
        <v>5.0000000000000001E-3</v>
      </c>
      <c r="I9631">
        <f t="shared" si="186"/>
        <v>2</v>
      </c>
      <c r="J9631">
        <v>0.34499999999999997</v>
      </c>
      <c r="K9631" s="2">
        <f t="shared" si="187"/>
        <v>138</v>
      </c>
    </row>
    <row r="9632" spans="1:11" x14ac:dyDescent="0.35">
      <c r="A9632" t="s">
        <v>11519</v>
      </c>
      <c r="B9632" t="s">
        <v>11520</v>
      </c>
      <c r="C9632" t="s">
        <v>11488</v>
      </c>
      <c r="D9632">
        <v>875</v>
      </c>
      <c r="E9632" t="s">
        <v>2666</v>
      </c>
      <c r="F9632">
        <v>300</v>
      </c>
      <c r="G9632" t="s">
        <v>16</v>
      </c>
      <c r="H9632">
        <v>5.0000000000000001E-3</v>
      </c>
      <c r="I9632">
        <f t="shared" si="186"/>
        <v>1.5</v>
      </c>
      <c r="J9632">
        <v>0.37</v>
      </c>
      <c r="K9632" s="2">
        <f t="shared" si="187"/>
        <v>111</v>
      </c>
    </row>
    <row r="9633" spans="1:11" x14ac:dyDescent="0.35">
      <c r="A9633" t="s">
        <v>11521</v>
      </c>
      <c r="B9633" t="s">
        <v>11522</v>
      </c>
      <c r="C9633" t="s">
        <v>6951</v>
      </c>
      <c r="D9633">
        <v>875</v>
      </c>
      <c r="E9633" t="s">
        <v>2666</v>
      </c>
      <c r="F9633">
        <v>300</v>
      </c>
      <c r="G9633" t="s">
        <v>16</v>
      </c>
      <c r="H9633">
        <v>5.0000000000000001E-3</v>
      </c>
      <c r="I9633">
        <f t="shared" si="186"/>
        <v>1.5</v>
      </c>
      <c r="J9633">
        <v>0.39500999999999997</v>
      </c>
      <c r="K9633" s="2">
        <f t="shared" si="187"/>
        <v>118.50299999999999</v>
      </c>
    </row>
    <row r="9634" spans="1:11" x14ac:dyDescent="0.35">
      <c r="A9634" t="s">
        <v>11523</v>
      </c>
      <c r="B9634" t="s">
        <v>11524</v>
      </c>
      <c r="C9634" t="s">
        <v>11525</v>
      </c>
      <c r="D9634">
        <v>875</v>
      </c>
      <c r="E9634" t="s">
        <v>2666</v>
      </c>
      <c r="F9634">
        <v>308</v>
      </c>
      <c r="G9634" t="s">
        <v>16</v>
      </c>
      <c r="H9634">
        <v>5.0000000000000001E-3</v>
      </c>
      <c r="I9634">
        <f t="shared" si="186"/>
        <v>1.54</v>
      </c>
      <c r="J9634">
        <v>0.123</v>
      </c>
      <c r="K9634" s="2">
        <f t="shared" si="187"/>
        <v>37.884</v>
      </c>
    </row>
    <row r="9635" spans="1:11" x14ac:dyDescent="0.35">
      <c r="A9635" t="s">
        <v>11526</v>
      </c>
      <c r="B9635" t="s">
        <v>11527</v>
      </c>
      <c r="C9635" t="s">
        <v>6951</v>
      </c>
      <c r="D9635">
        <v>875</v>
      </c>
      <c r="E9635" t="s">
        <v>2666</v>
      </c>
      <c r="F9635">
        <v>250</v>
      </c>
      <c r="G9635" t="s">
        <v>16</v>
      </c>
      <c r="H9635">
        <v>5.0000000000000001E-3</v>
      </c>
      <c r="I9635">
        <f t="shared" si="186"/>
        <v>1.25</v>
      </c>
      <c r="J9635">
        <v>0.34499999999999997</v>
      </c>
      <c r="K9635" s="2">
        <f t="shared" si="187"/>
        <v>86.25</v>
      </c>
    </row>
    <row r="9636" spans="1:11" x14ac:dyDescent="0.35">
      <c r="A9636" t="s">
        <v>11528</v>
      </c>
      <c r="B9636" t="s">
        <v>11529</v>
      </c>
      <c r="C9636" t="s">
        <v>11516</v>
      </c>
      <c r="D9636">
        <v>875</v>
      </c>
      <c r="E9636" t="s">
        <v>2666</v>
      </c>
      <c r="F9636">
        <v>670</v>
      </c>
      <c r="G9636" t="s">
        <v>16</v>
      </c>
      <c r="H9636">
        <v>5.0000000000000001E-3</v>
      </c>
      <c r="I9636">
        <f t="shared" si="186"/>
        <v>3.35</v>
      </c>
      <c r="J9636">
        <v>0.26300000000000001</v>
      </c>
      <c r="K9636" s="2">
        <f t="shared" si="187"/>
        <v>176.21</v>
      </c>
    </row>
    <row r="9637" spans="1:11" x14ac:dyDescent="0.35">
      <c r="A9637" t="s">
        <v>11530</v>
      </c>
      <c r="B9637" t="s">
        <v>11531</v>
      </c>
      <c r="C9637" t="s">
        <v>11532</v>
      </c>
      <c r="D9637">
        <v>875</v>
      </c>
      <c r="E9637" t="s">
        <v>2666</v>
      </c>
      <c r="F9637" s="1">
        <v>4600</v>
      </c>
      <c r="G9637" t="s">
        <v>16</v>
      </c>
      <c r="H9637">
        <v>2.9590000000000002E-2</v>
      </c>
      <c r="I9637">
        <f t="shared" si="186"/>
        <v>136.114</v>
      </c>
      <c r="J9637">
        <v>0.32669999999999999</v>
      </c>
      <c r="K9637" s="2">
        <f t="shared" si="187"/>
        <v>1502.82</v>
      </c>
    </row>
    <row r="9638" spans="1:11" x14ac:dyDescent="0.35">
      <c r="A9638" t="s">
        <v>11533</v>
      </c>
      <c r="B9638" t="s">
        <v>11534</v>
      </c>
      <c r="C9638" t="s">
        <v>11532</v>
      </c>
      <c r="D9638">
        <v>875</v>
      </c>
      <c r="E9638" t="s">
        <v>2666</v>
      </c>
      <c r="F9638" s="1">
        <v>1900</v>
      </c>
      <c r="G9638" t="s">
        <v>16</v>
      </c>
      <c r="H9638">
        <v>2.9590000000000002E-2</v>
      </c>
      <c r="I9638">
        <f t="shared" si="186"/>
        <v>56.221000000000004</v>
      </c>
      <c r="J9638">
        <v>0.2626</v>
      </c>
      <c r="K9638" s="2">
        <f t="shared" si="187"/>
        <v>498.94</v>
      </c>
    </row>
    <row r="9639" spans="1:11" x14ac:dyDescent="0.35">
      <c r="A9639" t="s">
        <v>11535</v>
      </c>
      <c r="B9639" t="s">
        <v>11536</v>
      </c>
      <c r="C9639" t="s">
        <v>11532</v>
      </c>
      <c r="D9639">
        <v>875</v>
      </c>
      <c r="E9639" t="s">
        <v>2666</v>
      </c>
      <c r="F9639" s="1">
        <v>3480</v>
      </c>
      <c r="G9639" t="s">
        <v>16</v>
      </c>
      <c r="H9639">
        <v>2.9590000000000002E-2</v>
      </c>
      <c r="I9639">
        <f t="shared" si="186"/>
        <v>102.97320000000001</v>
      </c>
      <c r="J9639">
        <v>0.2626</v>
      </c>
      <c r="K9639" s="2">
        <f t="shared" si="187"/>
        <v>913.84799999999996</v>
      </c>
    </row>
    <row r="9640" spans="1:11" x14ac:dyDescent="0.35">
      <c r="A9640" t="s">
        <v>11537</v>
      </c>
      <c r="B9640" t="s">
        <v>11538</v>
      </c>
      <c r="C9640" t="s">
        <v>11539</v>
      </c>
      <c r="D9640">
        <v>875</v>
      </c>
      <c r="E9640" t="s">
        <v>2666</v>
      </c>
      <c r="F9640" s="1">
        <v>6200</v>
      </c>
      <c r="G9640" t="s">
        <v>16</v>
      </c>
      <c r="H9640">
        <v>7.2999999999999995E-2</v>
      </c>
      <c r="I9640">
        <f t="shared" si="186"/>
        <v>452.59999999999997</v>
      </c>
      <c r="J9640">
        <v>0.50717000000000001</v>
      </c>
      <c r="K9640" s="2">
        <f t="shared" si="187"/>
        <v>3144.4540000000002</v>
      </c>
    </row>
    <row r="9641" spans="1:11" x14ac:dyDescent="0.35">
      <c r="A9641" t="s">
        <v>11540</v>
      </c>
      <c r="B9641" t="s">
        <v>11541</v>
      </c>
      <c r="C9641" t="s">
        <v>11539</v>
      </c>
      <c r="D9641">
        <v>875</v>
      </c>
      <c r="E9641" t="s">
        <v>2666</v>
      </c>
      <c r="F9641" s="1">
        <v>7300</v>
      </c>
      <c r="G9641" t="s">
        <v>16</v>
      </c>
      <c r="H9641">
        <v>7.2999999999999995E-2</v>
      </c>
      <c r="I9641">
        <f t="shared" si="186"/>
        <v>532.9</v>
      </c>
      <c r="J9641">
        <v>0.41980000000000001</v>
      </c>
      <c r="K9641" s="2">
        <f t="shared" si="187"/>
        <v>3064.54</v>
      </c>
    </row>
    <row r="9642" spans="1:11" x14ac:dyDescent="0.35">
      <c r="A9642" t="s">
        <v>11542</v>
      </c>
      <c r="B9642" t="s">
        <v>11543</v>
      </c>
      <c r="C9642" t="s">
        <v>11544</v>
      </c>
      <c r="D9642">
        <v>875</v>
      </c>
      <c r="E9642" t="s">
        <v>2666</v>
      </c>
      <c r="F9642" s="1">
        <v>9380</v>
      </c>
      <c r="G9642" t="s">
        <v>16</v>
      </c>
      <c r="H9642">
        <v>3.5000000000000003E-2</v>
      </c>
      <c r="I9642">
        <f t="shared" si="186"/>
        <v>328.3</v>
      </c>
      <c r="J9642">
        <v>0</v>
      </c>
      <c r="K9642" s="2">
        <f t="shared" si="187"/>
        <v>0</v>
      </c>
    </row>
    <row r="9643" spans="1:11" x14ac:dyDescent="0.35">
      <c r="A9643" t="s">
        <v>11545</v>
      </c>
      <c r="B9643" t="s">
        <v>11546</v>
      </c>
      <c r="C9643" t="s">
        <v>11547</v>
      </c>
      <c r="D9643">
        <v>875</v>
      </c>
      <c r="E9643" t="s">
        <v>2666</v>
      </c>
      <c r="F9643" s="1">
        <v>10660</v>
      </c>
      <c r="G9643" t="s">
        <v>16</v>
      </c>
      <c r="H9643">
        <v>4.4999999999999998E-2</v>
      </c>
      <c r="I9643">
        <f t="shared" si="186"/>
        <v>479.7</v>
      </c>
      <c r="J9643">
        <v>0</v>
      </c>
      <c r="K9643" s="2">
        <f t="shared" si="187"/>
        <v>0</v>
      </c>
    </row>
    <row r="9644" spans="1:11" x14ac:dyDescent="0.35">
      <c r="A9644" t="s">
        <v>11548</v>
      </c>
      <c r="B9644" t="s">
        <v>11549</v>
      </c>
      <c r="C9644" t="s">
        <v>11550</v>
      </c>
      <c r="D9644">
        <v>875</v>
      </c>
      <c r="E9644" t="s">
        <v>2666</v>
      </c>
      <c r="F9644" s="1">
        <v>14000</v>
      </c>
      <c r="G9644" t="s">
        <v>16</v>
      </c>
      <c r="H9644">
        <v>0.1106</v>
      </c>
      <c r="I9644">
        <f t="shared" si="186"/>
        <v>1548.4</v>
      </c>
      <c r="J9644">
        <v>0</v>
      </c>
      <c r="K9644" s="2">
        <f t="shared" si="187"/>
        <v>0</v>
      </c>
    </row>
    <row r="9645" spans="1:11" x14ac:dyDescent="0.35">
      <c r="A9645" t="s">
        <v>11551</v>
      </c>
      <c r="B9645" t="s">
        <v>11552</v>
      </c>
      <c r="C9645" t="s">
        <v>11553</v>
      </c>
      <c r="D9645">
        <v>875</v>
      </c>
      <c r="E9645" t="s">
        <v>2666</v>
      </c>
      <c r="F9645">
        <v>700</v>
      </c>
      <c r="G9645" t="s">
        <v>16</v>
      </c>
      <c r="H9645">
        <v>0.13500000000000001</v>
      </c>
      <c r="I9645">
        <f t="shared" si="186"/>
        <v>94.5</v>
      </c>
      <c r="J9645">
        <v>0</v>
      </c>
      <c r="K9645" s="2">
        <f t="shared" si="187"/>
        <v>0</v>
      </c>
    </row>
    <row r="9646" spans="1:11" x14ac:dyDescent="0.35">
      <c r="A9646" t="s">
        <v>11554</v>
      </c>
      <c r="B9646" t="s">
        <v>11555</v>
      </c>
      <c r="C9646" t="s">
        <v>11556</v>
      </c>
      <c r="D9646">
        <v>875</v>
      </c>
      <c r="E9646" t="s">
        <v>2666</v>
      </c>
      <c r="F9646" s="1">
        <v>9900</v>
      </c>
      <c r="G9646" t="s">
        <v>16</v>
      </c>
      <c r="H9646">
        <v>4.4999999999999998E-2</v>
      </c>
      <c r="I9646">
        <f t="shared" si="186"/>
        <v>445.5</v>
      </c>
      <c r="J9646">
        <v>0</v>
      </c>
      <c r="K9646" s="2">
        <f t="shared" si="187"/>
        <v>0</v>
      </c>
    </row>
    <row r="9647" spans="1:11" x14ac:dyDescent="0.35">
      <c r="A9647" t="s">
        <v>11557</v>
      </c>
      <c r="B9647" t="s">
        <v>11558</v>
      </c>
      <c r="C9647" t="s">
        <v>4268</v>
      </c>
      <c r="D9647">
        <v>875</v>
      </c>
      <c r="E9647" t="s">
        <v>2666</v>
      </c>
      <c r="F9647" s="1">
        <v>4000</v>
      </c>
      <c r="G9647" t="s">
        <v>16</v>
      </c>
      <c r="H9647">
        <v>6.3200000000000006E-2</v>
      </c>
      <c r="I9647">
        <f t="shared" si="186"/>
        <v>252.8</v>
      </c>
      <c r="J9647">
        <v>0.44</v>
      </c>
      <c r="K9647" s="2">
        <f t="shared" si="187"/>
        <v>1760</v>
      </c>
    </row>
    <row r="9648" spans="1:11" x14ac:dyDescent="0.35">
      <c r="A9648" t="s">
        <v>11559</v>
      </c>
      <c r="B9648" t="s">
        <v>11560</v>
      </c>
      <c r="C9648" t="s">
        <v>4268</v>
      </c>
      <c r="D9648">
        <v>875</v>
      </c>
      <c r="E9648" t="s">
        <v>2666</v>
      </c>
      <c r="F9648" s="1">
        <v>4700</v>
      </c>
      <c r="G9648" t="s">
        <v>16</v>
      </c>
      <c r="H9648">
        <v>0.15167</v>
      </c>
      <c r="I9648">
        <f t="shared" si="186"/>
        <v>712.84900000000005</v>
      </c>
      <c r="J9648">
        <v>0.72050000000000003</v>
      </c>
      <c r="K9648" s="2">
        <f t="shared" si="187"/>
        <v>3386.3500000000004</v>
      </c>
    </row>
    <row r="9649" spans="1:11" x14ac:dyDescent="0.35">
      <c r="A9649" t="s">
        <v>11561</v>
      </c>
      <c r="B9649" t="s">
        <v>11562</v>
      </c>
      <c r="C9649" t="s">
        <v>4268</v>
      </c>
      <c r="D9649">
        <v>875</v>
      </c>
      <c r="E9649" t="s">
        <v>2666</v>
      </c>
      <c r="F9649" s="1">
        <v>6650</v>
      </c>
      <c r="G9649" t="s">
        <v>16</v>
      </c>
      <c r="H9649">
        <v>0.14133000000000001</v>
      </c>
      <c r="I9649">
        <f t="shared" si="186"/>
        <v>939.84450000000004</v>
      </c>
      <c r="J9649">
        <v>0.8206</v>
      </c>
      <c r="K9649" s="2">
        <f t="shared" si="187"/>
        <v>5456.99</v>
      </c>
    </row>
    <row r="9650" spans="1:11" x14ac:dyDescent="0.35">
      <c r="A9650" t="s">
        <v>11563</v>
      </c>
      <c r="B9650" t="s">
        <v>11564</v>
      </c>
      <c r="C9650" t="s">
        <v>4268</v>
      </c>
      <c r="D9650">
        <v>875</v>
      </c>
      <c r="E9650" t="s">
        <v>2666</v>
      </c>
      <c r="F9650" s="1">
        <v>8350</v>
      </c>
      <c r="G9650" t="s">
        <v>16</v>
      </c>
      <c r="H9650">
        <v>0.19794</v>
      </c>
      <c r="I9650">
        <f t="shared" si="186"/>
        <v>1652.799</v>
      </c>
      <c r="J9650">
        <v>0.89429999999999998</v>
      </c>
      <c r="K9650" s="2">
        <f t="shared" si="187"/>
        <v>7467.4049999999997</v>
      </c>
    </row>
    <row r="9651" spans="1:11" x14ac:dyDescent="0.35">
      <c r="A9651" t="s">
        <v>11565</v>
      </c>
      <c r="B9651" t="s">
        <v>11566</v>
      </c>
      <c r="C9651" t="s">
        <v>4268</v>
      </c>
      <c r="D9651">
        <v>875</v>
      </c>
      <c r="E9651" t="s">
        <v>2666</v>
      </c>
      <c r="F9651" s="1">
        <v>16340</v>
      </c>
      <c r="G9651" t="s">
        <v>16</v>
      </c>
      <c r="H9651">
        <v>0.19794</v>
      </c>
      <c r="I9651">
        <f t="shared" si="186"/>
        <v>3234.3396000000002</v>
      </c>
      <c r="J9651">
        <v>0.89</v>
      </c>
      <c r="K9651" s="2">
        <f t="shared" si="187"/>
        <v>14542.6</v>
      </c>
    </row>
    <row r="9652" spans="1:11" x14ac:dyDescent="0.35">
      <c r="A9652" t="s">
        <v>11567</v>
      </c>
      <c r="B9652" t="s">
        <v>11568</v>
      </c>
      <c r="C9652" t="s">
        <v>4340</v>
      </c>
      <c r="D9652">
        <v>875</v>
      </c>
      <c r="E9652" t="s">
        <v>2666</v>
      </c>
      <c r="F9652" s="1">
        <v>5055</v>
      </c>
      <c r="G9652" t="s">
        <v>16</v>
      </c>
      <c r="H9652">
        <v>0.15134</v>
      </c>
      <c r="I9652">
        <f t="shared" si="186"/>
        <v>765.02369999999996</v>
      </c>
      <c r="J9652">
        <v>0.66</v>
      </c>
      <c r="K9652" s="2">
        <f t="shared" si="187"/>
        <v>3336.3</v>
      </c>
    </row>
    <row r="9653" spans="1:11" x14ac:dyDescent="0.35">
      <c r="A9653" t="s">
        <v>11569</v>
      </c>
      <c r="B9653" t="s">
        <v>11570</v>
      </c>
      <c r="C9653" t="s">
        <v>4268</v>
      </c>
      <c r="D9653">
        <v>875</v>
      </c>
      <c r="E9653" t="s">
        <v>2666</v>
      </c>
      <c r="F9653" s="1">
        <v>6480</v>
      </c>
      <c r="G9653" t="s">
        <v>16</v>
      </c>
      <c r="H9653">
        <v>0.15134</v>
      </c>
      <c r="I9653">
        <f t="shared" si="186"/>
        <v>980.68320000000006</v>
      </c>
      <c r="J9653">
        <v>0.73</v>
      </c>
      <c r="K9653" s="2">
        <f t="shared" si="187"/>
        <v>4730.3999999999996</v>
      </c>
    </row>
    <row r="9654" spans="1:11" x14ac:dyDescent="0.35">
      <c r="A9654" t="s">
        <v>11571</v>
      </c>
      <c r="B9654" t="s">
        <v>11572</v>
      </c>
      <c r="C9654" t="s">
        <v>5922</v>
      </c>
      <c r="D9654">
        <v>875</v>
      </c>
      <c r="E9654" t="s">
        <v>2666</v>
      </c>
      <c r="F9654">
        <v>800</v>
      </c>
      <c r="G9654" t="s">
        <v>16</v>
      </c>
      <c r="H9654">
        <v>0.04</v>
      </c>
      <c r="I9654">
        <f t="shared" si="186"/>
        <v>32</v>
      </c>
      <c r="J9654">
        <v>0.55000000000000004</v>
      </c>
      <c r="K9654" s="2">
        <f t="shared" si="187"/>
        <v>440.00000000000006</v>
      </c>
    </row>
    <row r="9655" spans="1:11" x14ac:dyDescent="0.35">
      <c r="A9655" t="s">
        <v>11573</v>
      </c>
      <c r="B9655" t="s">
        <v>11574</v>
      </c>
      <c r="C9655" t="s">
        <v>4268</v>
      </c>
      <c r="D9655">
        <v>875</v>
      </c>
      <c r="E9655" t="s">
        <v>2666</v>
      </c>
      <c r="F9655" s="1">
        <v>5775</v>
      </c>
      <c r="G9655" t="s">
        <v>16</v>
      </c>
      <c r="H9655">
        <v>0.19794</v>
      </c>
      <c r="I9655">
        <f t="shared" si="186"/>
        <v>1143.1034999999999</v>
      </c>
      <c r="J9655">
        <v>0.89429999999999998</v>
      </c>
      <c r="K9655" s="2">
        <f t="shared" si="187"/>
        <v>5164.5824999999995</v>
      </c>
    </row>
    <row r="9656" spans="1:11" x14ac:dyDescent="0.35">
      <c r="A9656" t="s">
        <v>11575</v>
      </c>
      <c r="B9656" t="s">
        <v>11576</v>
      </c>
      <c r="C9656" t="s">
        <v>4268</v>
      </c>
      <c r="D9656">
        <v>875</v>
      </c>
      <c r="E9656" t="s">
        <v>2666</v>
      </c>
      <c r="F9656" s="1">
        <v>5150</v>
      </c>
      <c r="G9656" t="s">
        <v>16</v>
      </c>
      <c r="H9656">
        <v>0.15134</v>
      </c>
      <c r="I9656">
        <f t="shared" si="186"/>
        <v>779.40100000000007</v>
      </c>
      <c r="J9656">
        <v>0.73</v>
      </c>
      <c r="K9656" s="2">
        <f t="shared" si="187"/>
        <v>3759.5</v>
      </c>
    </row>
    <row r="9657" spans="1:11" x14ac:dyDescent="0.35">
      <c r="A9657" t="s">
        <v>11577</v>
      </c>
      <c r="B9657" t="s">
        <v>11578</v>
      </c>
      <c r="C9657" t="s">
        <v>4268</v>
      </c>
      <c r="D9657">
        <v>875</v>
      </c>
      <c r="E9657" t="s">
        <v>2666</v>
      </c>
      <c r="F9657" s="1">
        <v>14550</v>
      </c>
      <c r="G9657" t="s">
        <v>16</v>
      </c>
      <c r="H9657">
        <v>0.15134</v>
      </c>
      <c r="I9657">
        <f t="shared" si="186"/>
        <v>2201.9969999999998</v>
      </c>
      <c r="J9657">
        <v>0.73</v>
      </c>
      <c r="K9657" s="2">
        <f t="shared" si="187"/>
        <v>10621.5</v>
      </c>
    </row>
    <row r="9658" spans="1:11" x14ac:dyDescent="0.35">
      <c r="A9658" t="s">
        <v>11579</v>
      </c>
      <c r="B9658" t="s">
        <v>11580</v>
      </c>
      <c r="C9658" t="s">
        <v>4268</v>
      </c>
      <c r="D9658">
        <v>875</v>
      </c>
      <c r="E9658" t="s">
        <v>2666</v>
      </c>
      <c r="F9658" s="1">
        <v>5945</v>
      </c>
      <c r="G9658" t="s">
        <v>16</v>
      </c>
      <c r="H9658">
        <v>0.14102999999999999</v>
      </c>
      <c r="I9658">
        <f t="shared" si="186"/>
        <v>838.42334999999991</v>
      </c>
      <c r="J9658">
        <v>0.8206</v>
      </c>
      <c r="K9658" s="2">
        <f t="shared" si="187"/>
        <v>4878.4669999999996</v>
      </c>
    </row>
    <row r="9659" spans="1:11" x14ac:dyDescent="0.35">
      <c r="A9659" t="s">
        <v>11581</v>
      </c>
      <c r="B9659" t="s">
        <v>11582</v>
      </c>
      <c r="C9659" t="s">
        <v>11583</v>
      </c>
      <c r="D9659">
        <v>875</v>
      </c>
      <c r="E9659" t="s">
        <v>2666</v>
      </c>
      <c r="F9659" s="1">
        <v>4300</v>
      </c>
      <c r="G9659" t="s">
        <v>16</v>
      </c>
      <c r="H9659">
        <v>0.16372999999999999</v>
      </c>
      <c r="I9659">
        <f t="shared" si="186"/>
        <v>704.03899999999999</v>
      </c>
      <c r="J9659">
        <v>1.4850000000000001</v>
      </c>
      <c r="K9659" s="2">
        <f t="shared" si="187"/>
        <v>6385.5</v>
      </c>
    </row>
    <row r="9660" spans="1:11" x14ac:dyDescent="0.35">
      <c r="A9660" t="s">
        <v>11584</v>
      </c>
      <c r="B9660" t="s">
        <v>11585</v>
      </c>
      <c r="C9660" t="s">
        <v>5459</v>
      </c>
      <c r="D9660">
        <v>875</v>
      </c>
      <c r="E9660" t="s">
        <v>2666</v>
      </c>
      <c r="F9660" s="1">
        <v>2850</v>
      </c>
      <c r="G9660" t="s">
        <v>16</v>
      </c>
      <c r="H9660">
        <v>1E-3</v>
      </c>
      <c r="I9660">
        <f t="shared" si="186"/>
        <v>2.85</v>
      </c>
      <c r="J9660">
        <v>0.10299999999999999</v>
      </c>
      <c r="K9660" s="2">
        <f t="shared" si="187"/>
        <v>293.55</v>
      </c>
    </row>
    <row r="9661" spans="1:11" x14ac:dyDescent="0.35">
      <c r="A9661" t="s">
        <v>11586</v>
      </c>
      <c r="B9661" t="s">
        <v>11587</v>
      </c>
      <c r="C9661" t="s">
        <v>5470</v>
      </c>
      <c r="D9661">
        <v>875</v>
      </c>
      <c r="E9661" t="s">
        <v>2666</v>
      </c>
      <c r="F9661" s="1">
        <v>2150</v>
      </c>
      <c r="G9661" t="s">
        <v>16</v>
      </c>
      <c r="H9661">
        <v>1E-3</v>
      </c>
      <c r="I9661">
        <f t="shared" si="186"/>
        <v>2.15</v>
      </c>
      <c r="J9661">
        <v>0.318</v>
      </c>
      <c r="K9661" s="2">
        <f t="shared" si="187"/>
        <v>683.7</v>
      </c>
    </row>
    <row r="9662" spans="1:11" x14ac:dyDescent="0.35">
      <c r="A9662" t="s">
        <v>11588</v>
      </c>
      <c r="B9662" t="s">
        <v>11589</v>
      </c>
      <c r="C9662" t="s">
        <v>11590</v>
      </c>
      <c r="D9662">
        <v>875</v>
      </c>
      <c r="E9662" t="s">
        <v>2666</v>
      </c>
      <c r="F9662" s="1">
        <v>39531</v>
      </c>
      <c r="G9662" t="s">
        <v>2831</v>
      </c>
      <c r="H9662">
        <v>1E-3</v>
      </c>
      <c r="I9662">
        <f t="shared" si="186"/>
        <v>39.530999999999999</v>
      </c>
      <c r="J9662">
        <v>4.4299999999999999E-2</v>
      </c>
      <c r="K9662" s="2">
        <f t="shared" si="187"/>
        <v>1751.2232999999999</v>
      </c>
    </row>
    <row r="9663" spans="1:11" x14ac:dyDescent="0.35">
      <c r="A9663" t="s">
        <v>11591</v>
      </c>
      <c r="B9663" t="s">
        <v>11592</v>
      </c>
      <c r="C9663" t="s">
        <v>11593</v>
      </c>
      <c r="D9663">
        <v>875</v>
      </c>
      <c r="E9663" t="s">
        <v>2666</v>
      </c>
      <c r="F9663" s="1">
        <v>2034</v>
      </c>
      <c r="G9663" t="s">
        <v>16</v>
      </c>
      <c r="H9663">
        <v>0.13400000000000001</v>
      </c>
      <c r="I9663">
        <f t="shared" si="186"/>
        <v>272.55600000000004</v>
      </c>
      <c r="J9663">
        <v>0.68884000000000001</v>
      </c>
      <c r="K9663" s="2">
        <f t="shared" si="187"/>
        <v>1401.1005600000001</v>
      </c>
    </row>
    <row r="9664" spans="1:11" x14ac:dyDescent="0.35">
      <c r="A9664" t="s">
        <v>11594</v>
      </c>
      <c r="B9664" t="s">
        <v>11595</v>
      </c>
      <c r="C9664" t="s">
        <v>11596</v>
      </c>
      <c r="D9664">
        <v>875</v>
      </c>
      <c r="E9664" t="s">
        <v>2666</v>
      </c>
      <c r="F9664" s="1">
        <v>45831</v>
      </c>
      <c r="G9664" t="s">
        <v>16</v>
      </c>
      <c r="H9664">
        <v>3.0899999999999999E-3</v>
      </c>
      <c r="I9664">
        <f t="shared" si="186"/>
        <v>141.61778999999999</v>
      </c>
      <c r="J9664">
        <v>3.2809999999999999E-2</v>
      </c>
      <c r="K9664" s="2">
        <f t="shared" si="187"/>
        <v>1503.7151099999999</v>
      </c>
    </row>
    <row r="9665" spans="1:11" x14ac:dyDescent="0.35">
      <c r="A9665" t="s">
        <v>11597</v>
      </c>
      <c r="B9665" t="s">
        <v>11598</v>
      </c>
      <c r="C9665" t="s">
        <v>11596</v>
      </c>
      <c r="D9665">
        <v>875</v>
      </c>
      <c r="E9665" t="s">
        <v>2666</v>
      </c>
      <c r="F9665" s="1">
        <v>45400</v>
      </c>
      <c r="G9665" t="s">
        <v>16</v>
      </c>
      <c r="H9665">
        <v>3.0899999999999999E-3</v>
      </c>
      <c r="I9665">
        <f t="shared" si="186"/>
        <v>140.286</v>
      </c>
      <c r="J9665">
        <v>3.2809999999999999E-2</v>
      </c>
      <c r="K9665" s="2">
        <f t="shared" si="187"/>
        <v>1489.5739999999998</v>
      </c>
    </row>
    <row r="9666" spans="1:11" x14ac:dyDescent="0.35">
      <c r="A9666" t="s">
        <v>11599</v>
      </c>
      <c r="B9666" t="s">
        <v>11600</v>
      </c>
      <c r="C9666" t="s">
        <v>8976</v>
      </c>
      <c r="D9666">
        <v>875</v>
      </c>
      <c r="E9666" t="s">
        <v>2666</v>
      </c>
      <c r="F9666">
        <v>500</v>
      </c>
      <c r="G9666" t="s">
        <v>16</v>
      </c>
      <c r="H9666">
        <v>0.155</v>
      </c>
      <c r="I9666">
        <f t="shared" si="186"/>
        <v>77.5</v>
      </c>
      <c r="J9666">
        <v>1.2258599999999999</v>
      </c>
      <c r="K9666" s="2">
        <f t="shared" si="187"/>
        <v>612.92999999999995</v>
      </c>
    </row>
    <row r="9667" spans="1:11" x14ac:dyDescent="0.35">
      <c r="A9667" t="s">
        <v>11601</v>
      </c>
      <c r="B9667" t="s">
        <v>11602</v>
      </c>
      <c r="C9667" t="s">
        <v>11603</v>
      </c>
      <c r="D9667">
        <v>875</v>
      </c>
      <c r="E9667" t="s">
        <v>2666</v>
      </c>
      <c r="F9667" s="1">
        <v>45244</v>
      </c>
      <c r="G9667" t="s">
        <v>2831</v>
      </c>
      <c r="H9667">
        <v>5.1380000000000002E-2</v>
      </c>
      <c r="I9667">
        <f t="shared" si="186"/>
        <v>2324.63672</v>
      </c>
      <c r="J9667">
        <v>0.19566</v>
      </c>
      <c r="K9667" s="2">
        <f t="shared" si="187"/>
        <v>8852.4410399999997</v>
      </c>
    </row>
    <row r="9668" spans="1:11" x14ac:dyDescent="0.35">
      <c r="A9668" t="s">
        <v>11604</v>
      </c>
      <c r="B9668" t="s">
        <v>11605</v>
      </c>
      <c r="C9668" t="s">
        <v>11606</v>
      </c>
      <c r="D9668">
        <v>875</v>
      </c>
      <c r="E9668" t="s">
        <v>2666</v>
      </c>
      <c r="F9668" s="1">
        <v>8810</v>
      </c>
      <c r="G9668" t="s">
        <v>16</v>
      </c>
      <c r="H9668">
        <v>0.155</v>
      </c>
      <c r="I9668">
        <f t="shared" si="186"/>
        <v>1365.55</v>
      </c>
      <c r="J9668">
        <v>1.6532500000000001</v>
      </c>
      <c r="K9668" s="2">
        <f t="shared" si="187"/>
        <v>14565.132500000002</v>
      </c>
    </row>
    <row r="9669" spans="1:11" x14ac:dyDescent="0.35">
      <c r="A9669" t="s">
        <v>11607</v>
      </c>
      <c r="B9669" t="s">
        <v>11608</v>
      </c>
      <c r="C9669" t="s">
        <v>8976</v>
      </c>
      <c r="D9669">
        <v>875</v>
      </c>
      <c r="E9669" t="s">
        <v>2666</v>
      </c>
      <c r="F9669" s="1">
        <v>8140</v>
      </c>
      <c r="G9669" t="s">
        <v>16</v>
      </c>
      <c r="H9669">
        <v>0.155</v>
      </c>
      <c r="I9669">
        <f t="shared" ref="I9669:I9732" si="188">H9669*F9669</f>
        <v>1261.7</v>
      </c>
      <c r="J9669">
        <v>1.871</v>
      </c>
      <c r="K9669" s="2">
        <f t="shared" ref="K9669:K9732" si="189">F9669*J9669</f>
        <v>15229.94</v>
      </c>
    </row>
    <row r="9670" spans="1:11" x14ac:dyDescent="0.35">
      <c r="A9670" t="s">
        <v>11609</v>
      </c>
      <c r="B9670" t="s">
        <v>11610</v>
      </c>
      <c r="C9670" t="s">
        <v>8976</v>
      </c>
      <c r="D9670">
        <v>875</v>
      </c>
      <c r="E9670" t="s">
        <v>2666</v>
      </c>
      <c r="F9670" s="1">
        <v>4130</v>
      </c>
      <c r="G9670" t="s">
        <v>16</v>
      </c>
      <c r="H9670">
        <v>0.155</v>
      </c>
      <c r="I9670">
        <f t="shared" si="188"/>
        <v>640.15</v>
      </c>
      <c r="J9670">
        <v>1.57193</v>
      </c>
      <c r="K9670" s="2">
        <f t="shared" si="189"/>
        <v>6492.0709000000006</v>
      </c>
    </row>
    <row r="9671" spans="1:11" x14ac:dyDescent="0.35">
      <c r="A9671" t="s">
        <v>11611</v>
      </c>
      <c r="B9671" t="s">
        <v>11612</v>
      </c>
      <c r="C9671" t="s">
        <v>11613</v>
      </c>
      <c r="D9671">
        <v>875</v>
      </c>
      <c r="E9671" t="s">
        <v>2666</v>
      </c>
      <c r="F9671" s="1">
        <v>8560</v>
      </c>
      <c r="G9671" t="s">
        <v>16</v>
      </c>
      <c r="H9671">
        <v>0.155</v>
      </c>
      <c r="I9671">
        <f t="shared" si="188"/>
        <v>1326.8</v>
      </c>
      <c r="J9671">
        <v>1.44658</v>
      </c>
      <c r="K9671" s="2">
        <f t="shared" si="189"/>
        <v>12382.7248</v>
      </c>
    </row>
    <row r="9672" spans="1:11" x14ac:dyDescent="0.35">
      <c r="A9672" t="s">
        <v>11614</v>
      </c>
      <c r="B9672" t="s">
        <v>11615</v>
      </c>
      <c r="C9672" t="s">
        <v>11613</v>
      </c>
      <c r="D9672">
        <v>875</v>
      </c>
      <c r="E9672" t="s">
        <v>2666</v>
      </c>
      <c r="F9672" s="1">
        <v>4060</v>
      </c>
      <c r="G9672" t="s">
        <v>16</v>
      </c>
      <c r="H9672">
        <v>7.4999999999999997E-2</v>
      </c>
      <c r="I9672">
        <f t="shared" si="188"/>
        <v>304.5</v>
      </c>
      <c r="J9672">
        <v>1.2067399999999999</v>
      </c>
      <c r="K9672" s="2">
        <f t="shared" si="189"/>
        <v>4899.3643999999995</v>
      </c>
    </row>
    <row r="9673" spans="1:11" x14ac:dyDescent="0.35">
      <c r="A9673" t="s">
        <v>11616</v>
      </c>
      <c r="B9673" t="s">
        <v>11617</v>
      </c>
      <c r="C9673" t="s">
        <v>11478</v>
      </c>
      <c r="D9673">
        <v>875</v>
      </c>
      <c r="E9673" t="s">
        <v>2666</v>
      </c>
      <c r="F9673" s="1">
        <v>1590</v>
      </c>
      <c r="G9673" t="s">
        <v>16</v>
      </c>
      <c r="H9673">
        <v>0.25635999999999998</v>
      </c>
      <c r="I9673">
        <f t="shared" si="188"/>
        <v>407.61239999999998</v>
      </c>
      <c r="J9673">
        <v>0.36599999999999999</v>
      </c>
      <c r="K9673" s="2">
        <f t="shared" si="189"/>
        <v>581.93999999999994</v>
      </c>
    </row>
    <row r="9674" spans="1:11" x14ac:dyDescent="0.35">
      <c r="A9674" t="s">
        <v>11618</v>
      </c>
      <c r="B9674" t="s">
        <v>11619</v>
      </c>
      <c r="C9674" t="s">
        <v>11478</v>
      </c>
      <c r="D9674">
        <v>875</v>
      </c>
      <c r="E9674" t="s">
        <v>2666</v>
      </c>
      <c r="F9674" s="1">
        <v>3200</v>
      </c>
      <c r="G9674" t="s">
        <v>16</v>
      </c>
      <c r="H9674">
        <v>0.14599999999999999</v>
      </c>
      <c r="I9674">
        <f t="shared" si="188"/>
        <v>467.2</v>
      </c>
      <c r="J9674">
        <v>0.18</v>
      </c>
      <c r="K9674" s="2">
        <f t="shared" si="189"/>
        <v>576</v>
      </c>
    </row>
    <row r="9675" spans="1:11" x14ac:dyDescent="0.35">
      <c r="A9675" t="s">
        <v>11620</v>
      </c>
      <c r="B9675" t="s">
        <v>11621</v>
      </c>
      <c r="C9675" t="s">
        <v>6186</v>
      </c>
      <c r="D9675">
        <v>875</v>
      </c>
      <c r="E9675" t="s">
        <v>2666</v>
      </c>
      <c r="F9675" s="1">
        <v>9099</v>
      </c>
      <c r="G9675" t="s">
        <v>16</v>
      </c>
      <c r="H9675">
        <v>1.9300000000000001E-2</v>
      </c>
      <c r="I9675">
        <f t="shared" si="188"/>
        <v>175.61070000000001</v>
      </c>
      <c r="J9675">
        <v>0.25030000000000002</v>
      </c>
      <c r="K9675" s="2">
        <f t="shared" si="189"/>
        <v>2277.4797000000003</v>
      </c>
    </row>
    <row r="9676" spans="1:11" x14ac:dyDescent="0.35">
      <c r="A9676" t="s">
        <v>11622</v>
      </c>
      <c r="B9676" t="s">
        <v>11623</v>
      </c>
      <c r="C9676" t="s">
        <v>10383</v>
      </c>
      <c r="D9676">
        <v>875</v>
      </c>
      <c r="E9676" t="s">
        <v>2666</v>
      </c>
      <c r="F9676" s="1">
        <v>2700</v>
      </c>
      <c r="G9676" t="s">
        <v>2831</v>
      </c>
      <c r="H9676">
        <v>8.9700000000000002E-2</v>
      </c>
      <c r="I9676">
        <f t="shared" si="188"/>
        <v>242.19</v>
      </c>
      <c r="J9676">
        <v>0.34588999999999998</v>
      </c>
      <c r="K9676" s="2">
        <f t="shared" si="189"/>
        <v>933.90299999999991</v>
      </c>
    </row>
    <row r="9677" spans="1:11" x14ac:dyDescent="0.35">
      <c r="A9677" t="s">
        <v>11624</v>
      </c>
      <c r="B9677" t="s">
        <v>11625</v>
      </c>
      <c r="C9677" t="s">
        <v>11626</v>
      </c>
      <c r="D9677">
        <v>875</v>
      </c>
      <c r="E9677" t="s">
        <v>2666</v>
      </c>
      <c r="F9677">
        <v>576</v>
      </c>
      <c r="G9677" t="s">
        <v>16</v>
      </c>
      <c r="H9677">
        <v>0.27593000000000001</v>
      </c>
      <c r="I9677">
        <f t="shared" si="188"/>
        <v>158.93567999999999</v>
      </c>
      <c r="J9677">
        <v>2.79</v>
      </c>
      <c r="K9677" s="2">
        <f t="shared" si="189"/>
        <v>1607.04</v>
      </c>
    </row>
    <row r="9678" spans="1:11" x14ac:dyDescent="0.35">
      <c r="A9678" t="s">
        <v>11627</v>
      </c>
      <c r="B9678" t="s">
        <v>11628</v>
      </c>
      <c r="C9678" t="s">
        <v>11629</v>
      </c>
      <c r="D9678">
        <v>875</v>
      </c>
      <c r="E9678" t="s">
        <v>2666</v>
      </c>
      <c r="F9678" s="1">
        <v>1000</v>
      </c>
      <c r="G9678" t="s">
        <v>16</v>
      </c>
      <c r="H9678">
        <v>4.2000000000000003E-2</v>
      </c>
      <c r="I9678">
        <f t="shared" si="188"/>
        <v>42</v>
      </c>
      <c r="J9678">
        <v>0</v>
      </c>
      <c r="K9678" s="2">
        <f t="shared" si="189"/>
        <v>0</v>
      </c>
    </row>
    <row r="9679" spans="1:11" x14ac:dyDescent="0.35">
      <c r="A9679" t="s">
        <v>11630</v>
      </c>
      <c r="B9679" t="s">
        <v>11631</v>
      </c>
      <c r="C9679" t="s">
        <v>11629</v>
      </c>
      <c r="D9679">
        <v>875</v>
      </c>
      <c r="E9679" t="s">
        <v>2666</v>
      </c>
      <c r="F9679" s="1">
        <v>70950</v>
      </c>
      <c r="G9679" t="s">
        <v>16</v>
      </c>
      <c r="H9679">
        <v>3.6360000000000003E-2</v>
      </c>
      <c r="I9679">
        <f t="shared" si="188"/>
        <v>2579.7420000000002</v>
      </c>
      <c r="J9679">
        <v>0</v>
      </c>
      <c r="K9679" s="2">
        <f t="shared" si="189"/>
        <v>0</v>
      </c>
    </row>
    <row r="9680" spans="1:11" x14ac:dyDescent="0.35">
      <c r="A9680" t="s">
        <v>11632</v>
      </c>
      <c r="B9680" t="s">
        <v>11633</v>
      </c>
      <c r="C9680" t="s">
        <v>11634</v>
      </c>
      <c r="D9680">
        <v>875</v>
      </c>
      <c r="E9680" t="s">
        <v>2666</v>
      </c>
      <c r="F9680" s="1">
        <v>3450</v>
      </c>
      <c r="G9680" t="s">
        <v>16</v>
      </c>
      <c r="H9680">
        <v>4.2000000000000003E-2</v>
      </c>
      <c r="I9680">
        <f t="shared" si="188"/>
        <v>144.9</v>
      </c>
      <c r="J9680">
        <v>0</v>
      </c>
      <c r="K9680" s="2">
        <f t="shared" si="189"/>
        <v>0</v>
      </c>
    </row>
    <row r="9681" spans="1:11" x14ac:dyDescent="0.35">
      <c r="A9681" t="s">
        <v>11635</v>
      </c>
      <c r="B9681" t="s">
        <v>11636</v>
      </c>
      <c r="C9681" t="s">
        <v>11634</v>
      </c>
      <c r="D9681">
        <v>875</v>
      </c>
      <c r="E9681" t="s">
        <v>2666</v>
      </c>
      <c r="F9681" s="1">
        <v>13330</v>
      </c>
      <c r="G9681" t="s">
        <v>16</v>
      </c>
      <c r="H9681">
        <v>4.2000000000000003E-2</v>
      </c>
      <c r="I9681">
        <f t="shared" si="188"/>
        <v>559.86</v>
      </c>
      <c r="J9681">
        <v>0</v>
      </c>
      <c r="K9681" s="2">
        <f t="shared" si="189"/>
        <v>0</v>
      </c>
    </row>
    <row r="9682" spans="1:11" x14ac:dyDescent="0.35">
      <c r="A9682" t="s">
        <v>11637</v>
      </c>
      <c r="B9682" t="s">
        <v>11638</v>
      </c>
      <c r="C9682" t="s">
        <v>11639</v>
      </c>
      <c r="D9682">
        <v>875</v>
      </c>
      <c r="E9682" t="s">
        <v>2666</v>
      </c>
      <c r="F9682" s="1">
        <v>21600</v>
      </c>
      <c r="G9682" t="s">
        <v>16</v>
      </c>
      <c r="H9682">
        <v>1E-3</v>
      </c>
      <c r="I9682">
        <f t="shared" si="188"/>
        <v>21.6</v>
      </c>
      <c r="J9682">
        <v>0</v>
      </c>
      <c r="K9682" s="2">
        <f t="shared" si="189"/>
        <v>0</v>
      </c>
    </row>
    <row r="9683" spans="1:11" x14ac:dyDescent="0.35">
      <c r="A9683" t="s">
        <v>11640</v>
      </c>
      <c r="B9683" t="s">
        <v>11641</v>
      </c>
      <c r="C9683" t="s">
        <v>11639</v>
      </c>
      <c r="D9683">
        <v>875</v>
      </c>
      <c r="E9683" t="s">
        <v>2666</v>
      </c>
      <c r="F9683" s="1">
        <v>11300</v>
      </c>
      <c r="G9683" t="s">
        <v>16</v>
      </c>
      <c r="H9683">
        <v>1.6E-2</v>
      </c>
      <c r="I9683">
        <f t="shared" si="188"/>
        <v>180.8</v>
      </c>
      <c r="J9683">
        <v>0</v>
      </c>
      <c r="K9683" s="2">
        <f t="shared" si="189"/>
        <v>0</v>
      </c>
    </row>
    <row r="9684" spans="1:11" x14ac:dyDescent="0.35">
      <c r="A9684" t="s">
        <v>11642</v>
      </c>
      <c r="B9684" t="s">
        <v>11643</v>
      </c>
      <c r="C9684" t="s">
        <v>11644</v>
      </c>
      <c r="D9684">
        <v>875</v>
      </c>
      <c r="E9684" t="s">
        <v>2666</v>
      </c>
      <c r="F9684" s="1">
        <v>27350</v>
      </c>
      <c r="G9684" t="s">
        <v>16</v>
      </c>
      <c r="H9684">
        <v>1.6E-2</v>
      </c>
      <c r="I9684">
        <f t="shared" si="188"/>
        <v>437.6</v>
      </c>
      <c r="J9684">
        <v>0</v>
      </c>
      <c r="K9684" s="2">
        <f t="shared" si="189"/>
        <v>0</v>
      </c>
    </row>
    <row r="9685" spans="1:11" x14ac:dyDescent="0.35">
      <c r="A9685" t="s">
        <v>11645</v>
      </c>
      <c r="B9685" t="s">
        <v>11646</v>
      </c>
      <c r="C9685" t="s">
        <v>11647</v>
      </c>
      <c r="D9685">
        <v>876</v>
      </c>
      <c r="E9685" t="s">
        <v>2666</v>
      </c>
      <c r="F9685" s="1">
        <v>420000</v>
      </c>
      <c r="G9685" t="s">
        <v>16</v>
      </c>
      <c r="H9685">
        <v>2.2699999999999999E-3</v>
      </c>
      <c r="I9685">
        <f t="shared" si="188"/>
        <v>953.4</v>
      </c>
      <c r="J9685">
        <v>9.3490000000000004E-2</v>
      </c>
      <c r="K9685" s="2">
        <f t="shared" si="189"/>
        <v>39265.800000000003</v>
      </c>
    </row>
    <row r="9686" spans="1:11" x14ac:dyDescent="0.35">
      <c r="A9686" t="s">
        <v>11648</v>
      </c>
      <c r="B9686" t="s">
        <v>11649</v>
      </c>
      <c r="C9686" t="s">
        <v>11650</v>
      </c>
      <c r="D9686">
        <v>876</v>
      </c>
      <c r="E9686" t="s">
        <v>2666</v>
      </c>
      <c r="F9686" s="1">
        <v>559300</v>
      </c>
      <c r="G9686" t="s">
        <v>16</v>
      </c>
      <c r="H9686">
        <v>2.2699999999999999E-3</v>
      </c>
      <c r="I9686">
        <f t="shared" si="188"/>
        <v>1269.6109999999999</v>
      </c>
      <c r="J9686">
        <v>0.1239</v>
      </c>
      <c r="K9686" s="2">
        <f t="shared" si="189"/>
        <v>69297.27</v>
      </c>
    </row>
    <row r="9687" spans="1:11" x14ac:dyDescent="0.35">
      <c r="A9687" t="s">
        <v>11651</v>
      </c>
      <c r="B9687" t="s">
        <v>11652</v>
      </c>
      <c r="C9687" t="s">
        <v>11653</v>
      </c>
      <c r="D9687">
        <v>875</v>
      </c>
      <c r="E9687" t="s">
        <v>2666</v>
      </c>
      <c r="F9687" s="1">
        <v>3702</v>
      </c>
      <c r="G9687" t="s">
        <v>16</v>
      </c>
      <c r="H9687">
        <v>0.17799999999999999</v>
      </c>
      <c r="I9687">
        <f t="shared" si="188"/>
        <v>658.95600000000002</v>
      </c>
      <c r="J9687">
        <v>1.4850000000000001</v>
      </c>
      <c r="K9687" s="2">
        <f t="shared" si="189"/>
        <v>5497.47</v>
      </c>
    </row>
    <row r="9688" spans="1:11" x14ac:dyDescent="0.35">
      <c r="A9688" t="s">
        <v>11654</v>
      </c>
      <c r="B9688" t="s">
        <v>11655</v>
      </c>
      <c r="C9688" t="s">
        <v>11583</v>
      </c>
      <c r="D9688">
        <v>875</v>
      </c>
      <c r="E9688" t="s">
        <v>2666</v>
      </c>
      <c r="F9688">
        <v>217</v>
      </c>
      <c r="G9688" t="s">
        <v>16</v>
      </c>
      <c r="H9688">
        <v>0.17799999999999999</v>
      </c>
      <c r="I9688">
        <f t="shared" si="188"/>
        <v>38.625999999999998</v>
      </c>
      <c r="J9688">
        <v>1.35</v>
      </c>
      <c r="K9688" s="2">
        <f t="shared" si="189"/>
        <v>292.95000000000005</v>
      </c>
    </row>
    <row r="9689" spans="1:11" x14ac:dyDescent="0.35">
      <c r="A9689" t="s">
        <v>11656</v>
      </c>
      <c r="B9689" t="s">
        <v>11657</v>
      </c>
      <c r="C9689" t="s">
        <v>11583</v>
      </c>
      <c r="D9689">
        <v>875</v>
      </c>
      <c r="E9689" t="s">
        <v>2666</v>
      </c>
      <c r="F9689" s="1">
        <v>3730</v>
      </c>
      <c r="G9689" t="s">
        <v>16</v>
      </c>
      <c r="H9689">
        <v>0.17799999999999999</v>
      </c>
      <c r="I9689">
        <f t="shared" si="188"/>
        <v>663.93999999999994</v>
      </c>
      <c r="J9689">
        <v>1.0819000000000001</v>
      </c>
      <c r="K9689" s="2">
        <f t="shared" si="189"/>
        <v>4035.4870000000005</v>
      </c>
    </row>
    <row r="9690" spans="1:11" x14ac:dyDescent="0.35">
      <c r="A9690" t="s">
        <v>11658</v>
      </c>
      <c r="B9690" t="s">
        <v>11659</v>
      </c>
      <c r="C9690" t="s">
        <v>11660</v>
      </c>
      <c r="D9690">
        <v>875</v>
      </c>
      <c r="E9690" t="s">
        <v>2666</v>
      </c>
      <c r="F9690">
        <v>150</v>
      </c>
      <c r="G9690" t="s">
        <v>16</v>
      </c>
      <c r="H9690">
        <v>1.0000000000000001E-5</v>
      </c>
      <c r="I9690">
        <f t="shared" si="188"/>
        <v>1.5E-3</v>
      </c>
      <c r="J9690">
        <v>0.161</v>
      </c>
      <c r="K9690" s="2">
        <f t="shared" si="189"/>
        <v>24.150000000000002</v>
      </c>
    </row>
    <row r="9691" spans="1:11" x14ac:dyDescent="0.35">
      <c r="A9691" t="s">
        <v>11661</v>
      </c>
      <c r="B9691" t="s">
        <v>11662</v>
      </c>
      <c r="C9691" t="s">
        <v>11663</v>
      </c>
      <c r="D9691">
        <v>875</v>
      </c>
      <c r="E9691" t="s">
        <v>2666</v>
      </c>
      <c r="F9691" s="1">
        <v>15460</v>
      </c>
      <c r="G9691" t="s">
        <v>16</v>
      </c>
      <c r="H9691">
        <v>0.115</v>
      </c>
      <c r="I9691">
        <f t="shared" si="188"/>
        <v>1777.9</v>
      </c>
      <c r="J9691">
        <v>1.1000000000000001</v>
      </c>
      <c r="K9691" s="2">
        <f t="shared" si="189"/>
        <v>17006</v>
      </c>
    </row>
    <row r="9692" spans="1:11" x14ac:dyDescent="0.35">
      <c r="A9692" t="s">
        <v>11664</v>
      </c>
      <c r="B9692" t="s">
        <v>11665</v>
      </c>
      <c r="C9692" t="s">
        <v>11666</v>
      </c>
      <c r="D9692">
        <v>875</v>
      </c>
      <c r="E9692" t="s">
        <v>2666</v>
      </c>
      <c r="F9692" s="1">
        <v>6000</v>
      </c>
      <c r="G9692" t="s">
        <v>16</v>
      </c>
      <c r="H9692">
        <v>7.5999999999999998E-2</v>
      </c>
      <c r="I9692">
        <f t="shared" si="188"/>
        <v>456</v>
      </c>
      <c r="J9692">
        <v>1.042</v>
      </c>
      <c r="K9692" s="2">
        <f t="shared" si="189"/>
        <v>6252</v>
      </c>
    </row>
    <row r="9693" spans="1:11" x14ac:dyDescent="0.35">
      <c r="A9693" t="s">
        <v>11667</v>
      </c>
      <c r="B9693" t="s">
        <v>11668</v>
      </c>
      <c r="C9693" t="s">
        <v>11669</v>
      </c>
      <c r="D9693">
        <v>875</v>
      </c>
      <c r="E9693" t="s">
        <v>2666</v>
      </c>
      <c r="F9693" s="1">
        <v>8400</v>
      </c>
      <c r="G9693" t="s">
        <v>16</v>
      </c>
      <c r="H9693">
        <v>0.13900000000000001</v>
      </c>
      <c r="I9693">
        <f t="shared" si="188"/>
        <v>1167.6000000000001</v>
      </c>
      <c r="J9693">
        <v>0.29799999999999999</v>
      </c>
      <c r="K9693" s="2">
        <f t="shared" si="189"/>
        <v>2503.1999999999998</v>
      </c>
    </row>
    <row r="9694" spans="1:11" x14ac:dyDescent="0.35">
      <c r="A9694" t="s">
        <v>11670</v>
      </c>
      <c r="B9694" t="s">
        <v>11671</v>
      </c>
      <c r="C9694" t="s">
        <v>11672</v>
      </c>
      <c r="D9694">
        <v>875</v>
      </c>
      <c r="E9694" t="s">
        <v>2666</v>
      </c>
      <c r="F9694" s="1">
        <v>108035</v>
      </c>
      <c r="G9694" t="s">
        <v>16</v>
      </c>
      <c r="H9694">
        <v>1.025E-2</v>
      </c>
      <c r="I9694">
        <f t="shared" si="188"/>
        <v>1107.3587500000001</v>
      </c>
      <c r="J9694">
        <v>5.2810000000000003E-2</v>
      </c>
      <c r="K9694" s="2">
        <f t="shared" si="189"/>
        <v>5705.3283500000007</v>
      </c>
    </row>
    <row r="9695" spans="1:11" x14ac:dyDescent="0.35">
      <c r="A9695" t="s">
        <v>11673</v>
      </c>
      <c r="B9695" t="s">
        <v>11674</v>
      </c>
      <c r="C9695" t="s">
        <v>11675</v>
      </c>
      <c r="D9695">
        <v>875</v>
      </c>
      <c r="E9695" t="s">
        <v>2666</v>
      </c>
      <c r="F9695" s="1">
        <v>56816</v>
      </c>
      <c r="G9695" t="s">
        <v>16</v>
      </c>
      <c r="H9695">
        <v>1.025E-2</v>
      </c>
      <c r="I9695">
        <f t="shared" si="188"/>
        <v>582.36400000000003</v>
      </c>
      <c r="J9695">
        <v>5.2810000000000003E-2</v>
      </c>
      <c r="K9695" s="2">
        <f t="shared" si="189"/>
        <v>3000.4529600000001</v>
      </c>
    </row>
    <row r="9696" spans="1:11" x14ac:dyDescent="0.35">
      <c r="A9696" t="s">
        <v>11676</v>
      </c>
      <c r="B9696" t="s">
        <v>11677</v>
      </c>
      <c r="C9696" t="s">
        <v>11678</v>
      </c>
      <c r="D9696">
        <v>875</v>
      </c>
      <c r="E9696" t="s">
        <v>2666</v>
      </c>
      <c r="F9696" s="1">
        <v>2700</v>
      </c>
      <c r="G9696" t="s">
        <v>16</v>
      </c>
      <c r="H9696">
        <v>0.106</v>
      </c>
      <c r="I9696">
        <f t="shared" si="188"/>
        <v>286.2</v>
      </c>
      <c r="J9696">
        <v>0.20799999999999999</v>
      </c>
      <c r="K9696" s="2">
        <f t="shared" si="189"/>
        <v>561.6</v>
      </c>
    </row>
    <row r="9697" spans="1:11" x14ac:dyDescent="0.35">
      <c r="A9697" t="s">
        <v>11679</v>
      </c>
      <c r="B9697" t="s">
        <v>11680</v>
      </c>
      <c r="C9697" t="s">
        <v>11678</v>
      </c>
      <c r="D9697">
        <v>875</v>
      </c>
      <c r="E9697" t="s">
        <v>2666</v>
      </c>
      <c r="F9697" s="1">
        <v>6200</v>
      </c>
      <c r="G9697" t="s">
        <v>16</v>
      </c>
      <c r="H9697">
        <v>0.109</v>
      </c>
      <c r="I9697">
        <f t="shared" si="188"/>
        <v>675.8</v>
      </c>
      <c r="J9697">
        <v>0.25900000000000001</v>
      </c>
      <c r="K9697" s="2">
        <f t="shared" si="189"/>
        <v>1605.8</v>
      </c>
    </row>
    <row r="9698" spans="1:11" x14ac:dyDescent="0.35">
      <c r="A9698" t="s">
        <v>11681</v>
      </c>
      <c r="B9698" t="s">
        <v>11682</v>
      </c>
      <c r="C9698" t="s">
        <v>11683</v>
      </c>
      <c r="D9698">
        <v>875</v>
      </c>
      <c r="E9698" t="s">
        <v>2666</v>
      </c>
      <c r="F9698" s="1">
        <v>52236</v>
      </c>
      <c r="G9698" t="s">
        <v>16</v>
      </c>
      <c r="H9698">
        <v>2.3099999999999999E-2</v>
      </c>
      <c r="I9698">
        <f t="shared" si="188"/>
        <v>1206.6515999999999</v>
      </c>
      <c r="J9698">
        <v>0.10417999999999999</v>
      </c>
      <c r="K9698" s="2">
        <f t="shared" si="189"/>
        <v>5441.9464799999996</v>
      </c>
    </row>
    <row r="9699" spans="1:11" x14ac:dyDescent="0.35">
      <c r="A9699" t="s">
        <v>11684</v>
      </c>
      <c r="B9699" t="s">
        <v>11685</v>
      </c>
      <c r="C9699" t="s">
        <v>11686</v>
      </c>
      <c r="D9699">
        <v>875</v>
      </c>
      <c r="E9699" t="s">
        <v>2666</v>
      </c>
      <c r="F9699" s="1">
        <v>12675</v>
      </c>
      <c r="G9699" t="s">
        <v>16</v>
      </c>
      <c r="H9699">
        <v>0.108</v>
      </c>
      <c r="I9699">
        <f t="shared" si="188"/>
        <v>1368.9</v>
      </c>
      <c r="J9699">
        <v>0.24199999999999999</v>
      </c>
      <c r="K9699" s="2">
        <f t="shared" si="189"/>
        <v>3067.35</v>
      </c>
    </row>
    <row r="9700" spans="1:11" x14ac:dyDescent="0.35">
      <c r="A9700" t="s">
        <v>11687</v>
      </c>
      <c r="B9700" t="s">
        <v>11688</v>
      </c>
      <c r="C9700" t="s">
        <v>11686</v>
      </c>
      <c r="D9700">
        <v>875</v>
      </c>
      <c r="E9700" t="s">
        <v>2666</v>
      </c>
      <c r="F9700" s="1">
        <v>22550</v>
      </c>
      <c r="G9700" t="s">
        <v>16</v>
      </c>
      <c r="H9700">
        <v>0.108</v>
      </c>
      <c r="I9700">
        <f t="shared" si="188"/>
        <v>2435.4</v>
      </c>
      <c r="J9700">
        <v>0.20899999999999999</v>
      </c>
      <c r="K9700" s="2">
        <f t="shared" si="189"/>
        <v>4712.95</v>
      </c>
    </row>
    <row r="9701" spans="1:11" x14ac:dyDescent="0.35">
      <c r="A9701" t="s">
        <v>11689</v>
      </c>
      <c r="B9701" t="s">
        <v>11690</v>
      </c>
      <c r="C9701" t="s">
        <v>11691</v>
      </c>
      <c r="D9701">
        <v>875</v>
      </c>
      <c r="E9701" t="s">
        <v>2666</v>
      </c>
      <c r="F9701" s="1">
        <v>93044</v>
      </c>
      <c r="G9701" t="s">
        <v>16</v>
      </c>
      <c r="H9701">
        <v>1.291E-2</v>
      </c>
      <c r="I9701">
        <f t="shared" si="188"/>
        <v>1201.19804</v>
      </c>
      <c r="J9701">
        <v>6.8199999999999997E-2</v>
      </c>
      <c r="K9701" s="2">
        <f t="shared" si="189"/>
        <v>6345.6007999999993</v>
      </c>
    </row>
    <row r="9702" spans="1:11" x14ac:dyDescent="0.35">
      <c r="A9702" t="s">
        <v>11692</v>
      </c>
      <c r="B9702" t="s">
        <v>11693</v>
      </c>
      <c r="C9702" t="s">
        <v>11694</v>
      </c>
      <c r="D9702">
        <v>875</v>
      </c>
      <c r="E9702" t="s">
        <v>2666</v>
      </c>
      <c r="F9702" s="1">
        <v>71178</v>
      </c>
      <c r="G9702" t="s">
        <v>16</v>
      </c>
      <c r="H9702">
        <v>1.291E-2</v>
      </c>
      <c r="I9702">
        <f t="shared" si="188"/>
        <v>918.90797999999995</v>
      </c>
      <c r="J9702">
        <v>6.8199999999999997E-2</v>
      </c>
      <c r="K9702" s="2">
        <f t="shared" si="189"/>
        <v>4854.3395999999993</v>
      </c>
    </row>
    <row r="9703" spans="1:11" x14ac:dyDescent="0.35">
      <c r="A9703" t="s">
        <v>11695</v>
      </c>
      <c r="B9703" t="s">
        <v>11696</v>
      </c>
      <c r="C9703" t="s">
        <v>11697</v>
      </c>
      <c r="D9703">
        <v>875</v>
      </c>
      <c r="E9703" t="s">
        <v>2666</v>
      </c>
      <c r="F9703" s="1">
        <v>4420</v>
      </c>
      <c r="G9703" t="s">
        <v>16</v>
      </c>
      <c r="H9703">
        <v>8.8999999999999996E-2</v>
      </c>
      <c r="I9703">
        <f t="shared" si="188"/>
        <v>393.38</v>
      </c>
      <c r="J9703">
        <v>0.28000000000000003</v>
      </c>
      <c r="K9703" s="2">
        <f t="shared" si="189"/>
        <v>1237.6000000000001</v>
      </c>
    </row>
    <row r="9704" spans="1:11" x14ac:dyDescent="0.35">
      <c r="A9704" t="s">
        <v>11698</v>
      </c>
      <c r="B9704" t="s">
        <v>11699</v>
      </c>
      <c r="C9704" t="s">
        <v>11697</v>
      </c>
      <c r="D9704">
        <v>875</v>
      </c>
      <c r="E9704" t="s">
        <v>2666</v>
      </c>
      <c r="F9704" s="1">
        <v>4450</v>
      </c>
      <c r="G9704" t="s">
        <v>16</v>
      </c>
      <c r="H9704">
        <v>8.7999999999999995E-2</v>
      </c>
      <c r="I9704">
        <f t="shared" si="188"/>
        <v>391.59999999999997</v>
      </c>
      <c r="J9704">
        <v>0.24399999999999999</v>
      </c>
      <c r="K9704" s="2">
        <f t="shared" si="189"/>
        <v>1085.8</v>
      </c>
    </row>
    <row r="9705" spans="1:11" x14ac:dyDescent="0.35">
      <c r="A9705" t="s">
        <v>11700</v>
      </c>
      <c r="B9705" t="s">
        <v>11701</v>
      </c>
      <c r="C9705" t="s">
        <v>9458</v>
      </c>
      <c r="D9705">
        <v>875</v>
      </c>
      <c r="E9705" t="s">
        <v>2666</v>
      </c>
      <c r="F9705" s="1">
        <v>78179</v>
      </c>
      <c r="G9705" t="s">
        <v>16</v>
      </c>
      <c r="H9705">
        <v>1.915E-2</v>
      </c>
      <c r="I9705">
        <f t="shared" si="188"/>
        <v>1497.1278500000001</v>
      </c>
      <c r="J9705">
        <v>8.7790000000000007E-2</v>
      </c>
      <c r="K9705" s="2">
        <f t="shared" si="189"/>
        <v>6863.3344100000004</v>
      </c>
    </row>
    <row r="9706" spans="1:11" x14ac:dyDescent="0.35">
      <c r="A9706" t="s">
        <v>11702</v>
      </c>
      <c r="B9706" t="s">
        <v>11703</v>
      </c>
      <c r="C9706" t="s">
        <v>11704</v>
      </c>
      <c r="D9706">
        <v>875</v>
      </c>
      <c r="E9706" t="s">
        <v>2666</v>
      </c>
      <c r="F9706" s="1">
        <v>5600</v>
      </c>
      <c r="G9706" t="s">
        <v>16</v>
      </c>
      <c r="H9706">
        <v>0.1</v>
      </c>
      <c r="I9706">
        <f t="shared" si="188"/>
        <v>560</v>
      </c>
      <c r="J9706">
        <v>0.23499999999999999</v>
      </c>
      <c r="K9706" s="2">
        <f t="shared" si="189"/>
        <v>1316</v>
      </c>
    </row>
    <row r="9707" spans="1:11" x14ac:dyDescent="0.35">
      <c r="A9707" t="s">
        <v>11705</v>
      </c>
      <c r="B9707" t="s">
        <v>11706</v>
      </c>
      <c r="C9707" t="s">
        <v>11683</v>
      </c>
      <c r="D9707">
        <v>875</v>
      </c>
      <c r="E9707" t="s">
        <v>2666</v>
      </c>
      <c r="F9707" s="1">
        <v>304966</v>
      </c>
      <c r="G9707" t="s">
        <v>16</v>
      </c>
      <c r="H9707">
        <v>2.2499999999999999E-2</v>
      </c>
      <c r="I9707">
        <f t="shared" si="188"/>
        <v>6861.7349999999997</v>
      </c>
      <c r="J9707">
        <v>8.8690000000000005E-2</v>
      </c>
      <c r="K9707" s="2">
        <f t="shared" si="189"/>
        <v>27047.434540000002</v>
      </c>
    </row>
    <row r="9708" spans="1:11" x14ac:dyDescent="0.35">
      <c r="A9708" t="s">
        <v>11707</v>
      </c>
      <c r="B9708" t="s">
        <v>11708</v>
      </c>
      <c r="C9708" t="s">
        <v>11709</v>
      </c>
      <c r="D9708">
        <v>875</v>
      </c>
      <c r="E9708" t="s">
        <v>2666</v>
      </c>
      <c r="F9708" s="1">
        <v>145265</v>
      </c>
      <c r="G9708" t="s">
        <v>16</v>
      </c>
      <c r="H9708">
        <v>1.8069999999999999E-2</v>
      </c>
      <c r="I9708">
        <f t="shared" si="188"/>
        <v>2624.9385499999999</v>
      </c>
      <c r="J9708">
        <v>8.0920000000000006E-2</v>
      </c>
      <c r="K9708" s="2">
        <f t="shared" si="189"/>
        <v>11754.843800000001</v>
      </c>
    </row>
    <row r="9709" spans="1:11" x14ac:dyDescent="0.35">
      <c r="A9709" t="s">
        <v>11710</v>
      </c>
      <c r="B9709" t="s">
        <v>11711</v>
      </c>
      <c r="C9709" t="s">
        <v>11712</v>
      </c>
      <c r="D9709">
        <v>875</v>
      </c>
      <c r="E9709" t="s">
        <v>2666</v>
      </c>
      <c r="F9709" s="1">
        <v>111018</v>
      </c>
      <c r="G9709" t="s">
        <v>16</v>
      </c>
      <c r="H9709">
        <v>1.8069999999999999E-2</v>
      </c>
      <c r="I9709">
        <f t="shared" si="188"/>
        <v>2006.0952599999998</v>
      </c>
      <c r="J9709">
        <v>8.5180000000000006E-2</v>
      </c>
      <c r="K9709" s="2">
        <f t="shared" si="189"/>
        <v>9456.5132400000002</v>
      </c>
    </row>
    <row r="9710" spans="1:11" x14ac:dyDescent="0.35">
      <c r="A9710" t="s">
        <v>11713</v>
      </c>
      <c r="B9710" t="s">
        <v>11714</v>
      </c>
      <c r="C9710" t="s">
        <v>11715</v>
      </c>
      <c r="D9710">
        <v>875</v>
      </c>
      <c r="E9710" t="s">
        <v>2666</v>
      </c>
      <c r="F9710" s="1">
        <v>77726</v>
      </c>
      <c r="G9710" t="s">
        <v>16</v>
      </c>
      <c r="H9710">
        <v>3.3250000000000002E-2</v>
      </c>
      <c r="I9710">
        <f t="shared" si="188"/>
        <v>2584.3895000000002</v>
      </c>
      <c r="J9710">
        <v>0.15461</v>
      </c>
      <c r="K9710" s="2">
        <f t="shared" si="189"/>
        <v>12017.21686</v>
      </c>
    </row>
    <row r="9711" spans="1:11" x14ac:dyDescent="0.35">
      <c r="A9711" t="s">
        <v>11716</v>
      </c>
      <c r="B9711" t="s">
        <v>11717</v>
      </c>
      <c r="C9711" t="s">
        <v>11718</v>
      </c>
      <c r="D9711">
        <v>875</v>
      </c>
      <c r="E9711" t="s">
        <v>2666</v>
      </c>
      <c r="F9711" s="1">
        <v>85530</v>
      </c>
      <c r="G9711" t="s">
        <v>16</v>
      </c>
      <c r="H9711">
        <v>2.4199999999999999E-2</v>
      </c>
      <c r="I9711">
        <f t="shared" si="188"/>
        <v>2069.826</v>
      </c>
      <c r="J9711">
        <v>0.10897</v>
      </c>
      <c r="K9711" s="2">
        <f t="shared" si="189"/>
        <v>9320.204099999999</v>
      </c>
    </row>
    <row r="9712" spans="1:11" x14ac:dyDescent="0.35">
      <c r="A9712" t="s">
        <v>11719</v>
      </c>
      <c r="B9712" t="s">
        <v>11720</v>
      </c>
      <c r="C9712" t="s">
        <v>11721</v>
      </c>
      <c r="D9712">
        <v>875</v>
      </c>
      <c r="E9712" t="s">
        <v>2666</v>
      </c>
      <c r="F9712" s="1">
        <v>7200</v>
      </c>
      <c r="G9712" t="s">
        <v>16</v>
      </c>
      <c r="H9712">
        <v>8.3000000000000004E-2</v>
      </c>
      <c r="I9712">
        <f t="shared" si="188"/>
        <v>597.6</v>
      </c>
      <c r="J9712">
        <v>0.185</v>
      </c>
      <c r="K9712" s="2">
        <f t="shared" si="189"/>
        <v>1332</v>
      </c>
    </row>
    <row r="9713" spans="1:11" x14ac:dyDescent="0.35">
      <c r="A9713" t="s">
        <v>11722</v>
      </c>
      <c r="B9713" t="s">
        <v>11723</v>
      </c>
      <c r="C9713" t="s">
        <v>11724</v>
      </c>
      <c r="D9713">
        <v>875</v>
      </c>
      <c r="E9713" t="s">
        <v>2666</v>
      </c>
      <c r="F9713" s="1">
        <v>9000</v>
      </c>
      <c r="G9713" t="s">
        <v>16</v>
      </c>
      <c r="H9713">
        <v>0.125</v>
      </c>
      <c r="I9713">
        <f t="shared" si="188"/>
        <v>1125</v>
      </c>
      <c r="J9713">
        <v>0.23</v>
      </c>
      <c r="K9713" s="2">
        <f t="shared" si="189"/>
        <v>2070</v>
      </c>
    </row>
    <row r="9714" spans="1:11" x14ac:dyDescent="0.35">
      <c r="A9714" t="s">
        <v>11725</v>
      </c>
      <c r="B9714" t="s">
        <v>11726</v>
      </c>
      <c r="C9714" t="s">
        <v>11727</v>
      </c>
      <c r="D9714">
        <v>875</v>
      </c>
      <c r="E9714" t="s">
        <v>2666</v>
      </c>
      <c r="F9714" s="1">
        <v>16000</v>
      </c>
      <c r="G9714" t="s">
        <v>16</v>
      </c>
      <c r="H9714">
        <v>1.2200000000000001E-2</v>
      </c>
      <c r="I9714">
        <f t="shared" si="188"/>
        <v>195.20000000000002</v>
      </c>
      <c r="J9714">
        <v>7.9390000000000002E-2</v>
      </c>
      <c r="K9714" s="2">
        <f t="shared" si="189"/>
        <v>1270.24</v>
      </c>
    </row>
    <row r="9715" spans="1:11" x14ac:dyDescent="0.35">
      <c r="A9715" t="s">
        <v>11728</v>
      </c>
      <c r="B9715" t="s">
        <v>11729</v>
      </c>
      <c r="C9715" t="s">
        <v>11678</v>
      </c>
      <c r="D9715">
        <v>875</v>
      </c>
      <c r="E9715" t="s">
        <v>2666</v>
      </c>
      <c r="F9715" s="1">
        <v>4544</v>
      </c>
      <c r="G9715" t="s">
        <v>16</v>
      </c>
      <c r="H9715">
        <v>0.10299999999999999</v>
      </c>
      <c r="I9715">
        <f t="shared" si="188"/>
        <v>468.03199999999998</v>
      </c>
      <c r="J9715">
        <v>0.28699999999999998</v>
      </c>
      <c r="K9715" s="2">
        <f t="shared" si="189"/>
        <v>1304.1279999999999</v>
      </c>
    </row>
    <row r="9716" spans="1:11" x14ac:dyDescent="0.35">
      <c r="A9716" t="s">
        <v>11730</v>
      </c>
      <c r="B9716" t="s">
        <v>11731</v>
      </c>
      <c r="C9716" t="s">
        <v>11732</v>
      </c>
      <c r="D9716">
        <v>875</v>
      </c>
      <c r="E9716" t="s">
        <v>2666</v>
      </c>
      <c r="F9716" s="1">
        <v>20980</v>
      </c>
      <c r="G9716" t="s">
        <v>16</v>
      </c>
      <c r="H9716">
        <v>2.3599999999999999E-2</v>
      </c>
      <c r="I9716">
        <f t="shared" si="188"/>
        <v>495.12799999999999</v>
      </c>
      <c r="J9716">
        <v>0.1014</v>
      </c>
      <c r="K9716" s="2">
        <f t="shared" si="189"/>
        <v>2127.3720000000003</v>
      </c>
    </row>
    <row r="9717" spans="1:11" x14ac:dyDescent="0.35">
      <c r="A9717" t="s">
        <v>11733</v>
      </c>
      <c r="B9717" t="s">
        <v>11734</v>
      </c>
      <c r="C9717" t="s">
        <v>11686</v>
      </c>
      <c r="D9717">
        <v>875</v>
      </c>
      <c r="E9717" t="s">
        <v>2666</v>
      </c>
      <c r="F9717" s="1">
        <v>6250</v>
      </c>
      <c r="G9717" t="s">
        <v>16</v>
      </c>
      <c r="H9717">
        <v>8.7999999999999995E-2</v>
      </c>
      <c r="I9717">
        <f t="shared" si="188"/>
        <v>550</v>
      </c>
      <c r="J9717">
        <v>0.23499999999999999</v>
      </c>
      <c r="K9717" s="2">
        <f t="shared" si="189"/>
        <v>1468.75</v>
      </c>
    </row>
    <row r="9718" spans="1:11" x14ac:dyDescent="0.35">
      <c r="A9718" t="s">
        <v>11735</v>
      </c>
      <c r="B9718" t="s">
        <v>11736</v>
      </c>
      <c r="C9718" t="s">
        <v>9458</v>
      </c>
      <c r="D9718">
        <v>875</v>
      </c>
      <c r="E9718" t="s">
        <v>2666</v>
      </c>
      <c r="F9718" s="1">
        <v>158454</v>
      </c>
      <c r="G9718" t="s">
        <v>16</v>
      </c>
      <c r="H9718">
        <v>1.985E-2</v>
      </c>
      <c r="I9718">
        <f t="shared" si="188"/>
        <v>3145.3119000000002</v>
      </c>
      <c r="J9718">
        <v>9.672E-2</v>
      </c>
      <c r="K9718" s="2">
        <f t="shared" si="189"/>
        <v>15325.67088</v>
      </c>
    </row>
    <row r="9719" spans="1:11" x14ac:dyDescent="0.35">
      <c r="A9719" t="s">
        <v>11737</v>
      </c>
      <c r="B9719" t="s">
        <v>11738</v>
      </c>
      <c r="C9719" t="s">
        <v>11739</v>
      </c>
      <c r="D9719">
        <v>875</v>
      </c>
      <c r="E9719" t="s">
        <v>2666</v>
      </c>
      <c r="F9719" s="1">
        <v>19385</v>
      </c>
      <c r="G9719" t="s">
        <v>16</v>
      </c>
      <c r="H9719">
        <v>8.2000000000000003E-2</v>
      </c>
      <c r="I9719">
        <f t="shared" si="188"/>
        <v>1589.5700000000002</v>
      </c>
      <c r="J9719">
        <v>0.156</v>
      </c>
      <c r="K9719" s="2">
        <f t="shared" si="189"/>
        <v>3024.06</v>
      </c>
    </row>
    <row r="9720" spans="1:11" x14ac:dyDescent="0.35">
      <c r="A9720" t="s">
        <v>11740</v>
      </c>
      <c r="B9720" t="s">
        <v>11741</v>
      </c>
      <c r="C9720" t="s">
        <v>11742</v>
      </c>
      <c r="D9720">
        <v>875</v>
      </c>
      <c r="E9720" t="s">
        <v>2666</v>
      </c>
      <c r="F9720" s="1">
        <v>216173</v>
      </c>
      <c r="G9720" t="s">
        <v>16</v>
      </c>
      <c r="H9720">
        <v>3.5999999999999997E-2</v>
      </c>
      <c r="I9720">
        <f t="shared" si="188"/>
        <v>7782.2279999999992</v>
      </c>
      <c r="J9720">
        <v>0.15495999999999999</v>
      </c>
      <c r="K9720" s="2">
        <f t="shared" si="189"/>
        <v>33498.168079999996</v>
      </c>
    </row>
    <row r="9721" spans="1:11" x14ac:dyDescent="0.35">
      <c r="A9721" t="s">
        <v>11743</v>
      </c>
      <c r="B9721" t="s">
        <v>11744</v>
      </c>
      <c r="C9721" t="s">
        <v>11745</v>
      </c>
      <c r="D9721">
        <v>875</v>
      </c>
      <c r="E9721" t="s">
        <v>2666</v>
      </c>
      <c r="F9721" s="1">
        <v>8550</v>
      </c>
      <c r="G9721" t="s">
        <v>16</v>
      </c>
      <c r="H9721">
        <v>0.124</v>
      </c>
      <c r="I9721">
        <f t="shared" si="188"/>
        <v>1060.2</v>
      </c>
      <c r="J9721">
        <v>0.19500000000000001</v>
      </c>
      <c r="K9721" s="2">
        <f t="shared" si="189"/>
        <v>1667.25</v>
      </c>
    </row>
    <row r="9722" spans="1:11" x14ac:dyDescent="0.35">
      <c r="A9722" t="s">
        <v>11746</v>
      </c>
      <c r="B9722" t="s">
        <v>11747</v>
      </c>
      <c r="C9722" t="s">
        <v>11748</v>
      </c>
      <c r="D9722">
        <v>875</v>
      </c>
      <c r="E9722" t="s">
        <v>2666</v>
      </c>
      <c r="F9722" s="1">
        <v>126305</v>
      </c>
      <c r="G9722" t="s">
        <v>16</v>
      </c>
      <c r="H9722">
        <v>0.10199999999999999</v>
      </c>
      <c r="I9722">
        <f t="shared" si="188"/>
        <v>12883.109999999999</v>
      </c>
      <c r="J9722">
        <v>0.39328999999999997</v>
      </c>
      <c r="K9722" s="2">
        <f t="shared" si="189"/>
        <v>49674.493449999994</v>
      </c>
    </row>
    <row r="9723" spans="1:11" x14ac:dyDescent="0.35">
      <c r="A9723" t="s">
        <v>11749</v>
      </c>
      <c r="B9723" t="s">
        <v>11750</v>
      </c>
      <c r="C9723" t="s">
        <v>11748</v>
      </c>
      <c r="D9723">
        <v>875</v>
      </c>
      <c r="E9723" t="s">
        <v>2666</v>
      </c>
      <c r="F9723" s="1">
        <v>106038</v>
      </c>
      <c r="G9723" t="s">
        <v>16</v>
      </c>
      <c r="H9723">
        <v>0.10199999999999999</v>
      </c>
      <c r="I9723">
        <f t="shared" si="188"/>
        <v>10815.876</v>
      </c>
      <c r="J9723">
        <v>0.38489000000000001</v>
      </c>
      <c r="K9723" s="2">
        <f t="shared" si="189"/>
        <v>40812.965819999998</v>
      </c>
    </row>
    <row r="9724" spans="1:11" x14ac:dyDescent="0.35">
      <c r="A9724" t="s">
        <v>11751</v>
      </c>
      <c r="B9724" t="s">
        <v>11752</v>
      </c>
      <c r="C9724" t="s">
        <v>11753</v>
      </c>
      <c r="D9724">
        <v>875</v>
      </c>
      <c r="E9724" t="s">
        <v>2666</v>
      </c>
      <c r="F9724" s="1">
        <v>137500</v>
      </c>
      <c r="G9724" t="s">
        <v>16</v>
      </c>
      <c r="H9724">
        <v>4.3400000000000001E-2</v>
      </c>
      <c r="I9724">
        <f t="shared" si="188"/>
        <v>5967.5</v>
      </c>
      <c r="J9724">
        <v>0.17421</v>
      </c>
      <c r="K9724" s="2">
        <f t="shared" si="189"/>
        <v>23953.875</v>
      </c>
    </row>
    <row r="9725" spans="1:11" x14ac:dyDescent="0.35">
      <c r="A9725" t="s">
        <v>11754</v>
      </c>
      <c r="B9725" t="s">
        <v>11755</v>
      </c>
      <c r="C9725" t="s">
        <v>11756</v>
      </c>
      <c r="D9725">
        <v>875</v>
      </c>
      <c r="E9725" t="s">
        <v>2666</v>
      </c>
      <c r="F9725" s="1">
        <v>99775</v>
      </c>
      <c r="G9725" t="s">
        <v>16</v>
      </c>
      <c r="H9725">
        <v>4.3400000000000001E-2</v>
      </c>
      <c r="I9725">
        <f t="shared" si="188"/>
        <v>4330.2349999999997</v>
      </c>
      <c r="J9725">
        <v>0.17061000000000001</v>
      </c>
      <c r="K9725" s="2">
        <f t="shared" si="189"/>
        <v>17022.61275</v>
      </c>
    </row>
    <row r="9726" spans="1:11" x14ac:dyDescent="0.35">
      <c r="A9726" t="s">
        <v>11757</v>
      </c>
      <c r="B9726" t="s">
        <v>11758</v>
      </c>
      <c r="C9726" t="s">
        <v>11759</v>
      </c>
      <c r="D9726">
        <v>875</v>
      </c>
      <c r="E9726" t="s">
        <v>2666</v>
      </c>
      <c r="F9726" s="1">
        <v>22400</v>
      </c>
      <c r="G9726" t="s">
        <v>16</v>
      </c>
      <c r="H9726">
        <v>9.5000000000000001E-2</v>
      </c>
      <c r="I9726">
        <f t="shared" si="188"/>
        <v>2128</v>
      </c>
      <c r="J9726">
        <v>0.17499999999999999</v>
      </c>
      <c r="K9726" s="2">
        <f t="shared" si="189"/>
        <v>3919.9999999999995</v>
      </c>
    </row>
    <row r="9727" spans="1:11" x14ac:dyDescent="0.35">
      <c r="A9727" t="s">
        <v>11760</v>
      </c>
      <c r="B9727" t="s">
        <v>11761</v>
      </c>
      <c r="C9727" t="s">
        <v>11762</v>
      </c>
      <c r="D9727">
        <v>875</v>
      </c>
      <c r="E9727" t="s">
        <v>2666</v>
      </c>
      <c r="F9727" s="1">
        <v>23800</v>
      </c>
      <c r="G9727" t="s">
        <v>16</v>
      </c>
      <c r="H9727">
        <v>8.2000000000000003E-2</v>
      </c>
      <c r="I9727">
        <f t="shared" si="188"/>
        <v>1951.6000000000001</v>
      </c>
      <c r="J9727">
        <v>0.15</v>
      </c>
      <c r="K9727" s="2">
        <f t="shared" si="189"/>
        <v>3570</v>
      </c>
    </row>
    <row r="9728" spans="1:11" x14ac:dyDescent="0.35">
      <c r="A9728" t="s">
        <v>11763</v>
      </c>
      <c r="B9728" t="s">
        <v>11764</v>
      </c>
      <c r="C9728" t="s">
        <v>11765</v>
      </c>
      <c r="D9728">
        <v>875</v>
      </c>
      <c r="E9728" t="s">
        <v>2666</v>
      </c>
      <c r="F9728" s="1">
        <v>3800</v>
      </c>
      <c r="G9728" t="s">
        <v>16</v>
      </c>
      <c r="H9728">
        <v>5.1999999999999998E-2</v>
      </c>
      <c r="I9728">
        <f t="shared" si="188"/>
        <v>197.6</v>
      </c>
      <c r="J9728">
        <v>0.45399</v>
      </c>
      <c r="K9728" s="2">
        <f t="shared" si="189"/>
        <v>1725.162</v>
      </c>
    </row>
    <row r="9729" spans="1:11" x14ac:dyDescent="0.35">
      <c r="A9729" t="s">
        <v>11766</v>
      </c>
      <c r="B9729" t="s">
        <v>11767</v>
      </c>
      <c r="C9729" t="s">
        <v>11768</v>
      </c>
      <c r="D9729">
        <v>875</v>
      </c>
      <c r="E9729" t="s">
        <v>2666</v>
      </c>
      <c r="F9729">
        <v>600</v>
      </c>
      <c r="G9729" t="s">
        <v>16</v>
      </c>
      <c r="H9729">
        <v>0.14499999999999999</v>
      </c>
      <c r="I9729">
        <f t="shared" si="188"/>
        <v>87</v>
      </c>
      <c r="J9729">
        <v>0.45399</v>
      </c>
      <c r="K9729" s="2">
        <f t="shared" si="189"/>
        <v>272.39400000000001</v>
      </c>
    </row>
    <row r="9730" spans="1:11" x14ac:dyDescent="0.35">
      <c r="A9730" t="s">
        <v>11769</v>
      </c>
      <c r="B9730" t="s">
        <v>11770</v>
      </c>
      <c r="C9730" t="s">
        <v>11771</v>
      </c>
      <c r="D9730">
        <v>875</v>
      </c>
      <c r="E9730" t="s">
        <v>2666</v>
      </c>
      <c r="F9730">
        <v>600</v>
      </c>
      <c r="G9730" t="s">
        <v>16</v>
      </c>
      <c r="H9730">
        <v>0.13400000000000001</v>
      </c>
      <c r="I9730">
        <f t="shared" si="188"/>
        <v>80.400000000000006</v>
      </c>
      <c r="J9730">
        <v>0.45397999999999999</v>
      </c>
      <c r="K9730" s="2">
        <f t="shared" si="189"/>
        <v>272.38799999999998</v>
      </c>
    </row>
    <row r="9731" spans="1:11" x14ac:dyDescent="0.35">
      <c r="A9731" t="s">
        <v>11772</v>
      </c>
      <c r="B9731" t="s">
        <v>11773</v>
      </c>
      <c r="C9731" t="s">
        <v>11774</v>
      </c>
      <c r="D9731">
        <v>875</v>
      </c>
      <c r="E9731" t="s">
        <v>2666</v>
      </c>
      <c r="F9731" s="1">
        <v>166396</v>
      </c>
      <c r="G9731" t="s">
        <v>16</v>
      </c>
      <c r="H9731">
        <v>2.24E-2</v>
      </c>
      <c r="I9731">
        <f t="shared" si="188"/>
        <v>3727.2703999999999</v>
      </c>
      <c r="J9731">
        <v>7.7410000000000007E-2</v>
      </c>
      <c r="K9731" s="2">
        <f t="shared" si="189"/>
        <v>12880.714360000002</v>
      </c>
    </row>
    <row r="9732" spans="1:11" x14ac:dyDescent="0.35">
      <c r="A9732" t="s">
        <v>11775</v>
      </c>
      <c r="B9732" t="s">
        <v>11776</v>
      </c>
      <c r="C9732" t="s">
        <v>11777</v>
      </c>
      <c r="D9732">
        <v>875</v>
      </c>
      <c r="E9732" t="s">
        <v>2666</v>
      </c>
      <c r="F9732" s="1">
        <v>135613</v>
      </c>
      <c r="G9732" t="s">
        <v>16</v>
      </c>
      <c r="H9732">
        <v>2.24E-2</v>
      </c>
      <c r="I9732">
        <f t="shared" si="188"/>
        <v>3037.7312000000002</v>
      </c>
      <c r="J9732">
        <v>7.9509999999999997E-2</v>
      </c>
      <c r="K9732" s="2">
        <f t="shared" si="189"/>
        <v>10782.58963</v>
      </c>
    </row>
    <row r="9733" spans="1:11" x14ac:dyDescent="0.35">
      <c r="A9733" t="s">
        <v>11778</v>
      </c>
      <c r="B9733" t="s">
        <v>11779</v>
      </c>
      <c r="C9733" t="s">
        <v>11780</v>
      </c>
      <c r="D9733">
        <v>875</v>
      </c>
      <c r="E9733" t="s">
        <v>2666</v>
      </c>
      <c r="F9733" s="1">
        <v>74312</v>
      </c>
      <c r="G9733" t="s">
        <v>16</v>
      </c>
      <c r="H9733">
        <v>1.4E-2</v>
      </c>
      <c r="I9733">
        <f t="shared" ref="I9733:I9796" si="190">H9733*F9733</f>
        <v>1040.3679999999999</v>
      </c>
      <c r="J9733">
        <v>6.6710000000000005E-2</v>
      </c>
      <c r="K9733" s="2">
        <f t="shared" ref="K9733:K9796" si="191">F9733*J9733</f>
        <v>4957.3535200000006</v>
      </c>
    </row>
    <row r="9734" spans="1:11" x14ac:dyDescent="0.35">
      <c r="A9734" t="s">
        <v>11781</v>
      </c>
      <c r="B9734" t="s">
        <v>11782</v>
      </c>
      <c r="C9734" t="s">
        <v>11783</v>
      </c>
      <c r="D9734">
        <v>875</v>
      </c>
      <c r="E9734" t="s">
        <v>2666</v>
      </c>
      <c r="F9734" s="1">
        <v>316610</v>
      </c>
      <c r="G9734" t="s">
        <v>16</v>
      </c>
      <c r="H9734">
        <v>8.5999999999999993E-2</v>
      </c>
      <c r="I9734">
        <f t="shared" si="190"/>
        <v>27228.46</v>
      </c>
      <c r="J9734">
        <v>0.56999999999999995</v>
      </c>
      <c r="K9734" s="2">
        <f t="shared" si="191"/>
        <v>180467.69999999998</v>
      </c>
    </row>
    <row r="9735" spans="1:11" x14ac:dyDescent="0.35">
      <c r="A9735" t="s">
        <v>11784</v>
      </c>
      <c r="B9735" t="s">
        <v>11785</v>
      </c>
      <c r="C9735" t="s">
        <v>11786</v>
      </c>
      <c r="D9735">
        <v>875</v>
      </c>
      <c r="E9735" t="s">
        <v>2666</v>
      </c>
      <c r="F9735" s="1">
        <v>74680</v>
      </c>
      <c r="G9735" t="s">
        <v>16</v>
      </c>
      <c r="H9735">
        <v>1.4E-2</v>
      </c>
      <c r="I9735">
        <f t="shared" si="190"/>
        <v>1045.52</v>
      </c>
      <c r="J9735">
        <v>7.1169999999999997E-2</v>
      </c>
      <c r="K9735" s="2">
        <f t="shared" si="191"/>
        <v>5314.9755999999998</v>
      </c>
    </row>
    <row r="9736" spans="1:11" x14ac:dyDescent="0.35">
      <c r="A9736" t="s">
        <v>11787</v>
      </c>
      <c r="B9736" t="s">
        <v>11788</v>
      </c>
      <c r="C9736" t="s">
        <v>11789</v>
      </c>
      <c r="D9736">
        <v>875</v>
      </c>
      <c r="E9736" t="s">
        <v>2666</v>
      </c>
      <c r="F9736" s="1">
        <v>14550</v>
      </c>
      <c r="G9736" t="s">
        <v>16</v>
      </c>
      <c r="H9736">
        <v>8.5999999999999993E-2</v>
      </c>
      <c r="I9736">
        <f t="shared" si="190"/>
        <v>1251.3</v>
      </c>
      <c r="J9736">
        <v>0.59899999999999998</v>
      </c>
      <c r="K9736" s="2">
        <f t="shared" si="191"/>
        <v>8715.4499999999989</v>
      </c>
    </row>
    <row r="9737" spans="1:11" x14ac:dyDescent="0.35">
      <c r="A9737" t="s">
        <v>11790</v>
      </c>
      <c r="B9737" t="s">
        <v>11791</v>
      </c>
      <c r="C9737" t="s">
        <v>11792</v>
      </c>
      <c r="D9737">
        <v>875</v>
      </c>
      <c r="E9737" t="s">
        <v>2666</v>
      </c>
      <c r="F9737" s="1">
        <v>192030</v>
      </c>
      <c r="G9737" t="s">
        <v>16</v>
      </c>
      <c r="H9737">
        <v>8.5999999999999993E-2</v>
      </c>
      <c r="I9737">
        <f t="shared" si="190"/>
        <v>16514.579999999998</v>
      </c>
      <c r="J9737">
        <v>0.56999999999999995</v>
      </c>
      <c r="K9737" s="2">
        <f t="shared" si="191"/>
        <v>109457.09999999999</v>
      </c>
    </row>
    <row r="9738" spans="1:11" x14ac:dyDescent="0.35">
      <c r="A9738" t="s">
        <v>11793</v>
      </c>
      <c r="B9738" t="s">
        <v>11794</v>
      </c>
      <c r="C9738" t="s">
        <v>11795</v>
      </c>
      <c r="D9738">
        <v>875</v>
      </c>
      <c r="E9738" t="s">
        <v>2666</v>
      </c>
      <c r="F9738" s="1">
        <v>233820</v>
      </c>
      <c r="G9738" t="s">
        <v>16</v>
      </c>
      <c r="H9738">
        <v>2.2499999999999999E-2</v>
      </c>
      <c r="I9738">
        <f t="shared" si="190"/>
        <v>5260.95</v>
      </c>
      <c r="J9738">
        <v>8.4870000000000001E-2</v>
      </c>
      <c r="K9738" s="2">
        <f t="shared" si="191"/>
        <v>19844.303400000001</v>
      </c>
    </row>
    <row r="9739" spans="1:11" x14ac:dyDescent="0.35">
      <c r="A9739" t="s">
        <v>11796</v>
      </c>
      <c r="B9739" t="s">
        <v>11797</v>
      </c>
      <c r="C9739" t="s">
        <v>11798</v>
      </c>
      <c r="D9739">
        <v>875</v>
      </c>
      <c r="E9739" t="s">
        <v>2666</v>
      </c>
      <c r="F9739" s="1">
        <v>98588</v>
      </c>
      <c r="G9739" t="s">
        <v>16</v>
      </c>
      <c r="H9739">
        <v>2.2499999999999999E-2</v>
      </c>
      <c r="I9739">
        <f t="shared" si="190"/>
        <v>2218.23</v>
      </c>
      <c r="J9739">
        <v>8.6569999999999994E-2</v>
      </c>
      <c r="K9739" s="2">
        <f t="shared" si="191"/>
        <v>8534.7631599999986</v>
      </c>
    </row>
    <row r="9740" spans="1:11" x14ac:dyDescent="0.35">
      <c r="A9740" t="s">
        <v>11799</v>
      </c>
      <c r="B9740" t="s">
        <v>11800</v>
      </c>
      <c r="C9740" t="s">
        <v>11780</v>
      </c>
      <c r="D9740">
        <v>875</v>
      </c>
      <c r="E9740" t="s">
        <v>2666</v>
      </c>
      <c r="F9740" s="1">
        <v>181350</v>
      </c>
      <c r="G9740" t="s">
        <v>16</v>
      </c>
      <c r="H9740">
        <v>2.2499999999999999E-2</v>
      </c>
      <c r="I9740">
        <f t="shared" si="190"/>
        <v>4080.375</v>
      </c>
      <c r="J9740">
        <v>8.727E-2</v>
      </c>
      <c r="K9740" s="2">
        <f t="shared" si="191"/>
        <v>15826.414500000001</v>
      </c>
    </row>
    <row r="9741" spans="1:11" x14ac:dyDescent="0.35">
      <c r="A9741" t="s">
        <v>11801</v>
      </c>
      <c r="B9741" t="s">
        <v>11802</v>
      </c>
      <c r="C9741" t="s">
        <v>11803</v>
      </c>
      <c r="D9741">
        <v>875</v>
      </c>
      <c r="E9741" t="s">
        <v>2666</v>
      </c>
      <c r="F9741" s="1">
        <v>79755</v>
      </c>
      <c r="G9741" t="s">
        <v>16</v>
      </c>
      <c r="H9741">
        <v>2.3099999999999999E-2</v>
      </c>
      <c r="I9741">
        <f t="shared" si="190"/>
        <v>1842.3405</v>
      </c>
      <c r="J9741">
        <v>8.5360000000000005E-2</v>
      </c>
      <c r="K9741" s="2">
        <f t="shared" si="191"/>
        <v>6807.8868000000002</v>
      </c>
    </row>
    <row r="9742" spans="1:11" x14ac:dyDescent="0.35">
      <c r="A9742" t="s">
        <v>11804</v>
      </c>
      <c r="B9742" t="s">
        <v>11805</v>
      </c>
      <c r="D9742">
        <v>875</v>
      </c>
      <c r="E9742" t="s">
        <v>2666</v>
      </c>
      <c r="F9742" s="1">
        <v>6720</v>
      </c>
      <c r="G9742" t="s">
        <v>16</v>
      </c>
      <c r="H9742">
        <v>8.4000000000000005E-2</v>
      </c>
      <c r="I9742">
        <f t="shared" si="190"/>
        <v>564.48</v>
      </c>
      <c r="J9742">
        <v>0.17100000000000001</v>
      </c>
      <c r="K9742" s="2">
        <f t="shared" si="191"/>
        <v>1149.1200000000001</v>
      </c>
    </row>
    <row r="9743" spans="1:11" x14ac:dyDescent="0.35">
      <c r="A9743" t="s">
        <v>11806</v>
      </c>
      <c r="B9743" t="s">
        <v>11807</v>
      </c>
      <c r="C9743" t="s">
        <v>11808</v>
      </c>
      <c r="D9743">
        <v>875</v>
      </c>
      <c r="E9743" t="s">
        <v>2666</v>
      </c>
      <c r="F9743" s="1">
        <v>104520</v>
      </c>
      <c r="G9743" t="s">
        <v>16</v>
      </c>
      <c r="H9743">
        <v>6.0900000000000003E-2</v>
      </c>
      <c r="I9743">
        <f t="shared" si="190"/>
        <v>6365.268</v>
      </c>
      <c r="J9743">
        <v>0.249</v>
      </c>
      <c r="K9743" s="2">
        <f t="shared" si="191"/>
        <v>26025.48</v>
      </c>
    </row>
    <row r="9744" spans="1:11" x14ac:dyDescent="0.35">
      <c r="A9744" t="s">
        <v>11809</v>
      </c>
      <c r="B9744" t="s">
        <v>11810</v>
      </c>
      <c r="C9744" t="s">
        <v>11811</v>
      </c>
      <c r="D9744">
        <v>875</v>
      </c>
      <c r="E9744" t="s">
        <v>2666</v>
      </c>
      <c r="F9744" s="1">
        <v>35962</v>
      </c>
      <c r="G9744" t="s">
        <v>16</v>
      </c>
      <c r="H9744">
        <v>6.0900000000000003E-2</v>
      </c>
      <c r="I9744">
        <f t="shared" si="190"/>
        <v>2190.0858000000003</v>
      </c>
      <c r="J9744">
        <v>0.25600000000000001</v>
      </c>
      <c r="K9744" s="2">
        <f t="shared" si="191"/>
        <v>9206.2720000000008</v>
      </c>
    </row>
    <row r="9745" spans="1:11" x14ac:dyDescent="0.35">
      <c r="A9745" t="s">
        <v>11812</v>
      </c>
      <c r="B9745" t="s">
        <v>11813</v>
      </c>
      <c r="C9745" t="s">
        <v>11814</v>
      </c>
      <c r="D9745">
        <v>875</v>
      </c>
      <c r="E9745" t="s">
        <v>2666</v>
      </c>
      <c r="F9745" s="1">
        <v>2800</v>
      </c>
      <c r="G9745" t="s">
        <v>16</v>
      </c>
      <c r="H9745">
        <v>0.24399999999999999</v>
      </c>
      <c r="I9745">
        <f t="shared" si="190"/>
        <v>683.19999999999993</v>
      </c>
      <c r="J9745">
        <v>0.36499999999999999</v>
      </c>
      <c r="K9745" s="2">
        <f t="shared" si="191"/>
        <v>1022</v>
      </c>
    </row>
    <row r="9746" spans="1:11" x14ac:dyDescent="0.35">
      <c r="A9746" t="s">
        <v>11815</v>
      </c>
      <c r="B9746" t="s">
        <v>11816</v>
      </c>
      <c r="C9746" t="s">
        <v>11817</v>
      </c>
      <c r="D9746">
        <v>875</v>
      </c>
      <c r="E9746" t="s">
        <v>2666</v>
      </c>
      <c r="F9746" s="1">
        <v>116042</v>
      </c>
      <c r="G9746" t="s">
        <v>16</v>
      </c>
      <c r="H9746">
        <v>0.105</v>
      </c>
      <c r="I9746">
        <f t="shared" si="190"/>
        <v>12184.41</v>
      </c>
      <c r="J9746">
        <v>0.35149999999999998</v>
      </c>
      <c r="K9746" s="2">
        <f t="shared" si="191"/>
        <v>40788.762999999999</v>
      </c>
    </row>
    <row r="9747" spans="1:11" x14ac:dyDescent="0.35">
      <c r="A9747" t="s">
        <v>11818</v>
      </c>
      <c r="B9747" t="s">
        <v>11819</v>
      </c>
      <c r="C9747" t="s">
        <v>11817</v>
      </c>
      <c r="D9747">
        <v>875</v>
      </c>
      <c r="E9747" t="s">
        <v>2666</v>
      </c>
      <c r="F9747" s="1">
        <v>149393</v>
      </c>
      <c r="G9747" t="s">
        <v>16</v>
      </c>
      <c r="H9747">
        <v>0.105</v>
      </c>
      <c r="I9747">
        <f t="shared" si="190"/>
        <v>15686.264999999999</v>
      </c>
      <c r="J9747">
        <v>0.33123000000000002</v>
      </c>
      <c r="K9747" s="2">
        <f t="shared" si="191"/>
        <v>49483.44339</v>
      </c>
    </row>
    <row r="9748" spans="1:11" x14ac:dyDescent="0.35">
      <c r="A9748" t="s">
        <v>11820</v>
      </c>
      <c r="B9748" t="s">
        <v>11821</v>
      </c>
      <c r="C9748" t="s">
        <v>11822</v>
      </c>
      <c r="D9748">
        <v>875</v>
      </c>
      <c r="E9748" t="s">
        <v>2666</v>
      </c>
      <c r="F9748" s="1">
        <v>11560</v>
      </c>
      <c r="G9748" t="s">
        <v>16</v>
      </c>
      <c r="H9748">
        <v>8.4000000000000005E-2</v>
      </c>
      <c r="I9748">
        <f t="shared" si="190"/>
        <v>971.04000000000008</v>
      </c>
      <c r="J9748">
        <v>0.16800000000000001</v>
      </c>
      <c r="K9748" s="2">
        <f t="shared" si="191"/>
        <v>1942.0800000000002</v>
      </c>
    </row>
    <row r="9749" spans="1:11" x14ac:dyDescent="0.35">
      <c r="A9749" t="s">
        <v>11823</v>
      </c>
      <c r="B9749" t="s">
        <v>11824</v>
      </c>
      <c r="C9749" t="s">
        <v>11825</v>
      </c>
      <c r="D9749">
        <v>875</v>
      </c>
      <c r="E9749" t="s">
        <v>2666</v>
      </c>
      <c r="F9749" s="1">
        <v>9490</v>
      </c>
      <c r="G9749" t="s">
        <v>16</v>
      </c>
      <c r="H9749">
        <v>0.19900000000000001</v>
      </c>
      <c r="I9749">
        <f t="shared" si="190"/>
        <v>1888.51</v>
      </c>
      <c r="J9749">
        <v>0.33400000000000002</v>
      </c>
      <c r="K9749" s="2">
        <f t="shared" si="191"/>
        <v>3169.6600000000003</v>
      </c>
    </row>
    <row r="9750" spans="1:11" x14ac:dyDescent="0.35">
      <c r="A9750" t="s">
        <v>11826</v>
      </c>
      <c r="B9750" t="s">
        <v>11827</v>
      </c>
      <c r="C9750" t="s">
        <v>11828</v>
      </c>
      <c r="D9750">
        <v>875</v>
      </c>
      <c r="E9750" t="s">
        <v>2666</v>
      </c>
      <c r="F9750" s="1">
        <v>40880</v>
      </c>
      <c r="G9750" t="s">
        <v>16</v>
      </c>
      <c r="H9750">
        <v>0.1</v>
      </c>
      <c r="I9750">
        <f t="shared" si="190"/>
        <v>4088</v>
      </c>
      <c r="J9750">
        <v>0.158</v>
      </c>
      <c r="K9750" s="2">
        <f t="shared" si="191"/>
        <v>6459.04</v>
      </c>
    </row>
    <row r="9751" spans="1:11" x14ac:dyDescent="0.35">
      <c r="A9751" t="s">
        <v>11829</v>
      </c>
      <c r="B9751" t="s">
        <v>11830</v>
      </c>
      <c r="C9751" t="s">
        <v>11831</v>
      </c>
      <c r="D9751">
        <v>875</v>
      </c>
      <c r="E9751" t="s">
        <v>2666</v>
      </c>
      <c r="F9751" s="1">
        <v>28630</v>
      </c>
      <c r="G9751" t="s">
        <v>16</v>
      </c>
      <c r="H9751">
        <v>0.22600000000000001</v>
      </c>
      <c r="I9751">
        <f t="shared" si="190"/>
        <v>6470.38</v>
      </c>
      <c r="J9751">
        <v>0.34499999999999997</v>
      </c>
      <c r="K9751" s="2">
        <f t="shared" si="191"/>
        <v>9877.3499999999985</v>
      </c>
    </row>
    <row r="9752" spans="1:11" x14ac:dyDescent="0.35">
      <c r="A9752" t="s">
        <v>11832</v>
      </c>
      <c r="B9752" t="s">
        <v>11833</v>
      </c>
      <c r="C9752" t="s">
        <v>11834</v>
      </c>
      <c r="D9752">
        <v>875</v>
      </c>
      <c r="E9752" t="s">
        <v>2666</v>
      </c>
      <c r="F9752" s="1">
        <v>4160</v>
      </c>
      <c r="G9752" t="s">
        <v>16</v>
      </c>
      <c r="H9752">
        <v>0.108</v>
      </c>
      <c r="I9752">
        <f t="shared" si="190"/>
        <v>449.28</v>
      </c>
      <c r="J9752">
        <v>0.151</v>
      </c>
      <c r="K9752" s="2">
        <f t="shared" si="191"/>
        <v>628.16</v>
      </c>
    </row>
    <row r="9753" spans="1:11" x14ac:dyDescent="0.35">
      <c r="A9753" t="s">
        <v>11835</v>
      </c>
      <c r="B9753" t="s">
        <v>11836</v>
      </c>
      <c r="C9753" t="s">
        <v>11837</v>
      </c>
      <c r="D9753">
        <v>875</v>
      </c>
      <c r="E9753" t="s">
        <v>2666</v>
      </c>
      <c r="F9753" s="1">
        <v>5280</v>
      </c>
      <c r="G9753" t="s">
        <v>16</v>
      </c>
      <c r="H9753">
        <v>0.19800000000000001</v>
      </c>
      <c r="I9753">
        <f t="shared" si="190"/>
        <v>1045.44</v>
      </c>
      <c r="J9753">
        <v>0.35599999999999998</v>
      </c>
      <c r="K9753" s="2">
        <f t="shared" si="191"/>
        <v>1879.6799999999998</v>
      </c>
    </row>
    <row r="9754" spans="1:11" x14ac:dyDescent="0.35">
      <c r="A9754" t="s">
        <v>11838</v>
      </c>
      <c r="B9754" t="s">
        <v>11839</v>
      </c>
      <c r="C9754" t="s">
        <v>11840</v>
      </c>
      <c r="D9754">
        <v>875</v>
      </c>
      <c r="E9754" t="s">
        <v>2666</v>
      </c>
      <c r="F9754" s="1">
        <v>95685</v>
      </c>
      <c r="G9754" t="s">
        <v>16</v>
      </c>
      <c r="H9754">
        <v>0.106</v>
      </c>
      <c r="I9754">
        <f t="shared" si="190"/>
        <v>10142.61</v>
      </c>
      <c r="J9754">
        <v>0.64</v>
      </c>
      <c r="K9754" s="2">
        <f t="shared" si="191"/>
        <v>61238.400000000001</v>
      </c>
    </row>
    <row r="9755" spans="1:11" x14ac:dyDescent="0.35">
      <c r="A9755" t="s">
        <v>11841</v>
      </c>
      <c r="B9755" t="s">
        <v>11842</v>
      </c>
      <c r="C9755" t="s">
        <v>11843</v>
      </c>
      <c r="D9755">
        <v>875</v>
      </c>
      <c r="E9755" t="s">
        <v>2666</v>
      </c>
      <c r="F9755" s="1">
        <v>7990</v>
      </c>
      <c r="G9755" t="s">
        <v>16</v>
      </c>
      <c r="H9755">
        <v>0.11899999999999999</v>
      </c>
      <c r="I9755">
        <f t="shared" si="190"/>
        <v>950.81</v>
      </c>
      <c r="J9755">
        <v>0.67200000000000004</v>
      </c>
      <c r="K9755" s="2">
        <f t="shared" si="191"/>
        <v>5369.2800000000007</v>
      </c>
    </row>
    <row r="9756" spans="1:11" x14ac:dyDescent="0.35">
      <c r="A9756" t="s">
        <v>11844</v>
      </c>
      <c r="B9756" t="s">
        <v>11842</v>
      </c>
      <c r="C9756" t="s">
        <v>11843</v>
      </c>
      <c r="D9756">
        <v>875</v>
      </c>
      <c r="E9756" t="s">
        <v>2666</v>
      </c>
      <c r="F9756" s="1">
        <v>8080</v>
      </c>
      <c r="G9756" t="s">
        <v>16</v>
      </c>
      <c r="H9756">
        <v>0.11899999999999999</v>
      </c>
      <c r="I9756">
        <f t="shared" si="190"/>
        <v>961.52</v>
      </c>
      <c r="J9756">
        <v>0.71299999999999997</v>
      </c>
      <c r="K9756" s="2">
        <f t="shared" si="191"/>
        <v>5761.04</v>
      </c>
    </row>
    <row r="9757" spans="1:11" x14ac:dyDescent="0.35">
      <c r="A9757" t="s">
        <v>11845</v>
      </c>
      <c r="B9757" t="s">
        <v>11846</v>
      </c>
      <c r="C9757" t="s">
        <v>11847</v>
      </c>
      <c r="D9757">
        <v>875</v>
      </c>
      <c r="E9757" t="s">
        <v>2666</v>
      </c>
      <c r="F9757" s="1">
        <v>110765</v>
      </c>
      <c r="G9757" t="s">
        <v>16</v>
      </c>
      <c r="H9757">
        <v>0.106</v>
      </c>
      <c r="I9757">
        <f t="shared" si="190"/>
        <v>11741.09</v>
      </c>
      <c r="J9757">
        <v>0.64</v>
      </c>
      <c r="K9757" s="2">
        <f t="shared" si="191"/>
        <v>70889.600000000006</v>
      </c>
    </row>
    <row r="9758" spans="1:11" x14ac:dyDescent="0.35">
      <c r="A9758" t="s">
        <v>11848</v>
      </c>
      <c r="B9758" t="s">
        <v>11849</v>
      </c>
      <c r="C9758" t="s">
        <v>11850</v>
      </c>
      <c r="D9758">
        <v>875</v>
      </c>
      <c r="E9758" t="s">
        <v>2666</v>
      </c>
      <c r="F9758" s="1">
        <v>9050</v>
      </c>
      <c r="G9758" t="s">
        <v>16</v>
      </c>
      <c r="H9758">
        <v>0.11899999999999999</v>
      </c>
      <c r="I9758">
        <f t="shared" si="190"/>
        <v>1076.95</v>
      </c>
      <c r="J9758">
        <v>0.67200000000000004</v>
      </c>
      <c r="K9758" s="2">
        <f t="shared" si="191"/>
        <v>6081.6</v>
      </c>
    </row>
    <row r="9759" spans="1:11" x14ac:dyDescent="0.35">
      <c r="A9759" t="s">
        <v>11851</v>
      </c>
      <c r="B9759" t="s">
        <v>11849</v>
      </c>
      <c r="C9759" t="s">
        <v>11850</v>
      </c>
      <c r="D9759">
        <v>875</v>
      </c>
      <c r="E9759" t="s">
        <v>2666</v>
      </c>
      <c r="F9759" s="1">
        <v>11600</v>
      </c>
      <c r="G9759" t="s">
        <v>16</v>
      </c>
      <c r="H9759">
        <v>0.11899999999999999</v>
      </c>
      <c r="I9759">
        <f t="shared" si="190"/>
        <v>1380.3999999999999</v>
      </c>
      <c r="J9759">
        <v>0.71299999999999997</v>
      </c>
      <c r="K9759" s="2">
        <f t="shared" si="191"/>
        <v>8270.7999999999993</v>
      </c>
    </row>
    <row r="9760" spans="1:11" x14ac:dyDescent="0.35">
      <c r="A9760" t="s">
        <v>11852</v>
      </c>
      <c r="B9760" t="s">
        <v>11853</v>
      </c>
      <c r="C9760" t="s">
        <v>11854</v>
      </c>
      <c r="D9760">
        <v>875</v>
      </c>
      <c r="E9760" t="s">
        <v>2666</v>
      </c>
      <c r="F9760" s="1">
        <v>11000</v>
      </c>
      <c r="G9760" t="s">
        <v>16</v>
      </c>
      <c r="H9760">
        <v>8.4000000000000005E-2</v>
      </c>
      <c r="I9760">
        <f t="shared" si="190"/>
        <v>924.00000000000011</v>
      </c>
      <c r="J9760">
        <v>0.17299999999999999</v>
      </c>
      <c r="K9760" s="2">
        <f t="shared" si="191"/>
        <v>1902.9999999999998</v>
      </c>
    </row>
    <row r="9761" spans="1:11" x14ac:dyDescent="0.35">
      <c r="A9761" t="s">
        <v>11855</v>
      </c>
      <c r="B9761" t="s">
        <v>11856</v>
      </c>
      <c r="C9761" t="s">
        <v>11857</v>
      </c>
      <c r="D9761">
        <v>875</v>
      </c>
      <c r="E9761" t="s">
        <v>2666</v>
      </c>
      <c r="F9761" s="1">
        <v>219649</v>
      </c>
      <c r="G9761" t="s">
        <v>16</v>
      </c>
      <c r="H9761">
        <v>2.051E-2</v>
      </c>
      <c r="I9761">
        <f t="shared" si="190"/>
        <v>4505.0009900000005</v>
      </c>
      <c r="J9761">
        <v>8.5000000000000006E-2</v>
      </c>
      <c r="K9761" s="2">
        <f t="shared" si="191"/>
        <v>18670.165000000001</v>
      </c>
    </row>
    <row r="9762" spans="1:11" x14ac:dyDescent="0.35">
      <c r="A9762" t="s">
        <v>11858</v>
      </c>
      <c r="B9762" t="s">
        <v>11859</v>
      </c>
      <c r="C9762" t="s">
        <v>11860</v>
      </c>
      <c r="D9762">
        <v>875</v>
      </c>
      <c r="E9762" t="s">
        <v>2666</v>
      </c>
      <c r="F9762" s="1">
        <v>5400</v>
      </c>
      <c r="G9762" t="s">
        <v>16</v>
      </c>
      <c r="H9762">
        <v>8.3000000000000004E-2</v>
      </c>
      <c r="I9762">
        <f t="shared" si="190"/>
        <v>448.20000000000005</v>
      </c>
      <c r="J9762">
        <v>0.19500000000000001</v>
      </c>
      <c r="K9762" s="2">
        <f t="shared" si="191"/>
        <v>1053</v>
      </c>
    </row>
    <row r="9763" spans="1:11" x14ac:dyDescent="0.35">
      <c r="A9763" t="s">
        <v>11861</v>
      </c>
      <c r="B9763" t="s">
        <v>11862</v>
      </c>
      <c r="C9763" t="s">
        <v>11863</v>
      </c>
      <c r="D9763">
        <v>875</v>
      </c>
      <c r="E9763" t="s">
        <v>2666</v>
      </c>
      <c r="F9763" s="1">
        <v>77700</v>
      </c>
      <c r="G9763" t="s">
        <v>16</v>
      </c>
      <c r="H9763">
        <v>1.5599999999999999E-2</v>
      </c>
      <c r="I9763">
        <f t="shared" si="190"/>
        <v>1212.1199999999999</v>
      </c>
      <c r="J9763">
        <v>0.09</v>
      </c>
      <c r="K9763" s="2">
        <f t="shared" si="191"/>
        <v>6993</v>
      </c>
    </row>
    <row r="9764" spans="1:11" x14ac:dyDescent="0.35">
      <c r="A9764" t="s">
        <v>11864</v>
      </c>
      <c r="B9764" t="s">
        <v>11865</v>
      </c>
      <c r="C9764" t="s">
        <v>11866</v>
      </c>
      <c r="D9764">
        <v>875</v>
      </c>
      <c r="E9764" t="s">
        <v>2666</v>
      </c>
      <c r="F9764" s="1">
        <v>2450</v>
      </c>
      <c r="G9764" t="s">
        <v>16</v>
      </c>
      <c r="H9764">
        <v>7.3999999999999996E-2</v>
      </c>
      <c r="I9764">
        <f t="shared" si="190"/>
        <v>181.29999999999998</v>
      </c>
      <c r="J9764">
        <v>0.23599999999999999</v>
      </c>
      <c r="K9764" s="2">
        <f t="shared" si="191"/>
        <v>578.19999999999993</v>
      </c>
    </row>
    <row r="9765" spans="1:11" x14ac:dyDescent="0.35">
      <c r="A9765" t="s">
        <v>11867</v>
      </c>
      <c r="B9765" t="s">
        <v>11868</v>
      </c>
      <c r="C9765" t="s">
        <v>11857</v>
      </c>
      <c r="D9765">
        <v>875</v>
      </c>
      <c r="E9765" t="s">
        <v>2666</v>
      </c>
      <c r="F9765" s="1">
        <v>130029</v>
      </c>
      <c r="G9765" t="s">
        <v>16</v>
      </c>
      <c r="H9765">
        <v>2.051E-2</v>
      </c>
      <c r="I9765">
        <f t="shared" si="190"/>
        <v>2666.8947900000003</v>
      </c>
      <c r="J9765">
        <v>9.5000000000000001E-2</v>
      </c>
      <c r="K9765" s="2">
        <f t="shared" si="191"/>
        <v>12352.755000000001</v>
      </c>
    </row>
    <row r="9766" spans="1:11" x14ac:dyDescent="0.35">
      <c r="A9766" t="s">
        <v>11869</v>
      </c>
      <c r="B9766" t="s">
        <v>11870</v>
      </c>
      <c r="C9766" t="s">
        <v>11871</v>
      </c>
      <c r="D9766">
        <v>875</v>
      </c>
      <c r="E9766" t="s">
        <v>2666</v>
      </c>
      <c r="F9766" s="1">
        <v>22130</v>
      </c>
      <c r="G9766" t="s">
        <v>16</v>
      </c>
      <c r="H9766">
        <v>0.155</v>
      </c>
      <c r="I9766">
        <f t="shared" si="190"/>
        <v>3430.15</v>
      </c>
      <c r="J9766">
        <v>1.33588</v>
      </c>
      <c r="K9766" s="2">
        <f t="shared" si="191"/>
        <v>29563.024399999998</v>
      </c>
    </row>
    <row r="9767" spans="1:11" x14ac:dyDescent="0.35">
      <c r="A9767" t="s">
        <v>11872</v>
      </c>
      <c r="B9767" t="s">
        <v>11873</v>
      </c>
      <c r="C9767" t="s">
        <v>11874</v>
      </c>
      <c r="D9767">
        <v>875</v>
      </c>
      <c r="E9767" t="s">
        <v>2666</v>
      </c>
      <c r="F9767" s="1">
        <v>10900</v>
      </c>
      <c r="G9767" t="s">
        <v>16</v>
      </c>
      <c r="H9767">
        <v>0.312</v>
      </c>
      <c r="I9767">
        <f t="shared" si="190"/>
        <v>3400.8</v>
      </c>
      <c r="J9767">
        <v>0.53500000000000003</v>
      </c>
      <c r="K9767" s="2">
        <f t="shared" si="191"/>
        <v>5831.5</v>
      </c>
    </row>
    <row r="9768" spans="1:11" x14ac:dyDescent="0.35">
      <c r="A9768" t="s">
        <v>11875</v>
      </c>
      <c r="B9768" t="s">
        <v>11876</v>
      </c>
      <c r="C9768" t="s">
        <v>11877</v>
      </c>
      <c r="D9768">
        <v>875</v>
      </c>
      <c r="E9768" t="s">
        <v>2666</v>
      </c>
      <c r="F9768" s="1">
        <v>26045</v>
      </c>
      <c r="G9768" t="s">
        <v>16</v>
      </c>
      <c r="H9768">
        <v>0.25</v>
      </c>
      <c r="I9768">
        <f t="shared" si="190"/>
        <v>6511.25</v>
      </c>
      <c r="J9768">
        <v>0.371</v>
      </c>
      <c r="K9768" s="2">
        <f t="shared" si="191"/>
        <v>9662.6949999999997</v>
      </c>
    </row>
    <row r="9769" spans="1:11" x14ac:dyDescent="0.35">
      <c r="A9769" t="s">
        <v>11878</v>
      </c>
      <c r="B9769" t="s">
        <v>11879</v>
      </c>
      <c r="C9769" t="s">
        <v>11880</v>
      </c>
      <c r="D9769">
        <v>875</v>
      </c>
      <c r="E9769" t="s">
        <v>2666</v>
      </c>
      <c r="F9769" s="1">
        <v>117670</v>
      </c>
      <c r="G9769" t="s">
        <v>16</v>
      </c>
      <c r="H9769">
        <v>5.0500000000000003E-2</v>
      </c>
      <c r="I9769">
        <f t="shared" si="190"/>
        <v>5942.335</v>
      </c>
      <c r="J9769">
        <v>0.19999</v>
      </c>
      <c r="K9769" s="2">
        <f t="shared" si="191"/>
        <v>23532.8233</v>
      </c>
    </row>
    <row r="9770" spans="1:11" x14ac:dyDescent="0.35">
      <c r="A9770" t="s">
        <v>11881</v>
      </c>
      <c r="B9770" t="s">
        <v>11882</v>
      </c>
      <c r="C9770" t="s">
        <v>11883</v>
      </c>
      <c r="D9770">
        <v>875</v>
      </c>
      <c r="E9770" t="s">
        <v>2666</v>
      </c>
      <c r="F9770" s="1">
        <v>46215</v>
      </c>
      <c r="G9770" t="s">
        <v>16</v>
      </c>
      <c r="H9770">
        <v>0.106</v>
      </c>
      <c r="I9770">
        <f t="shared" si="190"/>
        <v>4898.79</v>
      </c>
      <c r="J9770">
        <v>0.29898999999999998</v>
      </c>
      <c r="K9770" s="2">
        <f t="shared" si="191"/>
        <v>13817.822849999999</v>
      </c>
    </row>
    <row r="9771" spans="1:11" x14ac:dyDescent="0.35">
      <c r="A9771" t="s">
        <v>11884</v>
      </c>
      <c r="B9771" t="s">
        <v>11885</v>
      </c>
      <c r="C9771" t="s">
        <v>11860</v>
      </c>
      <c r="D9771">
        <v>875</v>
      </c>
      <c r="E9771" t="s">
        <v>2666</v>
      </c>
      <c r="F9771" s="1">
        <v>4800</v>
      </c>
      <c r="G9771" t="s">
        <v>16</v>
      </c>
      <c r="H9771">
        <v>0.09</v>
      </c>
      <c r="I9771">
        <f t="shared" si="190"/>
        <v>432</v>
      </c>
      <c r="J9771">
        <v>0.17299999999999999</v>
      </c>
      <c r="K9771" s="2">
        <f t="shared" si="191"/>
        <v>830.4</v>
      </c>
    </row>
    <row r="9772" spans="1:11" x14ac:dyDescent="0.35">
      <c r="A9772" t="s">
        <v>11886</v>
      </c>
      <c r="B9772" t="s">
        <v>11887</v>
      </c>
      <c r="C9772" t="s">
        <v>11888</v>
      </c>
      <c r="D9772">
        <v>875</v>
      </c>
      <c r="E9772" t="s">
        <v>2666</v>
      </c>
      <c r="F9772" s="1">
        <v>10000</v>
      </c>
      <c r="G9772" t="s">
        <v>16</v>
      </c>
      <c r="H9772">
        <v>0.157</v>
      </c>
      <c r="I9772">
        <f t="shared" si="190"/>
        <v>1570</v>
      </c>
      <c r="J9772">
        <v>0.27100000000000002</v>
      </c>
      <c r="K9772" s="2">
        <f t="shared" si="191"/>
        <v>2710</v>
      </c>
    </row>
    <row r="9773" spans="1:11" x14ac:dyDescent="0.35">
      <c r="A9773" t="s">
        <v>11889</v>
      </c>
      <c r="B9773" t="s">
        <v>11890</v>
      </c>
      <c r="C9773" t="s">
        <v>11891</v>
      </c>
      <c r="D9773">
        <v>875</v>
      </c>
      <c r="E9773" t="s">
        <v>2666</v>
      </c>
      <c r="F9773" s="1">
        <v>1360</v>
      </c>
      <c r="G9773" t="s">
        <v>16</v>
      </c>
      <c r="H9773">
        <v>0.2</v>
      </c>
      <c r="I9773">
        <f t="shared" si="190"/>
        <v>272</v>
      </c>
      <c r="J9773">
        <v>0.34899999999999998</v>
      </c>
      <c r="K9773" s="2">
        <f t="shared" si="191"/>
        <v>474.64</v>
      </c>
    </row>
    <row r="9774" spans="1:11" x14ac:dyDescent="0.35">
      <c r="A9774" t="s">
        <v>11892</v>
      </c>
      <c r="B9774" t="s">
        <v>11893</v>
      </c>
      <c r="C9774" t="s">
        <v>11894</v>
      </c>
      <c r="D9774">
        <v>875</v>
      </c>
      <c r="E9774" t="s">
        <v>2666</v>
      </c>
      <c r="F9774" s="1">
        <v>3000</v>
      </c>
      <c r="G9774" t="s">
        <v>16</v>
      </c>
      <c r="H9774">
        <v>0.13</v>
      </c>
      <c r="I9774">
        <f t="shared" si="190"/>
        <v>390</v>
      </c>
      <c r="J9774">
        <v>0.16500000000000001</v>
      </c>
      <c r="K9774" s="2">
        <f t="shared" si="191"/>
        <v>495</v>
      </c>
    </row>
    <row r="9775" spans="1:11" x14ac:dyDescent="0.35">
      <c r="A9775" t="s">
        <v>11895</v>
      </c>
      <c r="B9775" t="s">
        <v>11896</v>
      </c>
      <c r="C9775" t="s">
        <v>11897</v>
      </c>
      <c r="D9775">
        <v>875</v>
      </c>
      <c r="E9775" t="s">
        <v>2666</v>
      </c>
      <c r="F9775" s="1">
        <v>17262</v>
      </c>
      <c r="G9775" t="s">
        <v>16</v>
      </c>
      <c r="H9775">
        <v>4.3770000000000003E-2</v>
      </c>
      <c r="I9775">
        <f t="shared" si="190"/>
        <v>755.55774000000008</v>
      </c>
      <c r="J9775">
        <v>0.26491999999999999</v>
      </c>
      <c r="K9775" s="2">
        <f t="shared" si="191"/>
        <v>4573.0490399999999</v>
      </c>
    </row>
    <row r="9776" spans="1:11" x14ac:dyDescent="0.35">
      <c r="A9776" t="s">
        <v>11898</v>
      </c>
      <c r="B9776" t="s">
        <v>11899</v>
      </c>
      <c r="C9776" t="s">
        <v>11900</v>
      </c>
      <c r="D9776">
        <v>875</v>
      </c>
      <c r="E9776" t="s">
        <v>2666</v>
      </c>
      <c r="F9776" s="1">
        <v>6850</v>
      </c>
      <c r="G9776" t="s">
        <v>16</v>
      </c>
      <c r="H9776">
        <v>4.3770000000000003E-2</v>
      </c>
      <c r="I9776">
        <f t="shared" si="190"/>
        <v>299.8245</v>
      </c>
      <c r="J9776">
        <v>0.37208000000000002</v>
      </c>
      <c r="K9776" s="2">
        <f t="shared" si="191"/>
        <v>2548.748</v>
      </c>
    </row>
    <row r="9777" spans="1:11" x14ac:dyDescent="0.35">
      <c r="A9777" t="s">
        <v>11901</v>
      </c>
      <c r="B9777" t="s">
        <v>11902</v>
      </c>
      <c r="C9777" t="s">
        <v>5597</v>
      </c>
      <c r="D9777">
        <v>875</v>
      </c>
      <c r="E9777" t="s">
        <v>2666</v>
      </c>
      <c r="F9777" s="1">
        <v>4150</v>
      </c>
      <c r="G9777" t="s">
        <v>16</v>
      </c>
      <c r="H9777">
        <v>0.17799999999999999</v>
      </c>
      <c r="I9777">
        <f t="shared" si="190"/>
        <v>738.69999999999993</v>
      </c>
      <c r="J9777">
        <v>0.41499999999999998</v>
      </c>
      <c r="K9777" s="2">
        <f t="shared" si="191"/>
        <v>1722.25</v>
      </c>
    </row>
    <row r="9778" spans="1:11" x14ac:dyDescent="0.35">
      <c r="A9778" t="s">
        <v>11903</v>
      </c>
      <c r="B9778" t="s">
        <v>11904</v>
      </c>
      <c r="C9778" t="s">
        <v>5597</v>
      </c>
      <c r="D9778">
        <v>875</v>
      </c>
      <c r="E9778" t="s">
        <v>2666</v>
      </c>
      <c r="F9778" s="1">
        <v>6070</v>
      </c>
      <c r="G9778" t="s">
        <v>16</v>
      </c>
      <c r="H9778">
        <v>0.311</v>
      </c>
      <c r="I9778">
        <f t="shared" si="190"/>
        <v>1887.77</v>
      </c>
      <c r="J9778">
        <v>0.47199999999999998</v>
      </c>
      <c r="K9778" s="2">
        <f t="shared" si="191"/>
        <v>2865.04</v>
      </c>
    </row>
    <row r="9779" spans="1:11" x14ac:dyDescent="0.35">
      <c r="A9779" t="s">
        <v>11905</v>
      </c>
      <c r="B9779" t="s">
        <v>11906</v>
      </c>
      <c r="C9779" t="s">
        <v>5597</v>
      </c>
      <c r="D9779">
        <v>875</v>
      </c>
      <c r="E9779" t="s">
        <v>2666</v>
      </c>
      <c r="F9779" s="1">
        <v>2800</v>
      </c>
      <c r="G9779" t="s">
        <v>16</v>
      </c>
      <c r="H9779">
        <v>0.17299999999999999</v>
      </c>
      <c r="I9779">
        <f t="shared" si="190"/>
        <v>484.4</v>
      </c>
      <c r="J9779">
        <v>0.42899999999999999</v>
      </c>
      <c r="K9779" s="2">
        <f t="shared" si="191"/>
        <v>1201.2</v>
      </c>
    </row>
    <row r="9780" spans="1:11" x14ac:dyDescent="0.35">
      <c r="A9780" t="s">
        <v>11907</v>
      </c>
      <c r="B9780" t="s">
        <v>11908</v>
      </c>
      <c r="C9780" t="s">
        <v>11909</v>
      </c>
      <c r="D9780">
        <v>875</v>
      </c>
      <c r="E9780" t="s">
        <v>2666</v>
      </c>
      <c r="F9780" s="1">
        <v>16720</v>
      </c>
      <c r="G9780" t="s">
        <v>16</v>
      </c>
      <c r="H9780">
        <v>0.221</v>
      </c>
      <c r="I9780">
        <f t="shared" si="190"/>
        <v>3695.12</v>
      </c>
      <c r="J9780">
        <v>0.28299999999999997</v>
      </c>
      <c r="K9780" s="2">
        <f t="shared" si="191"/>
        <v>4731.7599999999993</v>
      </c>
    </row>
    <row r="9781" spans="1:11" x14ac:dyDescent="0.35">
      <c r="A9781" t="s">
        <v>11910</v>
      </c>
      <c r="B9781" t="s">
        <v>11911</v>
      </c>
      <c r="C9781" t="s">
        <v>11912</v>
      </c>
      <c r="D9781">
        <v>875</v>
      </c>
      <c r="E9781" t="s">
        <v>2666</v>
      </c>
      <c r="F9781" s="1">
        <v>116856</v>
      </c>
      <c r="G9781" t="s">
        <v>16</v>
      </c>
      <c r="H9781">
        <v>1.5800000000000002E-2</v>
      </c>
      <c r="I9781">
        <f t="shared" si="190"/>
        <v>1846.3248000000001</v>
      </c>
      <c r="J9781">
        <v>8.7169999999999997E-2</v>
      </c>
      <c r="K9781" s="2">
        <f t="shared" si="191"/>
        <v>10186.337519999999</v>
      </c>
    </row>
    <row r="9782" spans="1:11" x14ac:dyDescent="0.35">
      <c r="A9782" t="s">
        <v>11913</v>
      </c>
      <c r="B9782" t="s">
        <v>11914</v>
      </c>
      <c r="C9782" t="s">
        <v>11915</v>
      </c>
      <c r="D9782">
        <v>875</v>
      </c>
      <c r="E9782" t="s">
        <v>2666</v>
      </c>
      <c r="F9782" s="1">
        <v>59444</v>
      </c>
      <c r="G9782" t="s">
        <v>16</v>
      </c>
      <c r="H9782">
        <v>1.089E-2</v>
      </c>
      <c r="I9782">
        <f t="shared" si="190"/>
        <v>647.34516000000008</v>
      </c>
      <c r="J9782">
        <v>9.4500000000000001E-2</v>
      </c>
      <c r="K9782" s="2">
        <f t="shared" si="191"/>
        <v>5617.4579999999996</v>
      </c>
    </row>
    <row r="9783" spans="1:11" x14ac:dyDescent="0.35">
      <c r="A9783" t="s">
        <v>11916</v>
      </c>
      <c r="B9783" t="s">
        <v>11917</v>
      </c>
      <c r="C9783" t="s">
        <v>11866</v>
      </c>
      <c r="D9783">
        <v>875</v>
      </c>
      <c r="E9783" t="s">
        <v>2666</v>
      </c>
      <c r="F9783" s="1">
        <v>3600</v>
      </c>
      <c r="G9783" t="s">
        <v>16</v>
      </c>
      <c r="H9783">
        <v>8.8999999999999996E-2</v>
      </c>
      <c r="I9783">
        <f t="shared" si="190"/>
        <v>320.39999999999998</v>
      </c>
      <c r="J9783">
        <v>0.32800000000000001</v>
      </c>
      <c r="K9783" s="2">
        <f t="shared" si="191"/>
        <v>1180.8</v>
      </c>
    </row>
    <row r="9784" spans="1:11" x14ac:dyDescent="0.35">
      <c r="A9784" t="s">
        <v>11918</v>
      </c>
      <c r="B9784" t="s">
        <v>11919</v>
      </c>
      <c r="C9784" t="s">
        <v>11920</v>
      </c>
      <c r="D9784">
        <v>875</v>
      </c>
      <c r="E9784" t="s">
        <v>2666</v>
      </c>
      <c r="F9784" s="1">
        <v>10617</v>
      </c>
      <c r="G9784" t="s">
        <v>16</v>
      </c>
      <c r="H9784">
        <v>2.9340000000000001E-2</v>
      </c>
      <c r="I9784">
        <f t="shared" si="190"/>
        <v>311.50278000000003</v>
      </c>
      <c r="J9784">
        <v>0.23</v>
      </c>
      <c r="K9784" s="2">
        <f t="shared" si="191"/>
        <v>2441.9100000000003</v>
      </c>
    </row>
    <row r="9785" spans="1:11" x14ac:dyDescent="0.35">
      <c r="A9785" t="s">
        <v>11921</v>
      </c>
      <c r="B9785" t="s">
        <v>11922</v>
      </c>
      <c r="C9785" t="s">
        <v>11923</v>
      </c>
      <c r="D9785">
        <v>875</v>
      </c>
      <c r="E9785" t="s">
        <v>2666</v>
      </c>
      <c r="F9785" s="1">
        <v>3900</v>
      </c>
      <c r="G9785" t="s">
        <v>16</v>
      </c>
      <c r="H9785">
        <v>0.14000000000000001</v>
      </c>
      <c r="I9785">
        <f t="shared" si="190"/>
        <v>546</v>
      </c>
      <c r="J9785">
        <v>0.46300000000000002</v>
      </c>
      <c r="K9785" s="2">
        <f t="shared" si="191"/>
        <v>1805.7</v>
      </c>
    </row>
    <row r="9786" spans="1:11" x14ac:dyDescent="0.35">
      <c r="A9786" t="s">
        <v>11924</v>
      </c>
      <c r="B9786" t="s">
        <v>11925</v>
      </c>
      <c r="C9786" t="s">
        <v>11926</v>
      </c>
      <c r="D9786">
        <v>875</v>
      </c>
      <c r="E9786" t="s">
        <v>2666</v>
      </c>
      <c r="F9786" s="1">
        <v>7470</v>
      </c>
      <c r="G9786" t="s">
        <v>16</v>
      </c>
      <c r="H9786">
        <v>7.9000000000000001E-2</v>
      </c>
      <c r="I9786">
        <f t="shared" si="190"/>
        <v>590.13</v>
      </c>
      <c r="J9786">
        <v>0.46899999999999997</v>
      </c>
      <c r="K9786" s="2">
        <f t="shared" si="191"/>
        <v>3503.43</v>
      </c>
    </row>
    <row r="9787" spans="1:11" x14ac:dyDescent="0.35">
      <c r="A9787" t="s">
        <v>11927</v>
      </c>
      <c r="B9787" t="s">
        <v>11928</v>
      </c>
      <c r="C9787" t="s">
        <v>11929</v>
      </c>
      <c r="D9787">
        <v>875</v>
      </c>
      <c r="E9787" t="s">
        <v>2666</v>
      </c>
      <c r="F9787" s="1">
        <v>91999</v>
      </c>
      <c r="G9787" t="s">
        <v>16</v>
      </c>
      <c r="H9787">
        <v>2.4E-2</v>
      </c>
      <c r="I9787">
        <f t="shared" si="190"/>
        <v>2207.9760000000001</v>
      </c>
      <c r="J9787">
        <v>9.1999999999999998E-2</v>
      </c>
      <c r="K9787" s="2">
        <f t="shared" si="191"/>
        <v>8463.9079999999994</v>
      </c>
    </row>
    <row r="9788" spans="1:11" x14ac:dyDescent="0.35">
      <c r="A9788" t="s">
        <v>11930</v>
      </c>
      <c r="B9788" t="s">
        <v>11931</v>
      </c>
      <c r="C9788" t="s">
        <v>11932</v>
      </c>
      <c r="D9788">
        <v>875</v>
      </c>
      <c r="E9788" t="s">
        <v>2666</v>
      </c>
      <c r="F9788" s="1">
        <v>12015</v>
      </c>
      <c r="G9788" t="s">
        <v>16</v>
      </c>
      <c r="H9788">
        <v>2.7799999999999998E-2</v>
      </c>
      <c r="I9788">
        <f t="shared" si="190"/>
        <v>334.017</v>
      </c>
      <c r="J9788">
        <v>0.1265</v>
      </c>
      <c r="K9788" s="2">
        <f t="shared" si="191"/>
        <v>1519.8975</v>
      </c>
    </row>
    <row r="9789" spans="1:11" x14ac:dyDescent="0.35">
      <c r="A9789" t="s">
        <v>11933</v>
      </c>
      <c r="B9789" t="s">
        <v>11934</v>
      </c>
      <c r="C9789" t="s">
        <v>11935</v>
      </c>
      <c r="D9789">
        <v>875</v>
      </c>
      <c r="E9789" t="s">
        <v>2666</v>
      </c>
      <c r="F9789" s="1">
        <v>5000</v>
      </c>
      <c r="G9789" t="s">
        <v>16</v>
      </c>
      <c r="H9789">
        <v>9.4E-2</v>
      </c>
      <c r="I9789">
        <f t="shared" si="190"/>
        <v>470</v>
      </c>
      <c r="J9789">
        <v>0.214</v>
      </c>
      <c r="K9789" s="2">
        <f t="shared" si="191"/>
        <v>1070</v>
      </c>
    </row>
    <row r="9790" spans="1:11" x14ac:dyDescent="0.35">
      <c r="A9790" t="s">
        <v>11936</v>
      </c>
      <c r="B9790" t="s">
        <v>11937</v>
      </c>
      <c r="C9790" t="s">
        <v>8036</v>
      </c>
      <c r="D9790">
        <v>875</v>
      </c>
      <c r="E9790" t="s">
        <v>2666</v>
      </c>
      <c r="F9790" s="1">
        <v>3300</v>
      </c>
      <c r="G9790" t="s">
        <v>16</v>
      </c>
      <c r="H9790">
        <v>0.27</v>
      </c>
      <c r="I9790">
        <f t="shared" si="190"/>
        <v>891.00000000000011</v>
      </c>
      <c r="J9790">
        <v>0.27400000000000002</v>
      </c>
      <c r="K9790" s="2">
        <f t="shared" si="191"/>
        <v>904.2</v>
      </c>
    </row>
    <row r="9791" spans="1:11" x14ac:dyDescent="0.35">
      <c r="A9791" t="s">
        <v>11938</v>
      </c>
      <c r="B9791" t="s">
        <v>11939</v>
      </c>
      <c r="C9791" t="s">
        <v>11923</v>
      </c>
      <c r="D9791">
        <v>875</v>
      </c>
      <c r="E9791" t="s">
        <v>2666</v>
      </c>
      <c r="F9791" s="1">
        <v>5600</v>
      </c>
      <c r="G9791" t="s">
        <v>16</v>
      </c>
      <c r="H9791">
        <v>0.125</v>
      </c>
      <c r="I9791">
        <f t="shared" si="190"/>
        <v>700</v>
      </c>
      <c r="J9791">
        <v>0.28399999999999997</v>
      </c>
      <c r="K9791" s="2">
        <f t="shared" si="191"/>
        <v>1590.3999999999999</v>
      </c>
    </row>
    <row r="9792" spans="1:11" x14ac:dyDescent="0.35">
      <c r="A9792" t="s">
        <v>11940</v>
      </c>
      <c r="B9792" t="s">
        <v>11941</v>
      </c>
      <c r="C9792" t="s">
        <v>11942</v>
      </c>
      <c r="D9792">
        <v>875</v>
      </c>
      <c r="E9792" t="s">
        <v>2666</v>
      </c>
      <c r="F9792" s="1">
        <v>2850</v>
      </c>
      <c r="G9792" t="s">
        <v>16</v>
      </c>
      <c r="H9792">
        <v>0.09</v>
      </c>
      <c r="I9792">
        <f t="shared" si="190"/>
        <v>256.5</v>
      </c>
      <c r="J9792">
        <v>0.54500000000000004</v>
      </c>
      <c r="K9792" s="2">
        <f t="shared" si="191"/>
        <v>1553.2500000000002</v>
      </c>
    </row>
    <row r="9793" spans="1:11" x14ac:dyDescent="0.35">
      <c r="A9793" t="s">
        <v>11943</v>
      </c>
      <c r="B9793" t="s">
        <v>11944</v>
      </c>
      <c r="C9793" t="s">
        <v>11704</v>
      </c>
      <c r="D9793">
        <v>875</v>
      </c>
      <c r="E9793" t="s">
        <v>2666</v>
      </c>
      <c r="F9793" s="1">
        <v>2000</v>
      </c>
      <c r="G9793" t="s">
        <v>16</v>
      </c>
      <c r="H9793">
        <v>0.09</v>
      </c>
      <c r="I9793">
        <f t="shared" si="190"/>
        <v>180</v>
      </c>
      <c r="J9793">
        <v>0.37</v>
      </c>
      <c r="K9793" s="2">
        <f t="shared" si="191"/>
        <v>740</v>
      </c>
    </row>
    <row r="9794" spans="1:11" x14ac:dyDescent="0.35">
      <c r="A9794" t="s">
        <v>11945</v>
      </c>
      <c r="B9794" t="s">
        <v>11946</v>
      </c>
      <c r="C9794" t="s">
        <v>11947</v>
      </c>
      <c r="D9794">
        <v>875</v>
      </c>
      <c r="E9794" t="s">
        <v>2666</v>
      </c>
      <c r="F9794" s="1">
        <v>27950</v>
      </c>
      <c r="G9794" t="s">
        <v>16</v>
      </c>
      <c r="H9794">
        <v>0.113</v>
      </c>
      <c r="I9794">
        <f t="shared" si="190"/>
        <v>3158.35</v>
      </c>
      <c r="J9794">
        <v>0.46500000000000002</v>
      </c>
      <c r="K9794" s="2">
        <f t="shared" si="191"/>
        <v>12996.75</v>
      </c>
    </row>
    <row r="9795" spans="1:11" x14ac:dyDescent="0.35">
      <c r="A9795" t="s">
        <v>11948</v>
      </c>
      <c r="B9795" t="s">
        <v>11949</v>
      </c>
      <c r="C9795" t="s">
        <v>11950</v>
      </c>
      <c r="D9795">
        <v>875</v>
      </c>
      <c r="E9795" t="s">
        <v>2666</v>
      </c>
      <c r="F9795" s="1">
        <v>120923</v>
      </c>
      <c r="G9795" t="s">
        <v>16</v>
      </c>
      <c r="H9795">
        <v>2.8719999999999999E-2</v>
      </c>
      <c r="I9795">
        <f t="shared" si="190"/>
        <v>3472.9085599999999</v>
      </c>
      <c r="J9795">
        <v>0.13966999999999999</v>
      </c>
      <c r="K9795" s="2">
        <f t="shared" si="191"/>
        <v>16889.315409999999</v>
      </c>
    </row>
    <row r="9796" spans="1:11" x14ac:dyDescent="0.35">
      <c r="A9796" t="s">
        <v>11951</v>
      </c>
      <c r="B9796" t="s">
        <v>11952</v>
      </c>
      <c r="C9796" t="s">
        <v>11953</v>
      </c>
      <c r="D9796">
        <v>875</v>
      </c>
      <c r="E9796" t="s">
        <v>2666</v>
      </c>
      <c r="F9796" s="1">
        <v>18750</v>
      </c>
      <c r="G9796" t="s">
        <v>16</v>
      </c>
      <c r="H9796">
        <v>0.38500000000000001</v>
      </c>
      <c r="I9796">
        <f t="shared" si="190"/>
        <v>7218.75</v>
      </c>
      <c r="J9796">
        <v>0.50900000000000001</v>
      </c>
      <c r="K9796" s="2">
        <f t="shared" si="191"/>
        <v>9543.75</v>
      </c>
    </row>
    <row r="9797" spans="1:11" x14ac:dyDescent="0.35">
      <c r="A9797" t="s">
        <v>11954</v>
      </c>
      <c r="B9797" t="s">
        <v>11955</v>
      </c>
      <c r="C9797" t="s">
        <v>11956</v>
      </c>
      <c r="D9797">
        <v>875</v>
      </c>
      <c r="E9797" t="s">
        <v>2666</v>
      </c>
      <c r="F9797" s="1">
        <v>7100</v>
      </c>
      <c r="G9797" t="s">
        <v>16</v>
      </c>
      <c r="H9797">
        <v>0.109</v>
      </c>
      <c r="I9797">
        <f t="shared" ref="I9797:I9860" si="192">H9797*F9797</f>
        <v>773.9</v>
      </c>
      <c r="J9797">
        <v>0.16600000000000001</v>
      </c>
      <c r="K9797" s="2">
        <f t="shared" ref="K9797:K9860" si="193">F9797*J9797</f>
        <v>1178.6000000000001</v>
      </c>
    </row>
    <row r="9798" spans="1:11" x14ac:dyDescent="0.35">
      <c r="A9798" t="s">
        <v>11957</v>
      </c>
      <c r="B9798" t="s">
        <v>11958</v>
      </c>
      <c r="C9798" t="s">
        <v>11959</v>
      </c>
      <c r="D9798">
        <v>875</v>
      </c>
      <c r="E9798" t="s">
        <v>2666</v>
      </c>
      <c r="F9798" s="1">
        <v>1200</v>
      </c>
      <c r="G9798" t="s">
        <v>16</v>
      </c>
      <c r="H9798">
        <v>8.2000000000000003E-2</v>
      </c>
      <c r="I9798">
        <f t="shared" si="192"/>
        <v>98.4</v>
      </c>
      <c r="J9798">
        <v>0.186</v>
      </c>
      <c r="K9798" s="2">
        <f t="shared" si="193"/>
        <v>223.2</v>
      </c>
    </row>
    <row r="9799" spans="1:11" x14ac:dyDescent="0.35">
      <c r="A9799" t="s">
        <v>11960</v>
      </c>
      <c r="B9799" t="s">
        <v>11961</v>
      </c>
      <c r="C9799" t="s">
        <v>9458</v>
      </c>
      <c r="D9799">
        <v>875</v>
      </c>
      <c r="E9799" t="s">
        <v>2666</v>
      </c>
      <c r="F9799" s="1">
        <v>59210</v>
      </c>
      <c r="G9799" t="s">
        <v>16</v>
      </c>
      <c r="H9799">
        <v>1.95E-2</v>
      </c>
      <c r="I9799">
        <f t="shared" si="192"/>
        <v>1154.595</v>
      </c>
      <c r="J9799">
        <v>9.0520000000000003E-2</v>
      </c>
      <c r="K9799" s="2">
        <f t="shared" si="193"/>
        <v>5359.6891999999998</v>
      </c>
    </row>
    <row r="9800" spans="1:11" x14ac:dyDescent="0.35">
      <c r="A9800" t="s">
        <v>11962</v>
      </c>
      <c r="B9800" t="s">
        <v>11963</v>
      </c>
      <c r="C9800" t="s">
        <v>11964</v>
      </c>
      <c r="D9800">
        <v>875</v>
      </c>
      <c r="E9800" t="s">
        <v>2666</v>
      </c>
      <c r="F9800" s="1">
        <v>10880</v>
      </c>
      <c r="G9800" t="s">
        <v>16</v>
      </c>
      <c r="H9800">
        <v>0.19400000000000001</v>
      </c>
      <c r="I9800">
        <f t="shared" si="192"/>
        <v>2110.7200000000003</v>
      </c>
      <c r="J9800">
        <v>0.27500000000000002</v>
      </c>
      <c r="K9800" s="2">
        <f t="shared" si="193"/>
        <v>2992.0000000000005</v>
      </c>
    </row>
    <row r="9801" spans="1:11" x14ac:dyDescent="0.35">
      <c r="A9801" t="s">
        <v>11965</v>
      </c>
      <c r="B9801" t="s">
        <v>11966</v>
      </c>
      <c r="C9801" t="s">
        <v>11900</v>
      </c>
      <c r="D9801">
        <v>875</v>
      </c>
      <c r="E9801" t="s">
        <v>2666</v>
      </c>
      <c r="F9801" s="1">
        <v>5067</v>
      </c>
      <c r="G9801" t="s">
        <v>16</v>
      </c>
      <c r="H9801">
        <v>5.21E-2</v>
      </c>
      <c r="I9801">
        <f t="shared" si="192"/>
        <v>263.9907</v>
      </c>
      <c r="J9801">
        <v>0.28308</v>
      </c>
      <c r="K9801" s="2">
        <f t="shared" si="193"/>
        <v>1434.36636</v>
      </c>
    </row>
    <row r="9802" spans="1:11" x14ac:dyDescent="0.35">
      <c r="A9802" t="s">
        <v>11967</v>
      </c>
      <c r="B9802" t="s">
        <v>11968</v>
      </c>
      <c r="C9802" t="s">
        <v>11969</v>
      </c>
      <c r="D9802">
        <v>875</v>
      </c>
      <c r="E9802" t="s">
        <v>2666</v>
      </c>
      <c r="F9802" s="1">
        <v>10920</v>
      </c>
      <c r="G9802" t="s">
        <v>16</v>
      </c>
      <c r="H9802">
        <v>9.9000000000000005E-2</v>
      </c>
      <c r="I9802">
        <f t="shared" si="192"/>
        <v>1081.0800000000002</v>
      </c>
      <c r="J9802">
        <v>0.193</v>
      </c>
      <c r="K9802" s="2">
        <f t="shared" si="193"/>
        <v>2107.56</v>
      </c>
    </row>
    <row r="9803" spans="1:11" x14ac:dyDescent="0.35">
      <c r="A9803" t="s">
        <v>11970</v>
      </c>
      <c r="B9803" t="s">
        <v>11971</v>
      </c>
      <c r="C9803" t="s">
        <v>11972</v>
      </c>
      <c r="D9803">
        <v>875</v>
      </c>
      <c r="E9803" t="s">
        <v>2666</v>
      </c>
      <c r="F9803" s="1">
        <v>53418</v>
      </c>
      <c r="G9803" t="s">
        <v>16</v>
      </c>
      <c r="H9803">
        <v>3.4639999999999997E-2</v>
      </c>
      <c r="I9803">
        <f t="shared" si="192"/>
        <v>1850.3995199999999</v>
      </c>
      <c r="J9803">
        <v>0.12784000000000001</v>
      </c>
      <c r="K9803" s="2">
        <f t="shared" si="193"/>
        <v>6828.9571200000009</v>
      </c>
    </row>
    <row r="9804" spans="1:11" x14ac:dyDescent="0.35">
      <c r="A9804" t="s">
        <v>11973</v>
      </c>
      <c r="B9804" t="s">
        <v>11974</v>
      </c>
      <c r="C9804" t="s">
        <v>11923</v>
      </c>
      <c r="D9804">
        <v>875</v>
      </c>
      <c r="E9804" t="s">
        <v>2666</v>
      </c>
      <c r="F9804" s="1">
        <v>15800</v>
      </c>
      <c r="G9804" t="s">
        <v>16</v>
      </c>
      <c r="H9804">
        <v>0.14099999999999999</v>
      </c>
      <c r="I9804">
        <f t="shared" si="192"/>
        <v>2227.7999999999997</v>
      </c>
      <c r="J9804">
        <v>0.26100000000000001</v>
      </c>
      <c r="K9804" s="2">
        <f t="shared" si="193"/>
        <v>4123.8</v>
      </c>
    </row>
    <row r="9805" spans="1:11" x14ac:dyDescent="0.35">
      <c r="A9805" t="s">
        <v>11975</v>
      </c>
      <c r="B9805" t="s">
        <v>11976</v>
      </c>
      <c r="C9805" t="s">
        <v>11977</v>
      </c>
      <c r="D9805">
        <v>875</v>
      </c>
      <c r="E9805" t="s">
        <v>2666</v>
      </c>
      <c r="F9805" s="1">
        <v>5290</v>
      </c>
      <c r="G9805" t="s">
        <v>16</v>
      </c>
      <c r="H9805">
        <v>1.9560000000000001E-2</v>
      </c>
      <c r="I9805">
        <f t="shared" si="192"/>
        <v>103.47240000000001</v>
      </c>
      <c r="J9805">
        <v>0.11</v>
      </c>
      <c r="K9805" s="2">
        <f t="shared" si="193"/>
        <v>581.9</v>
      </c>
    </row>
    <row r="9806" spans="1:11" x14ac:dyDescent="0.35">
      <c r="A9806" t="s">
        <v>11978</v>
      </c>
      <c r="B9806" t="s">
        <v>11979</v>
      </c>
      <c r="C9806" t="s">
        <v>11704</v>
      </c>
      <c r="D9806">
        <v>875</v>
      </c>
      <c r="E9806" t="s">
        <v>2666</v>
      </c>
      <c r="F9806">
        <v>400</v>
      </c>
      <c r="G9806" t="s">
        <v>16</v>
      </c>
      <c r="H9806">
        <v>8.8999999999999996E-2</v>
      </c>
      <c r="I9806">
        <f t="shared" si="192"/>
        <v>35.6</v>
      </c>
      <c r="J9806">
        <v>0.25800000000000001</v>
      </c>
      <c r="K9806" s="2">
        <f t="shared" si="193"/>
        <v>103.2</v>
      </c>
    </row>
    <row r="9807" spans="1:11" x14ac:dyDescent="0.35">
      <c r="A9807" t="s">
        <v>11980</v>
      </c>
      <c r="B9807" t="s">
        <v>11981</v>
      </c>
      <c r="C9807" t="s">
        <v>11982</v>
      </c>
      <c r="D9807">
        <v>875</v>
      </c>
      <c r="E9807" t="s">
        <v>2666</v>
      </c>
      <c r="F9807" s="1">
        <v>8400</v>
      </c>
      <c r="G9807" t="s">
        <v>16</v>
      </c>
      <c r="H9807">
        <v>7.9000000000000001E-2</v>
      </c>
      <c r="I9807">
        <f t="shared" si="192"/>
        <v>663.6</v>
      </c>
      <c r="J9807">
        <v>0.23799999999999999</v>
      </c>
      <c r="K9807" s="2">
        <f t="shared" si="193"/>
        <v>1999.1999999999998</v>
      </c>
    </row>
    <row r="9808" spans="1:11" x14ac:dyDescent="0.35">
      <c r="A9808" t="s">
        <v>11983</v>
      </c>
      <c r="B9808" t="s">
        <v>11984</v>
      </c>
      <c r="C9808" t="s">
        <v>11985</v>
      </c>
      <c r="D9808">
        <v>875</v>
      </c>
      <c r="E9808" t="s">
        <v>2666</v>
      </c>
      <c r="F9808" s="1">
        <v>4100</v>
      </c>
      <c r="G9808" t="s">
        <v>16</v>
      </c>
      <c r="H9808">
        <v>1.7999999999999999E-2</v>
      </c>
      <c r="I9808">
        <f t="shared" si="192"/>
        <v>73.8</v>
      </c>
      <c r="J9808">
        <v>8.2809999999999995E-2</v>
      </c>
      <c r="K9808" s="2">
        <f t="shared" si="193"/>
        <v>339.52099999999996</v>
      </c>
    </row>
    <row r="9809" spans="1:11" x14ac:dyDescent="0.35">
      <c r="A9809" t="s">
        <v>11986</v>
      </c>
      <c r="B9809" t="s">
        <v>11987</v>
      </c>
      <c r="C9809" t="s">
        <v>11988</v>
      </c>
      <c r="D9809">
        <v>875</v>
      </c>
      <c r="E9809" t="s">
        <v>2666</v>
      </c>
      <c r="F9809" s="1">
        <v>3200</v>
      </c>
      <c r="G9809" t="s">
        <v>16</v>
      </c>
      <c r="H9809">
        <v>7.3999999999999996E-2</v>
      </c>
      <c r="I9809">
        <f t="shared" si="192"/>
        <v>236.79999999999998</v>
      </c>
      <c r="J9809">
        <v>0.24299999999999999</v>
      </c>
      <c r="K9809" s="2">
        <f t="shared" si="193"/>
        <v>777.6</v>
      </c>
    </row>
    <row r="9810" spans="1:11" x14ac:dyDescent="0.35">
      <c r="A9810" t="s">
        <v>11989</v>
      </c>
      <c r="B9810" t="s">
        <v>11990</v>
      </c>
      <c r="C9810" t="s">
        <v>11991</v>
      </c>
      <c r="D9810">
        <v>875</v>
      </c>
      <c r="E9810" t="s">
        <v>2666</v>
      </c>
      <c r="F9810" s="1">
        <v>30516</v>
      </c>
      <c r="G9810" t="s">
        <v>16</v>
      </c>
      <c r="H9810">
        <v>1.9E-2</v>
      </c>
      <c r="I9810">
        <f t="shared" si="192"/>
        <v>579.80399999999997</v>
      </c>
      <c r="J9810">
        <v>0.14362</v>
      </c>
      <c r="K9810" s="2">
        <f t="shared" si="193"/>
        <v>4382.7079199999998</v>
      </c>
    </row>
    <row r="9811" spans="1:11" x14ac:dyDescent="0.35">
      <c r="A9811" t="s">
        <v>11992</v>
      </c>
      <c r="B9811" t="s">
        <v>11993</v>
      </c>
      <c r="C9811" t="s">
        <v>11994</v>
      </c>
      <c r="D9811">
        <v>875</v>
      </c>
      <c r="E9811" t="s">
        <v>2666</v>
      </c>
      <c r="F9811" s="1">
        <v>7300</v>
      </c>
      <c r="G9811" t="s">
        <v>16</v>
      </c>
      <c r="H9811">
        <v>8.8999999999999996E-2</v>
      </c>
      <c r="I9811">
        <f t="shared" si="192"/>
        <v>649.69999999999993</v>
      </c>
      <c r="J9811">
        <v>0.29899999999999999</v>
      </c>
      <c r="K9811" s="2">
        <f t="shared" si="193"/>
        <v>2182.6999999999998</v>
      </c>
    </row>
    <row r="9812" spans="1:11" x14ac:dyDescent="0.35">
      <c r="A9812" t="s">
        <v>11995</v>
      </c>
      <c r="B9812" t="s">
        <v>11996</v>
      </c>
      <c r="C9812" t="s">
        <v>11860</v>
      </c>
      <c r="D9812">
        <v>875</v>
      </c>
      <c r="E9812" t="s">
        <v>2666</v>
      </c>
      <c r="F9812" s="1">
        <v>1200</v>
      </c>
      <c r="G9812" t="s">
        <v>16</v>
      </c>
      <c r="H9812">
        <v>0.09</v>
      </c>
      <c r="I9812">
        <f t="shared" si="192"/>
        <v>108</v>
      </c>
      <c r="J9812">
        <v>0.19600000000000001</v>
      </c>
      <c r="K9812" s="2">
        <f t="shared" si="193"/>
        <v>235.20000000000002</v>
      </c>
    </row>
    <row r="9813" spans="1:11" x14ac:dyDescent="0.35">
      <c r="A9813" t="s">
        <v>11997</v>
      </c>
      <c r="B9813" t="s">
        <v>11998</v>
      </c>
      <c r="C9813" t="s">
        <v>11999</v>
      </c>
      <c r="D9813">
        <v>875</v>
      </c>
      <c r="E9813" t="s">
        <v>2666</v>
      </c>
      <c r="F9813" s="1">
        <v>2000</v>
      </c>
      <c r="G9813" t="s">
        <v>16</v>
      </c>
      <c r="H9813">
        <v>0.157</v>
      </c>
      <c r="I9813">
        <f t="shared" si="192"/>
        <v>314</v>
      </c>
      <c r="J9813">
        <v>0.30399999999999999</v>
      </c>
      <c r="K9813" s="2">
        <f t="shared" si="193"/>
        <v>608</v>
      </c>
    </row>
    <row r="9814" spans="1:11" x14ac:dyDescent="0.35">
      <c r="A9814" t="s">
        <v>12000</v>
      </c>
      <c r="B9814" t="s">
        <v>12001</v>
      </c>
      <c r="C9814" t="s">
        <v>12002</v>
      </c>
      <c r="D9814">
        <v>875</v>
      </c>
      <c r="E9814" t="s">
        <v>2666</v>
      </c>
      <c r="F9814">
        <v>950</v>
      </c>
      <c r="G9814" t="s">
        <v>16</v>
      </c>
      <c r="H9814">
        <v>2.8500000000000001E-2</v>
      </c>
      <c r="I9814">
        <f t="shared" si="192"/>
        <v>27.074999999999999</v>
      </c>
      <c r="J9814">
        <v>0.14888999999999999</v>
      </c>
      <c r="K9814" s="2">
        <f t="shared" si="193"/>
        <v>141.44549999999998</v>
      </c>
    </row>
    <row r="9815" spans="1:11" x14ac:dyDescent="0.35">
      <c r="A9815" t="s">
        <v>12003</v>
      </c>
      <c r="B9815" t="s">
        <v>12004</v>
      </c>
      <c r="C9815" t="s">
        <v>12005</v>
      </c>
      <c r="D9815">
        <v>875</v>
      </c>
      <c r="E9815" t="s">
        <v>2666</v>
      </c>
      <c r="F9815" s="1">
        <v>25680</v>
      </c>
      <c r="G9815" t="s">
        <v>16</v>
      </c>
      <c r="H9815">
        <v>1.83E-2</v>
      </c>
      <c r="I9815">
        <f t="shared" si="192"/>
        <v>469.94400000000002</v>
      </c>
      <c r="J9815">
        <v>9.5670000000000005E-2</v>
      </c>
      <c r="K9815" s="2">
        <f t="shared" si="193"/>
        <v>2456.8056000000001</v>
      </c>
    </row>
    <row r="9816" spans="1:11" x14ac:dyDescent="0.35">
      <c r="A9816" t="s">
        <v>12006</v>
      </c>
      <c r="B9816" t="s">
        <v>12007</v>
      </c>
      <c r="C9816" t="s">
        <v>12008</v>
      </c>
      <c r="D9816">
        <v>875</v>
      </c>
      <c r="E9816" t="s">
        <v>2666</v>
      </c>
      <c r="F9816" s="1">
        <v>3775</v>
      </c>
      <c r="G9816" t="s">
        <v>16</v>
      </c>
      <c r="H9816">
        <v>7.3999999999999996E-2</v>
      </c>
      <c r="I9816">
        <f t="shared" si="192"/>
        <v>279.34999999999997</v>
      </c>
      <c r="J9816">
        <v>0.246</v>
      </c>
      <c r="K9816" s="2">
        <f t="shared" si="193"/>
        <v>928.65</v>
      </c>
    </row>
    <row r="9817" spans="1:11" x14ac:dyDescent="0.35">
      <c r="A9817" t="s">
        <v>12009</v>
      </c>
      <c r="B9817" t="s">
        <v>12010</v>
      </c>
      <c r="C9817" t="s">
        <v>12011</v>
      </c>
      <c r="D9817">
        <v>875</v>
      </c>
      <c r="E9817" t="s">
        <v>2666</v>
      </c>
      <c r="F9817" s="1">
        <v>4262</v>
      </c>
      <c r="G9817" t="s">
        <v>16</v>
      </c>
      <c r="H9817">
        <v>8.8999999999999996E-2</v>
      </c>
      <c r="I9817">
        <f t="shared" si="192"/>
        <v>379.31799999999998</v>
      </c>
      <c r="J9817">
        <v>0.22800000000000001</v>
      </c>
      <c r="K9817" s="2">
        <f t="shared" si="193"/>
        <v>971.73599999999999</v>
      </c>
    </row>
    <row r="9818" spans="1:11" x14ac:dyDescent="0.35">
      <c r="A9818" t="s">
        <v>12012</v>
      </c>
      <c r="B9818" t="s">
        <v>12013</v>
      </c>
      <c r="C9818" t="s">
        <v>12011</v>
      </c>
      <c r="D9818">
        <v>875</v>
      </c>
      <c r="E9818" t="s">
        <v>2666</v>
      </c>
      <c r="F9818" s="1">
        <v>7200</v>
      </c>
      <c r="G9818" t="s">
        <v>16</v>
      </c>
      <c r="H9818">
        <v>0.09</v>
      </c>
      <c r="I9818">
        <f t="shared" si="192"/>
        <v>648</v>
      </c>
      <c r="J9818">
        <v>0.188</v>
      </c>
      <c r="K9818" s="2">
        <f t="shared" si="193"/>
        <v>1353.6</v>
      </c>
    </row>
    <row r="9819" spans="1:11" x14ac:dyDescent="0.35">
      <c r="A9819" t="s">
        <v>12014</v>
      </c>
      <c r="B9819" t="s">
        <v>12015</v>
      </c>
      <c r="C9819" t="s">
        <v>11762</v>
      </c>
      <c r="D9819">
        <v>875</v>
      </c>
      <c r="E9819" t="s">
        <v>2666</v>
      </c>
      <c r="F9819" s="1">
        <v>2400</v>
      </c>
      <c r="G9819" t="s">
        <v>16</v>
      </c>
      <c r="H9819">
        <v>0.1</v>
      </c>
      <c r="I9819">
        <f t="shared" si="192"/>
        <v>240</v>
      </c>
      <c r="J9819">
        <v>0.26600000000000001</v>
      </c>
      <c r="K9819" s="2">
        <f t="shared" si="193"/>
        <v>638.40000000000009</v>
      </c>
    </row>
    <row r="9820" spans="1:11" x14ac:dyDescent="0.35">
      <c r="A9820" t="s">
        <v>12016</v>
      </c>
      <c r="B9820" t="s">
        <v>12017</v>
      </c>
      <c r="C9820" t="s">
        <v>12018</v>
      </c>
      <c r="D9820">
        <v>875</v>
      </c>
      <c r="E9820" t="s">
        <v>2666</v>
      </c>
      <c r="F9820" s="1">
        <v>30586</v>
      </c>
      <c r="G9820" t="s">
        <v>16</v>
      </c>
      <c r="H9820">
        <v>2.07E-2</v>
      </c>
      <c r="I9820">
        <f t="shared" si="192"/>
        <v>633.13019999999995</v>
      </c>
      <c r="J9820">
        <v>9.289E-2</v>
      </c>
      <c r="K9820" s="2">
        <f t="shared" si="193"/>
        <v>2841.1335399999998</v>
      </c>
    </row>
    <row r="9821" spans="1:11" x14ac:dyDescent="0.35">
      <c r="A9821" t="s">
        <v>12019</v>
      </c>
      <c r="B9821" t="s">
        <v>12020</v>
      </c>
      <c r="C9821" t="s">
        <v>11795</v>
      </c>
      <c r="D9821">
        <v>875</v>
      </c>
      <c r="E9821" t="s">
        <v>2666</v>
      </c>
      <c r="F9821" s="1">
        <v>129075</v>
      </c>
      <c r="G9821" t="s">
        <v>16</v>
      </c>
      <c r="H9821">
        <v>1.985E-2</v>
      </c>
      <c r="I9821">
        <f t="shared" si="192"/>
        <v>2562.1387500000001</v>
      </c>
      <c r="J9821">
        <v>8.0240000000000006E-2</v>
      </c>
      <c r="K9821" s="2">
        <f t="shared" si="193"/>
        <v>10356.978000000001</v>
      </c>
    </row>
    <row r="9822" spans="1:11" x14ac:dyDescent="0.35">
      <c r="A9822" t="s">
        <v>12021</v>
      </c>
      <c r="B9822" t="s">
        <v>12022</v>
      </c>
      <c r="C9822" t="s">
        <v>11795</v>
      </c>
      <c r="D9822">
        <v>875</v>
      </c>
      <c r="E9822" t="s">
        <v>2666</v>
      </c>
      <c r="F9822" s="1">
        <v>120000</v>
      </c>
      <c r="G9822" t="s">
        <v>16</v>
      </c>
      <c r="H9822">
        <v>1.985E-2</v>
      </c>
      <c r="I9822">
        <f t="shared" si="192"/>
        <v>2382</v>
      </c>
      <c r="J9822">
        <v>8.6379999999999998E-2</v>
      </c>
      <c r="K9822" s="2">
        <f t="shared" si="193"/>
        <v>10365.6</v>
      </c>
    </row>
    <row r="9823" spans="1:11" x14ac:dyDescent="0.35">
      <c r="A9823" t="s">
        <v>12023</v>
      </c>
      <c r="B9823" t="s">
        <v>12024</v>
      </c>
      <c r="C9823" t="s">
        <v>11920</v>
      </c>
      <c r="D9823">
        <v>875</v>
      </c>
      <c r="E9823" t="s">
        <v>2666</v>
      </c>
      <c r="F9823" s="1">
        <v>2600</v>
      </c>
      <c r="G9823" t="s">
        <v>16</v>
      </c>
      <c r="H9823">
        <v>2.98E-2</v>
      </c>
      <c r="I9823">
        <f t="shared" si="192"/>
        <v>77.48</v>
      </c>
      <c r="J9823">
        <v>0.1845</v>
      </c>
      <c r="K9823" s="2">
        <f t="shared" si="193"/>
        <v>479.7</v>
      </c>
    </row>
    <row r="9824" spans="1:11" x14ac:dyDescent="0.35">
      <c r="A9824" t="s">
        <v>12025</v>
      </c>
      <c r="B9824" t="s">
        <v>12026</v>
      </c>
      <c r="C9824" t="s">
        <v>12027</v>
      </c>
      <c r="D9824">
        <v>875</v>
      </c>
      <c r="E9824" t="s">
        <v>2666</v>
      </c>
      <c r="F9824" s="1">
        <v>40050</v>
      </c>
      <c r="G9824" t="s">
        <v>16</v>
      </c>
      <c r="H9824">
        <v>9.1999999999999998E-2</v>
      </c>
      <c r="I9824">
        <f t="shared" si="192"/>
        <v>3684.6</v>
      </c>
      <c r="J9824">
        <v>0.245</v>
      </c>
      <c r="K9824" s="2">
        <f t="shared" si="193"/>
        <v>9812.25</v>
      </c>
    </row>
    <row r="9825" spans="1:11" x14ac:dyDescent="0.35">
      <c r="A9825" t="s">
        <v>12028</v>
      </c>
      <c r="B9825" t="s">
        <v>12029</v>
      </c>
      <c r="C9825" t="s">
        <v>12030</v>
      </c>
      <c r="D9825">
        <v>875</v>
      </c>
      <c r="E9825" t="s">
        <v>2666</v>
      </c>
      <c r="F9825" s="1">
        <v>42240</v>
      </c>
      <c r="G9825" t="s">
        <v>16</v>
      </c>
      <c r="H9825">
        <v>0.03</v>
      </c>
      <c r="I9825">
        <f t="shared" si="192"/>
        <v>1267.2</v>
      </c>
      <c r="J9825">
        <v>0.13</v>
      </c>
      <c r="K9825" s="2">
        <f t="shared" si="193"/>
        <v>5491.2</v>
      </c>
    </row>
    <row r="9826" spans="1:11" x14ac:dyDescent="0.35">
      <c r="A9826" t="s">
        <v>12031</v>
      </c>
      <c r="B9826" t="s">
        <v>12032</v>
      </c>
      <c r="C9826" t="s">
        <v>12033</v>
      </c>
      <c r="D9826">
        <v>875</v>
      </c>
      <c r="E9826" t="s">
        <v>2666</v>
      </c>
      <c r="F9826" s="1">
        <v>224813</v>
      </c>
      <c r="G9826" t="s">
        <v>16</v>
      </c>
      <c r="H9826">
        <v>0</v>
      </c>
      <c r="I9826">
        <f t="shared" si="192"/>
        <v>0</v>
      </c>
      <c r="J9826">
        <v>9.6000000000000002E-2</v>
      </c>
      <c r="K9826" s="2">
        <f t="shared" si="193"/>
        <v>21582.047999999999</v>
      </c>
    </row>
    <row r="9827" spans="1:11" x14ac:dyDescent="0.35">
      <c r="A9827" t="s">
        <v>12034</v>
      </c>
      <c r="B9827" t="s">
        <v>12035</v>
      </c>
      <c r="C9827" t="s">
        <v>12036</v>
      </c>
      <c r="D9827">
        <v>875</v>
      </c>
      <c r="E9827" t="s">
        <v>2666</v>
      </c>
      <c r="F9827" s="1">
        <v>6900</v>
      </c>
      <c r="G9827" t="s">
        <v>16</v>
      </c>
      <c r="H9827">
        <v>9.9000000000000005E-2</v>
      </c>
      <c r="I9827">
        <f t="shared" si="192"/>
        <v>683.1</v>
      </c>
      <c r="J9827">
        <v>0.215</v>
      </c>
      <c r="K9827" s="2">
        <f t="shared" si="193"/>
        <v>1483.5</v>
      </c>
    </row>
    <row r="9828" spans="1:11" x14ac:dyDescent="0.35">
      <c r="A9828" t="s">
        <v>12037</v>
      </c>
      <c r="B9828" t="s">
        <v>12038</v>
      </c>
      <c r="C9828" t="s">
        <v>12039</v>
      </c>
      <c r="D9828">
        <v>875</v>
      </c>
      <c r="E9828" t="s">
        <v>2666</v>
      </c>
      <c r="F9828" s="1">
        <v>148373</v>
      </c>
      <c r="G9828" t="s">
        <v>16</v>
      </c>
      <c r="H9828">
        <v>2.9000000000000001E-2</v>
      </c>
      <c r="I9828">
        <f t="shared" si="192"/>
        <v>4302.817</v>
      </c>
      <c r="J9828">
        <v>0.13216</v>
      </c>
      <c r="K9828" s="2">
        <f t="shared" si="193"/>
        <v>19608.97568</v>
      </c>
    </row>
    <row r="9829" spans="1:11" x14ac:dyDescent="0.35">
      <c r="A9829" t="s">
        <v>12040</v>
      </c>
      <c r="B9829" t="s">
        <v>12041</v>
      </c>
      <c r="C9829" t="s">
        <v>12042</v>
      </c>
      <c r="D9829">
        <v>875</v>
      </c>
      <c r="E9829" t="s">
        <v>2666</v>
      </c>
      <c r="F9829" s="1">
        <v>22169</v>
      </c>
      <c r="G9829" t="s">
        <v>16</v>
      </c>
      <c r="H9829">
        <v>8.8999999999999996E-2</v>
      </c>
      <c r="I9829">
        <f t="shared" si="192"/>
        <v>1973.0409999999999</v>
      </c>
      <c r="J9829">
        <v>0.17199999999999999</v>
      </c>
      <c r="K9829" s="2">
        <f t="shared" si="193"/>
        <v>3813.0679999999998</v>
      </c>
    </row>
    <row r="9830" spans="1:11" x14ac:dyDescent="0.35">
      <c r="A9830" t="s">
        <v>12043</v>
      </c>
      <c r="B9830" t="s">
        <v>12044</v>
      </c>
      <c r="C9830" t="s">
        <v>5577</v>
      </c>
      <c r="D9830">
        <v>875</v>
      </c>
      <c r="E9830" t="s">
        <v>2666</v>
      </c>
      <c r="F9830" s="1">
        <v>19460</v>
      </c>
      <c r="G9830" t="s">
        <v>16</v>
      </c>
      <c r="H9830">
        <v>0.249</v>
      </c>
      <c r="I9830">
        <f t="shared" si="192"/>
        <v>4845.54</v>
      </c>
      <c r="J9830">
        <v>0.36199999999999999</v>
      </c>
      <c r="K9830" s="2">
        <f t="shared" si="193"/>
        <v>7044.5199999999995</v>
      </c>
    </row>
    <row r="9831" spans="1:11" x14ac:dyDescent="0.35">
      <c r="A9831" t="s">
        <v>12045</v>
      </c>
      <c r="B9831" t="s">
        <v>12046</v>
      </c>
      <c r="C9831" t="s">
        <v>8734</v>
      </c>
      <c r="D9831">
        <v>875</v>
      </c>
      <c r="E9831" t="s">
        <v>2666</v>
      </c>
      <c r="F9831" s="1">
        <v>30350</v>
      </c>
      <c r="G9831" t="s">
        <v>16</v>
      </c>
      <c r="H9831">
        <v>0.108</v>
      </c>
      <c r="I9831">
        <f t="shared" si="192"/>
        <v>3277.8</v>
      </c>
      <c r="J9831">
        <v>0.183</v>
      </c>
      <c r="K9831" s="2">
        <f t="shared" si="193"/>
        <v>5554.05</v>
      </c>
    </row>
    <row r="9832" spans="1:11" x14ac:dyDescent="0.35">
      <c r="A9832" t="s">
        <v>12047</v>
      </c>
      <c r="B9832" t="s">
        <v>12048</v>
      </c>
      <c r="C9832" t="s">
        <v>11721</v>
      </c>
      <c r="D9832">
        <v>875</v>
      </c>
      <c r="E9832" t="s">
        <v>2666</v>
      </c>
      <c r="F9832" s="1">
        <v>11600</v>
      </c>
      <c r="G9832" t="s">
        <v>16</v>
      </c>
      <c r="H9832">
        <v>8.3000000000000004E-2</v>
      </c>
      <c r="I9832">
        <f t="shared" si="192"/>
        <v>962.80000000000007</v>
      </c>
      <c r="J9832">
        <v>0.152</v>
      </c>
      <c r="K9832" s="2">
        <f t="shared" si="193"/>
        <v>1763.2</v>
      </c>
    </row>
    <row r="9833" spans="1:11" x14ac:dyDescent="0.35">
      <c r="A9833" t="s">
        <v>12049</v>
      </c>
      <c r="B9833" t="s">
        <v>12050</v>
      </c>
      <c r="C9833" t="s">
        <v>12051</v>
      </c>
      <c r="D9833">
        <v>875</v>
      </c>
      <c r="E9833" t="s">
        <v>2666</v>
      </c>
      <c r="F9833" s="1">
        <v>10200</v>
      </c>
      <c r="G9833" t="s">
        <v>16</v>
      </c>
      <c r="H9833">
        <v>0.108</v>
      </c>
      <c r="I9833">
        <f t="shared" si="192"/>
        <v>1101.5999999999999</v>
      </c>
      <c r="J9833">
        <v>0.32</v>
      </c>
      <c r="K9833" s="2">
        <f t="shared" si="193"/>
        <v>3264</v>
      </c>
    </row>
    <row r="9834" spans="1:11" x14ac:dyDescent="0.35">
      <c r="A9834" t="s">
        <v>12052</v>
      </c>
      <c r="B9834" t="s">
        <v>12053</v>
      </c>
      <c r="C9834" t="s">
        <v>12054</v>
      </c>
      <c r="D9834">
        <v>875</v>
      </c>
      <c r="E9834" t="s">
        <v>2666</v>
      </c>
      <c r="F9834" s="1">
        <v>318739</v>
      </c>
      <c r="G9834" t="s">
        <v>16</v>
      </c>
      <c r="H9834">
        <v>2.8150000000000001E-2</v>
      </c>
      <c r="I9834">
        <f t="shared" si="192"/>
        <v>8972.5028500000008</v>
      </c>
      <c r="J9834">
        <v>0.11650000000000001</v>
      </c>
      <c r="K9834" s="2">
        <f t="shared" si="193"/>
        <v>37133.093500000003</v>
      </c>
    </row>
    <row r="9835" spans="1:11" x14ac:dyDescent="0.35">
      <c r="A9835" t="s">
        <v>12055</v>
      </c>
      <c r="B9835" t="s">
        <v>12056</v>
      </c>
      <c r="C9835" t="s">
        <v>11795</v>
      </c>
      <c r="D9835">
        <v>875</v>
      </c>
      <c r="E9835" t="s">
        <v>2666</v>
      </c>
      <c r="F9835" s="1">
        <v>36950</v>
      </c>
      <c r="G9835" t="s">
        <v>16</v>
      </c>
      <c r="H9835">
        <v>1.985E-2</v>
      </c>
      <c r="I9835">
        <f t="shared" si="192"/>
        <v>733.45749999999998</v>
      </c>
      <c r="J9835">
        <v>0.10014000000000001</v>
      </c>
      <c r="K9835" s="2">
        <f t="shared" si="193"/>
        <v>3700.1730000000002</v>
      </c>
    </row>
    <row r="9836" spans="1:11" x14ac:dyDescent="0.35">
      <c r="A9836" t="s">
        <v>12057</v>
      </c>
      <c r="B9836" t="s">
        <v>12058</v>
      </c>
      <c r="C9836" t="s">
        <v>11795</v>
      </c>
      <c r="D9836">
        <v>875</v>
      </c>
      <c r="E9836" t="s">
        <v>2666</v>
      </c>
      <c r="F9836" s="1">
        <v>30700</v>
      </c>
      <c r="G9836" t="s">
        <v>16</v>
      </c>
      <c r="H9836">
        <v>1.985E-2</v>
      </c>
      <c r="I9836">
        <f t="shared" si="192"/>
        <v>609.39499999999998</v>
      </c>
      <c r="J9836">
        <v>0.10014000000000001</v>
      </c>
      <c r="K9836" s="2">
        <f t="shared" si="193"/>
        <v>3074.2980000000002</v>
      </c>
    </row>
    <row r="9837" spans="1:11" x14ac:dyDescent="0.35">
      <c r="A9837" t="s">
        <v>12059</v>
      </c>
      <c r="B9837" t="s">
        <v>12060</v>
      </c>
      <c r="C9837" t="s">
        <v>11721</v>
      </c>
      <c r="D9837">
        <v>875</v>
      </c>
      <c r="E9837" t="s">
        <v>2666</v>
      </c>
      <c r="F9837" s="1">
        <v>16760</v>
      </c>
      <c r="G9837" t="s">
        <v>16</v>
      </c>
      <c r="H9837">
        <v>0.1</v>
      </c>
      <c r="I9837">
        <f t="shared" si="192"/>
        <v>1676</v>
      </c>
      <c r="J9837">
        <v>0.23799999999999999</v>
      </c>
      <c r="K9837" s="2">
        <f t="shared" si="193"/>
        <v>3988.8799999999997</v>
      </c>
    </row>
    <row r="9838" spans="1:11" x14ac:dyDescent="0.35">
      <c r="A9838" t="s">
        <v>12061</v>
      </c>
      <c r="B9838" t="s">
        <v>12062</v>
      </c>
      <c r="C9838" t="s">
        <v>12063</v>
      </c>
      <c r="D9838">
        <v>875</v>
      </c>
      <c r="E9838" t="s">
        <v>2666</v>
      </c>
      <c r="F9838" s="1">
        <v>43382</v>
      </c>
      <c r="G9838" t="s">
        <v>16</v>
      </c>
      <c r="H9838">
        <v>0.34499999999999997</v>
      </c>
      <c r="I9838">
        <f t="shared" si="192"/>
        <v>14966.789999999999</v>
      </c>
      <c r="J9838">
        <v>0.39900000000000002</v>
      </c>
      <c r="K9838" s="2">
        <f t="shared" si="193"/>
        <v>17309.418000000001</v>
      </c>
    </row>
    <row r="9839" spans="1:11" x14ac:dyDescent="0.35">
      <c r="A9839" t="s">
        <v>12064</v>
      </c>
      <c r="B9839" t="s">
        <v>12065</v>
      </c>
      <c r="C9839" t="s">
        <v>12066</v>
      </c>
      <c r="D9839">
        <v>875</v>
      </c>
      <c r="E9839" t="s">
        <v>2666</v>
      </c>
      <c r="F9839" s="1">
        <v>2500</v>
      </c>
      <c r="G9839" t="s">
        <v>16</v>
      </c>
      <c r="H9839">
        <v>2.4E-2</v>
      </c>
      <c r="I9839">
        <f t="shared" si="192"/>
        <v>60</v>
      </c>
      <c r="J9839">
        <v>0.17544000000000001</v>
      </c>
      <c r="K9839" s="2">
        <f t="shared" si="193"/>
        <v>438.6</v>
      </c>
    </row>
    <row r="9840" spans="1:11" x14ac:dyDescent="0.35">
      <c r="A9840" t="s">
        <v>12067</v>
      </c>
      <c r="B9840" t="s">
        <v>12068</v>
      </c>
      <c r="C9840" t="s">
        <v>12069</v>
      </c>
      <c r="D9840">
        <v>875</v>
      </c>
      <c r="E9840" t="s">
        <v>2666</v>
      </c>
      <c r="F9840" s="1">
        <v>4699</v>
      </c>
      <c r="G9840" t="s">
        <v>16</v>
      </c>
      <c r="H9840">
        <v>0.14000000000000001</v>
      </c>
      <c r="I9840">
        <f t="shared" si="192"/>
        <v>657.86</v>
      </c>
      <c r="J9840">
        <v>0.81699999999999995</v>
      </c>
      <c r="K9840" s="2">
        <f t="shared" si="193"/>
        <v>3839.0829999999996</v>
      </c>
    </row>
    <row r="9841" spans="1:11" x14ac:dyDescent="0.35">
      <c r="A9841" t="s">
        <v>12070</v>
      </c>
      <c r="B9841" t="s">
        <v>12071</v>
      </c>
      <c r="C9841" t="s">
        <v>12039</v>
      </c>
      <c r="D9841">
        <v>875</v>
      </c>
      <c r="E9841" t="s">
        <v>2666</v>
      </c>
      <c r="F9841" s="1">
        <v>54340</v>
      </c>
      <c r="G9841" t="s">
        <v>16</v>
      </c>
      <c r="H9841">
        <v>2.81E-2</v>
      </c>
      <c r="I9841">
        <f t="shared" si="192"/>
        <v>1526.954</v>
      </c>
      <c r="J9841">
        <v>0.13285</v>
      </c>
      <c r="K9841" s="2">
        <f t="shared" si="193"/>
        <v>7219.0689999999995</v>
      </c>
    </row>
    <row r="9842" spans="1:11" x14ac:dyDescent="0.35">
      <c r="A9842" t="s">
        <v>12072</v>
      </c>
      <c r="B9842" t="s">
        <v>12073</v>
      </c>
      <c r="C9842" t="s">
        <v>12074</v>
      </c>
      <c r="D9842">
        <v>875</v>
      </c>
      <c r="E9842" t="s">
        <v>2666</v>
      </c>
      <c r="F9842" s="1">
        <v>2835</v>
      </c>
      <c r="G9842" t="s">
        <v>16</v>
      </c>
      <c r="H9842">
        <v>0.68889</v>
      </c>
      <c r="I9842">
        <f t="shared" si="192"/>
        <v>1953.00315</v>
      </c>
      <c r="J9842">
        <v>1.39</v>
      </c>
      <c r="K9842" s="2">
        <f t="shared" si="193"/>
        <v>3940.6499999999996</v>
      </c>
    </row>
    <row r="9843" spans="1:11" x14ac:dyDescent="0.35">
      <c r="A9843" t="s">
        <v>12075</v>
      </c>
      <c r="B9843" t="s">
        <v>12076</v>
      </c>
      <c r="C9843" t="s">
        <v>12077</v>
      </c>
      <c r="D9843">
        <v>875</v>
      </c>
      <c r="E9843" t="s">
        <v>2666</v>
      </c>
      <c r="F9843" s="1">
        <v>2400</v>
      </c>
      <c r="G9843" t="s">
        <v>16</v>
      </c>
      <c r="H9843">
        <v>7.3999999999999996E-2</v>
      </c>
      <c r="I9843">
        <f t="shared" si="192"/>
        <v>177.6</v>
      </c>
      <c r="J9843">
        <v>0.19500000000000001</v>
      </c>
      <c r="K9843" s="2">
        <f t="shared" si="193"/>
        <v>468</v>
      </c>
    </row>
    <row r="9844" spans="1:11" x14ac:dyDescent="0.35">
      <c r="A9844" t="s">
        <v>12078</v>
      </c>
      <c r="B9844" t="s">
        <v>12079</v>
      </c>
      <c r="C9844" t="s">
        <v>12080</v>
      </c>
      <c r="D9844">
        <v>875</v>
      </c>
      <c r="E9844" t="s">
        <v>2666</v>
      </c>
      <c r="F9844" s="1">
        <v>6300</v>
      </c>
      <c r="G9844" t="s">
        <v>16</v>
      </c>
      <c r="H9844">
        <v>0.161</v>
      </c>
      <c r="I9844">
        <f t="shared" si="192"/>
        <v>1014.3000000000001</v>
      </c>
      <c r="J9844">
        <v>0.25800000000000001</v>
      </c>
      <c r="K9844" s="2">
        <f t="shared" si="193"/>
        <v>1625.4</v>
      </c>
    </row>
    <row r="9845" spans="1:11" x14ac:dyDescent="0.35">
      <c r="A9845" t="s">
        <v>12081</v>
      </c>
      <c r="B9845" t="s">
        <v>12082</v>
      </c>
      <c r="C9845" t="s">
        <v>12083</v>
      </c>
      <c r="D9845">
        <v>875</v>
      </c>
      <c r="E9845" t="s">
        <v>2666</v>
      </c>
      <c r="F9845" s="1">
        <v>14910</v>
      </c>
      <c r="G9845" t="s">
        <v>16</v>
      </c>
      <c r="H9845">
        <v>4.3770000000000003E-2</v>
      </c>
      <c r="I9845">
        <f t="shared" si="192"/>
        <v>652.61070000000007</v>
      </c>
      <c r="J9845">
        <v>0.26491999999999999</v>
      </c>
      <c r="K9845" s="2">
        <f t="shared" si="193"/>
        <v>3949.9571999999998</v>
      </c>
    </row>
    <row r="9846" spans="1:11" x14ac:dyDescent="0.35">
      <c r="A9846" t="s">
        <v>12084</v>
      </c>
      <c r="B9846" t="s">
        <v>12085</v>
      </c>
      <c r="C9846" t="s">
        <v>12083</v>
      </c>
      <c r="D9846">
        <v>875</v>
      </c>
      <c r="E9846" t="s">
        <v>2666</v>
      </c>
      <c r="F9846" s="1">
        <v>1855</v>
      </c>
      <c r="G9846" t="s">
        <v>16</v>
      </c>
      <c r="H9846">
        <v>4.3770000000000003E-2</v>
      </c>
      <c r="I9846">
        <f t="shared" si="192"/>
        <v>81.193350000000009</v>
      </c>
      <c r="J9846">
        <v>0.20193</v>
      </c>
      <c r="K9846" s="2">
        <f t="shared" si="193"/>
        <v>374.58015</v>
      </c>
    </row>
    <row r="9847" spans="1:11" x14ac:dyDescent="0.35">
      <c r="A9847" t="s">
        <v>12086</v>
      </c>
      <c r="B9847" t="s">
        <v>12087</v>
      </c>
      <c r="C9847" t="s">
        <v>5597</v>
      </c>
      <c r="D9847">
        <v>875</v>
      </c>
      <c r="E9847" t="s">
        <v>2666</v>
      </c>
      <c r="F9847" s="1">
        <v>3000</v>
      </c>
      <c r="G9847" t="s">
        <v>16</v>
      </c>
      <c r="H9847">
        <v>0.18099999999999999</v>
      </c>
      <c r="I9847">
        <f t="shared" si="192"/>
        <v>543</v>
      </c>
      <c r="J9847">
        <v>0.433</v>
      </c>
      <c r="K9847" s="2">
        <f t="shared" si="193"/>
        <v>1299</v>
      </c>
    </row>
    <row r="9848" spans="1:11" x14ac:dyDescent="0.35">
      <c r="A9848" t="s">
        <v>12088</v>
      </c>
      <c r="B9848" t="s">
        <v>12089</v>
      </c>
      <c r="C9848" t="s">
        <v>5597</v>
      </c>
      <c r="D9848">
        <v>875</v>
      </c>
      <c r="E9848" t="s">
        <v>2666</v>
      </c>
      <c r="F9848" s="1">
        <v>2200</v>
      </c>
      <c r="G9848" t="s">
        <v>16</v>
      </c>
      <c r="H9848">
        <v>0.17799999999999999</v>
      </c>
      <c r="I9848">
        <f t="shared" si="192"/>
        <v>391.59999999999997</v>
      </c>
      <c r="J9848">
        <v>0.38700000000000001</v>
      </c>
      <c r="K9848" s="2">
        <f t="shared" si="193"/>
        <v>851.4</v>
      </c>
    </row>
    <row r="9849" spans="1:11" x14ac:dyDescent="0.35">
      <c r="A9849" t="s">
        <v>12090</v>
      </c>
      <c r="B9849" t="s">
        <v>12091</v>
      </c>
      <c r="C9849" t="s">
        <v>12092</v>
      </c>
      <c r="D9849">
        <v>875</v>
      </c>
      <c r="E9849" t="s">
        <v>2666</v>
      </c>
      <c r="F9849" s="1">
        <v>21970</v>
      </c>
      <c r="G9849" t="s">
        <v>16</v>
      </c>
      <c r="H9849">
        <v>0.106</v>
      </c>
      <c r="I9849">
        <f t="shared" si="192"/>
        <v>2328.8199999999997</v>
      </c>
      <c r="J9849">
        <v>0.64</v>
      </c>
      <c r="K9849" s="2">
        <f t="shared" si="193"/>
        <v>14060.800000000001</v>
      </c>
    </row>
    <row r="9850" spans="1:11" x14ac:dyDescent="0.35">
      <c r="A9850" t="s">
        <v>12093</v>
      </c>
      <c r="B9850" t="s">
        <v>12094</v>
      </c>
      <c r="C9850" t="s">
        <v>11715</v>
      </c>
      <c r="D9850">
        <v>875</v>
      </c>
      <c r="E9850" t="s">
        <v>2666</v>
      </c>
      <c r="F9850" s="1">
        <v>18596</v>
      </c>
      <c r="G9850" t="s">
        <v>16</v>
      </c>
      <c r="H9850">
        <v>3.4639999999999997E-2</v>
      </c>
      <c r="I9850">
        <f t="shared" si="192"/>
        <v>644.16543999999999</v>
      </c>
      <c r="J9850">
        <v>0.17927000000000001</v>
      </c>
      <c r="K9850" s="2">
        <f t="shared" si="193"/>
        <v>3333.7049200000001</v>
      </c>
    </row>
    <row r="9851" spans="1:11" x14ac:dyDescent="0.35">
      <c r="A9851" t="s">
        <v>12095</v>
      </c>
      <c r="B9851" t="s">
        <v>12096</v>
      </c>
      <c r="C9851" t="s">
        <v>12097</v>
      </c>
      <c r="D9851">
        <v>875</v>
      </c>
      <c r="E9851" t="s">
        <v>2666</v>
      </c>
      <c r="F9851" s="1">
        <v>4300</v>
      </c>
      <c r="G9851" t="s">
        <v>16</v>
      </c>
      <c r="H9851">
        <v>0.1555</v>
      </c>
      <c r="I9851">
        <f t="shared" si="192"/>
        <v>668.65</v>
      </c>
      <c r="J9851">
        <v>0.2</v>
      </c>
      <c r="K9851" s="2">
        <f t="shared" si="193"/>
        <v>860</v>
      </c>
    </row>
    <row r="9852" spans="1:11" x14ac:dyDescent="0.35">
      <c r="A9852" t="s">
        <v>12098</v>
      </c>
      <c r="B9852" t="s">
        <v>12099</v>
      </c>
      <c r="C9852" t="s">
        <v>11795</v>
      </c>
      <c r="D9852">
        <v>875</v>
      </c>
      <c r="E9852" t="s">
        <v>2666</v>
      </c>
      <c r="F9852" s="1">
        <v>63500</v>
      </c>
      <c r="G9852" t="s">
        <v>16</v>
      </c>
      <c r="H9852">
        <v>1.9E-2</v>
      </c>
      <c r="I9852">
        <f t="shared" si="192"/>
        <v>1206.5</v>
      </c>
      <c r="J9852">
        <v>0.11014</v>
      </c>
      <c r="K9852" s="2">
        <f t="shared" si="193"/>
        <v>6993.89</v>
      </c>
    </row>
    <row r="9853" spans="1:11" x14ac:dyDescent="0.35">
      <c r="A9853" t="s">
        <v>12100</v>
      </c>
      <c r="B9853" t="s">
        <v>12101</v>
      </c>
      <c r="C9853" t="s">
        <v>11795</v>
      </c>
      <c r="D9853">
        <v>875</v>
      </c>
      <c r="E9853" t="s">
        <v>2666</v>
      </c>
      <c r="F9853" s="1">
        <v>130555</v>
      </c>
      <c r="G9853" t="s">
        <v>16</v>
      </c>
      <c r="H9853">
        <v>1.9E-2</v>
      </c>
      <c r="I9853">
        <f t="shared" si="192"/>
        <v>2480.5450000000001</v>
      </c>
      <c r="J9853">
        <v>0.11085</v>
      </c>
      <c r="K9853" s="2">
        <f t="shared" si="193"/>
        <v>14472.02175</v>
      </c>
    </row>
    <row r="9854" spans="1:11" x14ac:dyDescent="0.35">
      <c r="A9854" t="s">
        <v>12102</v>
      </c>
      <c r="B9854" t="s">
        <v>12103</v>
      </c>
      <c r="C9854" t="s">
        <v>11721</v>
      </c>
      <c r="D9854">
        <v>875</v>
      </c>
      <c r="E9854" t="s">
        <v>2666</v>
      </c>
      <c r="F9854" s="1">
        <v>9700</v>
      </c>
      <c r="G9854" t="s">
        <v>16</v>
      </c>
      <c r="H9854">
        <v>8.2000000000000003E-2</v>
      </c>
      <c r="I9854">
        <f t="shared" si="192"/>
        <v>795.4</v>
      </c>
      <c r="J9854">
        <v>0.185</v>
      </c>
      <c r="K9854" s="2">
        <f t="shared" si="193"/>
        <v>1794.5</v>
      </c>
    </row>
    <row r="9855" spans="1:11" x14ac:dyDescent="0.35">
      <c r="A9855" t="s">
        <v>12104</v>
      </c>
      <c r="B9855" t="s">
        <v>12105</v>
      </c>
      <c r="C9855" t="s">
        <v>11721</v>
      </c>
      <c r="D9855">
        <v>875</v>
      </c>
      <c r="E9855" t="s">
        <v>2666</v>
      </c>
      <c r="F9855" s="1">
        <v>12810</v>
      </c>
      <c r="G9855" t="s">
        <v>16</v>
      </c>
      <c r="H9855">
        <v>8.2000000000000003E-2</v>
      </c>
      <c r="I9855">
        <f t="shared" si="192"/>
        <v>1050.42</v>
      </c>
      <c r="J9855">
        <v>0.17199999999999999</v>
      </c>
      <c r="K9855" s="2">
        <f t="shared" si="193"/>
        <v>2203.3199999999997</v>
      </c>
    </row>
    <row r="9856" spans="1:11" x14ac:dyDescent="0.35">
      <c r="A9856" t="s">
        <v>12106</v>
      </c>
      <c r="B9856" t="s">
        <v>12107</v>
      </c>
      <c r="C9856" t="s">
        <v>11721</v>
      </c>
      <c r="D9856">
        <v>875</v>
      </c>
      <c r="E9856" t="s">
        <v>2666</v>
      </c>
      <c r="F9856" s="1">
        <v>3837</v>
      </c>
      <c r="G9856" t="s">
        <v>16</v>
      </c>
      <c r="H9856">
        <v>8.2000000000000003E-2</v>
      </c>
      <c r="I9856">
        <f t="shared" si="192"/>
        <v>314.63400000000001</v>
      </c>
      <c r="J9856">
        <v>0.28799999999999998</v>
      </c>
      <c r="K9856" s="2">
        <f t="shared" si="193"/>
        <v>1105.0559999999998</v>
      </c>
    </row>
    <row r="9857" spans="1:11" x14ac:dyDescent="0.35">
      <c r="A9857" t="s">
        <v>12108</v>
      </c>
      <c r="B9857" t="s">
        <v>12109</v>
      </c>
      <c r="C9857" t="s">
        <v>6367</v>
      </c>
      <c r="D9857">
        <v>875</v>
      </c>
      <c r="E9857" t="s">
        <v>2666</v>
      </c>
      <c r="F9857" s="1">
        <v>1300</v>
      </c>
      <c r="G9857" t="s">
        <v>16</v>
      </c>
      <c r="H9857">
        <v>5.5E-2</v>
      </c>
      <c r="I9857">
        <f t="shared" si="192"/>
        <v>71.5</v>
      </c>
      <c r="J9857">
        <v>0.37</v>
      </c>
      <c r="K9857" s="2">
        <f t="shared" si="193"/>
        <v>481</v>
      </c>
    </row>
    <row r="9858" spans="1:11" x14ac:dyDescent="0.35">
      <c r="A9858" t="s">
        <v>12110</v>
      </c>
      <c r="B9858" t="s">
        <v>12111</v>
      </c>
      <c r="C9858" t="s">
        <v>6367</v>
      </c>
      <c r="D9858">
        <v>875</v>
      </c>
      <c r="E9858" t="s">
        <v>2666</v>
      </c>
      <c r="F9858">
        <v>630</v>
      </c>
      <c r="G9858" t="s">
        <v>16</v>
      </c>
      <c r="H9858">
        <v>5.5E-2</v>
      </c>
      <c r="I9858">
        <f t="shared" si="192"/>
        <v>34.65</v>
      </c>
      <c r="J9858">
        <v>0.37</v>
      </c>
      <c r="K9858" s="2">
        <f t="shared" si="193"/>
        <v>233.1</v>
      </c>
    </row>
    <row r="9859" spans="1:11" x14ac:dyDescent="0.35">
      <c r="A9859" t="s">
        <v>12112</v>
      </c>
      <c r="B9859" t="s">
        <v>12113</v>
      </c>
      <c r="C9859" t="s">
        <v>12114</v>
      </c>
      <c r="D9859">
        <v>875</v>
      </c>
      <c r="E9859" t="s">
        <v>2666</v>
      </c>
      <c r="F9859" s="1">
        <v>10450</v>
      </c>
      <c r="G9859" t="s">
        <v>16</v>
      </c>
      <c r="H9859">
        <v>5.5E-2</v>
      </c>
      <c r="I9859">
        <f t="shared" si="192"/>
        <v>574.75</v>
      </c>
      <c r="J9859">
        <v>0.43</v>
      </c>
      <c r="K9859" s="2">
        <f t="shared" si="193"/>
        <v>4493.5</v>
      </c>
    </row>
    <row r="9860" spans="1:11" x14ac:dyDescent="0.35">
      <c r="A9860" t="s">
        <v>12115</v>
      </c>
      <c r="B9860" t="s">
        <v>12116</v>
      </c>
      <c r="C9860" t="s">
        <v>6367</v>
      </c>
      <c r="D9860">
        <v>875</v>
      </c>
      <c r="E9860" t="s">
        <v>2666</v>
      </c>
      <c r="F9860" s="1">
        <v>2013</v>
      </c>
      <c r="G9860" t="s">
        <v>16</v>
      </c>
      <c r="H9860">
        <v>5.5E-2</v>
      </c>
      <c r="I9860">
        <f t="shared" si="192"/>
        <v>110.715</v>
      </c>
      <c r="J9860">
        <v>0.37</v>
      </c>
      <c r="K9860" s="2">
        <f t="shared" si="193"/>
        <v>744.81</v>
      </c>
    </row>
    <row r="9861" spans="1:11" x14ac:dyDescent="0.35">
      <c r="A9861" t="s">
        <v>12117</v>
      </c>
      <c r="B9861" t="s">
        <v>12118</v>
      </c>
      <c r="C9861" t="s">
        <v>12119</v>
      </c>
      <c r="D9861">
        <v>875</v>
      </c>
      <c r="E9861" t="s">
        <v>2666</v>
      </c>
      <c r="F9861" s="1">
        <v>10775</v>
      </c>
      <c r="G9861" t="s">
        <v>16</v>
      </c>
      <c r="H9861">
        <v>5.5E-2</v>
      </c>
      <c r="I9861">
        <f t="shared" ref="I9861:I9924" si="194">H9861*F9861</f>
        <v>592.625</v>
      </c>
      <c r="J9861">
        <v>0.43</v>
      </c>
      <c r="K9861" s="2">
        <f t="shared" ref="K9861:K9924" si="195">F9861*J9861</f>
        <v>4633.25</v>
      </c>
    </row>
    <row r="9862" spans="1:11" x14ac:dyDescent="0.35">
      <c r="A9862" t="s">
        <v>12120</v>
      </c>
      <c r="B9862" t="s">
        <v>12121</v>
      </c>
      <c r="C9862" t="s">
        <v>6367</v>
      </c>
      <c r="D9862">
        <v>875</v>
      </c>
      <c r="E9862" t="s">
        <v>2666</v>
      </c>
      <c r="F9862" s="1">
        <v>6600</v>
      </c>
      <c r="G9862" t="s">
        <v>16</v>
      </c>
      <c r="H9862">
        <v>0.14499999999999999</v>
      </c>
      <c r="I9862">
        <f t="shared" si="194"/>
        <v>956.99999999999989</v>
      </c>
      <c r="J9862">
        <v>0.83</v>
      </c>
      <c r="K9862" s="2">
        <f t="shared" si="195"/>
        <v>5478</v>
      </c>
    </row>
    <row r="9863" spans="1:11" x14ac:dyDescent="0.35">
      <c r="A9863" t="s">
        <v>12122</v>
      </c>
      <c r="B9863" t="s">
        <v>12123</v>
      </c>
      <c r="C9863" t="s">
        <v>9330</v>
      </c>
      <c r="D9863">
        <v>875</v>
      </c>
      <c r="E9863" t="s">
        <v>2666</v>
      </c>
      <c r="F9863" s="1">
        <v>9458</v>
      </c>
      <c r="G9863" t="s">
        <v>16</v>
      </c>
      <c r="H9863">
        <v>0.14499999999999999</v>
      </c>
      <c r="I9863">
        <f t="shared" si="194"/>
        <v>1371.4099999999999</v>
      </c>
      <c r="J9863">
        <v>0.94</v>
      </c>
      <c r="K9863" s="2">
        <f t="shared" si="195"/>
        <v>8890.5199999999986</v>
      </c>
    </row>
    <row r="9864" spans="1:11" x14ac:dyDescent="0.35">
      <c r="A9864" t="s">
        <v>12124</v>
      </c>
      <c r="B9864" t="s">
        <v>12125</v>
      </c>
      <c r="C9864" t="s">
        <v>6367</v>
      </c>
      <c r="D9864">
        <v>875</v>
      </c>
      <c r="E9864" t="s">
        <v>2666</v>
      </c>
      <c r="F9864" s="1">
        <v>4272</v>
      </c>
      <c r="G9864" t="s">
        <v>16</v>
      </c>
      <c r="H9864">
        <v>0.14499999999999999</v>
      </c>
      <c r="I9864">
        <f t="shared" si="194"/>
        <v>619.43999999999994</v>
      </c>
      <c r="J9864">
        <v>0.83</v>
      </c>
      <c r="K9864" s="2">
        <f t="shared" si="195"/>
        <v>3545.7599999999998</v>
      </c>
    </row>
    <row r="9865" spans="1:11" x14ac:dyDescent="0.35">
      <c r="A9865" t="s">
        <v>12126</v>
      </c>
      <c r="B9865" t="s">
        <v>12127</v>
      </c>
      <c r="C9865" t="s">
        <v>6367</v>
      </c>
      <c r="D9865">
        <v>875</v>
      </c>
      <c r="E9865" t="s">
        <v>2666</v>
      </c>
      <c r="F9865" s="1">
        <v>2800</v>
      </c>
      <c r="G9865" t="s">
        <v>16</v>
      </c>
      <c r="H9865">
        <v>0.14499999999999999</v>
      </c>
      <c r="I9865">
        <f t="shared" si="194"/>
        <v>406</v>
      </c>
      <c r="J9865">
        <v>0.85</v>
      </c>
      <c r="K9865" s="2">
        <f t="shared" si="195"/>
        <v>2380</v>
      </c>
    </row>
    <row r="9866" spans="1:11" x14ac:dyDescent="0.35">
      <c r="A9866" t="s">
        <v>12128</v>
      </c>
      <c r="B9866" t="s">
        <v>12129</v>
      </c>
      <c r="C9866" t="s">
        <v>12130</v>
      </c>
      <c r="D9866">
        <v>875</v>
      </c>
      <c r="E9866" t="s">
        <v>2666</v>
      </c>
      <c r="F9866" s="1">
        <v>13610</v>
      </c>
      <c r="G9866" t="s">
        <v>16</v>
      </c>
      <c r="H9866">
        <v>8.4000000000000005E-2</v>
      </c>
      <c r="I9866">
        <f t="shared" si="194"/>
        <v>1143.24</v>
      </c>
      <c r="J9866">
        <v>0.17399999999999999</v>
      </c>
      <c r="K9866" s="2">
        <f t="shared" si="195"/>
        <v>2368.14</v>
      </c>
    </row>
    <row r="9867" spans="1:11" x14ac:dyDescent="0.35">
      <c r="A9867" t="s">
        <v>12131</v>
      </c>
      <c r="B9867" t="s">
        <v>12132</v>
      </c>
      <c r="C9867" t="s">
        <v>12133</v>
      </c>
      <c r="D9867">
        <v>875</v>
      </c>
      <c r="E9867" t="s">
        <v>2666</v>
      </c>
      <c r="F9867" s="1">
        <v>7450</v>
      </c>
      <c r="G9867" t="s">
        <v>16</v>
      </c>
      <c r="H9867">
        <v>0.16</v>
      </c>
      <c r="I9867">
        <f t="shared" si="194"/>
        <v>1192</v>
      </c>
      <c r="J9867">
        <v>0.29799999999999999</v>
      </c>
      <c r="K9867" s="2">
        <f t="shared" si="195"/>
        <v>2220.1</v>
      </c>
    </row>
    <row r="9868" spans="1:11" x14ac:dyDescent="0.35">
      <c r="A9868" t="s">
        <v>12134</v>
      </c>
      <c r="B9868" t="s">
        <v>12135</v>
      </c>
      <c r="C9868" t="s">
        <v>12133</v>
      </c>
      <c r="D9868">
        <v>875</v>
      </c>
      <c r="E9868" t="s">
        <v>2666</v>
      </c>
      <c r="F9868" s="1">
        <v>10250</v>
      </c>
      <c r="G9868" t="s">
        <v>16</v>
      </c>
      <c r="H9868">
        <v>0.16</v>
      </c>
      <c r="I9868">
        <f t="shared" si="194"/>
        <v>1640</v>
      </c>
      <c r="J9868">
        <v>0.29799999999999999</v>
      </c>
      <c r="K9868" s="2">
        <f t="shared" si="195"/>
        <v>3054.5</v>
      </c>
    </row>
    <row r="9869" spans="1:11" x14ac:dyDescent="0.35">
      <c r="A9869" t="s">
        <v>12136</v>
      </c>
      <c r="B9869" t="s">
        <v>12137</v>
      </c>
      <c r="C9869" t="s">
        <v>12138</v>
      </c>
      <c r="D9869">
        <v>875</v>
      </c>
      <c r="E9869" t="s">
        <v>2666</v>
      </c>
      <c r="F9869" s="1">
        <v>210125</v>
      </c>
      <c r="G9869" t="s">
        <v>16</v>
      </c>
      <c r="H9869">
        <v>1.985E-2</v>
      </c>
      <c r="I9869">
        <f t="shared" si="194"/>
        <v>4170.9812499999998</v>
      </c>
      <c r="J9869">
        <v>8.9200000000000002E-2</v>
      </c>
      <c r="K9869" s="2">
        <f t="shared" si="195"/>
        <v>18743.150000000001</v>
      </c>
    </row>
    <row r="9870" spans="1:11" x14ac:dyDescent="0.35">
      <c r="A9870" t="s">
        <v>12139</v>
      </c>
      <c r="B9870" t="s">
        <v>12140</v>
      </c>
      <c r="C9870" t="s">
        <v>12141</v>
      </c>
      <c r="D9870">
        <v>875</v>
      </c>
      <c r="E9870" t="s">
        <v>2666</v>
      </c>
      <c r="F9870" s="1">
        <v>34200</v>
      </c>
      <c r="G9870" t="s">
        <v>16</v>
      </c>
      <c r="H9870">
        <v>0.10100000000000001</v>
      </c>
      <c r="I9870">
        <f t="shared" si="194"/>
        <v>3454.2000000000003</v>
      </c>
      <c r="J9870">
        <v>0.17399999999999999</v>
      </c>
      <c r="K9870" s="2">
        <f t="shared" si="195"/>
        <v>5950.7999999999993</v>
      </c>
    </row>
    <row r="9871" spans="1:11" x14ac:dyDescent="0.35">
      <c r="A9871" t="s">
        <v>12142</v>
      </c>
      <c r="B9871" t="s">
        <v>12143</v>
      </c>
      <c r="C9871" t="s">
        <v>12138</v>
      </c>
      <c r="D9871">
        <v>875</v>
      </c>
      <c r="E9871" t="s">
        <v>2666</v>
      </c>
      <c r="F9871" s="1">
        <v>51441</v>
      </c>
      <c r="G9871" t="s">
        <v>16</v>
      </c>
      <c r="H9871">
        <v>1.985E-2</v>
      </c>
      <c r="I9871">
        <f t="shared" si="194"/>
        <v>1021.10385</v>
      </c>
      <c r="J9871">
        <v>9.2060000000000003E-2</v>
      </c>
      <c r="K9871" s="2">
        <f t="shared" si="195"/>
        <v>4735.6584600000006</v>
      </c>
    </row>
    <row r="9872" spans="1:11" x14ac:dyDescent="0.35">
      <c r="A9872" t="s">
        <v>12144</v>
      </c>
      <c r="B9872" t="s">
        <v>12145</v>
      </c>
      <c r="C9872" t="s">
        <v>12141</v>
      </c>
      <c r="D9872">
        <v>875</v>
      </c>
      <c r="E9872" t="s">
        <v>2666</v>
      </c>
      <c r="F9872" s="1">
        <v>7000</v>
      </c>
      <c r="G9872" t="s">
        <v>16</v>
      </c>
      <c r="H9872">
        <v>8.3000000000000004E-2</v>
      </c>
      <c r="I9872">
        <f t="shared" si="194"/>
        <v>581</v>
      </c>
      <c r="J9872">
        <v>0.17199999999999999</v>
      </c>
      <c r="K9872" s="2">
        <f t="shared" si="195"/>
        <v>1204</v>
      </c>
    </row>
    <row r="9873" spans="1:11" x14ac:dyDescent="0.35">
      <c r="A9873" t="s">
        <v>12146</v>
      </c>
      <c r="B9873" t="s">
        <v>12147</v>
      </c>
      <c r="C9873" t="s">
        <v>12148</v>
      </c>
      <c r="D9873">
        <v>875</v>
      </c>
      <c r="E9873" t="s">
        <v>2666</v>
      </c>
      <c r="F9873" s="1">
        <v>56450</v>
      </c>
      <c r="G9873" t="s">
        <v>16</v>
      </c>
      <c r="H9873">
        <v>6.9000000000000006E-2</v>
      </c>
      <c r="I9873">
        <f t="shared" si="194"/>
        <v>3895.05</v>
      </c>
      <c r="J9873">
        <v>0.16250000000000001</v>
      </c>
      <c r="K9873" s="2">
        <f t="shared" si="195"/>
        <v>9173.125</v>
      </c>
    </row>
    <row r="9874" spans="1:11" x14ac:dyDescent="0.35">
      <c r="A9874" t="s">
        <v>12149</v>
      </c>
      <c r="B9874" t="s">
        <v>12150</v>
      </c>
      <c r="C9874" t="s">
        <v>12151</v>
      </c>
      <c r="D9874">
        <v>875</v>
      </c>
      <c r="E9874" t="s">
        <v>2666</v>
      </c>
      <c r="F9874" s="1">
        <v>45360</v>
      </c>
      <c r="G9874" t="s">
        <v>16</v>
      </c>
      <c r="H9874">
        <v>6.9000000000000006E-2</v>
      </c>
      <c r="I9874">
        <f t="shared" si="194"/>
        <v>3129.84</v>
      </c>
      <c r="J9874">
        <v>0.16250000000000001</v>
      </c>
      <c r="K9874" s="2">
        <f t="shared" si="195"/>
        <v>7371</v>
      </c>
    </row>
    <row r="9875" spans="1:11" x14ac:dyDescent="0.35">
      <c r="A9875" t="s">
        <v>12152</v>
      </c>
      <c r="B9875" t="s">
        <v>12153</v>
      </c>
      <c r="C9875" t="s">
        <v>12154</v>
      </c>
      <c r="D9875">
        <v>875</v>
      </c>
      <c r="E9875" t="s">
        <v>2666</v>
      </c>
      <c r="F9875" s="1">
        <v>6000</v>
      </c>
      <c r="G9875" t="s">
        <v>16</v>
      </c>
      <c r="H9875">
        <v>0.17599999999999999</v>
      </c>
      <c r="I9875">
        <f t="shared" si="194"/>
        <v>1056</v>
      </c>
      <c r="J9875">
        <v>0.36699999999999999</v>
      </c>
      <c r="K9875" s="2">
        <f t="shared" si="195"/>
        <v>2202</v>
      </c>
    </row>
    <row r="9876" spans="1:11" x14ac:dyDescent="0.35">
      <c r="A9876" t="s">
        <v>12155</v>
      </c>
      <c r="B9876" t="s">
        <v>12156</v>
      </c>
      <c r="C9876" t="s">
        <v>12157</v>
      </c>
      <c r="D9876">
        <v>875</v>
      </c>
      <c r="E9876" t="s">
        <v>2666</v>
      </c>
      <c r="F9876" s="1">
        <v>61300</v>
      </c>
      <c r="G9876" t="s">
        <v>16</v>
      </c>
      <c r="H9876">
        <v>1.985E-2</v>
      </c>
      <c r="I9876">
        <f t="shared" si="194"/>
        <v>1216.8050000000001</v>
      </c>
      <c r="J9876">
        <v>8.158E-2</v>
      </c>
      <c r="K9876" s="2">
        <f t="shared" si="195"/>
        <v>5000.8540000000003</v>
      </c>
    </row>
    <row r="9877" spans="1:11" x14ac:dyDescent="0.35">
      <c r="A9877" t="s">
        <v>12158</v>
      </c>
      <c r="B9877" t="s">
        <v>12159</v>
      </c>
      <c r="C9877" t="s">
        <v>12157</v>
      </c>
      <c r="D9877">
        <v>875</v>
      </c>
      <c r="E9877" t="s">
        <v>2666</v>
      </c>
      <c r="F9877" s="1">
        <v>217604</v>
      </c>
      <c r="G9877" t="s">
        <v>16</v>
      </c>
      <c r="H9877">
        <v>1.985E-2</v>
      </c>
      <c r="I9877">
        <f t="shared" si="194"/>
        <v>4319.4394000000002</v>
      </c>
      <c r="J9877">
        <v>8.4459999999999993E-2</v>
      </c>
      <c r="K9877" s="2">
        <f t="shared" si="195"/>
        <v>18378.833839999999</v>
      </c>
    </row>
    <row r="9878" spans="1:11" x14ac:dyDescent="0.35">
      <c r="A9878" t="s">
        <v>12160</v>
      </c>
      <c r="B9878" t="s">
        <v>12161</v>
      </c>
      <c r="C9878" t="s">
        <v>12162</v>
      </c>
      <c r="D9878">
        <v>875</v>
      </c>
      <c r="E9878" t="s">
        <v>2666</v>
      </c>
      <c r="F9878" s="1">
        <v>11200</v>
      </c>
      <c r="G9878" t="s">
        <v>16</v>
      </c>
      <c r="H9878">
        <v>0.1</v>
      </c>
      <c r="I9878">
        <f t="shared" si="194"/>
        <v>1120</v>
      </c>
      <c r="J9878">
        <v>0.159</v>
      </c>
      <c r="K9878" s="2">
        <f t="shared" si="195"/>
        <v>1780.8</v>
      </c>
    </row>
    <row r="9879" spans="1:11" x14ac:dyDescent="0.35">
      <c r="A9879" t="s">
        <v>12163</v>
      </c>
      <c r="B9879" t="s">
        <v>12164</v>
      </c>
      <c r="C9879" t="s">
        <v>12165</v>
      </c>
      <c r="D9879">
        <v>875</v>
      </c>
      <c r="E9879" t="s">
        <v>2666</v>
      </c>
      <c r="F9879" s="1">
        <v>2160</v>
      </c>
      <c r="G9879" t="s">
        <v>16</v>
      </c>
      <c r="H9879">
        <v>0.21481</v>
      </c>
      <c r="I9879">
        <f t="shared" si="194"/>
        <v>463.9896</v>
      </c>
      <c r="J9879">
        <v>0.318</v>
      </c>
      <c r="K9879" s="2">
        <f t="shared" si="195"/>
        <v>686.88</v>
      </c>
    </row>
    <row r="9880" spans="1:11" x14ac:dyDescent="0.35">
      <c r="A9880" t="s">
        <v>12166</v>
      </c>
      <c r="B9880" t="s">
        <v>12167</v>
      </c>
      <c r="C9880" t="s">
        <v>12168</v>
      </c>
      <c r="D9880">
        <v>875</v>
      </c>
      <c r="E9880" t="s">
        <v>2666</v>
      </c>
      <c r="F9880" s="1">
        <v>14590</v>
      </c>
      <c r="G9880" t="s">
        <v>16</v>
      </c>
      <c r="H9880">
        <v>7.8E-2</v>
      </c>
      <c r="I9880">
        <f t="shared" si="194"/>
        <v>1138.02</v>
      </c>
      <c r="J9880">
        <v>0.128</v>
      </c>
      <c r="K9880" s="2">
        <f t="shared" si="195"/>
        <v>1867.52</v>
      </c>
    </row>
    <row r="9881" spans="1:11" x14ac:dyDescent="0.35">
      <c r="A9881" t="s">
        <v>12169</v>
      </c>
      <c r="B9881" t="s">
        <v>12170</v>
      </c>
      <c r="C9881" t="s">
        <v>11795</v>
      </c>
      <c r="D9881">
        <v>875</v>
      </c>
      <c r="E9881" t="s">
        <v>2666</v>
      </c>
      <c r="F9881" s="1">
        <v>216332</v>
      </c>
      <c r="G9881" t="s">
        <v>16</v>
      </c>
      <c r="H9881">
        <v>1.985E-2</v>
      </c>
      <c r="I9881">
        <f t="shared" si="194"/>
        <v>4294.1902</v>
      </c>
      <c r="J9881">
        <v>8.8410000000000002E-2</v>
      </c>
      <c r="K9881" s="2">
        <f t="shared" si="195"/>
        <v>19125.912120000001</v>
      </c>
    </row>
    <row r="9882" spans="1:11" x14ac:dyDescent="0.35">
      <c r="A9882" t="s">
        <v>12171</v>
      </c>
      <c r="B9882" t="s">
        <v>12172</v>
      </c>
      <c r="C9882" t="s">
        <v>11795</v>
      </c>
      <c r="D9882">
        <v>875</v>
      </c>
      <c r="E9882" t="s">
        <v>2666</v>
      </c>
      <c r="F9882" s="1">
        <v>215753</v>
      </c>
      <c r="G9882" t="s">
        <v>16</v>
      </c>
      <c r="H9882">
        <v>1.985E-2</v>
      </c>
      <c r="I9882">
        <f t="shared" si="194"/>
        <v>4282.6970499999998</v>
      </c>
      <c r="J9882">
        <v>7.9619999999999996E-2</v>
      </c>
      <c r="K9882" s="2">
        <f t="shared" si="195"/>
        <v>17178.253860000001</v>
      </c>
    </row>
    <row r="9883" spans="1:11" x14ac:dyDescent="0.35">
      <c r="A9883" t="s">
        <v>12173</v>
      </c>
      <c r="B9883" t="s">
        <v>12174</v>
      </c>
      <c r="C9883" t="s">
        <v>12168</v>
      </c>
      <c r="D9883">
        <v>875</v>
      </c>
      <c r="E9883" t="s">
        <v>2666</v>
      </c>
      <c r="F9883" s="1">
        <v>20020</v>
      </c>
      <c r="G9883" t="s">
        <v>16</v>
      </c>
      <c r="H9883">
        <v>0.1</v>
      </c>
      <c r="I9883">
        <f t="shared" si="194"/>
        <v>2002</v>
      </c>
      <c r="J9883">
        <v>0.16300000000000001</v>
      </c>
      <c r="K9883" s="2">
        <f t="shared" si="195"/>
        <v>3263.26</v>
      </c>
    </row>
    <row r="9884" spans="1:11" x14ac:dyDescent="0.35">
      <c r="A9884" t="s">
        <v>12175</v>
      </c>
      <c r="B9884" t="s">
        <v>12176</v>
      </c>
      <c r="C9884" t="s">
        <v>12177</v>
      </c>
      <c r="D9884">
        <v>875</v>
      </c>
      <c r="E9884" t="s">
        <v>2666</v>
      </c>
      <c r="F9884" s="1">
        <v>22350</v>
      </c>
      <c r="G9884" t="s">
        <v>16</v>
      </c>
      <c r="H9884">
        <v>0.22600000000000001</v>
      </c>
      <c r="I9884">
        <f t="shared" si="194"/>
        <v>5051.1000000000004</v>
      </c>
      <c r="J9884">
        <v>0.28599999999999998</v>
      </c>
      <c r="K9884" s="2">
        <f t="shared" si="195"/>
        <v>6392.0999999999995</v>
      </c>
    </row>
    <row r="9885" spans="1:11" x14ac:dyDescent="0.35">
      <c r="A9885" t="s">
        <v>12178</v>
      </c>
      <c r="B9885" t="s">
        <v>12179</v>
      </c>
      <c r="C9885" t="s">
        <v>11795</v>
      </c>
      <c r="D9885">
        <v>875</v>
      </c>
      <c r="E9885" t="s">
        <v>2666</v>
      </c>
      <c r="F9885" s="1">
        <v>28555</v>
      </c>
      <c r="G9885" t="s">
        <v>16</v>
      </c>
      <c r="H9885">
        <v>1.985E-2</v>
      </c>
      <c r="I9885">
        <f t="shared" si="194"/>
        <v>566.81674999999996</v>
      </c>
      <c r="J9885">
        <v>8.9660000000000004E-2</v>
      </c>
      <c r="K9885" s="2">
        <f t="shared" si="195"/>
        <v>2560.2413000000001</v>
      </c>
    </row>
    <row r="9886" spans="1:11" x14ac:dyDescent="0.35">
      <c r="A9886" t="s">
        <v>12180</v>
      </c>
      <c r="B9886" t="s">
        <v>12181</v>
      </c>
      <c r="C9886" t="s">
        <v>11795</v>
      </c>
      <c r="D9886">
        <v>875</v>
      </c>
      <c r="E9886" t="s">
        <v>2666</v>
      </c>
      <c r="F9886" s="1">
        <v>186900</v>
      </c>
      <c r="G9886" t="s">
        <v>16</v>
      </c>
      <c r="H9886">
        <v>1.985E-2</v>
      </c>
      <c r="I9886">
        <f t="shared" si="194"/>
        <v>3709.9650000000001</v>
      </c>
      <c r="J9886">
        <v>8.8410000000000002E-2</v>
      </c>
      <c r="K9886" s="2">
        <f t="shared" si="195"/>
        <v>16523.829000000002</v>
      </c>
    </row>
    <row r="9887" spans="1:11" x14ac:dyDescent="0.35">
      <c r="A9887" t="s">
        <v>12182</v>
      </c>
      <c r="B9887" t="s">
        <v>12183</v>
      </c>
      <c r="C9887" t="s">
        <v>11795</v>
      </c>
      <c r="D9887">
        <v>875</v>
      </c>
      <c r="E9887" t="s">
        <v>2666</v>
      </c>
      <c r="F9887" s="1">
        <v>71800</v>
      </c>
      <c r="G9887" t="s">
        <v>16</v>
      </c>
      <c r="H9887">
        <v>1.985E-2</v>
      </c>
      <c r="I9887">
        <f t="shared" si="194"/>
        <v>1425.23</v>
      </c>
      <c r="J9887">
        <v>8.9660000000000004E-2</v>
      </c>
      <c r="K9887" s="2">
        <f t="shared" si="195"/>
        <v>6437.5880000000006</v>
      </c>
    </row>
    <row r="9888" spans="1:11" x14ac:dyDescent="0.35">
      <c r="A9888" t="s">
        <v>12184</v>
      </c>
      <c r="B9888" t="s">
        <v>12185</v>
      </c>
      <c r="C9888" t="s">
        <v>12168</v>
      </c>
      <c r="D9888">
        <v>875</v>
      </c>
      <c r="E9888" t="s">
        <v>2666</v>
      </c>
      <c r="F9888" s="1">
        <v>9020</v>
      </c>
      <c r="G9888" t="s">
        <v>16</v>
      </c>
      <c r="H9888">
        <v>0.1</v>
      </c>
      <c r="I9888">
        <f t="shared" si="194"/>
        <v>902</v>
      </c>
      <c r="J9888">
        <v>0.16800000000000001</v>
      </c>
      <c r="K9888" s="2">
        <f t="shared" si="195"/>
        <v>1515.3600000000001</v>
      </c>
    </row>
    <row r="9889" spans="1:11" x14ac:dyDescent="0.35">
      <c r="A9889" t="s">
        <v>12186</v>
      </c>
      <c r="B9889" t="s">
        <v>12187</v>
      </c>
      <c r="C9889" t="s">
        <v>12168</v>
      </c>
      <c r="D9889">
        <v>875</v>
      </c>
      <c r="E9889" t="s">
        <v>2666</v>
      </c>
      <c r="F9889" s="1">
        <v>10560</v>
      </c>
      <c r="G9889" t="s">
        <v>16</v>
      </c>
      <c r="H9889">
        <v>0.1</v>
      </c>
      <c r="I9889">
        <f t="shared" si="194"/>
        <v>1056</v>
      </c>
      <c r="J9889">
        <v>0.161</v>
      </c>
      <c r="K9889" s="2">
        <f t="shared" si="195"/>
        <v>1700.16</v>
      </c>
    </row>
    <row r="9890" spans="1:11" x14ac:dyDescent="0.35">
      <c r="A9890" t="s">
        <v>12188</v>
      </c>
      <c r="B9890" t="s">
        <v>12189</v>
      </c>
      <c r="C9890" t="s">
        <v>11929</v>
      </c>
      <c r="D9890">
        <v>875</v>
      </c>
      <c r="E9890" t="s">
        <v>2666</v>
      </c>
      <c r="F9890" s="1">
        <v>51200</v>
      </c>
      <c r="G9890" t="s">
        <v>16</v>
      </c>
      <c r="H9890">
        <v>1.9E-2</v>
      </c>
      <c r="I9890">
        <f t="shared" si="194"/>
        <v>972.8</v>
      </c>
      <c r="J9890">
        <v>0.08</v>
      </c>
      <c r="K9890" s="2">
        <f t="shared" si="195"/>
        <v>4096</v>
      </c>
    </row>
    <row r="9891" spans="1:11" x14ac:dyDescent="0.35">
      <c r="A9891" t="s">
        <v>12190</v>
      </c>
      <c r="B9891" t="s">
        <v>12191</v>
      </c>
      <c r="C9891" t="s">
        <v>11929</v>
      </c>
      <c r="D9891">
        <v>875</v>
      </c>
      <c r="E9891" t="s">
        <v>2666</v>
      </c>
      <c r="F9891" s="1">
        <v>102500</v>
      </c>
      <c r="G9891" t="s">
        <v>16</v>
      </c>
      <c r="H9891">
        <v>1.9E-2</v>
      </c>
      <c r="I9891">
        <f t="shared" si="194"/>
        <v>1947.5</v>
      </c>
      <c r="J9891">
        <v>0.08</v>
      </c>
      <c r="K9891" s="2">
        <f t="shared" si="195"/>
        <v>8200</v>
      </c>
    </row>
    <row r="9892" spans="1:11" x14ac:dyDescent="0.35">
      <c r="A9892" t="s">
        <v>12192</v>
      </c>
      <c r="B9892" t="s">
        <v>12193</v>
      </c>
      <c r="C9892" t="s">
        <v>11762</v>
      </c>
      <c r="D9892">
        <v>875</v>
      </c>
      <c r="E9892" t="s">
        <v>2666</v>
      </c>
      <c r="F9892" s="1">
        <v>14400</v>
      </c>
      <c r="G9892" t="s">
        <v>16</v>
      </c>
      <c r="H9892">
        <v>0.09</v>
      </c>
      <c r="I9892">
        <f t="shared" si="194"/>
        <v>1296</v>
      </c>
      <c r="J9892">
        <v>0.17399999999999999</v>
      </c>
      <c r="K9892" s="2">
        <f t="shared" si="195"/>
        <v>2505.6</v>
      </c>
    </row>
    <row r="9893" spans="1:11" x14ac:dyDescent="0.35">
      <c r="A9893" t="s">
        <v>12194</v>
      </c>
      <c r="B9893" t="s">
        <v>12195</v>
      </c>
      <c r="C9893" t="s">
        <v>11762</v>
      </c>
      <c r="D9893">
        <v>875</v>
      </c>
      <c r="E9893" t="s">
        <v>2666</v>
      </c>
      <c r="F9893" s="1">
        <v>17000</v>
      </c>
      <c r="G9893" t="s">
        <v>16</v>
      </c>
      <c r="H9893">
        <v>8.7080000000000005E-2</v>
      </c>
      <c r="I9893">
        <f t="shared" si="194"/>
        <v>1480.3600000000001</v>
      </c>
      <c r="J9893">
        <v>0.17499999999999999</v>
      </c>
      <c r="K9893" s="2">
        <f t="shared" si="195"/>
        <v>2975</v>
      </c>
    </row>
    <row r="9894" spans="1:11" x14ac:dyDescent="0.35">
      <c r="A9894" t="s">
        <v>12196</v>
      </c>
      <c r="B9894" t="s">
        <v>12197</v>
      </c>
      <c r="C9894" t="s">
        <v>11795</v>
      </c>
      <c r="D9894">
        <v>875</v>
      </c>
      <c r="E9894" t="s">
        <v>2666</v>
      </c>
      <c r="F9894" s="1">
        <v>73050</v>
      </c>
      <c r="G9894" t="s">
        <v>16</v>
      </c>
      <c r="H9894">
        <v>1.985E-2</v>
      </c>
      <c r="I9894">
        <f t="shared" si="194"/>
        <v>1450.0425</v>
      </c>
      <c r="J9894">
        <v>0.10763</v>
      </c>
      <c r="K9894" s="2">
        <f t="shared" si="195"/>
        <v>7862.3715000000002</v>
      </c>
    </row>
    <row r="9895" spans="1:11" x14ac:dyDescent="0.35">
      <c r="A9895" t="s">
        <v>12198</v>
      </c>
      <c r="B9895" t="s">
        <v>12199</v>
      </c>
      <c r="C9895" t="s">
        <v>12168</v>
      </c>
      <c r="D9895">
        <v>875</v>
      </c>
      <c r="E9895" t="s">
        <v>2666</v>
      </c>
      <c r="F9895" s="1">
        <v>3300</v>
      </c>
      <c r="G9895" t="s">
        <v>16</v>
      </c>
      <c r="H9895">
        <v>8.8999999999999996E-2</v>
      </c>
      <c r="I9895">
        <f t="shared" si="194"/>
        <v>293.7</v>
      </c>
      <c r="J9895">
        <v>0.17799999999999999</v>
      </c>
      <c r="K9895" s="2">
        <f t="shared" si="195"/>
        <v>587.4</v>
      </c>
    </row>
    <row r="9896" spans="1:11" x14ac:dyDescent="0.35">
      <c r="A9896" t="s">
        <v>12200</v>
      </c>
      <c r="B9896" t="s">
        <v>12201</v>
      </c>
      <c r="C9896" t="s">
        <v>9458</v>
      </c>
      <c r="D9896">
        <v>875</v>
      </c>
      <c r="E9896" t="s">
        <v>2666</v>
      </c>
      <c r="F9896" s="1">
        <v>16550</v>
      </c>
      <c r="G9896" t="s">
        <v>16</v>
      </c>
      <c r="H9896">
        <v>1.915E-2</v>
      </c>
      <c r="I9896">
        <f t="shared" si="194"/>
        <v>316.9325</v>
      </c>
      <c r="J9896">
        <v>0.15068000000000001</v>
      </c>
      <c r="K9896" s="2">
        <f t="shared" si="195"/>
        <v>2493.7540000000004</v>
      </c>
    </row>
    <row r="9897" spans="1:11" x14ac:dyDescent="0.35">
      <c r="A9897" t="s">
        <v>12202</v>
      </c>
      <c r="B9897" t="s">
        <v>12203</v>
      </c>
      <c r="C9897" t="s">
        <v>12204</v>
      </c>
      <c r="D9897">
        <v>875</v>
      </c>
      <c r="E9897" t="s">
        <v>2666</v>
      </c>
      <c r="F9897" s="1">
        <v>2900</v>
      </c>
      <c r="G9897" t="s">
        <v>16</v>
      </c>
      <c r="H9897">
        <v>8.8999999999999996E-2</v>
      </c>
      <c r="I9897">
        <f t="shared" si="194"/>
        <v>258.09999999999997</v>
      </c>
      <c r="J9897">
        <v>0.32700000000000001</v>
      </c>
      <c r="K9897" s="2">
        <f t="shared" si="195"/>
        <v>948.30000000000007</v>
      </c>
    </row>
    <row r="9898" spans="1:11" x14ac:dyDescent="0.35">
      <c r="A9898" t="s">
        <v>12205</v>
      </c>
      <c r="B9898" t="s">
        <v>12206</v>
      </c>
      <c r="C9898" t="s">
        <v>12039</v>
      </c>
      <c r="D9898">
        <v>875</v>
      </c>
      <c r="E9898" t="s">
        <v>2666</v>
      </c>
      <c r="F9898" s="1">
        <v>16400</v>
      </c>
      <c r="G9898" t="s">
        <v>16</v>
      </c>
      <c r="H9898">
        <v>3.3250000000000002E-2</v>
      </c>
      <c r="I9898">
        <f t="shared" si="194"/>
        <v>545.30000000000007</v>
      </c>
      <c r="J9898">
        <v>0.19231999999999999</v>
      </c>
      <c r="K9898" s="2">
        <f t="shared" si="195"/>
        <v>3154.0479999999998</v>
      </c>
    </row>
    <row r="9899" spans="1:11" x14ac:dyDescent="0.35">
      <c r="A9899" t="s">
        <v>12207</v>
      </c>
      <c r="B9899" t="s">
        <v>12208</v>
      </c>
      <c r="C9899" t="s">
        <v>12209</v>
      </c>
      <c r="D9899">
        <v>875</v>
      </c>
      <c r="E9899" t="s">
        <v>2666</v>
      </c>
      <c r="F9899" s="1">
        <v>3150</v>
      </c>
      <c r="G9899" t="s">
        <v>16</v>
      </c>
      <c r="H9899">
        <v>0.124</v>
      </c>
      <c r="I9899">
        <f t="shared" si="194"/>
        <v>390.6</v>
      </c>
      <c r="J9899">
        <v>0.28100000000000003</v>
      </c>
      <c r="K9899" s="2">
        <f t="shared" si="195"/>
        <v>885.15000000000009</v>
      </c>
    </row>
    <row r="9900" spans="1:11" x14ac:dyDescent="0.35">
      <c r="A9900" t="s">
        <v>12210</v>
      </c>
      <c r="B9900" t="s">
        <v>12211</v>
      </c>
      <c r="C9900" t="s">
        <v>11756</v>
      </c>
      <c r="D9900">
        <v>875</v>
      </c>
      <c r="E9900" t="s">
        <v>2666</v>
      </c>
      <c r="F9900" s="1">
        <v>31091</v>
      </c>
      <c r="G9900" t="s">
        <v>16</v>
      </c>
      <c r="H9900">
        <v>3.8800000000000001E-2</v>
      </c>
      <c r="I9900">
        <f t="shared" si="194"/>
        <v>1206.3308</v>
      </c>
      <c r="J9900">
        <v>0.21206</v>
      </c>
      <c r="K9900" s="2">
        <f t="shared" si="195"/>
        <v>6593.1574600000004</v>
      </c>
    </row>
    <row r="9901" spans="1:11" x14ac:dyDescent="0.35">
      <c r="A9901" t="s">
        <v>12212</v>
      </c>
      <c r="B9901" t="s">
        <v>12213</v>
      </c>
      <c r="C9901" t="s">
        <v>12214</v>
      </c>
      <c r="D9901">
        <v>875</v>
      </c>
      <c r="E9901" t="s">
        <v>2666</v>
      </c>
      <c r="F9901" s="1">
        <v>4500</v>
      </c>
      <c r="G9901" t="s">
        <v>16</v>
      </c>
      <c r="H9901">
        <v>1.95E-2</v>
      </c>
      <c r="I9901">
        <f t="shared" si="194"/>
        <v>87.75</v>
      </c>
      <c r="J9901">
        <v>0.13900000000000001</v>
      </c>
      <c r="K9901" s="2">
        <f t="shared" si="195"/>
        <v>625.5</v>
      </c>
    </row>
    <row r="9902" spans="1:11" x14ac:dyDescent="0.35">
      <c r="A9902" t="s">
        <v>12215</v>
      </c>
      <c r="B9902" t="s">
        <v>12216</v>
      </c>
      <c r="C9902" t="s">
        <v>12217</v>
      </c>
      <c r="D9902">
        <v>875</v>
      </c>
      <c r="E9902" t="s">
        <v>2666</v>
      </c>
      <c r="F9902" s="1">
        <v>50416</v>
      </c>
      <c r="G9902" t="s">
        <v>16</v>
      </c>
      <c r="H9902">
        <v>2.1100000000000001E-2</v>
      </c>
      <c r="I9902">
        <f t="shared" si="194"/>
        <v>1063.7776000000001</v>
      </c>
      <c r="J9902">
        <v>0.10995000000000001</v>
      </c>
      <c r="K9902" s="2">
        <f t="shared" si="195"/>
        <v>5543.2392</v>
      </c>
    </row>
    <row r="9903" spans="1:11" x14ac:dyDescent="0.35">
      <c r="A9903" t="s">
        <v>12218</v>
      </c>
      <c r="B9903" t="s">
        <v>12219</v>
      </c>
      <c r="C9903" t="s">
        <v>12217</v>
      </c>
      <c r="D9903">
        <v>875</v>
      </c>
      <c r="E9903" t="s">
        <v>2666</v>
      </c>
      <c r="F9903" s="1">
        <v>49424</v>
      </c>
      <c r="G9903" t="s">
        <v>16</v>
      </c>
      <c r="H9903">
        <v>2.1100000000000001E-2</v>
      </c>
      <c r="I9903">
        <f t="shared" si="194"/>
        <v>1042.8464000000001</v>
      </c>
      <c r="J9903">
        <v>0.11495</v>
      </c>
      <c r="K9903" s="2">
        <f t="shared" si="195"/>
        <v>5681.2888000000003</v>
      </c>
    </row>
    <row r="9904" spans="1:11" x14ac:dyDescent="0.35">
      <c r="A9904" t="s">
        <v>12220</v>
      </c>
      <c r="B9904" t="s">
        <v>12221</v>
      </c>
      <c r="C9904" t="s">
        <v>12222</v>
      </c>
      <c r="D9904">
        <v>875</v>
      </c>
      <c r="E9904" t="s">
        <v>2666</v>
      </c>
      <c r="F9904" s="1">
        <v>28700</v>
      </c>
      <c r="G9904" t="s">
        <v>16</v>
      </c>
      <c r="H9904">
        <v>2.1100000000000001E-2</v>
      </c>
      <c r="I9904">
        <f t="shared" si="194"/>
        <v>605.57000000000005</v>
      </c>
      <c r="J9904">
        <v>0.1144</v>
      </c>
      <c r="K9904" s="2">
        <f t="shared" si="195"/>
        <v>3283.28</v>
      </c>
    </row>
    <row r="9905" spans="1:11" x14ac:dyDescent="0.35">
      <c r="A9905" t="s">
        <v>12223</v>
      </c>
      <c r="B9905" t="s">
        <v>12224</v>
      </c>
      <c r="C9905" t="s">
        <v>12222</v>
      </c>
      <c r="D9905">
        <v>875</v>
      </c>
      <c r="E9905" t="s">
        <v>2666</v>
      </c>
      <c r="F9905" s="1">
        <v>25506</v>
      </c>
      <c r="G9905" t="s">
        <v>16</v>
      </c>
      <c r="H9905">
        <v>2.4049999999999998E-2</v>
      </c>
      <c r="I9905">
        <f t="shared" si="194"/>
        <v>613.41929999999991</v>
      </c>
      <c r="J9905">
        <v>0.1245</v>
      </c>
      <c r="K9905" s="2">
        <f t="shared" si="195"/>
        <v>3175.4969999999998</v>
      </c>
    </row>
    <row r="9906" spans="1:11" x14ac:dyDescent="0.35">
      <c r="A9906" t="s">
        <v>12225</v>
      </c>
      <c r="B9906" t="s">
        <v>12226</v>
      </c>
      <c r="C9906" t="s">
        <v>12227</v>
      </c>
      <c r="D9906">
        <v>875</v>
      </c>
      <c r="E9906" t="s">
        <v>2666</v>
      </c>
      <c r="F9906" s="1">
        <v>28980</v>
      </c>
      <c r="G9906" t="s">
        <v>16</v>
      </c>
      <c r="H9906">
        <v>7.5999999999999998E-2</v>
      </c>
      <c r="I9906">
        <f t="shared" si="194"/>
        <v>2202.48</v>
      </c>
      <c r="J9906">
        <v>0.35</v>
      </c>
      <c r="K9906" s="2">
        <f t="shared" si="195"/>
        <v>10143</v>
      </c>
    </row>
    <row r="9907" spans="1:11" x14ac:dyDescent="0.35">
      <c r="A9907" t="s">
        <v>12228</v>
      </c>
      <c r="B9907" t="s">
        <v>12229</v>
      </c>
      <c r="C9907" t="s">
        <v>12227</v>
      </c>
      <c r="D9907">
        <v>875</v>
      </c>
      <c r="E9907" t="s">
        <v>2666</v>
      </c>
      <c r="F9907" s="1">
        <v>28800</v>
      </c>
      <c r="G9907" t="s">
        <v>16</v>
      </c>
      <c r="H9907">
        <v>7.5999999999999998E-2</v>
      </c>
      <c r="I9907">
        <f t="shared" si="194"/>
        <v>2188.7999999999997</v>
      </c>
      <c r="J9907">
        <v>0.35</v>
      </c>
      <c r="K9907" s="2">
        <f t="shared" si="195"/>
        <v>10080</v>
      </c>
    </row>
    <row r="9908" spans="1:11" x14ac:dyDescent="0.35">
      <c r="A9908" t="s">
        <v>12230</v>
      </c>
      <c r="B9908" t="s">
        <v>12231</v>
      </c>
      <c r="C9908" t="s">
        <v>12232</v>
      </c>
      <c r="D9908">
        <v>875</v>
      </c>
      <c r="E9908" t="s">
        <v>2666</v>
      </c>
      <c r="F9908" s="1">
        <v>19715</v>
      </c>
      <c r="G9908" t="s">
        <v>16</v>
      </c>
      <c r="H9908">
        <v>7.5999999999999998E-2</v>
      </c>
      <c r="I9908">
        <f t="shared" si="194"/>
        <v>1498.34</v>
      </c>
      <c r="J9908">
        <v>0.32800000000000001</v>
      </c>
      <c r="K9908" s="2">
        <f t="shared" si="195"/>
        <v>6466.52</v>
      </c>
    </row>
    <row r="9909" spans="1:11" x14ac:dyDescent="0.35">
      <c r="A9909" t="s">
        <v>12233</v>
      </c>
      <c r="B9909" t="s">
        <v>12234</v>
      </c>
      <c r="C9909" t="s">
        <v>12235</v>
      </c>
      <c r="D9909">
        <v>875</v>
      </c>
      <c r="E9909" t="s">
        <v>2666</v>
      </c>
      <c r="F9909" s="1">
        <v>11095</v>
      </c>
      <c r="G9909" t="s">
        <v>16</v>
      </c>
      <c r="H9909">
        <v>7.5999999999999998E-2</v>
      </c>
      <c r="I9909">
        <f t="shared" si="194"/>
        <v>843.22</v>
      </c>
      <c r="J9909">
        <v>0.32800000000000001</v>
      </c>
      <c r="K9909" s="2">
        <f t="shared" si="195"/>
        <v>3639.1600000000003</v>
      </c>
    </row>
    <row r="9910" spans="1:11" x14ac:dyDescent="0.35">
      <c r="A9910" t="s">
        <v>12236</v>
      </c>
      <c r="B9910" t="s">
        <v>12237</v>
      </c>
      <c r="C9910" t="s">
        <v>12238</v>
      </c>
      <c r="D9910">
        <v>875</v>
      </c>
      <c r="E9910" t="s">
        <v>2666</v>
      </c>
      <c r="F9910" s="1">
        <v>108432</v>
      </c>
      <c r="G9910" t="s">
        <v>16</v>
      </c>
      <c r="H9910">
        <v>2.1100000000000001E-2</v>
      </c>
      <c r="I9910">
        <f t="shared" si="194"/>
        <v>2287.9151999999999</v>
      </c>
      <c r="J9910">
        <v>0.11</v>
      </c>
      <c r="K9910" s="2">
        <f t="shared" si="195"/>
        <v>11927.52</v>
      </c>
    </row>
    <row r="9911" spans="1:11" x14ac:dyDescent="0.35">
      <c r="A9911" t="s">
        <v>12239</v>
      </c>
      <c r="B9911" t="s">
        <v>12240</v>
      </c>
      <c r="C9911" t="s">
        <v>12238</v>
      </c>
      <c r="D9911">
        <v>875</v>
      </c>
      <c r="E9911" t="s">
        <v>2666</v>
      </c>
      <c r="F9911" s="1">
        <v>69732</v>
      </c>
      <c r="G9911" t="s">
        <v>16</v>
      </c>
      <c r="H9911">
        <v>2.1100000000000001E-2</v>
      </c>
      <c r="I9911">
        <f t="shared" si="194"/>
        <v>1471.3452</v>
      </c>
      <c r="J9911">
        <v>0.11600000000000001</v>
      </c>
      <c r="K9911" s="2">
        <f t="shared" si="195"/>
        <v>8088.9120000000003</v>
      </c>
    </row>
    <row r="9912" spans="1:11" x14ac:dyDescent="0.35">
      <c r="A9912" t="s">
        <v>12241</v>
      </c>
      <c r="B9912" t="s">
        <v>12242</v>
      </c>
      <c r="C9912" t="s">
        <v>12243</v>
      </c>
      <c r="D9912">
        <v>875</v>
      </c>
      <c r="E9912" t="s">
        <v>2666</v>
      </c>
      <c r="F9912" s="1">
        <v>17295</v>
      </c>
      <c r="G9912" t="s">
        <v>16</v>
      </c>
      <c r="H9912">
        <v>1.95E-2</v>
      </c>
      <c r="I9912">
        <f t="shared" si="194"/>
        <v>337.2525</v>
      </c>
      <c r="J9912">
        <v>8.8999999999999996E-2</v>
      </c>
      <c r="K9912" s="2">
        <f t="shared" si="195"/>
        <v>1539.2549999999999</v>
      </c>
    </row>
    <row r="9913" spans="1:11" x14ac:dyDescent="0.35">
      <c r="A9913" t="s">
        <v>12244</v>
      </c>
      <c r="B9913" t="s">
        <v>12245</v>
      </c>
      <c r="C9913" t="s">
        <v>12246</v>
      </c>
      <c r="D9913">
        <v>875</v>
      </c>
      <c r="E9913" t="s">
        <v>2666</v>
      </c>
      <c r="F9913" s="1">
        <v>10700</v>
      </c>
      <c r="G9913" t="s">
        <v>16</v>
      </c>
      <c r="H9913">
        <v>0.20300000000000001</v>
      </c>
      <c r="I9913">
        <f t="shared" si="194"/>
        <v>2172.1000000000004</v>
      </c>
      <c r="J9913">
        <v>0.32700000000000001</v>
      </c>
      <c r="K9913" s="2">
        <f t="shared" si="195"/>
        <v>3498.9</v>
      </c>
    </row>
    <row r="9914" spans="1:11" x14ac:dyDescent="0.35">
      <c r="A9914" t="s">
        <v>12247</v>
      </c>
      <c r="B9914" t="s">
        <v>12248</v>
      </c>
      <c r="C9914" t="s">
        <v>12249</v>
      </c>
      <c r="D9914">
        <v>875</v>
      </c>
      <c r="E9914" t="s">
        <v>2666</v>
      </c>
      <c r="F9914" s="1">
        <v>16975</v>
      </c>
      <c r="G9914" t="s">
        <v>16</v>
      </c>
      <c r="H9914">
        <v>0.128</v>
      </c>
      <c r="I9914">
        <f t="shared" si="194"/>
        <v>2172.8000000000002</v>
      </c>
      <c r="J9914">
        <v>0.20200000000000001</v>
      </c>
      <c r="K9914" s="2">
        <f t="shared" si="195"/>
        <v>3428.9500000000003</v>
      </c>
    </row>
    <row r="9915" spans="1:11" x14ac:dyDescent="0.35">
      <c r="A9915" t="s">
        <v>12250</v>
      </c>
      <c r="B9915" t="s">
        <v>12248</v>
      </c>
      <c r="C9915" t="s">
        <v>12251</v>
      </c>
      <c r="D9915">
        <v>875</v>
      </c>
      <c r="E9915" t="s">
        <v>2666</v>
      </c>
      <c r="F9915" s="1">
        <v>14250</v>
      </c>
      <c r="G9915" t="s">
        <v>16</v>
      </c>
      <c r="H9915">
        <v>6.8000000000000005E-2</v>
      </c>
      <c r="I9915">
        <f t="shared" si="194"/>
        <v>969.00000000000011</v>
      </c>
      <c r="J9915">
        <v>0.14099999999999999</v>
      </c>
      <c r="K9915" s="2">
        <f t="shared" si="195"/>
        <v>2009.2499999999998</v>
      </c>
    </row>
    <row r="9916" spans="1:11" x14ac:dyDescent="0.35">
      <c r="A9916" t="s">
        <v>12252</v>
      </c>
      <c r="B9916" t="s">
        <v>12253</v>
      </c>
      <c r="C9916" t="s">
        <v>12254</v>
      </c>
      <c r="D9916">
        <v>875</v>
      </c>
      <c r="E9916" t="s">
        <v>2666</v>
      </c>
      <c r="F9916" s="1">
        <v>10370</v>
      </c>
      <c r="G9916" t="s">
        <v>16</v>
      </c>
      <c r="H9916">
        <v>0.249</v>
      </c>
      <c r="I9916">
        <f t="shared" si="194"/>
        <v>2582.13</v>
      </c>
      <c r="J9916">
        <v>0.34699999999999998</v>
      </c>
      <c r="K9916" s="2">
        <f t="shared" si="195"/>
        <v>3598.39</v>
      </c>
    </row>
    <row r="9917" spans="1:11" x14ac:dyDescent="0.35">
      <c r="A9917" t="s">
        <v>12255</v>
      </c>
      <c r="B9917" t="s">
        <v>12256</v>
      </c>
      <c r="C9917" t="s">
        <v>12257</v>
      </c>
      <c r="D9917">
        <v>875</v>
      </c>
      <c r="E9917" t="s">
        <v>2666</v>
      </c>
      <c r="F9917" s="1">
        <v>7150</v>
      </c>
      <c r="G9917" t="s">
        <v>16</v>
      </c>
      <c r="H9917">
        <v>0.249</v>
      </c>
      <c r="I9917">
        <f t="shared" si="194"/>
        <v>1780.35</v>
      </c>
      <c r="J9917">
        <v>0.37</v>
      </c>
      <c r="K9917" s="2">
        <f t="shared" si="195"/>
        <v>2645.5</v>
      </c>
    </row>
    <row r="9918" spans="1:11" x14ac:dyDescent="0.35">
      <c r="A9918" t="s">
        <v>12258</v>
      </c>
      <c r="B9918" t="s">
        <v>12259</v>
      </c>
      <c r="C9918" t="s">
        <v>12260</v>
      </c>
      <c r="D9918">
        <v>875</v>
      </c>
      <c r="E9918" t="s">
        <v>2666</v>
      </c>
      <c r="F9918" s="1">
        <v>56296</v>
      </c>
      <c r="G9918" t="s">
        <v>16</v>
      </c>
      <c r="H9918">
        <v>4.58E-2</v>
      </c>
      <c r="I9918">
        <f t="shared" si="194"/>
        <v>2578.3568</v>
      </c>
      <c r="J9918">
        <v>0.22550000000000001</v>
      </c>
      <c r="K9918" s="2">
        <f t="shared" si="195"/>
        <v>12694.748</v>
      </c>
    </row>
    <row r="9919" spans="1:11" x14ac:dyDescent="0.35">
      <c r="A9919" t="s">
        <v>12261</v>
      </c>
      <c r="B9919" t="s">
        <v>12262</v>
      </c>
      <c r="C9919" t="s">
        <v>12263</v>
      </c>
      <c r="D9919">
        <v>875</v>
      </c>
      <c r="E9919" t="s">
        <v>2666</v>
      </c>
      <c r="F9919" s="1">
        <v>15620</v>
      </c>
      <c r="G9919" t="s">
        <v>16</v>
      </c>
      <c r="H9919">
        <v>0.318</v>
      </c>
      <c r="I9919">
        <f t="shared" si="194"/>
        <v>4967.16</v>
      </c>
      <c r="J9919">
        <v>0.53100000000000003</v>
      </c>
      <c r="K9919" s="2">
        <f t="shared" si="195"/>
        <v>8294.2200000000012</v>
      </c>
    </row>
    <row r="9920" spans="1:11" x14ac:dyDescent="0.35">
      <c r="A9920" t="s">
        <v>12264</v>
      </c>
      <c r="B9920" t="s">
        <v>12265</v>
      </c>
      <c r="C9920" t="s">
        <v>12263</v>
      </c>
      <c r="D9920">
        <v>875</v>
      </c>
      <c r="E9920" t="s">
        <v>2666</v>
      </c>
      <c r="F9920" s="1">
        <v>18410</v>
      </c>
      <c r="G9920" t="s">
        <v>16</v>
      </c>
      <c r="H9920">
        <v>0.106</v>
      </c>
      <c r="I9920">
        <f t="shared" si="194"/>
        <v>1951.46</v>
      </c>
      <c r="J9920">
        <v>0.215</v>
      </c>
      <c r="K9920" s="2">
        <f t="shared" si="195"/>
        <v>3958.15</v>
      </c>
    </row>
    <row r="9921" spans="1:11" x14ac:dyDescent="0.35">
      <c r="A9921" t="s">
        <v>12266</v>
      </c>
      <c r="B9921" t="s">
        <v>12267</v>
      </c>
      <c r="C9921" t="s">
        <v>12268</v>
      </c>
      <c r="D9921">
        <v>875</v>
      </c>
      <c r="E9921" t="s">
        <v>2666</v>
      </c>
      <c r="F9921" s="1">
        <v>56081</v>
      </c>
      <c r="G9921" t="s">
        <v>16</v>
      </c>
      <c r="H9921">
        <v>2.1100000000000001E-2</v>
      </c>
      <c r="I9921">
        <f t="shared" si="194"/>
        <v>1183.3090999999999</v>
      </c>
      <c r="J9921">
        <v>0.113</v>
      </c>
      <c r="K9921" s="2">
        <f t="shared" si="195"/>
        <v>6337.1530000000002</v>
      </c>
    </row>
    <row r="9922" spans="1:11" x14ac:dyDescent="0.35">
      <c r="A9922" t="s">
        <v>12269</v>
      </c>
      <c r="B9922" t="s">
        <v>12270</v>
      </c>
      <c r="C9922" t="s">
        <v>12271</v>
      </c>
      <c r="D9922">
        <v>875</v>
      </c>
      <c r="E9922" t="s">
        <v>2666</v>
      </c>
      <c r="F9922" s="1">
        <v>107045</v>
      </c>
      <c r="G9922" t="s">
        <v>16</v>
      </c>
      <c r="H9922">
        <v>2.1100000000000001E-2</v>
      </c>
      <c r="I9922">
        <f t="shared" si="194"/>
        <v>2258.6495</v>
      </c>
      <c r="J9922">
        <v>0.11</v>
      </c>
      <c r="K9922" s="2">
        <f t="shared" si="195"/>
        <v>11774.95</v>
      </c>
    </row>
    <row r="9923" spans="1:11" x14ac:dyDescent="0.35">
      <c r="A9923" t="s">
        <v>12272</v>
      </c>
      <c r="B9923" t="s">
        <v>12273</v>
      </c>
      <c r="C9923" t="s">
        <v>12274</v>
      </c>
      <c r="D9923">
        <v>875</v>
      </c>
      <c r="E9923" t="s">
        <v>2666</v>
      </c>
      <c r="F9923" s="1">
        <v>47074</v>
      </c>
      <c r="G9923" t="s">
        <v>16</v>
      </c>
      <c r="H9923">
        <v>2.1100000000000001E-2</v>
      </c>
      <c r="I9923">
        <f t="shared" si="194"/>
        <v>993.26139999999998</v>
      </c>
      <c r="J9923">
        <v>0.11550000000000001</v>
      </c>
      <c r="K9923" s="2">
        <f t="shared" si="195"/>
        <v>5437.0470000000005</v>
      </c>
    </row>
    <row r="9924" spans="1:11" x14ac:dyDescent="0.35">
      <c r="A9924" t="s">
        <v>12275</v>
      </c>
      <c r="B9924" t="s">
        <v>12276</v>
      </c>
      <c r="C9924" t="s">
        <v>12274</v>
      </c>
      <c r="D9924">
        <v>875</v>
      </c>
      <c r="E9924" t="s">
        <v>2666</v>
      </c>
      <c r="F9924" s="1">
        <v>15000</v>
      </c>
      <c r="G9924" t="s">
        <v>16</v>
      </c>
      <c r="H9924">
        <v>2.1100000000000001E-2</v>
      </c>
      <c r="I9924">
        <f t="shared" si="194"/>
        <v>316.5</v>
      </c>
      <c r="J9924">
        <v>0.11849999999999999</v>
      </c>
      <c r="K9924" s="2">
        <f t="shared" si="195"/>
        <v>1777.5</v>
      </c>
    </row>
    <row r="9925" spans="1:11" x14ac:dyDescent="0.35">
      <c r="A9925" t="s">
        <v>12277</v>
      </c>
      <c r="B9925" t="s">
        <v>12278</v>
      </c>
      <c r="C9925" t="s">
        <v>12279</v>
      </c>
      <c r="D9925">
        <v>875</v>
      </c>
      <c r="E9925" t="s">
        <v>2666</v>
      </c>
      <c r="F9925" s="1">
        <v>58524</v>
      </c>
      <c r="G9925" t="s">
        <v>16</v>
      </c>
      <c r="H9925">
        <v>2.1100000000000001E-2</v>
      </c>
      <c r="I9925">
        <f t="shared" ref="I9925:I9988" si="196">H9925*F9925</f>
        <v>1234.8564000000001</v>
      </c>
      <c r="J9925">
        <v>0.11749999999999999</v>
      </c>
      <c r="K9925" s="2">
        <f t="shared" ref="K9925:K9988" si="197">F9925*J9925</f>
        <v>6876.57</v>
      </c>
    </row>
    <row r="9926" spans="1:11" x14ac:dyDescent="0.35">
      <c r="A9926" t="s">
        <v>12280</v>
      </c>
      <c r="B9926" t="s">
        <v>12281</v>
      </c>
      <c r="C9926" t="s">
        <v>12274</v>
      </c>
      <c r="D9926">
        <v>875</v>
      </c>
      <c r="E9926" t="s">
        <v>2666</v>
      </c>
      <c r="F9926" s="1">
        <v>80372</v>
      </c>
      <c r="G9926" t="s">
        <v>16</v>
      </c>
      <c r="H9926">
        <v>2.1100000000000001E-2</v>
      </c>
      <c r="I9926">
        <f t="shared" si="196"/>
        <v>1695.8492000000001</v>
      </c>
      <c r="J9926">
        <v>0.11749999999999999</v>
      </c>
      <c r="K9926" s="2">
        <f t="shared" si="197"/>
        <v>9443.7099999999991</v>
      </c>
    </row>
    <row r="9927" spans="1:11" x14ac:dyDescent="0.35">
      <c r="A9927" t="s">
        <v>12282</v>
      </c>
      <c r="B9927" t="s">
        <v>12283</v>
      </c>
      <c r="C9927" t="s">
        <v>12274</v>
      </c>
      <c r="D9927">
        <v>875</v>
      </c>
      <c r="E9927" t="s">
        <v>2666</v>
      </c>
      <c r="F9927" s="1">
        <v>5905</v>
      </c>
      <c r="G9927" t="s">
        <v>16</v>
      </c>
      <c r="H9927">
        <v>2.1100000000000001E-2</v>
      </c>
      <c r="I9927">
        <f t="shared" si="196"/>
        <v>124.5955</v>
      </c>
      <c r="J9927">
        <v>9.6500000000000002E-2</v>
      </c>
      <c r="K9927" s="2">
        <f t="shared" si="197"/>
        <v>569.83249999999998</v>
      </c>
    </row>
    <row r="9928" spans="1:11" x14ac:dyDescent="0.35">
      <c r="A9928" t="s">
        <v>12284</v>
      </c>
      <c r="B9928" t="s">
        <v>12285</v>
      </c>
      <c r="C9928" t="s">
        <v>12286</v>
      </c>
      <c r="D9928">
        <v>875</v>
      </c>
      <c r="E9928" t="s">
        <v>2666</v>
      </c>
      <c r="F9928" s="1">
        <v>10905</v>
      </c>
      <c r="G9928" t="s">
        <v>16</v>
      </c>
      <c r="H9928">
        <v>2.1100000000000001E-2</v>
      </c>
      <c r="I9928">
        <f t="shared" si="196"/>
        <v>230.09550000000002</v>
      </c>
      <c r="J9928">
        <v>9.6500000000000002E-2</v>
      </c>
      <c r="K9928" s="2">
        <f t="shared" si="197"/>
        <v>1052.3325</v>
      </c>
    </row>
    <row r="9929" spans="1:11" x14ac:dyDescent="0.35">
      <c r="A9929" t="s">
        <v>12287</v>
      </c>
      <c r="B9929" t="s">
        <v>12288</v>
      </c>
      <c r="C9929" t="s">
        <v>12289</v>
      </c>
      <c r="D9929">
        <v>875</v>
      </c>
      <c r="E9929" t="s">
        <v>2666</v>
      </c>
      <c r="F9929" s="1">
        <v>17890</v>
      </c>
      <c r="G9929" t="s">
        <v>16</v>
      </c>
      <c r="H9929">
        <v>2.9600000000000001E-2</v>
      </c>
      <c r="I9929">
        <f t="shared" si="196"/>
        <v>529.54399999999998</v>
      </c>
      <c r="J9929">
        <v>0.151</v>
      </c>
      <c r="K9929" s="2">
        <f t="shared" si="197"/>
        <v>2701.39</v>
      </c>
    </row>
    <row r="9930" spans="1:11" x14ac:dyDescent="0.35">
      <c r="A9930" t="s">
        <v>12290</v>
      </c>
      <c r="B9930" t="s">
        <v>12291</v>
      </c>
      <c r="C9930" t="s">
        <v>12289</v>
      </c>
      <c r="D9930">
        <v>875</v>
      </c>
      <c r="E9930" t="s">
        <v>2666</v>
      </c>
      <c r="F9930" s="1">
        <v>14500</v>
      </c>
      <c r="G9930" t="s">
        <v>16</v>
      </c>
      <c r="H9930">
        <v>2.9600000000000001E-2</v>
      </c>
      <c r="I9930">
        <f t="shared" si="196"/>
        <v>429.20000000000005</v>
      </c>
      <c r="J9930">
        <v>0.151</v>
      </c>
      <c r="K9930" s="2">
        <f t="shared" si="197"/>
        <v>2189.5</v>
      </c>
    </row>
    <row r="9931" spans="1:11" x14ac:dyDescent="0.35">
      <c r="A9931" t="s">
        <v>12292</v>
      </c>
      <c r="B9931" t="s">
        <v>12293</v>
      </c>
      <c r="C9931" t="s">
        <v>12294</v>
      </c>
      <c r="D9931">
        <v>875</v>
      </c>
      <c r="E9931" t="s">
        <v>2666</v>
      </c>
      <c r="F9931" s="1">
        <v>6200</v>
      </c>
      <c r="G9931" t="s">
        <v>16</v>
      </c>
      <c r="H9931">
        <v>0.14000000000000001</v>
      </c>
      <c r="I9931">
        <f t="shared" si="196"/>
        <v>868.00000000000011</v>
      </c>
      <c r="J9931">
        <v>0.20599999999999999</v>
      </c>
      <c r="K9931" s="2">
        <f t="shared" si="197"/>
        <v>1277.1999999999998</v>
      </c>
    </row>
    <row r="9932" spans="1:11" x14ac:dyDescent="0.35">
      <c r="A9932" t="s">
        <v>12295</v>
      </c>
      <c r="B9932" t="s">
        <v>12296</v>
      </c>
      <c r="C9932" t="s">
        <v>12297</v>
      </c>
      <c r="D9932">
        <v>875</v>
      </c>
      <c r="E9932" t="s">
        <v>2666</v>
      </c>
      <c r="F9932" s="1">
        <v>4325</v>
      </c>
      <c r="G9932" t="s">
        <v>16</v>
      </c>
      <c r="H9932">
        <v>1.9650000000000001E-2</v>
      </c>
      <c r="I9932">
        <f t="shared" si="196"/>
        <v>84.986249999999998</v>
      </c>
      <c r="J9932">
        <v>0.104</v>
      </c>
      <c r="K9932" s="2">
        <f t="shared" si="197"/>
        <v>449.79999999999995</v>
      </c>
    </row>
    <row r="9933" spans="1:11" x14ac:dyDescent="0.35">
      <c r="A9933" t="s">
        <v>12298</v>
      </c>
      <c r="B9933" t="s">
        <v>12299</v>
      </c>
      <c r="C9933" t="s">
        <v>12168</v>
      </c>
      <c r="D9933">
        <v>875</v>
      </c>
      <c r="E9933" t="s">
        <v>2666</v>
      </c>
      <c r="F9933">
        <v>600</v>
      </c>
      <c r="G9933" t="s">
        <v>16</v>
      </c>
      <c r="H9933">
        <v>0.1</v>
      </c>
      <c r="I9933">
        <f t="shared" si="196"/>
        <v>60</v>
      </c>
      <c r="J9933">
        <v>0.17100000000000001</v>
      </c>
      <c r="K9933" s="2">
        <f t="shared" si="197"/>
        <v>102.60000000000001</v>
      </c>
    </row>
    <row r="9934" spans="1:11" x14ac:dyDescent="0.35">
      <c r="A9934" t="s">
        <v>12300</v>
      </c>
      <c r="B9934" t="s">
        <v>12301</v>
      </c>
      <c r="C9934" t="s">
        <v>10719</v>
      </c>
      <c r="D9934">
        <v>875</v>
      </c>
      <c r="E9934" t="s">
        <v>2666</v>
      </c>
      <c r="F9934" s="1">
        <v>33804</v>
      </c>
      <c r="G9934" t="s">
        <v>16</v>
      </c>
      <c r="H9934">
        <v>2.7220000000000001E-2</v>
      </c>
      <c r="I9934">
        <f t="shared" si="196"/>
        <v>920.14488000000006</v>
      </c>
      <c r="J9934">
        <v>0.11724999999999999</v>
      </c>
      <c r="K9934" s="2">
        <f t="shared" si="197"/>
        <v>3963.5189999999998</v>
      </c>
    </row>
    <row r="9935" spans="1:11" x14ac:dyDescent="0.35">
      <c r="A9935" t="s">
        <v>12302</v>
      </c>
      <c r="B9935" t="s">
        <v>12288</v>
      </c>
      <c r="C9935" t="s">
        <v>12303</v>
      </c>
      <c r="D9935">
        <v>875</v>
      </c>
      <c r="E9935" t="s">
        <v>2666</v>
      </c>
      <c r="F9935" s="1">
        <v>53897</v>
      </c>
      <c r="G9935" t="s">
        <v>16</v>
      </c>
      <c r="H9935">
        <v>2.9600000000000001E-2</v>
      </c>
      <c r="I9935">
        <f t="shared" si="196"/>
        <v>1595.3512000000001</v>
      </c>
      <c r="J9935">
        <v>0.14499999999999999</v>
      </c>
      <c r="K9935" s="2">
        <f t="shared" si="197"/>
        <v>7815.0649999999996</v>
      </c>
    </row>
    <row r="9936" spans="1:11" x14ac:dyDescent="0.35">
      <c r="A9936" t="s">
        <v>12304</v>
      </c>
      <c r="B9936" t="s">
        <v>12291</v>
      </c>
      <c r="C9936" t="s">
        <v>12303</v>
      </c>
      <c r="D9936">
        <v>875</v>
      </c>
      <c r="E9936" t="s">
        <v>2666</v>
      </c>
      <c r="F9936" s="1">
        <v>57104</v>
      </c>
      <c r="G9936" t="s">
        <v>16</v>
      </c>
      <c r="H9936">
        <v>2.9600000000000001E-2</v>
      </c>
      <c r="I9936">
        <f t="shared" si="196"/>
        <v>1690.2784000000001</v>
      </c>
      <c r="J9936">
        <v>0.14499999999999999</v>
      </c>
      <c r="K9936" s="2">
        <f t="shared" si="197"/>
        <v>8280.08</v>
      </c>
    </row>
    <row r="9937" spans="1:11" x14ac:dyDescent="0.35">
      <c r="A9937" t="s">
        <v>12305</v>
      </c>
      <c r="B9937" t="s">
        <v>12285</v>
      </c>
      <c r="C9937" t="s">
        <v>12306</v>
      </c>
      <c r="D9937">
        <v>875</v>
      </c>
      <c r="E9937" t="s">
        <v>2666</v>
      </c>
      <c r="F9937" s="1">
        <v>145046</v>
      </c>
      <c r="G9937" t="s">
        <v>16</v>
      </c>
      <c r="H9937">
        <v>1.7299999999999999E-2</v>
      </c>
      <c r="I9937">
        <f t="shared" si="196"/>
        <v>2509.2957999999999</v>
      </c>
      <c r="J9937">
        <v>9.9000000000000005E-2</v>
      </c>
      <c r="K9937" s="2">
        <f t="shared" si="197"/>
        <v>14359.554</v>
      </c>
    </row>
    <row r="9938" spans="1:11" x14ac:dyDescent="0.35">
      <c r="A9938" t="s">
        <v>12307</v>
      </c>
      <c r="B9938" t="s">
        <v>12308</v>
      </c>
      <c r="C9938" t="s">
        <v>12306</v>
      </c>
      <c r="D9938">
        <v>875</v>
      </c>
      <c r="E9938" t="s">
        <v>2666</v>
      </c>
      <c r="F9938" s="1">
        <v>108955</v>
      </c>
      <c r="G9938" t="s">
        <v>16</v>
      </c>
      <c r="H9938">
        <v>1.7299999999999999E-2</v>
      </c>
      <c r="I9938">
        <f t="shared" si="196"/>
        <v>1884.9214999999999</v>
      </c>
      <c r="J9938">
        <v>9.9000000000000005E-2</v>
      </c>
      <c r="K9938" s="2">
        <f t="shared" si="197"/>
        <v>10786.545</v>
      </c>
    </row>
    <row r="9939" spans="1:11" x14ac:dyDescent="0.35">
      <c r="A9939" t="s">
        <v>12309</v>
      </c>
      <c r="B9939" t="s">
        <v>12310</v>
      </c>
      <c r="C9939" t="s">
        <v>12311</v>
      </c>
      <c r="D9939">
        <v>875</v>
      </c>
      <c r="E9939" t="s">
        <v>2666</v>
      </c>
      <c r="F9939" s="1">
        <v>104337</v>
      </c>
      <c r="G9939" t="s">
        <v>16</v>
      </c>
      <c r="H9939">
        <v>1.95E-2</v>
      </c>
      <c r="I9939">
        <f t="shared" si="196"/>
        <v>2034.5715</v>
      </c>
      <c r="J9939">
        <v>8.7999999999999995E-2</v>
      </c>
      <c r="K9939" s="2">
        <f t="shared" si="197"/>
        <v>9181.655999999999</v>
      </c>
    </row>
    <row r="9940" spans="1:11" x14ac:dyDescent="0.35">
      <c r="A9940" t="s">
        <v>12312</v>
      </c>
      <c r="B9940" t="s">
        <v>12313</v>
      </c>
      <c r="C9940" t="s">
        <v>12314</v>
      </c>
      <c r="D9940">
        <v>875</v>
      </c>
      <c r="E9940" t="s">
        <v>2666</v>
      </c>
      <c r="F9940" s="1">
        <v>326250</v>
      </c>
      <c r="G9940" t="s">
        <v>16</v>
      </c>
      <c r="H9940">
        <v>0.10424</v>
      </c>
      <c r="I9940">
        <f t="shared" si="196"/>
        <v>34008.300000000003</v>
      </c>
      <c r="J9940">
        <v>0.625</v>
      </c>
      <c r="K9940" s="2">
        <f t="shared" si="197"/>
        <v>203906.25</v>
      </c>
    </row>
    <row r="9941" spans="1:11" x14ac:dyDescent="0.35">
      <c r="A9941" t="s">
        <v>12315</v>
      </c>
      <c r="B9941" t="s">
        <v>12316</v>
      </c>
      <c r="C9941" t="s">
        <v>6186</v>
      </c>
      <c r="D9941">
        <v>875</v>
      </c>
      <c r="E9941" t="s">
        <v>2666</v>
      </c>
      <c r="F9941" s="1">
        <v>14720</v>
      </c>
      <c r="G9941" t="s">
        <v>16</v>
      </c>
      <c r="H9941">
        <v>1.9300000000000001E-2</v>
      </c>
      <c r="I9941">
        <f t="shared" si="196"/>
        <v>284.096</v>
      </c>
      <c r="J9941">
        <v>0.36036000000000001</v>
      </c>
      <c r="K9941" s="2">
        <f t="shared" si="197"/>
        <v>5304.4992000000002</v>
      </c>
    </row>
    <row r="9942" spans="1:11" x14ac:dyDescent="0.35">
      <c r="A9942" t="s">
        <v>12317</v>
      </c>
      <c r="B9942" t="s">
        <v>12318</v>
      </c>
      <c r="C9942" t="s">
        <v>6186</v>
      </c>
      <c r="D9942">
        <v>875</v>
      </c>
      <c r="E9942" t="s">
        <v>2666</v>
      </c>
      <c r="F9942" s="1">
        <v>9984</v>
      </c>
      <c r="G9942" t="s">
        <v>16</v>
      </c>
      <c r="H9942">
        <v>1.9300000000000001E-2</v>
      </c>
      <c r="I9942">
        <f t="shared" si="196"/>
        <v>192.69120000000001</v>
      </c>
      <c r="J9942">
        <v>0.25857999999999998</v>
      </c>
      <c r="K9942" s="2">
        <f t="shared" si="197"/>
        <v>2581.6627199999998</v>
      </c>
    </row>
    <row r="9943" spans="1:11" x14ac:dyDescent="0.35">
      <c r="A9943" t="s">
        <v>12319</v>
      </c>
      <c r="B9943" t="s">
        <v>12320</v>
      </c>
      <c r="D9943">
        <v>875</v>
      </c>
      <c r="E9943" t="s">
        <v>2666</v>
      </c>
      <c r="F9943">
        <v>201</v>
      </c>
      <c r="G9943" t="s">
        <v>16</v>
      </c>
      <c r="H9943">
        <v>5.0000000000000001E-3</v>
      </c>
      <c r="I9943">
        <f t="shared" si="196"/>
        <v>1.0050000000000001</v>
      </c>
      <c r="J9943">
        <v>0.52</v>
      </c>
      <c r="K9943" s="2">
        <f t="shared" si="197"/>
        <v>104.52000000000001</v>
      </c>
    </row>
    <row r="9944" spans="1:11" x14ac:dyDescent="0.35">
      <c r="A9944" t="s">
        <v>12321</v>
      </c>
      <c r="B9944" t="s">
        <v>12322</v>
      </c>
      <c r="D9944">
        <v>875</v>
      </c>
      <c r="E9944" t="s">
        <v>2666</v>
      </c>
      <c r="F9944">
        <v>601</v>
      </c>
      <c r="G9944" t="s">
        <v>16</v>
      </c>
      <c r="H9944">
        <v>5.0000000000000001E-3</v>
      </c>
      <c r="I9944">
        <f t="shared" si="196"/>
        <v>3.0049999999999999</v>
      </c>
      <c r="J9944">
        <v>0.5</v>
      </c>
      <c r="K9944" s="2">
        <f t="shared" si="197"/>
        <v>300.5</v>
      </c>
    </row>
    <row r="9945" spans="1:11" x14ac:dyDescent="0.35">
      <c r="A9945" t="s">
        <v>12323</v>
      </c>
      <c r="B9945" t="s">
        <v>12324</v>
      </c>
      <c r="D9945">
        <v>875</v>
      </c>
      <c r="E9945" t="s">
        <v>2666</v>
      </c>
      <c r="F9945">
        <v>726</v>
      </c>
      <c r="G9945" t="s">
        <v>16</v>
      </c>
      <c r="H9945">
        <v>5.0000000000000001E-3</v>
      </c>
      <c r="I9945">
        <f t="shared" si="196"/>
        <v>3.63</v>
      </c>
      <c r="J9945">
        <v>0.52</v>
      </c>
      <c r="K9945" s="2">
        <f t="shared" si="197"/>
        <v>377.52000000000004</v>
      </c>
    </row>
    <row r="9946" spans="1:11" x14ac:dyDescent="0.35">
      <c r="A9946" t="s">
        <v>12325</v>
      </c>
      <c r="B9946" t="s">
        <v>12326</v>
      </c>
      <c r="D9946">
        <v>875</v>
      </c>
      <c r="E9946" t="s">
        <v>2666</v>
      </c>
      <c r="F9946">
        <v>211</v>
      </c>
      <c r="G9946" t="s">
        <v>16</v>
      </c>
      <c r="H9946">
        <v>5.0000000000000001E-3</v>
      </c>
      <c r="I9946">
        <f t="shared" si="196"/>
        <v>1.0549999999999999</v>
      </c>
      <c r="J9946">
        <v>0.52</v>
      </c>
      <c r="K9946" s="2">
        <f t="shared" si="197"/>
        <v>109.72</v>
      </c>
    </row>
    <row r="9947" spans="1:11" x14ac:dyDescent="0.35">
      <c r="A9947" t="s">
        <v>12327</v>
      </c>
      <c r="B9947" t="s">
        <v>12328</v>
      </c>
      <c r="D9947">
        <v>875</v>
      </c>
      <c r="E9947" t="s">
        <v>2666</v>
      </c>
      <c r="F9947">
        <v>950</v>
      </c>
      <c r="G9947" t="s">
        <v>16</v>
      </c>
      <c r="H9947">
        <v>5.0000000000000001E-3</v>
      </c>
      <c r="I9947">
        <f t="shared" si="196"/>
        <v>4.75</v>
      </c>
      <c r="J9947">
        <v>0.46</v>
      </c>
      <c r="K9947" s="2">
        <f t="shared" si="197"/>
        <v>437</v>
      </c>
    </row>
    <row r="9948" spans="1:11" x14ac:dyDescent="0.35">
      <c r="A9948" t="s">
        <v>12329</v>
      </c>
      <c r="B9948" t="s">
        <v>12330</v>
      </c>
      <c r="D9948">
        <v>875</v>
      </c>
      <c r="E9948" t="s">
        <v>2666</v>
      </c>
      <c r="F9948" s="1">
        <v>1251</v>
      </c>
      <c r="G9948" t="s">
        <v>16</v>
      </c>
      <c r="H9948">
        <v>5.0000000000000001E-3</v>
      </c>
      <c r="I9948">
        <f t="shared" si="196"/>
        <v>6.2549999999999999</v>
      </c>
      <c r="J9948">
        <v>0.43</v>
      </c>
      <c r="K9948" s="2">
        <f t="shared" si="197"/>
        <v>537.92999999999995</v>
      </c>
    </row>
    <row r="9949" spans="1:11" x14ac:dyDescent="0.35">
      <c r="A9949" t="s">
        <v>12331</v>
      </c>
      <c r="B9949" t="s">
        <v>12332</v>
      </c>
      <c r="D9949">
        <v>875</v>
      </c>
      <c r="E9949" t="s">
        <v>2666</v>
      </c>
      <c r="F9949">
        <v>50</v>
      </c>
      <c r="G9949" t="s">
        <v>16</v>
      </c>
      <c r="H9949">
        <v>5.0000000000000001E-3</v>
      </c>
      <c r="I9949">
        <f t="shared" si="196"/>
        <v>0.25</v>
      </c>
      <c r="J9949">
        <v>0.51</v>
      </c>
      <c r="K9949" s="2">
        <f t="shared" si="197"/>
        <v>25.5</v>
      </c>
    </row>
    <row r="9950" spans="1:11" x14ac:dyDescent="0.35">
      <c r="A9950" t="s">
        <v>12333</v>
      </c>
      <c r="B9950" t="s">
        <v>12334</v>
      </c>
      <c r="D9950">
        <v>875</v>
      </c>
      <c r="E9950" t="s">
        <v>2666</v>
      </c>
      <c r="F9950">
        <v>36</v>
      </c>
      <c r="G9950" t="s">
        <v>16</v>
      </c>
      <c r="H9950">
        <v>5.0000000000000001E-3</v>
      </c>
      <c r="I9950">
        <f t="shared" si="196"/>
        <v>0.18</v>
      </c>
      <c r="J9950">
        <v>0.52</v>
      </c>
      <c r="K9950" s="2">
        <f t="shared" si="197"/>
        <v>18.72</v>
      </c>
    </row>
    <row r="9951" spans="1:11" x14ac:dyDescent="0.35">
      <c r="A9951" t="s">
        <v>12335</v>
      </c>
      <c r="B9951" t="s">
        <v>12336</v>
      </c>
      <c r="D9951">
        <v>875</v>
      </c>
      <c r="E9951" t="s">
        <v>2666</v>
      </c>
      <c r="F9951">
        <v>300</v>
      </c>
      <c r="G9951" t="s">
        <v>16</v>
      </c>
      <c r="H9951">
        <v>5.0000000000000001E-3</v>
      </c>
      <c r="I9951">
        <f t="shared" si="196"/>
        <v>1.5</v>
      </c>
      <c r="J9951">
        <v>0.46</v>
      </c>
      <c r="K9951" s="2">
        <f t="shared" si="197"/>
        <v>138</v>
      </c>
    </row>
    <row r="9952" spans="1:11" x14ac:dyDescent="0.35">
      <c r="A9952" t="s">
        <v>12337</v>
      </c>
      <c r="B9952" t="s">
        <v>12338</v>
      </c>
      <c r="C9952" t="s">
        <v>12339</v>
      </c>
      <c r="D9952">
        <v>875</v>
      </c>
      <c r="E9952" t="s">
        <v>2666</v>
      </c>
      <c r="F9952">
        <v>200</v>
      </c>
      <c r="G9952" t="s">
        <v>16</v>
      </c>
      <c r="H9952">
        <v>5.0000000000000001E-3</v>
      </c>
      <c r="I9952">
        <f t="shared" si="196"/>
        <v>1</v>
      </c>
      <c r="J9952">
        <v>0.42</v>
      </c>
      <c r="K9952" s="2">
        <f t="shared" si="197"/>
        <v>84</v>
      </c>
    </row>
    <row r="9953" spans="1:11" x14ac:dyDescent="0.35">
      <c r="A9953" t="s">
        <v>12340</v>
      </c>
      <c r="B9953" t="s">
        <v>12341</v>
      </c>
      <c r="C9953" t="s">
        <v>6367</v>
      </c>
      <c r="D9953">
        <v>875</v>
      </c>
      <c r="E9953" t="s">
        <v>2666</v>
      </c>
      <c r="F9953">
        <v>330</v>
      </c>
      <c r="G9953" t="s">
        <v>16</v>
      </c>
      <c r="H9953">
        <v>0.05</v>
      </c>
      <c r="I9953">
        <f t="shared" si="196"/>
        <v>16.5</v>
      </c>
      <c r="J9953">
        <v>0.65795000000000003</v>
      </c>
      <c r="K9953" s="2">
        <f t="shared" si="197"/>
        <v>217.12350000000001</v>
      </c>
    </row>
    <row r="9954" spans="1:11" x14ac:dyDescent="0.35">
      <c r="A9954" t="s">
        <v>12342</v>
      </c>
      <c r="B9954" t="s">
        <v>12343</v>
      </c>
      <c r="C9954" t="s">
        <v>12344</v>
      </c>
      <c r="D9954">
        <v>875</v>
      </c>
      <c r="E9954" t="s">
        <v>2666</v>
      </c>
      <c r="F9954" s="1">
        <v>8340</v>
      </c>
      <c r="G9954" t="s">
        <v>16</v>
      </c>
      <c r="H9954">
        <v>0.12</v>
      </c>
      <c r="I9954">
        <f t="shared" si="196"/>
        <v>1000.8</v>
      </c>
      <c r="J9954">
        <v>1.10334</v>
      </c>
      <c r="K9954" s="2">
        <f t="shared" si="197"/>
        <v>9201.8556000000008</v>
      </c>
    </row>
    <row r="9955" spans="1:11" x14ac:dyDescent="0.35">
      <c r="A9955" t="s">
        <v>12345</v>
      </c>
      <c r="B9955" t="s">
        <v>12346</v>
      </c>
      <c r="C9955" t="s">
        <v>12347</v>
      </c>
      <c r="D9955">
        <v>875</v>
      </c>
      <c r="E9955" t="s">
        <v>2666</v>
      </c>
      <c r="F9955" s="1">
        <v>4850</v>
      </c>
      <c r="G9955" t="s">
        <v>16</v>
      </c>
      <c r="H9955">
        <v>0.12</v>
      </c>
      <c r="I9955">
        <f t="shared" si="196"/>
        <v>582</v>
      </c>
      <c r="J9955">
        <v>1.3996200000000001</v>
      </c>
      <c r="K9955" s="2">
        <f t="shared" si="197"/>
        <v>6788.1570000000002</v>
      </c>
    </row>
    <row r="9956" spans="1:11" x14ac:dyDescent="0.35">
      <c r="A9956" t="s">
        <v>12348</v>
      </c>
      <c r="B9956" t="s">
        <v>12349</v>
      </c>
      <c r="C9956" t="s">
        <v>6367</v>
      </c>
      <c r="D9956">
        <v>875</v>
      </c>
      <c r="E9956" t="s">
        <v>2666</v>
      </c>
      <c r="F9956" s="1">
        <v>21420</v>
      </c>
      <c r="G9956" t="s">
        <v>16</v>
      </c>
      <c r="H9956">
        <v>0.03</v>
      </c>
      <c r="I9956">
        <f t="shared" si="196"/>
        <v>642.6</v>
      </c>
      <c r="J9956">
        <v>0.37892999999999999</v>
      </c>
      <c r="K9956" s="2">
        <f t="shared" si="197"/>
        <v>8116.6805999999997</v>
      </c>
    </row>
    <row r="9957" spans="1:11" x14ac:dyDescent="0.35">
      <c r="A9957" t="s">
        <v>12350</v>
      </c>
      <c r="B9957" t="s">
        <v>12351</v>
      </c>
      <c r="C9957" t="s">
        <v>6367</v>
      </c>
      <c r="D9957">
        <v>875</v>
      </c>
      <c r="E9957" t="s">
        <v>2666</v>
      </c>
      <c r="F9957" s="1">
        <v>5760</v>
      </c>
      <c r="G9957" t="s">
        <v>16</v>
      </c>
      <c r="H9957">
        <v>0.13</v>
      </c>
      <c r="I9957">
        <f t="shared" si="196"/>
        <v>748.80000000000007</v>
      </c>
      <c r="J9957">
        <v>1.3048</v>
      </c>
      <c r="K9957" s="2">
        <f t="shared" si="197"/>
        <v>7515.6480000000001</v>
      </c>
    </row>
    <row r="9958" spans="1:11" x14ac:dyDescent="0.35">
      <c r="A9958" t="s">
        <v>12352</v>
      </c>
      <c r="B9958" t="s">
        <v>12353</v>
      </c>
      <c r="C9958" t="s">
        <v>5459</v>
      </c>
      <c r="D9958">
        <v>875</v>
      </c>
      <c r="E9958" t="s">
        <v>2666</v>
      </c>
      <c r="F9958" s="1">
        <v>2201</v>
      </c>
      <c r="G9958" t="s">
        <v>16</v>
      </c>
      <c r="H9958">
        <v>5.0000000000000001E-3</v>
      </c>
      <c r="I9958">
        <f t="shared" si="196"/>
        <v>11.005000000000001</v>
      </c>
      <c r="J9958">
        <v>0.29499999999999998</v>
      </c>
      <c r="K9958" s="2">
        <f t="shared" si="197"/>
        <v>649.29499999999996</v>
      </c>
    </row>
    <row r="9959" spans="1:11" x14ac:dyDescent="0.35">
      <c r="A9959" t="s">
        <v>12354</v>
      </c>
      <c r="B9959" t="s">
        <v>12353</v>
      </c>
      <c r="C9959" t="s">
        <v>12355</v>
      </c>
      <c r="D9959">
        <v>875</v>
      </c>
      <c r="E9959" t="s">
        <v>2666</v>
      </c>
      <c r="F9959" s="1">
        <v>2801</v>
      </c>
      <c r="G9959" t="s">
        <v>16</v>
      </c>
      <c r="H9959">
        <v>5.0000000000000001E-3</v>
      </c>
      <c r="I9959">
        <f t="shared" si="196"/>
        <v>14.005000000000001</v>
      </c>
      <c r="J9959">
        <v>0.13</v>
      </c>
      <c r="K9959" s="2">
        <f t="shared" si="197"/>
        <v>364.13</v>
      </c>
    </row>
    <row r="9960" spans="1:11" x14ac:dyDescent="0.35">
      <c r="A9960" t="s">
        <v>12356</v>
      </c>
      <c r="B9960" t="s">
        <v>12357</v>
      </c>
      <c r="C9960" t="s">
        <v>5459</v>
      </c>
      <c r="D9960">
        <v>875</v>
      </c>
      <c r="E9960" t="s">
        <v>2666</v>
      </c>
      <c r="F9960" s="1">
        <v>2239</v>
      </c>
      <c r="G9960" t="s">
        <v>16</v>
      </c>
      <c r="H9960">
        <v>5.0000000000000001E-3</v>
      </c>
      <c r="I9960">
        <f t="shared" si="196"/>
        <v>11.195</v>
      </c>
      <c r="J9960">
        <v>0.219</v>
      </c>
      <c r="K9960" s="2">
        <f t="shared" si="197"/>
        <v>490.34100000000001</v>
      </c>
    </row>
    <row r="9961" spans="1:11" x14ac:dyDescent="0.35">
      <c r="A9961" t="s">
        <v>12358</v>
      </c>
      <c r="B9961" t="s">
        <v>12357</v>
      </c>
      <c r="C9961" t="s">
        <v>12355</v>
      </c>
      <c r="D9961">
        <v>875</v>
      </c>
      <c r="E9961" t="s">
        <v>2666</v>
      </c>
      <c r="F9961" s="1">
        <v>2701</v>
      </c>
      <c r="G9961" t="s">
        <v>16</v>
      </c>
      <c r="H9961">
        <v>5.0000000000000001E-3</v>
      </c>
      <c r="I9961">
        <f t="shared" si="196"/>
        <v>13.505000000000001</v>
      </c>
      <c r="J9961">
        <v>0.219</v>
      </c>
      <c r="K9961" s="2">
        <f t="shared" si="197"/>
        <v>591.51900000000001</v>
      </c>
    </row>
    <row r="9962" spans="1:11" x14ac:dyDescent="0.35">
      <c r="A9962" t="s">
        <v>12359</v>
      </c>
      <c r="B9962" t="s">
        <v>12360</v>
      </c>
      <c r="C9962" t="s">
        <v>5459</v>
      </c>
      <c r="D9962">
        <v>875</v>
      </c>
      <c r="E9962" t="s">
        <v>2666</v>
      </c>
      <c r="F9962">
        <v>301</v>
      </c>
      <c r="G9962" t="s">
        <v>16</v>
      </c>
      <c r="H9962">
        <v>5.0000000000000001E-3</v>
      </c>
      <c r="I9962">
        <f t="shared" si="196"/>
        <v>1.5050000000000001</v>
      </c>
      <c r="J9962">
        <v>0.71599999999999997</v>
      </c>
      <c r="K9962" s="2">
        <f t="shared" si="197"/>
        <v>215.51599999999999</v>
      </c>
    </row>
    <row r="9963" spans="1:11" x14ac:dyDescent="0.35">
      <c r="A9963" t="s">
        <v>12361</v>
      </c>
      <c r="B9963" t="s">
        <v>12362</v>
      </c>
      <c r="C9963" t="s">
        <v>5459</v>
      </c>
      <c r="D9963">
        <v>875</v>
      </c>
      <c r="E9963" t="s">
        <v>2666</v>
      </c>
      <c r="F9963" s="1">
        <v>5190</v>
      </c>
      <c r="G9963" t="s">
        <v>16</v>
      </c>
      <c r="H9963">
        <v>5.0000000000000001E-3</v>
      </c>
      <c r="I9963">
        <f t="shared" si="196"/>
        <v>25.95</v>
      </c>
      <c r="J9963">
        <v>0.27600000000000002</v>
      </c>
      <c r="K9963" s="2">
        <f t="shared" si="197"/>
        <v>1432.44</v>
      </c>
    </row>
    <row r="9964" spans="1:11" x14ac:dyDescent="0.35">
      <c r="A9964" t="s">
        <v>12363</v>
      </c>
      <c r="B9964" t="s">
        <v>12364</v>
      </c>
      <c r="C9964" t="s">
        <v>12355</v>
      </c>
      <c r="D9964">
        <v>875</v>
      </c>
      <c r="E9964" t="s">
        <v>2666</v>
      </c>
      <c r="F9964" s="1">
        <v>5190</v>
      </c>
      <c r="G9964" t="s">
        <v>16</v>
      </c>
      <c r="H9964">
        <v>5.0000000000000001E-3</v>
      </c>
      <c r="I9964">
        <f t="shared" si="196"/>
        <v>25.95</v>
      </c>
      <c r="J9964">
        <v>0.27600000000000002</v>
      </c>
      <c r="K9964" s="2">
        <f t="shared" si="197"/>
        <v>1432.44</v>
      </c>
    </row>
    <row r="9965" spans="1:11" x14ac:dyDescent="0.35">
      <c r="A9965" t="s">
        <v>12365</v>
      </c>
      <c r="B9965" t="s">
        <v>12366</v>
      </c>
      <c r="C9965" t="s">
        <v>5459</v>
      </c>
      <c r="D9965">
        <v>875</v>
      </c>
      <c r="E9965" t="s">
        <v>2666</v>
      </c>
      <c r="F9965" s="1">
        <v>6148</v>
      </c>
      <c r="G9965" t="s">
        <v>16</v>
      </c>
      <c r="H9965">
        <v>5.0000000000000001E-3</v>
      </c>
      <c r="I9965">
        <f t="shared" si="196"/>
        <v>30.740000000000002</v>
      </c>
      <c r="J9965">
        <v>0.219</v>
      </c>
      <c r="K9965" s="2">
        <f t="shared" si="197"/>
        <v>1346.412</v>
      </c>
    </row>
    <row r="9966" spans="1:11" x14ac:dyDescent="0.35">
      <c r="A9966" t="s">
        <v>12367</v>
      </c>
      <c r="B9966" t="s">
        <v>12366</v>
      </c>
      <c r="C9966" t="s">
        <v>12355</v>
      </c>
      <c r="D9966">
        <v>875</v>
      </c>
      <c r="E9966" t="s">
        <v>2666</v>
      </c>
      <c r="F9966" s="1">
        <v>9436</v>
      </c>
      <c r="G9966" t="s">
        <v>16</v>
      </c>
      <c r="H9966">
        <v>5.0000000000000001E-3</v>
      </c>
      <c r="I9966">
        <f t="shared" si="196"/>
        <v>47.18</v>
      </c>
      <c r="J9966">
        <v>0.22800000000000001</v>
      </c>
      <c r="K9966" s="2">
        <f t="shared" si="197"/>
        <v>2151.4079999999999</v>
      </c>
    </row>
    <row r="9967" spans="1:11" x14ac:dyDescent="0.35">
      <c r="A9967" t="s">
        <v>12368</v>
      </c>
      <c r="B9967" t="s">
        <v>12369</v>
      </c>
      <c r="C9967" t="s">
        <v>5459</v>
      </c>
      <c r="D9967">
        <v>875</v>
      </c>
      <c r="E9967" t="s">
        <v>2666</v>
      </c>
      <c r="F9967" s="1">
        <v>8891</v>
      </c>
      <c r="G9967" t="s">
        <v>16</v>
      </c>
      <c r="H9967">
        <v>5.0000000000000001E-3</v>
      </c>
      <c r="I9967">
        <f t="shared" si="196"/>
        <v>44.454999999999998</v>
      </c>
      <c r="J9967">
        <v>0.27900000000000003</v>
      </c>
      <c r="K9967" s="2">
        <f t="shared" si="197"/>
        <v>2480.5890000000004</v>
      </c>
    </row>
    <row r="9968" spans="1:11" x14ac:dyDescent="0.35">
      <c r="A9968" t="s">
        <v>12370</v>
      </c>
      <c r="B9968" t="s">
        <v>12369</v>
      </c>
      <c r="C9968" t="s">
        <v>12355</v>
      </c>
      <c r="D9968">
        <v>875</v>
      </c>
      <c r="E9968" t="s">
        <v>2666</v>
      </c>
      <c r="F9968">
        <v>850</v>
      </c>
      <c r="G9968" t="s">
        <v>16</v>
      </c>
      <c r="H9968">
        <v>5.0000000000000001E-3</v>
      </c>
      <c r="I9968">
        <f t="shared" si="196"/>
        <v>4.25</v>
      </c>
      <c r="J9968">
        <v>0.22800000000000001</v>
      </c>
      <c r="K9968" s="2">
        <f t="shared" si="197"/>
        <v>193.8</v>
      </c>
    </row>
    <row r="9969" spans="1:11" x14ac:dyDescent="0.35">
      <c r="A9969" t="s">
        <v>12371</v>
      </c>
      <c r="B9969" t="s">
        <v>12372</v>
      </c>
      <c r="C9969" t="s">
        <v>5459</v>
      </c>
      <c r="D9969">
        <v>875</v>
      </c>
      <c r="E9969" t="s">
        <v>2666</v>
      </c>
      <c r="F9969" s="1">
        <v>5166</v>
      </c>
      <c r="G9969" t="s">
        <v>16</v>
      </c>
      <c r="H9969">
        <v>5.0000000000000001E-3</v>
      </c>
      <c r="I9969">
        <f t="shared" si="196"/>
        <v>25.830000000000002</v>
      </c>
      <c r="J9969">
        <v>0.22800000000000001</v>
      </c>
      <c r="K9969" s="2">
        <f t="shared" si="197"/>
        <v>1177.848</v>
      </c>
    </row>
    <row r="9970" spans="1:11" x14ac:dyDescent="0.35">
      <c r="A9970" t="s">
        <v>12373</v>
      </c>
      <c r="B9970" t="s">
        <v>12372</v>
      </c>
      <c r="C9970" t="s">
        <v>12355</v>
      </c>
      <c r="D9970">
        <v>875</v>
      </c>
      <c r="E9970" t="s">
        <v>2666</v>
      </c>
      <c r="F9970">
        <v>201</v>
      </c>
      <c r="G9970" t="s">
        <v>16</v>
      </c>
      <c r="H9970">
        <v>5.0000000000000001E-3</v>
      </c>
      <c r="I9970">
        <f t="shared" si="196"/>
        <v>1.0050000000000001</v>
      </c>
      <c r="J9970">
        <v>0.22800000000000001</v>
      </c>
      <c r="K9970" s="2">
        <f t="shared" si="197"/>
        <v>45.828000000000003</v>
      </c>
    </row>
    <row r="9971" spans="1:11" x14ac:dyDescent="0.35">
      <c r="A9971" t="s">
        <v>12374</v>
      </c>
      <c r="B9971" t="s">
        <v>12375</v>
      </c>
      <c r="C9971" t="s">
        <v>12376</v>
      </c>
      <c r="D9971">
        <v>875</v>
      </c>
      <c r="E9971" t="s">
        <v>2666</v>
      </c>
      <c r="F9971" s="1">
        <v>2390</v>
      </c>
      <c r="G9971" t="s">
        <v>16</v>
      </c>
      <c r="H9971">
        <v>5.0000000000000001E-3</v>
      </c>
      <c r="I9971">
        <f t="shared" si="196"/>
        <v>11.950000000000001</v>
      </c>
      <c r="J9971">
        <v>0.29499999999999998</v>
      </c>
      <c r="K9971" s="2">
        <f t="shared" si="197"/>
        <v>705.05</v>
      </c>
    </row>
    <row r="9972" spans="1:11" x14ac:dyDescent="0.35">
      <c r="A9972" t="s">
        <v>12377</v>
      </c>
      <c r="B9972" t="s">
        <v>12378</v>
      </c>
      <c r="C9972" t="s">
        <v>12355</v>
      </c>
      <c r="D9972">
        <v>875</v>
      </c>
      <c r="E9972" t="s">
        <v>2666</v>
      </c>
      <c r="F9972" s="1">
        <v>1541</v>
      </c>
      <c r="G9972" t="s">
        <v>16</v>
      </c>
      <c r="H9972">
        <v>5.0000000000000001E-3</v>
      </c>
      <c r="I9972">
        <f t="shared" si="196"/>
        <v>7.7050000000000001</v>
      </c>
      <c r="J9972">
        <v>0.13</v>
      </c>
      <c r="K9972" s="2">
        <f t="shared" si="197"/>
        <v>200.33</v>
      </c>
    </row>
    <row r="9973" spans="1:11" x14ac:dyDescent="0.35">
      <c r="A9973" t="s">
        <v>12379</v>
      </c>
      <c r="B9973" t="s">
        <v>12380</v>
      </c>
      <c r="C9973" t="s">
        <v>5459</v>
      </c>
      <c r="D9973">
        <v>875</v>
      </c>
      <c r="E9973" t="s">
        <v>2666</v>
      </c>
      <c r="F9973">
        <v>79</v>
      </c>
      <c r="G9973" t="s">
        <v>16</v>
      </c>
      <c r="H9973">
        <v>5.0000000000000001E-3</v>
      </c>
      <c r="I9973">
        <f t="shared" si="196"/>
        <v>0.39500000000000002</v>
      </c>
      <c r="J9973">
        <v>0.29499999999999998</v>
      </c>
      <c r="K9973" s="2">
        <f t="shared" si="197"/>
        <v>23.305</v>
      </c>
    </row>
    <row r="9974" spans="1:11" x14ac:dyDescent="0.35">
      <c r="A9974" t="s">
        <v>12381</v>
      </c>
      <c r="B9974" t="s">
        <v>12380</v>
      </c>
      <c r="C9974" t="s">
        <v>12355</v>
      </c>
      <c r="D9974">
        <v>875</v>
      </c>
      <c r="E9974" t="s">
        <v>2666</v>
      </c>
      <c r="F9974">
        <v>1</v>
      </c>
      <c r="G9974" t="s">
        <v>16</v>
      </c>
      <c r="H9974">
        <v>5.0000000000000001E-3</v>
      </c>
      <c r="I9974">
        <f t="shared" si="196"/>
        <v>5.0000000000000001E-3</v>
      </c>
      <c r="J9974">
        <v>0</v>
      </c>
      <c r="K9974" s="2">
        <f t="shared" si="197"/>
        <v>0</v>
      </c>
    </row>
    <row r="9975" spans="1:11" x14ac:dyDescent="0.35">
      <c r="A9975" t="s">
        <v>12382</v>
      </c>
      <c r="B9975" t="s">
        <v>12383</v>
      </c>
      <c r="C9975" t="s">
        <v>6367</v>
      </c>
      <c r="D9975">
        <v>875</v>
      </c>
      <c r="E9975" t="s">
        <v>2666</v>
      </c>
      <c r="F9975" s="1">
        <v>5200</v>
      </c>
      <c r="G9975" t="s">
        <v>16</v>
      </c>
      <c r="H9975">
        <v>0.04</v>
      </c>
      <c r="I9975">
        <f t="shared" si="196"/>
        <v>208</v>
      </c>
      <c r="J9975">
        <v>0.60372000000000003</v>
      </c>
      <c r="K9975" s="2">
        <f t="shared" si="197"/>
        <v>3139.3440000000001</v>
      </c>
    </row>
    <row r="9976" spans="1:11" x14ac:dyDescent="0.35">
      <c r="A9976" t="s">
        <v>12384</v>
      </c>
      <c r="B9976" t="s">
        <v>12385</v>
      </c>
      <c r="C9976" t="s">
        <v>12386</v>
      </c>
      <c r="D9976">
        <v>875</v>
      </c>
      <c r="E9976" t="s">
        <v>2666</v>
      </c>
      <c r="F9976" s="1">
        <v>74125</v>
      </c>
      <c r="G9976" t="s">
        <v>16</v>
      </c>
      <c r="H9976">
        <v>3.8999999999999998E-3</v>
      </c>
      <c r="I9976">
        <f t="shared" si="196"/>
        <v>289.08749999999998</v>
      </c>
      <c r="J9976">
        <v>3.4669999999999999E-2</v>
      </c>
      <c r="K9976" s="2">
        <f t="shared" si="197"/>
        <v>2569.9137500000002</v>
      </c>
    </row>
    <row r="9977" spans="1:11" x14ac:dyDescent="0.35">
      <c r="A9977" t="s">
        <v>12387</v>
      </c>
      <c r="B9977" t="s">
        <v>12388</v>
      </c>
      <c r="C9977" t="s">
        <v>5459</v>
      </c>
      <c r="D9977">
        <v>875</v>
      </c>
      <c r="E9977" t="s">
        <v>2666</v>
      </c>
      <c r="F9977" s="1">
        <v>2891</v>
      </c>
      <c r="G9977" t="s">
        <v>16</v>
      </c>
      <c r="H9977">
        <v>5.0000000000000001E-3</v>
      </c>
      <c r="I9977">
        <f t="shared" si="196"/>
        <v>14.455</v>
      </c>
      <c r="J9977">
        <v>0.12959999999999999</v>
      </c>
      <c r="K9977" s="2">
        <f t="shared" si="197"/>
        <v>374.67359999999996</v>
      </c>
    </row>
    <row r="9978" spans="1:11" x14ac:dyDescent="0.35">
      <c r="A9978" t="s">
        <v>12389</v>
      </c>
      <c r="B9978" t="s">
        <v>12388</v>
      </c>
      <c r="C9978" t="s">
        <v>12355</v>
      </c>
      <c r="D9978">
        <v>875</v>
      </c>
      <c r="E9978" t="s">
        <v>2666</v>
      </c>
      <c r="F9978" s="1">
        <v>2992</v>
      </c>
      <c r="G9978" t="s">
        <v>16</v>
      </c>
      <c r="H9978">
        <v>5.0000000000000001E-3</v>
      </c>
      <c r="I9978">
        <f t="shared" si="196"/>
        <v>14.96</v>
      </c>
      <c r="J9978">
        <v>0.1195</v>
      </c>
      <c r="K9978" s="2">
        <f t="shared" si="197"/>
        <v>357.54399999999998</v>
      </c>
    </row>
    <row r="9979" spans="1:11" x14ac:dyDescent="0.35">
      <c r="A9979" t="s">
        <v>12390</v>
      </c>
      <c r="B9979" t="s">
        <v>12391</v>
      </c>
      <c r="C9979" t="s">
        <v>5459</v>
      </c>
      <c r="D9979">
        <v>875</v>
      </c>
      <c r="E9979" t="s">
        <v>2666</v>
      </c>
      <c r="F9979">
        <v>1</v>
      </c>
      <c r="G9979" t="s">
        <v>16</v>
      </c>
      <c r="H9979">
        <v>5.0000000000000001E-3</v>
      </c>
      <c r="I9979">
        <f t="shared" si="196"/>
        <v>5.0000000000000001E-3</v>
      </c>
      <c r="J9979">
        <v>0</v>
      </c>
      <c r="K9979" s="2">
        <f t="shared" si="197"/>
        <v>0</v>
      </c>
    </row>
    <row r="9980" spans="1:11" x14ac:dyDescent="0.35">
      <c r="A9980" t="s">
        <v>12392</v>
      </c>
      <c r="B9980" t="s">
        <v>12391</v>
      </c>
      <c r="C9980" t="s">
        <v>12355</v>
      </c>
      <c r="D9980">
        <v>875</v>
      </c>
      <c r="E9980" t="s">
        <v>2666</v>
      </c>
      <c r="F9980">
        <v>901</v>
      </c>
      <c r="G9980" t="s">
        <v>16</v>
      </c>
      <c r="H9980">
        <v>5.0000000000000001E-3</v>
      </c>
      <c r="I9980">
        <f t="shared" si="196"/>
        <v>4.5049999999999999</v>
      </c>
      <c r="J9980">
        <v>0.126</v>
      </c>
      <c r="K9980" s="2">
        <f t="shared" si="197"/>
        <v>113.526</v>
      </c>
    </row>
    <row r="9981" spans="1:11" x14ac:dyDescent="0.35">
      <c r="A9981" t="s">
        <v>12393</v>
      </c>
      <c r="B9981" t="s">
        <v>12394</v>
      </c>
      <c r="C9981" t="s">
        <v>12395</v>
      </c>
      <c r="D9981">
        <v>875</v>
      </c>
      <c r="E9981" t="s">
        <v>2666</v>
      </c>
      <c r="F9981" s="1">
        <v>2001</v>
      </c>
      <c r="G9981" t="s">
        <v>16</v>
      </c>
      <c r="H9981">
        <v>5.0000000000000001E-3</v>
      </c>
      <c r="I9981">
        <f t="shared" si="196"/>
        <v>10.005000000000001</v>
      </c>
      <c r="J9981">
        <v>0.1258</v>
      </c>
      <c r="K9981" s="2">
        <f t="shared" si="197"/>
        <v>251.72579999999999</v>
      </c>
    </row>
    <row r="9982" spans="1:11" x14ac:dyDescent="0.35">
      <c r="A9982" t="s">
        <v>12396</v>
      </c>
      <c r="B9982" t="s">
        <v>12397</v>
      </c>
      <c r="C9982" t="s">
        <v>12398</v>
      </c>
      <c r="D9982">
        <v>875</v>
      </c>
      <c r="E9982" t="s">
        <v>2666</v>
      </c>
      <c r="F9982" s="1">
        <v>1501</v>
      </c>
      <c r="G9982" t="s">
        <v>16</v>
      </c>
      <c r="H9982">
        <v>5.0000000000000001E-3</v>
      </c>
      <c r="I9982">
        <f t="shared" si="196"/>
        <v>7.5049999999999999</v>
      </c>
      <c r="J9982">
        <v>0.1139</v>
      </c>
      <c r="K9982" s="2">
        <f t="shared" si="197"/>
        <v>170.9639</v>
      </c>
    </row>
    <row r="9983" spans="1:11" x14ac:dyDescent="0.35">
      <c r="A9983" t="s">
        <v>12399</v>
      </c>
      <c r="B9983" t="s">
        <v>12400</v>
      </c>
      <c r="C9983" t="s">
        <v>5459</v>
      </c>
      <c r="D9983">
        <v>875</v>
      </c>
      <c r="E9983" t="s">
        <v>2666</v>
      </c>
      <c r="F9983">
        <v>782</v>
      </c>
      <c r="G9983" t="s">
        <v>16</v>
      </c>
      <c r="H9983">
        <v>5.0000000000000001E-3</v>
      </c>
      <c r="I9983">
        <f t="shared" si="196"/>
        <v>3.91</v>
      </c>
      <c r="J9983">
        <v>0.1258</v>
      </c>
      <c r="K9983" s="2">
        <f t="shared" si="197"/>
        <v>98.375599999999991</v>
      </c>
    </row>
    <row r="9984" spans="1:11" x14ac:dyDescent="0.35">
      <c r="A9984" t="s">
        <v>12401</v>
      </c>
      <c r="B9984" t="s">
        <v>12402</v>
      </c>
      <c r="C9984" t="s">
        <v>5459</v>
      </c>
      <c r="D9984">
        <v>875</v>
      </c>
      <c r="E9984" t="s">
        <v>2666</v>
      </c>
      <c r="F9984" s="1">
        <v>3001</v>
      </c>
      <c r="G9984" t="s">
        <v>16</v>
      </c>
      <c r="H9984">
        <v>5.0000000000000001E-3</v>
      </c>
      <c r="I9984">
        <f t="shared" si="196"/>
        <v>15.005000000000001</v>
      </c>
      <c r="J9984">
        <v>0.1258</v>
      </c>
      <c r="K9984" s="2">
        <f t="shared" si="197"/>
        <v>377.5258</v>
      </c>
    </row>
    <row r="9985" spans="1:11" x14ac:dyDescent="0.35">
      <c r="A9985" t="s">
        <v>12403</v>
      </c>
      <c r="B9985" t="s">
        <v>12402</v>
      </c>
      <c r="C9985" t="s">
        <v>12355</v>
      </c>
      <c r="D9985">
        <v>875</v>
      </c>
      <c r="E9985" t="s">
        <v>2666</v>
      </c>
      <c r="F9985" s="1">
        <v>3000</v>
      </c>
      <c r="G9985" t="s">
        <v>16</v>
      </c>
      <c r="H9985">
        <v>5.0000000000000001E-3</v>
      </c>
      <c r="I9985">
        <f t="shared" si="196"/>
        <v>15</v>
      </c>
      <c r="J9985">
        <v>0.1139</v>
      </c>
      <c r="K9985" s="2">
        <f t="shared" si="197"/>
        <v>341.7</v>
      </c>
    </row>
    <row r="9986" spans="1:11" x14ac:dyDescent="0.35">
      <c r="A9986" t="s">
        <v>12404</v>
      </c>
      <c r="B9986" t="s">
        <v>12405</v>
      </c>
      <c r="C9986" t="s">
        <v>5459</v>
      </c>
      <c r="D9986">
        <v>875</v>
      </c>
      <c r="E9986" t="s">
        <v>2666</v>
      </c>
      <c r="F9986" s="1">
        <v>4001</v>
      </c>
      <c r="G9986" t="s">
        <v>16</v>
      </c>
      <c r="H9986">
        <v>5.0000000000000001E-3</v>
      </c>
      <c r="I9986">
        <f t="shared" si="196"/>
        <v>20.004999999999999</v>
      </c>
      <c r="J9986">
        <v>0.217</v>
      </c>
      <c r="K9986" s="2">
        <f t="shared" si="197"/>
        <v>868.21699999999998</v>
      </c>
    </row>
    <row r="9987" spans="1:11" x14ac:dyDescent="0.35">
      <c r="A9987" t="s">
        <v>12406</v>
      </c>
      <c r="B9987" t="s">
        <v>12405</v>
      </c>
      <c r="C9987" t="s">
        <v>12355</v>
      </c>
      <c r="D9987">
        <v>875</v>
      </c>
      <c r="E9987" t="s">
        <v>2666</v>
      </c>
      <c r="F9987" s="1">
        <v>1600</v>
      </c>
      <c r="G9987" t="s">
        <v>16</v>
      </c>
      <c r="H9987">
        <v>5.0000000000000001E-3</v>
      </c>
      <c r="I9987">
        <f t="shared" si="196"/>
        <v>8</v>
      </c>
      <c r="J9987">
        <v>0.1139</v>
      </c>
      <c r="K9987" s="2">
        <f t="shared" si="197"/>
        <v>182.24</v>
      </c>
    </row>
    <row r="9988" spans="1:11" x14ac:dyDescent="0.35">
      <c r="A9988" t="s">
        <v>12407</v>
      </c>
      <c r="B9988" t="s">
        <v>12408</v>
      </c>
      <c r="C9988" t="s">
        <v>12355</v>
      </c>
      <c r="D9988">
        <v>875</v>
      </c>
      <c r="E9988" t="s">
        <v>2666</v>
      </c>
      <c r="F9988" s="1">
        <v>2323</v>
      </c>
      <c r="G9988" t="s">
        <v>16</v>
      </c>
      <c r="H9988">
        <v>5.0000000000000001E-3</v>
      </c>
      <c r="I9988">
        <f t="shared" si="196"/>
        <v>11.615</v>
      </c>
      <c r="J9988">
        <v>0.1139</v>
      </c>
      <c r="K9988" s="2">
        <f t="shared" si="197"/>
        <v>264.58969999999999</v>
      </c>
    </row>
    <row r="9989" spans="1:11" x14ac:dyDescent="0.35">
      <c r="A9989" t="s">
        <v>12409</v>
      </c>
      <c r="B9989" t="s">
        <v>12410</v>
      </c>
      <c r="C9989" t="s">
        <v>5459</v>
      </c>
      <c r="D9989">
        <v>875</v>
      </c>
      <c r="E9989" t="s">
        <v>2666</v>
      </c>
      <c r="F9989" s="1">
        <v>1501</v>
      </c>
      <c r="G9989" t="s">
        <v>16</v>
      </c>
      <c r="H9989">
        <v>5.0000000000000001E-3</v>
      </c>
      <c r="I9989">
        <f t="shared" ref="I9989:I10052" si="198">H9989*F9989</f>
        <v>7.5049999999999999</v>
      </c>
      <c r="J9989">
        <v>0.1258</v>
      </c>
      <c r="K9989" s="2">
        <f t="shared" ref="K9989:K10052" si="199">F9989*J9989</f>
        <v>188.82579999999999</v>
      </c>
    </row>
    <row r="9990" spans="1:11" x14ac:dyDescent="0.35">
      <c r="A9990" t="s">
        <v>12411</v>
      </c>
      <c r="B9990" t="s">
        <v>12410</v>
      </c>
      <c r="C9990" t="s">
        <v>12355</v>
      </c>
      <c r="D9990">
        <v>875</v>
      </c>
      <c r="E9990" t="s">
        <v>2666</v>
      </c>
      <c r="F9990" s="1">
        <v>1501</v>
      </c>
      <c r="G9990" t="s">
        <v>16</v>
      </c>
      <c r="H9990">
        <v>5.0000000000000001E-3</v>
      </c>
      <c r="I9990">
        <f t="shared" si="198"/>
        <v>7.5049999999999999</v>
      </c>
      <c r="J9990">
        <v>0.1139</v>
      </c>
      <c r="K9990" s="2">
        <f t="shared" si="199"/>
        <v>170.9639</v>
      </c>
    </row>
    <row r="9991" spans="1:11" x14ac:dyDescent="0.35">
      <c r="A9991" t="s">
        <v>12412</v>
      </c>
      <c r="B9991" t="s">
        <v>12413</v>
      </c>
      <c r="C9991" t="s">
        <v>5459</v>
      </c>
      <c r="D9991">
        <v>875</v>
      </c>
      <c r="E9991" t="s">
        <v>2666</v>
      </c>
      <c r="F9991" s="1">
        <v>1631</v>
      </c>
      <c r="G9991" t="s">
        <v>16</v>
      </c>
      <c r="H9991">
        <v>5.0000000000000001E-3</v>
      </c>
      <c r="I9991">
        <f t="shared" si="198"/>
        <v>8.1549999999999994</v>
      </c>
      <c r="J9991">
        <v>0.20799999999999999</v>
      </c>
      <c r="K9991" s="2">
        <f t="shared" si="199"/>
        <v>339.24799999999999</v>
      </c>
    </row>
    <row r="9992" spans="1:11" x14ac:dyDescent="0.35">
      <c r="A9992" t="s">
        <v>12414</v>
      </c>
      <c r="B9992" t="s">
        <v>12415</v>
      </c>
      <c r="C9992" t="s">
        <v>12355</v>
      </c>
      <c r="D9992">
        <v>875</v>
      </c>
      <c r="E9992" t="s">
        <v>2666</v>
      </c>
      <c r="F9992" s="1">
        <v>1391</v>
      </c>
      <c r="G9992" t="s">
        <v>16</v>
      </c>
      <c r="H9992">
        <v>5.0000000000000001E-3</v>
      </c>
      <c r="I9992">
        <f t="shared" si="198"/>
        <v>6.9550000000000001</v>
      </c>
      <c r="J9992">
        <v>8.2000000000000003E-2</v>
      </c>
      <c r="K9992" s="2">
        <f t="shared" si="199"/>
        <v>114.06200000000001</v>
      </c>
    </row>
    <row r="9993" spans="1:11" x14ac:dyDescent="0.35">
      <c r="A9993" t="s">
        <v>12416</v>
      </c>
      <c r="B9993" t="s">
        <v>12417</v>
      </c>
      <c r="C9993" t="s">
        <v>5459</v>
      </c>
      <c r="D9993">
        <v>875</v>
      </c>
      <c r="E9993" t="s">
        <v>2666</v>
      </c>
      <c r="F9993" s="1">
        <v>4881</v>
      </c>
      <c r="G9993" t="s">
        <v>16</v>
      </c>
      <c r="H9993">
        <v>5.0000000000000001E-3</v>
      </c>
      <c r="I9993">
        <f t="shared" si="198"/>
        <v>24.405000000000001</v>
      </c>
      <c r="J9993">
        <v>0.12959999999999999</v>
      </c>
      <c r="K9993" s="2">
        <f t="shared" si="199"/>
        <v>632.57759999999996</v>
      </c>
    </row>
    <row r="9994" spans="1:11" x14ac:dyDescent="0.35">
      <c r="A9994" t="s">
        <v>12418</v>
      </c>
      <c r="B9994" t="s">
        <v>12417</v>
      </c>
      <c r="C9994" t="s">
        <v>12355</v>
      </c>
      <c r="D9994">
        <v>875</v>
      </c>
      <c r="E9994" t="s">
        <v>2666</v>
      </c>
      <c r="F9994" s="1">
        <v>3451</v>
      </c>
      <c r="G9994" t="s">
        <v>16</v>
      </c>
      <c r="H9994">
        <v>5.0000000000000001E-3</v>
      </c>
      <c r="I9994">
        <f t="shared" si="198"/>
        <v>17.254999999999999</v>
      </c>
      <c r="J9994">
        <v>0.1195</v>
      </c>
      <c r="K9994" s="2">
        <f t="shared" si="199"/>
        <v>412.39449999999999</v>
      </c>
    </row>
    <row r="9995" spans="1:11" x14ac:dyDescent="0.35">
      <c r="A9995" t="s">
        <v>12419</v>
      </c>
      <c r="B9995" t="s">
        <v>12420</v>
      </c>
      <c r="C9995" t="s">
        <v>12421</v>
      </c>
      <c r="D9995">
        <v>875</v>
      </c>
      <c r="E9995" t="s">
        <v>2666</v>
      </c>
      <c r="F9995" s="1">
        <v>12100</v>
      </c>
      <c r="G9995" t="s">
        <v>16</v>
      </c>
      <c r="H9995">
        <v>1E-3</v>
      </c>
      <c r="I9995">
        <f t="shared" si="198"/>
        <v>12.1</v>
      </c>
      <c r="J9995">
        <v>1.72E-2</v>
      </c>
      <c r="K9995" s="2">
        <f t="shared" si="199"/>
        <v>208.12</v>
      </c>
    </row>
    <row r="9996" spans="1:11" x14ac:dyDescent="0.35">
      <c r="A9996" t="s">
        <v>12422</v>
      </c>
      <c r="B9996" t="s">
        <v>12423</v>
      </c>
      <c r="C9996" t="s">
        <v>12424</v>
      </c>
      <c r="D9996">
        <v>875</v>
      </c>
      <c r="E9996" t="s">
        <v>2666</v>
      </c>
      <c r="F9996" s="1">
        <v>12050</v>
      </c>
      <c r="G9996" t="s">
        <v>16</v>
      </c>
      <c r="H9996">
        <v>1E-3</v>
      </c>
      <c r="I9996">
        <f t="shared" si="198"/>
        <v>12.05</v>
      </c>
      <c r="J9996">
        <v>1.72E-2</v>
      </c>
      <c r="K9996" s="2">
        <f t="shared" si="199"/>
        <v>207.26</v>
      </c>
    </row>
    <row r="9997" spans="1:11" x14ac:dyDescent="0.35">
      <c r="A9997" t="s">
        <v>12425</v>
      </c>
      <c r="B9997" t="s">
        <v>12426</v>
      </c>
      <c r="C9997" t="s">
        <v>12424</v>
      </c>
      <c r="D9997">
        <v>875</v>
      </c>
      <c r="E9997" t="s">
        <v>2666</v>
      </c>
      <c r="F9997" s="1">
        <v>11500</v>
      </c>
      <c r="G9997" t="s">
        <v>16</v>
      </c>
      <c r="H9997">
        <v>1E-3</v>
      </c>
      <c r="I9997">
        <f t="shared" si="198"/>
        <v>11.5</v>
      </c>
      <c r="J9997">
        <v>1.72E-2</v>
      </c>
      <c r="K9997" s="2">
        <f t="shared" si="199"/>
        <v>197.8</v>
      </c>
    </row>
    <row r="9998" spans="1:11" x14ac:dyDescent="0.35">
      <c r="A9998" t="s">
        <v>12427</v>
      </c>
      <c r="B9998" t="s">
        <v>12428</v>
      </c>
      <c r="C9998" t="s">
        <v>12347</v>
      </c>
      <c r="D9998">
        <v>875</v>
      </c>
      <c r="E9998" t="s">
        <v>2666</v>
      </c>
      <c r="F9998" s="1">
        <v>4550</v>
      </c>
      <c r="G9998" t="s">
        <v>16</v>
      </c>
      <c r="H9998">
        <v>0.12</v>
      </c>
      <c r="I9998">
        <f t="shared" si="198"/>
        <v>546</v>
      </c>
      <c r="J9998">
        <v>1.48939</v>
      </c>
      <c r="K9998" s="2">
        <f t="shared" si="199"/>
        <v>6776.7245000000003</v>
      </c>
    </row>
    <row r="9999" spans="1:11" x14ac:dyDescent="0.35">
      <c r="A9999" t="s">
        <v>12429</v>
      </c>
      <c r="B9999" t="s">
        <v>12430</v>
      </c>
      <c r="C9999" t="s">
        <v>6367</v>
      </c>
      <c r="D9999">
        <v>875</v>
      </c>
      <c r="E9999" t="s">
        <v>2666</v>
      </c>
      <c r="F9999" s="1">
        <v>1500</v>
      </c>
      <c r="G9999" t="s">
        <v>16</v>
      </c>
      <c r="H9999">
        <v>4.3099999999999999E-2</v>
      </c>
      <c r="I9999">
        <f t="shared" si="198"/>
        <v>64.650000000000006</v>
      </c>
      <c r="J9999">
        <v>0.59289000000000003</v>
      </c>
      <c r="K9999" s="2">
        <f t="shared" si="199"/>
        <v>889.33500000000004</v>
      </c>
    </row>
    <row r="10000" spans="1:11" x14ac:dyDescent="0.35">
      <c r="A10000" t="s">
        <v>12431</v>
      </c>
      <c r="B10000" t="s">
        <v>12432</v>
      </c>
      <c r="C10000" t="s">
        <v>12433</v>
      </c>
      <c r="D10000">
        <v>875</v>
      </c>
      <c r="E10000" t="s">
        <v>2666</v>
      </c>
      <c r="F10000" s="1">
        <v>5113</v>
      </c>
      <c r="G10000" t="s">
        <v>16</v>
      </c>
      <c r="H10000">
        <v>0.12</v>
      </c>
      <c r="I10000">
        <f t="shared" si="198"/>
        <v>613.55999999999995</v>
      </c>
      <c r="J10000">
        <v>1.4102600000000001</v>
      </c>
      <c r="K10000" s="2">
        <f t="shared" si="199"/>
        <v>7210.6593800000001</v>
      </c>
    </row>
    <row r="10001" spans="1:11" x14ac:dyDescent="0.35">
      <c r="A10001" t="s">
        <v>12434</v>
      </c>
      <c r="B10001" t="s">
        <v>12435</v>
      </c>
      <c r="D10001">
        <v>875</v>
      </c>
      <c r="E10001" t="s">
        <v>2666</v>
      </c>
      <c r="F10001">
        <v>500</v>
      </c>
      <c r="G10001" t="s">
        <v>16</v>
      </c>
      <c r="H10001">
        <v>5.0000000000000001E-3</v>
      </c>
      <c r="I10001">
        <f t="shared" si="198"/>
        <v>2.5</v>
      </c>
      <c r="J10001">
        <v>0.79</v>
      </c>
      <c r="K10001" s="2">
        <f t="shared" si="199"/>
        <v>395</v>
      </c>
    </row>
    <row r="10002" spans="1:11" x14ac:dyDescent="0.35">
      <c r="A10002" t="s">
        <v>12436</v>
      </c>
      <c r="B10002" t="s">
        <v>12437</v>
      </c>
      <c r="C10002" t="s">
        <v>5459</v>
      </c>
      <c r="D10002">
        <v>875</v>
      </c>
      <c r="E10002" t="s">
        <v>2666</v>
      </c>
      <c r="F10002" s="1">
        <v>3816</v>
      </c>
      <c r="G10002" t="s">
        <v>16</v>
      </c>
      <c r="H10002">
        <v>5.0000000000000001E-3</v>
      </c>
      <c r="I10002">
        <f t="shared" si="198"/>
        <v>19.080000000000002</v>
      </c>
      <c r="J10002">
        <v>0.219</v>
      </c>
      <c r="K10002" s="2">
        <f t="shared" si="199"/>
        <v>835.70399999999995</v>
      </c>
    </row>
    <row r="10003" spans="1:11" x14ac:dyDescent="0.35">
      <c r="A10003" t="s">
        <v>12438</v>
      </c>
      <c r="B10003" t="s">
        <v>12437</v>
      </c>
      <c r="C10003" t="s">
        <v>12355</v>
      </c>
      <c r="D10003">
        <v>875</v>
      </c>
      <c r="E10003" t="s">
        <v>2666</v>
      </c>
      <c r="F10003" s="1">
        <v>5491</v>
      </c>
      <c r="G10003" t="s">
        <v>16</v>
      </c>
      <c r="H10003">
        <v>5.0000000000000001E-3</v>
      </c>
      <c r="I10003">
        <f t="shared" si="198"/>
        <v>27.455000000000002</v>
      </c>
      <c r="J10003">
        <v>0.219</v>
      </c>
      <c r="K10003" s="2">
        <f t="shared" si="199"/>
        <v>1202.529</v>
      </c>
    </row>
    <row r="10004" spans="1:11" x14ac:dyDescent="0.35">
      <c r="A10004" t="s">
        <v>12439</v>
      </c>
      <c r="B10004" t="s">
        <v>12440</v>
      </c>
      <c r="C10004" t="s">
        <v>12441</v>
      </c>
      <c r="D10004">
        <v>875</v>
      </c>
      <c r="E10004" t="s">
        <v>2666</v>
      </c>
      <c r="F10004" s="1">
        <v>7000</v>
      </c>
      <c r="G10004" t="s">
        <v>16</v>
      </c>
      <c r="H10004">
        <v>3.5000000000000003E-2</v>
      </c>
      <c r="I10004">
        <f t="shared" si="198"/>
        <v>245.00000000000003</v>
      </c>
      <c r="J10004">
        <v>0.20124</v>
      </c>
      <c r="K10004" s="2">
        <f t="shared" si="199"/>
        <v>1408.68</v>
      </c>
    </row>
    <row r="10005" spans="1:11" x14ac:dyDescent="0.35">
      <c r="A10005" t="s">
        <v>12442</v>
      </c>
      <c r="B10005" t="s">
        <v>12443</v>
      </c>
      <c r="C10005" t="s">
        <v>12441</v>
      </c>
      <c r="D10005">
        <v>875</v>
      </c>
      <c r="E10005" t="s">
        <v>2666</v>
      </c>
      <c r="F10005" s="1">
        <v>3800</v>
      </c>
      <c r="G10005" t="s">
        <v>16</v>
      </c>
      <c r="H10005">
        <v>3.5000000000000003E-2</v>
      </c>
      <c r="I10005">
        <f t="shared" si="198"/>
        <v>133</v>
      </c>
      <c r="J10005">
        <v>0.20124</v>
      </c>
      <c r="K10005" s="2">
        <f t="shared" si="199"/>
        <v>764.71199999999999</v>
      </c>
    </row>
    <row r="10006" spans="1:11" x14ac:dyDescent="0.35">
      <c r="A10006" t="s">
        <v>12444</v>
      </c>
      <c r="B10006" t="s">
        <v>12445</v>
      </c>
      <c r="C10006" t="s">
        <v>12441</v>
      </c>
      <c r="D10006">
        <v>875</v>
      </c>
      <c r="E10006" t="s">
        <v>2666</v>
      </c>
      <c r="F10006" s="1">
        <v>2594</v>
      </c>
      <c r="G10006" t="s">
        <v>16</v>
      </c>
      <c r="H10006">
        <v>3.5000000000000003E-2</v>
      </c>
      <c r="I10006">
        <f t="shared" si="198"/>
        <v>90.79</v>
      </c>
      <c r="J10006">
        <v>0.25825999999999999</v>
      </c>
      <c r="K10006" s="2">
        <f t="shared" si="199"/>
        <v>669.92643999999996</v>
      </c>
    </row>
    <row r="10007" spans="1:11" x14ac:dyDescent="0.35">
      <c r="A10007" t="s">
        <v>12446</v>
      </c>
      <c r="B10007" t="s">
        <v>12447</v>
      </c>
      <c r="C10007" t="s">
        <v>12448</v>
      </c>
      <c r="D10007">
        <v>875</v>
      </c>
      <c r="E10007" t="s">
        <v>2666</v>
      </c>
      <c r="F10007" s="1">
        <v>19091</v>
      </c>
      <c r="G10007" t="s">
        <v>16</v>
      </c>
      <c r="H10007">
        <v>3.5000000000000003E-2</v>
      </c>
      <c r="I10007">
        <f t="shared" si="198"/>
        <v>668.18500000000006</v>
      </c>
      <c r="J10007">
        <v>0.25825999999999999</v>
      </c>
      <c r="K10007" s="2">
        <f t="shared" si="199"/>
        <v>4930.4416599999995</v>
      </c>
    </row>
    <row r="10008" spans="1:11" x14ac:dyDescent="0.35">
      <c r="A10008" t="s">
        <v>12449</v>
      </c>
      <c r="B10008" t="s">
        <v>12450</v>
      </c>
      <c r="C10008" t="s">
        <v>12441</v>
      </c>
      <c r="D10008">
        <v>875</v>
      </c>
      <c r="E10008" t="s">
        <v>2666</v>
      </c>
      <c r="F10008" s="1">
        <v>6000</v>
      </c>
      <c r="G10008" t="s">
        <v>16</v>
      </c>
      <c r="H10008">
        <v>3.5000000000000003E-2</v>
      </c>
      <c r="I10008">
        <f t="shared" si="198"/>
        <v>210.00000000000003</v>
      </c>
      <c r="J10008">
        <v>0.25824999999999998</v>
      </c>
      <c r="K10008" s="2">
        <f t="shared" si="199"/>
        <v>1549.4999999999998</v>
      </c>
    </row>
    <row r="10009" spans="1:11" x14ac:dyDescent="0.35">
      <c r="A10009" t="s">
        <v>12451</v>
      </c>
      <c r="B10009" t="s">
        <v>12452</v>
      </c>
      <c r="C10009" t="s">
        <v>12441</v>
      </c>
      <c r="D10009">
        <v>875</v>
      </c>
      <c r="E10009" t="s">
        <v>2666</v>
      </c>
      <c r="F10009" s="1">
        <v>7000</v>
      </c>
      <c r="G10009" t="s">
        <v>16</v>
      </c>
      <c r="H10009">
        <v>3.5000000000000003E-2</v>
      </c>
      <c r="I10009">
        <f t="shared" si="198"/>
        <v>245.00000000000003</v>
      </c>
      <c r="J10009">
        <v>0.20124</v>
      </c>
      <c r="K10009" s="2">
        <f t="shared" si="199"/>
        <v>1408.68</v>
      </c>
    </row>
    <row r="10010" spans="1:11" x14ac:dyDescent="0.35">
      <c r="A10010" t="s">
        <v>12453</v>
      </c>
      <c r="B10010" t="s">
        <v>12454</v>
      </c>
      <c r="C10010" t="s">
        <v>12441</v>
      </c>
      <c r="D10010">
        <v>875</v>
      </c>
      <c r="E10010" t="s">
        <v>2666</v>
      </c>
      <c r="F10010" s="1">
        <v>8600</v>
      </c>
      <c r="G10010" t="s">
        <v>16</v>
      </c>
      <c r="H10010">
        <v>3.5000000000000003E-2</v>
      </c>
      <c r="I10010">
        <f t="shared" si="198"/>
        <v>301.00000000000006</v>
      </c>
      <c r="J10010">
        <v>0.25825999999999999</v>
      </c>
      <c r="K10010" s="2">
        <f t="shared" si="199"/>
        <v>2221.0360000000001</v>
      </c>
    </row>
    <row r="10011" spans="1:11" x14ac:dyDescent="0.35">
      <c r="A10011" t="s">
        <v>12455</v>
      </c>
      <c r="B10011" t="s">
        <v>12456</v>
      </c>
      <c r="C10011" t="s">
        <v>12441</v>
      </c>
      <c r="D10011">
        <v>875</v>
      </c>
      <c r="E10011" t="s">
        <v>2666</v>
      </c>
      <c r="F10011" s="1">
        <v>13113</v>
      </c>
      <c r="G10011" t="s">
        <v>16</v>
      </c>
      <c r="H10011">
        <v>3.5000000000000003E-2</v>
      </c>
      <c r="I10011">
        <f t="shared" si="198"/>
        <v>458.95500000000004</v>
      </c>
      <c r="J10011">
        <v>0.25825999999999999</v>
      </c>
      <c r="K10011" s="2">
        <f t="shared" si="199"/>
        <v>3386.5633800000001</v>
      </c>
    </row>
    <row r="10012" spans="1:11" x14ac:dyDescent="0.35">
      <c r="A10012" t="s">
        <v>12457</v>
      </c>
      <c r="B10012" t="s">
        <v>12458</v>
      </c>
      <c r="C10012" t="s">
        <v>12441</v>
      </c>
      <c r="D10012">
        <v>875</v>
      </c>
      <c r="E10012" t="s">
        <v>2666</v>
      </c>
      <c r="F10012" s="1">
        <v>5600</v>
      </c>
      <c r="G10012" t="s">
        <v>16</v>
      </c>
      <c r="H10012">
        <v>3.5000000000000003E-2</v>
      </c>
      <c r="I10012">
        <f t="shared" si="198"/>
        <v>196.00000000000003</v>
      </c>
      <c r="J10012">
        <v>0.19250999999999999</v>
      </c>
      <c r="K10012" s="2">
        <f t="shared" si="199"/>
        <v>1078.0559999999998</v>
      </c>
    </row>
    <row r="10013" spans="1:11" x14ac:dyDescent="0.35">
      <c r="A10013" t="s">
        <v>12459</v>
      </c>
      <c r="B10013" t="s">
        <v>12460</v>
      </c>
      <c r="C10013" t="s">
        <v>12441</v>
      </c>
      <c r="D10013">
        <v>875</v>
      </c>
      <c r="E10013" t="s">
        <v>2666</v>
      </c>
      <c r="F10013" s="1">
        <v>9000</v>
      </c>
      <c r="G10013" t="s">
        <v>16</v>
      </c>
      <c r="H10013">
        <v>3.5000000000000003E-2</v>
      </c>
      <c r="I10013">
        <f t="shared" si="198"/>
        <v>315.00000000000006</v>
      </c>
      <c r="J10013">
        <v>0.23200000000000001</v>
      </c>
      <c r="K10013" s="2">
        <f t="shared" si="199"/>
        <v>2088</v>
      </c>
    </row>
    <row r="10014" spans="1:11" x14ac:dyDescent="0.35">
      <c r="A10014" t="s">
        <v>12461</v>
      </c>
      <c r="B10014" t="s">
        <v>12462</v>
      </c>
      <c r="C10014" t="s">
        <v>12441</v>
      </c>
      <c r="D10014">
        <v>875</v>
      </c>
      <c r="E10014" t="s">
        <v>2666</v>
      </c>
      <c r="F10014" s="1">
        <v>1357</v>
      </c>
      <c r="G10014" t="s">
        <v>16</v>
      </c>
      <c r="H10014">
        <v>3.5000000000000003E-2</v>
      </c>
      <c r="I10014">
        <f t="shared" si="198"/>
        <v>47.495000000000005</v>
      </c>
      <c r="J10014">
        <v>0.20124</v>
      </c>
      <c r="K10014" s="2">
        <f t="shared" si="199"/>
        <v>273.08267999999998</v>
      </c>
    </row>
    <row r="10015" spans="1:11" x14ac:dyDescent="0.35">
      <c r="A10015" t="s">
        <v>12463</v>
      </c>
      <c r="B10015" t="s">
        <v>12464</v>
      </c>
      <c r="C10015" t="s">
        <v>5459</v>
      </c>
      <c r="D10015">
        <v>875</v>
      </c>
      <c r="E10015" t="s">
        <v>2666</v>
      </c>
      <c r="F10015" s="1">
        <v>2751</v>
      </c>
      <c r="G10015" t="s">
        <v>16</v>
      </c>
      <c r="H10015">
        <v>5.0000000000000001E-3</v>
      </c>
      <c r="I10015">
        <f t="shared" si="198"/>
        <v>13.755000000000001</v>
      </c>
      <c r="J10015">
        <v>0.20899999999999999</v>
      </c>
      <c r="K10015" s="2">
        <f t="shared" si="199"/>
        <v>574.95899999999995</v>
      </c>
    </row>
    <row r="10016" spans="1:11" x14ac:dyDescent="0.35">
      <c r="A10016" t="s">
        <v>12465</v>
      </c>
      <c r="B10016" t="s">
        <v>12464</v>
      </c>
      <c r="C10016" t="s">
        <v>12355</v>
      </c>
      <c r="D10016">
        <v>875</v>
      </c>
      <c r="E10016" t="s">
        <v>2666</v>
      </c>
      <c r="F10016" s="1">
        <v>2700</v>
      </c>
      <c r="G10016" t="s">
        <v>16</v>
      </c>
      <c r="H10016">
        <v>5.0000000000000001E-3</v>
      </c>
      <c r="I10016">
        <f t="shared" si="198"/>
        <v>13.5</v>
      </c>
      <c r="J10016">
        <v>0.20899999999999999</v>
      </c>
      <c r="K10016" s="2">
        <f t="shared" si="199"/>
        <v>564.29999999999995</v>
      </c>
    </row>
    <row r="10017" spans="1:11" x14ac:dyDescent="0.35">
      <c r="A10017" t="s">
        <v>12466</v>
      </c>
      <c r="B10017" t="s">
        <v>12467</v>
      </c>
      <c r="C10017" t="s">
        <v>12468</v>
      </c>
      <c r="D10017">
        <v>875</v>
      </c>
      <c r="E10017" t="s">
        <v>2666</v>
      </c>
      <c r="F10017" s="1">
        <v>4160</v>
      </c>
      <c r="G10017" t="s">
        <v>16</v>
      </c>
      <c r="H10017">
        <v>5.0000000000000001E-3</v>
      </c>
      <c r="I10017">
        <f t="shared" si="198"/>
        <v>20.8</v>
      </c>
      <c r="J10017">
        <v>0.27600000000000002</v>
      </c>
      <c r="K10017" s="2">
        <f t="shared" si="199"/>
        <v>1148.1600000000001</v>
      </c>
    </row>
    <row r="10018" spans="1:11" x14ac:dyDescent="0.35">
      <c r="A10018" t="s">
        <v>12469</v>
      </c>
      <c r="B10018" t="s">
        <v>12467</v>
      </c>
      <c r="C10018" t="s">
        <v>12470</v>
      </c>
      <c r="D10018">
        <v>875</v>
      </c>
      <c r="E10018" t="s">
        <v>2666</v>
      </c>
      <c r="F10018" s="1">
        <v>4159</v>
      </c>
      <c r="G10018" t="s">
        <v>16</v>
      </c>
      <c r="H10018">
        <v>5.0000000000000001E-3</v>
      </c>
      <c r="I10018">
        <f t="shared" si="198"/>
        <v>20.795000000000002</v>
      </c>
      <c r="J10018">
        <v>0.27600000000000002</v>
      </c>
      <c r="K10018" s="2">
        <f t="shared" si="199"/>
        <v>1147.884</v>
      </c>
    </row>
    <row r="10019" spans="1:11" x14ac:dyDescent="0.35">
      <c r="A10019" t="s">
        <v>12471</v>
      </c>
      <c r="B10019" t="s">
        <v>12472</v>
      </c>
      <c r="C10019" t="s">
        <v>5459</v>
      </c>
      <c r="D10019">
        <v>875</v>
      </c>
      <c r="E10019" t="s">
        <v>2666</v>
      </c>
      <c r="F10019" s="1">
        <v>5101</v>
      </c>
      <c r="G10019" t="s">
        <v>16</v>
      </c>
      <c r="H10019">
        <v>5.0000000000000001E-3</v>
      </c>
      <c r="I10019">
        <f t="shared" si="198"/>
        <v>25.504999999999999</v>
      </c>
      <c r="J10019">
        <v>0.12959999999999999</v>
      </c>
      <c r="K10019" s="2">
        <f t="shared" si="199"/>
        <v>661.08960000000002</v>
      </c>
    </row>
    <row r="10020" spans="1:11" x14ac:dyDescent="0.35">
      <c r="A10020" t="s">
        <v>12473</v>
      </c>
      <c r="B10020" t="s">
        <v>12472</v>
      </c>
      <c r="C10020" t="s">
        <v>12355</v>
      </c>
      <c r="D10020">
        <v>875</v>
      </c>
      <c r="E10020" t="s">
        <v>2666</v>
      </c>
      <c r="F10020" s="1">
        <v>5001</v>
      </c>
      <c r="G10020" t="s">
        <v>16</v>
      </c>
      <c r="H10020">
        <v>5.0000000000000001E-3</v>
      </c>
      <c r="I10020">
        <f t="shared" si="198"/>
        <v>25.004999999999999</v>
      </c>
      <c r="J10020">
        <v>0.1195</v>
      </c>
      <c r="K10020" s="2">
        <f t="shared" si="199"/>
        <v>597.61950000000002</v>
      </c>
    </row>
    <row r="10021" spans="1:11" x14ac:dyDescent="0.35">
      <c r="A10021" t="s">
        <v>12474</v>
      </c>
      <c r="B10021" t="s">
        <v>12475</v>
      </c>
      <c r="C10021" t="s">
        <v>12476</v>
      </c>
      <c r="D10021">
        <v>876</v>
      </c>
      <c r="E10021" t="s">
        <v>2666</v>
      </c>
      <c r="F10021" s="1">
        <v>637402</v>
      </c>
      <c r="G10021" t="s">
        <v>16</v>
      </c>
      <c r="H10021">
        <v>3.0000000000000001E-3</v>
      </c>
      <c r="I10021">
        <f t="shared" si="198"/>
        <v>1912.2060000000001</v>
      </c>
      <c r="J10021">
        <v>2.6499999999999999E-2</v>
      </c>
      <c r="K10021" s="2">
        <f t="shared" si="199"/>
        <v>16891.152999999998</v>
      </c>
    </row>
    <row r="10022" spans="1:11" x14ac:dyDescent="0.35">
      <c r="A10022" t="s">
        <v>12477</v>
      </c>
      <c r="B10022" t="s">
        <v>12478</v>
      </c>
      <c r="C10022" t="s">
        <v>12479</v>
      </c>
      <c r="D10022">
        <v>876</v>
      </c>
      <c r="E10022" t="s">
        <v>2666</v>
      </c>
      <c r="F10022" s="1">
        <v>4800</v>
      </c>
      <c r="G10022" t="s">
        <v>16</v>
      </c>
      <c r="H10022">
        <v>1E-3</v>
      </c>
      <c r="I10022">
        <f t="shared" si="198"/>
        <v>4.8</v>
      </c>
      <c r="J10022">
        <v>4.2720000000000001E-2</v>
      </c>
      <c r="K10022" s="2">
        <f t="shared" si="199"/>
        <v>205.05600000000001</v>
      </c>
    </row>
    <row r="10023" spans="1:11" x14ac:dyDescent="0.35">
      <c r="A10023" t="s">
        <v>12480</v>
      </c>
      <c r="B10023" t="s">
        <v>12481</v>
      </c>
      <c r="C10023" t="s">
        <v>12482</v>
      </c>
      <c r="D10023">
        <v>876</v>
      </c>
      <c r="E10023" t="s">
        <v>2666</v>
      </c>
      <c r="F10023" s="1">
        <v>18240</v>
      </c>
      <c r="G10023" t="s">
        <v>2831</v>
      </c>
      <c r="H10023">
        <v>1E-3</v>
      </c>
      <c r="I10023">
        <f t="shared" si="198"/>
        <v>18.240000000000002</v>
      </c>
      <c r="J10023">
        <v>0.13544</v>
      </c>
      <c r="K10023" s="2">
        <f t="shared" si="199"/>
        <v>2470.4256</v>
      </c>
    </row>
    <row r="10024" spans="1:11" x14ac:dyDescent="0.35">
      <c r="A10024" t="s">
        <v>12483</v>
      </c>
      <c r="B10024" t="s">
        <v>12484</v>
      </c>
      <c r="C10024" t="s">
        <v>5459</v>
      </c>
      <c r="D10024">
        <v>875</v>
      </c>
      <c r="E10024" t="s">
        <v>2666</v>
      </c>
      <c r="F10024" s="1">
        <v>1100</v>
      </c>
      <c r="G10024" t="s">
        <v>16</v>
      </c>
      <c r="H10024">
        <v>1E-3</v>
      </c>
      <c r="I10024">
        <f t="shared" si="198"/>
        <v>1.1000000000000001</v>
      </c>
      <c r="J10024">
        <v>0.12959999999999999</v>
      </c>
      <c r="K10024" s="2">
        <f t="shared" si="199"/>
        <v>142.56</v>
      </c>
    </row>
    <row r="10025" spans="1:11" x14ac:dyDescent="0.35">
      <c r="A10025" t="s">
        <v>12485</v>
      </c>
      <c r="B10025" t="s">
        <v>12484</v>
      </c>
      <c r="C10025" t="s">
        <v>12355</v>
      </c>
      <c r="D10025">
        <v>875</v>
      </c>
      <c r="E10025" t="s">
        <v>2666</v>
      </c>
      <c r="F10025" s="1">
        <v>1800</v>
      </c>
      <c r="G10025" t="s">
        <v>16</v>
      </c>
      <c r="H10025">
        <v>1E-3</v>
      </c>
      <c r="I10025">
        <f t="shared" si="198"/>
        <v>1.8</v>
      </c>
      <c r="J10025">
        <v>0.1195</v>
      </c>
      <c r="K10025" s="2">
        <f t="shared" si="199"/>
        <v>215.1</v>
      </c>
    </row>
    <row r="10026" spans="1:11" x14ac:dyDescent="0.35">
      <c r="A10026" t="s">
        <v>12486</v>
      </c>
      <c r="B10026" t="s">
        <v>12487</v>
      </c>
      <c r="C10026" t="s">
        <v>5459</v>
      </c>
      <c r="D10026">
        <v>875</v>
      </c>
      <c r="E10026" t="s">
        <v>2666</v>
      </c>
      <c r="F10026">
        <v>488</v>
      </c>
      <c r="G10026" t="s">
        <v>16</v>
      </c>
      <c r="H10026">
        <v>5.0000000000000001E-3</v>
      </c>
      <c r="I10026">
        <f t="shared" si="198"/>
        <v>2.44</v>
      </c>
      <c r="J10026">
        <v>0.22800000000000001</v>
      </c>
      <c r="K10026" s="2">
        <f t="shared" si="199"/>
        <v>111.26400000000001</v>
      </c>
    </row>
    <row r="10027" spans="1:11" x14ac:dyDescent="0.35">
      <c r="A10027" t="s">
        <v>12488</v>
      </c>
      <c r="B10027" t="s">
        <v>12489</v>
      </c>
      <c r="C10027" t="s">
        <v>5459</v>
      </c>
      <c r="D10027">
        <v>875</v>
      </c>
      <c r="E10027" t="s">
        <v>2666</v>
      </c>
      <c r="F10027" s="1">
        <v>5190</v>
      </c>
      <c r="G10027" t="s">
        <v>16</v>
      </c>
      <c r="H10027">
        <v>5.0000000000000001E-3</v>
      </c>
      <c r="I10027">
        <f t="shared" si="198"/>
        <v>25.95</v>
      </c>
      <c r="J10027">
        <v>0.27600000000000002</v>
      </c>
      <c r="K10027" s="2">
        <f t="shared" si="199"/>
        <v>1432.44</v>
      </c>
    </row>
    <row r="10028" spans="1:11" x14ac:dyDescent="0.35">
      <c r="A10028" t="s">
        <v>12490</v>
      </c>
      <c r="B10028" t="s">
        <v>12491</v>
      </c>
      <c r="C10028" t="s">
        <v>12355</v>
      </c>
      <c r="D10028">
        <v>875</v>
      </c>
      <c r="E10028" t="s">
        <v>2666</v>
      </c>
      <c r="F10028" s="1">
        <v>5190</v>
      </c>
      <c r="G10028" t="s">
        <v>16</v>
      </c>
      <c r="H10028">
        <v>5.0000000000000001E-3</v>
      </c>
      <c r="I10028">
        <f t="shared" si="198"/>
        <v>25.95</v>
      </c>
      <c r="J10028">
        <v>0.27600000000000002</v>
      </c>
      <c r="K10028" s="2">
        <f t="shared" si="199"/>
        <v>1432.44</v>
      </c>
    </row>
    <row r="10029" spans="1:11" x14ac:dyDescent="0.35">
      <c r="A10029" t="s">
        <v>12492</v>
      </c>
      <c r="B10029" t="s">
        <v>12493</v>
      </c>
      <c r="C10029" t="s">
        <v>5459</v>
      </c>
      <c r="D10029">
        <v>875</v>
      </c>
      <c r="E10029" t="s">
        <v>2666</v>
      </c>
      <c r="F10029" s="1">
        <v>3048</v>
      </c>
      <c r="G10029" t="s">
        <v>16</v>
      </c>
      <c r="H10029">
        <v>1E-3</v>
      </c>
      <c r="I10029">
        <f t="shared" si="198"/>
        <v>3.048</v>
      </c>
      <c r="J10029">
        <v>0.16850000000000001</v>
      </c>
      <c r="K10029" s="2">
        <f t="shared" si="199"/>
        <v>513.58800000000008</v>
      </c>
    </row>
    <row r="10030" spans="1:11" x14ac:dyDescent="0.35">
      <c r="A10030" t="s">
        <v>12494</v>
      </c>
      <c r="B10030" t="s">
        <v>12493</v>
      </c>
      <c r="C10030" t="s">
        <v>12355</v>
      </c>
      <c r="D10030">
        <v>875</v>
      </c>
      <c r="E10030" t="s">
        <v>2666</v>
      </c>
      <c r="F10030" s="1">
        <v>3000</v>
      </c>
      <c r="G10030" t="s">
        <v>16</v>
      </c>
      <c r="H10030">
        <v>1E-3</v>
      </c>
      <c r="I10030">
        <f t="shared" si="198"/>
        <v>3</v>
      </c>
      <c r="J10030">
        <v>0.1258</v>
      </c>
      <c r="K10030" s="2">
        <f t="shared" si="199"/>
        <v>377.4</v>
      </c>
    </row>
    <row r="10031" spans="1:11" x14ac:dyDescent="0.35">
      <c r="A10031" t="s">
        <v>12495</v>
      </c>
      <c r="B10031" t="s">
        <v>12496</v>
      </c>
      <c r="C10031" t="s">
        <v>12497</v>
      </c>
      <c r="D10031">
        <v>876</v>
      </c>
      <c r="E10031" t="s">
        <v>2666</v>
      </c>
      <c r="F10031" s="1">
        <v>3816</v>
      </c>
      <c r="G10031" t="s">
        <v>2918</v>
      </c>
      <c r="H10031">
        <v>0.23</v>
      </c>
      <c r="I10031">
        <f t="shared" si="198"/>
        <v>877.68000000000006</v>
      </c>
      <c r="J10031">
        <v>0.69499999999999995</v>
      </c>
      <c r="K10031" s="2">
        <f t="shared" si="199"/>
        <v>2652.12</v>
      </c>
    </row>
    <row r="10032" spans="1:11" x14ac:dyDescent="0.35">
      <c r="A10032" t="s">
        <v>12498</v>
      </c>
      <c r="B10032" t="s">
        <v>12499</v>
      </c>
      <c r="C10032" t="s">
        <v>12500</v>
      </c>
      <c r="D10032">
        <v>876</v>
      </c>
      <c r="E10032" t="s">
        <v>2666</v>
      </c>
      <c r="F10032" s="1">
        <v>8190</v>
      </c>
      <c r="G10032" t="s">
        <v>2918</v>
      </c>
      <c r="H10032">
        <v>0</v>
      </c>
      <c r="I10032">
        <f t="shared" si="198"/>
        <v>0</v>
      </c>
      <c r="J10032">
        <v>2.77</v>
      </c>
      <c r="K10032" s="2">
        <f t="shared" si="199"/>
        <v>22686.3</v>
      </c>
    </row>
    <row r="10033" spans="1:11" x14ac:dyDescent="0.35">
      <c r="A10033" t="s">
        <v>12501</v>
      </c>
      <c r="B10033" t="s">
        <v>12502</v>
      </c>
      <c r="C10033" t="s">
        <v>12503</v>
      </c>
      <c r="D10033">
        <v>876</v>
      </c>
      <c r="E10033" t="s">
        <v>2666</v>
      </c>
      <c r="F10033" s="1">
        <v>1431300</v>
      </c>
      <c r="G10033" t="s">
        <v>16</v>
      </c>
      <c r="H10033">
        <v>4.7499999999999999E-3</v>
      </c>
      <c r="I10033">
        <f t="shared" si="198"/>
        <v>6798.6750000000002</v>
      </c>
      <c r="J10033">
        <v>2.2440000000000002E-2</v>
      </c>
      <c r="K10033" s="2">
        <f t="shared" si="199"/>
        <v>32118.372000000003</v>
      </c>
    </row>
    <row r="10034" spans="1:11" x14ac:dyDescent="0.35">
      <c r="A10034" t="s">
        <v>12504</v>
      </c>
      <c r="B10034" t="s">
        <v>12505</v>
      </c>
      <c r="C10034" t="s">
        <v>12503</v>
      </c>
      <c r="D10034">
        <v>876</v>
      </c>
      <c r="E10034" t="s">
        <v>2666</v>
      </c>
      <c r="F10034" s="1">
        <v>471575</v>
      </c>
      <c r="G10034" t="s">
        <v>16</v>
      </c>
      <c r="H10034">
        <v>2E-3</v>
      </c>
      <c r="I10034">
        <f t="shared" si="198"/>
        <v>943.15</v>
      </c>
      <c r="J10034">
        <v>2.2440000000000002E-2</v>
      </c>
      <c r="K10034" s="2">
        <f t="shared" si="199"/>
        <v>10582.143</v>
      </c>
    </row>
    <row r="10035" spans="1:11" x14ac:dyDescent="0.35">
      <c r="A10035" t="s">
        <v>12506</v>
      </c>
      <c r="B10035" t="s">
        <v>12507</v>
      </c>
      <c r="C10035" t="s">
        <v>12508</v>
      </c>
      <c r="D10035">
        <v>876</v>
      </c>
      <c r="E10035" t="s">
        <v>2666</v>
      </c>
      <c r="F10035" s="1">
        <v>488757</v>
      </c>
      <c r="G10035" t="s">
        <v>16</v>
      </c>
      <c r="H10035">
        <v>3.0599999999999998E-3</v>
      </c>
      <c r="I10035">
        <f t="shared" si="198"/>
        <v>1495.5964199999999</v>
      </c>
      <c r="J10035">
        <v>1.2290000000000001E-2</v>
      </c>
      <c r="K10035" s="2">
        <f t="shared" si="199"/>
        <v>6006.8235300000006</v>
      </c>
    </row>
    <row r="10036" spans="1:11" x14ac:dyDescent="0.35">
      <c r="A10036" t="s">
        <v>12509</v>
      </c>
      <c r="B10036" t="s">
        <v>12507</v>
      </c>
      <c r="C10036" t="s">
        <v>12510</v>
      </c>
      <c r="D10036">
        <v>876</v>
      </c>
      <c r="E10036" t="s">
        <v>2666</v>
      </c>
      <c r="F10036" s="1">
        <v>2258960</v>
      </c>
      <c r="G10036" t="s">
        <v>16</v>
      </c>
      <c r="H10036">
        <v>2.3E-3</v>
      </c>
      <c r="I10036">
        <f t="shared" si="198"/>
        <v>5195.6080000000002</v>
      </c>
      <c r="J10036">
        <v>1.261E-2</v>
      </c>
      <c r="K10036" s="2">
        <f t="shared" si="199"/>
        <v>28485.4856</v>
      </c>
    </row>
    <row r="10037" spans="1:11" x14ac:dyDescent="0.35">
      <c r="A10037" t="s">
        <v>12511</v>
      </c>
      <c r="B10037" t="s">
        <v>12512</v>
      </c>
      <c r="C10037" t="s">
        <v>12513</v>
      </c>
      <c r="D10037">
        <v>876</v>
      </c>
      <c r="E10037" t="s">
        <v>2666</v>
      </c>
      <c r="F10037" s="1">
        <v>1024000</v>
      </c>
      <c r="G10037" t="s">
        <v>16</v>
      </c>
      <c r="H10037">
        <v>2E-3</v>
      </c>
      <c r="I10037">
        <f t="shared" si="198"/>
        <v>2048</v>
      </c>
      <c r="J10037">
        <v>2.5499999999999998E-2</v>
      </c>
      <c r="K10037" s="2">
        <f t="shared" si="199"/>
        <v>26112</v>
      </c>
    </row>
    <row r="10038" spans="1:11" x14ac:dyDescent="0.35">
      <c r="A10038" t="s">
        <v>12514</v>
      </c>
      <c r="B10038" t="s">
        <v>12515</v>
      </c>
      <c r="C10038" t="s">
        <v>12516</v>
      </c>
      <c r="D10038">
        <v>876</v>
      </c>
      <c r="E10038" t="s">
        <v>2666</v>
      </c>
      <c r="F10038" s="1">
        <v>3120</v>
      </c>
      <c r="G10038" t="s">
        <v>2918</v>
      </c>
      <c r="H10038">
        <v>0</v>
      </c>
      <c r="I10038">
        <f t="shared" si="198"/>
        <v>0</v>
      </c>
      <c r="J10038">
        <v>11.09</v>
      </c>
      <c r="K10038" s="2">
        <f t="shared" si="199"/>
        <v>34600.800000000003</v>
      </c>
    </row>
    <row r="10039" spans="1:11" x14ac:dyDescent="0.35">
      <c r="A10039" t="s">
        <v>12517</v>
      </c>
      <c r="B10039" t="s">
        <v>12518</v>
      </c>
      <c r="C10039" t="s">
        <v>12519</v>
      </c>
      <c r="D10039">
        <v>876</v>
      </c>
      <c r="E10039" t="s">
        <v>2666</v>
      </c>
      <c r="F10039" s="1">
        <v>4010</v>
      </c>
      <c r="G10039" t="s">
        <v>2918</v>
      </c>
      <c r="H10039">
        <v>0</v>
      </c>
      <c r="I10039">
        <f t="shared" si="198"/>
        <v>0</v>
      </c>
      <c r="J10039">
        <v>0.98</v>
      </c>
      <c r="K10039" s="2">
        <f t="shared" si="199"/>
        <v>3929.7999999999997</v>
      </c>
    </row>
    <row r="10040" spans="1:11" x14ac:dyDescent="0.35">
      <c r="A10040" t="s">
        <v>12520</v>
      </c>
      <c r="B10040" t="s">
        <v>12521</v>
      </c>
      <c r="C10040" t="s">
        <v>12522</v>
      </c>
      <c r="D10040">
        <v>875</v>
      </c>
      <c r="E10040" t="s">
        <v>2666</v>
      </c>
      <c r="F10040" s="1">
        <v>70000</v>
      </c>
      <c r="G10040" t="s">
        <v>16</v>
      </c>
      <c r="H10040">
        <v>1.9300000000000001E-3</v>
      </c>
      <c r="I10040">
        <f t="shared" si="198"/>
        <v>135.1</v>
      </c>
      <c r="J10040">
        <v>1.46E-2</v>
      </c>
      <c r="K10040" s="2">
        <f t="shared" si="199"/>
        <v>1022</v>
      </c>
    </row>
    <row r="10041" spans="1:11" x14ac:dyDescent="0.35">
      <c r="A10041" t="s">
        <v>12523</v>
      </c>
      <c r="B10041" t="s">
        <v>12524</v>
      </c>
      <c r="D10041">
        <v>875</v>
      </c>
      <c r="E10041" t="s">
        <v>2666</v>
      </c>
      <c r="F10041" s="1">
        <v>3000</v>
      </c>
      <c r="G10041" t="s">
        <v>16</v>
      </c>
      <c r="H10041">
        <v>0.16300000000000001</v>
      </c>
      <c r="I10041">
        <f t="shared" si="198"/>
        <v>489</v>
      </c>
      <c r="J10041">
        <v>1.552</v>
      </c>
      <c r="K10041" s="2">
        <f t="shared" si="199"/>
        <v>4656</v>
      </c>
    </row>
    <row r="10042" spans="1:11" x14ac:dyDescent="0.35">
      <c r="A10042" t="s">
        <v>12525</v>
      </c>
      <c r="B10042" t="s">
        <v>12526</v>
      </c>
      <c r="C10042" t="s">
        <v>12527</v>
      </c>
      <c r="D10042">
        <v>876</v>
      </c>
      <c r="E10042" t="s">
        <v>2666</v>
      </c>
      <c r="F10042">
        <v>3</v>
      </c>
      <c r="G10042" t="s">
        <v>2918</v>
      </c>
      <c r="H10042">
        <v>12.5</v>
      </c>
      <c r="I10042">
        <f t="shared" si="198"/>
        <v>37.5</v>
      </c>
      <c r="J10042">
        <v>35.200000000000003</v>
      </c>
      <c r="K10042" s="2">
        <f t="shared" si="199"/>
        <v>105.60000000000001</v>
      </c>
    </row>
    <row r="10043" spans="1:11" x14ac:dyDescent="0.35">
      <c r="A10043" t="s">
        <v>12528</v>
      </c>
      <c r="B10043" t="s">
        <v>12529</v>
      </c>
      <c r="C10043" t="s">
        <v>12530</v>
      </c>
      <c r="D10043">
        <v>876</v>
      </c>
      <c r="E10043" t="s">
        <v>2666</v>
      </c>
      <c r="F10043" s="1">
        <v>1185</v>
      </c>
      <c r="G10043" t="s">
        <v>16</v>
      </c>
      <c r="H10043">
        <v>9.9169999999999994E-2</v>
      </c>
      <c r="I10043">
        <f t="shared" si="198"/>
        <v>117.51644999999999</v>
      </c>
      <c r="J10043">
        <v>0.78</v>
      </c>
      <c r="K10043" s="2">
        <f t="shared" si="199"/>
        <v>924.30000000000007</v>
      </c>
    </row>
    <row r="10044" spans="1:11" x14ac:dyDescent="0.35">
      <c r="A10044" t="s">
        <v>12531</v>
      </c>
      <c r="B10044" t="s">
        <v>12532</v>
      </c>
      <c r="C10044" t="s">
        <v>12533</v>
      </c>
      <c r="D10044">
        <v>876</v>
      </c>
      <c r="E10044" t="s">
        <v>2666</v>
      </c>
      <c r="F10044" s="1">
        <v>7840</v>
      </c>
      <c r="G10044" t="s">
        <v>16</v>
      </c>
      <c r="H10044">
        <v>0</v>
      </c>
      <c r="I10044">
        <f t="shared" si="198"/>
        <v>0</v>
      </c>
      <c r="J10044">
        <v>0.48</v>
      </c>
      <c r="K10044" s="2">
        <f t="shared" si="199"/>
        <v>3763.2</v>
      </c>
    </row>
    <row r="10045" spans="1:11" x14ac:dyDescent="0.35">
      <c r="A10045" t="s">
        <v>12534</v>
      </c>
      <c r="B10045" t="s">
        <v>12535</v>
      </c>
      <c r="C10045" t="s">
        <v>12536</v>
      </c>
      <c r="D10045">
        <v>876</v>
      </c>
      <c r="E10045" t="s">
        <v>2666</v>
      </c>
      <c r="F10045" s="1">
        <v>2100</v>
      </c>
      <c r="G10045" t="s">
        <v>16</v>
      </c>
      <c r="H10045">
        <v>0.12</v>
      </c>
      <c r="I10045">
        <f t="shared" si="198"/>
        <v>252</v>
      </c>
      <c r="J10045">
        <v>0.59899999999999998</v>
      </c>
      <c r="K10045" s="2">
        <f t="shared" si="199"/>
        <v>1257.8999999999999</v>
      </c>
    </row>
    <row r="10046" spans="1:11" x14ac:dyDescent="0.35">
      <c r="A10046" t="s">
        <v>12537</v>
      </c>
      <c r="B10046" t="s">
        <v>12538</v>
      </c>
      <c r="C10046" t="s">
        <v>12539</v>
      </c>
      <c r="D10046">
        <v>876</v>
      </c>
      <c r="E10046" t="s">
        <v>2666</v>
      </c>
      <c r="F10046" s="1">
        <v>1486</v>
      </c>
      <c r="G10046" t="s">
        <v>16</v>
      </c>
      <c r="H10046">
        <v>0.26</v>
      </c>
      <c r="I10046">
        <f t="shared" si="198"/>
        <v>386.36</v>
      </c>
      <c r="J10046">
        <v>0.35299999999999998</v>
      </c>
      <c r="K10046" s="2">
        <f t="shared" si="199"/>
        <v>524.55799999999999</v>
      </c>
    </row>
    <row r="10047" spans="1:11" x14ac:dyDescent="0.35">
      <c r="A10047" t="s">
        <v>12540</v>
      </c>
      <c r="B10047" t="s">
        <v>12541</v>
      </c>
      <c r="C10047" t="s">
        <v>12542</v>
      </c>
      <c r="D10047">
        <v>876</v>
      </c>
      <c r="E10047" t="s">
        <v>2666</v>
      </c>
      <c r="F10047" s="1">
        <v>2200</v>
      </c>
      <c r="G10047" t="s">
        <v>16</v>
      </c>
      <c r="H10047">
        <v>0</v>
      </c>
      <c r="I10047">
        <f t="shared" si="198"/>
        <v>0</v>
      </c>
      <c r="J10047">
        <v>0.59299999999999997</v>
      </c>
      <c r="K10047" s="2">
        <f t="shared" si="199"/>
        <v>1304.5999999999999</v>
      </c>
    </row>
    <row r="10048" spans="1:11" x14ac:dyDescent="0.35">
      <c r="A10048" t="s">
        <v>12543</v>
      </c>
      <c r="B10048" t="s">
        <v>12544</v>
      </c>
      <c r="C10048" t="s">
        <v>12545</v>
      </c>
      <c r="D10048">
        <v>876</v>
      </c>
      <c r="E10048" t="s">
        <v>2666</v>
      </c>
      <c r="F10048" s="1">
        <v>1745</v>
      </c>
      <c r="G10048" t="s">
        <v>16</v>
      </c>
      <c r="H10048">
        <v>1.0222199999999999</v>
      </c>
      <c r="I10048">
        <f t="shared" si="198"/>
        <v>1783.7738999999999</v>
      </c>
      <c r="J10048">
        <v>0.71699999999999997</v>
      </c>
      <c r="K10048" s="2">
        <f t="shared" si="199"/>
        <v>1251.165</v>
      </c>
    </row>
    <row r="10049" spans="1:11" x14ac:dyDescent="0.35">
      <c r="A10049" t="s">
        <v>12546</v>
      </c>
      <c r="B10049" t="s">
        <v>12547</v>
      </c>
      <c r="C10049" t="s">
        <v>12548</v>
      </c>
      <c r="D10049">
        <v>876</v>
      </c>
      <c r="E10049" t="s">
        <v>2666</v>
      </c>
      <c r="F10049" s="1">
        <v>4732</v>
      </c>
      <c r="G10049" t="s">
        <v>16</v>
      </c>
      <c r="H10049">
        <v>1.0222199999999999</v>
      </c>
      <c r="I10049">
        <f t="shared" si="198"/>
        <v>4837.1450399999994</v>
      </c>
      <c r="J10049">
        <v>1.19801</v>
      </c>
      <c r="K10049" s="2">
        <f t="shared" si="199"/>
        <v>5668.9833200000003</v>
      </c>
    </row>
    <row r="10050" spans="1:11" x14ac:dyDescent="0.35">
      <c r="A10050" t="s">
        <v>12549</v>
      </c>
      <c r="B10050" t="s">
        <v>12550</v>
      </c>
      <c r="C10050" t="s">
        <v>12551</v>
      </c>
      <c r="D10050">
        <v>876</v>
      </c>
      <c r="E10050" t="s">
        <v>2666</v>
      </c>
      <c r="F10050" s="1">
        <v>2210</v>
      </c>
      <c r="G10050" t="s">
        <v>16</v>
      </c>
      <c r="H10050">
        <v>0</v>
      </c>
      <c r="I10050">
        <f t="shared" si="198"/>
        <v>0</v>
      </c>
      <c r="J10050">
        <v>2.0499999999999998</v>
      </c>
      <c r="K10050" s="2">
        <f t="shared" si="199"/>
        <v>4530.5</v>
      </c>
    </row>
    <row r="10051" spans="1:11" x14ac:dyDescent="0.35">
      <c r="A10051" t="s">
        <v>12552</v>
      </c>
      <c r="B10051" t="s">
        <v>12553</v>
      </c>
      <c r="C10051" t="s">
        <v>12554</v>
      </c>
      <c r="D10051">
        <v>876</v>
      </c>
      <c r="E10051" t="s">
        <v>2666</v>
      </c>
      <c r="F10051" s="1">
        <v>3268</v>
      </c>
      <c r="G10051" t="s">
        <v>16</v>
      </c>
      <c r="H10051">
        <v>0.71199999999999997</v>
      </c>
      <c r="I10051">
        <f t="shared" si="198"/>
        <v>2326.8159999999998</v>
      </c>
      <c r="J10051">
        <v>0.90500000000000003</v>
      </c>
      <c r="K10051" s="2">
        <f t="shared" si="199"/>
        <v>2957.54</v>
      </c>
    </row>
    <row r="10052" spans="1:11" x14ac:dyDescent="0.35">
      <c r="A10052" t="s">
        <v>12555</v>
      </c>
      <c r="B10052" t="s">
        <v>12556</v>
      </c>
      <c r="C10052" t="s">
        <v>12557</v>
      </c>
      <c r="D10052">
        <v>876</v>
      </c>
      <c r="E10052" t="s">
        <v>2666</v>
      </c>
      <c r="F10052" s="1">
        <v>2400</v>
      </c>
      <c r="G10052" t="s">
        <v>16</v>
      </c>
      <c r="H10052">
        <v>0.3</v>
      </c>
      <c r="I10052">
        <f t="shared" si="198"/>
        <v>720</v>
      </c>
      <c r="J10052">
        <v>1.65</v>
      </c>
      <c r="K10052" s="2">
        <f t="shared" si="199"/>
        <v>3960</v>
      </c>
    </row>
    <row r="10053" spans="1:11" x14ac:dyDescent="0.35">
      <c r="A10053" t="s">
        <v>12558</v>
      </c>
      <c r="B10053" t="s">
        <v>12559</v>
      </c>
      <c r="C10053" t="s">
        <v>12560</v>
      </c>
      <c r="D10053">
        <v>876</v>
      </c>
      <c r="E10053" t="s">
        <v>2666</v>
      </c>
      <c r="F10053" s="1">
        <v>1040</v>
      </c>
      <c r="G10053" t="s">
        <v>16</v>
      </c>
      <c r="H10053">
        <v>0</v>
      </c>
      <c r="I10053">
        <f t="shared" ref="I10053:I10116" si="200">H10053*F10053</f>
        <v>0</v>
      </c>
      <c r="J10053">
        <v>2.29</v>
      </c>
      <c r="K10053" s="2">
        <f t="shared" ref="K10053:K10116" si="201">F10053*J10053</f>
        <v>2381.6</v>
      </c>
    </row>
    <row r="10054" spans="1:11" x14ac:dyDescent="0.35">
      <c r="A10054" t="s">
        <v>12561</v>
      </c>
      <c r="B10054" t="s">
        <v>12562</v>
      </c>
      <c r="C10054" t="s">
        <v>12563</v>
      </c>
      <c r="D10054">
        <v>876</v>
      </c>
      <c r="E10054" t="s">
        <v>2666</v>
      </c>
      <c r="F10054" s="1">
        <v>4945</v>
      </c>
      <c r="G10054" t="s">
        <v>16</v>
      </c>
      <c r="H10054">
        <v>0.91852</v>
      </c>
      <c r="I10054">
        <f t="shared" si="200"/>
        <v>4542.0814</v>
      </c>
      <c r="J10054">
        <v>0.79500000000000004</v>
      </c>
      <c r="K10054" s="2">
        <f t="shared" si="201"/>
        <v>3931.2750000000001</v>
      </c>
    </row>
    <row r="10055" spans="1:11" x14ac:dyDescent="0.35">
      <c r="A10055" t="s">
        <v>12564</v>
      </c>
      <c r="B10055" t="s">
        <v>12565</v>
      </c>
      <c r="C10055" t="s">
        <v>9228</v>
      </c>
      <c r="D10055">
        <v>876</v>
      </c>
      <c r="E10055" t="s">
        <v>2666</v>
      </c>
      <c r="F10055" s="1">
        <v>4610</v>
      </c>
      <c r="G10055" t="s">
        <v>16</v>
      </c>
      <c r="H10055">
        <v>1.3</v>
      </c>
      <c r="I10055">
        <f t="shared" si="200"/>
        <v>5993</v>
      </c>
      <c r="J10055">
        <v>1.0529999999999999</v>
      </c>
      <c r="K10055" s="2">
        <f t="shared" si="201"/>
        <v>4854.33</v>
      </c>
    </row>
    <row r="10056" spans="1:11" x14ac:dyDescent="0.35">
      <c r="A10056" t="s">
        <v>12566</v>
      </c>
      <c r="B10056" t="s">
        <v>12567</v>
      </c>
      <c r="C10056" t="s">
        <v>12568</v>
      </c>
      <c r="D10056">
        <v>876</v>
      </c>
      <c r="E10056" t="s">
        <v>2666</v>
      </c>
      <c r="F10056" s="1">
        <v>1050</v>
      </c>
      <c r="G10056" t="s">
        <v>16</v>
      </c>
      <c r="H10056">
        <v>0.25624999999999998</v>
      </c>
      <c r="I10056">
        <f t="shared" si="200"/>
        <v>269.0625</v>
      </c>
      <c r="J10056">
        <v>0.79500000000000004</v>
      </c>
      <c r="K10056" s="2">
        <f t="shared" si="201"/>
        <v>834.75</v>
      </c>
    </row>
    <row r="10057" spans="1:11" x14ac:dyDescent="0.35">
      <c r="A10057" t="s">
        <v>12569</v>
      </c>
      <c r="B10057" t="s">
        <v>12570</v>
      </c>
      <c r="C10057" t="s">
        <v>12571</v>
      </c>
      <c r="D10057">
        <v>876</v>
      </c>
      <c r="E10057" t="s">
        <v>2666</v>
      </c>
      <c r="F10057" s="1">
        <v>1500</v>
      </c>
      <c r="G10057" t="s">
        <v>16</v>
      </c>
      <c r="H10057">
        <v>0.40600000000000003</v>
      </c>
      <c r="I10057">
        <f t="shared" si="200"/>
        <v>609</v>
      </c>
      <c r="J10057">
        <v>1.331</v>
      </c>
      <c r="K10057" s="2">
        <f t="shared" si="201"/>
        <v>1996.5</v>
      </c>
    </row>
    <row r="10058" spans="1:11" x14ac:dyDescent="0.35">
      <c r="A10058" t="s">
        <v>12572</v>
      </c>
      <c r="B10058" t="s">
        <v>12573</v>
      </c>
      <c r="C10058" t="s">
        <v>12574</v>
      </c>
      <c r="D10058">
        <v>875</v>
      </c>
      <c r="E10058" t="s">
        <v>2666</v>
      </c>
      <c r="F10058" s="1">
        <v>6090</v>
      </c>
      <c r="G10058" t="s">
        <v>16</v>
      </c>
      <c r="H10058">
        <v>0.15</v>
      </c>
      <c r="I10058">
        <f t="shared" si="200"/>
        <v>913.5</v>
      </c>
      <c r="J10058">
        <v>1.6935</v>
      </c>
      <c r="K10058" s="2">
        <f t="shared" si="201"/>
        <v>10313.415000000001</v>
      </c>
    </row>
    <row r="10059" spans="1:11" x14ac:dyDescent="0.35">
      <c r="A10059" t="s">
        <v>12575</v>
      </c>
      <c r="B10059" t="s">
        <v>12576</v>
      </c>
      <c r="C10059" t="s">
        <v>12577</v>
      </c>
      <c r="D10059">
        <v>876</v>
      </c>
      <c r="E10059" t="s">
        <v>2666</v>
      </c>
      <c r="F10059" s="1">
        <v>6400</v>
      </c>
      <c r="G10059" t="s">
        <v>16</v>
      </c>
      <c r="H10059">
        <v>0.28299999999999997</v>
      </c>
      <c r="I10059">
        <f t="shared" si="200"/>
        <v>1811.1999999999998</v>
      </c>
      <c r="J10059">
        <v>0.1618</v>
      </c>
      <c r="K10059" s="2">
        <f t="shared" si="201"/>
        <v>1035.52</v>
      </c>
    </row>
    <row r="10060" spans="1:11" x14ac:dyDescent="0.35">
      <c r="A10060" t="s">
        <v>12578</v>
      </c>
      <c r="B10060" t="s">
        <v>12579</v>
      </c>
      <c r="C10060" t="s">
        <v>12580</v>
      </c>
      <c r="D10060">
        <v>875</v>
      </c>
      <c r="E10060" t="s">
        <v>2666</v>
      </c>
      <c r="F10060" s="1">
        <v>11127</v>
      </c>
      <c r="G10060" t="s">
        <v>16</v>
      </c>
      <c r="H10060">
        <v>1.9300000000000001E-2</v>
      </c>
      <c r="I10060">
        <f t="shared" si="200"/>
        <v>214.75110000000001</v>
      </c>
      <c r="J10060">
        <v>0.24473</v>
      </c>
      <c r="K10060" s="2">
        <f t="shared" si="201"/>
        <v>2723.1107099999999</v>
      </c>
    </row>
    <row r="10061" spans="1:11" x14ac:dyDescent="0.35">
      <c r="A10061" t="s">
        <v>12581</v>
      </c>
      <c r="B10061" t="s">
        <v>12582</v>
      </c>
      <c r="C10061" t="s">
        <v>12583</v>
      </c>
      <c r="D10061">
        <v>875</v>
      </c>
      <c r="E10061" t="s">
        <v>2666</v>
      </c>
      <c r="F10061" s="1">
        <v>8800</v>
      </c>
      <c r="G10061" t="s">
        <v>16</v>
      </c>
      <c r="H10061">
        <v>0.06</v>
      </c>
      <c r="I10061">
        <f t="shared" si="200"/>
        <v>528</v>
      </c>
      <c r="J10061">
        <v>1.03331</v>
      </c>
      <c r="K10061" s="2">
        <f t="shared" si="201"/>
        <v>9093.1279999999988</v>
      </c>
    </row>
    <row r="10062" spans="1:11" x14ac:dyDescent="0.35">
      <c r="A10062" t="s">
        <v>12584</v>
      </c>
      <c r="B10062" t="s">
        <v>12585</v>
      </c>
      <c r="C10062" t="s">
        <v>12586</v>
      </c>
      <c r="D10062">
        <v>875</v>
      </c>
      <c r="E10062" t="s">
        <v>2666</v>
      </c>
      <c r="F10062" s="1">
        <v>4185</v>
      </c>
      <c r="G10062" t="s">
        <v>16</v>
      </c>
      <c r="H10062">
        <v>5.4239999999999997E-2</v>
      </c>
      <c r="I10062">
        <f t="shared" si="200"/>
        <v>226.99439999999998</v>
      </c>
      <c r="J10062">
        <v>1.1807000000000001</v>
      </c>
      <c r="K10062" s="2">
        <f t="shared" si="201"/>
        <v>4941.2295000000004</v>
      </c>
    </row>
    <row r="10063" spans="1:11" x14ac:dyDescent="0.35">
      <c r="A10063" t="s">
        <v>12587</v>
      </c>
      <c r="B10063" t="s">
        <v>12588</v>
      </c>
      <c r="C10063" t="s">
        <v>12589</v>
      </c>
      <c r="D10063">
        <v>875</v>
      </c>
      <c r="E10063" t="s">
        <v>2666</v>
      </c>
      <c r="F10063">
        <v>240</v>
      </c>
      <c r="G10063" t="s">
        <v>16</v>
      </c>
      <c r="H10063">
        <v>0.1236</v>
      </c>
      <c r="I10063">
        <f t="shared" si="200"/>
        <v>29.664000000000001</v>
      </c>
      <c r="J10063">
        <v>1.2567999999999999</v>
      </c>
      <c r="K10063" s="2">
        <f t="shared" si="201"/>
        <v>301.63200000000001</v>
      </c>
    </row>
    <row r="10064" spans="1:11" x14ac:dyDescent="0.35">
      <c r="A10064" t="s">
        <v>12590</v>
      </c>
      <c r="B10064" t="s">
        <v>12591</v>
      </c>
      <c r="C10064" t="s">
        <v>12589</v>
      </c>
      <c r="D10064">
        <v>875</v>
      </c>
      <c r="E10064" t="s">
        <v>2666</v>
      </c>
      <c r="F10064" s="1">
        <v>5770</v>
      </c>
      <c r="G10064" t="s">
        <v>16</v>
      </c>
      <c r="H10064">
        <v>0.1236</v>
      </c>
      <c r="I10064">
        <f t="shared" si="200"/>
        <v>713.17200000000003</v>
      </c>
      <c r="J10064">
        <v>1.3885400000000001</v>
      </c>
      <c r="K10064" s="2">
        <f t="shared" si="201"/>
        <v>8011.8758000000007</v>
      </c>
    </row>
    <row r="10065" spans="1:11" x14ac:dyDescent="0.35">
      <c r="A10065" t="s">
        <v>12592</v>
      </c>
      <c r="B10065" t="s">
        <v>12593</v>
      </c>
      <c r="C10065" t="s">
        <v>12594</v>
      </c>
      <c r="D10065">
        <v>875</v>
      </c>
      <c r="E10065" t="s">
        <v>2666</v>
      </c>
      <c r="F10065" s="1">
        <v>14930</v>
      </c>
      <c r="G10065" t="s">
        <v>16</v>
      </c>
      <c r="H10065">
        <v>0.42</v>
      </c>
      <c r="I10065">
        <f t="shared" si="200"/>
        <v>6270.5999999999995</v>
      </c>
      <c r="J10065">
        <v>0.627</v>
      </c>
      <c r="K10065" s="2">
        <f t="shared" si="201"/>
        <v>9361.11</v>
      </c>
    </row>
    <row r="10066" spans="1:11" x14ac:dyDescent="0.35">
      <c r="A10066" t="s">
        <v>12595</v>
      </c>
      <c r="B10066" t="s">
        <v>12596</v>
      </c>
      <c r="C10066" t="s">
        <v>12597</v>
      </c>
      <c r="D10066">
        <v>875</v>
      </c>
      <c r="E10066" t="s">
        <v>2666</v>
      </c>
      <c r="F10066" s="1">
        <v>1660</v>
      </c>
      <c r="G10066" t="s">
        <v>16</v>
      </c>
      <c r="H10066">
        <v>0.14699999999999999</v>
      </c>
      <c r="I10066">
        <f t="shared" si="200"/>
        <v>244.01999999999998</v>
      </c>
      <c r="J10066">
        <v>0.316</v>
      </c>
      <c r="K10066" s="2">
        <f t="shared" si="201"/>
        <v>524.56000000000006</v>
      </c>
    </row>
    <row r="10067" spans="1:11" x14ac:dyDescent="0.35">
      <c r="A10067" t="s">
        <v>12598</v>
      </c>
      <c r="B10067" t="s">
        <v>12599</v>
      </c>
      <c r="C10067" t="s">
        <v>12600</v>
      </c>
      <c r="D10067">
        <v>875</v>
      </c>
      <c r="E10067" t="s">
        <v>2666</v>
      </c>
      <c r="F10067" s="1">
        <v>14624</v>
      </c>
      <c r="G10067" t="s">
        <v>16</v>
      </c>
      <c r="H10067">
        <v>0.436</v>
      </c>
      <c r="I10067">
        <f t="shared" si="200"/>
        <v>6376.0640000000003</v>
      </c>
      <c r="J10067">
        <v>0.56000000000000005</v>
      </c>
      <c r="K10067" s="2">
        <f t="shared" si="201"/>
        <v>8189.4400000000005</v>
      </c>
    </row>
    <row r="10068" spans="1:11" x14ac:dyDescent="0.35">
      <c r="A10068" t="s">
        <v>12601</v>
      </c>
      <c r="B10068" t="s">
        <v>12602</v>
      </c>
      <c r="C10068" t="s">
        <v>12603</v>
      </c>
      <c r="D10068">
        <v>875</v>
      </c>
      <c r="E10068" t="s">
        <v>2666</v>
      </c>
      <c r="F10068" s="1">
        <v>124200</v>
      </c>
      <c r="G10068" t="s">
        <v>2831</v>
      </c>
      <c r="H10068">
        <v>7.0899999999999999E-3</v>
      </c>
      <c r="I10068">
        <f t="shared" si="200"/>
        <v>880.57799999999997</v>
      </c>
      <c r="J10068">
        <v>0.17494000000000001</v>
      </c>
      <c r="K10068" s="2">
        <f t="shared" si="201"/>
        <v>21727.548000000003</v>
      </c>
    </row>
    <row r="10069" spans="1:11" x14ac:dyDescent="0.35">
      <c r="A10069" t="s">
        <v>12604</v>
      </c>
      <c r="B10069" t="s">
        <v>12605</v>
      </c>
      <c r="C10069" t="s">
        <v>12606</v>
      </c>
      <c r="D10069">
        <v>875</v>
      </c>
      <c r="E10069" t="s">
        <v>2666</v>
      </c>
      <c r="F10069" s="1">
        <v>2350</v>
      </c>
      <c r="G10069" t="s">
        <v>16</v>
      </c>
      <c r="H10069">
        <v>0.21199999999999999</v>
      </c>
      <c r="I10069">
        <f t="shared" si="200"/>
        <v>498.2</v>
      </c>
      <c r="J10069">
        <v>0.375</v>
      </c>
      <c r="K10069" s="2">
        <f t="shared" si="201"/>
        <v>881.25</v>
      </c>
    </row>
    <row r="10070" spans="1:11" x14ac:dyDescent="0.35">
      <c r="A10070" t="s">
        <v>12607</v>
      </c>
      <c r="B10070" t="s">
        <v>12608</v>
      </c>
      <c r="C10070" t="s">
        <v>12609</v>
      </c>
      <c r="D10070">
        <v>875</v>
      </c>
      <c r="E10070" t="s">
        <v>2666</v>
      </c>
      <c r="F10070" s="1">
        <v>2516</v>
      </c>
      <c r="G10070" t="s">
        <v>16</v>
      </c>
      <c r="H10070">
        <v>0.23899999999999999</v>
      </c>
      <c r="I10070">
        <f t="shared" si="200"/>
        <v>601.32399999999996</v>
      </c>
      <c r="J10070">
        <v>0.59699999999999998</v>
      </c>
      <c r="K10070" s="2">
        <f t="shared" si="201"/>
        <v>1502.0519999999999</v>
      </c>
    </row>
    <row r="10071" spans="1:11" x14ac:dyDescent="0.35">
      <c r="A10071" t="s">
        <v>12610</v>
      </c>
      <c r="B10071" t="s">
        <v>12611</v>
      </c>
      <c r="C10071" t="s">
        <v>12612</v>
      </c>
      <c r="D10071">
        <v>875</v>
      </c>
      <c r="E10071" t="s">
        <v>2666</v>
      </c>
      <c r="F10071">
        <v>250</v>
      </c>
      <c r="G10071" t="s">
        <v>16</v>
      </c>
      <c r="H10071">
        <v>1.6000000000000001E-3</v>
      </c>
      <c r="I10071">
        <f t="shared" si="200"/>
        <v>0.4</v>
      </c>
      <c r="J10071">
        <v>7.0000000000000007E-2</v>
      </c>
      <c r="K10071" s="2">
        <f t="shared" si="201"/>
        <v>17.5</v>
      </c>
    </row>
    <row r="10072" spans="1:11" x14ac:dyDescent="0.35">
      <c r="A10072" t="s">
        <v>12613</v>
      </c>
      <c r="B10072" t="s">
        <v>12614</v>
      </c>
      <c r="C10072" t="s">
        <v>12612</v>
      </c>
      <c r="D10072">
        <v>875</v>
      </c>
      <c r="E10072" t="s">
        <v>2666</v>
      </c>
      <c r="F10072" s="1">
        <v>9300</v>
      </c>
      <c r="G10072" t="s">
        <v>16</v>
      </c>
      <c r="H10072">
        <v>1.6000000000000001E-3</v>
      </c>
      <c r="I10072">
        <f t="shared" si="200"/>
        <v>14.88</v>
      </c>
      <c r="J10072">
        <v>7.4999999999999997E-2</v>
      </c>
      <c r="K10072" s="2">
        <f t="shared" si="201"/>
        <v>697.5</v>
      </c>
    </row>
    <row r="10073" spans="1:11" x14ac:dyDescent="0.35">
      <c r="A10073" t="s">
        <v>12615</v>
      </c>
      <c r="B10073" t="s">
        <v>12616</v>
      </c>
      <c r="C10073" t="s">
        <v>12612</v>
      </c>
      <c r="D10073">
        <v>875</v>
      </c>
      <c r="E10073" t="s">
        <v>2666</v>
      </c>
      <c r="F10073" s="1">
        <v>3001</v>
      </c>
      <c r="G10073" t="s">
        <v>16</v>
      </c>
      <c r="H10073">
        <v>1.6000000000000001E-3</v>
      </c>
      <c r="I10073">
        <f t="shared" si="200"/>
        <v>4.8016000000000005</v>
      </c>
      <c r="J10073">
        <v>7.4999999999999997E-2</v>
      </c>
      <c r="K10073" s="2">
        <f t="shared" si="201"/>
        <v>225.07499999999999</v>
      </c>
    </row>
    <row r="10074" spans="1:11" x14ac:dyDescent="0.35">
      <c r="A10074" t="s">
        <v>12617</v>
      </c>
      <c r="B10074" t="s">
        <v>12618</v>
      </c>
      <c r="C10074" t="s">
        <v>12619</v>
      </c>
      <c r="D10074">
        <v>875</v>
      </c>
      <c r="E10074" t="s">
        <v>2666</v>
      </c>
      <c r="F10074" s="1">
        <v>1730</v>
      </c>
      <c r="G10074" t="s">
        <v>16</v>
      </c>
      <c r="H10074">
        <v>0.38200000000000001</v>
      </c>
      <c r="I10074">
        <f t="shared" si="200"/>
        <v>660.86</v>
      </c>
      <c r="J10074">
        <v>1.0900000000000001</v>
      </c>
      <c r="K10074" s="2">
        <f t="shared" si="201"/>
        <v>1885.7</v>
      </c>
    </row>
    <row r="10075" spans="1:11" x14ac:dyDescent="0.35">
      <c r="A10075" t="s">
        <v>12620</v>
      </c>
      <c r="B10075" t="s">
        <v>12621</v>
      </c>
      <c r="C10075" t="s">
        <v>12622</v>
      </c>
      <c r="D10075">
        <v>875</v>
      </c>
      <c r="E10075" t="s">
        <v>2666</v>
      </c>
      <c r="F10075">
        <v>200</v>
      </c>
      <c r="G10075" t="s">
        <v>16</v>
      </c>
      <c r="H10075">
        <v>1E-3</v>
      </c>
      <c r="I10075">
        <f t="shared" si="200"/>
        <v>0.2</v>
      </c>
      <c r="J10075">
        <v>0.22600000000000001</v>
      </c>
      <c r="K10075" s="2">
        <f t="shared" si="201"/>
        <v>45.2</v>
      </c>
    </row>
    <row r="10076" spans="1:11" x14ac:dyDescent="0.35">
      <c r="A10076" t="s">
        <v>12623</v>
      </c>
      <c r="B10076" t="s">
        <v>12624</v>
      </c>
      <c r="C10076" t="s">
        <v>12625</v>
      </c>
      <c r="D10076">
        <v>875</v>
      </c>
      <c r="E10076" t="s">
        <v>2666</v>
      </c>
      <c r="F10076" s="1">
        <v>35000</v>
      </c>
      <c r="G10076" t="s">
        <v>16</v>
      </c>
      <c r="H10076">
        <v>5.5599999999999998E-3</v>
      </c>
      <c r="I10076">
        <f t="shared" si="200"/>
        <v>194.6</v>
      </c>
      <c r="J10076">
        <v>2.1270000000000001E-2</v>
      </c>
      <c r="K10076" s="2">
        <f t="shared" si="201"/>
        <v>744.45</v>
      </c>
    </row>
    <row r="10077" spans="1:11" x14ac:dyDescent="0.35">
      <c r="A10077" t="s">
        <v>12626</v>
      </c>
      <c r="B10077" t="s">
        <v>12627</v>
      </c>
      <c r="D10077">
        <v>877</v>
      </c>
      <c r="E10077" t="s">
        <v>2666</v>
      </c>
      <c r="F10077" s="1">
        <v>5500</v>
      </c>
      <c r="G10077" t="s">
        <v>16</v>
      </c>
      <c r="H10077">
        <v>3.5000000000000001E-3</v>
      </c>
      <c r="I10077">
        <f t="shared" si="200"/>
        <v>19.25</v>
      </c>
      <c r="J10077">
        <v>0.11065</v>
      </c>
      <c r="K10077" s="2">
        <f t="shared" si="201"/>
        <v>608.57500000000005</v>
      </c>
    </row>
    <row r="10078" spans="1:11" x14ac:dyDescent="0.35">
      <c r="A10078" t="s">
        <v>12628</v>
      </c>
      <c r="B10078" t="s">
        <v>12629</v>
      </c>
      <c r="C10078" t="s">
        <v>12630</v>
      </c>
      <c r="D10078">
        <v>875</v>
      </c>
      <c r="E10078" t="s">
        <v>2666</v>
      </c>
      <c r="F10078" s="1">
        <v>16300</v>
      </c>
      <c r="G10078" t="s">
        <v>16</v>
      </c>
      <c r="H10078">
        <v>3.9E-2</v>
      </c>
      <c r="I10078">
        <f t="shared" si="200"/>
        <v>635.70000000000005</v>
      </c>
      <c r="J10078">
        <v>6.6229999999999997E-2</v>
      </c>
      <c r="K10078" s="2">
        <f t="shared" si="201"/>
        <v>1079.549</v>
      </c>
    </row>
    <row r="10079" spans="1:11" x14ac:dyDescent="0.35">
      <c r="A10079" t="s">
        <v>12631</v>
      </c>
      <c r="B10079" t="s">
        <v>12632</v>
      </c>
      <c r="C10079" t="s">
        <v>12630</v>
      </c>
      <c r="D10079">
        <v>875</v>
      </c>
      <c r="E10079" t="s">
        <v>2666</v>
      </c>
      <c r="F10079" s="1">
        <v>56000</v>
      </c>
      <c r="G10079" t="s">
        <v>16</v>
      </c>
      <c r="H10079">
        <v>3.9E-2</v>
      </c>
      <c r="I10079">
        <f t="shared" si="200"/>
        <v>2184</v>
      </c>
      <c r="J10079">
        <v>4.2500000000000003E-2</v>
      </c>
      <c r="K10079" s="2">
        <f t="shared" si="201"/>
        <v>2380</v>
      </c>
    </row>
    <row r="10080" spans="1:11" x14ac:dyDescent="0.35">
      <c r="A10080" t="s">
        <v>12633</v>
      </c>
      <c r="B10080" t="s">
        <v>12634</v>
      </c>
      <c r="C10080" t="s">
        <v>12635</v>
      </c>
      <c r="D10080">
        <v>875</v>
      </c>
      <c r="E10080" t="s">
        <v>2666</v>
      </c>
      <c r="F10080" s="1">
        <v>18000</v>
      </c>
      <c r="G10080" t="s">
        <v>16</v>
      </c>
      <c r="H10080">
        <v>5.0000000000000001E-3</v>
      </c>
      <c r="I10080">
        <f t="shared" si="200"/>
        <v>90</v>
      </c>
      <c r="J10080">
        <v>8.8950000000000001E-2</v>
      </c>
      <c r="K10080" s="2">
        <f t="shared" si="201"/>
        <v>1601.1000000000001</v>
      </c>
    </row>
    <row r="10081" spans="1:11" x14ac:dyDescent="0.35">
      <c r="A10081" t="s">
        <v>12636</v>
      </c>
      <c r="B10081" t="s">
        <v>12637</v>
      </c>
      <c r="C10081" t="s">
        <v>12638</v>
      </c>
      <c r="D10081">
        <v>875</v>
      </c>
      <c r="E10081" t="s">
        <v>2666</v>
      </c>
      <c r="F10081" s="1">
        <v>71000</v>
      </c>
      <c r="G10081" t="s">
        <v>16</v>
      </c>
      <c r="H10081">
        <v>0.121</v>
      </c>
      <c r="I10081">
        <f t="shared" si="200"/>
        <v>8591</v>
      </c>
      <c r="J10081">
        <v>0.44241000000000003</v>
      </c>
      <c r="K10081" s="2">
        <f t="shared" si="201"/>
        <v>31411.11</v>
      </c>
    </row>
    <row r="10082" spans="1:11" x14ac:dyDescent="0.35">
      <c r="A10082" t="s">
        <v>12639</v>
      </c>
      <c r="B10082" t="s">
        <v>12640</v>
      </c>
      <c r="C10082" t="s">
        <v>10205</v>
      </c>
      <c r="D10082">
        <v>875</v>
      </c>
      <c r="E10082" t="s">
        <v>2666</v>
      </c>
      <c r="F10082" s="1">
        <v>89100</v>
      </c>
      <c r="G10082" t="s">
        <v>16</v>
      </c>
      <c r="H10082">
        <v>3.5000000000000003E-2</v>
      </c>
      <c r="I10082">
        <f t="shared" si="200"/>
        <v>3118.5000000000005</v>
      </c>
      <c r="J10082">
        <v>0.13078000000000001</v>
      </c>
      <c r="K10082" s="2">
        <f t="shared" si="201"/>
        <v>11652.498000000001</v>
      </c>
    </row>
    <row r="10083" spans="1:11" x14ac:dyDescent="0.35">
      <c r="A10083" t="s">
        <v>12641</v>
      </c>
      <c r="B10083" t="s">
        <v>12642</v>
      </c>
      <c r="C10083" t="s">
        <v>12643</v>
      </c>
      <c r="D10083">
        <v>875</v>
      </c>
      <c r="E10083" t="s">
        <v>2666</v>
      </c>
      <c r="F10083" s="1">
        <v>2025</v>
      </c>
      <c r="G10083" t="s">
        <v>16</v>
      </c>
      <c r="H10083">
        <v>0.48499999999999999</v>
      </c>
      <c r="I10083">
        <f t="shared" si="200"/>
        <v>982.125</v>
      </c>
      <c r="J10083">
        <v>0.73499999999999999</v>
      </c>
      <c r="K10083" s="2">
        <f t="shared" si="201"/>
        <v>1488.375</v>
      </c>
    </row>
    <row r="10084" spans="1:11" x14ac:dyDescent="0.35">
      <c r="A10084" t="s">
        <v>12644</v>
      </c>
      <c r="B10084" t="s">
        <v>12645</v>
      </c>
      <c r="C10084" t="s">
        <v>12646</v>
      </c>
      <c r="D10084">
        <v>875</v>
      </c>
      <c r="E10084" t="s">
        <v>2666</v>
      </c>
      <c r="F10084">
        <v>226</v>
      </c>
      <c r="G10084" t="s">
        <v>16</v>
      </c>
      <c r="H10084">
        <v>4.0000000000000001E-3</v>
      </c>
      <c r="I10084">
        <f t="shared" si="200"/>
        <v>0.90400000000000003</v>
      </c>
      <c r="J10084">
        <v>0.61</v>
      </c>
      <c r="K10084" s="2">
        <f t="shared" si="201"/>
        <v>137.85999999999999</v>
      </c>
    </row>
    <row r="10085" spans="1:11" x14ac:dyDescent="0.35">
      <c r="A10085" t="s">
        <v>12647</v>
      </c>
      <c r="B10085" t="s">
        <v>12648</v>
      </c>
      <c r="C10085" t="s">
        <v>4340</v>
      </c>
      <c r="D10085">
        <v>875</v>
      </c>
      <c r="E10085" t="s">
        <v>2666</v>
      </c>
      <c r="F10085">
        <v>255</v>
      </c>
      <c r="G10085" t="s">
        <v>16</v>
      </c>
      <c r="H10085">
        <v>4.0000000000000001E-3</v>
      </c>
      <c r="I10085">
        <f t="shared" si="200"/>
        <v>1.02</v>
      </c>
      <c r="J10085">
        <v>0.79</v>
      </c>
      <c r="K10085" s="2">
        <f t="shared" si="201"/>
        <v>201.45000000000002</v>
      </c>
    </row>
    <row r="10086" spans="1:11" x14ac:dyDescent="0.35">
      <c r="A10086" t="s">
        <v>12649</v>
      </c>
      <c r="B10086" t="s">
        <v>12650</v>
      </c>
      <c r="C10086" t="s">
        <v>4340</v>
      </c>
      <c r="D10086">
        <v>875</v>
      </c>
      <c r="E10086" t="s">
        <v>2666</v>
      </c>
      <c r="F10086">
        <v>194</v>
      </c>
      <c r="G10086" t="s">
        <v>16</v>
      </c>
      <c r="H10086">
        <v>4.0000000000000001E-3</v>
      </c>
      <c r="I10086">
        <f t="shared" si="200"/>
        <v>0.77600000000000002</v>
      </c>
      <c r="J10086">
        <v>0</v>
      </c>
      <c r="K10086" s="2">
        <f t="shared" si="201"/>
        <v>0</v>
      </c>
    </row>
    <row r="10087" spans="1:11" x14ac:dyDescent="0.35">
      <c r="A10087" t="s">
        <v>12651</v>
      </c>
      <c r="B10087" t="s">
        <v>12652</v>
      </c>
      <c r="D10087">
        <v>875</v>
      </c>
      <c r="E10087" t="s">
        <v>2666</v>
      </c>
      <c r="F10087">
        <v>260</v>
      </c>
      <c r="G10087" t="s">
        <v>16</v>
      </c>
      <c r="H10087">
        <v>4.0000000000000001E-3</v>
      </c>
      <c r="I10087">
        <f t="shared" si="200"/>
        <v>1.04</v>
      </c>
      <c r="J10087">
        <v>0.79</v>
      </c>
      <c r="K10087" s="2">
        <f t="shared" si="201"/>
        <v>205.4</v>
      </c>
    </row>
    <row r="10088" spans="1:11" x14ac:dyDescent="0.35">
      <c r="A10088" t="s">
        <v>12653</v>
      </c>
      <c r="B10088" t="s">
        <v>12654</v>
      </c>
      <c r="C10088" t="s">
        <v>12655</v>
      </c>
      <c r="D10088">
        <v>875</v>
      </c>
      <c r="E10088" t="s">
        <v>2666</v>
      </c>
      <c r="F10088">
        <v>530</v>
      </c>
      <c r="G10088" t="s">
        <v>16</v>
      </c>
      <c r="H10088">
        <v>4.0000000000000001E-3</v>
      </c>
      <c r="I10088">
        <f t="shared" si="200"/>
        <v>2.12</v>
      </c>
      <c r="J10088">
        <v>0.54</v>
      </c>
      <c r="K10088" s="2">
        <f t="shared" si="201"/>
        <v>286.20000000000005</v>
      </c>
    </row>
    <row r="10089" spans="1:11" x14ac:dyDescent="0.35">
      <c r="A10089" t="s">
        <v>12656</v>
      </c>
      <c r="B10089" t="s">
        <v>12657</v>
      </c>
      <c r="C10089" t="s">
        <v>12658</v>
      </c>
      <c r="D10089">
        <v>875</v>
      </c>
      <c r="E10089" t="s">
        <v>2666</v>
      </c>
      <c r="F10089">
        <v>670</v>
      </c>
      <c r="G10089" t="s">
        <v>16</v>
      </c>
      <c r="H10089">
        <v>4.0000000000000001E-3</v>
      </c>
      <c r="I10089">
        <f t="shared" si="200"/>
        <v>2.68</v>
      </c>
      <c r="J10089">
        <v>0.79</v>
      </c>
      <c r="K10089" s="2">
        <f t="shared" si="201"/>
        <v>529.30000000000007</v>
      </c>
    </row>
    <row r="10090" spans="1:11" x14ac:dyDescent="0.35">
      <c r="A10090" t="s">
        <v>12659</v>
      </c>
      <c r="B10090" t="s">
        <v>12660</v>
      </c>
      <c r="C10090" t="s">
        <v>12661</v>
      </c>
      <c r="D10090">
        <v>875</v>
      </c>
      <c r="E10090" t="s">
        <v>2666</v>
      </c>
      <c r="F10090">
        <v>146</v>
      </c>
      <c r="G10090" t="s">
        <v>16</v>
      </c>
      <c r="H10090">
        <v>4.0000000000000001E-3</v>
      </c>
      <c r="I10090">
        <f t="shared" si="200"/>
        <v>0.58399999999999996</v>
      </c>
      <c r="J10090">
        <v>0.79</v>
      </c>
      <c r="K10090" s="2">
        <f t="shared" si="201"/>
        <v>115.34</v>
      </c>
    </row>
    <row r="10091" spans="1:11" x14ac:dyDescent="0.35">
      <c r="A10091" t="s">
        <v>12662</v>
      </c>
      <c r="B10091" t="s">
        <v>12663</v>
      </c>
      <c r="C10091" t="s">
        <v>12664</v>
      </c>
      <c r="D10091">
        <v>875</v>
      </c>
      <c r="E10091" t="s">
        <v>2666</v>
      </c>
      <c r="F10091" s="1">
        <v>10700</v>
      </c>
      <c r="G10091" t="s">
        <v>16</v>
      </c>
      <c r="H10091">
        <v>9.0600000000000003E-3</v>
      </c>
      <c r="I10091">
        <f t="shared" si="200"/>
        <v>96.942000000000007</v>
      </c>
      <c r="J10091">
        <v>0.10261000000000001</v>
      </c>
      <c r="K10091" s="2">
        <f t="shared" si="201"/>
        <v>1097.9270000000001</v>
      </c>
    </row>
    <row r="10092" spans="1:11" x14ac:dyDescent="0.35">
      <c r="A10092" t="s">
        <v>12665</v>
      </c>
      <c r="B10092" t="s">
        <v>12666</v>
      </c>
      <c r="D10092">
        <v>875</v>
      </c>
      <c r="E10092" t="s">
        <v>2666</v>
      </c>
      <c r="F10092" s="1">
        <v>42615</v>
      </c>
      <c r="G10092" t="s">
        <v>16</v>
      </c>
      <c r="H10092">
        <v>4.3999999999999997E-2</v>
      </c>
      <c r="I10092">
        <f t="shared" si="200"/>
        <v>1875.06</v>
      </c>
      <c r="J10092">
        <v>0.25740000000000002</v>
      </c>
      <c r="K10092" s="2">
        <f t="shared" si="201"/>
        <v>10969.101000000001</v>
      </c>
    </row>
    <row r="10093" spans="1:11" x14ac:dyDescent="0.35">
      <c r="A10093" t="s">
        <v>12667</v>
      </c>
      <c r="B10093" t="s">
        <v>12668</v>
      </c>
      <c r="D10093">
        <v>875</v>
      </c>
      <c r="E10093" t="s">
        <v>2666</v>
      </c>
      <c r="F10093" s="1">
        <v>33474</v>
      </c>
      <c r="G10093" t="s">
        <v>16</v>
      </c>
      <c r="H10093">
        <v>1.7999999999999999E-2</v>
      </c>
      <c r="I10093">
        <f t="shared" si="200"/>
        <v>602.53199999999993</v>
      </c>
      <c r="J10093">
        <v>0.13800000000000001</v>
      </c>
      <c r="K10093" s="2">
        <f t="shared" si="201"/>
        <v>4619.4120000000003</v>
      </c>
    </row>
    <row r="10094" spans="1:11" x14ac:dyDescent="0.35">
      <c r="A10094" t="s">
        <v>12669</v>
      </c>
      <c r="B10094" t="s">
        <v>12670</v>
      </c>
      <c r="D10094">
        <v>877</v>
      </c>
      <c r="E10094" t="s">
        <v>2666</v>
      </c>
      <c r="F10094" s="1">
        <v>5500</v>
      </c>
      <c r="G10094" t="s">
        <v>16</v>
      </c>
      <c r="H10094">
        <v>0</v>
      </c>
      <c r="I10094">
        <f t="shared" si="200"/>
        <v>0</v>
      </c>
      <c r="J10094">
        <v>0.13644999999999999</v>
      </c>
      <c r="K10094" s="2">
        <f t="shared" si="201"/>
        <v>750.47499999999991</v>
      </c>
    </row>
    <row r="10095" spans="1:11" x14ac:dyDescent="0.35">
      <c r="A10095" t="s">
        <v>12671</v>
      </c>
      <c r="B10095" t="s">
        <v>12672</v>
      </c>
      <c r="D10095">
        <v>877</v>
      </c>
      <c r="E10095" t="s">
        <v>2666</v>
      </c>
      <c r="F10095" s="1">
        <v>5500</v>
      </c>
      <c r="G10095" t="s">
        <v>16</v>
      </c>
      <c r="H10095">
        <v>1E-3</v>
      </c>
      <c r="I10095">
        <f t="shared" si="200"/>
        <v>5.5</v>
      </c>
      <c r="J10095">
        <v>0.13644999999999999</v>
      </c>
      <c r="K10095" s="2">
        <f t="shared" si="201"/>
        <v>750.47499999999991</v>
      </c>
    </row>
    <row r="10096" spans="1:11" x14ac:dyDescent="0.35">
      <c r="A10096" t="s">
        <v>12673</v>
      </c>
      <c r="B10096" t="s">
        <v>12674</v>
      </c>
      <c r="D10096">
        <v>877</v>
      </c>
      <c r="E10096" t="s">
        <v>2666</v>
      </c>
      <c r="F10096" s="1">
        <v>5500</v>
      </c>
      <c r="G10096" t="s">
        <v>16</v>
      </c>
      <c r="H10096">
        <v>0</v>
      </c>
      <c r="I10096">
        <f t="shared" si="200"/>
        <v>0</v>
      </c>
      <c r="J10096">
        <v>0.13450000000000001</v>
      </c>
      <c r="K10096" s="2">
        <f t="shared" si="201"/>
        <v>739.75</v>
      </c>
    </row>
    <row r="10097" spans="1:11" x14ac:dyDescent="0.35">
      <c r="A10097" t="s">
        <v>12675</v>
      </c>
      <c r="B10097" t="s">
        <v>12676</v>
      </c>
      <c r="D10097">
        <v>877</v>
      </c>
      <c r="E10097" t="s">
        <v>2666</v>
      </c>
      <c r="F10097" s="1">
        <v>8790</v>
      </c>
      <c r="G10097" t="s">
        <v>16</v>
      </c>
      <c r="H10097">
        <v>1E-3</v>
      </c>
      <c r="I10097">
        <f t="shared" si="200"/>
        <v>8.7900000000000009</v>
      </c>
      <c r="J10097">
        <v>0.13450000000000001</v>
      </c>
      <c r="K10097" s="2">
        <f t="shared" si="201"/>
        <v>1182.2550000000001</v>
      </c>
    </row>
    <row r="10098" spans="1:11" x14ac:dyDescent="0.35">
      <c r="A10098" t="s">
        <v>12677</v>
      </c>
      <c r="B10098" t="s">
        <v>12678</v>
      </c>
      <c r="D10098">
        <v>877</v>
      </c>
      <c r="E10098" t="s">
        <v>2666</v>
      </c>
      <c r="F10098" s="1">
        <v>11000</v>
      </c>
      <c r="G10098" t="s">
        <v>16</v>
      </c>
      <c r="H10098">
        <v>0</v>
      </c>
      <c r="I10098">
        <f t="shared" si="200"/>
        <v>0</v>
      </c>
      <c r="J10098">
        <v>0.13644999999999999</v>
      </c>
      <c r="K10098" s="2">
        <f t="shared" si="201"/>
        <v>1500.9499999999998</v>
      </c>
    </row>
    <row r="10099" spans="1:11" x14ac:dyDescent="0.35">
      <c r="A10099" t="s">
        <v>12679</v>
      </c>
      <c r="B10099" t="s">
        <v>12680</v>
      </c>
      <c r="D10099">
        <v>877</v>
      </c>
      <c r="E10099" t="s">
        <v>2666</v>
      </c>
      <c r="F10099" s="1">
        <v>16000</v>
      </c>
      <c r="G10099" t="s">
        <v>16</v>
      </c>
      <c r="H10099">
        <v>1E-3</v>
      </c>
      <c r="I10099">
        <f t="shared" si="200"/>
        <v>16</v>
      </c>
      <c r="J10099">
        <v>0.13644999999999999</v>
      </c>
      <c r="K10099" s="2">
        <f t="shared" si="201"/>
        <v>2183.1999999999998</v>
      </c>
    </row>
    <row r="10100" spans="1:11" x14ac:dyDescent="0.35">
      <c r="A10100" t="s">
        <v>12681</v>
      </c>
      <c r="B10100" t="s">
        <v>12682</v>
      </c>
      <c r="D10100">
        <v>875</v>
      </c>
      <c r="E10100" t="s">
        <v>2666</v>
      </c>
      <c r="F10100" s="1">
        <v>10345</v>
      </c>
      <c r="G10100" t="s">
        <v>16</v>
      </c>
      <c r="H10100">
        <v>2.5200000000000001E-3</v>
      </c>
      <c r="I10100">
        <f t="shared" si="200"/>
        <v>26.069400000000002</v>
      </c>
      <c r="J10100">
        <v>2.521E-2</v>
      </c>
      <c r="K10100" s="2">
        <f t="shared" si="201"/>
        <v>260.79744999999997</v>
      </c>
    </row>
    <row r="10101" spans="1:11" x14ac:dyDescent="0.35">
      <c r="A10101" t="s">
        <v>12683</v>
      </c>
      <c r="B10101" t="s">
        <v>12684</v>
      </c>
      <c r="C10101" t="s">
        <v>12685</v>
      </c>
      <c r="D10101">
        <v>875</v>
      </c>
      <c r="E10101" t="s">
        <v>2666</v>
      </c>
      <c r="F10101" s="1">
        <v>1188000</v>
      </c>
      <c r="G10101" t="s">
        <v>16</v>
      </c>
      <c r="H10101">
        <v>2.2000000000000001E-4</v>
      </c>
      <c r="I10101">
        <f t="shared" si="200"/>
        <v>261.36</v>
      </c>
      <c r="J10101">
        <v>3.2200000000000002E-3</v>
      </c>
      <c r="K10101" s="2">
        <f t="shared" si="201"/>
        <v>3825.36</v>
      </c>
    </row>
    <row r="10102" spans="1:11" x14ac:dyDescent="0.35">
      <c r="A10102" t="s">
        <v>12686</v>
      </c>
      <c r="B10102" t="s">
        <v>12687</v>
      </c>
      <c r="C10102" t="s">
        <v>12688</v>
      </c>
      <c r="D10102">
        <v>875</v>
      </c>
      <c r="E10102" t="s">
        <v>2666</v>
      </c>
      <c r="F10102" s="1">
        <v>2000</v>
      </c>
      <c r="G10102" t="s">
        <v>16</v>
      </c>
      <c r="H10102">
        <v>1E-3</v>
      </c>
      <c r="I10102">
        <f t="shared" si="200"/>
        <v>2</v>
      </c>
      <c r="J10102">
        <v>0</v>
      </c>
      <c r="K10102" s="2">
        <f t="shared" si="201"/>
        <v>0</v>
      </c>
    </row>
    <row r="10103" spans="1:11" x14ac:dyDescent="0.35">
      <c r="A10103" t="s">
        <v>12689</v>
      </c>
      <c r="B10103" t="s">
        <v>12690</v>
      </c>
      <c r="C10103" t="s">
        <v>9534</v>
      </c>
      <c r="D10103">
        <v>875</v>
      </c>
      <c r="E10103" t="s">
        <v>2666</v>
      </c>
      <c r="F10103" s="1">
        <v>11123</v>
      </c>
      <c r="G10103" t="s">
        <v>16</v>
      </c>
      <c r="H10103">
        <v>5.7000000000000002E-3</v>
      </c>
      <c r="I10103">
        <f t="shared" si="200"/>
        <v>63.4011</v>
      </c>
      <c r="J10103">
        <v>2.9669999999999998E-2</v>
      </c>
      <c r="K10103" s="2">
        <f t="shared" si="201"/>
        <v>330.01940999999999</v>
      </c>
    </row>
    <row r="10104" spans="1:11" x14ac:dyDescent="0.35">
      <c r="A10104" t="s">
        <v>12691</v>
      </c>
      <c r="B10104" t="s">
        <v>12692</v>
      </c>
      <c r="C10104" t="s">
        <v>9534</v>
      </c>
      <c r="D10104">
        <v>875</v>
      </c>
      <c r="E10104" t="s">
        <v>2666</v>
      </c>
      <c r="F10104" s="1">
        <v>9500</v>
      </c>
      <c r="G10104" t="s">
        <v>16</v>
      </c>
      <c r="H10104">
        <v>5.7000000000000002E-3</v>
      </c>
      <c r="I10104">
        <f t="shared" si="200"/>
        <v>54.15</v>
      </c>
      <c r="J10104">
        <v>2.9669999999999998E-2</v>
      </c>
      <c r="K10104" s="2">
        <f t="shared" si="201"/>
        <v>281.86500000000001</v>
      </c>
    </row>
    <row r="10105" spans="1:11" x14ac:dyDescent="0.35">
      <c r="A10105" t="s">
        <v>12693</v>
      </c>
      <c r="B10105" t="s">
        <v>12694</v>
      </c>
      <c r="C10105" t="s">
        <v>9534</v>
      </c>
      <c r="D10105">
        <v>875</v>
      </c>
      <c r="E10105" t="s">
        <v>2666</v>
      </c>
      <c r="F10105" s="1">
        <v>11576</v>
      </c>
      <c r="G10105" t="s">
        <v>16</v>
      </c>
      <c r="H10105">
        <v>5.7000000000000002E-3</v>
      </c>
      <c r="I10105">
        <f t="shared" si="200"/>
        <v>65.983199999999997</v>
      </c>
      <c r="J10105">
        <v>2.9669999999999998E-2</v>
      </c>
      <c r="K10105" s="2">
        <f t="shared" si="201"/>
        <v>343.45991999999995</v>
      </c>
    </row>
    <row r="10106" spans="1:11" x14ac:dyDescent="0.35">
      <c r="A10106" t="s">
        <v>12695</v>
      </c>
      <c r="B10106" t="s">
        <v>12696</v>
      </c>
      <c r="C10106" t="s">
        <v>12697</v>
      </c>
      <c r="D10106">
        <v>875</v>
      </c>
      <c r="E10106" t="s">
        <v>2666</v>
      </c>
      <c r="F10106" s="1">
        <v>10045</v>
      </c>
      <c r="G10106" t="s">
        <v>16</v>
      </c>
      <c r="H10106">
        <v>0.23899999999999999</v>
      </c>
      <c r="I10106">
        <f t="shared" si="200"/>
        <v>2400.7550000000001</v>
      </c>
      <c r="J10106">
        <v>0.41699999999999998</v>
      </c>
      <c r="K10106" s="2">
        <f t="shared" si="201"/>
        <v>4188.7649999999994</v>
      </c>
    </row>
    <row r="10107" spans="1:11" x14ac:dyDescent="0.35">
      <c r="A10107" t="s">
        <v>12698</v>
      </c>
      <c r="B10107" t="s">
        <v>12699</v>
      </c>
      <c r="C10107" t="s">
        <v>12700</v>
      </c>
      <c r="D10107">
        <v>875</v>
      </c>
      <c r="E10107" t="s">
        <v>2666</v>
      </c>
      <c r="F10107">
        <v>1</v>
      </c>
      <c r="G10107" t="s">
        <v>16</v>
      </c>
      <c r="H10107">
        <v>1E-3</v>
      </c>
      <c r="I10107">
        <f t="shared" si="200"/>
        <v>1E-3</v>
      </c>
      <c r="J10107">
        <v>0</v>
      </c>
      <c r="K10107" s="2">
        <f t="shared" si="201"/>
        <v>0</v>
      </c>
    </row>
    <row r="10108" spans="1:11" x14ac:dyDescent="0.35">
      <c r="A10108" t="s">
        <v>12701</v>
      </c>
      <c r="B10108" t="s">
        <v>12702</v>
      </c>
      <c r="C10108" t="s">
        <v>8816</v>
      </c>
      <c r="D10108">
        <v>875</v>
      </c>
      <c r="E10108" t="s">
        <v>2666</v>
      </c>
      <c r="F10108" s="1">
        <v>26650</v>
      </c>
      <c r="G10108" t="s">
        <v>16</v>
      </c>
      <c r="H10108">
        <v>8.8999999999999996E-2</v>
      </c>
      <c r="I10108">
        <f t="shared" si="200"/>
        <v>2371.85</v>
      </c>
      <c r="J10108">
        <v>0.17399999999999999</v>
      </c>
      <c r="K10108" s="2">
        <f t="shared" si="201"/>
        <v>4637.0999999999995</v>
      </c>
    </row>
    <row r="10109" spans="1:11" x14ac:dyDescent="0.35">
      <c r="A10109" t="s">
        <v>12703</v>
      </c>
      <c r="B10109" t="s">
        <v>12704</v>
      </c>
      <c r="C10109" t="s">
        <v>12705</v>
      </c>
      <c r="D10109">
        <v>875</v>
      </c>
      <c r="E10109" t="s">
        <v>2666</v>
      </c>
      <c r="F10109" s="1">
        <v>24200</v>
      </c>
      <c r="G10109" t="s">
        <v>16</v>
      </c>
      <c r="H10109">
        <v>8.4899999999999993E-3</v>
      </c>
      <c r="I10109">
        <f t="shared" si="200"/>
        <v>205.45799999999997</v>
      </c>
      <c r="J10109">
        <v>9.8390000000000005E-2</v>
      </c>
      <c r="K10109" s="2">
        <f t="shared" si="201"/>
        <v>2381.038</v>
      </c>
    </row>
    <row r="10110" spans="1:11" x14ac:dyDescent="0.35">
      <c r="A10110" t="s">
        <v>12706</v>
      </c>
      <c r="B10110" t="s">
        <v>12707</v>
      </c>
      <c r="C10110" t="s">
        <v>12705</v>
      </c>
      <c r="D10110">
        <v>875</v>
      </c>
      <c r="E10110" t="s">
        <v>2666</v>
      </c>
      <c r="F10110">
        <v>300</v>
      </c>
      <c r="G10110" t="s">
        <v>16</v>
      </c>
      <c r="H10110">
        <v>8.4899999999999993E-3</v>
      </c>
      <c r="I10110">
        <f t="shared" si="200"/>
        <v>2.5469999999999997</v>
      </c>
      <c r="J10110">
        <v>8.1869999999999998E-2</v>
      </c>
      <c r="K10110" s="2">
        <f t="shared" si="201"/>
        <v>24.561</v>
      </c>
    </row>
    <row r="10111" spans="1:11" x14ac:dyDescent="0.35">
      <c r="A10111" t="s">
        <v>12708</v>
      </c>
      <c r="B10111" t="s">
        <v>12709</v>
      </c>
      <c r="C10111" t="s">
        <v>12705</v>
      </c>
      <c r="D10111">
        <v>875</v>
      </c>
      <c r="E10111" t="s">
        <v>2666</v>
      </c>
      <c r="F10111" s="1">
        <v>21000</v>
      </c>
      <c r="G10111" t="s">
        <v>16</v>
      </c>
      <c r="H10111">
        <v>8.4899999999999993E-3</v>
      </c>
      <c r="I10111">
        <f t="shared" si="200"/>
        <v>178.29</v>
      </c>
      <c r="J10111">
        <v>9.8390000000000005E-2</v>
      </c>
      <c r="K10111" s="2">
        <f t="shared" si="201"/>
        <v>2066.19</v>
      </c>
    </row>
    <row r="10112" spans="1:11" x14ac:dyDescent="0.35">
      <c r="A10112" t="s">
        <v>12710</v>
      </c>
      <c r="B10112" t="s">
        <v>12711</v>
      </c>
      <c r="C10112" t="s">
        <v>12705</v>
      </c>
      <c r="D10112">
        <v>875</v>
      </c>
      <c r="E10112" t="s">
        <v>2666</v>
      </c>
      <c r="F10112" s="1">
        <v>19500</v>
      </c>
      <c r="G10112" t="s">
        <v>16</v>
      </c>
      <c r="H10112">
        <v>8.0599999999999995E-3</v>
      </c>
      <c r="I10112">
        <f t="shared" si="200"/>
        <v>157.16999999999999</v>
      </c>
      <c r="J10112">
        <v>9.1700000000000004E-2</v>
      </c>
      <c r="K10112" s="2">
        <f t="shared" si="201"/>
        <v>1788.15</v>
      </c>
    </row>
    <row r="10113" spans="1:11" x14ac:dyDescent="0.35">
      <c r="A10113" t="s">
        <v>12712</v>
      </c>
      <c r="B10113" t="s">
        <v>12713</v>
      </c>
      <c r="C10113" t="s">
        <v>12714</v>
      </c>
      <c r="D10113">
        <v>875</v>
      </c>
      <c r="E10113" t="s">
        <v>2666</v>
      </c>
      <c r="F10113">
        <v>973</v>
      </c>
      <c r="G10113" t="s">
        <v>16</v>
      </c>
      <c r="H10113">
        <v>1.2E-2</v>
      </c>
      <c r="I10113">
        <f t="shared" si="200"/>
        <v>11.676</v>
      </c>
      <c r="J10113">
        <v>0.39700000000000002</v>
      </c>
      <c r="K10113" s="2">
        <f t="shared" si="201"/>
        <v>386.28100000000001</v>
      </c>
    </row>
    <row r="10114" spans="1:11" x14ac:dyDescent="0.35">
      <c r="A10114" t="s">
        <v>12715</v>
      </c>
      <c r="B10114" t="s">
        <v>12716</v>
      </c>
      <c r="C10114" t="s">
        <v>12714</v>
      </c>
      <c r="D10114">
        <v>875</v>
      </c>
      <c r="E10114" t="s">
        <v>2666</v>
      </c>
      <c r="F10114">
        <v>819</v>
      </c>
      <c r="G10114" t="s">
        <v>16</v>
      </c>
      <c r="H10114">
        <v>1.2E-2</v>
      </c>
      <c r="I10114">
        <f t="shared" si="200"/>
        <v>9.8279999999999994</v>
      </c>
      <c r="J10114">
        <v>0.28499999999999998</v>
      </c>
      <c r="K10114" s="2">
        <f t="shared" si="201"/>
        <v>233.41499999999999</v>
      </c>
    </row>
    <row r="10115" spans="1:11" x14ac:dyDescent="0.35">
      <c r="A10115" t="s">
        <v>12717</v>
      </c>
      <c r="B10115" t="s">
        <v>12718</v>
      </c>
      <c r="C10115" t="s">
        <v>12714</v>
      </c>
      <c r="D10115">
        <v>875</v>
      </c>
      <c r="E10115" t="s">
        <v>2666</v>
      </c>
      <c r="F10115">
        <v>450</v>
      </c>
      <c r="G10115" t="s">
        <v>16</v>
      </c>
      <c r="H10115">
        <v>1.2E-2</v>
      </c>
      <c r="I10115">
        <f t="shared" si="200"/>
        <v>5.4</v>
      </c>
      <c r="J10115">
        <v>0.41799999999999998</v>
      </c>
      <c r="K10115" s="2">
        <f t="shared" si="201"/>
        <v>188.1</v>
      </c>
    </row>
    <row r="10116" spans="1:11" x14ac:dyDescent="0.35">
      <c r="A10116" t="s">
        <v>12719</v>
      </c>
      <c r="B10116" t="s">
        <v>12720</v>
      </c>
      <c r="C10116" t="s">
        <v>12714</v>
      </c>
      <c r="D10116">
        <v>875</v>
      </c>
      <c r="E10116" t="s">
        <v>2666</v>
      </c>
      <c r="F10116">
        <v>632</v>
      </c>
      <c r="G10116" t="s">
        <v>16</v>
      </c>
      <c r="H10116">
        <v>1.2E-2</v>
      </c>
      <c r="I10116">
        <f t="shared" si="200"/>
        <v>7.5840000000000005</v>
      </c>
      <c r="J10116">
        <v>0.41799999999999998</v>
      </c>
      <c r="K10116" s="2">
        <f t="shared" si="201"/>
        <v>264.17599999999999</v>
      </c>
    </row>
    <row r="10117" spans="1:11" x14ac:dyDescent="0.35">
      <c r="A10117" t="s">
        <v>12721</v>
      </c>
      <c r="B10117" t="s">
        <v>12722</v>
      </c>
      <c r="C10117" t="s">
        <v>12723</v>
      </c>
      <c r="D10117">
        <v>875</v>
      </c>
      <c r="E10117" t="s">
        <v>2666</v>
      </c>
      <c r="F10117" s="1">
        <v>10370</v>
      </c>
      <c r="G10117" t="s">
        <v>16</v>
      </c>
      <c r="H10117">
        <v>0.45500000000000002</v>
      </c>
      <c r="I10117">
        <f t="shared" ref="I10117:I10180" si="202">H10117*F10117</f>
        <v>4718.3500000000004</v>
      </c>
      <c r="J10117">
        <v>0.45600000000000002</v>
      </c>
      <c r="K10117" s="2">
        <f t="shared" ref="K10117:K10180" si="203">F10117*J10117</f>
        <v>4728.72</v>
      </c>
    </row>
    <row r="10118" spans="1:11" x14ac:dyDescent="0.35">
      <c r="A10118" t="s">
        <v>12724</v>
      </c>
      <c r="B10118" t="s">
        <v>12725</v>
      </c>
      <c r="C10118" t="s">
        <v>12726</v>
      </c>
      <c r="D10118">
        <v>875</v>
      </c>
      <c r="E10118" t="s">
        <v>2666</v>
      </c>
      <c r="F10118" s="1">
        <v>1755</v>
      </c>
      <c r="G10118" t="s">
        <v>16</v>
      </c>
      <c r="H10118">
        <v>0.43</v>
      </c>
      <c r="I10118">
        <f t="shared" si="202"/>
        <v>754.65</v>
      </c>
      <c r="J10118">
        <v>0.42199999999999999</v>
      </c>
      <c r="K10118" s="2">
        <f t="shared" si="203"/>
        <v>740.61</v>
      </c>
    </row>
    <row r="10119" spans="1:11" x14ac:dyDescent="0.35">
      <c r="A10119" t="s">
        <v>12727</v>
      </c>
      <c r="B10119" t="s">
        <v>12728</v>
      </c>
      <c r="C10119" t="s">
        <v>12729</v>
      </c>
      <c r="D10119">
        <v>875</v>
      </c>
      <c r="E10119" t="s">
        <v>2666</v>
      </c>
      <c r="F10119" s="1">
        <v>10565</v>
      </c>
      <c r="G10119" t="s">
        <v>16</v>
      </c>
      <c r="H10119">
        <v>0.23400000000000001</v>
      </c>
      <c r="I10119">
        <f t="shared" si="202"/>
        <v>2472.21</v>
      </c>
      <c r="J10119">
        <v>0.499</v>
      </c>
      <c r="K10119" s="2">
        <f t="shared" si="203"/>
        <v>5271.9350000000004</v>
      </c>
    </row>
    <row r="10120" spans="1:11" x14ac:dyDescent="0.35">
      <c r="A10120" t="s">
        <v>12730</v>
      </c>
      <c r="B10120" t="s">
        <v>12731</v>
      </c>
      <c r="C10120" t="s">
        <v>12732</v>
      </c>
      <c r="D10120">
        <v>875</v>
      </c>
      <c r="E10120" t="s">
        <v>2666</v>
      </c>
      <c r="F10120" s="1">
        <v>37576</v>
      </c>
      <c r="G10120" t="s">
        <v>16</v>
      </c>
      <c r="H10120">
        <v>5.0000000000000001E-3</v>
      </c>
      <c r="I10120">
        <f t="shared" si="202"/>
        <v>187.88</v>
      </c>
      <c r="J10120">
        <v>4.4999999999999998E-2</v>
      </c>
      <c r="K10120" s="2">
        <f t="shared" si="203"/>
        <v>1690.9199999999998</v>
      </c>
    </row>
    <row r="10121" spans="1:11" x14ac:dyDescent="0.35">
      <c r="A10121" t="s">
        <v>12733</v>
      </c>
      <c r="B10121" t="s">
        <v>12734</v>
      </c>
      <c r="C10121" t="s">
        <v>12735</v>
      </c>
      <c r="D10121">
        <v>875</v>
      </c>
      <c r="E10121" t="s">
        <v>2666</v>
      </c>
      <c r="F10121" s="1">
        <v>2600</v>
      </c>
      <c r="G10121" t="s">
        <v>16</v>
      </c>
      <c r="H10121">
        <v>8.1000000000000003E-2</v>
      </c>
      <c r="I10121">
        <f t="shared" si="202"/>
        <v>210.6</v>
      </c>
      <c r="J10121">
        <v>0.23799999999999999</v>
      </c>
      <c r="K10121" s="2">
        <f t="shared" si="203"/>
        <v>618.79999999999995</v>
      </c>
    </row>
    <row r="10122" spans="1:11" x14ac:dyDescent="0.35">
      <c r="A10122" t="s">
        <v>12736</v>
      </c>
      <c r="B10122" t="s">
        <v>12737</v>
      </c>
      <c r="C10122" t="s">
        <v>12738</v>
      </c>
      <c r="D10122">
        <v>875</v>
      </c>
      <c r="E10122" t="s">
        <v>2666</v>
      </c>
      <c r="F10122" s="1">
        <v>4000</v>
      </c>
      <c r="G10122" t="s">
        <v>16</v>
      </c>
      <c r="H10122">
        <v>0.14499999999999999</v>
      </c>
      <c r="I10122">
        <f t="shared" si="202"/>
        <v>580</v>
      </c>
      <c r="J10122">
        <v>0.35699999999999998</v>
      </c>
      <c r="K10122" s="2">
        <f t="shared" si="203"/>
        <v>1428</v>
      </c>
    </row>
    <row r="10123" spans="1:11" x14ac:dyDescent="0.35">
      <c r="A10123" t="s">
        <v>12739</v>
      </c>
      <c r="B10123" t="s">
        <v>12740</v>
      </c>
      <c r="C10123" t="s">
        <v>12741</v>
      </c>
      <c r="D10123">
        <v>875</v>
      </c>
      <c r="E10123" t="s">
        <v>2666</v>
      </c>
      <c r="F10123" s="1">
        <v>28840</v>
      </c>
      <c r="G10123" t="s">
        <v>16</v>
      </c>
      <c r="H10123">
        <v>6.4060000000000006E-2</v>
      </c>
      <c r="I10123">
        <f t="shared" si="202"/>
        <v>1847.4904000000001</v>
      </c>
      <c r="J10123">
        <v>0.20974999999999999</v>
      </c>
      <c r="K10123" s="2">
        <f t="shared" si="203"/>
        <v>6049.19</v>
      </c>
    </row>
    <row r="10124" spans="1:11" x14ac:dyDescent="0.35">
      <c r="A10124" t="s">
        <v>12742</v>
      </c>
      <c r="B10124" t="s">
        <v>12743</v>
      </c>
      <c r="D10124">
        <v>875</v>
      </c>
      <c r="E10124" t="s">
        <v>2666</v>
      </c>
      <c r="F10124">
        <v>1</v>
      </c>
      <c r="G10124" t="s">
        <v>16</v>
      </c>
      <c r="H10124">
        <v>1E-3</v>
      </c>
      <c r="I10124">
        <f t="shared" si="202"/>
        <v>1E-3</v>
      </c>
      <c r="J10124">
        <v>0</v>
      </c>
      <c r="K10124" s="2">
        <f t="shared" si="203"/>
        <v>0</v>
      </c>
    </row>
    <row r="10125" spans="1:11" x14ac:dyDescent="0.35">
      <c r="A10125" t="s">
        <v>12744</v>
      </c>
      <c r="B10125" t="s">
        <v>12745</v>
      </c>
      <c r="C10125" t="s">
        <v>12746</v>
      </c>
      <c r="D10125">
        <v>875</v>
      </c>
      <c r="E10125" t="s">
        <v>2666</v>
      </c>
      <c r="F10125" s="1">
        <v>1455</v>
      </c>
      <c r="G10125" t="s">
        <v>16</v>
      </c>
      <c r="H10125">
        <v>0.44600000000000001</v>
      </c>
      <c r="I10125">
        <f t="shared" si="202"/>
        <v>648.93000000000006</v>
      </c>
      <c r="J10125">
        <v>0.85</v>
      </c>
      <c r="K10125" s="2">
        <f t="shared" si="203"/>
        <v>1236.75</v>
      </c>
    </row>
    <row r="10126" spans="1:11" x14ac:dyDescent="0.35">
      <c r="A10126" t="s">
        <v>12747</v>
      </c>
      <c r="B10126" t="s">
        <v>12748</v>
      </c>
      <c r="C10126" t="s">
        <v>12749</v>
      </c>
      <c r="D10126">
        <v>875</v>
      </c>
      <c r="E10126" t="s">
        <v>2666</v>
      </c>
      <c r="F10126" s="1">
        <v>1057</v>
      </c>
      <c r="G10126" t="s">
        <v>16</v>
      </c>
      <c r="H10126">
        <v>0.157</v>
      </c>
      <c r="I10126">
        <f t="shared" si="202"/>
        <v>165.94900000000001</v>
      </c>
      <c r="J10126">
        <v>0.313</v>
      </c>
      <c r="K10126" s="2">
        <f t="shared" si="203"/>
        <v>330.84100000000001</v>
      </c>
    </row>
    <row r="10127" spans="1:11" x14ac:dyDescent="0.35">
      <c r="A10127" t="s">
        <v>12750</v>
      </c>
      <c r="B10127" t="s">
        <v>12751</v>
      </c>
      <c r="D10127">
        <v>875</v>
      </c>
      <c r="E10127" t="s">
        <v>2666</v>
      </c>
      <c r="F10127" s="1">
        <v>6750</v>
      </c>
      <c r="G10127" t="s">
        <v>16</v>
      </c>
      <c r="H10127">
        <v>5.8300000000000001E-3</v>
      </c>
      <c r="I10127">
        <f t="shared" si="202"/>
        <v>39.352499999999999</v>
      </c>
      <c r="J10127">
        <v>0.1118</v>
      </c>
      <c r="K10127" s="2">
        <f t="shared" si="203"/>
        <v>754.65</v>
      </c>
    </row>
    <row r="10128" spans="1:11" x14ac:dyDescent="0.35">
      <c r="A10128" t="s">
        <v>12752</v>
      </c>
      <c r="B10128" t="s">
        <v>12753</v>
      </c>
      <c r="C10128" t="s">
        <v>12754</v>
      </c>
      <c r="D10128">
        <v>875</v>
      </c>
      <c r="E10128" t="s">
        <v>2666</v>
      </c>
      <c r="F10128" s="1">
        <v>23200</v>
      </c>
      <c r="G10128" t="s">
        <v>16</v>
      </c>
      <c r="H10128">
        <v>5.0000000000000001E-3</v>
      </c>
      <c r="I10128">
        <f t="shared" si="202"/>
        <v>116</v>
      </c>
      <c r="J10128">
        <v>4.7030000000000002E-2</v>
      </c>
      <c r="K10128" s="2">
        <f t="shared" si="203"/>
        <v>1091.096</v>
      </c>
    </row>
    <row r="10129" spans="1:11" x14ac:dyDescent="0.35">
      <c r="A10129" t="s">
        <v>12755</v>
      </c>
      <c r="B10129" t="s">
        <v>12756</v>
      </c>
      <c r="C10129" t="s">
        <v>12757</v>
      </c>
      <c r="D10129">
        <v>875</v>
      </c>
      <c r="E10129" t="s">
        <v>2666</v>
      </c>
      <c r="F10129" s="1">
        <v>2150</v>
      </c>
      <c r="G10129" t="s">
        <v>16</v>
      </c>
      <c r="H10129">
        <v>0.161</v>
      </c>
      <c r="I10129">
        <f t="shared" si="202"/>
        <v>346.15000000000003</v>
      </c>
      <c r="J10129">
        <v>0.312</v>
      </c>
      <c r="K10129" s="2">
        <f t="shared" si="203"/>
        <v>670.8</v>
      </c>
    </row>
    <row r="10130" spans="1:11" x14ac:dyDescent="0.35">
      <c r="A10130" t="s">
        <v>12758</v>
      </c>
      <c r="B10130" t="s">
        <v>12759</v>
      </c>
      <c r="C10130" t="s">
        <v>10487</v>
      </c>
      <c r="D10130">
        <v>875</v>
      </c>
      <c r="E10130" t="s">
        <v>2666</v>
      </c>
      <c r="F10130" s="1">
        <v>1400</v>
      </c>
      <c r="G10130" t="s">
        <v>16</v>
      </c>
      <c r="H10130">
        <v>0.63</v>
      </c>
      <c r="I10130">
        <f t="shared" si="202"/>
        <v>882</v>
      </c>
      <c r="J10130">
        <v>1.0329999999999999</v>
      </c>
      <c r="K10130" s="2">
        <f t="shared" si="203"/>
        <v>1446.1999999999998</v>
      </c>
    </row>
    <row r="10131" spans="1:11" x14ac:dyDescent="0.35">
      <c r="A10131" t="s">
        <v>12760</v>
      </c>
      <c r="B10131" t="s">
        <v>12761</v>
      </c>
      <c r="C10131" t="s">
        <v>12757</v>
      </c>
      <c r="D10131">
        <v>875</v>
      </c>
      <c r="E10131" t="s">
        <v>2666</v>
      </c>
      <c r="F10131" s="1">
        <v>1900</v>
      </c>
      <c r="G10131" t="s">
        <v>16</v>
      </c>
      <c r="H10131">
        <v>0.161</v>
      </c>
      <c r="I10131">
        <f t="shared" si="202"/>
        <v>305.90000000000003</v>
      </c>
      <c r="J10131">
        <v>0.34899999999999998</v>
      </c>
      <c r="K10131" s="2">
        <f t="shared" si="203"/>
        <v>663.09999999999991</v>
      </c>
    </row>
    <row r="10132" spans="1:11" x14ac:dyDescent="0.35">
      <c r="A10132" t="s">
        <v>12762</v>
      </c>
      <c r="B10132" t="s">
        <v>12763</v>
      </c>
      <c r="C10132" t="s">
        <v>12764</v>
      </c>
      <c r="D10132">
        <v>875</v>
      </c>
      <c r="E10132" t="s">
        <v>2666</v>
      </c>
      <c r="F10132" s="1">
        <v>7000</v>
      </c>
      <c r="G10132" t="s">
        <v>16</v>
      </c>
      <c r="H10132">
        <v>2.4899999999999999E-2</v>
      </c>
      <c r="I10132">
        <f t="shared" si="202"/>
        <v>174.29999999999998</v>
      </c>
      <c r="J10132">
        <v>0.12391000000000001</v>
      </c>
      <c r="K10132" s="2">
        <f t="shared" si="203"/>
        <v>867.37</v>
      </c>
    </row>
    <row r="10133" spans="1:11" x14ac:dyDescent="0.35">
      <c r="A10133" t="s">
        <v>12765</v>
      </c>
      <c r="B10133" t="s">
        <v>12766</v>
      </c>
      <c r="C10133" t="s">
        <v>12767</v>
      </c>
      <c r="D10133">
        <v>875</v>
      </c>
      <c r="E10133" t="s">
        <v>2666</v>
      </c>
      <c r="F10133" s="1">
        <v>4400</v>
      </c>
      <c r="G10133" t="s">
        <v>16</v>
      </c>
      <c r="H10133">
        <v>0.42599999999999999</v>
      </c>
      <c r="I10133">
        <f t="shared" si="202"/>
        <v>1874.3999999999999</v>
      </c>
      <c r="J10133">
        <v>0.61399999999999999</v>
      </c>
      <c r="K10133" s="2">
        <f t="shared" si="203"/>
        <v>2701.6</v>
      </c>
    </row>
    <row r="10134" spans="1:11" x14ac:dyDescent="0.35">
      <c r="A10134" t="s">
        <v>12768</v>
      </c>
      <c r="B10134" t="s">
        <v>12769</v>
      </c>
      <c r="C10134" t="s">
        <v>12770</v>
      </c>
      <c r="D10134">
        <v>875</v>
      </c>
      <c r="E10134" t="s">
        <v>2666</v>
      </c>
      <c r="F10134" s="1">
        <v>6500</v>
      </c>
      <c r="G10134" t="s">
        <v>16</v>
      </c>
      <c r="H10134">
        <v>2.8E-3</v>
      </c>
      <c r="I10134">
        <f t="shared" si="202"/>
        <v>18.2</v>
      </c>
      <c r="J10134">
        <v>5.8340000000000003E-2</v>
      </c>
      <c r="K10134" s="2">
        <f t="shared" si="203"/>
        <v>379.21000000000004</v>
      </c>
    </row>
    <row r="10135" spans="1:11" x14ac:dyDescent="0.35">
      <c r="A10135" t="s">
        <v>12771</v>
      </c>
      <c r="B10135" t="s">
        <v>12772</v>
      </c>
      <c r="D10135">
        <v>875</v>
      </c>
      <c r="E10135" t="s">
        <v>2666</v>
      </c>
      <c r="F10135" s="1">
        <v>16700</v>
      </c>
      <c r="G10135" t="s">
        <v>16</v>
      </c>
      <c r="H10135">
        <v>7.0000000000000001E-3</v>
      </c>
      <c r="I10135">
        <f t="shared" si="202"/>
        <v>116.9</v>
      </c>
      <c r="J10135">
        <v>5.1400000000000001E-2</v>
      </c>
      <c r="K10135" s="2">
        <f t="shared" si="203"/>
        <v>858.38</v>
      </c>
    </row>
    <row r="10136" spans="1:11" x14ac:dyDescent="0.35">
      <c r="A10136" t="s">
        <v>12773</v>
      </c>
      <c r="B10136" t="s">
        <v>12774</v>
      </c>
      <c r="D10136">
        <v>875</v>
      </c>
      <c r="E10136" t="s">
        <v>2666</v>
      </c>
      <c r="F10136" s="1">
        <v>4005</v>
      </c>
      <c r="G10136" t="s">
        <v>16</v>
      </c>
      <c r="H10136">
        <v>6.4999999999999997E-3</v>
      </c>
      <c r="I10136">
        <f t="shared" si="202"/>
        <v>26.032499999999999</v>
      </c>
      <c r="J10136">
        <v>5.1200000000000002E-2</v>
      </c>
      <c r="K10136" s="2">
        <f t="shared" si="203"/>
        <v>205.05600000000001</v>
      </c>
    </row>
    <row r="10137" spans="1:11" x14ac:dyDescent="0.35">
      <c r="A10137" t="s">
        <v>12775</v>
      </c>
      <c r="B10137" t="s">
        <v>12776</v>
      </c>
      <c r="C10137" t="s">
        <v>12777</v>
      </c>
      <c r="D10137">
        <v>875</v>
      </c>
      <c r="E10137" t="s">
        <v>2666</v>
      </c>
      <c r="F10137" s="1">
        <v>104700</v>
      </c>
      <c r="G10137" t="s">
        <v>16</v>
      </c>
      <c r="H10137">
        <v>5.4000000000000003E-3</v>
      </c>
      <c r="I10137">
        <f t="shared" si="202"/>
        <v>565.38</v>
      </c>
      <c r="J10137">
        <v>2.4850000000000001E-2</v>
      </c>
      <c r="K10137" s="2">
        <f t="shared" si="203"/>
        <v>2601.7950000000001</v>
      </c>
    </row>
    <row r="10138" spans="1:11" x14ac:dyDescent="0.35">
      <c r="A10138" t="s">
        <v>12778</v>
      </c>
      <c r="B10138" t="s">
        <v>12779</v>
      </c>
      <c r="C10138" t="s">
        <v>12777</v>
      </c>
      <c r="D10138">
        <v>875</v>
      </c>
      <c r="E10138" t="s">
        <v>2666</v>
      </c>
      <c r="F10138" s="1">
        <v>80360</v>
      </c>
      <c r="G10138" t="s">
        <v>16</v>
      </c>
      <c r="H10138">
        <v>5.4000000000000003E-3</v>
      </c>
      <c r="I10138">
        <f t="shared" si="202"/>
        <v>433.94400000000002</v>
      </c>
      <c r="J10138">
        <v>2.4850000000000001E-2</v>
      </c>
      <c r="K10138" s="2">
        <f t="shared" si="203"/>
        <v>1996.9460000000001</v>
      </c>
    </row>
    <row r="10139" spans="1:11" x14ac:dyDescent="0.35">
      <c r="A10139" t="s">
        <v>12780</v>
      </c>
      <c r="B10139" t="s">
        <v>12781</v>
      </c>
      <c r="C10139" t="s">
        <v>12777</v>
      </c>
      <c r="D10139">
        <v>875</v>
      </c>
      <c r="E10139" t="s">
        <v>2666</v>
      </c>
      <c r="F10139" s="1">
        <v>44500</v>
      </c>
      <c r="G10139" t="s">
        <v>16</v>
      </c>
      <c r="H10139">
        <v>5.4000000000000003E-3</v>
      </c>
      <c r="I10139">
        <f t="shared" si="202"/>
        <v>240.3</v>
      </c>
      <c r="J10139">
        <v>2.4850000000000001E-2</v>
      </c>
      <c r="K10139" s="2">
        <f t="shared" si="203"/>
        <v>1105.825</v>
      </c>
    </row>
    <row r="10140" spans="1:11" x14ac:dyDescent="0.35">
      <c r="A10140" t="s">
        <v>12782</v>
      </c>
      <c r="B10140" t="s">
        <v>12783</v>
      </c>
      <c r="C10140" t="s">
        <v>5597</v>
      </c>
      <c r="D10140">
        <v>875</v>
      </c>
      <c r="E10140" t="s">
        <v>2666</v>
      </c>
      <c r="F10140" s="1">
        <v>17400</v>
      </c>
      <c r="G10140" t="s">
        <v>16</v>
      </c>
      <c r="H10140">
        <v>8.8999999999999996E-2</v>
      </c>
      <c r="I10140">
        <f t="shared" si="202"/>
        <v>1548.6</v>
      </c>
      <c r="J10140">
        <v>0.23699999999999999</v>
      </c>
      <c r="K10140" s="2">
        <f t="shared" si="203"/>
        <v>4123.8</v>
      </c>
    </row>
    <row r="10141" spans="1:11" x14ac:dyDescent="0.35">
      <c r="A10141" t="s">
        <v>12784</v>
      </c>
      <c r="B10141" t="s">
        <v>12785</v>
      </c>
      <c r="C10141" t="s">
        <v>5597</v>
      </c>
      <c r="D10141">
        <v>875</v>
      </c>
      <c r="E10141" t="s">
        <v>2666</v>
      </c>
      <c r="F10141" s="1">
        <v>2850</v>
      </c>
      <c r="G10141" t="s">
        <v>16</v>
      </c>
      <c r="H10141">
        <v>8.8999999999999996E-2</v>
      </c>
      <c r="I10141">
        <f t="shared" si="202"/>
        <v>253.64999999999998</v>
      </c>
      <c r="J10141">
        <v>0.29499999999999998</v>
      </c>
      <c r="K10141" s="2">
        <f t="shared" si="203"/>
        <v>840.75</v>
      </c>
    </row>
    <row r="10142" spans="1:11" x14ac:dyDescent="0.35">
      <c r="A10142" t="s">
        <v>12786</v>
      </c>
      <c r="B10142" t="s">
        <v>12787</v>
      </c>
      <c r="D10142">
        <v>875</v>
      </c>
      <c r="E10142" t="s">
        <v>2666</v>
      </c>
      <c r="F10142" s="1">
        <v>11000</v>
      </c>
      <c r="G10142" t="s">
        <v>16</v>
      </c>
      <c r="H10142">
        <v>7.0000000000000001E-3</v>
      </c>
      <c r="I10142">
        <f t="shared" si="202"/>
        <v>77</v>
      </c>
      <c r="J10142">
        <v>5.2600000000000001E-2</v>
      </c>
      <c r="K10142" s="2">
        <f t="shared" si="203"/>
        <v>578.6</v>
      </c>
    </row>
    <row r="10143" spans="1:11" x14ac:dyDescent="0.35">
      <c r="A10143" t="s">
        <v>12788</v>
      </c>
      <c r="B10143" t="s">
        <v>12789</v>
      </c>
      <c r="C10143" t="s">
        <v>12790</v>
      </c>
      <c r="D10143">
        <v>875</v>
      </c>
      <c r="E10143" t="s">
        <v>2666</v>
      </c>
      <c r="F10143" s="1">
        <v>17220</v>
      </c>
      <c r="G10143" t="s">
        <v>16</v>
      </c>
      <c r="H10143">
        <v>0.1016</v>
      </c>
      <c r="I10143">
        <f t="shared" si="202"/>
        <v>1749.5519999999999</v>
      </c>
      <c r="J10143">
        <v>0.30395</v>
      </c>
      <c r="K10143" s="2">
        <f t="shared" si="203"/>
        <v>5234.0190000000002</v>
      </c>
    </row>
    <row r="10144" spans="1:11" x14ac:dyDescent="0.35">
      <c r="A10144" t="s">
        <v>12791</v>
      </c>
      <c r="B10144" t="s">
        <v>12792</v>
      </c>
      <c r="C10144" t="s">
        <v>12793</v>
      </c>
      <c r="D10144">
        <v>875</v>
      </c>
      <c r="E10144" t="s">
        <v>2666</v>
      </c>
      <c r="F10144" s="1">
        <v>4000</v>
      </c>
      <c r="G10144" t="s">
        <v>16</v>
      </c>
      <c r="H10144">
        <v>0.1</v>
      </c>
      <c r="I10144">
        <f t="shared" si="202"/>
        <v>400</v>
      </c>
      <c r="J10144">
        <v>0.496</v>
      </c>
      <c r="K10144" s="2">
        <f t="shared" si="203"/>
        <v>1984</v>
      </c>
    </row>
    <row r="10145" spans="1:11" x14ac:dyDescent="0.35">
      <c r="A10145" t="s">
        <v>12794</v>
      </c>
      <c r="B10145" t="s">
        <v>12795</v>
      </c>
      <c r="C10145" t="s">
        <v>12790</v>
      </c>
      <c r="D10145">
        <v>875</v>
      </c>
      <c r="E10145" t="s">
        <v>2666</v>
      </c>
      <c r="F10145" s="1">
        <v>25550</v>
      </c>
      <c r="G10145" t="s">
        <v>16</v>
      </c>
      <c r="H10145">
        <v>0.1016</v>
      </c>
      <c r="I10145">
        <f t="shared" si="202"/>
        <v>2595.88</v>
      </c>
      <c r="J10145">
        <v>0.34549999999999997</v>
      </c>
      <c r="K10145" s="2">
        <f t="shared" si="203"/>
        <v>8827.5249999999996</v>
      </c>
    </row>
    <row r="10146" spans="1:11" x14ac:dyDescent="0.35">
      <c r="A10146" t="s">
        <v>12796</v>
      </c>
      <c r="B10146" t="s">
        <v>12797</v>
      </c>
      <c r="C10146" t="s">
        <v>12798</v>
      </c>
      <c r="D10146">
        <v>875</v>
      </c>
      <c r="E10146" t="s">
        <v>2666</v>
      </c>
      <c r="F10146" s="1">
        <v>11760</v>
      </c>
      <c r="G10146" t="s">
        <v>16</v>
      </c>
      <c r="H10146">
        <v>0.48399999999999999</v>
      </c>
      <c r="I10146">
        <f t="shared" si="202"/>
        <v>5691.84</v>
      </c>
      <c r="J10146">
        <v>0.82699999999999996</v>
      </c>
      <c r="K10146" s="2">
        <f t="shared" si="203"/>
        <v>9725.5199999999986</v>
      </c>
    </row>
    <row r="10147" spans="1:11" x14ac:dyDescent="0.35">
      <c r="A10147" t="s">
        <v>12799</v>
      </c>
      <c r="B10147" t="s">
        <v>12800</v>
      </c>
      <c r="C10147" t="s">
        <v>12801</v>
      </c>
      <c r="D10147">
        <v>875</v>
      </c>
      <c r="E10147" t="s">
        <v>2666</v>
      </c>
      <c r="F10147" s="1">
        <v>16180</v>
      </c>
      <c r="G10147" t="s">
        <v>16</v>
      </c>
      <c r="H10147">
        <v>0.29299999999999998</v>
      </c>
      <c r="I10147">
        <f t="shared" si="202"/>
        <v>4740.74</v>
      </c>
      <c r="J10147">
        <v>0.54</v>
      </c>
      <c r="K10147" s="2">
        <f t="shared" si="203"/>
        <v>8737.2000000000007</v>
      </c>
    </row>
    <row r="10148" spans="1:11" x14ac:dyDescent="0.35">
      <c r="A10148" t="s">
        <v>12802</v>
      </c>
      <c r="B10148" t="s">
        <v>12803</v>
      </c>
      <c r="D10148">
        <v>875</v>
      </c>
      <c r="E10148" t="s">
        <v>2666</v>
      </c>
      <c r="F10148" s="1">
        <v>74700</v>
      </c>
      <c r="G10148" t="s">
        <v>16</v>
      </c>
      <c r="H10148">
        <v>4.5019999999999998E-2</v>
      </c>
      <c r="I10148">
        <f t="shared" si="202"/>
        <v>3362.9939999999997</v>
      </c>
      <c r="J10148">
        <v>0.11559999999999999</v>
      </c>
      <c r="K10148" s="2">
        <f t="shared" si="203"/>
        <v>8635.32</v>
      </c>
    </row>
    <row r="10149" spans="1:11" x14ac:dyDescent="0.35">
      <c r="A10149" t="s">
        <v>12804</v>
      </c>
      <c r="B10149" t="s">
        <v>12805</v>
      </c>
      <c r="D10149">
        <v>875</v>
      </c>
      <c r="E10149" t="s">
        <v>2666</v>
      </c>
      <c r="F10149" s="1">
        <v>78210</v>
      </c>
      <c r="G10149" t="s">
        <v>16</v>
      </c>
      <c r="H10149">
        <v>4.5019999999999998E-2</v>
      </c>
      <c r="I10149">
        <f t="shared" si="202"/>
        <v>3521.0141999999996</v>
      </c>
      <c r="J10149">
        <v>0.11559999999999999</v>
      </c>
      <c r="K10149" s="2">
        <f t="shared" si="203"/>
        <v>9041.0759999999991</v>
      </c>
    </row>
    <row r="10150" spans="1:11" x14ac:dyDescent="0.35">
      <c r="A10150" t="s">
        <v>12806</v>
      </c>
      <c r="B10150" t="s">
        <v>12807</v>
      </c>
      <c r="C10150" t="s">
        <v>12808</v>
      </c>
      <c r="D10150">
        <v>875</v>
      </c>
      <c r="E10150" t="s">
        <v>2666</v>
      </c>
      <c r="F10150" s="1">
        <v>11500</v>
      </c>
      <c r="G10150" t="s">
        <v>16</v>
      </c>
      <c r="H10150">
        <v>0.17799999999999999</v>
      </c>
      <c r="I10150">
        <f t="shared" si="202"/>
        <v>2047</v>
      </c>
      <c r="J10150">
        <v>0.35199999999999998</v>
      </c>
      <c r="K10150" s="2">
        <f t="shared" si="203"/>
        <v>4047.9999999999995</v>
      </c>
    </row>
    <row r="10151" spans="1:11" x14ac:dyDescent="0.35">
      <c r="A10151" t="s">
        <v>12809</v>
      </c>
      <c r="B10151" t="s">
        <v>12810</v>
      </c>
      <c r="C10151" t="s">
        <v>12811</v>
      </c>
      <c r="D10151">
        <v>875</v>
      </c>
      <c r="E10151" t="s">
        <v>2666</v>
      </c>
      <c r="F10151" s="1">
        <v>15820</v>
      </c>
      <c r="G10151" t="s">
        <v>16</v>
      </c>
      <c r="H10151">
        <v>6.2350000000000003E-2</v>
      </c>
      <c r="I10151">
        <f t="shared" si="202"/>
        <v>986.37700000000007</v>
      </c>
      <c r="J10151">
        <v>0.27900000000000003</v>
      </c>
      <c r="K10151" s="2">
        <f t="shared" si="203"/>
        <v>4413.7800000000007</v>
      </c>
    </row>
    <row r="10152" spans="1:11" x14ac:dyDescent="0.35">
      <c r="A10152" t="s">
        <v>12812</v>
      </c>
      <c r="B10152" t="s">
        <v>12813</v>
      </c>
      <c r="C10152" t="s">
        <v>12814</v>
      </c>
      <c r="D10152">
        <v>875</v>
      </c>
      <c r="E10152" t="s">
        <v>2666</v>
      </c>
      <c r="F10152">
        <v>967</v>
      </c>
      <c r="G10152" t="s">
        <v>16</v>
      </c>
      <c r="H10152">
        <v>0.14699999999999999</v>
      </c>
      <c r="I10152">
        <f t="shared" si="202"/>
        <v>142.149</v>
      </c>
      <c r="J10152">
        <v>0.45900000000000002</v>
      </c>
      <c r="K10152" s="2">
        <f t="shared" si="203"/>
        <v>443.85300000000001</v>
      </c>
    </row>
    <row r="10153" spans="1:11" x14ac:dyDescent="0.35">
      <c r="A10153" t="s">
        <v>12815</v>
      </c>
      <c r="B10153" t="s">
        <v>12816</v>
      </c>
      <c r="C10153" t="s">
        <v>12817</v>
      </c>
      <c r="D10153">
        <v>875</v>
      </c>
      <c r="E10153" t="s">
        <v>2666</v>
      </c>
      <c r="F10153" s="1">
        <v>10210</v>
      </c>
      <c r="G10153" t="s">
        <v>16</v>
      </c>
      <c r="H10153">
        <v>0.14499999999999999</v>
      </c>
      <c r="I10153">
        <f t="shared" si="202"/>
        <v>1480.4499999999998</v>
      </c>
      <c r="J10153">
        <v>0.30199999999999999</v>
      </c>
      <c r="K10153" s="2">
        <f t="shared" si="203"/>
        <v>3083.42</v>
      </c>
    </row>
    <row r="10154" spans="1:11" x14ac:dyDescent="0.35">
      <c r="A10154" t="s">
        <v>12818</v>
      </c>
      <c r="B10154" t="s">
        <v>12819</v>
      </c>
      <c r="C10154" t="s">
        <v>12820</v>
      </c>
      <c r="D10154">
        <v>875</v>
      </c>
      <c r="E10154" t="s">
        <v>2666</v>
      </c>
      <c r="F10154" s="1">
        <v>5460</v>
      </c>
      <c r="G10154" t="s">
        <v>16</v>
      </c>
      <c r="H10154">
        <v>0.182</v>
      </c>
      <c r="I10154">
        <f t="shared" si="202"/>
        <v>993.72</v>
      </c>
      <c r="J10154">
        <v>0.35199999999999998</v>
      </c>
      <c r="K10154" s="2">
        <f t="shared" si="203"/>
        <v>1921.9199999999998</v>
      </c>
    </row>
    <row r="10155" spans="1:11" x14ac:dyDescent="0.35">
      <c r="A10155" t="s">
        <v>12821</v>
      </c>
      <c r="B10155" t="s">
        <v>12822</v>
      </c>
      <c r="C10155" t="s">
        <v>12823</v>
      </c>
      <c r="D10155">
        <v>875</v>
      </c>
      <c r="E10155" t="s">
        <v>2666</v>
      </c>
      <c r="F10155" s="1">
        <v>182469</v>
      </c>
      <c r="G10155" t="s">
        <v>16</v>
      </c>
      <c r="H10155">
        <v>5.4000000000000003E-3</v>
      </c>
      <c r="I10155">
        <f t="shared" si="202"/>
        <v>985.33260000000007</v>
      </c>
      <c r="J10155">
        <v>2.7640000000000001E-2</v>
      </c>
      <c r="K10155" s="2">
        <f t="shared" si="203"/>
        <v>5043.4431599999998</v>
      </c>
    </row>
    <row r="10156" spans="1:11" x14ac:dyDescent="0.35">
      <c r="A10156" t="s">
        <v>12824</v>
      </c>
      <c r="B10156" t="s">
        <v>12825</v>
      </c>
      <c r="C10156" t="s">
        <v>12826</v>
      </c>
      <c r="D10156">
        <v>875</v>
      </c>
      <c r="E10156" t="s">
        <v>2666</v>
      </c>
      <c r="F10156" s="1">
        <v>130500</v>
      </c>
      <c r="G10156" t="s">
        <v>16</v>
      </c>
      <c r="H10156">
        <v>5.4000000000000003E-3</v>
      </c>
      <c r="I10156">
        <f t="shared" si="202"/>
        <v>704.7</v>
      </c>
      <c r="J10156">
        <v>2.9950000000000001E-2</v>
      </c>
      <c r="K10156" s="2">
        <f t="shared" si="203"/>
        <v>3908.4749999999999</v>
      </c>
    </row>
    <row r="10157" spans="1:11" x14ac:dyDescent="0.35">
      <c r="A10157" t="s">
        <v>12827</v>
      </c>
      <c r="B10157" t="s">
        <v>12828</v>
      </c>
      <c r="C10157" t="s">
        <v>12829</v>
      </c>
      <c r="D10157">
        <v>875</v>
      </c>
      <c r="E10157" t="s">
        <v>2666</v>
      </c>
      <c r="F10157" s="1">
        <v>216630</v>
      </c>
      <c r="G10157" t="s">
        <v>16</v>
      </c>
      <c r="H10157">
        <v>5.4000000000000003E-3</v>
      </c>
      <c r="I10157">
        <f t="shared" si="202"/>
        <v>1169.8020000000001</v>
      </c>
      <c r="J10157">
        <v>2.7640000000000001E-2</v>
      </c>
      <c r="K10157" s="2">
        <f t="shared" si="203"/>
        <v>5987.6532000000007</v>
      </c>
    </row>
    <row r="10158" spans="1:11" x14ac:dyDescent="0.35">
      <c r="A10158" t="s">
        <v>12830</v>
      </c>
      <c r="B10158" t="s">
        <v>12831</v>
      </c>
      <c r="C10158" t="s">
        <v>12832</v>
      </c>
      <c r="D10158">
        <v>875</v>
      </c>
      <c r="E10158" t="s">
        <v>2666</v>
      </c>
      <c r="F10158" s="1">
        <v>2800</v>
      </c>
      <c r="G10158" t="s">
        <v>16</v>
      </c>
      <c r="H10158">
        <v>0.104</v>
      </c>
      <c r="I10158">
        <f t="shared" si="202"/>
        <v>291.2</v>
      </c>
      <c r="J10158">
        <v>0.23200000000000001</v>
      </c>
      <c r="K10158" s="2">
        <f t="shared" si="203"/>
        <v>649.6</v>
      </c>
    </row>
    <row r="10159" spans="1:11" x14ac:dyDescent="0.35">
      <c r="A10159" t="s">
        <v>12833</v>
      </c>
      <c r="B10159" t="s">
        <v>12834</v>
      </c>
      <c r="C10159" t="s">
        <v>12835</v>
      </c>
      <c r="D10159">
        <v>875</v>
      </c>
      <c r="E10159" t="s">
        <v>2666</v>
      </c>
      <c r="F10159" s="1">
        <v>45870</v>
      </c>
      <c r="G10159" t="s">
        <v>16</v>
      </c>
      <c r="H10159">
        <v>6.4000000000000001E-2</v>
      </c>
      <c r="I10159">
        <f t="shared" si="202"/>
        <v>2935.68</v>
      </c>
      <c r="J10159">
        <v>0.20319999999999999</v>
      </c>
      <c r="K10159" s="2">
        <f t="shared" si="203"/>
        <v>9320.7839999999997</v>
      </c>
    </row>
    <row r="10160" spans="1:11" x14ac:dyDescent="0.35">
      <c r="A10160" t="s">
        <v>12836</v>
      </c>
      <c r="B10160" t="s">
        <v>12837</v>
      </c>
      <c r="C10160" t="s">
        <v>12838</v>
      </c>
      <c r="D10160">
        <v>875</v>
      </c>
      <c r="E10160" t="s">
        <v>2666</v>
      </c>
      <c r="F10160" s="1">
        <v>5100</v>
      </c>
      <c r="G10160" t="s">
        <v>16</v>
      </c>
      <c r="H10160">
        <v>0.13700000000000001</v>
      </c>
      <c r="I10160">
        <f t="shared" si="202"/>
        <v>698.7</v>
      </c>
      <c r="J10160">
        <v>0.192</v>
      </c>
      <c r="K10160" s="2">
        <f t="shared" si="203"/>
        <v>979.2</v>
      </c>
    </row>
    <row r="10161" spans="1:11" x14ac:dyDescent="0.35">
      <c r="A10161" t="s">
        <v>12839</v>
      </c>
      <c r="B10161" t="s">
        <v>12840</v>
      </c>
      <c r="C10161" t="s">
        <v>12841</v>
      </c>
      <c r="D10161">
        <v>875</v>
      </c>
      <c r="E10161" t="s">
        <v>2666</v>
      </c>
      <c r="F10161" s="1">
        <v>8250</v>
      </c>
      <c r="G10161" t="s">
        <v>16</v>
      </c>
      <c r="H10161">
        <v>3.9E-2</v>
      </c>
      <c r="I10161">
        <f t="shared" si="202"/>
        <v>321.75</v>
      </c>
      <c r="J10161">
        <v>7.2999999999999995E-2</v>
      </c>
      <c r="K10161" s="2">
        <f t="shared" si="203"/>
        <v>602.25</v>
      </c>
    </row>
    <row r="10162" spans="1:11" x14ac:dyDescent="0.35">
      <c r="A10162" t="s">
        <v>12842</v>
      </c>
      <c r="B10162" t="s">
        <v>12843</v>
      </c>
      <c r="C10162" t="s">
        <v>12814</v>
      </c>
      <c r="D10162">
        <v>875</v>
      </c>
      <c r="E10162" t="s">
        <v>2666</v>
      </c>
      <c r="F10162" s="1">
        <v>2600</v>
      </c>
      <c r="G10162" t="s">
        <v>16</v>
      </c>
      <c r="H10162">
        <v>0.14899999999999999</v>
      </c>
      <c r="I10162">
        <f t="shared" si="202"/>
        <v>387.4</v>
      </c>
      <c r="J10162">
        <v>0.30199999999999999</v>
      </c>
      <c r="K10162" s="2">
        <f t="shared" si="203"/>
        <v>785.19999999999993</v>
      </c>
    </row>
    <row r="10163" spans="1:11" x14ac:dyDescent="0.35">
      <c r="A10163" t="s">
        <v>12844</v>
      </c>
      <c r="B10163" t="s">
        <v>12845</v>
      </c>
      <c r="C10163" t="s">
        <v>12846</v>
      </c>
      <c r="D10163">
        <v>875</v>
      </c>
      <c r="E10163" t="s">
        <v>2666</v>
      </c>
      <c r="F10163" s="1">
        <v>18795</v>
      </c>
      <c r="G10163" t="s">
        <v>16</v>
      </c>
      <c r="H10163">
        <v>0.16800000000000001</v>
      </c>
      <c r="I10163">
        <f t="shared" si="202"/>
        <v>3157.5600000000004</v>
      </c>
      <c r="J10163">
        <v>0.33300000000000002</v>
      </c>
      <c r="K10163" s="2">
        <f t="shared" si="203"/>
        <v>6258.7350000000006</v>
      </c>
    </row>
    <row r="10164" spans="1:11" x14ac:dyDescent="0.35">
      <c r="A10164" t="s">
        <v>12847</v>
      </c>
      <c r="B10164" t="s">
        <v>12848</v>
      </c>
      <c r="C10164" t="s">
        <v>12849</v>
      </c>
      <c r="D10164">
        <v>875</v>
      </c>
      <c r="E10164" t="s">
        <v>2666</v>
      </c>
      <c r="F10164" s="1">
        <v>3550</v>
      </c>
      <c r="G10164" t="s">
        <v>16</v>
      </c>
      <c r="H10164">
        <v>0.08</v>
      </c>
      <c r="I10164">
        <f t="shared" si="202"/>
        <v>284</v>
      </c>
      <c r="J10164">
        <v>0.253</v>
      </c>
      <c r="K10164" s="2">
        <f t="shared" si="203"/>
        <v>898.15</v>
      </c>
    </row>
    <row r="10165" spans="1:11" x14ac:dyDescent="0.35">
      <c r="A10165" t="s">
        <v>12850</v>
      </c>
      <c r="B10165" t="s">
        <v>12851</v>
      </c>
      <c r="C10165" t="s">
        <v>12777</v>
      </c>
      <c r="D10165">
        <v>875</v>
      </c>
      <c r="E10165" t="s">
        <v>2666</v>
      </c>
      <c r="F10165" s="1">
        <v>273520</v>
      </c>
      <c r="G10165" t="s">
        <v>16</v>
      </c>
      <c r="H10165">
        <v>5.4000000000000003E-3</v>
      </c>
      <c r="I10165">
        <f t="shared" si="202"/>
        <v>1477.008</v>
      </c>
      <c r="J10165">
        <v>3.15E-2</v>
      </c>
      <c r="K10165" s="2">
        <f t="shared" si="203"/>
        <v>8615.8799999999992</v>
      </c>
    </row>
    <row r="10166" spans="1:11" x14ac:dyDescent="0.35">
      <c r="A10166" t="s">
        <v>12852</v>
      </c>
      <c r="B10166" t="s">
        <v>12853</v>
      </c>
      <c r="C10166" t="s">
        <v>12777</v>
      </c>
      <c r="D10166">
        <v>875</v>
      </c>
      <c r="E10166" t="s">
        <v>2666</v>
      </c>
      <c r="F10166" s="1">
        <v>161797</v>
      </c>
      <c r="G10166" t="s">
        <v>16</v>
      </c>
      <c r="H10166">
        <v>5.4000000000000003E-3</v>
      </c>
      <c r="I10166">
        <f t="shared" si="202"/>
        <v>873.7038</v>
      </c>
      <c r="J10166">
        <v>3.15E-2</v>
      </c>
      <c r="K10166" s="2">
        <f t="shared" si="203"/>
        <v>5096.6054999999997</v>
      </c>
    </row>
    <row r="10167" spans="1:11" x14ac:dyDescent="0.35">
      <c r="A10167" t="s">
        <v>12854</v>
      </c>
      <c r="B10167" t="s">
        <v>12855</v>
      </c>
      <c r="C10167" t="s">
        <v>12777</v>
      </c>
      <c r="D10167">
        <v>875</v>
      </c>
      <c r="E10167" t="s">
        <v>2666</v>
      </c>
      <c r="F10167" s="1">
        <v>171339</v>
      </c>
      <c r="G10167" t="s">
        <v>16</v>
      </c>
      <c r="H10167">
        <v>5.4000000000000003E-3</v>
      </c>
      <c r="I10167">
        <f t="shared" si="202"/>
        <v>925.23060000000009</v>
      </c>
      <c r="J10167">
        <v>3.15E-2</v>
      </c>
      <c r="K10167" s="2">
        <f t="shared" si="203"/>
        <v>5397.1785</v>
      </c>
    </row>
    <row r="10168" spans="1:11" x14ac:dyDescent="0.35">
      <c r="A10168" t="s">
        <v>12856</v>
      </c>
      <c r="B10168" t="s">
        <v>12857</v>
      </c>
      <c r="C10168" t="s">
        <v>12741</v>
      </c>
      <c r="D10168">
        <v>875</v>
      </c>
      <c r="E10168" t="s">
        <v>2666</v>
      </c>
      <c r="F10168" s="1">
        <v>54872</v>
      </c>
      <c r="G10168" t="s">
        <v>16</v>
      </c>
      <c r="H10168">
        <v>6.4060000000000006E-2</v>
      </c>
      <c r="I10168">
        <f t="shared" si="202"/>
        <v>3515.1003200000005</v>
      </c>
      <c r="J10168">
        <v>0.17674999999999999</v>
      </c>
      <c r="K10168" s="2">
        <f t="shared" si="203"/>
        <v>9698.6260000000002</v>
      </c>
    </row>
    <row r="10169" spans="1:11" x14ac:dyDescent="0.35">
      <c r="A10169" t="s">
        <v>12858</v>
      </c>
      <c r="B10169" t="s">
        <v>12859</v>
      </c>
      <c r="C10169" t="s">
        <v>12860</v>
      </c>
      <c r="D10169">
        <v>875</v>
      </c>
      <c r="E10169" t="s">
        <v>2666</v>
      </c>
      <c r="F10169" s="1">
        <v>4825</v>
      </c>
      <c r="G10169" t="s">
        <v>16</v>
      </c>
      <c r="H10169">
        <v>0.14749999999999999</v>
      </c>
      <c r="I10169">
        <f t="shared" si="202"/>
        <v>711.6875</v>
      </c>
      <c r="J10169">
        <v>0.29499999999999998</v>
      </c>
      <c r="K10169" s="2">
        <f t="shared" si="203"/>
        <v>1423.375</v>
      </c>
    </row>
    <row r="10170" spans="1:11" x14ac:dyDescent="0.35">
      <c r="A10170" t="s">
        <v>12861</v>
      </c>
      <c r="B10170" t="s">
        <v>12862</v>
      </c>
      <c r="C10170" t="s">
        <v>12863</v>
      </c>
      <c r="D10170">
        <v>875</v>
      </c>
      <c r="E10170" t="s">
        <v>2666</v>
      </c>
      <c r="F10170" s="1">
        <v>2100</v>
      </c>
      <c r="G10170" t="s">
        <v>16</v>
      </c>
      <c r="H10170">
        <v>0.09</v>
      </c>
      <c r="I10170">
        <f t="shared" si="202"/>
        <v>189</v>
      </c>
      <c r="J10170">
        <v>0.25900000000000001</v>
      </c>
      <c r="K10170" s="2">
        <f t="shared" si="203"/>
        <v>543.9</v>
      </c>
    </row>
    <row r="10171" spans="1:11" x14ac:dyDescent="0.35">
      <c r="A10171" t="s">
        <v>12864</v>
      </c>
      <c r="B10171" t="s">
        <v>12865</v>
      </c>
      <c r="C10171" t="s">
        <v>12863</v>
      </c>
      <c r="D10171">
        <v>875</v>
      </c>
      <c r="E10171" t="s">
        <v>2666</v>
      </c>
      <c r="F10171" s="1">
        <v>15750</v>
      </c>
      <c r="G10171" t="s">
        <v>16</v>
      </c>
      <c r="H10171">
        <v>9.0999999999999998E-2</v>
      </c>
      <c r="I10171">
        <f t="shared" si="202"/>
        <v>1433.25</v>
      </c>
      <c r="J10171">
        <v>0.22800000000000001</v>
      </c>
      <c r="K10171" s="2">
        <f t="shared" si="203"/>
        <v>3591</v>
      </c>
    </row>
    <row r="10172" spans="1:11" x14ac:dyDescent="0.35">
      <c r="A10172" t="s">
        <v>12866</v>
      </c>
      <c r="B10172" t="s">
        <v>12867</v>
      </c>
      <c r="C10172" t="s">
        <v>12863</v>
      </c>
      <c r="D10172">
        <v>875</v>
      </c>
      <c r="E10172" t="s">
        <v>2666</v>
      </c>
      <c r="F10172" s="1">
        <v>14635</v>
      </c>
      <c r="G10172" t="s">
        <v>16</v>
      </c>
      <c r="H10172">
        <v>9.0999999999999998E-2</v>
      </c>
      <c r="I10172">
        <f t="shared" si="202"/>
        <v>1331.7849999999999</v>
      </c>
      <c r="J10172">
        <v>0.217</v>
      </c>
      <c r="K10172" s="2">
        <f t="shared" si="203"/>
        <v>3175.7950000000001</v>
      </c>
    </row>
    <row r="10173" spans="1:11" x14ac:dyDescent="0.35">
      <c r="A10173" t="s">
        <v>12868</v>
      </c>
      <c r="B10173" t="s">
        <v>12869</v>
      </c>
      <c r="C10173" t="s">
        <v>12870</v>
      </c>
      <c r="D10173">
        <v>875</v>
      </c>
      <c r="E10173" t="s">
        <v>2666</v>
      </c>
      <c r="F10173" s="1">
        <v>3200</v>
      </c>
      <c r="G10173" t="s">
        <v>16</v>
      </c>
      <c r="H10173">
        <v>0.24199999999999999</v>
      </c>
      <c r="I10173">
        <f t="shared" si="202"/>
        <v>774.4</v>
      </c>
      <c r="J10173">
        <v>0.28700999999999999</v>
      </c>
      <c r="K10173" s="2">
        <f t="shared" si="203"/>
        <v>918.43200000000002</v>
      </c>
    </row>
    <row r="10174" spans="1:11" x14ac:dyDescent="0.35">
      <c r="A10174" t="s">
        <v>12871</v>
      </c>
      <c r="B10174" t="s">
        <v>12872</v>
      </c>
      <c r="C10174" t="s">
        <v>12873</v>
      </c>
      <c r="D10174">
        <v>875</v>
      </c>
      <c r="E10174" t="s">
        <v>2666</v>
      </c>
      <c r="F10174" s="1">
        <v>1010</v>
      </c>
      <c r="G10174" t="s">
        <v>16</v>
      </c>
      <c r="H10174">
        <v>0.56599999999999995</v>
      </c>
      <c r="I10174">
        <f t="shared" si="202"/>
        <v>571.66</v>
      </c>
      <c r="J10174">
        <v>0.39900000000000002</v>
      </c>
      <c r="K10174" s="2">
        <f t="shared" si="203"/>
        <v>402.99</v>
      </c>
    </row>
    <row r="10175" spans="1:11" x14ac:dyDescent="0.35">
      <c r="A10175" t="s">
        <v>12874</v>
      </c>
      <c r="B10175" t="s">
        <v>12875</v>
      </c>
      <c r="C10175" t="s">
        <v>12876</v>
      </c>
      <c r="D10175">
        <v>875</v>
      </c>
      <c r="E10175" t="s">
        <v>2666</v>
      </c>
      <c r="F10175" s="1">
        <v>1185</v>
      </c>
      <c r="G10175" t="s">
        <v>16</v>
      </c>
      <c r="H10175">
        <v>0.379</v>
      </c>
      <c r="I10175">
        <f t="shared" si="202"/>
        <v>449.11500000000001</v>
      </c>
      <c r="J10175">
        <v>1.36</v>
      </c>
      <c r="K10175" s="2">
        <f t="shared" si="203"/>
        <v>1611.6000000000001</v>
      </c>
    </row>
    <row r="10176" spans="1:11" x14ac:dyDescent="0.35">
      <c r="A10176" t="s">
        <v>12877</v>
      </c>
      <c r="B10176" t="s">
        <v>12878</v>
      </c>
      <c r="C10176" t="s">
        <v>12879</v>
      </c>
      <c r="D10176">
        <v>875</v>
      </c>
      <c r="E10176" t="s">
        <v>2666</v>
      </c>
      <c r="F10176">
        <v>450</v>
      </c>
      <c r="G10176" t="s">
        <v>16</v>
      </c>
      <c r="H10176">
        <v>1.2E-2</v>
      </c>
      <c r="I10176">
        <f t="shared" si="202"/>
        <v>5.4</v>
      </c>
      <c r="J10176">
        <v>0.86</v>
      </c>
      <c r="K10176" s="2">
        <f t="shared" si="203"/>
        <v>387</v>
      </c>
    </row>
    <row r="10177" spans="1:11" x14ac:dyDescent="0.35">
      <c r="A10177" t="s">
        <v>12880</v>
      </c>
      <c r="B10177" t="s">
        <v>12881</v>
      </c>
      <c r="C10177" t="s">
        <v>12882</v>
      </c>
      <c r="D10177">
        <v>875</v>
      </c>
      <c r="E10177" t="s">
        <v>2666</v>
      </c>
      <c r="F10177" s="1">
        <v>42230</v>
      </c>
      <c r="G10177" t="s">
        <v>16</v>
      </c>
      <c r="H10177">
        <v>8.7400000000000005E-2</v>
      </c>
      <c r="I10177">
        <f t="shared" si="202"/>
        <v>3690.902</v>
      </c>
      <c r="J10177">
        <v>0.54007000000000005</v>
      </c>
      <c r="K10177" s="2">
        <f t="shared" si="203"/>
        <v>22807.156100000004</v>
      </c>
    </row>
    <row r="10178" spans="1:11" x14ac:dyDescent="0.35">
      <c r="A10178" t="s">
        <v>12883</v>
      </c>
      <c r="B10178" t="s">
        <v>12884</v>
      </c>
      <c r="C10178" t="s">
        <v>12885</v>
      </c>
      <c r="D10178">
        <v>875</v>
      </c>
      <c r="E10178" t="s">
        <v>2666</v>
      </c>
      <c r="F10178" s="1">
        <v>26390</v>
      </c>
      <c r="G10178" t="s">
        <v>16</v>
      </c>
      <c r="H10178">
        <v>0.35202</v>
      </c>
      <c r="I10178">
        <f t="shared" si="202"/>
        <v>9289.8078000000005</v>
      </c>
      <c r="J10178">
        <v>1.2170000000000001</v>
      </c>
      <c r="K10178" s="2">
        <f t="shared" si="203"/>
        <v>32116.63</v>
      </c>
    </row>
    <row r="10179" spans="1:11" x14ac:dyDescent="0.35">
      <c r="A10179" t="s">
        <v>12886</v>
      </c>
      <c r="B10179" t="s">
        <v>12887</v>
      </c>
      <c r="C10179" t="s">
        <v>12882</v>
      </c>
      <c r="D10179">
        <v>875</v>
      </c>
      <c r="E10179" t="s">
        <v>2666</v>
      </c>
      <c r="F10179" s="1">
        <v>20280</v>
      </c>
      <c r="G10179" t="s">
        <v>16</v>
      </c>
      <c r="H10179">
        <v>8.7400000000000005E-2</v>
      </c>
      <c r="I10179">
        <f t="shared" si="202"/>
        <v>1772.4720000000002</v>
      </c>
      <c r="J10179">
        <v>0.54007000000000005</v>
      </c>
      <c r="K10179" s="2">
        <f t="shared" si="203"/>
        <v>10952.619600000002</v>
      </c>
    </row>
    <row r="10180" spans="1:11" x14ac:dyDescent="0.35">
      <c r="A10180" t="s">
        <v>12888</v>
      </c>
      <c r="B10180" t="s">
        <v>12889</v>
      </c>
      <c r="C10180" t="s">
        <v>12885</v>
      </c>
      <c r="D10180">
        <v>875</v>
      </c>
      <c r="E10180" t="s">
        <v>2666</v>
      </c>
      <c r="F10180" s="1">
        <v>19465</v>
      </c>
      <c r="G10180" t="s">
        <v>16</v>
      </c>
      <c r="H10180">
        <v>0.35202</v>
      </c>
      <c r="I10180">
        <f t="shared" si="202"/>
        <v>6852.0693000000001</v>
      </c>
      <c r="J10180">
        <v>1.2170000000000001</v>
      </c>
      <c r="K10180" s="2">
        <f t="shared" si="203"/>
        <v>23688.905000000002</v>
      </c>
    </row>
    <row r="10181" spans="1:11" x14ac:dyDescent="0.35">
      <c r="A10181" t="s">
        <v>12890</v>
      </c>
      <c r="B10181" t="s">
        <v>12891</v>
      </c>
      <c r="C10181" t="s">
        <v>12882</v>
      </c>
      <c r="D10181">
        <v>875</v>
      </c>
      <c r="E10181" t="s">
        <v>2666</v>
      </c>
      <c r="F10181" s="1">
        <v>11430</v>
      </c>
      <c r="G10181" t="s">
        <v>16</v>
      </c>
      <c r="H10181">
        <v>8.7400000000000005E-2</v>
      </c>
      <c r="I10181">
        <f t="shared" ref="I10181:I10244" si="204">H10181*F10181</f>
        <v>998.98200000000008</v>
      </c>
      <c r="J10181">
        <v>0.54007000000000005</v>
      </c>
      <c r="K10181" s="2">
        <f t="shared" ref="K10181:K10244" si="205">F10181*J10181</f>
        <v>6173.0001000000002</v>
      </c>
    </row>
    <row r="10182" spans="1:11" x14ac:dyDescent="0.35">
      <c r="A10182" t="s">
        <v>12892</v>
      </c>
      <c r="B10182" t="s">
        <v>12893</v>
      </c>
      <c r="C10182" t="s">
        <v>12894</v>
      </c>
      <c r="D10182">
        <v>875</v>
      </c>
      <c r="E10182" t="s">
        <v>2666</v>
      </c>
      <c r="F10182" s="1">
        <v>29400</v>
      </c>
      <c r="G10182" t="s">
        <v>16</v>
      </c>
      <c r="H10182">
        <v>5.8000000000000003E-2</v>
      </c>
      <c r="I10182">
        <f t="shared" si="204"/>
        <v>1705.2</v>
      </c>
      <c r="J10182">
        <v>0.4864</v>
      </c>
      <c r="K10182" s="2">
        <f t="shared" si="205"/>
        <v>14300.16</v>
      </c>
    </row>
    <row r="10183" spans="1:11" x14ac:dyDescent="0.35">
      <c r="A10183" t="s">
        <v>12895</v>
      </c>
      <c r="B10183" t="s">
        <v>12896</v>
      </c>
      <c r="C10183" t="s">
        <v>12894</v>
      </c>
      <c r="D10183">
        <v>875</v>
      </c>
      <c r="E10183" t="s">
        <v>2666</v>
      </c>
      <c r="F10183" s="1">
        <v>30100</v>
      </c>
      <c r="G10183" t="s">
        <v>16</v>
      </c>
      <c r="H10183">
        <v>5.8000000000000003E-2</v>
      </c>
      <c r="I10183">
        <f t="shared" si="204"/>
        <v>1745.8000000000002</v>
      </c>
      <c r="J10183">
        <v>0.40115000000000001</v>
      </c>
      <c r="K10183" s="2">
        <f t="shared" si="205"/>
        <v>12074.615</v>
      </c>
    </row>
    <row r="10184" spans="1:11" x14ac:dyDescent="0.35">
      <c r="A10184" t="s">
        <v>12897</v>
      </c>
      <c r="B10184" t="s">
        <v>12898</v>
      </c>
      <c r="C10184" t="s">
        <v>12899</v>
      </c>
      <c r="D10184">
        <v>875</v>
      </c>
      <c r="E10184" t="s">
        <v>2666</v>
      </c>
      <c r="F10184" s="1">
        <v>12840</v>
      </c>
      <c r="G10184" t="s">
        <v>16</v>
      </c>
      <c r="H10184">
        <v>9.3450000000000005E-2</v>
      </c>
      <c r="I10184">
        <f t="shared" si="204"/>
        <v>1199.8980000000001</v>
      </c>
      <c r="J10184">
        <v>0.13700000000000001</v>
      </c>
      <c r="K10184" s="2">
        <f t="shared" si="205"/>
        <v>1759.0800000000002</v>
      </c>
    </row>
    <row r="10185" spans="1:11" x14ac:dyDescent="0.35">
      <c r="A10185" t="s">
        <v>12900</v>
      </c>
      <c r="B10185" t="s">
        <v>12901</v>
      </c>
      <c r="C10185" t="s">
        <v>12902</v>
      </c>
      <c r="D10185">
        <v>875</v>
      </c>
      <c r="E10185" t="s">
        <v>2666</v>
      </c>
      <c r="F10185" s="1">
        <v>14165</v>
      </c>
      <c r="G10185" t="s">
        <v>16</v>
      </c>
      <c r="H10185">
        <v>0.12559999999999999</v>
      </c>
      <c r="I10185">
        <f t="shared" si="204"/>
        <v>1779.1239999999998</v>
      </c>
      <c r="J10185">
        <v>0.17699999999999999</v>
      </c>
      <c r="K10185" s="2">
        <f t="shared" si="205"/>
        <v>2507.2049999999999</v>
      </c>
    </row>
    <row r="10186" spans="1:11" x14ac:dyDescent="0.35">
      <c r="A10186" t="s">
        <v>12903</v>
      </c>
      <c r="B10186" t="s">
        <v>12904</v>
      </c>
      <c r="C10186" t="s">
        <v>12905</v>
      </c>
      <c r="D10186">
        <v>875</v>
      </c>
      <c r="E10186" t="s">
        <v>2666</v>
      </c>
      <c r="F10186" s="1">
        <v>26200</v>
      </c>
      <c r="G10186" t="s">
        <v>16</v>
      </c>
      <c r="H10186">
        <v>8.6309999999999998E-2</v>
      </c>
      <c r="I10186">
        <f t="shared" si="204"/>
        <v>2261.3220000000001</v>
      </c>
      <c r="J10186">
        <v>0.2646</v>
      </c>
      <c r="K10186" s="2">
        <f t="shared" si="205"/>
        <v>6932.52</v>
      </c>
    </row>
    <row r="10187" spans="1:11" x14ac:dyDescent="0.35">
      <c r="A10187" t="s">
        <v>12906</v>
      </c>
      <c r="B10187" t="s">
        <v>12907</v>
      </c>
      <c r="C10187" t="s">
        <v>12908</v>
      </c>
      <c r="D10187">
        <v>875</v>
      </c>
      <c r="E10187" t="s">
        <v>2666</v>
      </c>
      <c r="F10187" s="1">
        <v>16495</v>
      </c>
      <c r="G10187" t="s">
        <v>16</v>
      </c>
      <c r="H10187">
        <v>5.8000000000000003E-2</v>
      </c>
      <c r="I10187">
        <f t="shared" si="204"/>
        <v>956.71</v>
      </c>
      <c r="J10187">
        <v>0.48749999999999999</v>
      </c>
      <c r="K10187" s="2">
        <f t="shared" si="205"/>
        <v>8041.3125</v>
      </c>
    </row>
    <row r="10188" spans="1:11" x14ac:dyDescent="0.35">
      <c r="A10188" t="s">
        <v>12909</v>
      </c>
      <c r="B10188" t="s">
        <v>12910</v>
      </c>
      <c r="C10188" t="s">
        <v>12908</v>
      </c>
      <c r="D10188">
        <v>875</v>
      </c>
      <c r="E10188" t="s">
        <v>2666</v>
      </c>
      <c r="F10188" s="1">
        <v>16495</v>
      </c>
      <c r="G10188" t="s">
        <v>16</v>
      </c>
      <c r="H10188">
        <v>5.8000000000000003E-2</v>
      </c>
      <c r="I10188">
        <f t="shared" si="204"/>
        <v>956.71</v>
      </c>
      <c r="J10188">
        <v>0.48749999999999999</v>
      </c>
      <c r="K10188" s="2">
        <f t="shared" si="205"/>
        <v>8041.3125</v>
      </c>
    </row>
    <row r="10189" spans="1:11" x14ac:dyDescent="0.35">
      <c r="A10189" t="s">
        <v>12911</v>
      </c>
      <c r="B10189" t="s">
        <v>12912</v>
      </c>
      <c r="C10189" t="s">
        <v>12908</v>
      </c>
      <c r="D10189">
        <v>875</v>
      </c>
      <c r="E10189" t="s">
        <v>2666</v>
      </c>
      <c r="F10189" s="1">
        <v>16220</v>
      </c>
      <c r="G10189" t="s">
        <v>16</v>
      </c>
      <c r="H10189">
        <v>5.8000000000000003E-2</v>
      </c>
      <c r="I10189">
        <f t="shared" si="204"/>
        <v>940.76</v>
      </c>
      <c r="J10189">
        <v>0.48749999999999999</v>
      </c>
      <c r="K10189" s="2">
        <f t="shared" si="205"/>
        <v>7907.25</v>
      </c>
    </row>
    <row r="10190" spans="1:11" x14ac:dyDescent="0.35">
      <c r="A10190" t="s">
        <v>12913</v>
      </c>
      <c r="B10190" t="s">
        <v>12914</v>
      </c>
      <c r="C10190" t="s">
        <v>12915</v>
      </c>
      <c r="D10190">
        <v>875</v>
      </c>
      <c r="E10190" t="s">
        <v>2666</v>
      </c>
      <c r="F10190" s="1">
        <v>10064</v>
      </c>
      <c r="G10190" t="s">
        <v>16</v>
      </c>
      <c r="H10190">
        <v>6.6000000000000003E-2</v>
      </c>
      <c r="I10190">
        <f t="shared" si="204"/>
        <v>664.22400000000005</v>
      </c>
      <c r="J10190">
        <v>0.11799999999999999</v>
      </c>
      <c r="K10190" s="2">
        <f t="shared" si="205"/>
        <v>1187.5519999999999</v>
      </c>
    </row>
    <row r="10191" spans="1:11" x14ac:dyDescent="0.35">
      <c r="A10191" t="s">
        <v>12916</v>
      </c>
      <c r="B10191" t="s">
        <v>12917</v>
      </c>
      <c r="C10191" t="s">
        <v>12918</v>
      </c>
      <c r="D10191">
        <v>875</v>
      </c>
      <c r="E10191" t="s">
        <v>2666</v>
      </c>
      <c r="F10191" s="1">
        <v>48760</v>
      </c>
      <c r="G10191" t="s">
        <v>16</v>
      </c>
      <c r="H10191">
        <v>5.8000000000000003E-2</v>
      </c>
      <c r="I10191">
        <f t="shared" si="204"/>
        <v>2828.08</v>
      </c>
      <c r="J10191">
        <v>0.17979999999999999</v>
      </c>
      <c r="K10191" s="2">
        <f t="shared" si="205"/>
        <v>8767.0479999999989</v>
      </c>
    </row>
    <row r="10192" spans="1:11" x14ac:dyDescent="0.35">
      <c r="A10192" t="s">
        <v>12919</v>
      </c>
      <c r="B10192" t="s">
        <v>12920</v>
      </c>
      <c r="C10192" t="s">
        <v>12918</v>
      </c>
      <c r="D10192">
        <v>875</v>
      </c>
      <c r="E10192" t="s">
        <v>2666</v>
      </c>
      <c r="F10192" s="1">
        <v>30200</v>
      </c>
      <c r="G10192" t="s">
        <v>16</v>
      </c>
      <c r="H10192">
        <v>5.8000000000000003E-2</v>
      </c>
      <c r="I10192">
        <f t="shared" si="204"/>
        <v>1751.6000000000001</v>
      </c>
      <c r="J10192">
        <v>0.17979999999999999</v>
      </c>
      <c r="K10192" s="2">
        <f t="shared" si="205"/>
        <v>5429.96</v>
      </c>
    </row>
    <row r="10193" spans="1:11" x14ac:dyDescent="0.35">
      <c r="A10193" t="s">
        <v>12921</v>
      </c>
      <c r="B10193" t="s">
        <v>12922</v>
      </c>
      <c r="C10193" t="s">
        <v>12918</v>
      </c>
      <c r="D10193">
        <v>875</v>
      </c>
      <c r="E10193" t="s">
        <v>2666</v>
      </c>
      <c r="F10193" s="1">
        <v>38740</v>
      </c>
      <c r="G10193" t="s">
        <v>16</v>
      </c>
      <c r="H10193">
        <v>5.8000000000000003E-2</v>
      </c>
      <c r="I10193">
        <f t="shared" si="204"/>
        <v>2246.92</v>
      </c>
      <c r="J10193">
        <v>0.17979999999999999</v>
      </c>
      <c r="K10193" s="2">
        <f t="shared" si="205"/>
        <v>6965.4519999999993</v>
      </c>
    </row>
    <row r="10194" spans="1:11" x14ac:dyDescent="0.35">
      <c r="A10194" t="s">
        <v>12923</v>
      </c>
      <c r="B10194" t="s">
        <v>12924</v>
      </c>
      <c r="C10194" t="s">
        <v>12925</v>
      </c>
      <c r="D10194">
        <v>875</v>
      </c>
      <c r="E10194" t="s">
        <v>2666</v>
      </c>
      <c r="F10194" s="1">
        <v>7590</v>
      </c>
      <c r="G10194" t="s">
        <v>16</v>
      </c>
      <c r="H10194">
        <v>5.8000000000000003E-2</v>
      </c>
      <c r="I10194">
        <f t="shared" si="204"/>
        <v>440.22</v>
      </c>
      <c r="J10194">
        <v>0.17979999999999999</v>
      </c>
      <c r="K10194" s="2">
        <f t="shared" si="205"/>
        <v>1364.682</v>
      </c>
    </row>
    <row r="10195" spans="1:11" x14ac:dyDescent="0.35">
      <c r="A10195" t="s">
        <v>12926</v>
      </c>
      <c r="B10195" t="s">
        <v>12927</v>
      </c>
      <c r="C10195" t="s">
        <v>12918</v>
      </c>
      <c r="D10195">
        <v>875</v>
      </c>
      <c r="E10195" t="s">
        <v>2666</v>
      </c>
      <c r="F10195" s="1">
        <v>44440</v>
      </c>
      <c r="G10195" t="s">
        <v>16</v>
      </c>
      <c r="H10195">
        <v>5.8000000000000003E-2</v>
      </c>
      <c r="I10195">
        <f t="shared" si="204"/>
        <v>2577.52</v>
      </c>
      <c r="J10195">
        <v>0.17979999999999999</v>
      </c>
      <c r="K10195" s="2">
        <f t="shared" si="205"/>
        <v>7990.3119999999999</v>
      </c>
    </row>
    <row r="10196" spans="1:11" x14ac:dyDescent="0.35">
      <c r="A10196" t="s">
        <v>12928</v>
      </c>
      <c r="B10196" t="s">
        <v>12929</v>
      </c>
      <c r="C10196" t="s">
        <v>12918</v>
      </c>
      <c r="D10196">
        <v>875</v>
      </c>
      <c r="E10196" t="s">
        <v>2666</v>
      </c>
      <c r="F10196" s="1">
        <v>38640</v>
      </c>
      <c r="G10196" t="s">
        <v>16</v>
      </c>
      <c r="H10196">
        <v>5.8000000000000003E-2</v>
      </c>
      <c r="I10196">
        <f t="shared" si="204"/>
        <v>2241.12</v>
      </c>
      <c r="J10196">
        <v>0.13869999999999999</v>
      </c>
      <c r="K10196" s="2">
        <f t="shared" si="205"/>
        <v>5359.3679999999995</v>
      </c>
    </row>
    <row r="10197" spans="1:11" x14ac:dyDescent="0.35">
      <c r="A10197" t="s">
        <v>12930</v>
      </c>
      <c r="B10197" t="s">
        <v>12931</v>
      </c>
      <c r="C10197" t="s">
        <v>12918</v>
      </c>
      <c r="D10197">
        <v>875</v>
      </c>
      <c r="E10197" t="s">
        <v>2666</v>
      </c>
      <c r="F10197" s="1">
        <v>38870</v>
      </c>
      <c r="G10197" t="s">
        <v>16</v>
      </c>
      <c r="H10197">
        <v>5.8000000000000003E-2</v>
      </c>
      <c r="I10197">
        <f t="shared" si="204"/>
        <v>2254.46</v>
      </c>
      <c r="J10197">
        <v>0.13869999999999999</v>
      </c>
      <c r="K10197" s="2">
        <f t="shared" si="205"/>
        <v>5391.2689999999993</v>
      </c>
    </row>
    <row r="10198" spans="1:11" x14ac:dyDescent="0.35">
      <c r="A10198" t="s">
        <v>12932</v>
      </c>
      <c r="B10198" t="s">
        <v>12933</v>
      </c>
      <c r="C10198" t="s">
        <v>12918</v>
      </c>
      <c r="D10198">
        <v>875</v>
      </c>
      <c r="E10198" t="s">
        <v>2666</v>
      </c>
      <c r="F10198" s="1">
        <v>41680</v>
      </c>
      <c r="G10198" t="s">
        <v>16</v>
      </c>
      <c r="H10198">
        <v>5.8000000000000003E-2</v>
      </c>
      <c r="I10198">
        <f t="shared" si="204"/>
        <v>2417.44</v>
      </c>
      <c r="J10198">
        <v>0.13869999999999999</v>
      </c>
      <c r="K10198" s="2">
        <f t="shared" si="205"/>
        <v>5781.0159999999996</v>
      </c>
    </row>
    <row r="10199" spans="1:11" x14ac:dyDescent="0.35">
      <c r="A10199" t="s">
        <v>12934</v>
      </c>
      <c r="B10199" t="s">
        <v>12935</v>
      </c>
      <c r="C10199" t="s">
        <v>12918</v>
      </c>
      <c r="D10199">
        <v>875</v>
      </c>
      <c r="E10199" t="s">
        <v>2666</v>
      </c>
      <c r="F10199" s="1">
        <v>39750</v>
      </c>
      <c r="G10199" t="s">
        <v>16</v>
      </c>
      <c r="H10199">
        <v>5.8000000000000003E-2</v>
      </c>
      <c r="I10199">
        <f t="shared" si="204"/>
        <v>2305.5</v>
      </c>
      <c r="J10199">
        <v>0.13869999999999999</v>
      </c>
      <c r="K10199" s="2">
        <f t="shared" si="205"/>
        <v>5513.3249999999998</v>
      </c>
    </row>
    <row r="10200" spans="1:11" x14ac:dyDescent="0.35">
      <c r="A10200" t="s">
        <v>12936</v>
      </c>
      <c r="B10200" t="s">
        <v>12937</v>
      </c>
      <c r="C10200" t="s">
        <v>12918</v>
      </c>
      <c r="D10200">
        <v>875</v>
      </c>
      <c r="E10200" t="s">
        <v>2666</v>
      </c>
      <c r="F10200" s="1">
        <v>39620</v>
      </c>
      <c r="G10200" t="s">
        <v>16</v>
      </c>
      <c r="H10200">
        <v>5.8000000000000003E-2</v>
      </c>
      <c r="I10200">
        <f t="shared" si="204"/>
        <v>2297.96</v>
      </c>
      <c r="J10200">
        <v>0.13869999999999999</v>
      </c>
      <c r="K10200" s="2">
        <f t="shared" si="205"/>
        <v>5495.2939999999999</v>
      </c>
    </row>
    <row r="10201" spans="1:11" x14ac:dyDescent="0.35">
      <c r="A10201" t="s">
        <v>12938</v>
      </c>
      <c r="B10201" t="s">
        <v>12939</v>
      </c>
      <c r="C10201" t="s">
        <v>12940</v>
      </c>
      <c r="D10201">
        <v>875</v>
      </c>
      <c r="E10201" t="s">
        <v>2666</v>
      </c>
      <c r="F10201" s="1">
        <v>1600</v>
      </c>
      <c r="G10201" t="s">
        <v>16</v>
      </c>
      <c r="H10201">
        <v>8.0560000000000007E-2</v>
      </c>
      <c r="I10201">
        <f t="shared" si="204"/>
        <v>128.89600000000002</v>
      </c>
      <c r="J10201">
        <v>0.182</v>
      </c>
      <c r="K10201" s="2">
        <f t="shared" si="205"/>
        <v>291.2</v>
      </c>
    </row>
    <row r="10202" spans="1:11" x14ac:dyDescent="0.35">
      <c r="A10202" t="s">
        <v>12941</v>
      </c>
      <c r="B10202" t="s">
        <v>12942</v>
      </c>
      <c r="C10202" t="s">
        <v>12943</v>
      </c>
      <c r="D10202">
        <v>875</v>
      </c>
      <c r="E10202" t="s">
        <v>2666</v>
      </c>
      <c r="F10202" s="1">
        <v>10920</v>
      </c>
      <c r="G10202" t="s">
        <v>16</v>
      </c>
      <c r="H10202">
        <v>0.1</v>
      </c>
      <c r="I10202">
        <f t="shared" si="204"/>
        <v>1092</v>
      </c>
      <c r="J10202">
        <v>0.16400000000000001</v>
      </c>
      <c r="K10202" s="2">
        <f t="shared" si="205"/>
        <v>1790.88</v>
      </c>
    </row>
    <row r="10203" spans="1:11" x14ac:dyDescent="0.35">
      <c r="A10203" t="s">
        <v>12944</v>
      </c>
      <c r="B10203" t="s">
        <v>12945</v>
      </c>
      <c r="C10203" t="s">
        <v>12946</v>
      </c>
      <c r="D10203">
        <v>875</v>
      </c>
      <c r="E10203" t="s">
        <v>2666</v>
      </c>
      <c r="F10203" s="1">
        <v>13500</v>
      </c>
      <c r="G10203" t="s">
        <v>16</v>
      </c>
      <c r="H10203">
        <v>0.04</v>
      </c>
      <c r="I10203">
        <f t="shared" si="204"/>
        <v>540</v>
      </c>
      <c r="J10203">
        <v>7.3999999999999996E-2</v>
      </c>
      <c r="K10203" s="2">
        <f t="shared" si="205"/>
        <v>999</v>
      </c>
    </row>
    <row r="10204" spans="1:11" x14ac:dyDescent="0.35">
      <c r="A10204" t="s">
        <v>12947</v>
      </c>
      <c r="B10204" t="s">
        <v>12948</v>
      </c>
      <c r="C10204" t="s">
        <v>12949</v>
      </c>
      <c r="D10204">
        <v>875</v>
      </c>
      <c r="E10204" t="s">
        <v>2666</v>
      </c>
      <c r="F10204" s="1">
        <v>10980</v>
      </c>
      <c r="G10204" t="s">
        <v>16</v>
      </c>
      <c r="H10204">
        <v>4.5019999999999998E-2</v>
      </c>
      <c r="I10204">
        <f t="shared" si="204"/>
        <v>494.31959999999998</v>
      </c>
      <c r="J10204">
        <v>0.17929999999999999</v>
      </c>
      <c r="K10204" s="2">
        <f t="shared" si="205"/>
        <v>1968.7139999999999</v>
      </c>
    </row>
    <row r="10205" spans="1:11" x14ac:dyDescent="0.35">
      <c r="A10205" t="s">
        <v>12950</v>
      </c>
      <c r="B10205" t="s">
        <v>12951</v>
      </c>
      <c r="C10205" t="s">
        <v>12952</v>
      </c>
      <c r="D10205">
        <v>875</v>
      </c>
      <c r="E10205" t="s">
        <v>2666</v>
      </c>
      <c r="F10205" s="1">
        <v>40500</v>
      </c>
      <c r="G10205" t="s">
        <v>16</v>
      </c>
      <c r="H10205">
        <v>0</v>
      </c>
      <c r="I10205">
        <f t="shared" si="204"/>
        <v>0</v>
      </c>
      <c r="J10205">
        <v>0</v>
      </c>
      <c r="K10205" s="2">
        <f t="shared" si="205"/>
        <v>0</v>
      </c>
    </row>
    <row r="10206" spans="1:11" x14ac:dyDescent="0.35">
      <c r="A10206" t="s">
        <v>12953</v>
      </c>
      <c r="B10206" t="s">
        <v>12954</v>
      </c>
      <c r="C10206" t="s">
        <v>12955</v>
      </c>
      <c r="D10206">
        <v>875</v>
      </c>
      <c r="E10206" t="s">
        <v>2666</v>
      </c>
      <c r="F10206" s="1">
        <v>28000</v>
      </c>
      <c r="G10206" t="s">
        <v>16</v>
      </c>
      <c r="H10206">
        <v>1.3299999999999999E-2</v>
      </c>
      <c r="I10206">
        <f t="shared" si="204"/>
        <v>372.4</v>
      </c>
      <c r="J10206">
        <v>3.9199999999999999E-2</v>
      </c>
      <c r="K10206" s="2">
        <f t="shared" si="205"/>
        <v>1097.5999999999999</v>
      </c>
    </row>
    <row r="10207" spans="1:11" x14ac:dyDescent="0.35">
      <c r="A10207" t="s">
        <v>12956</v>
      </c>
      <c r="B10207" t="s">
        <v>12957</v>
      </c>
      <c r="C10207" t="s">
        <v>12958</v>
      </c>
      <c r="D10207">
        <v>875</v>
      </c>
      <c r="E10207" t="s">
        <v>2666</v>
      </c>
      <c r="F10207" s="1">
        <v>10450</v>
      </c>
      <c r="G10207" t="s">
        <v>16</v>
      </c>
      <c r="H10207">
        <v>4.5999999999999999E-2</v>
      </c>
      <c r="I10207">
        <f t="shared" si="204"/>
        <v>480.7</v>
      </c>
      <c r="J10207">
        <v>0.16</v>
      </c>
      <c r="K10207" s="2">
        <f t="shared" si="205"/>
        <v>1672</v>
      </c>
    </row>
    <row r="10208" spans="1:11" x14ac:dyDescent="0.35">
      <c r="A10208" t="s">
        <v>12959</v>
      </c>
      <c r="B10208" t="s">
        <v>12960</v>
      </c>
      <c r="C10208" t="s">
        <v>12949</v>
      </c>
      <c r="D10208">
        <v>875</v>
      </c>
      <c r="E10208" t="s">
        <v>2666</v>
      </c>
      <c r="F10208" s="1">
        <v>12936</v>
      </c>
      <c r="G10208" t="s">
        <v>16</v>
      </c>
      <c r="H10208">
        <v>4.5019999999999998E-2</v>
      </c>
      <c r="I10208">
        <f t="shared" si="204"/>
        <v>582.37871999999993</v>
      </c>
      <c r="J10208">
        <v>0.17929999999999999</v>
      </c>
      <c r="K10208" s="2">
        <f t="shared" si="205"/>
        <v>2319.4247999999998</v>
      </c>
    </row>
    <row r="10209" spans="1:11" x14ac:dyDescent="0.35">
      <c r="A10209" t="s">
        <v>12961</v>
      </c>
      <c r="B10209" t="s">
        <v>12962</v>
      </c>
      <c r="C10209" t="s">
        <v>12963</v>
      </c>
      <c r="D10209">
        <v>875</v>
      </c>
      <c r="E10209" t="s">
        <v>2666</v>
      </c>
      <c r="F10209" s="1">
        <v>64440</v>
      </c>
      <c r="G10209" t="s">
        <v>16</v>
      </c>
      <c r="H10209">
        <v>0.05</v>
      </c>
      <c r="I10209">
        <f t="shared" si="204"/>
        <v>3222</v>
      </c>
      <c r="J10209">
        <v>0.17469999999999999</v>
      </c>
      <c r="K10209" s="2">
        <f t="shared" si="205"/>
        <v>11257.668</v>
      </c>
    </row>
    <row r="10210" spans="1:11" x14ac:dyDescent="0.35">
      <c r="A10210" t="s">
        <v>12964</v>
      </c>
      <c r="B10210" t="s">
        <v>12965</v>
      </c>
      <c r="C10210" t="s">
        <v>12963</v>
      </c>
      <c r="D10210">
        <v>875</v>
      </c>
      <c r="E10210" t="s">
        <v>2666</v>
      </c>
      <c r="F10210" s="1">
        <v>3150</v>
      </c>
      <c r="G10210" t="s">
        <v>16</v>
      </c>
      <c r="H10210">
        <v>0.05</v>
      </c>
      <c r="I10210">
        <f t="shared" si="204"/>
        <v>157.5</v>
      </c>
      <c r="J10210">
        <v>0.17469999999999999</v>
      </c>
      <c r="K10210" s="2">
        <f t="shared" si="205"/>
        <v>550.30499999999995</v>
      </c>
    </row>
    <row r="10211" spans="1:11" x14ac:dyDescent="0.35">
      <c r="A10211" t="s">
        <v>12966</v>
      </c>
      <c r="B10211" t="s">
        <v>12967</v>
      </c>
      <c r="C10211" t="s">
        <v>12968</v>
      </c>
      <c r="D10211">
        <v>875</v>
      </c>
      <c r="E10211" t="s">
        <v>2666</v>
      </c>
      <c r="F10211" s="1">
        <v>54800</v>
      </c>
      <c r="G10211" t="s">
        <v>16</v>
      </c>
      <c r="H10211">
        <v>6.8999999999999999E-3</v>
      </c>
      <c r="I10211">
        <f t="shared" si="204"/>
        <v>378.12</v>
      </c>
      <c r="J10211">
        <v>6.0010000000000001E-2</v>
      </c>
      <c r="K10211" s="2">
        <f t="shared" si="205"/>
        <v>3288.5480000000002</v>
      </c>
    </row>
    <row r="10212" spans="1:11" x14ac:dyDescent="0.35">
      <c r="A10212" t="s">
        <v>12969</v>
      </c>
      <c r="B10212" t="s">
        <v>12970</v>
      </c>
      <c r="C10212" t="s">
        <v>12971</v>
      </c>
      <c r="D10212">
        <v>875</v>
      </c>
      <c r="E10212" t="s">
        <v>2666</v>
      </c>
      <c r="F10212" s="1">
        <v>2710</v>
      </c>
      <c r="G10212" t="s">
        <v>16</v>
      </c>
      <c r="H10212">
        <v>7.2100000000000003E-3</v>
      </c>
      <c r="I10212">
        <f t="shared" si="204"/>
        <v>19.539100000000001</v>
      </c>
      <c r="J10212">
        <v>0.13600000000000001</v>
      </c>
      <c r="K10212" s="2">
        <f t="shared" si="205"/>
        <v>368.56</v>
      </c>
    </row>
    <row r="10213" spans="1:11" x14ac:dyDescent="0.35">
      <c r="A10213" t="s">
        <v>12972</v>
      </c>
      <c r="B10213" t="s">
        <v>12973</v>
      </c>
      <c r="C10213" t="s">
        <v>12971</v>
      </c>
      <c r="D10213">
        <v>875</v>
      </c>
      <c r="E10213" t="s">
        <v>2666</v>
      </c>
      <c r="F10213" s="1">
        <v>5250</v>
      </c>
      <c r="G10213" t="s">
        <v>16</v>
      </c>
      <c r="H10213">
        <v>1.153E-2</v>
      </c>
      <c r="I10213">
        <f t="shared" si="204"/>
        <v>60.532499999999999</v>
      </c>
      <c r="J10213">
        <v>0.13600000000000001</v>
      </c>
      <c r="K10213" s="2">
        <f t="shared" si="205"/>
        <v>714</v>
      </c>
    </row>
    <row r="10214" spans="1:11" x14ac:dyDescent="0.35">
      <c r="A10214" t="s">
        <v>12974</v>
      </c>
      <c r="B10214" t="s">
        <v>12975</v>
      </c>
      <c r="C10214" t="s">
        <v>12976</v>
      </c>
      <c r="D10214">
        <v>875</v>
      </c>
      <c r="E10214" t="s">
        <v>2666</v>
      </c>
      <c r="F10214" s="1">
        <v>2475</v>
      </c>
      <c r="G10214" t="s">
        <v>16</v>
      </c>
      <c r="H10214">
        <v>7.2100000000000003E-3</v>
      </c>
      <c r="I10214">
        <f t="shared" si="204"/>
        <v>17.844750000000001</v>
      </c>
      <c r="J10214">
        <v>0.13600000000000001</v>
      </c>
      <c r="K10214" s="2">
        <f t="shared" si="205"/>
        <v>336.6</v>
      </c>
    </row>
    <row r="10215" spans="1:11" x14ac:dyDescent="0.35">
      <c r="A10215" t="s">
        <v>12977</v>
      </c>
      <c r="B10215" t="s">
        <v>12978</v>
      </c>
      <c r="C10215" t="s">
        <v>12697</v>
      </c>
      <c r="D10215">
        <v>875</v>
      </c>
      <c r="E10215" t="s">
        <v>2666</v>
      </c>
      <c r="F10215" s="1">
        <v>4150</v>
      </c>
      <c r="G10215" t="s">
        <v>16</v>
      </c>
      <c r="H10215">
        <v>0.23300000000000001</v>
      </c>
      <c r="I10215">
        <f t="shared" si="204"/>
        <v>966.95</v>
      </c>
      <c r="J10215">
        <v>0.41699999999999998</v>
      </c>
      <c r="K10215" s="2">
        <f t="shared" si="205"/>
        <v>1730.55</v>
      </c>
    </row>
    <row r="10216" spans="1:11" x14ac:dyDescent="0.35">
      <c r="A10216" t="s">
        <v>12979</v>
      </c>
      <c r="B10216" t="s">
        <v>12980</v>
      </c>
      <c r="C10216" t="s">
        <v>12968</v>
      </c>
      <c r="D10216">
        <v>875</v>
      </c>
      <c r="E10216" t="s">
        <v>2666</v>
      </c>
      <c r="F10216" s="1">
        <v>42325</v>
      </c>
      <c r="G10216" t="s">
        <v>16</v>
      </c>
      <c r="H10216">
        <v>6.4999999999999997E-3</v>
      </c>
      <c r="I10216">
        <f t="shared" si="204"/>
        <v>275.11250000000001</v>
      </c>
      <c r="J10216">
        <v>6.3509999999999997E-2</v>
      </c>
      <c r="K10216" s="2">
        <f t="shared" si="205"/>
        <v>2688.0607500000001</v>
      </c>
    </row>
    <row r="10217" spans="1:11" x14ac:dyDescent="0.35">
      <c r="A10217" t="s">
        <v>12981</v>
      </c>
      <c r="B10217" t="s">
        <v>12982</v>
      </c>
      <c r="C10217" t="s">
        <v>12983</v>
      </c>
      <c r="D10217">
        <v>875</v>
      </c>
      <c r="E10217" t="s">
        <v>2666</v>
      </c>
      <c r="F10217">
        <v>245</v>
      </c>
      <c r="G10217" t="s">
        <v>16</v>
      </c>
      <c r="H10217">
        <v>7.2100000000000003E-3</v>
      </c>
      <c r="I10217">
        <f t="shared" si="204"/>
        <v>1.7664500000000001</v>
      </c>
      <c r="J10217">
        <v>0.48</v>
      </c>
      <c r="K10217" s="2">
        <f t="shared" si="205"/>
        <v>117.6</v>
      </c>
    </row>
    <row r="10218" spans="1:11" x14ac:dyDescent="0.35">
      <c r="A10218" t="s">
        <v>12984</v>
      </c>
      <c r="B10218" t="s">
        <v>12985</v>
      </c>
      <c r="C10218" t="s">
        <v>12986</v>
      </c>
      <c r="D10218">
        <v>875</v>
      </c>
      <c r="E10218" t="s">
        <v>2666</v>
      </c>
      <c r="F10218" s="1">
        <v>30390</v>
      </c>
      <c r="G10218" t="s">
        <v>16</v>
      </c>
      <c r="H10218">
        <v>0.125</v>
      </c>
      <c r="I10218">
        <f t="shared" si="204"/>
        <v>3798.75</v>
      </c>
      <c r="J10218">
        <v>0.23499999999999999</v>
      </c>
      <c r="K10218" s="2">
        <f t="shared" si="205"/>
        <v>7141.65</v>
      </c>
    </row>
    <row r="10219" spans="1:11" x14ac:dyDescent="0.35">
      <c r="A10219" t="s">
        <v>12987</v>
      </c>
      <c r="B10219" t="s">
        <v>12988</v>
      </c>
      <c r="C10219" t="s">
        <v>12989</v>
      </c>
      <c r="D10219">
        <v>875</v>
      </c>
      <c r="E10219" t="s">
        <v>2666</v>
      </c>
      <c r="F10219" s="1">
        <v>35170</v>
      </c>
      <c r="G10219" t="s">
        <v>16</v>
      </c>
      <c r="H10219">
        <v>5.0000000000000001E-3</v>
      </c>
      <c r="I10219">
        <f t="shared" si="204"/>
        <v>175.85</v>
      </c>
      <c r="J10219">
        <v>3.0020000000000002E-2</v>
      </c>
      <c r="K10219" s="2">
        <f t="shared" si="205"/>
        <v>1055.8034</v>
      </c>
    </row>
    <row r="10220" spans="1:11" x14ac:dyDescent="0.35">
      <c r="A10220" t="s">
        <v>12990</v>
      </c>
      <c r="B10220" t="s">
        <v>12991</v>
      </c>
      <c r="C10220" t="s">
        <v>12992</v>
      </c>
      <c r="D10220">
        <v>875</v>
      </c>
      <c r="E10220" t="s">
        <v>2666</v>
      </c>
      <c r="F10220" s="1">
        <v>37255</v>
      </c>
      <c r="G10220" t="s">
        <v>16</v>
      </c>
      <c r="H10220">
        <v>4.9199999999999999E-3</v>
      </c>
      <c r="I10220">
        <f t="shared" si="204"/>
        <v>183.2946</v>
      </c>
      <c r="J10220">
        <v>5.0999999999999997E-2</v>
      </c>
      <c r="K10220" s="2">
        <f t="shared" si="205"/>
        <v>1900.0049999999999</v>
      </c>
    </row>
    <row r="10221" spans="1:11" x14ac:dyDescent="0.35">
      <c r="A10221" t="s">
        <v>12993</v>
      </c>
      <c r="B10221" t="s">
        <v>12994</v>
      </c>
      <c r="C10221" t="s">
        <v>12992</v>
      </c>
      <c r="D10221">
        <v>875</v>
      </c>
      <c r="E10221" t="s">
        <v>2666</v>
      </c>
      <c r="F10221" s="1">
        <v>24000</v>
      </c>
      <c r="G10221" t="s">
        <v>16</v>
      </c>
      <c r="H10221">
        <v>4.9199999999999999E-3</v>
      </c>
      <c r="I10221">
        <f t="shared" si="204"/>
        <v>118.08</v>
      </c>
      <c r="J10221">
        <v>5.7950000000000002E-2</v>
      </c>
      <c r="K10221" s="2">
        <f t="shared" si="205"/>
        <v>1390.8</v>
      </c>
    </row>
    <row r="10222" spans="1:11" x14ac:dyDescent="0.35">
      <c r="A10222" t="s">
        <v>12995</v>
      </c>
      <c r="B10222" t="s">
        <v>12996</v>
      </c>
      <c r="C10222" t="s">
        <v>12997</v>
      </c>
      <c r="D10222">
        <v>875</v>
      </c>
      <c r="E10222" t="s">
        <v>2666</v>
      </c>
      <c r="F10222" s="1">
        <v>3600</v>
      </c>
      <c r="G10222" t="s">
        <v>16</v>
      </c>
      <c r="H10222">
        <v>4.5999999999999999E-2</v>
      </c>
      <c r="I10222">
        <f t="shared" si="204"/>
        <v>165.6</v>
      </c>
      <c r="J10222">
        <v>0.20599999999999999</v>
      </c>
      <c r="K10222" s="2">
        <f t="shared" si="205"/>
        <v>741.59999999999991</v>
      </c>
    </row>
    <row r="10223" spans="1:11" x14ac:dyDescent="0.35">
      <c r="A10223" t="s">
        <v>12998</v>
      </c>
      <c r="B10223" t="s">
        <v>12999</v>
      </c>
      <c r="C10223" t="s">
        <v>13000</v>
      </c>
      <c r="D10223">
        <v>875</v>
      </c>
      <c r="E10223" t="s">
        <v>2666</v>
      </c>
      <c r="F10223" s="1">
        <v>1820</v>
      </c>
      <c r="G10223" t="s">
        <v>16</v>
      </c>
      <c r="H10223">
        <v>0.2</v>
      </c>
      <c r="I10223">
        <f t="shared" si="204"/>
        <v>364</v>
      </c>
      <c r="J10223">
        <v>0.53</v>
      </c>
      <c r="K10223" s="2">
        <f t="shared" si="205"/>
        <v>964.6</v>
      </c>
    </row>
    <row r="10224" spans="1:11" x14ac:dyDescent="0.35">
      <c r="A10224" t="s">
        <v>13001</v>
      </c>
      <c r="B10224" t="s">
        <v>13002</v>
      </c>
      <c r="C10224" t="s">
        <v>13003</v>
      </c>
      <c r="D10224">
        <v>875</v>
      </c>
      <c r="E10224" t="s">
        <v>2666</v>
      </c>
      <c r="F10224" s="1">
        <v>6800</v>
      </c>
      <c r="G10224" t="s">
        <v>16</v>
      </c>
      <c r="H10224">
        <v>5.7800000000000004E-3</v>
      </c>
      <c r="I10224">
        <f t="shared" si="204"/>
        <v>39.304000000000002</v>
      </c>
      <c r="J10224">
        <v>0.12662000000000001</v>
      </c>
      <c r="K10224" s="2">
        <f t="shared" si="205"/>
        <v>861.01600000000008</v>
      </c>
    </row>
    <row r="10225" spans="1:11" x14ac:dyDescent="0.35">
      <c r="A10225" t="s">
        <v>13004</v>
      </c>
      <c r="B10225" t="s">
        <v>13005</v>
      </c>
      <c r="C10225" t="s">
        <v>13003</v>
      </c>
      <c r="D10225">
        <v>875</v>
      </c>
      <c r="E10225" t="s">
        <v>2666</v>
      </c>
      <c r="F10225" s="1">
        <v>47142</v>
      </c>
      <c r="G10225" t="s">
        <v>16</v>
      </c>
      <c r="H10225">
        <v>5.7800000000000004E-3</v>
      </c>
      <c r="I10225">
        <f t="shared" si="204"/>
        <v>272.48076000000003</v>
      </c>
      <c r="J10225">
        <v>8.233E-2</v>
      </c>
      <c r="K10225" s="2">
        <f t="shared" si="205"/>
        <v>3881.2008599999999</v>
      </c>
    </row>
    <row r="10226" spans="1:11" x14ac:dyDescent="0.35">
      <c r="A10226" t="s">
        <v>13006</v>
      </c>
      <c r="B10226" t="s">
        <v>13007</v>
      </c>
      <c r="C10226" t="s">
        <v>13008</v>
      </c>
      <c r="D10226">
        <v>875</v>
      </c>
      <c r="E10226" t="s">
        <v>2666</v>
      </c>
      <c r="F10226" s="1">
        <v>2800</v>
      </c>
      <c r="G10226" t="s">
        <v>16</v>
      </c>
      <c r="H10226">
        <v>4.9199999999999999E-3</v>
      </c>
      <c r="I10226">
        <f t="shared" si="204"/>
        <v>13.776</v>
      </c>
      <c r="J10226">
        <v>0.10224</v>
      </c>
      <c r="K10226" s="2">
        <f t="shared" si="205"/>
        <v>286.27199999999999</v>
      </c>
    </row>
    <row r="10227" spans="1:11" x14ac:dyDescent="0.35">
      <c r="A10227" t="s">
        <v>13009</v>
      </c>
      <c r="B10227" t="s">
        <v>13010</v>
      </c>
      <c r="C10227" t="s">
        <v>13008</v>
      </c>
      <c r="D10227">
        <v>875</v>
      </c>
      <c r="E10227" t="s">
        <v>2666</v>
      </c>
      <c r="F10227" s="1">
        <v>33000</v>
      </c>
      <c r="G10227" t="s">
        <v>16</v>
      </c>
      <c r="H10227">
        <v>4.9199999999999999E-3</v>
      </c>
      <c r="I10227">
        <f t="shared" si="204"/>
        <v>162.35999999999999</v>
      </c>
      <c r="J10227">
        <v>8.8429999999999995E-2</v>
      </c>
      <c r="K10227" s="2">
        <f t="shared" si="205"/>
        <v>2918.1899999999996</v>
      </c>
    </row>
    <row r="10228" spans="1:11" x14ac:dyDescent="0.35">
      <c r="A10228" t="s">
        <v>13011</v>
      </c>
      <c r="B10228" t="s">
        <v>13012</v>
      </c>
      <c r="C10228" t="s">
        <v>13013</v>
      </c>
      <c r="D10228">
        <v>875</v>
      </c>
      <c r="E10228" t="s">
        <v>2666</v>
      </c>
      <c r="F10228" s="1">
        <v>1500</v>
      </c>
      <c r="G10228" t="s">
        <v>16</v>
      </c>
      <c r="H10228">
        <v>0.11799999999999999</v>
      </c>
      <c r="I10228">
        <f t="shared" si="204"/>
        <v>177</v>
      </c>
      <c r="J10228">
        <v>0.36</v>
      </c>
      <c r="K10228" s="2">
        <f t="shared" si="205"/>
        <v>540</v>
      </c>
    </row>
    <row r="10229" spans="1:11" x14ac:dyDescent="0.35">
      <c r="A10229" t="s">
        <v>13014</v>
      </c>
      <c r="B10229" t="s">
        <v>13015</v>
      </c>
      <c r="C10229" t="s">
        <v>13016</v>
      </c>
      <c r="D10229">
        <v>875</v>
      </c>
      <c r="E10229" t="s">
        <v>2666</v>
      </c>
      <c r="F10229" s="1">
        <v>366424</v>
      </c>
      <c r="G10229" t="s">
        <v>16</v>
      </c>
      <c r="H10229">
        <v>5.1700000000000001E-3</v>
      </c>
      <c r="I10229">
        <f t="shared" si="204"/>
        <v>1894.4120800000001</v>
      </c>
      <c r="J10229">
        <v>3.8679999999999999E-2</v>
      </c>
      <c r="K10229" s="2">
        <f t="shared" si="205"/>
        <v>14173.28032</v>
      </c>
    </row>
    <row r="10230" spans="1:11" x14ac:dyDescent="0.35">
      <c r="A10230" t="s">
        <v>13017</v>
      </c>
      <c r="B10230" t="s">
        <v>13018</v>
      </c>
      <c r="C10230" t="s">
        <v>13019</v>
      </c>
      <c r="D10230">
        <v>875</v>
      </c>
      <c r="E10230" t="s">
        <v>2666</v>
      </c>
      <c r="F10230" s="1">
        <v>9600</v>
      </c>
      <c r="G10230" t="s">
        <v>16</v>
      </c>
      <c r="H10230">
        <v>0.11600000000000001</v>
      </c>
      <c r="I10230">
        <f t="shared" si="204"/>
        <v>1113.6000000000001</v>
      </c>
      <c r="J10230">
        <v>0.27700000000000002</v>
      </c>
      <c r="K10230" s="2">
        <f t="shared" si="205"/>
        <v>2659.2000000000003</v>
      </c>
    </row>
    <row r="10231" spans="1:11" x14ac:dyDescent="0.35">
      <c r="A10231" t="s">
        <v>13020</v>
      </c>
      <c r="B10231" t="s">
        <v>13021</v>
      </c>
      <c r="C10231" t="s">
        <v>13022</v>
      </c>
      <c r="D10231">
        <v>875</v>
      </c>
      <c r="E10231" t="s">
        <v>2666</v>
      </c>
      <c r="F10231" s="1">
        <v>25000</v>
      </c>
      <c r="G10231" t="s">
        <v>16</v>
      </c>
      <c r="H10231">
        <v>5.13E-3</v>
      </c>
      <c r="I10231">
        <f t="shared" si="204"/>
        <v>128.25</v>
      </c>
      <c r="J10231">
        <v>7.7149999999999996E-2</v>
      </c>
      <c r="K10231" s="2">
        <f t="shared" si="205"/>
        <v>1928.75</v>
      </c>
    </row>
    <row r="10232" spans="1:11" x14ac:dyDescent="0.35">
      <c r="A10232" t="s">
        <v>13023</v>
      </c>
      <c r="B10232" t="s">
        <v>13024</v>
      </c>
      <c r="C10232" t="s">
        <v>13022</v>
      </c>
      <c r="D10232">
        <v>875</v>
      </c>
      <c r="E10232" t="s">
        <v>2666</v>
      </c>
      <c r="F10232" s="1">
        <v>2400</v>
      </c>
      <c r="G10232" t="s">
        <v>16</v>
      </c>
      <c r="H10232">
        <v>5.13E-3</v>
      </c>
      <c r="I10232">
        <f t="shared" si="204"/>
        <v>12.311999999999999</v>
      </c>
      <c r="J10232">
        <v>7.7149999999999996E-2</v>
      </c>
      <c r="K10232" s="2">
        <f t="shared" si="205"/>
        <v>185.16</v>
      </c>
    </row>
    <row r="10233" spans="1:11" x14ac:dyDescent="0.35">
      <c r="A10233" t="s">
        <v>13025</v>
      </c>
      <c r="B10233" t="s">
        <v>13026</v>
      </c>
      <c r="C10233" t="s">
        <v>13027</v>
      </c>
      <c r="D10233">
        <v>875</v>
      </c>
      <c r="E10233" t="s">
        <v>2666</v>
      </c>
      <c r="F10233" s="1">
        <v>4200</v>
      </c>
      <c r="G10233" t="s">
        <v>16</v>
      </c>
      <c r="H10233">
        <v>5.13E-3</v>
      </c>
      <c r="I10233">
        <f t="shared" si="204"/>
        <v>21.545999999999999</v>
      </c>
      <c r="J10233">
        <v>7.7149999999999996E-2</v>
      </c>
      <c r="K10233" s="2">
        <f t="shared" si="205"/>
        <v>324.02999999999997</v>
      </c>
    </row>
    <row r="10234" spans="1:11" x14ac:dyDescent="0.35">
      <c r="A10234" t="s">
        <v>13028</v>
      </c>
      <c r="B10234" t="s">
        <v>13029</v>
      </c>
      <c r="C10234" t="s">
        <v>13030</v>
      </c>
      <c r="D10234">
        <v>875</v>
      </c>
      <c r="E10234" t="s">
        <v>2666</v>
      </c>
      <c r="F10234" s="1">
        <v>1440</v>
      </c>
      <c r="G10234" t="s">
        <v>16</v>
      </c>
      <c r="H10234">
        <v>0.191</v>
      </c>
      <c r="I10234">
        <f t="shared" si="204"/>
        <v>275.04000000000002</v>
      </c>
      <c r="J10234">
        <v>0.72</v>
      </c>
      <c r="K10234" s="2">
        <f t="shared" si="205"/>
        <v>1036.8</v>
      </c>
    </row>
    <row r="10235" spans="1:11" x14ac:dyDescent="0.35">
      <c r="A10235" t="s">
        <v>13031</v>
      </c>
      <c r="B10235" t="s">
        <v>13032</v>
      </c>
      <c r="C10235" t="s">
        <v>13008</v>
      </c>
      <c r="D10235">
        <v>875</v>
      </c>
      <c r="E10235" t="s">
        <v>2666</v>
      </c>
      <c r="F10235" s="1">
        <v>43900</v>
      </c>
      <c r="G10235" t="s">
        <v>16</v>
      </c>
      <c r="H10235">
        <v>4.9199999999999999E-3</v>
      </c>
      <c r="I10235">
        <f t="shared" si="204"/>
        <v>215.988</v>
      </c>
      <c r="J10235">
        <v>8.8429999999999995E-2</v>
      </c>
      <c r="K10235" s="2">
        <f t="shared" si="205"/>
        <v>3882.0769999999998</v>
      </c>
    </row>
    <row r="10236" spans="1:11" x14ac:dyDescent="0.35">
      <c r="A10236" t="s">
        <v>13033</v>
      </c>
      <c r="B10236" t="s">
        <v>13034</v>
      </c>
      <c r="C10236" t="s">
        <v>13035</v>
      </c>
      <c r="D10236">
        <v>875</v>
      </c>
      <c r="E10236" t="s">
        <v>2666</v>
      </c>
      <c r="F10236" s="1">
        <v>4510</v>
      </c>
      <c r="G10236" t="s">
        <v>16</v>
      </c>
      <c r="H10236">
        <v>0.11799999999999999</v>
      </c>
      <c r="I10236">
        <f t="shared" si="204"/>
        <v>532.17999999999995</v>
      </c>
      <c r="J10236">
        <v>0.44900000000000001</v>
      </c>
      <c r="K10236" s="2">
        <f t="shared" si="205"/>
        <v>2024.99</v>
      </c>
    </row>
    <row r="10237" spans="1:11" x14ac:dyDescent="0.35">
      <c r="A10237" t="s">
        <v>13036</v>
      </c>
      <c r="B10237" t="s">
        <v>13037</v>
      </c>
      <c r="C10237" t="s">
        <v>13038</v>
      </c>
      <c r="D10237">
        <v>875</v>
      </c>
      <c r="E10237" t="s">
        <v>2666</v>
      </c>
      <c r="F10237" s="1">
        <v>334654</v>
      </c>
      <c r="G10237" t="s">
        <v>16</v>
      </c>
      <c r="H10237">
        <v>5.1700000000000001E-3</v>
      </c>
      <c r="I10237">
        <f t="shared" si="204"/>
        <v>1730.1611800000001</v>
      </c>
      <c r="J10237">
        <v>3.7999999999999999E-2</v>
      </c>
      <c r="K10237" s="2">
        <f t="shared" si="205"/>
        <v>12716.851999999999</v>
      </c>
    </row>
    <row r="10238" spans="1:11" x14ac:dyDescent="0.35">
      <c r="A10238" t="s">
        <v>13039</v>
      </c>
      <c r="B10238" t="s">
        <v>13040</v>
      </c>
      <c r="C10238" t="s">
        <v>13038</v>
      </c>
      <c r="D10238">
        <v>875</v>
      </c>
      <c r="E10238" t="s">
        <v>2666</v>
      </c>
      <c r="F10238" s="1">
        <v>248428</v>
      </c>
      <c r="G10238" t="s">
        <v>16</v>
      </c>
      <c r="H10238">
        <v>5.1700000000000001E-3</v>
      </c>
      <c r="I10238">
        <f t="shared" si="204"/>
        <v>1284.37276</v>
      </c>
      <c r="J10238">
        <v>0.04</v>
      </c>
      <c r="K10238" s="2">
        <f t="shared" si="205"/>
        <v>9937.1200000000008</v>
      </c>
    </row>
    <row r="10239" spans="1:11" x14ac:dyDescent="0.35">
      <c r="A10239" t="s">
        <v>13041</v>
      </c>
      <c r="B10239" t="s">
        <v>13042</v>
      </c>
      <c r="C10239" t="s">
        <v>13038</v>
      </c>
      <c r="D10239">
        <v>875</v>
      </c>
      <c r="E10239" t="s">
        <v>2666</v>
      </c>
      <c r="F10239" s="1">
        <v>301040</v>
      </c>
      <c r="G10239" t="s">
        <v>16</v>
      </c>
      <c r="H10239">
        <v>5.1700000000000001E-3</v>
      </c>
      <c r="I10239">
        <f t="shared" si="204"/>
        <v>1556.3768</v>
      </c>
      <c r="J10239">
        <v>3.7999999999999999E-2</v>
      </c>
      <c r="K10239" s="2">
        <f t="shared" si="205"/>
        <v>11439.52</v>
      </c>
    </row>
    <row r="10240" spans="1:11" x14ac:dyDescent="0.35">
      <c r="A10240" t="s">
        <v>13043</v>
      </c>
      <c r="B10240" t="s">
        <v>13044</v>
      </c>
      <c r="C10240" t="s">
        <v>13045</v>
      </c>
      <c r="D10240">
        <v>875</v>
      </c>
      <c r="E10240" t="s">
        <v>2666</v>
      </c>
      <c r="F10240" s="1">
        <v>11980</v>
      </c>
      <c r="G10240" t="s">
        <v>16</v>
      </c>
      <c r="H10240">
        <v>0.14799999999999999</v>
      </c>
      <c r="I10240">
        <f t="shared" si="204"/>
        <v>1773.04</v>
      </c>
      <c r="J10240">
        <v>0.308</v>
      </c>
      <c r="K10240" s="2">
        <f t="shared" si="205"/>
        <v>3689.84</v>
      </c>
    </row>
    <row r="10241" spans="1:11" x14ac:dyDescent="0.35">
      <c r="A10241" t="s">
        <v>13046</v>
      </c>
      <c r="B10241" t="s">
        <v>13047</v>
      </c>
      <c r="C10241" t="s">
        <v>13045</v>
      </c>
      <c r="D10241">
        <v>875</v>
      </c>
      <c r="E10241" t="s">
        <v>2666</v>
      </c>
      <c r="F10241" s="1">
        <v>15150</v>
      </c>
      <c r="G10241" t="s">
        <v>16</v>
      </c>
      <c r="H10241">
        <v>0.14399999999999999</v>
      </c>
      <c r="I10241">
        <f t="shared" si="204"/>
        <v>2181.6</v>
      </c>
      <c r="J10241">
        <v>0.35799999999999998</v>
      </c>
      <c r="K10241" s="2">
        <f t="shared" si="205"/>
        <v>5423.7</v>
      </c>
    </row>
    <row r="10242" spans="1:11" x14ac:dyDescent="0.35">
      <c r="A10242" t="s">
        <v>13048</v>
      </c>
      <c r="B10242" t="s">
        <v>13049</v>
      </c>
      <c r="C10242" t="s">
        <v>13045</v>
      </c>
      <c r="D10242">
        <v>875</v>
      </c>
      <c r="E10242" t="s">
        <v>2666</v>
      </c>
      <c r="F10242" s="1">
        <v>16535</v>
      </c>
      <c r="G10242" t="s">
        <v>16</v>
      </c>
      <c r="H10242">
        <v>0.14799999999999999</v>
      </c>
      <c r="I10242">
        <f t="shared" si="204"/>
        <v>2447.1799999999998</v>
      </c>
      <c r="J10242">
        <v>0.30199999999999999</v>
      </c>
      <c r="K10242" s="2">
        <f t="shared" si="205"/>
        <v>4993.57</v>
      </c>
    </row>
    <row r="10243" spans="1:11" x14ac:dyDescent="0.35">
      <c r="A10243" t="s">
        <v>13050</v>
      </c>
      <c r="B10243" t="s">
        <v>13051</v>
      </c>
      <c r="C10243" t="s">
        <v>13052</v>
      </c>
      <c r="D10243">
        <v>875</v>
      </c>
      <c r="E10243" t="s">
        <v>2666</v>
      </c>
      <c r="F10243" s="1">
        <v>5400</v>
      </c>
      <c r="G10243" t="s">
        <v>16</v>
      </c>
      <c r="H10243">
        <v>5.1700000000000001E-3</v>
      </c>
      <c r="I10243">
        <f t="shared" si="204"/>
        <v>27.917999999999999</v>
      </c>
      <c r="J10243">
        <v>4.4749999999999998E-2</v>
      </c>
      <c r="K10243" s="2">
        <f t="shared" si="205"/>
        <v>241.64999999999998</v>
      </c>
    </row>
    <row r="10244" spans="1:11" x14ac:dyDescent="0.35">
      <c r="A10244" t="s">
        <v>13053</v>
      </c>
      <c r="B10244" t="s">
        <v>13054</v>
      </c>
      <c r="C10244" t="s">
        <v>13055</v>
      </c>
      <c r="D10244">
        <v>875</v>
      </c>
      <c r="E10244" t="s">
        <v>2666</v>
      </c>
      <c r="F10244" s="1">
        <v>3550</v>
      </c>
      <c r="G10244" t="s">
        <v>16</v>
      </c>
      <c r="H10244">
        <v>0.15</v>
      </c>
      <c r="I10244">
        <f t="shared" si="204"/>
        <v>532.5</v>
      </c>
      <c r="J10244">
        <v>0.40699999999999997</v>
      </c>
      <c r="K10244" s="2">
        <f t="shared" si="205"/>
        <v>1444.85</v>
      </c>
    </row>
    <row r="10245" spans="1:11" x14ac:dyDescent="0.35">
      <c r="A10245" t="s">
        <v>13056</v>
      </c>
      <c r="B10245" t="s">
        <v>13057</v>
      </c>
      <c r="C10245" t="s">
        <v>13055</v>
      </c>
      <c r="D10245">
        <v>875</v>
      </c>
      <c r="E10245" t="s">
        <v>2666</v>
      </c>
      <c r="F10245" s="1">
        <v>1270</v>
      </c>
      <c r="G10245" t="s">
        <v>16</v>
      </c>
      <c r="H10245">
        <v>0.15</v>
      </c>
      <c r="I10245">
        <f t="shared" ref="I10245:I10308" si="206">H10245*F10245</f>
        <v>190.5</v>
      </c>
      <c r="J10245">
        <v>0.42899999999999999</v>
      </c>
      <c r="K10245" s="2">
        <f t="shared" ref="K10245:K10308" si="207">F10245*J10245</f>
        <v>544.83000000000004</v>
      </c>
    </row>
    <row r="10246" spans="1:11" x14ac:dyDescent="0.35">
      <c r="A10246" t="s">
        <v>13058</v>
      </c>
      <c r="B10246" t="s">
        <v>13059</v>
      </c>
      <c r="C10246" t="s">
        <v>13055</v>
      </c>
      <c r="D10246">
        <v>875</v>
      </c>
      <c r="E10246" t="s">
        <v>2666</v>
      </c>
      <c r="F10246" s="1">
        <v>4000</v>
      </c>
      <c r="G10246" t="s">
        <v>16</v>
      </c>
      <c r="H10246">
        <v>0.15</v>
      </c>
      <c r="I10246">
        <f t="shared" si="206"/>
        <v>600</v>
      </c>
      <c r="J10246">
        <v>0.40699999999999997</v>
      </c>
      <c r="K10246" s="2">
        <f t="shared" si="207"/>
        <v>1628</v>
      </c>
    </row>
    <row r="10247" spans="1:11" x14ac:dyDescent="0.35">
      <c r="A10247" t="s">
        <v>13060</v>
      </c>
      <c r="B10247" t="s">
        <v>13061</v>
      </c>
      <c r="C10247" t="s">
        <v>13062</v>
      </c>
      <c r="D10247">
        <v>875</v>
      </c>
      <c r="E10247" t="s">
        <v>2666</v>
      </c>
      <c r="F10247" s="1">
        <v>2340</v>
      </c>
      <c r="G10247" t="s">
        <v>16</v>
      </c>
      <c r="H10247">
        <v>8.5999999999999993E-2</v>
      </c>
      <c r="I10247">
        <f t="shared" si="206"/>
        <v>201.23999999999998</v>
      </c>
      <c r="J10247">
        <v>0.372</v>
      </c>
      <c r="K10247" s="2">
        <f t="shared" si="207"/>
        <v>870.48</v>
      </c>
    </row>
    <row r="10248" spans="1:11" x14ac:dyDescent="0.35">
      <c r="A10248" t="s">
        <v>13063</v>
      </c>
      <c r="B10248" t="s">
        <v>13064</v>
      </c>
      <c r="C10248" t="s">
        <v>13065</v>
      </c>
      <c r="D10248">
        <v>875</v>
      </c>
      <c r="E10248" t="s">
        <v>2666</v>
      </c>
      <c r="F10248" s="1">
        <v>6730</v>
      </c>
      <c r="G10248" t="s">
        <v>16</v>
      </c>
      <c r="H10248">
        <v>0.10100000000000001</v>
      </c>
      <c r="I10248">
        <f t="shared" si="206"/>
        <v>679.73</v>
      </c>
      <c r="J10248">
        <v>0.16</v>
      </c>
      <c r="K10248" s="2">
        <f t="shared" si="207"/>
        <v>1076.8</v>
      </c>
    </row>
    <row r="10249" spans="1:11" x14ac:dyDescent="0.35">
      <c r="A10249" t="s">
        <v>13066</v>
      </c>
      <c r="B10249" t="s">
        <v>13067</v>
      </c>
      <c r="D10249">
        <v>875</v>
      </c>
      <c r="E10249" t="s">
        <v>2666</v>
      </c>
      <c r="F10249" s="1">
        <v>4475</v>
      </c>
      <c r="G10249" t="s">
        <v>16</v>
      </c>
      <c r="H10249">
        <v>0.115</v>
      </c>
      <c r="I10249">
        <f t="shared" si="206"/>
        <v>514.625</v>
      </c>
      <c r="J10249">
        <v>0.16900000000000001</v>
      </c>
      <c r="K10249" s="2">
        <f t="shared" si="207"/>
        <v>756.27500000000009</v>
      </c>
    </row>
    <row r="10250" spans="1:11" x14ac:dyDescent="0.35">
      <c r="A10250" t="s">
        <v>13068</v>
      </c>
      <c r="B10250" t="s">
        <v>13069</v>
      </c>
      <c r="C10250" t="s">
        <v>13065</v>
      </c>
      <c r="D10250">
        <v>875</v>
      </c>
      <c r="E10250" t="s">
        <v>2666</v>
      </c>
      <c r="F10250" s="1">
        <v>7820</v>
      </c>
      <c r="G10250" t="s">
        <v>16</v>
      </c>
      <c r="H10250">
        <v>8.6999999999999994E-2</v>
      </c>
      <c r="I10250">
        <f t="shared" si="206"/>
        <v>680.33999999999992</v>
      </c>
      <c r="J10250">
        <v>0.23200000000000001</v>
      </c>
      <c r="K10250" s="2">
        <f t="shared" si="207"/>
        <v>1814.24</v>
      </c>
    </row>
    <row r="10251" spans="1:11" x14ac:dyDescent="0.35">
      <c r="A10251" t="s">
        <v>13070</v>
      </c>
      <c r="B10251" t="s">
        <v>13071</v>
      </c>
      <c r="D10251">
        <v>875</v>
      </c>
      <c r="E10251" t="s">
        <v>2666</v>
      </c>
      <c r="F10251" s="1">
        <v>6410</v>
      </c>
      <c r="G10251" t="s">
        <v>16</v>
      </c>
      <c r="H10251">
        <v>9.4E-2</v>
      </c>
      <c r="I10251">
        <f t="shared" si="206"/>
        <v>602.54</v>
      </c>
      <c r="J10251">
        <v>0.35099999999999998</v>
      </c>
      <c r="K10251" s="2">
        <f t="shared" si="207"/>
        <v>2249.91</v>
      </c>
    </row>
    <row r="10252" spans="1:11" x14ac:dyDescent="0.35">
      <c r="A10252" t="s">
        <v>13072</v>
      </c>
      <c r="B10252" t="s">
        <v>13073</v>
      </c>
      <c r="D10252">
        <v>875</v>
      </c>
      <c r="E10252" t="s">
        <v>2666</v>
      </c>
      <c r="F10252" s="1">
        <v>4010</v>
      </c>
      <c r="G10252" t="s">
        <v>16</v>
      </c>
      <c r="H10252">
        <v>0.189</v>
      </c>
      <c r="I10252">
        <f t="shared" si="206"/>
        <v>757.89</v>
      </c>
      <c r="J10252">
        <v>0.54700000000000004</v>
      </c>
      <c r="K10252" s="2">
        <f t="shared" si="207"/>
        <v>2193.4700000000003</v>
      </c>
    </row>
    <row r="10253" spans="1:11" x14ac:dyDescent="0.35">
      <c r="A10253" t="s">
        <v>13074</v>
      </c>
      <c r="B10253" t="s">
        <v>13075</v>
      </c>
      <c r="C10253" t="s">
        <v>13076</v>
      </c>
      <c r="D10253">
        <v>875</v>
      </c>
      <c r="E10253" t="s">
        <v>2666</v>
      </c>
      <c r="F10253" s="1">
        <v>8400</v>
      </c>
      <c r="G10253" t="s">
        <v>2831</v>
      </c>
      <c r="H10253">
        <v>1.14E-2</v>
      </c>
      <c r="I10253">
        <f t="shared" si="206"/>
        <v>95.76</v>
      </c>
      <c r="J10253">
        <v>6.0199999999999997E-2</v>
      </c>
      <c r="K10253" s="2">
        <f t="shared" si="207"/>
        <v>505.67999999999995</v>
      </c>
    </row>
    <row r="10254" spans="1:11" x14ac:dyDescent="0.35">
      <c r="A10254" t="s">
        <v>13077</v>
      </c>
      <c r="B10254" t="s">
        <v>13078</v>
      </c>
      <c r="C10254" t="s">
        <v>13076</v>
      </c>
      <c r="D10254">
        <v>875</v>
      </c>
      <c r="E10254" t="s">
        <v>2666</v>
      </c>
      <c r="F10254" s="1">
        <v>160340</v>
      </c>
      <c r="G10254" t="s">
        <v>2831</v>
      </c>
      <c r="H10254">
        <v>1.268E-2</v>
      </c>
      <c r="I10254">
        <f t="shared" si="206"/>
        <v>2033.1112000000001</v>
      </c>
      <c r="J10254">
        <v>7.1169999999999997E-2</v>
      </c>
      <c r="K10254" s="2">
        <f t="shared" si="207"/>
        <v>11411.397799999999</v>
      </c>
    </row>
    <row r="10255" spans="1:11" x14ac:dyDescent="0.35">
      <c r="A10255" t="s">
        <v>13079</v>
      </c>
      <c r="B10255" t="s">
        <v>13080</v>
      </c>
      <c r="C10255" t="s">
        <v>13076</v>
      </c>
      <c r="D10255">
        <v>875</v>
      </c>
      <c r="E10255" t="s">
        <v>2666</v>
      </c>
      <c r="F10255" s="1">
        <v>379640</v>
      </c>
      <c r="G10255" t="s">
        <v>2831</v>
      </c>
      <c r="H10255">
        <v>1.49E-2</v>
      </c>
      <c r="I10255">
        <f t="shared" si="206"/>
        <v>5656.6360000000004</v>
      </c>
      <c r="J10255">
        <v>4.5350000000000001E-2</v>
      </c>
      <c r="K10255" s="2">
        <f t="shared" si="207"/>
        <v>17216.673999999999</v>
      </c>
    </row>
    <row r="10256" spans="1:11" x14ac:dyDescent="0.35">
      <c r="A10256" t="s">
        <v>13081</v>
      </c>
      <c r="B10256" t="s">
        <v>13082</v>
      </c>
      <c r="C10256" t="s">
        <v>13083</v>
      </c>
      <c r="D10256">
        <v>875</v>
      </c>
      <c r="E10256" t="s">
        <v>2666</v>
      </c>
      <c r="F10256" s="1">
        <v>9390</v>
      </c>
      <c r="G10256" t="s">
        <v>16</v>
      </c>
      <c r="H10256">
        <v>7.3999999999999996E-2</v>
      </c>
      <c r="I10256">
        <f t="shared" si="206"/>
        <v>694.86</v>
      </c>
      <c r="J10256">
        <v>0.125</v>
      </c>
      <c r="K10256" s="2">
        <f t="shared" si="207"/>
        <v>1173.75</v>
      </c>
    </row>
    <row r="10257" spans="1:11" x14ac:dyDescent="0.35">
      <c r="A10257" t="s">
        <v>13084</v>
      </c>
      <c r="B10257" t="s">
        <v>13085</v>
      </c>
      <c r="D10257">
        <v>875</v>
      </c>
      <c r="E10257" t="s">
        <v>2666</v>
      </c>
      <c r="F10257" s="1">
        <v>18450</v>
      </c>
      <c r="G10257" t="s">
        <v>16</v>
      </c>
      <c r="H10257">
        <v>0.14199999999999999</v>
      </c>
      <c r="I10257">
        <f t="shared" si="206"/>
        <v>2619.8999999999996</v>
      </c>
      <c r="J10257">
        <v>0.2</v>
      </c>
      <c r="K10257" s="2">
        <f t="shared" si="207"/>
        <v>3690</v>
      </c>
    </row>
    <row r="10258" spans="1:11" x14ac:dyDescent="0.35">
      <c r="A10258" t="s">
        <v>13086</v>
      </c>
      <c r="B10258" t="s">
        <v>13087</v>
      </c>
      <c r="C10258" t="s">
        <v>13088</v>
      </c>
      <c r="D10258">
        <v>875</v>
      </c>
      <c r="E10258" t="s">
        <v>2666</v>
      </c>
      <c r="F10258" s="1">
        <v>2820</v>
      </c>
      <c r="G10258" t="s">
        <v>16</v>
      </c>
      <c r="H10258">
        <v>9.6000000000000002E-2</v>
      </c>
      <c r="I10258">
        <f t="shared" si="206"/>
        <v>270.72000000000003</v>
      </c>
      <c r="J10258">
        <v>0.36799999999999999</v>
      </c>
      <c r="K10258" s="2">
        <f t="shared" si="207"/>
        <v>1037.76</v>
      </c>
    </row>
    <row r="10259" spans="1:11" x14ac:dyDescent="0.35">
      <c r="A10259" t="s">
        <v>13089</v>
      </c>
      <c r="B10259" t="s">
        <v>13090</v>
      </c>
      <c r="C10259" t="s">
        <v>13091</v>
      </c>
      <c r="D10259">
        <v>875</v>
      </c>
      <c r="E10259" t="s">
        <v>2666</v>
      </c>
      <c r="F10259" s="1">
        <v>1500</v>
      </c>
      <c r="G10259" t="s">
        <v>16</v>
      </c>
      <c r="H10259">
        <v>0.111</v>
      </c>
      <c r="I10259">
        <f t="shared" si="206"/>
        <v>166.5</v>
      </c>
      <c r="J10259">
        <v>0.28199999999999997</v>
      </c>
      <c r="K10259" s="2">
        <f t="shared" si="207"/>
        <v>422.99999999999994</v>
      </c>
    </row>
    <row r="10260" spans="1:11" x14ac:dyDescent="0.35">
      <c r="A10260" t="s">
        <v>13092</v>
      </c>
      <c r="B10260" t="s">
        <v>13093</v>
      </c>
      <c r="C10260" t="s">
        <v>13094</v>
      </c>
      <c r="D10260">
        <v>875</v>
      </c>
      <c r="E10260" t="s">
        <v>2666</v>
      </c>
      <c r="F10260" s="1">
        <v>40320</v>
      </c>
      <c r="G10260" t="s">
        <v>16</v>
      </c>
      <c r="H10260">
        <v>1.3899999999999999E-2</v>
      </c>
      <c r="I10260">
        <f t="shared" si="206"/>
        <v>560.44799999999998</v>
      </c>
      <c r="J10260">
        <v>9.5990000000000006E-2</v>
      </c>
      <c r="K10260" s="2">
        <f t="shared" si="207"/>
        <v>3870.3168000000001</v>
      </c>
    </row>
    <row r="10261" spans="1:11" x14ac:dyDescent="0.35">
      <c r="A10261" t="s">
        <v>13095</v>
      </c>
      <c r="B10261" t="s">
        <v>13096</v>
      </c>
      <c r="C10261" t="s">
        <v>13097</v>
      </c>
      <c r="D10261">
        <v>875</v>
      </c>
      <c r="E10261" t="s">
        <v>2666</v>
      </c>
      <c r="F10261" s="1">
        <v>3916</v>
      </c>
      <c r="G10261" t="s">
        <v>16</v>
      </c>
      <c r="H10261">
        <v>2.5999999999999999E-3</v>
      </c>
      <c r="I10261">
        <f t="shared" si="206"/>
        <v>10.1816</v>
      </c>
      <c r="J10261">
        <v>8.3099999999999993E-2</v>
      </c>
      <c r="K10261" s="2">
        <f t="shared" si="207"/>
        <v>325.41959999999995</v>
      </c>
    </row>
    <row r="10262" spans="1:11" x14ac:dyDescent="0.35">
      <c r="A10262" t="s">
        <v>13098</v>
      </c>
      <c r="B10262" t="s">
        <v>13096</v>
      </c>
      <c r="C10262" t="s">
        <v>13097</v>
      </c>
      <c r="D10262">
        <v>875</v>
      </c>
      <c r="E10262" t="s">
        <v>2666</v>
      </c>
      <c r="F10262" s="1">
        <v>46566</v>
      </c>
      <c r="G10262" t="s">
        <v>16</v>
      </c>
      <c r="H10262">
        <v>2.5999999999999999E-3</v>
      </c>
      <c r="I10262">
        <f t="shared" si="206"/>
        <v>121.07159999999999</v>
      </c>
      <c r="J10262">
        <v>0.10739</v>
      </c>
      <c r="K10262" s="2">
        <f t="shared" si="207"/>
        <v>5000.7227400000002</v>
      </c>
    </row>
    <row r="10263" spans="1:11" x14ac:dyDescent="0.35">
      <c r="A10263" t="s">
        <v>13099</v>
      </c>
      <c r="B10263" t="s">
        <v>13100</v>
      </c>
      <c r="C10263" t="s">
        <v>13101</v>
      </c>
      <c r="D10263">
        <v>875</v>
      </c>
      <c r="E10263" t="s">
        <v>2666</v>
      </c>
      <c r="F10263" s="1">
        <v>3262</v>
      </c>
      <c r="G10263" t="s">
        <v>16</v>
      </c>
      <c r="H10263">
        <v>5.0999999999999997E-2</v>
      </c>
      <c r="I10263">
        <f t="shared" si="206"/>
        <v>166.36199999999999</v>
      </c>
      <c r="J10263">
        <v>0.309</v>
      </c>
      <c r="K10263" s="2">
        <f t="shared" si="207"/>
        <v>1007.958</v>
      </c>
    </row>
    <row r="10264" spans="1:11" x14ac:dyDescent="0.35">
      <c r="A10264" t="s">
        <v>13102</v>
      </c>
      <c r="B10264" t="s">
        <v>13103</v>
      </c>
      <c r="C10264" t="s">
        <v>13104</v>
      </c>
      <c r="D10264">
        <v>875</v>
      </c>
      <c r="E10264" t="s">
        <v>2666</v>
      </c>
      <c r="F10264" s="1">
        <v>37606</v>
      </c>
      <c r="G10264" t="s">
        <v>16</v>
      </c>
      <c r="H10264">
        <v>1.3899999999999999E-2</v>
      </c>
      <c r="I10264">
        <f t="shared" si="206"/>
        <v>522.72339999999997</v>
      </c>
      <c r="J10264">
        <v>9.7110000000000002E-2</v>
      </c>
      <c r="K10264" s="2">
        <f t="shared" si="207"/>
        <v>3651.9186600000003</v>
      </c>
    </row>
    <row r="10265" spans="1:11" x14ac:dyDescent="0.35">
      <c r="A10265" t="s">
        <v>13105</v>
      </c>
      <c r="B10265" t="s">
        <v>13106</v>
      </c>
      <c r="C10265" t="s">
        <v>13107</v>
      </c>
      <c r="D10265">
        <v>875</v>
      </c>
      <c r="E10265" t="s">
        <v>2666</v>
      </c>
      <c r="F10265" s="1">
        <v>49776</v>
      </c>
      <c r="G10265" t="s">
        <v>16</v>
      </c>
      <c r="H10265">
        <v>2.5999999999999999E-3</v>
      </c>
      <c r="I10265">
        <f t="shared" si="206"/>
        <v>129.41759999999999</v>
      </c>
      <c r="J10265">
        <v>8.5550000000000001E-2</v>
      </c>
      <c r="K10265" s="2">
        <f t="shared" si="207"/>
        <v>4258.3368</v>
      </c>
    </row>
    <row r="10266" spans="1:11" x14ac:dyDescent="0.35">
      <c r="A10266" t="s">
        <v>13108</v>
      </c>
      <c r="B10266" t="s">
        <v>13109</v>
      </c>
      <c r="C10266" t="s">
        <v>13101</v>
      </c>
      <c r="D10266">
        <v>875</v>
      </c>
      <c r="E10266" t="s">
        <v>2666</v>
      </c>
      <c r="F10266" s="1">
        <v>5930</v>
      </c>
      <c r="G10266" t="s">
        <v>16</v>
      </c>
      <c r="H10266">
        <v>0.05</v>
      </c>
      <c r="I10266">
        <f t="shared" si="206"/>
        <v>296.5</v>
      </c>
      <c r="J10266">
        <v>0.28699999999999998</v>
      </c>
      <c r="K10266" s="2">
        <f t="shared" si="207"/>
        <v>1701.9099999999999</v>
      </c>
    </row>
    <row r="10267" spans="1:11" x14ac:dyDescent="0.35">
      <c r="A10267" t="s">
        <v>13110</v>
      </c>
      <c r="B10267" t="s">
        <v>13111</v>
      </c>
      <c r="C10267" t="s">
        <v>13112</v>
      </c>
      <c r="D10267">
        <v>875</v>
      </c>
      <c r="E10267" t="s">
        <v>2666</v>
      </c>
      <c r="F10267" s="1">
        <v>14064</v>
      </c>
      <c r="G10267" t="s">
        <v>16</v>
      </c>
      <c r="H10267">
        <v>1.3899999999999999E-2</v>
      </c>
      <c r="I10267">
        <f t="shared" si="206"/>
        <v>195.4896</v>
      </c>
      <c r="J10267">
        <v>0.14552000000000001</v>
      </c>
      <c r="K10267" s="2">
        <f t="shared" si="207"/>
        <v>2046.59328</v>
      </c>
    </row>
    <row r="10268" spans="1:11" x14ac:dyDescent="0.35">
      <c r="A10268" t="s">
        <v>13113</v>
      </c>
      <c r="B10268" t="s">
        <v>13114</v>
      </c>
      <c r="C10268" t="s">
        <v>13112</v>
      </c>
      <c r="D10268">
        <v>875</v>
      </c>
      <c r="E10268" t="s">
        <v>2666</v>
      </c>
      <c r="F10268" s="1">
        <v>32256</v>
      </c>
      <c r="G10268" t="s">
        <v>16</v>
      </c>
      <c r="H10268">
        <v>1.3899999999999999E-2</v>
      </c>
      <c r="I10268">
        <f t="shared" si="206"/>
        <v>448.35839999999996</v>
      </c>
      <c r="J10268">
        <v>0.1444</v>
      </c>
      <c r="K10268" s="2">
        <f t="shared" si="207"/>
        <v>4657.7664000000004</v>
      </c>
    </row>
    <row r="10269" spans="1:11" x14ac:dyDescent="0.35">
      <c r="A10269" t="s">
        <v>13115</v>
      </c>
      <c r="B10269" t="s">
        <v>13116</v>
      </c>
      <c r="C10269" t="s">
        <v>13117</v>
      </c>
      <c r="D10269">
        <v>875</v>
      </c>
      <c r="E10269" t="s">
        <v>2666</v>
      </c>
      <c r="F10269" s="1">
        <v>19500</v>
      </c>
      <c r="G10269" t="s">
        <v>16</v>
      </c>
      <c r="H10269">
        <v>2.5999999999999999E-3</v>
      </c>
      <c r="I10269">
        <f t="shared" si="206"/>
        <v>50.699999999999996</v>
      </c>
      <c r="J10269">
        <v>0.10546999999999999</v>
      </c>
      <c r="K10269" s="2">
        <f t="shared" si="207"/>
        <v>2056.665</v>
      </c>
    </row>
    <row r="10270" spans="1:11" x14ac:dyDescent="0.35">
      <c r="A10270" t="s">
        <v>13118</v>
      </c>
      <c r="B10270" t="s">
        <v>13119</v>
      </c>
      <c r="C10270" t="s">
        <v>13117</v>
      </c>
      <c r="D10270">
        <v>875</v>
      </c>
      <c r="E10270" t="s">
        <v>2666</v>
      </c>
      <c r="F10270" s="1">
        <v>31008</v>
      </c>
      <c r="G10270" t="s">
        <v>16</v>
      </c>
      <c r="H10270">
        <v>2.5999999999999999E-3</v>
      </c>
      <c r="I10270">
        <f t="shared" si="206"/>
        <v>80.620800000000003</v>
      </c>
      <c r="J10270">
        <v>0.10739</v>
      </c>
      <c r="K10270" s="2">
        <f t="shared" si="207"/>
        <v>3329.9491199999998</v>
      </c>
    </row>
    <row r="10271" spans="1:11" x14ac:dyDescent="0.35">
      <c r="A10271" t="s">
        <v>13120</v>
      </c>
      <c r="B10271" t="s">
        <v>13121</v>
      </c>
      <c r="C10271" t="s">
        <v>13101</v>
      </c>
      <c r="D10271">
        <v>875</v>
      </c>
      <c r="E10271" t="s">
        <v>2666</v>
      </c>
      <c r="F10271" s="1">
        <v>5050</v>
      </c>
      <c r="G10271" t="s">
        <v>16</v>
      </c>
      <c r="H10271">
        <v>0.05</v>
      </c>
      <c r="I10271">
        <f t="shared" si="206"/>
        <v>252.5</v>
      </c>
      <c r="J10271">
        <v>0.19900000000000001</v>
      </c>
      <c r="K10271" s="2">
        <f t="shared" si="207"/>
        <v>1004.95</v>
      </c>
    </row>
    <row r="10272" spans="1:11" x14ac:dyDescent="0.35">
      <c r="A10272" t="s">
        <v>13122</v>
      </c>
      <c r="B10272" t="s">
        <v>13123</v>
      </c>
      <c r="C10272" t="s">
        <v>13124</v>
      </c>
      <c r="D10272">
        <v>877</v>
      </c>
      <c r="E10272" t="s">
        <v>2666</v>
      </c>
      <c r="F10272" s="1">
        <v>5000</v>
      </c>
      <c r="G10272" t="s">
        <v>16</v>
      </c>
      <c r="H10272">
        <v>2E-3</v>
      </c>
      <c r="I10272">
        <f t="shared" si="206"/>
        <v>10</v>
      </c>
      <c r="J10272">
        <v>0</v>
      </c>
      <c r="K10272" s="2">
        <f t="shared" si="207"/>
        <v>0</v>
      </c>
    </row>
    <row r="10273" spans="1:11" x14ac:dyDescent="0.35">
      <c r="A10273" t="s">
        <v>13125</v>
      </c>
      <c r="B10273" t="s">
        <v>13126</v>
      </c>
      <c r="C10273" t="s">
        <v>13124</v>
      </c>
      <c r="D10273">
        <v>877</v>
      </c>
      <c r="E10273" t="s">
        <v>2666</v>
      </c>
      <c r="F10273" s="1">
        <v>3168</v>
      </c>
      <c r="G10273" t="s">
        <v>16</v>
      </c>
      <c r="H10273">
        <v>2E-3</v>
      </c>
      <c r="I10273">
        <f t="shared" si="206"/>
        <v>6.3360000000000003</v>
      </c>
      <c r="J10273">
        <v>0</v>
      </c>
      <c r="K10273" s="2">
        <f t="shared" si="207"/>
        <v>0</v>
      </c>
    </row>
    <row r="10274" spans="1:11" x14ac:dyDescent="0.35">
      <c r="A10274" t="s">
        <v>13127</v>
      </c>
      <c r="B10274" t="s">
        <v>13128</v>
      </c>
      <c r="C10274" t="s">
        <v>13124</v>
      </c>
      <c r="D10274">
        <v>877</v>
      </c>
      <c r="E10274" t="s">
        <v>2666</v>
      </c>
      <c r="F10274" s="1">
        <v>5000</v>
      </c>
      <c r="G10274" t="s">
        <v>16</v>
      </c>
      <c r="H10274">
        <v>2E-3</v>
      </c>
      <c r="I10274">
        <f t="shared" si="206"/>
        <v>10</v>
      </c>
      <c r="J10274">
        <v>0</v>
      </c>
      <c r="K10274" s="2">
        <f t="shared" si="207"/>
        <v>0</v>
      </c>
    </row>
    <row r="10275" spans="1:11" x14ac:dyDescent="0.35">
      <c r="A10275" t="s">
        <v>13129</v>
      </c>
      <c r="B10275" t="s">
        <v>13130</v>
      </c>
      <c r="C10275" t="s">
        <v>13124</v>
      </c>
      <c r="D10275">
        <v>877</v>
      </c>
      <c r="E10275" t="s">
        <v>2666</v>
      </c>
      <c r="F10275" s="1">
        <v>5500</v>
      </c>
      <c r="G10275" t="s">
        <v>16</v>
      </c>
      <c r="H10275">
        <v>4.3600000000000002E-3</v>
      </c>
      <c r="I10275">
        <f t="shared" si="206"/>
        <v>23.98</v>
      </c>
      <c r="J10275">
        <v>0</v>
      </c>
      <c r="K10275" s="2">
        <f t="shared" si="207"/>
        <v>0</v>
      </c>
    </row>
    <row r="10276" spans="1:11" x14ac:dyDescent="0.35">
      <c r="A10276" t="s">
        <v>13131</v>
      </c>
      <c r="B10276" t="s">
        <v>13132</v>
      </c>
      <c r="C10276" t="s">
        <v>13133</v>
      </c>
      <c r="D10276">
        <v>875</v>
      </c>
      <c r="E10276" t="s">
        <v>2666</v>
      </c>
      <c r="F10276" s="1">
        <v>38000</v>
      </c>
      <c r="G10276" t="s">
        <v>16</v>
      </c>
      <c r="H10276">
        <v>3.3E-3</v>
      </c>
      <c r="I10276">
        <f t="shared" si="206"/>
        <v>125.4</v>
      </c>
      <c r="J10276">
        <v>3.1629999999999998E-2</v>
      </c>
      <c r="K10276" s="2">
        <f t="shared" si="207"/>
        <v>1201.9399999999998</v>
      </c>
    </row>
    <row r="10277" spans="1:11" x14ac:dyDescent="0.35">
      <c r="A10277" t="s">
        <v>13134</v>
      </c>
      <c r="B10277" t="s">
        <v>13135</v>
      </c>
      <c r="C10277" t="s">
        <v>13136</v>
      </c>
      <c r="D10277">
        <v>875</v>
      </c>
      <c r="E10277" t="s">
        <v>2666</v>
      </c>
      <c r="F10277" s="1">
        <v>50025</v>
      </c>
      <c r="G10277" t="s">
        <v>16</v>
      </c>
      <c r="H10277">
        <v>3.3E-3</v>
      </c>
      <c r="I10277">
        <f t="shared" si="206"/>
        <v>165.08250000000001</v>
      </c>
      <c r="J10277">
        <v>3.1629999999999998E-2</v>
      </c>
      <c r="K10277" s="2">
        <f t="shared" si="207"/>
        <v>1582.2907499999999</v>
      </c>
    </row>
    <row r="10278" spans="1:11" x14ac:dyDescent="0.35">
      <c r="A10278" t="s">
        <v>13137</v>
      </c>
      <c r="B10278" t="s">
        <v>13138</v>
      </c>
      <c r="C10278" t="s">
        <v>13139</v>
      </c>
      <c r="D10278">
        <v>875</v>
      </c>
      <c r="E10278" t="s">
        <v>2666</v>
      </c>
      <c r="F10278" s="1">
        <v>103604</v>
      </c>
      <c r="G10278" t="s">
        <v>16</v>
      </c>
      <c r="H10278">
        <v>2.8900000000000002E-3</v>
      </c>
      <c r="I10278">
        <f t="shared" si="206"/>
        <v>299.41556000000003</v>
      </c>
      <c r="J10278">
        <v>2.945E-2</v>
      </c>
      <c r="K10278" s="2">
        <f t="shared" si="207"/>
        <v>3051.1378</v>
      </c>
    </row>
    <row r="10279" spans="1:11" x14ac:dyDescent="0.35">
      <c r="A10279" t="s">
        <v>13140</v>
      </c>
      <c r="B10279" t="s">
        <v>13141</v>
      </c>
      <c r="C10279" t="s">
        <v>13142</v>
      </c>
      <c r="D10279">
        <v>875</v>
      </c>
      <c r="E10279" t="s">
        <v>2666</v>
      </c>
      <c r="F10279" s="1">
        <v>62700</v>
      </c>
      <c r="G10279" t="s">
        <v>16</v>
      </c>
      <c r="H10279">
        <v>2.8600000000000001E-3</v>
      </c>
      <c r="I10279">
        <f t="shared" si="206"/>
        <v>179.322</v>
      </c>
      <c r="J10279">
        <v>2.1170000000000001E-2</v>
      </c>
      <c r="K10279" s="2">
        <f t="shared" si="207"/>
        <v>1327.3590000000002</v>
      </c>
    </row>
    <row r="10280" spans="1:11" x14ac:dyDescent="0.35">
      <c r="A10280" t="s">
        <v>13143</v>
      </c>
      <c r="B10280" t="s">
        <v>13144</v>
      </c>
      <c r="C10280" t="s">
        <v>13145</v>
      </c>
      <c r="D10280">
        <v>875</v>
      </c>
      <c r="E10280" t="s">
        <v>2666</v>
      </c>
      <c r="F10280" s="1">
        <v>2600</v>
      </c>
      <c r="G10280" t="s">
        <v>16</v>
      </c>
      <c r="H10280">
        <v>9.6000000000000002E-2</v>
      </c>
      <c r="I10280">
        <f t="shared" si="206"/>
        <v>249.6</v>
      </c>
      <c r="J10280">
        <v>0.33900000000000002</v>
      </c>
      <c r="K10280" s="2">
        <f t="shared" si="207"/>
        <v>881.40000000000009</v>
      </c>
    </row>
    <row r="10281" spans="1:11" x14ac:dyDescent="0.35">
      <c r="A10281" t="s">
        <v>13146</v>
      </c>
      <c r="B10281" t="s">
        <v>13147</v>
      </c>
      <c r="C10281" t="s">
        <v>13148</v>
      </c>
      <c r="D10281">
        <v>875</v>
      </c>
      <c r="E10281" t="s">
        <v>2666</v>
      </c>
      <c r="F10281" s="1">
        <v>17700</v>
      </c>
      <c r="G10281" t="s">
        <v>16</v>
      </c>
      <c r="H10281">
        <v>3.0000000000000001E-3</v>
      </c>
      <c r="I10281">
        <f t="shared" si="206"/>
        <v>53.1</v>
      </c>
      <c r="J10281">
        <v>1.77E-2</v>
      </c>
      <c r="K10281" s="2">
        <f t="shared" si="207"/>
        <v>313.29000000000002</v>
      </c>
    </row>
    <row r="10282" spans="1:11" x14ac:dyDescent="0.35">
      <c r="A10282" t="s">
        <v>13149</v>
      </c>
      <c r="B10282" t="s">
        <v>13150</v>
      </c>
      <c r="C10282" t="s">
        <v>13148</v>
      </c>
      <c r="D10282">
        <v>875</v>
      </c>
      <c r="E10282" t="s">
        <v>2666</v>
      </c>
      <c r="F10282" s="1">
        <v>15900</v>
      </c>
      <c r="G10282" t="s">
        <v>16</v>
      </c>
      <c r="H10282">
        <v>3.0000000000000001E-3</v>
      </c>
      <c r="I10282">
        <f t="shared" si="206"/>
        <v>47.7</v>
      </c>
      <c r="J10282">
        <v>1.77E-2</v>
      </c>
      <c r="K10282" s="2">
        <f t="shared" si="207"/>
        <v>281.43</v>
      </c>
    </row>
    <row r="10283" spans="1:11" x14ac:dyDescent="0.35">
      <c r="A10283" t="s">
        <v>13151</v>
      </c>
      <c r="B10283" t="s">
        <v>13152</v>
      </c>
      <c r="C10283" t="s">
        <v>13153</v>
      </c>
      <c r="D10283">
        <v>875</v>
      </c>
      <c r="E10283" t="s">
        <v>2666</v>
      </c>
      <c r="F10283" s="1">
        <v>16520</v>
      </c>
      <c r="G10283" t="s">
        <v>16</v>
      </c>
      <c r="H10283">
        <v>3.5500000000000002E-3</v>
      </c>
      <c r="I10283">
        <f t="shared" si="206"/>
        <v>58.646000000000001</v>
      </c>
      <c r="J10283">
        <v>1.89E-2</v>
      </c>
      <c r="K10283" s="2">
        <f t="shared" si="207"/>
        <v>312.22800000000001</v>
      </c>
    </row>
    <row r="10284" spans="1:11" x14ac:dyDescent="0.35">
      <c r="A10284" t="s">
        <v>13154</v>
      </c>
      <c r="B10284" t="s">
        <v>13155</v>
      </c>
      <c r="C10284" t="s">
        <v>13153</v>
      </c>
      <c r="D10284">
        <v>875</v>
      </c>
      <c r="E10284" t="s">
        <v>2666</v>
      </c>
      <c r="F10284" s="1">
        <v>13000</v>
      </c>
      <c r="G10284" t="s">
        <v>16</v>
      </c>
      <c r="H10284">
        <v>3.5500000000000002E-3</v>
      </c>
      <c r="I10284">
        <f t="shared" si="206"/>
        <v>46.150000000000006</v>
      </c>
      <c r="J10284">
        <v>1.89E-2</v>
      </c>
      <c r="K10284" s="2">
        <f t="shared" si="207"/>
        <v>245.7</v>
      </c>
    </row>
    <row r="10285" spans="1:11" x14ac:dyDescent="0.35">
      <c r="A10285" t="s">
        <v>13156</v>
      </c>
      <c r="B10285" t="s">
        <v>13157</v>
      </c>
      <c r="C10285" t="s">
        <v>13158</v>
      </c>
      <c r="D10285">
        <v>875</v>
      </c>
      <c r="E10285" t="s">
        <v>2666</v>
      </c>
      <c r="F10285" s="1">
        <v>6840</v>
      </c>
      <c r="G10285" t="s">
        <v>16</v>
      </c>
      <c r="H10285">
        <v>0.12</v>
      </c>
      <c r="I10285">
        <f t="shared" si="206"/>
        <v>820.8</v>
      </c>
      <c r="J10285">
        <v>0.20499999999999999</v>
      </c>
      <c r="K10285" s="2">
        <f t="shared" si="207"/>
        <v>1402.1999999999998</v>
      </c>
    </row>
    <row r="10286" spans="1:11" x14ac:dyDescent="0.35">
      <c r="A10286" t="s">
        <v>13159</v>
      </c>
      <c r="B10286" t="s">
        <v>13160</v>
      </c>
      <c r="C10286" t="s">
        <v>13161</v>
      </c>
      <c r="D10286">
        <v>875</v>
      </c>
      <c r="E10286" t="s">
        <v>2666</v>
      </c>
      <c r="F10286" s="1">
        <v>1960</v>
      </c>
      <c r="G10286" t="s">
        <v>16</v>
      </c>
      <c r="H10286">
        <v>0.09</v>
      </c>
      <c r="I10286">
        <f t="shared" si="206"/>
        <v>176.4</v>
      </c>
      <c r="J10286">
        <v>0.16400000000000001</v>
      </c>
      <c r="K10286" s="2">
        <f t="shared" si="207"/>
        <v>321.44</v>
      </c>
    </row>
    <row r="10287" spans="1:11" x14ac:dyDescent="0.35">
      <c r="A10287" t="s">
        <v>13162</v>
      </c>
      <c r="B10287" t="s">
        <v>13163</v>
      </c>
      <c r="C10287" t="s">
        <v>13164</v>
      </c>
      <c r="D10287">
        <v>875</v>
      </c>
      <c r="E10287" t="s">
        <v>2666</v>
      </c>
      <c r="F10287" s="1">
        <v>24192</v>
      </c>
      <c r="G10287" t="s">
        <v>16</v>
      </c>
      <c r="H10287">
        <v>1.3899999999999999E-2</v>
      </c>
      <c r="I10287">
        <f t="shared" si="206"/>
        <v>336.2688</v>
      </c>
      <c r="J10287">
        <v>0.1444</v>
      </c>
      <c r="K10287" s="2">
        <f t="shared" si="207"/>
        <v>3493.3247999999999</v>
      </c>
    </row>
    <row r="10288" spans="1:11" x14ac:dyDescent="0.35">
      <c r="A10288" t="s">
        <v>13165</v>
      </c>
      <c r="B10288" t="s">
        <v>13166</v>
      </c>
      <c r="C10288" t="s">
        <v>13167</v>
      </c>
      <c r="D10288">
        <v>875</v>
      </c>
      <c r="E10288" t="s">
        <v>2666</v>
      </c>
      <c r="F10288" s="1">
        <v>31008</v>
      </c>
      <c r="G10288" t="s">
        <v>16</v>
      </c>
      <c r="H10288">
        <v>2.5999999999999999E-3</v>
      </c>
      <c r="I10288">
        <f t="shared" si="206"/>
        <v>80.620800000000003</v>
      </c>
      <c r="J10288">
        <v>0.10739</v>
      </c>
      <c r="K10288" s="2">
        <f t="shared" si="207"/>
        <v>3329.9491199999998</v>
      </c>
    </row>
    <row r="10289" spans="1:11" x14ac:dyDescent="0.35">
      <c r="A10289" t="s">
        <v>13168</v>
      </c>
      <c r="B10289" t="s">
        <v>13169</v>
      </c>
      <c r="C10289" t="s">
        <v>13101</v>
      </c>
      <c r="D10289">
        <v>875</v>
      </c>
      <c r="E10289" t="s">
        <v>2666</v>
      </c>
      <c r="F10289">
        <v>800</v>
      </c>
      <c r="G10289" t="s">
        <v>16</v>
      </c>
      <c r="H10289">
        <v>0.05</v>
      </c>
      <c r="I10289">
        <f t="shared" si="206"/>
        <v>40</v>
      </c>
      <c r="J10289">
        <v>0.309</v>
      </c>
      <c r="K10289" s="2">
        <f t="shared" si="207"/>
        <v>247.2</v>
      </c>
    </row>
    <row r="10290" spans="1:11" x14ac:dyDescent="0.35">
      <c r="A10290" t="s">
        <v>13170</v>
      </c>
      <c r="B10290" t="s">
        <v>13171</v>
      </c>
      <c r="C10290" t="s">
        <v>13172</v>
      </c>
      <c r="D10290">
        <v>875</v>
      </c>
      <c r="E10290" t="s">
        <v>2666</v>
      </c>
      <c r="F10290" s="1">
        <v>7375</v>
      </c>
      <c r="G10290" t="s">
        <v>16</v>
      </c>
      <c r="H10290">
        <v>0.11</v>
      </c>
      <c r="I10290">
        <f t="shared" si="206"/>
        <v>811.25</v>
      </c>
      <c r="J10290">
        <v>0.309</v>
      </c>
      <c r="K10290" s="2">
        <f t="shared" si="207"/>
        <v>2278.875</v>
      </c>
    </row>
    <row r="10291" spans="1:11" x14ac:dyDescent="0.35">
      <c r="A10291" t="s">
        <v>13173</v>
      </c>
      <c r="B10291" t="s">
        <v>13174</v>
      </c>
      <c r="C10291" t="s">
        <v>4268</v>
      </c>
      <c r="D10291">
        <v>875</v>
      </c>
      <c r="E10291" t="s">
        <v>2666</v>
      </c>
      <c r="F10291" s="1">
        <v>2100</v>
      </c>
      <c r="G10291" t="s">
        <v>16</v>
      </c>
      <c r="H10291">
        <v>4.4999999999999998E-2</v>
      </c>
      <c r="I10291">
        <f t="shared" si="206"/>
        <v>94.5</v>
      </c>
      <c r="J10291">
        <v>0</v>
      </c>
      <c r="K10291" s="2">
        <f t="shared" si="207"/>
        <v>0</v>
      </c>
    </row>
    <row r="10292" spans="1:11" x14ac:dyDescent="0.35">
      <c r="A10292" t="s">
        <v>13175</v>
      </c>
      <c r="B10292" t="s">
        <v>13176</v>
      </c>
      <c r="C10292" t="s">
        <v>13177</v>
      </c>
      <c r="D10292">
        <v>875</v>
      </c>
      <c r="E10292" t="s">
        <v>2666</v>
      </c>
      <c r="F10292" s="1">
        <v>1600</v>
      </c>
      <c r="G10292" t="s">
        <v>16</v>
      </c>
      <c r="H10292">
        <v>2.3E-2</v>
      </c>
      <c r="I10292">
        <f t="shared" si="206"/>
        <v>36.799999999999997</v>
      </c>
      <c r="J10292">
        <v>0</v>
      </c>
      <c r="K10292" s="2">
        <f t="shared" si="207"/>
        <v>0</v>
      </c>
    </row>
    <row r="10293" spans="1:11" x14ac:dyDescent="0.35">
      <c r="A10293" t="s">
        <v>13178</v>
      </c>
      <c r="B10293" t="s">
        <v>13179</v>
      </c>
      <c r="C10293" t="s">
        <v>13180</v>
      </c>
      <c r="D10293">
        <v>875</v>
      </c>
      <c r="E10293" t="s">
        <v>2666</v>
      </c>
      <c r="F10293" s="1">
        <v>3100</v>
      </c>
      <c r="G10293" t="s">
        <v>16</v>
      </c>
      <c r="H10293">
        <v>2.3E-2</v>
      </c>
      <c r="I10293">
        <f t="shared" si="206"/>
        <v>71.3</v>
      </c>
      <c r="J10293">
        <v>0</v>
      </c>
      <c r="K10293" s="2">
        <f t="shared" si="207"/>
        <v>0</v>
      </c>
    </row>
    <row r="10294" spans="1:11" x14ac:dyDescent="0.35">
      <c r="A10294" t="s">
        <v>13181</v>
      </c>
      <c r="B10294" t="s">
        <v>13182</v>
      </c>
      <c r="C10294" t="s">
        <v>13180</v>
      </c>
      <c r="D10294">
        <v>875</v>
      </c>
      <c r="E10294" t="s">
        <v>2666</v>
      </c>
      <c r="F10294" s="1">
        <v>5600</v>
      </c>
      <c r="G10294" t="s">
        <v>16</v>
      </c>
      <c r="H10294">
        <v>4.4999999999999998E-2</v>
      </c>
      <c r="I10294">
        <f t="shared" si="206"/>
        <v>252</v>
      </c>
      <c r="J10294">
        <v>0</v>
      </c>
      <c r="K10294" s="2">
        <f t="shared" si="207"/>
        <v>0</v>
      </c>
    </row>
    <row r="10295" spans="1:11" x14ac:dyDescent="0.35">
      <c r="A10295" t="s">
        <v>13183</v>
      </c>
      <c r="B10295" t="s">
        <v>13184</v>
      </c>
      <c r="D10295">
        <v>875</v>
      </c>
      <c r="E10295" t="s">
        <v>2666</v>
      </c>
      <c r="F10295" s="1">
        <v>5490</v>
      </c>
      <c r="G10295" t="s">
        <v>16</v>
      </c>
      <c r="H10295">
        <v>4.9000000000000002E-2</v>
      </c>
      <c r="I10295">
        <f t="shared" si="206"/>
        <v>269.01</v>
      </c>
      <c r="J10295">
        <v>0.24299999999999999</v>
      </c>
      <c r="K10295" s="2">
        <f t="shared" si="207"/>
        <v>1334.07</v>
      </c>
    </row>
    <row r="10296" spans="1:11" x14ac:dyDescent="0.35">
      <c r="A10296" t="s">
        <v>13185</v>
      </c>
      <c r="B10296" t="s">
        <v>13186</v>
      </c>
      <c r="C10296" t="s">
        <v>13187</v>
      </c>
      <c r="D10296">
        <v>875</v>
      </c>
      <c r="E10296" t="s">
        <v>2666</v>
      </c>
      <c r="F10296" s="1">
        <v>6260</v>
      </c>
      <c r="G10296" t="s">
        <v>16</v>
      </c>
      <c r="H10296">
        <v>0.10199999999999999</v>
      </c>
      <c r="I10296">
        <f t="shared" si="206"/>
        <v>638.52</v>
      </c>
      <c r="J10296">
        <v>0.23699999999999999</v>
      </c>
      <c r="K10296" s="2">
        <f t="shared" si="207"/>
        <v>1483.62</v>
      </c>
    </row>
    <row r="10297" spans="1:11" x14ac:dyDescent="0.35">
      <c r="A10297" t="s">
        <v>13188</v>
      </c>
      <c r="B10297" t="s">
        <v>13189</v>
      </c>
      <c r="C10297" t="s">
        <v>13190</v>
      </c>
      <c r="D10297">
        <v>875</v>
      </c>
      <c r="E10297" t="s">
        <v>2666</v>
      </c>
      <c r="F10297">
        <v>800</v>
      </c>
      <c r="G10297" t="s">
        <v>16</v>
      </c>
      <c r="H10297">
        <v>9.1380000000000003E-2</v>
      </c>
      <c r="I10297">
        <f t="shared" si="206"/>
        <v>73.103999999999999</v>
      </c>
      <c r="J10297">
        <v>0.19800000000000001</v>
      </c>
      <c r="K10297" s="2">
        <f t="shared" si="207"/>
        <v>158.4</v>
      </c>
    </row>
    <row r="10298" spans="1:11" x14ac:dyDescent="0.35">
      <c r="A10298" t="s">
        <v>13191</v>
      </c>
      <c r="B10298" t="s">
        <v>13192</v>
      </c>
      <c r="C10298" t="s">
        <v>13193</v>
      </c>
      <c r="D10298">
        <v>875</v>
      </c>
      <c r="E10298" t="s">
        <v>2666</v>
      </c>
      <c r="F10298" s="1">
        <v>3840</v>
      </c>
      <c r="G10298" t="s">
        <v>16</v>
      </c>
      <c r="H10298">
        <v>0.125</v>
      </c>
      <c r="I10298">
        <f t="shared" si="206"/>
        <v>480</v>
      </c>
      <c r="J10298">
        <v>0.21099999999999999</v>
      </c>
      <c r="K10298" s="2">
        <f t="shared" si="207"/>
        <v>810.24</v>
      </c>
    </row>
    <row r="10299" spans="1:11" x14ac:dyDescent="0.35">
      <c r="A10299" t="s">
        <v>13194</v>
      </c>
      <c r="B10299" t="s">
        <v>13195</v>
      </c>
      <c r="C10299" t="s">
        <v>12685</v>
      </c>
      <c r="D10299">
        <v>875</v>
      </c>
      <c r="E10299" t="s">
        <v>2666</v>
      </c>
      <c r="F10299" s="1">
        <v>90000</v>
      </c>
      <c r="G10299" t="s">
        <v>16</v>
      </c>
      <c r="H10299">
        <v>1.2999999999999999E-4</v>
      </c>
      <c r="I10299">
        <f t="shared" si="206"/>
        <v>11.7</v>
      </c>
      <c r="J10299">
        <v>3.7299999999999998E-3</v>
      </c>
      <c r="K10299" s="2">
        <f t="shared" si="207"/>
        <v>335.7</v>
      </c>
    </row>
    <row r="10300" spans="1:11" x14ac:dyDescent="0.35">
      <c r="A10300" t="s">
        <v>13196</v>
      </c>
      <c r="B10300" t="s">
        <v>13197</v>
      </c>
      <c r="C10300" t="s">
        <v>13198</v>
      </c>
      <c r="D10300">
        <v>875</v>
      </c>
      <c r="E10300" t="s">
        <v>2666</v>
      </c>
      <c r="F10300" s="1">
        <v>4190</v>
      </c>
      <c r="G10300" t="s">
        <v>16</v>
      </c>
      <c r="H10300">
        <v>9.1999999999999998E-2</v>
      </c>
      <c r="I10300">
        <f t="shared" si="206"/>
        <v>385.48</v>
      </c>
      <c r="J10300">
        <v>0.19400000000000001</v>
      </c>
      <c r="K10300" s="2">
        <f t="shared" si="207"/>
        <v>812.86</v>
      </c>
    </row>
    <row r="10301" spans="1:11" x14ac:dyDescent="0.35">
      <c r="A10301" t="s">
        <v>13199</v>
      </c>
      <c r="B10301" t="s">
        <v>13200</v>
      </c>
      <c r="C10301" t="s">
        <v>13201</v>
      </c>
      <c r="D10301">
        <v>875</v>
      </c>
      <c r="E10301" t="s">
        <v>2666</v>
      </c>
      <c r="F10301" s="1">
        <v>3600</v>
      </c>
      <c r="G10301" t="s">
        <v>16</v>
      </c>
      <c r="H10301">
        <v>1.4999999999999999E-2</v>
      </c>
      <c r="I10301">
        <f t="shared" si="206"/>
        <v>54</v>
      </c>
      <c r="J10301">
        <v>0</v>
      </c>
      <c r="K10301" s="2">
        <f t="shared" si="207"/>
        <v>0</v>
      </c>
    </row>
    <row r="10302" spans="1:11" x14ac:dyDescent="0.35">
      <c r="A10302" t="s">
        <v>13202</v>
      </c>
      <c r="B10302" t="s">
        <v>13203</v>
      </c>
      <c r="C10302" t="s">
        <v>13201</v>
      </c>
      <c r="D10302">
        <v>875</v>
      </c>
      <c r="E10302" t="s">
        <v>2666</v>
      </c>
      <c r="F10302">
        <v>450</v>
      </c>
      <c r="G10302" t="s">
        <v>16</v>
      </c>
      <c r="H10302">
        <v>1.4999999999999999E-2</v>
      </c>
      <c r="I10302">
        <f t="shared" si="206"/>
        <v>6.75</v>
      </c>
      <c r="J10302">
        <v>0</v>
      </c>
      <c r="K10302" s="2">
        <f t="shared" si="207"/>
        <v>0</v>
      </c>
    </row>
    <row r="10303" spans="1:11" x14ac:dyDescent="0.35">
      <c r="A10303" t="s">
        <v>13204</v>
      </c>
      <c r="B10303" t="s">
        <v>13205</v>
      </c>
      <c r="C10303" t="s">
        <v>13201</v>
      </c>
      <c r="D10303">
        <v>875</v>
      </c>
      <c r="E10303" t="s">
        <v>2666</v>
      </c>
      <c r="F10303">
        <v>200</v>
      </c>
      <c r="G10303" t="s">
        <v>16</v>
      </c>
      <c r="H10303">
        <v>1.4999999999999999E-2</v>
      </c>
      <c r="I10303">
        <f t="shared" si="206"/>
        <v>3</v>
      </c>
      <c r="J10303">
        <v>0</v>
      </c>
      <c r="K10303" s="2">
        <f t="shared" si="207"/>
        <v>0</v>
      </c>
    </row>
    <row r="10304" spans="1:11" x14ac:dyDescent="0.35">
      <c r="A10304" t="s">
        <v>13206</v>
      </c>
      <c r="B10304" t="s">
        <v>13207</v>
      </c>
      <c r="C10304" t="s">
        <v>13208</v>
      </c>
      <c r="D10304">
        <v>875</v>
      </c>
      <c r="E10304" t="s">
        <v>2666</v>
      </c>
      <c r="F10304" s="1">
        <v>14760</v>
      </c>
      <c r="G10304" t="s">
        <v>16</v>
      </c>
      <c r="H10304">
        <v>7.0000000000000001E-3</v>
      </c>
      <c r="I10304">
        <f t="shared" si="206"/>
        <v>103.32000000000001</v>
      </c>
      <c r="J10304">
        <v>0</v>
      </c>
      <c r="K10304" s="2">
        <f t="shared" si="207"/>
        <v>0</v>
      </c>
    </row>
    <row r="10305" spans="1:11" x14ac:dyDescent="0.35">
      <c r="A10305" t="s">
        <v>13209</v>
      </c>
      <c r="B10305" t="s">
        <v>13210</v>
      </c>
      <c r="C10305" t="s">
        <v>13208</v>
      </c>
      <c r="D10305">
        <v>875</v>
      </c>
      <c r="E10305" t="s">
        <v>2666</v>
      </c>
      <c r="F10305" s="1">
        <v>24400</v>
      </c>
      <c r="G10305" t="s">
        <v>16</v>
      </c>
      <c r="H10305">
        <v>7.0000000000000001E-3</v>
      </c>
      <c r="I10305">
        <f t="shared" si="206"/>
        <v>170.8</v>
      </c>
      <c r="J10305">
        <v>0</v>
      </c>
      <c r="K10305" s="2">
        <f t="shared" si="207"/>
        <v>0</v>
      </c>
    </row>
    <row r="10306" spans="1:11" x14ac:dyDescent="0.35">
      <c r="A10306" t="s">
        <v>13211</v>
      </c>
      <c r="B10306" t="s">
        <v>13212</v>
      </c>
      <c r="C10306" t="s">
        <v>13213</v>
      </c>
      <c r="D10306">
        <v>875</v>
      </c>
      <c r="E10306" t="s">
        <v>2666</v>
      </c>
      <c r="F10306" s="1">
        <v>272380</v>
      </c>
      <c r="G10306" t="s">
        <v>16</v>
      </c>
      <c r="H10306">
        <v>2.0400000000000001E-3</v>
      </c>
      <c r="I10306">
        <f t="shared" si="206"/>
        <v>555.65520000000004</v>
      </c>
      <c r="J10306">
        <v>0</v>
      </c>
      <c r="K10306" s="2">
        <f t="shared" si="207"/>
        <v>0</v>
      </c>
    </row>
    <row r="10307" spans="1:11" x14ac:dyDescent="0.35">
      <c r="A10307" t="s">
        <v>13214</v>
      </c>
      <c r="B10307" t="s">
        <v>13215</v>
      </c>
      <c r="C10307" t="s">
        <v>13216</v>
      </c>
      <c r="D10307">
        <v>875</v>
      </c>
      <c r="E10307" t="s">
        <v>2666</v>
      </c>
      <c r="F10307" s="1">
        <v>34320</v>
      </c>
      <c r="G10307" t="s">
        <v>16</v>
      </c>
      <c r="H10307">
        <v>2E-3</v>
      </c>
      <c r="I10307">
        <f t="shared" si="206"/>
        <v>68.64</v>
      </c>
      <c r="J10307">
        <v>0</v>
      </c>
      <c r="K10307" s="2">
        <f t="shared" si="207"/>
        <v>0</v>
      </c>
    </row>
    <row r="10308" spans="1:11" x14ac:dyDescent="0.35">
      <c r="A10308" t="s">
        <v>13217</v>
      </c>
      <c r="B10308" t="s">
        <v>13218</v>
      </c>
      <c r="C10308" t="s">
        <v>13219</v>
      </c>
      <c r="D10308">
        <v>875</v>
      </c>
      <c r="E10308" t="s">
        <v>2666</v>
      </c>
      <c r="F10308" s="1">
        <v>18820</v>
      </c>
      <c r="G10308" t="s">
        <v>16</v>
      </c>
      <c r="H10308">
        <v>2E-3</v>
      </c>
      <c r="I10308">
        <f t="shared" si="206"/>
        <v>37.64</v>
      </c>
      <c r="J10308">
        <v>0</v>
      </c>
      <c r="K10308" s="2">
        <f t="shared" si="207"/>
        <v>0</v>
      </c>
    </row>
    <row r="10309" spans="1:11" x14ac:dyDescent="0.35">
      <c r="A10309" t="s">
        <v>13220</v>
      </c>
      <c r="B10309" t="s">
        <v>13221</v>
      </c>
      <c r="C10309" t="s">
        <v>13222</v>
      </c>
      <c r="D10309">
        <v>875</v>
      </c>
      <c r="E10309" t="s">
        <v>2666</v>
      </c>
      <c r="F10309" s="1">
        <v>102150</v>
      </c>
      <c r="G10309" t="s">
        <v>16</v>
      </c>
      <c r="H10309">
        <v>2E-3</v>
      </c>
      <c r="I10309">
        <f t="shared" ref="I10309:I10372" si="208">H10309*F10309</f>
        <v>204.3</v>
      </c>
      <c r="J10309">
        <v>0</v>
      </c>
      <c r="K10309" s="2">
        <f t="shared" ref="K10309:K10372" si="209">F10309*J10309</f>
        <v>0</v>
      </c>
    </row>
    <row r="10310" spans="1:11" x14ac:dyDescent="0.35">
      <c r="A10310" t="s">
        <v>13223</v>
      </c>
      <c r="B10310" t="s">
        <v>13224</v>
      </c>
      <c r="C10310" t="s">
        <v>13225</v>
      </c>
      <c r="D10310">
        <v>875</v>
      </c>
      <c r="E10310" t="s">
        <v>2666</v>
      </c>
      <c r="F10310" s="1">
        <v>201980</v>
      </c>
      <c r="G10310" t="s">
        <v>16</v>
      </c>
      <c r="H10310">
        <v>2E-3</v>
      </c>
      <c r="I10310">
        <f t="shared" si="208"/>
        <v>403.96000000000004</v>
      </c>
      <c r="J10310">
        <v>0</v>
      </c>
      <c r="K10310" s="2">
        <f t="shared" si="209"/>
        <v>0</v>
      </c>
    </row>
    <row r="10311" spans="1:11" x14ac:dyDescent="0.35">
      <c r="A10311" t="s">
        <v>13226</v>
      </c>
      <c r="B10311" t="s">
        <v>13227</v>
      </c>
      <c r="C10311" t="s">
        <v>13201</v>
      </c>
      <c r="D10311">
        <v>875</v>
      </c>
      <c r="E10311" t="s">
        <v>2666</v>
      </c>
      <c r="F10311" s="1">
        <v>22327</v>
      </c>
      <c r="G10311" t="s">
        <v>16</v>
      </c>
      <c r="H10311">
        <v>1.4999999999999999E-2</v>
      </c>
      <c r="I10311">
        <f t="shared" si="208"/>
        <v>334.90499999999997</v>
      </c>
      <c r="J10311">
        <v>0</v>
      </c>
      <c r="K10311" s="2">
        <f t="shared" si="209"/>
        <v>0</v>
      </c>
    </row>
    <row r="10312" spans="1:11" x14ac:dyDescent="0.35">
      <c r="A10312" t="s">
        <v>13228</v>
      </c>
      <c r="B10312" t="s">
        <v>13229</v>
      </c>
      <c r="C10312" t="s">
        <v>13201</v>
      </c>
      <c r="D10312">
        <v>875</v>
      </c>
      <c r="E10312" t="s">
        <v>2666</v>
      </c>
      <c r="F10312" s="1">
        <v>30770</v>
      </c>
      <c r="G10312" t="s">
        <v>16</v>
      </c>
      <c r="H10312">
        <v>1.4999999999999999E-2</v>
      </c>
      <c r="I10312">
        <f t="shared" si="208"/>
        <v>461.54999999999995</v>
      </c>
      <c r="J10312">
        <v>0</v>
      </c>
      <c r="K10312" s="2">
        <f t="shared" si="209"/>
        <v>0</v>
      </c>
    </row>
    <row r="10313" spans="1:11" x14ac:dyDescent="0.35">
      <c r="A10313" t="s">
        <v>13230</v>
      </c>
      <c r="B10313" t="s">
        <v>13231</v>
      </c>
      <c r="C10313" t="s">
        <v>13208</v>
      </c>
      <c r="D10313">
        <v>875</v>
      </c>
      <c r="E10313" t="s">
        <v>2666</v>
      </c>
      <c r="F10313" s="1">
        <v>42450</v>
      </c>
      <c r="G10313" t="s">
        <v>16</v>
      </c>
      <c r="H10313">
        <v>7.0000000000000001E-3</v>
      </c>
      <c r="I10313">
        <f t="shared" si="208"/>
        <v>297.15000000000003</v>
      </c>
      <c r="J10313">
        <v>0</v>
      </c>
      <c r="K10313" s="2">
        <f t="shared" si="209"/>
        <v>0</v>
      </c>
    </row>
    <row r="10314" spans="1:11" x14ac:dyDescent="0.35">
      <c r="A10314" t="s">
        <v>13232</v>
      </c>
      <c r="B10314" t="s">
        <v>13233</v>
      </c>
      <c r="C10314" t="s">
        <v>13208</v>
      </c>
      <c r="D10314">
        <v>875</v>
      </c>
      <c r="E10314" t="s">
        <v>2666</v>
      </c>
      <c r="F10314">
        <v>500</v>
      </c>
      <c r="G10314" t="s">
        <v>16</v>
      </c>
      <c r="H10314">
        <v>7.0000000000000001E-3</v>
      </c>
      <c r="I10314">
        <f t="shared" si="208"/>
        <v>3.5</v>
      </c>
      <c r="J10314">
        <v>0</v>
      </c>
      <c r="K10314" s="2">
        <f t="shared" si="209"/>
        <v>0</v>
      </c>
    </row>
    <row r="10315" spans="1:11" x14ac:dyDescent="0.35">
      <c r="A10315" t="s">
        <v>13234</v>
      </c>
      <c r="B10315" t="s">
        <v>13235</v>
      </c>
      <c r="C10315" t="s">
        <v>13208</v>
      </c>
      <c r="D10315">
        <v>875</v>
      </c>
      <c r="E10315" t="s">
        <v>2666</v>
      </c>
      <c r="F10315" s="1">
        <v>40700</v>
      </c>
      <c r="G10315" t="s">
        <v>16</v>
      </c>
      <c r="H10315">
        <v>7.0000000000000001E-3</v>
      </c>
      <c r="I10315">
        <f t="shared" si="208"/>
        <v>284.90000000000003</v>
      </c>
      <c r="J10315">
        <v>0</v>
      </c>
      <c r="K10315" s="2">
        <f t="shared" si="209"/>
        <v>0</v>
      </c>
    </row>
    <row r="10316" spans="1:11" x14ac:dyDescent="0.35">
      <c r="A10316" t="s">
        <v>13236</v>
      </c>
      <c r="B10316" t="s">
        <v>13237</v>
      </c>
      <c r="C10316" t="s">
        <v>13238</v>
      </c>
      <c r="D10316">
        <v>875</v>
      </c>
      <c r="E10316" t="s">
        <v>2666</v>
      </c>
      <c r="F10316" s="1">
        <v>58500</v>
      </c>
      <c r="G10316" t="s">
        <v>16</v>
      </c>
      <c r="H10316">
        <v>2E-3</v>
      </c>
      <c r="I10316">
        <f t="shared" si="208"/>
        <v>117</v>
      </c>
      <c r="J10316">
        <v>0</v>
      </c>
      <c r="K10316" s="2">
        <f t="shared" si="209"/>
        <v>0</v>
      </c>
    </row>
    <row r="10317" spans="1:11" x14ac:dyDescent="0.35">
      <c r="A10317" t="s">
        <v>13239</v>
      </c>
      <c r="B10317" t="s">
        <v>13240</v>
      </c>
      <c r="C10317" t="s">
        <v>13241</v>
      </c>
      <c r="D10317">
        <v>875</v>
      </c>
      <c r="E10317" t="s">
        <v>2666</v>
      </c>
      <c r="F10317" s="1">
        <v>29000</v>
      </c>
      <c r="G10317" t="s">
        <v>16</v>
      </c>
      <c r="H10317">
        <v>2E-3</v>
      </c>
      <c r="I10317">
        <f t="shared" si="208"/>
        <v>58</v>
      </c>
      <c r="J10317">
        <v>0</v>
      </c>
      <c r="K10317" s="2">
        <f t="shared" si="209"/>
        <v>0</v>
      </c>
    </row>
    <row r="10318" spans="1:11" x14ac:dyDescent="0.35">
      <c r="A10318" t="s">
        <v>13242</v>
      </c>
      <c r="B10318" t="s">
        <v>13243</v>
      </c>
      <c r="C10318" t="s">
        <v>13241</v>
      </c>
      <c r="D10318">
        <v>875</v>
      </c>
      <c r="E10318" t="s">
        <v>2666</v>
      </c>
      <c r="F10318" s="1">
        <v>140742</v>
      </c>
      <c r="G10318" t="s">
        <v>16</v>
      </c>
      <c r="H10318">
        <v>2E-3</v>
      </c>
      <c r="I10318">
        <f t="shared" si="208"/>
        <v>281.48399999999998</v>
      </c>
      <c r="J10318">
        <v>0</v>
      </c>
      <c r="K10318" s="2">
        <f t="shared" si="209"/>
        <v>0</v>
      </c>
    </row>
    <row r="10319" spans="1:11" x14ac:dyDescent="0.35">
      <c r="A10319" t="s">
        <v>13244</v>
      </c>
      <c r="B10319" t="s">
        <v>13245</v>
      </c>
      <c r="C10319" t="s">
        <v>13238</v>
      </c>
      <c r="D10319">
        <v>875</v>
      </c>
      <c r="E10319" t="s">
        <v>2666</v>
      </c>
      <c r="F10319" s="1">
        <v>27500</v>
      </c>
      <c r="G10319" t="s">
        <v>16</v>
      </c>
      <c r="H10319">
        <v>2E-3</v>
      </c>
      <c r="I10319">
        <f t="shared" si="208"/>
        <v>55</v>
      </c>
      <c r="J10319">
        <v>0</v>
      </c>
      <c r="K10319" s="2">
        <f t="shared" si="209"/>
        <v>0</v>
      </c>
    </row>
    <row r="10320" spans="1:11" x14ac:dyDescent="0.35">
      <c r="A10320" t="s">
        <v>13246</v>
      </c>
      <c r="B10320" t="s">
        <v>13247</v>
      </c>
      <c r="C10320" t="s">
        <v>13238</v>
      </c>
      <c r="D10320">
        <v>875</v>
      </c>
      <c r="E10320" t="s">
        <v>2666</v>
      </c>
      <c r="F10320" s="1">
        <v>119800</v>
      </c>
      <c r="G10320" t="s">
        <v>16</v>
      </c>
      <c r="H10320">
        <v>2E-3</v>
      </c>
      <c r="I10320">
        <f t="shared" si="208"/>
        <v>239.6</v>
      </c>
      <c r="J10320">
        <v>0</v>
      </c>
      <c r="K10320" s="2">
        <f t="shared" si="209"/>
        <v>0</v>
      </c>
    </row>
    <row r="10321" spans="1:11" x14ac:dyDescent="0.35">
      <c r="A10321" t="s">
        <v>13248</v>
      </c>
      <c r="B10321" t="s">
        <v>13249</v>
      </c>
      <c r="C10321" t="s">
        <v>13208</v>
      </c>
      <c r="D10321">
        <v>875</v>
      </c>
      <c r="E10321" t="s">
        <v>2666</v>
      </c>
      <c r="F10321" s="1">
        <v>44520</v>
      </c>
      <c r="G10321" t="s">
        <v>16</v>
      </c>
      <c r="H10321">
        <v>7.0000000000000001E-3</v>
      </c>
      <c r="I10321">
        <f t="shared" si="208"/>
        <v>311.64</v>
      </c>
      <c r="J10321">
        <v>0</v>
      </c>
      <c r="K10321" s="2">
        <f t="shared" si="209"/>
        <v>0</v>
      </c>
    </row>
    <row r="10322" spans="1:11" x14ac:dyDescent="0.35">
      <c r="A10322" t="s">
        <v>13250</v>
      </c>
      <c r="B10322" t="s">
        <v>13251</v>
      </c>
      <c r="C10322" t="s">
        <v>13208</v>
      </c>
      <c r="D10322">
        <v>875</v>
      </c>
      <c r="E10322" t="s">
        <v>2666</v>
      </c>
      <c r="F10322" s="1">
        <v>31925</v>
      </c>
      <c r="G10322" t="s">
        <v>16</v>
      </c>
      <c r="H10322">
        <v>7.0000000000000001E-3</v>
      </c>
      <c r="I10322">
        <f t="shared" si="208"/>
        <v>223.47499999999999</v>
      </c>
      <c r="J10322">
        <v>0</v>
      </c>
      <c r="K10322" s="2">
        <f t="shared" si="209"/>
        <v>0</v>
      </c>
    </row>
    <row r="10323" spans="1:11" x14ac:dyDescent="0.35">
      <c r="A10323" t="s">
        <v>13252</v>
      </c>
      <c r="B10323" t="s">
        <v>13253</v>
      </c>
      <c r="C10323" t="s">
        <v>13208</v>
      </c>
      <c r="D10323">
        <v>875</v>
      </c>
      <c r="E10323" t="s">
        <v>2666</v>
      </c>
      <c r="F10323" s="1">
        <v>64020</v>
      </c>
      <c r="G10323" t="s">
        <v>16</v>
      </c>
      <c r="H10323">
        <v>7.0000000000000001E-3</v>
      </c>
      <c r="I10323">
        <f t="shared" si="208"/>
        <v>448.14</v>
      </c>
      <c r="J10323">
        <v>0</v>
      </c>
      <c r="K10323" s="2">
        <f t="shared" si="209"/>
        <v>0</v>
      </c>
    </row>
    <row r="10324" spans="1:11" x14ac:dyDescent="0.35">
      <c r="A10324" t="s">
        <v>13254</v>
      </c>
      <c r="B10324" t="s">
        <v>13255</v>
      </c>
      <c r="C10324" t="s">
        <v>13208</v>
      </c>
      <c r="D10324">
        <v>875</v>
      </c>
      <c r="E10324" t="s">
        <v>2666</v>
      </c>
      <c r="F10324">
        <v>500</v>
      </c>
      <c r="G10324" t="s">
        <v>16</v>
      </c>
      <c r="H10324">
        <v>7.0000000000000001E-3</v>
      </c>
      <c r="I10324">
        <f t="shared" si="208"/>
        <v>3.5</v>
      </c>
      <c r="J10324">
        <v>0</v>
      </c>
      <c r="K10324" s="2">
        <f t="shared" si="209"/>
        <v>0</v>
      </c>
    </row>
    <row r="10325" spans="1:11" x14ac:dyDescent="0.35">
      <c r="A10325" t="s">
        <v>13256</v>
      </c>
      <c r="B10325" t="s">
        <v>13257</v>
      </c>
      <c r="C10325" t="s">
        <v>13201</v>
      </c>
      <c r="D10325">
        <v>875</v>
      </c>
      <c r="E10325" t="s">
        <v>2666</v>
      </c>
      <c r="F10325" s="1">
        <v>31150</v>
      </c>
      <c r="G10325" t="s">
        <v>16</v>
      </c>
      <c r="H10325">
        <v>1.4999999999999999E-2</v>
      </c>
      <c r="I10325">
        <f t="shared" si="208"/>
        <v>467.25</v>
      </c>
      <c r="J10325">
        <v>0</v>
      </c>
      <c r="K10325" s="2">
        <f t="shared" si="209"/>
        <v>0</v>
      </c>
    </row>
    <row r="10326" spans="1:11" x14ac:dyDescent="0.35">
      <c r="A10326" t="s">
        <v>13258</v>
      </c>
      <c r="B10326" t="s">
        <v>13259</v>
      </c>
      <c r="C10326" t="s">
        <v>13201</v>
      </c>
      <c r="D10326">
        <v>875</v>
      </c>
      <c r="E10326" t="s">
        <v>2666</v>
      </c>
      <c r="F10326" s="1">
        <v>40355</v>
      </c>
      <c r="G10326" t="s">
        <v>16</v>
      </c>
      <c r="H10326">
        <v>1.4999999999999999E-2</v>
      </c>
      <c r="I10326">
        <f t="shared" si="208"/>
        <v>605.32499999999993</v>
      </c>
      <c r="J10326">
        <v>0</v>
      </c>
      <c r="K10326" s="2">
        <f t="shared" si="209"/>
        <v>0</v>
      </c>
    </row>
    <row r="10327" spans="1:11" x14ac:dyDescent="0.35">
      <c r="A10327" t="s">
        <v>13260</v>
      </c>
      <c r="B10327" t="s">
        <v>13261</v>
      </c>
      <c r="C10327" t="s">
        <v>13201</v>
      </c>
      <c r="D10327">
        <v>875</v>
      </c>
      <c r="E10327" t="s">
        <v>2666</v>
      </c>
      <c r="F10327" s="1">
        <v>36690</v>
      </c>
      <c r="G10327" t="s">
        <v>16</v>
      </c>
      <c r="H10327">
        <v>1.4999999999999999E-2</v>
      </c>
      <c r="I10327">
        <f t="shared" si="208"/>
        <v>550.35</v>
      </c>
      <c r="J10327">
        <v>0</v>
      </c>
      <c r="K10327" s="2">
        <f t="shared" si="209"/>
        <v>0</v>
      </c>
    </row>
    <row r="10328" spans="1:11" x14ac:dyDescent="0.35">
      <c r="A10328" t="s">
        <v>13262</v>
      </c>
      <c r="B10328" t="s">
        <v>13263</v>
      </c>
      <c r="C10328" t="s">
        <v>13201</v>
      </c>
      <c r="D10328">
        <v>875</v>
      </c>
      <c r="E10328" t="s">
        <v>2666</v>
      </c>
      <c r="F10328" s="1">
        <v>13791</v>
      </c>
      <c r="G10328" t="s">
        <v>16</v>
      </c>
      <c r="H10328">
        <v>1.4999999999999999E-2</v>
      </c>
      <c r="I10328">
        <f t="shared" si="208"/>
        <v>206.86499999999998</v>
      </c>
      <c r="J10328">
        <v>0</v>
      </c>
      <c r="K10328" s="2">
        <f t="shared" si="209"/>
        <v>0</v>
      </c>
    </row>
    <row r="10329" spans="1:11" x14ac:dyDescent="0.35">
      <c r="A10329" t="s">
        <v>13264</v>
      </c>
      <c r="B10329" t="s">
        <v>13265</v>
      </c>
      <c r="C10329" t="s">
        <v>13241</v>
      </c>
      <c r="D10329">
        <v>875</v>
      </c>
      <c r="E10329" t="s">
        <v>2666</v>
      </c>
      <c r="F10329" s="1">
        <v>155561</v>
      </c>
      <c r="G10329" t="s">
        <v>16</v>
      </c>
      <c r="H10329">
        <v>2E-3</v>
      </c>
      <c r="I10329">
        <f t="shared" si="208"/>
        <v>311.12200000000001</v>
      </c>
      <c r="J10329">
        <v>0</v>
      </c>
      <c r="K10329" s="2">
        <f t="shared" si="209"/>
        <v>0</v>
      </c>
    </row>
    <row r="10330" spans="1:11" x14ac:dyDescent="0.35">
      <c r="A10330" t="s">
        <v>13266</v>
      </c>
      <c r="B10330" t="s">
        <v>13267</v>
      </c>
      <c r="C10330" t="s">
        <v>13241</v>
      </c>
      <c r="D10330">
        <v>875</v>
      </c>
      <c r="E10330" t="s">
        <v>2666</v>
      </c>
      <c r="F10330" s="1">
        <v>138256</v>
      </c>
      <c r="G10330" t="s">
        <v>16</v>
      </c>
      <c r="H10330">
        <v>2E-3</v>
      </c>
      <c r="I10330">
        <f t="shared" si="208"/>
        <v>276.512</v>
      </c>
      <c r="J10330">
        <v>0</v>
      </c>
      <c r="K10330" s="2">
        <f t="shared" si="209"/>
        <v>0</v>
      </c>
    </row>
    <row r="10331" spans="1:11" x14ac:dyDescent="0.35">
      <c r="A10331" t="s">
        <v>13268</v>
      </c>
      <c r="B10331" t="s">
        <v>13269</v>
      </c>
      <c r="C10331" t="s">
        <v>13241</v>
      </c>
      <c r="D10331">
        <v>875</v>
      </c>
      <c r="E10331" t="s">
        <v>2666</v>
      </c>
      <c r="F10331" s="1">
        <v>160720</v>
      </c>
      <c r="G10331" t="s">
        <v>16</v>
      </c>
      <c r="H10331">
        <v>2E-3</v>
      </c>
      <c r="I10331">
        <f t="shared" si="208"/>
        <v>321.44</v>
      </c>
      <c r="J10331">
        <v>0</v>
      </c>
      <c r="K10331" s="2">
        <f t="shared" si="209"/>
        <v>0</v>
      </c>
    </row>
    <row r="10332" spans="1:11" x14ac:dyDescent="0.35">
      <c r="A10332" t="s">
        <v>13270</v>
      </c>
      <c r="B10332" t="s">
        <v>13271</v>
      </c>
      <c r="C10332" t="s">
        <v>13272</v>
      </c>
      <c r="D10332">
        <v>875</v>
      </c>
      <c r="E10332" t="s">
        <v>2666</v>
      </c>
      <c r="F10332" s="1">
        <v>13200</v>
      </c>
      <c r="G10332" t="s">
        <v>16</v>
      </c>
      <c r="H10332">
        <v>0.10199999999999999</v>
      </c>
      <c r="I10332">
        <f t="shared" si="208"/>
        <v>1346.3999999999999</v>
      </c>
      <c r="J10332">
        <v>0.152</v>
      </c>
      <c r="K10332" s="2">
        <f t="shared" si="209"/>
        <v>2006.3999999999999</v>
      </c>
    </row>
    <row r="10333" spans="1:11" x14ac:dyDescent="0.35">
      <c r="A10333" t="s">
        <v>13273</v>
      </c>
      <c r="B10333" t="s">
        <v>13274</v>
      </c>
      <c r="C10333" t="s">
        <v>13275</v>
      </c>
      <c r="D10333">
        <v>875</v>
      </c>
      <c r="E10333" t="s">
        <v>2666</v>
      </c>
      <c r="F10333" s="1">
        <v>15100</v>
      </c>
      <c r="G10333" t="s">
        <v>16</v>
      </c>
      <c r="H10333">
        <v>9.6000000000000002E-2</v>
      </c>
      <c r="I10333">
        <f t="shared" si="208"/>
        <v>1449.6000000000001</v>
      </c>
      <c r="J10333">
        <v>0.18099999999999999</v>
      </c>
      <c r="K10333" s="2">
        <f t="shared" si="209"/>
        <v>2733.1</v>
      </c>
    </row>
    <row r="10334" spans="1:11" x14ac:dyDescent="0.35">
      <c r="A10334" t="s">
        <v>13276</v>
      </c>
      <c r="B10334" t="s">
        <v>13277</v>
      </c>
      <c r="C10334" t="s">
        <v>13278</v>
      </c>
      <c r="D10334">
        <v>875</v>
      </c>
      <c r="E10334" t="s">
        <v>2666</v>
      </c>
      <c r="F10334" s="1">
        <v>11550</v>
      </c>
      <c r="G10334" t="s">
        <v>16</v>
      </c>
      <c r="H10334">
        <v>0.105</v>
      </c>
      <c r="I10334">
        <f t="shared" si="208"/>
        <v>1212.75</v>
      </c>
      <c r="J10334">
        <v>0.158</v>
      </c>
      <c r="K10334" s="2">
        <f t="shared" si="209"/>
        <v>1824.9</v>
      </c>
    </row>
    <row r="10335" spans="1:11" x14ac:dyDescent="0.35">
      <c r="A10335" t="s">
        <v>13279</v>
      </c>
      <c r="B10335" t="s">
        <v>13280</v>
      </c>
      <c r="C10335" t="s">
        <v>13281</v>
      </c>
      <c r="D10335">
        <v>875</v>
      </c>
      <c r="E10335" t="s">
        <v>2666</v>
      </c>
      <c r="F10335" s="1">
        <v>4000</v>
      </c>
      <c r="G10335" t="s">
        <v>16</v>
      </c>
      <c r="H10335">
        <v>0.10299999999999999</v>
      </c>
      <c r="I10335">
        <f t="shared" si="208"/>
        <v>412</v>
      </c>
      <c r="J10335">
        <v>0.28000000000000003</v>
      </c>
      <c r="K10335" s="2">
        <f t="shared" si="209"/>
        <v>1120</v>
      </c>
    </row>
    <row r="10336" spans="1:11" x14ac:dyDescent="0.35">
      <c r="A10336" t="s">
        <v>13282</v>
      </c>
      <c r="B10336" t="s">
        <v>13283</v>
      </c>
      <c r="C10336" t="s">
        <v>13284</v>
      </c>
      <c r="D10336">
        <v>875</v>
      </c>
      <c r="E10336" t="s">
        <v>2666</v>
      </c>
      <c r="F10336" s="1">
        <v>3133</v>
      </c>
      <c r="G10336" t="s">
        <v>16</v>
      </c>
      <c r="H10336">
        <v>9.7000000000000003E-2</v>
      </c>
      <c r="I10336">
        <f t="shared" si="208"/>
        <v>303.90100000000001</v>
      </c>
      <c r="J10336">
        <v>0.35499999999999998</v>
      </c>
      <c r="K10336" s="2">
        <f t="shared" si="209"/>
        <v>1112.2149999999999</v>
      </c>
    </row>
    <row r="10337" spans="1:11" x14ac:dyDescent="0.35">
      <c r="A10337" t="s">
        <v>13285</v>
      </c>
      <c r="B10337" t="s">
        <v>13286</v>
      </c>
      <c r="C10337" t="s">
        <v>13287</v>
      </c>
      <c r="D10337">
        <v>875</v>
      </c>
      <c r="E10337" t="s">
        <v>2666</v>
      </c>
      <c r="F10337" s="1">
        <v>25636</v>
      </c>
      <c r="G10337" t="s">
        <v>16</v>
      </c>
      <c r="H10337">
        <v>3.5100000000000001E-3</v>
      </c>
      <c r="I10337">
        <f t="shared" si="208"/>
        <v>89.98236</v>
      </c>
      <c r="J10337">
        <v>2.8500000000000001E-2</v>
      </c>
      <c r="K10337" s="2">
        <f t="shared" si="209"/>
        <v>730.62599999999998</v>
      </c>
    </row>
    <row r="10338" spans="1:11" x14ac:dyDescent="0.35">
      <c r="A10338" t="s">
        <v>13288</v>
      </c>
      <c r="B10338" t="s">
        <v>13289</v>
      </c>
      <c r="C10338" t="s">
        <v>13290</v>
      </c>
      <c r="D10338">
        <v>875</v>
      </c>
      <c r="E10338" t="s">
        <v>2666</v>
      </c>
      <c r="F10338" s="1">
        <v>147255</v>
      </c>
      <c r="G10338" t="s">
        <v>16</v>
      </c>
      <c r="H10338">
        <v>3.14E-3</v>
      </c>
      <c r="I10338">
        <f t="shared" si="208"/>
        <v>462.38069999999999</v>
      </c>
      <c r="J10338">
        <v>2.5999999999999999E-2</v>
      </c>
      <c r="K10338" s="2">
        <f t="shared" si="209"/>
        <v>3828.6299999999997</v>
      </c>
    </row>
    <row r="10339" spans="1:11" x14ac:dyDescent="0.35">
      <c r="A10339" t="s">
        <v>13291</v>
      </c>
      <c r="B10339" t="s">
        <v>13292</v>
      </c>
      <c r="C10339" t="s">
        <v>13293</v>
      </c>
      <c r="D10339">
        <v>875</v>
      </c>
      <c r="E10339" t="s">
        <v>2666</v>
      </c>
      <c r="F10339" s="1">
        <v>7050</v>
      </c>
      <c r="G10339" t="s">
        <v>16</v>
      </c>
      <c r="H10339">
        <v>0.1</v>
      </c>
      <c r="I10339">
        <f t="shared" si="208"/>
        <v>705</v>
      </c>
      <c r="J10339">
        <v>0.27700000000000002</v>
      </c>
      <c r="K10339" s="2">
        <f t="shared" si="209"/>
        <v>1952.8500000000001</v>
      </c>
    </row>
    <row r="10340" spans="1:11" x14ac:dyDescent="0.35">
      <c r="A10340" t="s">
        <v>13294</v>
      </c>
      <c r="B10340" t="s">
        <v>13295</v>
      </c>
      <c r="C10340" t="s">
        <v>13296</v>
      </c>
      <c r="D10340">
        <v>875</v>
      </c>
      <c r="E10340" t="s">
        <v>2666</v>
      </c>
      <c r="F10340" s="1">
        <v>97294</v>
      </c>
      <c r="G10340" t="s">
        <v>16</v>
      </c>
      <c r="H10340">
        <v>3.4499999999999999E-3</v>
      </c>
      <c r="I10340">
        <f t="shared" si="208"/>
        <v>335.66429999999997</v>
      </c>
      <c r="J10340">
        <v>2.4500000000000001E-2</v>
      </c>
      <c r="K10340" s="2">
        <f t="shared" si="209"/>
        <v>2383.703</v>
      </c>
    </row>
    <row r="10341" spans="1:11" x14ac:dyDescent="0.35">
      <c r="A10341" t="s">
        <v>13297</v>
      </c>
      <c r="B10341" t="s">
        <v>13298</v>
      </c>
      <c r="C10341" t="s">
        <v>13299</v>
      </c>
      <c r="D10341">
        <v>875</v>
      </c>
      <c r="E10341" t="s">
        <v>2666</v>
      </c>
      <c r="F10341" s="1">
        <v>1000</v>
      </c>
      <c r="G10341" t="s">
        <v>16</v>
      </c>
      <c r="H10341">
        <v>0.10100000000000001</v>
      </c>
      <c r="I10341">
        <f t="shared" si="208"/>
        <v>101</v>
      </c>
      <c r="J10341">
        <v>0.378</v>
      </c>
      <c r="K10341" s="2">
        <f t="shared" si="209"/>
        <v>378</v>
      </c>
    </row>
    <row r="10342" spans="1:11" x14ac:dyDescent="0.35">
      <c r="A10342" t="s">
        <v>13300</v>
      </c>
      <c r="B10342" t="s">
        <v>13301</v>
      </c>
      <c r="C10342" t="s">
        <v>13281</v>
      </c>
      <c r="D10342">
        <v>875</v>
      </c>
      <c r="E10342" t="s">
        <v>2666</v>
      </c>
      <c r="F10342" s="1">
        <v>2000</v>
      </c>
      <c r="G10342" t="s">
        <v>16</v>
      </c>
      <c r="H10342">
        <v>0.105</v>
      </c>
      <c r="I10342">
        <f t="shared" si="208"/>
        <v>210</v>
      </c>
      <c r="J10342">
        <v>0.38900000000000001</v>
      </c>
      <c r="K10342" s="2">
        <f t="shared" si="209"/>
        <v>778</v>
      </c>
    </row>
    <row r="10343" spans="1:11" x14ac:dyDescent="0.35">
      <c r="A10343" t="s">
        <v>13302</v>
      </c>
      <c r="B10343" t="s">
        <v>13303</v>
      </c>
      <c r="C10343" t="s">
        <v>13304</v>
      </c>
      <c r="D10343">
        <v>875</v>
      </c>
      <c r="E10343" t="s">
        <v>2666</v>
      </c>
      <c r="F10343" s="1">
        <v>44000</v>
      </c>
      <c r="G10343" t="s">
        <v>16</v>
      </c>
      <c r="H10343">
        <v>2.9299999999999999E-3</v>
      </c>
      <c r="I10343">
        <f t="shared" si="208"/>
        <v>128.91999999999999</v>
      </c>
      <c r="J10343">
        <v>2.5499999999999998E-2</v>
      </c>
      <c r="K10343" s="2">
        <f t="shared" si="209"/>
        <v>1122</v>
      </c>
    </row>
    <row r="10344" spans="1:11" x14ac:dyDescent="0.35">
      <c r="A10344" t="s">
        <v>13305</v>
      </c>
      <c r="B10344" t="s">
        <v>13306</v>
      </c>
      <c r="C10344" t="s">
        <v>13307</v>
      </c>
      <c r="D10344">
        <v>875</v>
      </c>
      <c r="E10344" t="s">
        <v>2666</v>
      </c>
      <c r="F10344">
        <v>200</v>
      </c>
      <c r="G10344" t="s">
        <v>16</v>
      </c>
      <c r="H10344">
        <v>9.9000000000000005E-2</v>
      </c>
      <c r="I10344">
        <f t="shared" si="208"/>
        <v>19.8</v>
      </c>
      <c r="J10344">
        <v>0.374</v>
      </c>
      <c r="K10344" s="2">
        <f t="shared" si="209"/>
        <v>74.8</v>
      </c>
    </row>
    <row r="10345" spans="1:11" x14ac:dyDescent="0.35">
      <c r="A10345" t="s">
        <v>13308</v>
      </c>
      <c r="B10345" t="s">
        <v>13309</v>
      </c>
      <c r="C10345" t="s">
        <v>13310</v>
      </c>
      <c r="D10345">
        <v>875</v>
      </c>
      <c r="E10345" t="s">
        <v>2666</v>
      </c>
      <c r="F10345" s="1">
        <v>16255</v>
      </c>
      <c r="G10345" t="s">
        <v>16</v>
      </c>
      <c r="H10345">
        <v>2.9299999999999999E-3</v>
      </c>
      <c r="I10345">
        <f t="shared" si="208"/>
        <v>47.62715</v>
      </c>
      <c r="J10345">
        <v>2.5000000000000001E-2</v>
      </c>
      <c r="K10345" s="2">
        <f t="shared" si="209"/>
        <v>406.375</v>
      </c>
    </row>
    <row r="10346" spans="1:11" x14ac:dyDescent="0.35">
      <c r="A10346" t="s">
        <v>13311</v>
      </c>
      <c r="B10346" t="s">
        <v>13312</v>
      </c>
      <c r="C10346" t="s">
        <v>13313</v>
      </c>
      <c r="D10346">
        <v>875</v>
      </c>
      <c r="E10346" t="s">
        <v>2666</v>
      </c>
      <c r="F10346">
        <v>95</v>
      </c>
      <c r="G10346" t="s">
        <v>16</v>
      </c>
      <c r="H10346">
        <v>9.9000000000000005E-2</v>
      </c>
      <c r="I10346">
        <f t="shared" si="208"/>
        <v>9.4050000000000011</v>
      </c>
      <c r="J10346">
        <v>0.26600000000000001</v>
      </c>
      <c r="K10346" s="2">
        <f t="shared" si="209"/>
        <v>25.270000000000003</v>
      </c>
    </row>
    <row r="10347" spans="1:11" x14ac:dyDescent="0.35">
      <c r="A10347" t="s">
        <v>13314</v>
      </c>
      <c r="B10347" t="s">
        <v>13315</v>
      </c>
      <c r="C10347" t="s">
        <v>13316</v>
      </c>
      <c r="D10347">
        <v>875</v>
      </c>
      <c r="E10347" t="s">
        <v>2666</v>
      </c>
      <c r="F10347" s="1">
        <v>1900</v>
      </c>
      <c r="G10347" t="s">
        <v>16</v>
      </c>
      <c r="H10347">
        <v>0.10299999999999999</v>
      </c>
      <c r="I10347">
        <f t="shared" si="208"/>
        <v>195.7</v>
      </c>
      <c r="J10347">
        <v>0.33400000000000002</v>
      </c>
      <c r="K10347" s="2">
        <f t="shared" si="209"/>
        <v>634.6</v>
      </c>
    </row>
    <row r="10348" spans="1:11" x14ac:dyDescent="0.35">
      <c r="A10348" t="s">
        <v>13317</v>
      </c>
      <c r="B10348" t="s">
        <v>13318</v>
      </c>
      <c r="C10348" t="s">
        <v>13319</v>
      </c>
      <c r="D10348">
        <v>875</v>
      </c>
      <c r="E10348" t="s">
        <v>2666</v>
      </c>
      <c r="F10348" s="1">
        <v>1400</v>
      </c>
      <c r="G10348" t="s">
        <v>16</v>
      </c>
      <c r="H10348">
        <v>9.7000000000000003E-2</v>
      </c>
      <c r="I10348">
        <f t="shared" si="208"/>
        <v>135.80000000000001</v>
      </c>
      <c r="J10348">
        <v>0.34200000000000003</v>
      </c>
      <c r="K10348" s="2">
        <f t="shared" si="209"/>
        <v>478.8</v>
      </c>
    </row>
    <row r="10349" spans="1:11" x14ac:dyDescent="0.35">
      <c r="A10349" t="s">
        <v>13320</v>
      </c>
      <c r="B10349" t="s">
        <v>13321</v>
      </c>
      <c r="C10349" t="s">
        <v>13322</v>
      </c>
      <c r="D10349">
        <v>875</v>
      </c>
      <c r="E10349" t="s">
        <v>2666</v>
      </c>
      <c r="F10349" s="1">
        <v>4640</v>
      </c>
      <c r="G10349" t="s">
        <v>16</v>
      </c>
      <c r="H10349">
        <v>5.0999999999999997E-2</v>
      </c>
      <c r="I10349">
        <f t="shared" si="208"/>
        <v>236.64</v>
      </c>
      <c r="J10349">
        <v>0.185</v>
      </c>
      <c r="K10349" s="2">
        <f t="shared" si="209"/>
        <v>858.4</v>
      </c>
    </row>
    <row r="10350" spans="1:11" x14ac:dyDescent="0.35">
      <c r="A10350" t="s">
        <v>13323</v>
      </c>
      <c r="B10350" t="s">
        <v>13324</v>
      </c>
      <c r="D10350">
        <v>875</v>
      </c>
      <c r="E10350" t="s">
        <v>2666</v>
      </c>
      <c r="F10350" s="1">
        <v>29245</v>
      </c>
      <c r="G10350" t="s">
        <v>16</v>
      </c>
      <c r="H10350">
        <v>8.1700000000000002E-3</v>
      </c>
      <c r="I10350">
        <f t="shared" si="208"/>
        <v>238.93165000000002</v>
      </c>
      <c r="J10350">
        <v>7.0379999999999998E-2</v>
      </c>
      <c r="K10350" s="2">
        <f t="shared" si="209"/>
        <v>2058.2631000000001</v>
      </c>
    </row>
    <row r="10351" spans="1:11" x14ac:dyDescent="0.35">
      <c r="A10351" t="s">
        <v>13325</v>
      </c>
      <c r="B10351" t="s">
        <v>13326</v>
      </c>
      <c r="C10351" t="s">
        <v>5399</v>
      </c>
      <c r="D10351">
        <v>875</v>
      </c>
      <c r="E10351" t="s">
        <v>2666</v>
      </c>
      <c r="F10351" s="1">
        <v>83000</v>
      </c>
      <c r="G10351" t="s">
        <v>16</v>
      </c>
      <c r="H10351">
        <v>7.0000000000000001E-3</v>
      </c>
      <c r="I10351">
        <f t="shared" si="208"/>
        <v>581</v>
      </c>
      <c r="J10351">
        <v>5.3999999999999999E-2</v>
      </c>
      <c r="K10351" s="2">
        <f t="shared" si="209"/>
        <v>4482</v>
      </c>
    </row>
    <row r="10352" spans="1:11" x14ac:dyDescent="0.35">
      <c r="A10352" t="s">
        <v>13327</v>
      </c>
      <c r="B10352" t="s">
        <v>13328</v>
      </c>
      <c r="C10352" t="s">
        <v>5399</v>
      </c>
      <c r="D10352">
        <v>875</v>
      </c>
      <c r="E10352" t="s">
        <v>2666</v>
      </c>
      <c r="F10352" s="1">
        <v>65830</v>
      </c>
      <c r="G10352" t="s">
        <v>16</v>
      </c>
      <c r="H10352">
        <v>7.0000000000000001E-3</v>
      </c>
      <c r="I10352">
        <f t="shared" si="208"/>
        <v>460.81</v>
      </c>
      <c r="J10352">
        <v>5.8999999999999997E-2</v>
      </c>
      <c r="K10352" s="2">
        <f t="shared" si="209"/>
        <v>3883.97</v>
      </c>
    </row>
    <row r="10353" spans="1:11" x14ac:dyDescent="0.35">
      <c r="A10353" t="s">
        <v>13329</v>
      </c>
      <c r="B10353" t="s">
        <v>13330</v>
      </c>
      <c r="C10353" t="s">
        <v>13065</v>
      </c>
      <c r="D10353">
        <v>875</v>
      </c>
      <c r="E10353" t="s">
        <v>2666</v>
      </c>
      <c r="F10353" s="1">
        <v>9240</v>
      </c>
      <c r="G10353" t="s">
        <v>16</v>
      </c>
      <c r="H10353">
        <v>6.4000000000000001E-2</v>
      </c>
      <c r="I10353">
        <f t="shared" si="208"/>
        <v>591.36</v>
      </c>
      <c r="J10353">
        <v>0.19800000000000001</v>
      </c>
      <c r="K10353" s="2">
        <f t="shared" si="209"/>
        <v>1829.52</v>
      </c>
    </row>
    <row r="10354" spans="1:11" x14ac:dyDescent="0.35">
      <c r="A10354" t="s">
        <v>13331</v>
      </c>
      <c r="B10354" t="s">
        <v>13332</v>
      </c>
      <c r="C10354" t="s">
        <v>13333</v>
      </c>
      <c r="D10354">
        <v>875</v>
      </c>
      <c r="E10354" t="s">
        <v>2666</v>
      </c>
      <c r="F10354" s="1">
        <v>51000</v>
      </c>
      <c r="G10354" t="s">
        <v>16</v>
      </c>
      <c r="H10354">
        <v>2.5600000000000002E-3</v>
      </c>
      <c r="I10354">
        <f t="shared" si="208"/>
        <v>130.56</v>
      </c>
      <c r="J10354">
        <v>2.504E-2</v>
      </c>
      <c r="K10354" s="2">
        <f t="shared" si="209"/>
        <v>1277.04</v>
      </c>
    </row>
    <row r="10355" spans="1:11" x14ac:dyDescent="0.35">
      <c r="A10355" t="s">
        <v>13334</v>
      </c>
      <c r="B10355" t="s">
        <v>13335</v>
      </c>
      <c r="C10355" t="s">
        <v>13336</v>
      </c>
      <c r="D10355">
        <v>875</v>
      </c>
      <c r="E10355" t="s">
        <v>2666</v>
      </c>
      <c r="F10355" s="1">
        <v>77923</v>
      </c>
      <c r="G10355" t="s">
        <v>16</v>
      </c>
      <c r="H10355">
        <v>3.13E-3</v>
      </c>
      <c r="I10355">
        <f t="shared" si="208"/>
        <v>243.89899</v>
      </c>
      <c r="J10355">
        <v>2.9690000000000001E-2</v>
      </c>
      <c r="K10355" s="2">
        <f t="shared" si="209"/>
        <v>2313.5338700000002</v>
      </c>
    </row>
    <row r="10356" spans="1:11" x14ac:dyDescent="0.35">
      <c r="A10356" t="s">
        <v>13337</v>
      </c>
      <c r="B10356" t="s">
        <v>13338</v>
      </c>
      <c r="C10356" t="s">
        <v>13339</v>
      </c>
      <c r="D10356">
        <v>875</v>
      </c>
      <c r="E10356" t="s">
        <v>2666</v>
      </c>
      <c r="F10356" s="1">
        <v>1400</v>
      </c>
      <c r="G10356" t="s">
        <v>16</v>
      </c>
      <c r="H10356">
        <v>0.10299999999999999</v>
      </c>
      <c r="I10356">
        <f t="shared" si="208"/>
        <v>144.19999999999999</v>
      </c>
      <c r="J10356">
        <v>0.41599999999999998</v>
      </c>
      <c r="K10356" s="2">
        <f t="shared" si="209"/>
        <v>582.4</v>
      </c>
    </row>
    <row r="10357" spans="1:11" x14ac:dyDescent="0.35">
      <c r="A10357" t="s">
        <v>13340</v>
      </c>
      <c r="B10357" t="s">
        <v>13341</v>
      </c>
      <c r="C10357" t="s">
        <v>13342</v>
      </c>
      <c r="D10357">
        <v>875</v>
      </c>
      <c r="E10357" t="s">
        <v>2666</v>
      </c>
      <c r="F10357" s="1">
        <v>10400</v>
      </c>
      <c r="G10357" t="s">
        <v>16</v>
      </c>
      <c r="H10357">
        <v>9.2999999999999999E-2</v>
      </c>
      <c r="I10357">
        <f t="shared" si="208"/>
        <v>967.2</v>
      </c>
      <c r="J10357">
        <v>0.20499999999999999</v>
      </c>
      <c r="K10357" s="2">
        <f t="shared" si="209"/>
        <v>2132</v>
      </c>
    </row>
    <row r="10358" spans="1:11" x14ac:dyDescent="0.35">
      <c r="A10358" t="s">
        <v>13343</v>
      </c>
      <c r="B10358" t="s">
        <v>13344</v>
      </c>
      <c r="C10358" t="s">
        <v>13345</v>
      </c>
      <c r="D10358">
        <v>875</v>
      </c>
      <c r="E10358" t="s">
        <v>2666</v>
      </c>
      <c r="F10358" s="1">
        <v>9600</v>
      </c>
      <c r="G10358" t="s">
        <v>16</v>
      </c>
      <c r="H10358">
        <v>4.1000000000000002E-2</v>
      </c>
      <c r="I10358">
        <f t="shared" si="208"/>
        <v>393.6</v>
      </c>
      <c r="J10358">
        <v>9.9000000000000005E-2</v>
      </c>
      <c r="K10358" s="2">
        <f t="shared" si="209"/>
        <v>950.40000000000009</v>
      </c>
    </row>
    <row r="10359" spans="1:11" x14ac:dyDescent="0.35">
      <c r="A10359" t="s">
        <v>13346</v>
      </c>
      <c r="B10359" t="s">
        <v>13347</v>
      </c>
      <c r="C10359" t="s">
        <v>13348</v>
      </c>
      <c r="D10359">
        <v>875</v>
      </c>
      <c r="E10359" t="s">
        <v>2666</v>
      </c>
      <c r="F10359" s="1">
        <v>74040</v>
      </c>
      <c r="G10359" t="s">
        <v>16</v>
      </c>
      <c r="H10359">
        <v>4.1999999999999997E-3</v>
      </c>
      <c r="I10359">
        <f t="shared" si="208"/>
        <v>310.96799999999996</v>
      </c>
      <c r="J10359">
        <v>2.7040000000000002E-2</v>
      </c>
      <c r="K10359" s="2">
        <f t="shared" si="209"/>
        <v>2002.0416</v>
      </c>
    </row>
    <row r="10360" spans="1:11" x14ac:dyDescent="0.35">
      <c r="A10360" t="s">
        <v>13349</v>
      </c>
      <c r="B10360" t="s">
        <v>13350</v>
      </c>
      <c r="C10360" t="s">
        <v>13351</v>
      </c>
      <c r="D10360">
        <v>875</v>
      </c>
      <c r="E10360" t="s">
        <v>2666</v>
      </c>
      <c r="F10360" s="1">
        <v>34525</v>
      </c>
      <c r="G10360" t="s">
        <v>16</v>
      </c>
      <c r="H10360">
        <v>4.7999999999999996E-3</v>
      </c>
      <c r="I10360">
        <f t="shared" si="208"/>
        <v>165.72</v>
      </c>
      <c r="J10360">
        <v>3.5450000000000002E-2</v>
      </c>
      <c r="K10360" s="2">
        <f t="shared" si="209"/>
        <v>1223.9112500000001</v>
      </c>
    </row>
    <row r="10361" spans="1:11" x14ac:dyDescent="0.35">
      <c r="A10361" t="s">
        <v>13352</v>
      </c>
      <c r="B10361" t="s">
        <v>13353</v>
      </c>
      <c r="C10361" t="s">
        <v>13354</v>
      </c>
      <c r="D10361">
        <v>875</v>
      </c>
      <c r="E10361" t="s">
        <v>2666</v>
      </c>
      <c r="F10361" s="1">
        <v>166205</v>
      </c>
      <c r="G10361" t="s">
        <v>16</v>
      </c>
      <c r="H10361">
        <v>4.7999999999999996E-3</v>
      </c>
      <c r="I10361">
        <f t="shared" si="208"/>
        <v>797.78399999999988</v>
      </c>
      <c r="J10361">
        <v>4.0219999999999999E-2</v>
      </c>
      <c r="K10361" s="2">
        <f t="shared" si="209"/>
        <v>6684.7650999999996</v>
      </c>
    </row>
    <row r="10362" spans="1:11" x14ac:dyDescent="0.35">
      <c r="A10362" t="s">
        <v>13355</v>
      </c>
      <c r="B10362" t="s">
        <v>13356</v>
      </c>
      <c r="C10362" t="s">
        <v>13357</v>
      </c>
      <c r="D10362">
        <v>875</v>
      </c>
      <c r="E10362" t="s">
        <v>2666</v>
      </c>
      <c r="F10362" s="1">
        <v>7700</v>
      </c>
      <c r="G10362" t="s">
        <v>16</v>
      </c>
      <c r="H10362">
        <v>0.06</v>
      </c>
      <c r="I10362">
        <f t="shared" si="208"/>
        <v>462</v>
      </c>
      <c r="J10362">
        <v>0.193</v>
      </c>
      <c r="K10362" s="2">
        <f t="shared" si="209"/>
        <v>1486.1000000000001</v>
      </c>
    </row>
    <row r="10363" spans="1:11" x14ac:dyDescent="0.35">
      <c r="A10363" t="s">
        <v>13358</v>
      </c>
      <c r="B10363" t="s">
        <v>13359</v>
      </c>
      <c r="C10363" t="s">
        <v>13360</v>
      </c>
      <c r="D10363">
        <v>875</v>
      </c>
      <c r="E10363" t="s">
        <v>2666</v>
      </c>
      <c r="F10363" s="1">
        <v>6300</v>
      </c>
      <c r="G10363" t="s">
        <v>16</v>
      </c>
      <c r="H10363">
        <v>0.09</v>
      </c>
      <c r="I10363">
        <f t="shared" si="208"/>
        <v>567</v>
      </c>
      <c r="J10363">
        <v>0.29099999999999998</v>
      </c>
      <c r="K10363" s="2">
        <f t="shared" si="209"/>
        <v>1833.3</v>
      </c>
    </row>
    <row r="10364" spans="1:11" x14ac:dyDescent="0.35">
      <c r="A10364" t="s">
        <v>13361</v>
      </c>
      <c r="B10364" t="s">
        <v>13362</v>
      </c>
      <c r="C10364" t="s">
        <v>13363</v>
      </c>
      <c r="D10364">
        <v>875</v>
      </c>
      <c r="E10364" t="s">
        <v>2666</v>
      </c>
      <c r="F10364" s="1">
        <v>46131</v>
      </c>
      <c r="G10364" t="s">
        <v>16</v>
      </c>
      <c r="H10364">
        <v>4.7600000000000003E-3</v>
      </c>
      <c r="I10364">
        <f t="shared" si="208"/>
        <v>219.58356000000001</v>
      </c>
      <c r="J10364">
        <v>6.1929999999999999E-2</v>
      </c>
      <c r="K10364" s="2">
        <f t="shared" si="209"/>
        <v>2856.8928299999998</v>
      </c>
    </row>
    <row r="10365" spans="1:11" x14ac:dyDescent="0.35">
      <c r="A10365" t="s">
        <v>13364</v>
      </c>
      <c r="B10365" t="s">
        <v>13365</v>
      </c>
      <c r="C10365" t="s">
        <v>13366</v>
      </c>
      <c r="D10365">
        <v>875</v>
      </c>
      <c r="E10365" t="s">
        <v>2666</v>
      </c>
      <c r="F10365" s="1">
        <v>76267</v>
      </c>
      <c r="G10365" t="s">
        <v>16</v>
      </c>
      <c r="H10365">
        <v>4.7600000000000003E-3</v>
      </c>
      <c r="I10365">
        <f t="shared" si="208"/>
        <v>363.03092000000004</v>
      </c>
      <c r="J10365">
        <v>5.9889999999999999E-2</v>
      </c>
      <c r="K10365" s="2">
        <f t="shared" si="209"/>
        <v>4567.6306299999997</v>
      </c>
    </row>
    <row r="10366" spans="1:11" x14ac:dyDescent="0.35">
      <c r="A10366" t="s">
        <v>13367</v>
      </c>
      <c r="B10366" t="s">
        <v>13368</v>
      </c>
      <c r="C10366" t="s">
        <v>13369</v>
      </c>
      <c r="D10366">
        <v>875</v>
      </c>
      <c r="E10366" t="s">
        <v>2666</v>
      </c>
      <c r="F10366" s="1">
        <v>2115</v>
      </c>
      <c r="G10366" t="s">
        <v>16</v>
      </c>
      <c r="H10366">
        <v>0.22700000000000001</v>
      </c>
      <c r="I10366">
        <f t="shared" si="208"/>
        <v>480.10500000000002</v>
      </c>
      <c r="J10366">
        <v>0.56200000000000006</v>
      </c>
      <c r="K10366" s="2">
        <f t="shared" si="209"/>
        <v>1188.6300000000001</v>
      </c>
    </row>
    <row r="10367" spans="1:11" x14ac:dyDescent="0.35">
      <c r="A10367" t="s">
        <v>13370</v>
      </c>
      <c r="B10367" t="s">
        <v>13371</v>
      </c>
      <c r="C10367" t="s">
        <v>13372</v>
      </c>
      <c r="D10367">
        <v>875</v>
      </c>
      <c r="E10367" t="s">
        <v>2666</v>
      </c>
      <c r="F10367" s="1">
        <v>1310</v>
      </c>
      <c r="G10367" t="s">
        <v>16</v>
      </c>
      <c r="H10367">
        <v>0.25</v>
      </c>
      <c r="I10367">
        <f t="shared" si="208"/>
        <v>327.5</v>
      </c>
      <c r="J10367">
        <v>0.54100000000000004</v>
      </c>
      <c r="K10367" s="2">
        <f t="shared" si="209"/>
        <v>708.71</v>
      </c>
    </row>
    <row r="10368" spans="1:11" x14ac:dyDescent="0.35">
      <c r="A10368" t="s">
        <v>13373</v>
      </c>
      <c r="B10368" t="s">
        <v>13374</v>
      </c>
      <c r="C10368" t="s">
        <v>13293</v>
      </c>
      <c r="D10368">
        <v>875</v>
      </c>
      <c r="E10368" t="s">
        <v>2666</v>
      </c>
      <c r="F10368" s="1">
        <v>2000</v>
      </c>
      <c r="G10368" t="s">
        <v>16</v>
      </c>
      <c r="H10368">
        <v>0.1</v>
      </c>
      <c r="I10368">
        <f t="shared" si="208"/>
        <v>200</v>
      </c>
      <c r="J10368">
        <v>0.314</v>
      </c>
      <c r="K10368" s="2">
        <f t="shared" si="209"/>
        <v>628</v>
      </c>
    </row>
    <row r="10369" spans="1:11" x14ac:dyDescent="0.35">
      <c r="A10369" t="s">
        <v>13375</v>
      </c>
      <c r="B10369" t="s">
        <v>13376</v>
      </c>
      <c r="C10369" t="s">
        <v>13319</v>
      </c>
      <c r="D10369">
        <v>875</v>
      </c>
      <c r="E10369" t="s">
        <v>2666</v>
      </c>
      <c r="F10369" s="1">
        <v>3300</v>
      </c>
      <c r="G10369" t="s">
        <v>16</v>
      </c>
      <c r="H10369">
        <v>9.7000000000000003E-2</v>
      </c>
      <c r="I10369">
        <f t="shared" si="208"/>
        <v>320.10000000000002</v>
      </c>
      <c r="J10369">
        <v>0.26</v>
      </c>
      <c r="K10369" s="2">
        <f t="shared" si="209"/>
        <v>858</v>
      </c>
    </row>
    <row r="10370" spans="1:11" x14ac:dyDescent="0.35">
      <c r="A10370" t="s">
        <v>13377</v>
      </c>
      <c r="B10370" t="s">
        <v>13378</v>
      </c>
      <c r="C10370" t="s">
        <v>13379</v>
      </c>
      <c r="D10370">
        <v>875</v>
      </c>
      <c r="E10370" t="s">
        <v>2666</v>
      </c>
      <c r="F10370" s="1">
        <v>49000</v>
      </c>
      <c r="G10370" t="s">
        <v>16</v>
      </c>
      <c r="H10370">
        <v>2.9299999999999999E-3</v>
      </c>
      <c r="I10370">
        <f t="shared" si="208"/>
        <v>143.57</v>
      </c>
      <c r="J10370">
        <v>3.6999999999999998E-2</v>
      </c>
      <c r="K10370" s="2">
        <f t="shared" si="209"/>
        <v>1813</v>
      </c>
    </row>
    <row r="10371" spans="1:11" x14ac:dyDescent="0.35">
      <c r="A10371" t="s">
        <v>13380</v>
      </c>
      <c r="B10371" t="s">
        <v>13381</v>
      </c>
      <c r="C10371" t="s">
        <v>13382</v>
      </c>
      <c r="D10371">
        <v>875</v>
      </c>
      <c r="E10371" t="s">
        <v>2666</v>
      </c>
      <c r="F10371" s="1">
        <v>86700</v>
      </c>
      <c r="G10371" t="s">
        <v>16</v>
      </c>
      <c r="H10371">
        <v>2.5699999999999998E-3</v>
      </c>
      <c r="I10371">
        <f t="shared" si="208"/>
        <v>222.81899999999999</v>
      </c>
      <c r="J10371">
        <v>3.3000000000000002E-2</v>
      </c>
      <c r="K10371" s="2">
        <f t="shared" si="209"/>
        <v>2861.1</v>
      </c>
    </row>
    <row r="10372" spans="1:11" x14ac:dyDescent="0.35">
      <c r="A10372" t="s">
        <v>13383</v>
      </c>
      <c r="B10372" t="s">
        <v>13384</v>
      </c>
      <c r="C10372" t="s">
        <v>13385</v>
      </c>
      <c r="D10372">
        <v>875</v>
      </c>
      <c r="E10372" t="s">
        <v>2666</v>
      </c>
      <c r="F10372" s="1">
        <v>37900</v>
      </c>
      <c r="G10372" t="s">
        <v>16</v>
      </c>
      <c r="H10372">
        <v>2.5699999999999998E-3</v>
      </c>
      <c r="I10372">
        <f t="shared" si="208"/>
        <v>97.402999999999992</v>
      </c>
      <c r="J10372">
        <v>3.3000000000000002E-2</v>
      </c>
      <c r="K10372" s="2">
        <f t="shared" si="209"/>
        <v>1250.7</v>
      </c>
    </row>
    <row r="10373" spans="1:11" x14ac:dyDescent="0.35">
      <c r="A10373" t="s">
        <v>13386</v>
      </c>
      <c r="B10373" t="s">
        <v>13387</v>
      </c>
      <c r="C10373" t="s">
        <v>13388</v>
      </c>
      <c r="D10373">
        <v>875</v>
      </c>
      <c r="E10373" t="s">
        <v>2666</v>
      </c>
      <c r="F10373" s="1">
        <v>66900</v>
      </c>
      <c r="G10373" t="s">
        <v>16</v>
      </c>
      <c r="H10373">
        <v>2.63E-3</v>
      </c>
      <c r="I10373">
        <f t="shared" ref="I10373:I10436" si="210">H10373*F10373</f>
        <v>175.947</v>
      </c>
      <c r="J10373">
        <v>3.3000000000000002E-2</v>
      </c>
      <c r="K10373" s="2">
        <f t="shared" ref="K10373:K10436" si="211">F10373*J10373</f>
        <v>2207.7000000000003</v>
      </c>
    </row>
    <row r="10374" spans="1:11" x14ac:dyDescent="0.35">
      <c r="A10374" t="s">
        <v>13389</v>
      </c>
      <c r="B10374" t="s">
        <v>13390</v>
      </c>
      <c r="C10374" t="s">
        <v>13391</v>
      </c>
      <c r="D10374">
        <v>875</v>
      </c>
      <c r="E10374" t="s">
        <v>2666</v>
      </c>
      <c r="F10374" s="1">
        <v>1750</v>
      </c>
      <c r="G10374" t="s">
        <v>16</v>
      </c>
      <c r="H10374">
        <v>0.105</v>
      </c>
      <c r="I10374">
        <f t="shared" si="210"/>
        <v>183.75</v>
      </c>
      <c r="J10374">
        <v>0.25900000000000001</v>
      </c>
      <c r="K10374" s="2">
        <f t="shared" si="211"/>
        <v>453.25</v>
      </c>
    </row>
    <row r="10375" spans="1:11" x14ac:dyDescent="0.35">
      <c r="A10375" t="s">
        <v>13392</v>
      </c>
      <c r="B10375" t="s">
        <v>13393</v>
      </c>
      <c r="C10375" t="s">
        <v>13394</v>
      </c>
      <c r="D10375">
        <v>875</v>
      </c>
      <c r="E10375" t="s">
        <v>2666</v>
      </c>
      <c r="F10375" s="1">
        <v>78712</v>
      </c>
      <c r="G10375" t="s">
        <v>16</v>
      </c>
      <c r="H10375">
        <v>4.9300000000000004E-3</v>
      </c>
      <c r="I10375">
        <f t="shared" si="210"/>
        <v>388.05016000000001</v>
      </c>
      <c r="J10375">
        <v>7.5569999999999998E-2</v>
      </c>
      <c r="K10375" s="2">
        <f t="shared" si="211"/>
        <v>5948.26584</v>
      </c>
    </row>
    <row r="10376" spans="1:11" x14ac:dyDescent="0.35">
      <c r="A10376" t="s">
        <v>13395</v>
      </c>
      <c r="B10376" t="s">
        <v>13396</v>
      </c>
      <c r="C10376" t="s">
        <v>13397</v>
      </c>
      <c r="D10376">
        <v>875</v>
      </c>
      <c r="E10376" t="s">
        <v>2666</v>
      </c>
      <c r="F10376" s="1">
        <v>27700</v>
      </c>
      <c r="G10376" t="s">
        <v>16</v>
      </c>
      <c r="H10376">
        <v>7.0000000000000001E-3</v>
      </c>
      <c r="I10376">
        <f t="shared" si="210"/>
        <v>193.9</v>
      </c>
      <c r="J10376">
        <v>6.8279999999999993E-2</v>
      </c>
      <c r="K10376" s="2">
        <f t="shared" si="211"/>
        <v>1891.3559999999998</v>
      </c>
    </row>
    <row r="10377" spans="1:11" x14ac:dyDescent="0.35">
      <c r="A10377" t="s">
        <v>13398</v>
      </c>
      <c r="B10377" t="s">
        <v>13399</v>
      </c>
      <c r="C10377" t="s">
        <v>13065</v>
      </c>
      <c r="D10377">
        <v>875</v>
      </c>
      <c r="E10377" t="s">
        <v>2666</v>
      </c>
      <c r="F10377" s="1">
        <v>9600</v>
      </c>
      <c r="G10377" t="s">
        <v>16</v>
      </c>
      <c r="H10377">
        <v>6.4000000000000001E-2</v>
      </c>
      <c r="I10377">
        <f t="shared" si="210"/>
        <v>614.4</v>
      </c>
      <c r="J10377">
        <v>0.22700000000000001</v>
      </c>
      <c r="K10377" s="2">
        <f t="shared" si="211"/>
        <v>2179.2000000000003</v>
      </c>
    </row>
    <row r="10378" spans="1:11" x14ac:dyDescent="0.35">
      <c r="A10378" t="s">
        <v>13400</v>
      </c>
      <c r="B10378" t="s">
        <v>13401</v>
      </c>
      <c r="C10378" t="s">
        <v>13394</v>
      </c>
      <c r="D10378">
        <v>875</v>
      </c>
      <c r="E10378" t="s">
        <v>2666</v>
      </c>
      <c r="F10378" s="1">
        <v>81164</v>
      </c>
      <c r="G10378" t="s">
        <v>16</v>
      </c>
      <c r="H10378">
        <v>5.0000000000000001E-3</v>
      </c>
      <c r="I10378">
        <f t="shared" si="210"/>
        <v>405.82</v>
      </c>
      <c r="J10378">
        <v>7.5569999999999998E-2</v>
      </c>
      <c r="K10378" s="2">
        <f t="shared" si="211"/>
        <v>6133.5634799999998</v>
      </c>
    </row>
    <row r="10379" spans="1:11" x14ac:dyDescent="0.35">
      <c r="A10379" t="s">
        <v>13402</v>
      </c>
      <c r="B10379" t="s">
        <v>13403</v>
      </c>
      <c r="C10379" t="s">
        <v>13404</v>
      </c>
      <c r="D10379">
        <v>875</v>
      </c>
      <c r="E10379" t="s">
        <v>2666</v>
      </c>
      <c r="F10379" s="1">
        <v>1650</v>
      </c>
      <c r="G10379" t="s">
        <v>16</v>
      </c>
      <c r="H10379">
        <v>0.109</v>
      </c>
      <c r="I10379">
        <f t="shared" si="210"/>
        <v>179.85</v>
      </c>
      <c r="J10379">
        <v>0.217</v>
      </c>
      <c r="K10379" s="2">
        <f t="shared" si="211"/>
        <v>358.05</v>
      </c>
    </row>
    <row r="10380" spans="1:11" x14ac:dyDescent="0.35">
      <c r="A10380" t="s">
        <v>13405</v>
      </c>
      <c r="B10380" t="s">
        <v>13406</v>
      </c>
      <c r="C10380" t="s">
        <v>13407</v>
      </c>
      <c r="D10380">
        <v>875</v>
      </c>
      <c r="E10380" t="s">
        <v>2666</v>
      </c>
      <c r="F10380" s="1">
        <v>1400</v>
      </c>
      <c r="G10380" t="s">
        <v>16</v>
      </c>
      <c r="H10380">
        <v>0.104</v>
      </c>
      <c r="I10380">
        <f t="shared" si="210"/>
        <v>145.6</v>
      </c>
      <c r="J10380">
        <v>0.29199999999999998</v>
      </c>
      <c r="K10380" s="2">
        <f t="shared" si="211"/>
        <v>408.79999999999995</v>
      </c>
    </row>
    <row r="10381" spans="1:11" x14ac:dyDescent="0.35">
      <c r="A10381" t="s">
        <v>13408</v>
      </c>
      <c r="B10381" t="s">
        <v>13409</v>
      </c>
      <c r="C10381" t="s">
        <v>13410</v>
      </c>
      <c r="D10381">
        <v>875</v>
      </c>
      <c r="E10381" t="s">
        <v>2666</v>
      </c>
      <c r="F10381">
        <v>750</v>
      </c>
      <c r="G10381" t="s">
        <v>16</v>
      </c>
      <c r="H10381">
        <v>0.115</v>
      </c>
      <c r="I10381">
        <f t="shared" si="210"/>
        <v>86.25</v>
      </c>
      <c r="J10381">
        <v>0.442</v>
      </c>
      <c r="K10381" s="2">
        <f t="shared" si="211"/>
        <v>331.5</v>
      </c>
    </row>
    <row r="10382" spans="1:11" x14ac:dyDescent="0.35">
      <c r="A10382" t="s">
        <v>13411</v>
      </c>
      <c r="B10382" t="s">
        <v>13412</v>
      </c>
      <c r="C10382" t="s">
        <v>13394</v>
      </c>
      <c r="D10382">
        <v>875</v>
      </c>
      <c r="E10382" t="s">
        <v>2666</v>
      </c>
      <c r="F10382" s="1">
        <v>83796</v>
      </c>
      <c r="G10382" t="s">
        <v>16</v>
      </c>
      <c r="H10382">
        <v>5.1999999999999998E-3</v>
      </c>
      <c r="I10382">
        <f t="shared" si="210"/>
        <v>435.73919999999998</v>
      </c>
      <c r="J10382">
        <v>7.5569999999999998E-2</v>
      </c>
      <c r="K10382" s="2">
        <f t="shared" si="211"/>
        <v>6332.4637199999997</v>
      </c>
    </row>
    <row r="10383" spans="1:11" x14ac:dyDescent="0.35">
      <c r="A10383" t="s">
        <v>13413</v>
      </c>
      <c r="B10383" t="s">
        <v>13414</v>
      </c>
      <c r="C10383" t="s">
        <v>13394</v>
      </c>
      <c r="D10383">
        <v>875</v>
      </c>
      <c r="E10383" t="s">
        <v>2666</v>
      </c>
      <c r="F10383" s="1">
        <v>65500</v>
      </c>
      <c r="G10383" t="s">
        <v>16</v>
      </c>
      <c r="H10383">
        <v>4.9300000000000004E-3</v>
      </c>
      <c r="I10383">
        <f t="shared" si="210"/>
        <v>322.91500000000002</v>
      </c>
      <c r="J10383">
        <v>7.5569999999999998E-2</v>
      </c>
      <c r="K10383" s="2">
        <f t="shared" si="211"/>
        <v>4949.835</v>
      </c>
    </row>
    <row r="10384" spans="1:11" x14ac:dyDescent="0.35">
      <c r="A10384" t="s">
        <v>13415</v>
      </c>
      <c r="B10384" t="s">
        <v>13416</v>
      </c>
      <c r="C10384" t="s">
        <v>13394</v>
      </c>
      <c r="D10384">
        <v>875</v>
      </c>
      <c r="E10384" t="s">
        <v>2666</v>
      </c>
      <c r="F10384" s="1">
        <v>49200</v>
      </c>
      <c r="G10384" t="s">
        <v>16</v>
      </c>
      <c r="H10384">
        <v>3.5999999999999999E-3</v>
      </c>
      <c r="I10384">
        <f t="shared" si="210"/>
        <v>177.12</v>
      </c>
      <c r="J10384">
        <v>7.5569999999999998E-2</v>
      </c>
      <c r="K10384" s="2">
        <f t="shared" si="211"/>
        <v>3718.0439999999999</v>
      </c>
    </row>
    <row r="10385" spans="1:11" x14ac:dyDescent="0.35">
      <c r="A10385" t="s">
        <v>13417</v>
      </c>
      <c r="B10385" t="s">
        <v>13418</v>
      </c>
      <c r="C10385" t="s">
        <v>5397</v>
      </c>
      <c r="D10385">
        <v>875</v>
      </c>
      <c r="E10385" t="s">
        <v>2666</v>
      </c>
      <c r="F10385" s="1">
        <v>80000</v>
      </c>
      <c r="G10385" t="s">
        <v>16</v>
      </c>
      <c r="H10385">
        <v>4.9699999999999996E-3</v>
      </c>
      <c r="I10385">
        <f t="shared" si="210"/>
        <v>397.59999999999997</v>
      </c>
      <c r="J10385">
        <v>3.1419999999999997E-2</v>
      </c>
      <c r="K10385" s="2">
        <f t="shared" si="211"/>
        <v>2513.6</v>
      </c>
    </row>
    <row r="10386" spans="1:11" x14ac:dyDescent="0.35">
      <c r="A10386" t="s">
        <v>13419</v>
      </c>
      <c r="B10386" t="s">
        <v>13420</v>
      </c>
      <c r="C10386" t="s">
        <v>13421</v>
      </c>
      <c r="D10386">
        <v>875</v>
      </c>
      <c r="E10386" t="s">
        <v>2666</v>
      </c>
      <c r="F10386" s="1">
        <v>6820</v>
      </c>
      <c r="G10386" t="s">
        <v>16</v>
      </c>
      <c r="H10386">
        <v>5.7000000000000002E-2</v>
      </c>
      <c r="I10386">
        <f t="shared" si="210"/>
        <v>388.74</v>
      </c>
      <c r="J10386">
        <v>0.22500000000000001</v>
      </c>
      <c r="K10386" s="2">
        <f t="shared" si="211"/>
        <v>1534.5</v>
      </c>
    </row>
    <row r="10387" spans="1:11" x14ac:dyDescent="0.35">
      <c r="A10387" t="s">
        <v>13422</v>
      </c>
      <c r="B10387" t="s">
        <v>13423</v>
      </c>
      <c r="C10387" t="s">
        <v>13424</v>
      </c>
      <c r="D10387">
        <v>875</v>
      </c>
      <c r="E10387" t="s">
        <v>2666</v>
      </c>
      <c r="F10387" s="1">
        <v>5150</v>
      </c>
      <c r="G10387" t="s">
        <v>16</v>
      </c>
      <c r="H10387">
        <v>0.05</v>
      </c>
      <c r="I10387">
        <f t="shared" si="210"/>
        <v>257.5</v>
      </c>
      <c r="J10387">
        <v>0.439</v>
      </c>
      <c r="K10387" s="2">
        <f t="shared" si="211"/>
        <v>2260.85</v>
      </c>
    </row>
    <row r="10388" spans="1:11" x14ac:dyDescent="0.35">
      <c r="A10388" t="s">
        <v>13425</v>
      </c>
      <c r="B10388" t="s">
        <v>13426</v>
      </c>
      <c r="C10388" t="s">
        <v>13427</v>
      </c>
      <c r="D10388">
        <v>875</v>
      </c>
      <c r="E10388" t="s">
        <v>2666</v>
      </c>
      <c r="F10388" s="1">
        <v>12200</v>
      </c>
      <c r="G10388" t="s">
        <v>16</v>
      </c>
      <c r="H10388">
        <v>6.0999999999999999E-2</v>
      </c>
      <c r="I10388">
        <f t="shared" si="210"/>
        <v>744.19999999999993</v>
      </c>
      <c r="J10388">
        <v>0.11700000000000001</v>
      </c>
      <c r="K10388" s="2">
        <f t="shared" si="211"/>
        <v>1427.4</v>
      </c>
    </row>
    <row r="10389" spans="1:11" x14ac:dyDescent="0.35">
      <c r="A10389" t="s">
        <v>13428</v>
      </c>
      <c r="B10389" t="s">
        <v>13429</v>
      </c>
      <c r="C10389" t="s">
        <v>13394</v>
      </c>
      <c r="D10389">
        <v>875</v>
      </c>
      <c r="E10389" t="s">
        <v>2666</v>
      </c>
      <c r="F10389" s="1">
        <v>98985</v>
      </c>
      <c r="G10389" t="s">
        <v>16</v>
      </c>
      <c r="H10389">
        <v>4.9300000000000004E-3</v>
      </c>
      <c r="I10389">
        <f t="shared" si="210"/>
        <v>487.99605000000003</v>
      </c>
      <c r="J10389">
        <v>5.3359999999999998E-2</v>
      </c>
      <c r="K10389" s="2">
        <f t="shared" si="211"/>
        <v>5281.8395999999993</v>
      </c>
    </row>
    <row r="10390" spans="1:11" x14ac:dyDescent="0.35">
      <c r="A10390" t="s">
        <v>13430</v>
      </c>
      <c r="B10390" t="s">
        <v>13431</v>
      </c>
      <c r="C10390" t="s">
        <v>13432</v>
      </c>
      <c r="D10390">
        <v>875</v>
      </c>
      <c r="E10390" t="s">
        <v>2666</v>
      </c>
      <c r="F10390" s="1">
        <v>57267</v>
      </c>
      <c r="G10390" t="s">
        <v>16</v>
      </c>
      <c r="H10390">
        <v>4.1599999999999996E-3</v>
      </c>
      <c r="I10390">
        <f t="shared" si="210"/>
        <v>238.23071999999999</v>
      </c>
      <c r="J10390">
        <v>4.1770000000000002E-2</v>
      </c>
      <c r="K10390" s="2">
        <f t="shared" si="211"/>
        <v>2392.04259</v>
      </c>
    </row>
    <row r="10391" spans="1:11" x14ac:dyDescent="0.35">
      <c r="A10391" t="s">
        <v>13433</v>
      </c>
      <c r="B10391" t="s">
        <v>13434</v>
      </c>
      <c r="C10391" t="s">
        <v>13432</v>
      </c>
      <c r="D10391">
        <v>875</v>
      </c>
      <c r="E10391" t="s">
        <v>2666</v>
      </c>
      <c r="F10391" s="1">
        <v>19000</v>
      </c>
      <c r="G10391" t="s">
        <v>16</v>
      </c>
      <c r="H10391">
        <v>4.1599999999999996E-3</v>
      </c>
      <c r="I10391">
        <f t="shared" si="210"/>
        <v>79.039999999999992</v>
      </c>
      <c r="J10391">
        <v>4.1770000000000002E-2</v>
      </c>
      <c r="K10391" s="2">
        <f t="shared" si="211"/>
        <v>793.63</v>
      </c>
    </row>
    <row r="10392" spans="1:11" x14ac:dyDescent="0.35">
      <c r="A10392" t="s">
        <v>13435</v>
      </c>
      <c r="B10392" t="s">
        <v>13436</v>
      </c>
      <c r="C10392" t="s">
        <v>13437</v>
      </c>
      <c r="D10392">
        <v>875</v>
      </c>
      <c r="E10392" t="s">
        <v>2666</v>
      </c>
      <c r="F10392" s="1">
        <v>99000</v>
      </c>
      <c r="G10392" t="s">
        <v>16</v>
      </c>
      <c r="H10392">
        <v>2.0999999999999999E-3</v>
      </c>
      <c r="I10392">
        <f t="shared" si="210"/>
        <v>207.89999999999998</v>
      </c>
      <c r="J10392">
        <v>2.4889999999999999E-2</v>
      </c>
      <c r="K10392" s="2">
        <f t="shared" si="211"/>
        <v>2464.1099999999997</v>
      </c>
    </row>
    <row r="10393" spans="1:11" x14ac:dyDescent="0.35">
      <c r="A10393" t="s">
        <v>13438</v>
      </c>
      <c r="B10393" t="s">
        <v>13439</v>
      </c>
      <c r="C10393" t="s">
        <v>13440</v>
      </c>
      <c r="D10393">
        <v>875</v>
      </c>
      <c r="E10393" t="s">
        <v>2666</v>
      </c>
      <c r="F10393" s="1">
        <v>121435</v>
      </c>
      <c r="G10393" t="s">
        <v>16</v>
      </c>
      <c r="H10393">
        <v>4.6499999999999996E-3</v>
      </c>
      <c r="I10393">
        <f t="shared" si="210"/>
        <v>564.67274999999995</v>
      </c>
      <c r="J10393">
        <v>5.0450000000000002E-2</v>
      </c>
      <c r="K10393" s="2">
        <f t="shared" si="211"/>
        <v>6126.3957500000006</v>
      </c>
    </row>
    <row r="10394" spans="1:11" x14ac:dyDescent="0.35">
      <c r="A10394" t="s">
        <v>13441</v>
      </c>
      <c r="B10394" t="s">
        <v>13442</v>
      </c>
      <c r="C10394" t="s">
        <v>13443</v>
      </c>
      <c r="D10394">
        <v>875</v>
      </c>
      <c r="E10394" t="s">
        <v>2666</v>
      </c>
      <c r="F10394" s="1">
        <v>56000</v>
      </c>
      <c r="G10394" t="s">
        <v>16</v>
      </c>
      <c r="H10394">
        <v>4.1599999999999996E-3</v>
      </c>
      <c r="I10394">
        <f t="shared" si="210"/>
        <v>232.95999999999998</v>
      </c>
      <c r="J10394">
        <v>4.1770000000000002E-2</v>
      </c>
      <c r="K10394" s="2">
        <f t="shared" si="211"/>
        <v>2339.12</v>
      </c>
    </row>
    <row r="10395" spans="1:11" x14ac:dyDescent="0.35">
      <c r="A10395" t="s">
        <v>13444</v>
      </c>
      <c r="B10395" t="s">
        <v>13445</v>
      </c>
      <c r="C10395" t="s">
        <v>13446</v>
      </c>
      <c r="D10395">
        <v>875</v>
      </c>
      <c r="E10395" t="s">
        <v>2666</v>
      </c>
      <c r="F10395" s="1">
        <v>97000</v>
      </c>
      <c r="G10395" t="s">
        <v>16</v>
      </c>
      <c r="H10395">
        <v>3.3600000000000001E-3</v>
      </c>
      <c r="I10395">
        <f t="shared" si="210"/>
        <v>325.92</v>
      </c>
      <c r="J10395">
        <v>3.27E-2</v>
      </c>
      <c r="K10395" s="2">
        <f t="shared" si="211"/>
        <v>3171.9</v>
      </c>
    </row>
    <row r="10396" spans="1:11" x14ac:dyDescent="0.35">
      <c r="A10396" t="s">
        <v>13447</v>
      </c>
      <c r="B10396" t="s">
        <v>13448</v>
      </c>
      <c r="C10396" t="s">
        <v>13446</v>
      </c>
      <c r="D10396">
        <v>875</v>
      </c>
      <c r="E10396" t="s">
        <v>2666</v>
      </c>
      <c r="F10396" s="1">
        <v>108223</v>
      </c>
      <c r="G10396" t="s">
        <v>16</v>
      </c>
      <c r="H10396">
        <v>3.3600000000000001E-3</v>
      </c>
      <c r="I10396">
        <f t="shared" si="210"/>
        <v>363.62927999999999</v>
      </c>
      <c r="J10396">
        <v>3.0800000000000001E-2</v>
      </c>
      <c r="K10396" s="2">
        <f t="shared" si="211"/>
        <v>3333.2683999999999</v>
      </c>
    </row>
    <row r="10397" spans="1:11" x14ac:dyDescent="0.35">
      <c r="A10397" t="s">
        <v>13449</v>
      </c>
      <c r="B10397" t="s">
        <v>13450</v>
      </c>
      <c r="C10397" t="s">
        <v>13451</v>
      </c>
      <c r="D10397">
        <v>875</v>
      </c>
      <c r="E10397" t="s">
        <v>2666</v>
      </c>
      <c r="F10397" s="1">
        <v>2500</v>
      </c>
      <c r="G10397" t="s">
        <v>16</v>
      </c>
      <c r="H10397">
        <v>0.104</v>
      </c>
      <c r="I10397">
        <f t="shared" si="210"/>
        <v>260</v>
      </c>
      <c r="J10397">
        <v>0.218</v>
      </c>
      <c r="K10397" s="2">
        <f t="shared" si="211"/>
        <v>545</v>
      </c>
    </row>
    <row r="10398" spans="1:11" x14ac:dyDescent="0.35">
      <c r="A10398" t="s">
        <v>13452</v>
      </c>
      <c r="B10398" t="s">
        <v>13453</v>
      </c>
      <c r="C10398" t="s">
        <v>13454</v>
      </c>
      <c r="D10398">
        <v>875</v>
      </c>
      <c r="E10398" t="s">
        <v>2666</v>
      </c>
      <c r="F10398" s="1">
        <v>1555</v>
      </c>
      <c r="G10398" t="s">
        <v>16</v>
      </c>
      <c r="H10398">
        <v>0.08</v>
      </c>
      <c r="I10398">
        <f t="shared" si="210"/>
        <v>124.4</v>
      </c>
      <c r="J10398">
        <v>0.25900000000000001</v>
      </c>
      <c r="K10398" s="2">
        <f t="shared" si="211"/>
        <v>402.745</v>
      </c>
    </row>
    <row r="10399" spans="1:11" x14ac:dyDescent="0.35">
      <c r="A10399" t="s">
        <v>13455</v>
      </c>
      <c r="B10399" t="s">
        <v>13456</v>
      </c>
      <c r="C10399" t="s">
        <v>13457</v>
      </c>
      <c r="D10399">
        <v>875</v>
      </c>
      <c r="E10399" t="s">
        <v>2666</v>
      </c>
      <c r="F10399" s="1">
        <v>6375</v>
      </c>
      <c r="G10399" t="s">
        <v>16</v>
      </c>
      <c r="H10399">
        <v>9.9000000000000005E-2</v>
      </c>
      <c r="I10399">
        <f t="shared" si="210"/>
        <v>631.125</v>
      </c>
      <c r="J10399">
        <v>0.22800000000000001</v>
      </c>
      <c r="K10399" s="2">
        <f t="shared" si="211"/>
        <v>1453.5</v>
      </c>
    </row>
    <row r="10400" spans="1:11" x14ac:dyDescent="0.35">
      <c r="A10400" t="s">
        <v>13458</v>
      </c>
      <c r="B10400" t="s">
        <v>13459</v>
      </c>
      <c r="C10400" t="s">
        <v>13460</v>
      </c>
      <c r="D10400">
        <v>875</v>
      </c>
      <c r="E10400" t="s">
        <v>2666</v>
      </c>
      <c r="F10400" s="1">
        <v>4800</v>
      </c>
      <c r="G10400" t="s">
        <v>16</v>
      </c>
      <c r="H10400">
        <v>9.0999999999999998E-2</v>
      </c>
      <c r="I10400">
        <f t="shared" si="210"/>
        <v>436.8</v>
      </c>
      <c r="J10400">
        <v>0.251</v>
      </c>
      <c r="K10400" s="2">
        <f t="shared" si="211"/>
        <v>1204.8</v>
      </c>
    </row>
    <row r="10401" spans="1:11" x14ac:dyDescent="0.35">
      <c r="A10401" t="s">
        <v>13461</v>
      </c>
      <c r="B10401" t="s">
        <v>13462</v>
      </c>
      <c r="C10401" t="s">
        <v>13463</v>
      </c>
      <c r="D10401">
        <v>875</v>
      </c>
      <c r="E10401" t="s">
        <v>2666</v>
      </c>
      <c r="F10401" s="1">
        <v>5200</v>
      </c>
      <c r="G10401" t="s">
        <v>16</v>
      </c>
      <c r="H10401">
        <v>8.5000000000000006E-2</v>
      </c>
      <c r="I10401">
        <f t="shared" si="210"/>
        <v>442.00000000000006</v>
      </c>
      <c r="J10401">
        <v>0.18099999999999999</v>
      </c>
      <c r="K10401" s="2">
        <f t="shared" si="211"/>
        <v>941.19999999999993</v>
      </c>
    </row>
    <row r="10402" spans="1:11" x14ac:dyDescent="0.35">
      <c r="A10402" t="s">
        <v>13464</v>
      </c>
      <c r="B10402" t="s">
        <v>13465</v>
      </c>
      <c r="C10402" t="s">
        <v>13466</v>
      </c>
      <c r="D10402">
        <v>875</v>
      </c>
      <c r="E10402" t="s">
        <v>2666</v>
      </c>
      <c r="F10402" s="1">
        <v>36800</v>
      </c>
      <c r="G10402" t="s">
        <v>16</v>
      </c>
      <c r="H10402">
        <v>2.2339999999999999E-2</v>
      </c>
      <c r="I10402">
        <f t="shared" si="210"/>
        <v>822.11199999999997</v>
      </c>
      <c r="J10402">
        <v>0.16037999999999999</v>
      </c>
      <c r="K10402" s="2">
        <f t="shared" si="211"/>
        <v>5901.9839999999995</v>
      </c>
    </row>
    <row r="10403" spans="1:11" x14ac:dyDescent="0.35">
      <c r="A10403" t="s">
        <v>13467</v>
      </c>
      <c r="B10403" t="s">
        <v>13468</v>
      </c>
      <c r="C10403" t="s">
        <v>13469</v>
      </c>
      <c r="D10403">
        <v>875</v>
      </c>
      <c r="E10403" t="s">
        <v>2666</v>
      </c>
      <c r="F10403" s="1">
        <v>28875</v>
      </c>
      <c r="G10403" t="s">
        <v>16</v>
      </c>
      <c r="H10403">
        <v>1.3899999999999999E-2</v>
      </c>
      <c r="I10403">
        <f t="shared" si="210"/>
        <v>401.36249999999995</v>
      </c>
      <c r="J10403">
        <v>3.2960000000000003E-2</v>
      </c>
      <c r="K10403" s="2">
        <f t="shared" si="211"/>
        <v>951.72000000000014</v>
      </c>
    </row>
    <row r="10404" spans="1:11" x14ac:dyDescent="0.35">
      <c r="A10404" t="s">
        <v>13470</v>
      </c>
      <c r="B10404" t="s">
        <v>13471</v>
      </c>
      <c r="C10404" t="s">
        <v>13472</v>
      </c>
      <c r="D10404">
        <v>875</v>
      </c>
      <c r="E10404" t="s">
        <v>2666</v>
      </c>
      <c r="F10404">
        <v>800</v>
      </c>
      <c r="G10404" t="s">
        <v>16</v>
      </c>
      <c r="H10404">
        <v>0.10299999999999999</v>
      </c>
      <c r="I10404">
        <f t="shared" si="210"/>
        <v>82.399999999999991</v>
      </c>
      <c r="J10404">
        <v>0.30499999999999999</v>
      </c>
      <c r="K10404" s="2">
        <f t="shared" si="211"/>
        <v>244</v>
      </c>
    </row>
    <row r="10405" spans="1:11" x14ac:dyDescent="0.35">
      <c r="A10405" t="s">
        <v>13473</v>
      </c>
      <c r="B10405" t="s">
        <v>13474</v>
      </c>
      <c r="C10405" t="s">
        <v>13421</v>
      </c>
      <c r="D10405">
        <v>875</v>
      </c>
      <c r="E10405" t="s">
        <v>2666</v>
      </c>
      <c r="F10405" s="1">
        <v>5020</v>
      </c>
      <c r="G10405" t="s">
        <v>16</v>
      </c>
      <c r="H10405">
        <v>5.0999999999999997E-2</v>
      </c>
      <c r="I10405">
        <f t="shared" si="210"/>
        <v>256.02</v>
      </c>
      <c r="J10405">
        <v>0.28899999999999998</v>
      </c>
      <c r="K10405" s="2">
        <f t="shared" si="211"/>
        <v>1450.78</v>
      </c>
    </row>
    <row r="10406" spans="1:11" x14ac:dyDescent="0.35">
      <c r="A10406" t="s">
        <v>13475</v>
      </c>
      <c r="B10406" t="s">
        <v>13476</v>
      </c>
      <c r="C10406" t="s">
        <v>13424</v>
      </c>
      <c r="D10406">
        <v>875</v>
      </c>
      <c r="E10406" t="s">
        <v>2666</v>
      </c>
      <c r="F10406" s="1">
        <v>11613</v>
      </c>
      <c r="G10406" t="s">
        <v>16</v>
      </c>
      <c r="H10406">
        <v>0.05</v>
      </c>
      <c r="I10406">
        <f t="shared" si="210"/>
        <v>580.65</v>
      </c>
      <c r="J10406">
        <v>0.20200000000000001</v>
      </c>
      <c r="K10406" s="2">
        <f t="shared" si="211"/>
        <v>2345.826</v>
      </c>
    </row>
    <row r="10407" spans="1:11" x14ac:dyDescent="0.35">
      <c r="A10407" t="s">
        <v>13477</v>
      </c>
      <c r="B10407" t="s">
        <v>13478</v>
      </c>
      <c r="C10407" t="s">
        <v>13479</v>
      </c>
      <c r="D10407">
        <v>875</v>
      </c>
      <c r="E10407" t="s">
        <v>2666</v>
      </c>
      <c r="F10407" s="1">
        <v>1950</v>
      </c>
      <c r="G10407" t="s">
        <v>16</v>
      </c>
      <c r="H10407">
        <v>9.2999999999999999E-2</v>
      </c>
      <c r="I10407">
        <f t="shared" si="210"/>
        <v>181.35</v>
      </c>
      <c r="J10407">
        <v>0.36699999999999999</v>
      </c>
      <c r="K10407" s="2">
        <f t="shared" si="211"/>
        <v>715.65</v>
      </c>
    </row>
    <row r="10408" spans="1:11" x14ac:dyDescent="0.35">
      <c r="A10408" t="s">
        <v>13480</v>
      </c>
      <c r="B10408" t="s">
        <v>13481</v>
      </c>
      <c r="C10408" t="s">
        <v>13482</v>
      </c>
      <c r="D10408">
        <v>875</v>
      </c>
      <c r="E10408" t="s">
        <v>2666</v>
      </c>
      <c r="F10408" s="1">
        <v>38508</v>
      </c>
      <c r="G10408" t="s">
        <v>16</v>
      </c>
      <c r="H10408">
        <v>3.14E-3</v>
      </c>
      <c r="I10408">
        <f t="shared" si="210"/>
        <v>120.91512</v>
      </c>
      <c r="J10408">
        <v>4.2689999999999999E-2</v>
      </c>
      <c r="K10408" s="2">
        <f t="shared" si="211"/>
        <v>1643.90652</v>
      </c>
    </row>
    <row r="10409" spans="1:11" x14ac:dyDescent="0.35">
      <c r="A10409" t="s">
        <v>13483</v>
      </c>
      <c r="B10409" t="s">
        <v>13484</v>
      </c>
      <c r="C10409" t="s">
        <v>13485</v>
      </c>
      <c r="D10409">
        <v>875</v>
      </c>
      <c r="E10409" t="s">
        <v>2666</v>
      </c>
      <c r="F10409" s="1">
        <v>17850</v>
      </c>
      <c r="G10409" t="s">
        <v>16</v>
      </c>
      <c r="H10409">
        <v>5.5160000000000001E-2</v>
      </c>
      <c r="I10409">
        <f t="shared" si="210"/>
        <v>984.60599999999999</v>
      </c>
      <c r="J10409">
        <v>0.16339999999999999</v>
      </c>
      <c r="K10409" s="2">
        <f t="shared" si="211"/>
        <v>2916.6899999999996</v>
      </c>
    </row>
    <row r="10410" spans="1:11" x14ac:dyDescent="0.35">
      <c r="A10410" t="s">
        <v>13486</v>
      </c>
      <c r="B10410" t="s">
        <v>13487</v>
      </c>
      <c r="C10410" t="s">
        <v>13488</v>
      </c>
      <c r="D10410">
        <v>875</v>
      </c>
      <c r="E10410" t="s">
        <v>2666</v>
      </c>
      <c r="F10410" s="1">
        <v>2540</v>
      </c>
      <c r="G10410" t="s">
        <v>16</v>
      </c>
      <c r="H10410">
        <v>0.104</v>
      </c>
      <c r="I10410">
        <f t="shared" si="210"/>
        <v>264.15999999999997</v>
      </c>
      <c r="J10410">
        <v>0.26300000000000001</v>
      </c>
      <c r="K10410" s="2">
        <f t="shared" si="211"/>
        <v>668.02</v>
      </c>
    </row>
    <row r="10411" spans="1:11" x14ac:dyDescent="0.35">
      <c r="A10411" t="s">
        <v>13489</v>
      </c>
      <c r="B10411" t="s">
        <v>13490</v>
      </c>
      <c r="C10411" t="s">
        <v>13491</v>
      </c>
      <c r="D10411">
        <v>875</v>
      </c>
      <c r="E10411" t="s">
        <v>2666</v>
      </c>
      <c r="F10411" s="1">
        <v>4490</v>
      </c>
      <c r="G10411" t="s">
        <v>16</v>
      </c>
      <c r="H10411">
        <v>9.1999999999999998E-2</v>
      </c>
      <c r="I10411">
        <f t="shared" si="210"/>
        <v>413.08</v>
      </c>
      <c r="J10411">
        <v>0.35</v>
      </c>
      <c r="K10411" s="2">
        <f t="shared" si="211"/>
        <v>1571.5</v>
      </c>
    </row>
    <row r="10412" spans="1:11" x14ac:dyDescent="0.35">
      <c r="A10412" t="s">
        <v>13492</v>
      </c>
      <c r="B10412" t="s">
        <v>13493</v>
      </c>
      <c r="C10412" t="s">
        <v>13494</v>
      </c>
      <c r="D10412">
        <v>875</v>
      </c>
      <c r="E10412" t="s">
        <v>2666</v>
      </c>
      <c r="F10412" s="1">
        <v>43000</v>
      </c>
      <c r="G10412" t="s">
        <v>16</v>
      </c>
      <c r="H10412">
        <v>3.0200000000000001E-3</v>
      </c>
      <c r="I10412">
        <f t="shared" si="210"/>
        <v>129.86000000000001</v>
      </c>
      <c r="J10412">
        <v>3.9559999999999998E-2</v>
      </c>
      <c r="K10412" s="2">
        <f t="shared" si="211"/>
        <v>1701.08</v>
      </c>
    </row>
    <row r="10413" spans="1:11" x14ac:dyDescent="0.35">
      <c r="A10413" t="s">
        <v>13495</v>
      </c>
      <c r="B10413" t="s">
        <v>13496</v>
      </c>
      <c r="C10413" t="s">
        <v>13497</v>
      </c>
      <c r="D10413">
        <v>875</v>
      </c>
      <c r="E10413" t="s">
        <v>2666</v>
      </c>
      <c r="F10413" s="1">
        <v>152316</v>
      </c>
      <c r="G10413" t="s">
        <v>16</v>
      </c>
      <c r="H10413">
        <v>3.3500000000000001E-3</v>
      </c>
      <c r="I10413">
        <f t="shared" si="210"/>
        <v>510.2586</v>
      </c>
      <c r="J10413">
        <v>3.1329999999999997E-2</v>
      </c>
      <c r="K10413" s="2">
        <f t="shared" si="211"/>
        <v>4772.0602799999997</v>
      </c>
    </row>
    <row r="10414" spans="1:11" x14ac:dyDescent="0.35">
      <c r="A10414" t="s">
        <v>13498</v>
      </c>
      <c r="B10414" t="s">
        <v>13499</v>
      </c>
      <c r="C10414" t="s">
        <v>13500</v>
      </c>
      <c r="D10414">
        <v>875</v>
      </c>
      <c r="E10414" t="s">
        <v>2666</v>
      </c>
      <c r="F10414" s="1">
        <v>16500</v>
      </c>
      <c r="G10414" t="s">
        <v>16</v>
      </c>
      <c r="H10414">
        <v>2.5699999999999998E-3</v>
      </c>
      <c r="I10414">
        <f t="shared" si="210"/>
        <v>42.404999999999994</v>
      </c>
      <c r="J10414">
        <v>2.9559999999999999E-2</v>
      </c>
      <c r="K10414" s="2">
        <f t="shared" si="211"/>
        <v>487.74</v>
      </c>
    </row>
    <row r="10415" spans="1:11" x14ac:dyDescent="0.35">
      <c r="A10415" t="s">
        <v>13501</v>
      </c>
      <c r="B10415" t="s">
        <v>13502</v>
      </c>
      <c r="C10415" t="s">
        <v>13503</v>
      </c>
      <c r="D10415">
        <v>875</v>
      </c>
      <c r="E10415" t="s">
        <v>2666</v>
      </c>
      <c r="F10415" s="1">
        <v>59564</v>
      </c>
      <c r="G10415" t="s">
        <v>16</v>
      </c>
      <c r="H10415">
        <v>3.0000000000000001E-3</v>
      </c>
      <c r="I10415">
        <f t="shared" si="210"/>
        <v>178.69200000000001</v>
      </c>
      <c r="J10415">
        <v>2.9960000000000001E-2</v>
      </c>
      <c r="K10415" s="2">
        <f t="shared" si="211"/>
        <v>1784.5374400000001</v>
      </c>
    </row>
    <row r="10416" spans="1:11" x14ac:dyDescent="0.35">
      <c r="A10416" t="s">
        <v>13504</v>
      </c>
      <c r="B10416" t="s">
        <v>13505</v>
      </c>
      <c r="C10416" t="s">
        <v>13506</v>
      </c>
      <c r="D10416">
        <v>875</v>
      </c>
      <c r="E10416" t="s">
        <v>2666</v>
      </c>
      <c r="F10416" s="1">
        <v>181460</v>
      </c>
      <c r="G10416" t="s">
        <v>16</v>
      </c>
      <c r="H10416">
        <v>3.0000000000000001E-3</v>
      </c>
      <c r="I10416">
        <f t="shared" si="210"/>
        <v>544.38</v>
      </c>
      <c r="J10416">
        <v>2.9989999999999999E-2</v>
      </c>
      <c r="K10416" s="2">
        <f t="shared" si="211"/>
        <v>5441.9853999999996</v>
      </c>
    </row>
    <row r="10417" spans="1:11" x14ac:dyDescent="0.35">
      <c r="A10417" t="s">
        <v>13507</v>
      </c>
      <c r="B10417" t="s">
        <v>13508</v>
      </c>
      <c r="C10417" t="s">
        <v>13509</v>
      </c>
      <c r="D10417">
        <v>875</v>
      </c>
      <c r="E10417" t="s">
        <v>2666</v>
      </c>
      <c r="F10417" s="1">
        <v>30610</v>
      </c>
      <c r="G10417" t="s">
        <v>16</v>
      </c>
      <c r="H10417">
        <v>5.5160000000000001E-2</v>
      </c>
      <c r="I10417">
        <f t="shared" si="210"/>
        <v>1688.4476</v>
      </c>
      <c r="J10417">
        <v>0.13919999999999999</v>
      </c>
      <c r="K10417" s="2">
        <f t="shared" si="211"/>
        <v>4260.9119999999994</v>
      </c>
    </row>
    <row r="10418" spans="1:11" x14ac:dyDescent="0.35">
      <c r="A10418" t="s">
        <v>13510</v>
      </c>
      <c r="B10418" t="s">
        <v>13511</v>
      </c>
      <c r="C10418" t="s">
        <v>13512</v>
      </c>
      <c r="D10418">
        <v>875</v>
      </c>
      <c r="E10418" t="s">
        <v>2666</v>
      </c>
      <c r="F10418" s="1">
        <v>2040</v>
      </c>
      <c r="G10418" t="s">
        <v>16</v>
      </c>
      <c r="H10418">
        <v>0.104</v>
      </c>
      <c r="I10418">
        <f t="shared" si="210"/>
        <v>212.16</v>
      </c>
      <c r="J10418">
        <v>0.27900000000000003</v>
      </c>
      <c r="K10418" s="2">
        <f t="shared" si="211"/>
        <v>569.16000000000008</v>
      </c>
    </row>
    <row r="10419" spans="1:11" x14ac:dyDescent="0.35">
      <c r="A10419" t="s">
        <v>13513</v>
      </c>
      <c r="B10419" t="s">
        <v>13514</v>
      </c>
      <c r="C10419" t="s">
        <v>13512</v>
      </c>
      <c r="D10419">
        <v>875</v>
      </c>
      <c r="E10419" t="s">
        <v>2666</v>
      </c>
      <c r="F10419" s="1">
        <v>2935</v>
      </c>
      <c r="G10419" t="s">
        <v>16</v>
      </c>
      <c r="H10419">
        <v>0.10299999999999999</v>
      </c>
      <c r="I10419">
        <f t="shared" si="210"/>
        <v>302.30500000000001</v>
      </c>
      <c r="J10419">
        <v>0.32600000000000001</v>
      </c>
      <c r="K10419" s="2">
        <f t="shared" si="211"/>
        <v>956.81000000000006</v>
      </c>
    </row>
    <row r="10420" spans="1:11" x14ac:dyDescent="0.35">
      <c r="A10420" t="s">
        <v>13515</v>
      </c>
      <c r="B10420" t="s">
        <v>13516</v>
      </c>
      <c r="C10420" t="s">
        <v>13517</v>
      </c>
      <c r="D10420">
        <v>875</v>
      </c>
      <c r="E10420" t="s">
        <v>2666</v>
      </c>
      <c r="F10420" s="1">
        <v>27990</v>
      </c>
      <c r="G10420" t="s">
        <v>16</v>
      </c>
      <c r="H10420">
        <v>6.11E-3</v>
      </c>
      <c r="I10420">
        <f t="shared" si="210"/>
        <v>171.0189</v>
      </c>
      <c r="J10420">
        <v>6.6869999999999999E-2</v>
      </c>
      <c r="K10420" s="2">
        <f t="shared" si="211"/>
        <v>1871.6913</v>
      </c>
    </row>
    <row r="10421" spans="1:11" x14ac:dyDescent="0.35">
      <c r="A10421" t="s">
        <v>13518</v>
      </c>
      <c r="B10421" t="s">
        <v>13519</v>
      </c>
      <c r="C10421" t="s">
        <v>13520</v>
      </c>
      <c r="D10421">
        <v>875</v>
      </c>
      <c r="E10421" t="s">
        <v>2666</v>
      </c>
      <c r="F10421" s="1">
        <v>3060</v>
      </c>
      <c r="G10421" t="s">
        <v>16</v>
      </c>
      <c r="H10421">
        <v>9.6000000000000002E-2</v>
      </c>
      <c r="I10421">
        <f t="shared" si="210"/>
        <v>293.76</v>
      </c>
      <c r="J10421">
        <v>0.35199999999999998</v>
      </c>
      <c r="K10421" s="2">
        <f t="shared" si="211"/>
        <v>1077.1199999999999</v>
      </c>
    </row>
    <row r="10422" spans="1:11" x14ac:dyDescent="0.35">
      <c r="A10422" t="s">
        <v>13521</v>
      </c>
      <c r="B10422" t="s">
        <v>13522</v>
      </c>
      <c r="C10422" t="s">
        <v>13523</v>
      </c>
      <c r="D10422">
        <v>875</v>
      </c>
      <c r="E10422" t="s">
        <v>2666</v>
      </c>
      <c r="F10422" s="1">
        <v>45817</v>
      </c>
      <c r="G10422" t="s">
        <v>16</v>
      </c>
      <c r="H10422">
        <v>3.5500000000000002E-3</v>
      </c>
      <c r="I10422">
        <f t="shared" si="210"/>
        <v>162.65035</v>
      </c>
      <c r="J10422">
        <v>3.1989999999999998E-2</v>
      </c>
      <c r="K10422" s="2">
        <f t="shared" si="211"/>
        <v>1465.6858299999999</v>
      </c>
    </row>
    <row r="10423" spans="1:11" x14ac:dyDescent="0.35">
      <c r="A10423" t="s">
        <v>13524</v>
      </c>
      <c r="B10423" t="s">
        <v>13525</v>
      </c>
      <c r="C10423" t="s">
        <v>13523</v>
      </c>
      <c r="D10423">
        <v>875</v>
      </c>
      <c r="E10423" t="s">
        <v>2666</v>
      </c>
      <c r="F10423" s="1">
        <v>50000</v>
      </c>
      <c r="G10423" t="s">
        <v>16</v>
      </c>
      <c r="H10423">
        <v>3.5500000000000002E-3</v>
      </c>
      <c r="I10423">
        <f t="shared" si="210"/>
        <v>177.5</v>
      </c>
      <c r="J10423">
        <v>3.1989999999999998E-2</v>
      </c>
      <c r="K10423" s="2">
        <f t="shared" si="211"/>
        <v>1599.4999999999998</v>
      </c>
    </row>
    <row r="10424" spans="1:11" x14ac:dyDescent="0.35">
      <c r="A10424" t="s">
        <v>13526</v>
      </c>
      <c r="B10424" t="s">
        <v>13527</v>
      </c>
      <c r="C10424" t="s">
        <v>13523</v>
      </c>
      <c r="D10424">
        <v>875</v>
      </c>
      <c r="E10424" t="s">
        <v>2666</v>
      </c>
      <c r="F10424" s="1">
        <v>57600</v>
      </c>
      <c r="G10424" t="s">
        <v>16</v>
      </c>
      <c r="H10424">
        <v>3.5500000000000002E-3</v>
      </c>
      <c r="I10424">
        <f t="shared" si="210"/>
        <v>204.48000000000002</v>
      </c>
      <c r="J10424">
        <v>3.1690000000000003E-2</v>
      </c>
      <c r="K10424" s="2">
        <f t="shared" si="211"/>
        <v>1825.3440000000003</v>
      </c>
    </row>
    <row r="10425" spans="1:11" x14ac:dyDescent="0.35">
      <c r="A10425" t="s">
        <v>13528</v>
      </c>
      <c r="B10425" t="s">
        <v>13529</v>
      </c>
      <c r="C10425" t="s">
        <v>13530</v>
      </c>
      <c r="D10425">
        <v>875</v>
      </c>
      <c r="E10425" t="s">
        <v>2666</v>
      </c>
      <c r="F10425" s="1">
        <v>2300</v>
      </c>
      <c r="G10425" t="s">
        <v>16</v>
      </c>
      <c r="H10425">
        <v>8.6999999999999994E-2</v>
      </c>
      <c r="I10425">
        <f t="shared" si="210"/>
        <v>200.1</v>
      </c>
      <c r="J10425">
        <v>0.28100000000000003</v>
      </c>
      <c r="K10425" s="2">
        <f t="shared" si="211"/>
        <v>646.30000000000007</v>
      </c>
    </row>
    <row r="10426" spans="1:11" x14ac:dyDescent="0.35">
      <c r="A10426" t="s">
        <v>13531</v>
      </c>
      <c r="B10426" t="s">
        <v>13532</v>
      </c>
      <c r="C10426" t="s">
        <v>13533</v>
      </c>
      <c r="D10426">
        <v>875</v>
      </c>
      <c r="E10426" t="s">
        <v>2666</v>
      </c>
      <c r="F10426" s="1">
        <v>100816</v>
      </c>
      <c r="G10426" t="s">
        <v>16</v>
      </c>
      <c r="H10426">
        <v>3.3500000000000001E-3</v>
      </c>
      <c r="I10426">
        <f t="shared" si="210"/>
        <v>337.73360000000002</v>
      </c>
      <c r="J10426">
        <v>3.3160000000000002E-2</v>
      </c>
      <c r="K10426" s="2">
        <f t="shared" si="211"/>
        <v>3343.0585600000004</v>
      </c>
    </row>
    <row r="10427" spans="1:11" x14ac:dyDescent="0.35">
      <c r="A10427" t="s">
        <v>13534</v>
      </c>
      <c r="B10427" t="s">
        <v>13535</v>
      </c>
      <c r="C10427" t="s">
        <v>13536</v>
      </c>
      <c r="D10427">
        <v>875</v>
      </c>
      <c r="E10427" t="s">
        <v>2666</v>
      </c>
      <c r="F10427" s="1">
        <v>67623</v>
      </c>
      <c r="G10427" t="s">
        <v>16</v>
      </c>
      <c r="H10427">
        <v>3.0000000000000001E-3</v>
      </c>
      <c r="I10427">
        <f t="shared" si="210"/>
        <v>202.869</v>
      </c>
      <c r="J10427">
        <v>3.082E-2</v>
      </c>
      <c r="K10427" s="2">
        <f t="shared" si="211"/>
        <v>2084.14086</v>
      </c>
    </row>
    <row r="10428" spans="1:11" x14ac:dyDescent="0.35">
      <c r="A10428" t="s">
        <v>13537</v>
      </c>
      <c r="B10428" t="s">
        <v>13538</v>
      </c>
      <c r="C10428" t="s">
        <v>13539</v>
      </c>
      <c r="D10428">
        <v>875</v>
      </c>
      <c r="E10428" t="s">
        <v>2666</v>
      </c>
      <c r="F10428" s="1">
        <v>2100</v>
      </c>
      <c r="G10428" t="s">
        <v>16</v>
      </c>
      <c r="H10428">
        <v>9.9000000000000005E-2</v>
      </c>
      <c r="I10428">
        <f t="shared" si="210"/>
        <v>207.9</v>
      </c>
      <c r="J10428">
        <v>0.39800000000000002</v>
      </c>
      <c r="K10428" s="2">
        <f t="shared" si="211"/>
        <v>835.80000000000007</v>
      </c>
    </row>
    <row r="10429" spans="1:11" x14ac:dyDescent="0.35">
      <c r="A10429" t="s">
        <v>13540</v>
      </c>
      <c r="B10429" t="s">
        <v>13541</v>
      </c>
      <c r="C10429" t="s">
        <v>13542</v>
      </c>
      <c r="D10429">
        <v>875</v>
      </c>
      <c r="E10429" t="s">
        <v>2666</v>
      </c>
      <c r="F10429" s="1">
        <v>3850</v>
      </c>
      <c r="G10429" t="s">
        <v>16</v>
      </c>
      <c r="H10429">
        <v>0.104</v>
      </c>
      <c r="I10429">
        <f t="shared" si="210"/>
        <v>400.4</v>
      </c>
      <c r="J10429">
        <v>0.26200000000000001</v>
      </c>
      <c r="K10429" s="2">
        <f t="shared" si="211"/>
        <v>1008.7</v>
      </c>
    </row>
    <row r="10430" spans="1:11" x14ac:dyDescent="0.35">
      <c r="A10430" t="s">
        <v>13543</v>
      </c>
      <c r="B10430" t="s">
        <v>13544</v>
      </c>
      <c r="C10430" t="s">
        <v>13316</v>
      </c>
      <c r="D10430">
        <v>875</v>
      </c>
      <c r="E10430" t="s">
        <v>2666</v>
      </c>
      <c r="F10430" s="1">
        <v>2000</v>
      </c>
      <c r="G10430" t="s">
        <v>16</v>
      </c>
      <c r="H10430">
        <v>0.10299999999999999</v>
      </c>
      <c r="I10430">
        <f t="shared" si="210"/>
        <v>206</v>
      </c>
      <c r="J10430">
        <v>0.41699999999999998</v>
      </c>
      <c r="K10430" s="2">
        <f t="shared" si="211"/>
        <v>834</v>
      </c>
    </row>
    <row r="10431" spans="1:11" x14ac:dyDescent="0.35">
      <c r="A10431" t="s">
        <v>13545</v>
      </c>
      <c r="B10431" t="s">
        <v>13546</v>
      </c>
      <c r="C10431" t="s">
        <v>13539</v>
      </c>
      <c r="D10431">
        <v>875</v>
      </c>
      <c r="E10431" t="s">
        <v>2666</v>
      </c>
      <c r="F10431" s="1">
        <v>2950</v>
      </c>
      <c r="G10431" t="s">
        <v>16</v>
      </c>
      <c r="H10431">
        <v>9.9000000000000005E-2</v>
      </c>
      <c r="I10431">
        <f t="shared" si="210"/>
        <v>292.05</v>
      </c>
      <c r="J10431">
        <v>0.255</v>
      </c>
      <c r="K10431" s="2">
        <f t="shared" si="211"/>
        <v>752.25</v>
      </c>
    </row>
    <row r="10432" spans="1:11" x14ac:dyDescent="0.35">
      <c r="A10432" t="s">
        <v>13547</v>
      </c>
      <c r="B10432" t="s">
        <v>13548</v>
      </c>
      <c r="C10432" t="s">
        <v>13145</v>
      </c>
      <c r="D10432">
        <v>875</v>
      </c>
      <c r="E10432" t="s">
        <v>2666</v>
      </c>
      <c r="F10432">
        <v>350</v>
      </c>
      <c r="G10432" t="s">
        <v>16</v>
      </c>
      <c r="H10432">
        <v>8.5999999999999993E-2</v>
      </c>
      <c r="I10432">
        <f t="shared" si="210"/>
        <v>30.099999999999998</v>
      </c>
      <c r="J10432">
        <v>0.39300000000000002</v>
      </c>
      <c r="K10432" s="2">
        <f t="shared" si="211"/>
        <v>137.55000000000001</v>
      </c>
    </row>
    <row r="10433" spans="1:11" x14ac:dyDescent="0.35">
      <c r="A10433" t="s">
        <v>13549</v>
      </c>
      <c r="B10433" t="s">
        <v>13550</v>
      </c>
      <c r="C10433" t="s">
        <v>13410</v>
      </c>
      <c r="D10433">
        <v>875</v>
      </c>
      <c r="E10433" t="s">
        <v>2666</v>
      </c>
      <c r="F10433">
        <v>989</v>
      </c>
      <c r="G10433" t="s">
        <v>16</v>
      </c>
      <c r="H10433">
        <v>0.122</v>
      </c>
      <c r="I10433">
        <f t="shared" si="210"/>
        <v>120.658</v>
      </c>
      <c r="J10433">
        <v>0.313</v>
      </c>
      <c r="K10433" s="2">
        <f t="shared" si="211"/>
        <v>309.55700000000002</v>
      </c>
    </row>
    <row r="10434" spans="1:11" x14ac:dyDescent="0.35">
      <c r="A10434" t="s">
        <v>13551</v>
      </c>
      <c r="B10434" t="s">
        <v>13552</v>
      </c>
      <c r="C10434" t="s">
        <v>13553</v>
      </c>
      <c r="D10434">
        <v>875</v>
      </c>
      <c r="E10434" t="s">
        <v>2666</v>
      </c>
      <c r="F10434" s="1">
        <v>5500</v>
      </c>
      <c r="G10434" t="s">
        <v>16</v>
      </c>
      <c r="H10434">
        <v>3.2000000000000001E-2</v>
      </c>
      <c r="I10434">
        <f t="shared" si="210"/>
        <v>176</v>
      </c>
      <c r="J10434">
        <v>0.14599999999999999</v>
      </c>
      <c r="K10434" s="2">
        <f t="shared" si="211"/>
        <v>803</v>
      </c>
    </row>
    <row r="10435" spans="1:11" x14ac:dyDescent="0.35">
      <c r="A10435" t="s">
        <v>13554</v>
      </c>
      <c r="B10435" t="s">
        <v>13555</v>
      </c>
      <c r="C10435" t="s">
        <v>13556</v>
      </c>
      <c r="D10435">
        <v>875</v>
      </c>
      <c r="E10435" t="s">
        <v>2666</v>
      </c>
      <c r="F10435" s="1">
        <v>306112</v>
      </c>
      <c r="G10435" t="s">
        <v>16</v>
      </c>
      <c r="H10435">
        <v>3.2000000000000002E-3</v>
      </c>
      <c r="I10435">
        <f t="shared" si="210"/>
        <v>979.55840000000001</v>
      </c>
      <c r="J10435">
        <v>2.06E-2</v>
      </c>
      <c r="K10435" s="2">
        <f t="shared" si="211"/>
        <v>6305.9071999999996</v>
      </c>
    </row>
    <row r="10436" spans="1:11" x14ac:dyDescent="0.35">
      <c r="A10436" t="s">
        <v>13557</v>
      </c>
      <c r="B10436" t="s">
        <v>13558</v>
      </c>
      <c r="C10436" t="s">
        <v>13559</v>
      </c>
      <c r="D10436">
        <v>875</v>
      </c>
      <c r="E10436" t="s">
        <v>2666</v>
      </c>
      <c r="F10436" s="1">
        <v>139200</v>
      </c>
      <c r="G10436" t="s">
        <v>16</v>
      </c>
      <c r="H10436">
        <v>3.5000000000000001E-3</v>
      </c>
      <c r="I10436">
        <f t="shared" si="210"/>
        <v>487.2</v>
      </c>
      <c r="J10436">
        <v>2.5000000000000001E-2</v>
      </c>
      <c r="K10436" s="2">
        <f t="shared" si="211"/>
        <v>3480</v>
      </c>
    </row>
    <row r="10437" spans="1:11" x14ac:dyDescent="0.35">
      <c r="A10437" t="s">
        <v>13560</v>
      </c>
      <c r="B10437" t="s">
        <v>13561</v>
      </c>
      <c r="C10437" t="s">
        <v>13562</v>
      </c>
      <c r="D10437">
        <v>875</v>
      </c>
      <c r="E10437" t="s">
        <v>2666</v>
      </c>
      <c r="F10437" s="1">
        <v>110000</v>
      </c>
      <c r="G10437" t="s">
        <v>16</v>
      </c>
      <c r="H10437">
        <v>2.0999999999999999E-3</v>
      </c>
      <c r="I10437">
        <f t="shared" ref="I10437:I10500" si="212">H10437*F10437</f>
        <v>230.99999999999997</v>
      </c>
      <c r="J10437">
        <v>2.1999999999999999E-2</v>
      </c>
      <c r="K10437" s="2">
        <f t="shared" ref="K10437:K10500" si="213">F10437*J10437</f>
        <v>2420</v>
      </c>
    </row>
    <row r="10438" spans="1:11" x14ac:dyDescent="0.35">
      <c r="A10438" t="s">
        <v>13563</v>
      </c>
      <c r="B10438" t="s">
        <v>13564</v>
      </c>
      <c r="C10438" t="s">
        <v>13562</v>
      </c>
      <c r="D10438">
        <v>875</v>
      </c>
      <c r="E10438" t="s">
        <v>2666</v>
      </c>
      <c r="F10438" s="1">
        <v>173900</v>
      </c>
      <c r="G10438" t="s">
        <v>16</v>
      </c>
      <c r="H10438">
        <v>2.0999999999999999E-3</v>
      </c>
      <c r="I10438">
        <f t="shared" si="212"/>
        <v>365.19</v>
      </c>
      <c r="J10438">
        <v>2.1999999999999999E-2</v>
      </c>
      <c r="K10438" s="2">
        <f t="shared" si="213"/>
        <v>3825.7999999999997</v>
      </c>
    </row>
    <row r="10439" spans="1:11" x14ac:dyDescent="0.35">
      <c r="A10439" t="s">
        <v>13565</v>
      </c>
      <c r="B10439" t="s">
        <v>13566</v>
      </c>
      <c r="C10439" t="s">
        <v>13567</v>
      </c>
      <c r="D10439">
        <v>875</v>
      </c>
      <c r="E10439" t="s">
        <v>2666</v>
      </c>
      <c r="F10439" s="1">
        <v>16000</v>
      </c>
      <c r="G10439" t="s">
        <v>16</v>
      </c>
      <c r="H10439">
        <v>0.109</v>
      </c>
      <c r="I10439">
        <f t="shared" si="212"/>
        <v>1744</v>
      </c>
      <c r="J10439">
        <v>0.214</v>
      </c>
      <c r="K10439" s="2">
        <f t="shared" si="213"/>
        <v>3424</v>
      </c>
    </row>
    <row r="10440" spans="1:11" x14ac:dyDescent="0.35">
      <c r="A10440" t="s">
        <v>13568</v>
      </c>
      <c r="B10440" t="s">
        <v>13569</v>
      </c>
      <c r="C10440" t="s">
        <v>13562</v>
      </c>
      <c r="D10440">
        <v>875</v>
      </c>
      <c r="E10440" t="s">
        <v>2666</v>
      </c>
      <c r="F10440" s="1">
        <v>48123</v>
      </c>
      <c r="G10440" t="s">
        <v>16</v>
      </c>
      <c r="H10440">
        <v>2.0999999999999999E-3</v>
      </c>
      <c r="I10440">
        <f t="shared" si="212"/>
        <v>101.05829999999999</v>
      </c>
      <c r="J10440">
        <v>2.5499999999999998E-2</v>
      </c>
      <c r="K10440" s="2">
        <f t="shared" si="213"/>
        <v>1227.1364999999998</v>
      </c>
    </row>
    <row r="10441" spans="1:11" x14ac:dyDescent="0.35">
      <c r="A10441" t="s">
        <v>13570</v>
      </c>
      <c r="B10441" t="s">
        <v>13571</v>
      </c>
      <c r="C10441" t="s">
        <v>13562</v>
      </c>
      <c r="D10441">
        <v>875</v>
      </c>
      <c r="E10441" t="s">
        <v>2666</v>
      </c>
      <c r="F10441" s="1">
        <v>23100</v>
      </c>
      <c r="G10441" t="s">
        <v>16</v>
      </c>
      <c r="H10441">
        <v>2.0999999999999999E-3</v>
      </c>
      <c r="I10441">
        <f t="shared" si="212"/>
        <v>48.51</v>
      </c>
      <c r="J10441">
        <v>2.5499999999999998E-2</v>
      </c>
      <c r="K10441" s="2">
        <f t="shared" si="213"/>
        <v>589.04999999999995</v>
      </c>
    </row>
    <row r="10442" spans="1:11" x14ac:dyDescent="0.35">
      <c r="A10442" t="s">
        <v>13572</v>
      </c>
      <c r="B10442" t="s">
        <v>13573</v>
      </c>
      <c r="C10442" t="s">
        <v>13520</v>
      </c>
      <c r="D10442">
        <v>875</v>
      </c>
      <c r="E10442" t="s">
        <v>2666</v>
      </c>
      <c r="F10442">
        <v>800</v>
      </c>
      <c r="G10442" t="s">
        <v>16</v>
      </c>
      <c r="H10442">
        <v>0.105</v>
      </c>
      <c r="I10442">
        <f t="shared" si="212"/>
        <v>84</v>
      </c>
      <c r="J10442">
        <v>0.65700000000000003</v>
      </c>
      <c r="K10442" s="2">
        <f t="shared" si="213"/>
        <v>525.6</v>
      </c>
    </row>
    <row r="10443" spans="1:11" x14ac:dyDescent="0.35">
      <c r="A10443" t="s">
        <v>13574</v>
      </c>
      <c r="B10443" t="s">
        <v>13575</v>
      </c>
      <c r="C10443" t="s">
        <v>13437</v>
      </c>
      <c r="D10443">
        <v>875</v>
      </c>
      <c r="E10443" t="s">
        <v>2666</v>
      </c>
      <c r="F10443" s="1">
        <v>76500</v>
      </c>
      <c r="G10443" t="s">
        <v>16</v>
      </c>
      <c r="H10443">
        <v>2.0999999999999999E-3</v>
      </c>
      <c r="I10443">
        <f t="shared" si="212"/>
        <v>160.64999999999998</v>
      </c>
      <c r="J10443">
        <v>2.4080000000000001E-2</v>
      </c>
      <c r="K10443" s="2">
        <f t="shared" si="213"/>
        <v>1842.1200000000001</v>
      </c>
    </row>
    <row r="10444" spans="1:11" x14ac:dyDescent="0.35">
      <c r="A10444" t="s">
        <v>13576</v>
      </c>
      <c r="B10444" t="s">
        <v>13577</v>
      </c>
      <c r="C10444" t="s">
        <v>13319</v>
      </c>
      <c r="D10444">
        <v>875</v>
      </c>
      <c r="E10444" t="s">
        <v>2666</v>
      </c>
      <c r="F10444" s="1">
        <v>5300</v>
      </c>
      <c r="G10444" t="s">
        <v>16</v>
      </c>
      <c r="H10444">
        <v>0.109</v>
      </c>
      <c r="I10444">
        <f t="shared" si="212"/>
        <v>577.70000000000005</v>
      </c>
      <c r="J10444">
        <v>0.32700000000000001</v>
      </c>
      <c r="K10444" s="2">
        <f t="shared" si="213"/>
        <v>1733.1000000000001</v>
      </c>
    </row>
    <row r="10445" spans="1:11" x14ac:dyDescent="0.35">
      <c r="A10445" t="s">
        <v>13578</v>
      </c>
      <c r="B10445" t="s">
        <v>13579</v>
      </c>
      <c r="C10445" t="s">
        <v>13580</v>
      </c>
      <c r="D10445">
        <v>875</v>
      </c>
      <c r="E10445" t="s">
        <v>2666</v>
      </c>
      <c r="F10445" s="1">
        <v>8500</v>
      </c>
      <c r="G10445" t="s">
        <v>16</v>
      </c>
      <c r="H10445">
        <v>5.1999999999999998E-2</v>
      </c>
      <c r="I10445">
        <f t="shared" si="212"/>
        <v>442</v>
      </c>
      <c r="J10445">
        <v>0.14080000000000001</v>
      </c>
      <c r="K10445" s="2">
        <f t="shared" si="213"/>
        <v>1196.8000000000002</v>
      </c>
    </row>
    <row r="10446" spans="1:11" x14ac:dyDescent="0.35">
      <c r="A10446" t="s">
        <v>13581</v>
      </c>
      <c r="B10446" t="s">
        <v>13582</v>
      </c>
      <c r="C10446" t="s">
        <v>13583</v>
      </c>
      <c r="D10446">
        <v>875</v>
      </c>
      <c r="E10446" t="s">
        <v>2666</v>
      </c>
      <c r="F10446" s="1">
        <v>51816</v>
      </c>
      <c r="G10446" t="s">
        <v>16</v>
      </c>
      <c r="H10446">
        <v>4.6800000000000001E-3</v>
      </c>
      <c r="I10446">
        <f t="shared" si="212"/>
        <v>242.49888000000001</v>
      </c>
      <c r="J10446">
        <v>0.45650000000000002</v>
      </c>
      <c r="K10446" s="2">
        <f t="shared" si="213"/>
        <v>23654.004000000001</v>
      </c>
    </row>
    <row r="10447" spans="1:11" x14ac:dyDescent="0.35">
      <c r="A10447" t="s">
        <v>13584</v>
      </c>
      <c r="B10447" t="s">
        <v>13585</v>
      </c>
      <c r="C10447" t="s">
        <v>13583</v>
      </c>
      <c r="D10447">
        <v>875</v>
      </c>
      <c r="E10447" t="s">
        <v>2666</v>
      </c>
      <c r="F10447" s="1">
        <v>2531</v>
      </c>
      <c r="G10447" t="s">
        <v>16</v>
      </c>
      <c r="H10447">
        <v>4.6800000000000001E-3</v>
      </c>
      <c r="I10447">
        <f t="shared" si="212"/>
        <v>11.845080000000001</v>
      </c>
      <c r="J10447">
        <v>4.5650000000000003E-2</v>
      </c>
      <c r="K10447" s="2">
        <f t="shared" si="213"/>
        <v>115.54015000000001</v>
      </c>
    </row>
    <row r="10448" spans="1:11" x14ac:dyDescent="0.35">
      <c r="A10448" t="s">
        <v>13586</v>
      </c>
      <c r="B10448" t="s">
        <v>13587</v>
      </c>
      <c r="C10448" t="s">
        <v>13588</v>
      </c>
      <c r="D10448">
        <v>875</v>
      </c>
      <c r="E10448" t="s">
        <v>2666</v>
      </c>
      <c r="F10448" s="1">
        <v>63452</v>
      </c>
      <c r="G10448" t="s">
        <v>16</v>
      </c>
      <c r="H10448">
        <v>4.6800000000000001E-3</v>
      </c>
      <c r="I10448">
        <f t="shared" si="212"/>
        <v>296.95535999999998</v>
      </c>
      <c r="J10448">
        <v>4.657E-2</v>
      </c>
      <c r="K10448" s="2">
        <f t="shared" si="213"/>
        <v>2954.95964</v>
      </c>
    </row>
    <row r="10449" spans="1:11" x14ac:dyDescent="0.35">
      <c r="A10449" t="s">
        <v>13589</v>
      </c>
      <c r="B10449" t="s">
        <v>13590</v>
      </c>
      <c r="C10449" t="s">
        <v>5397</v>
      </c>
      <c r="D10449">
        <v>875</v>
      </c>
      <c r="E10449" t="s">
        <v>2666</v>
      </c>
      <c r="F10449" s="1">
        <v>50100</v>
      </c>
      <c r="G10449" t="s">
        <v>16</v>
      </c>
      <c r="H10449">
        <v>4.6499999999999996E-3</v>
      </c>
      <c r="I10449">
        <f t="shared" si="212"/>
        <v>232.96499999999997</v>
      </c>
      <c r="J10449">
        <v>2.8500000000000001E-2</v>
      </c>
      <c r="K10449" s="2">
        <f t="shared" si="213"/>
        <v>1427.8500000000001</v>
      </c>
    </row>
    <row r="10450" spans="1:11" x14ac:dyDescent="0.35">
      <c r="A10450" t="s">
        <v>13591</v>
      </c>
      <c r="B10450" t="s">
        <v>13592</v>
      </c>
      <c r="C10450" t="s">
        <v>13145</v>
      </c>
      <c r="D10450">
        <v>875</v>
      </c>
      <c r="E10450" t="s">
        <v>2666</v>
      </c>
      <c r="F10450" s="1">
        <v>5765</v>
      </c>
      <c r="G10450" t="s">
        <v>16</v>
      </c>
      <c r="H10450">
        <v>8.6999999999999994E-2</v>
      </c>
      <c r="I10450">
        <f t="shared" si="212"/>
        <v>501.55499999999995</v>
      </c>
      <c r="J10450">
        <v>0.30599999999999999</v>
      </c>
      <c r="K10450" s="2">
        <f t="shared" si="213"/>
        <v>1764.09</v>
      </c>
    </row>
    <row r="10451" spans="1:11" x14ac:dyDescent="0.35">
      <c r="A10451" t="s">
        <v>13593</v>
      </c>
      <c r="B10451" t="s">
        <v>13594</v>
      </c>
      <c r="C10451" t="s">
        <v>5397</v>
      </c>
      <c r="D10451">
        <v>875</v>
      </c>
      <c r="E10451" t="s">
        <v>2666</v>
      </c>
      <c r="F10451" s="1">
        <v>112915</v>
      </c>
      <c r="G10451" t="s">
        <v>16</v>
      </c>
      <c r="H10451">
        <v>4.6499999999999996E-3</v>
      </c>
      <c r="I10451">
        <f t="shared" si="212"/>
        <v>525.05475000000001</v>
      </c>
      <c r="J10451">
        <v>3.7249999999999998E-2</v>
      </c>
      <c r="K10451" s="2">
        <f t="shared" si="213"/>
        <v>4206.0837499999998</v>
      </c>
    </row>
    <row r="10452" spans="1:11" x14ac:dyDescent="0.35">
      <c r="A10452" t="s">
        <v>13595</v>
      </c>
      <c r="B10452" t="s">
        <v>13596</v>
      </c>
      <c r="C10452" t="s">
        <v>5397</v>
      </c>
      <c r="D10452">
        <v>875</v>
      </c>
      <c r="E10452" t="s">
        <v>2666</v>
      </c>
      <c r="F10452" s="1">
        <v>121170</v>
      </c>
      <c r="G10452" t="s">
        <v>16</v>
      </c>
      <c r="H10452">
        <v>4.6499999999999996E-3</v>
      </c>
      <c r="I10452">
        <f t="shared" si="212"/>
        <v>563.44049999999993</v>
      </c>
      <c r="J10452">
        <v>3.7249999999999998E-2</v>
      </c>
      <c r="K10452" s="2">
        <f t="shared" si="213"/>
        <v>4513.5824999999995</v>
      </c>
    </row>
    <row r="10453" spans="1:11" x14ac:dyDescent="0.35">
      <c r="A10453" t="s">
        <v>13597</v>
      </c>
      <c r="B10453" t="s">
        <v>13598</v>
      </c>
      <c r="C10453" t="s">
        <v>13599</v>
      </c>
      <c r="D10453">
        <v>875</v>
      </c>
      <c r="E10453" t="s">
        <v>2666</v>
      </c>
      <c r="F10453" s="1">
        <v>21018</v>
      </c>
      <c r="G10453" t="s">
        <v>16</v>
      </c>
      <c r="H10453">
        <v>3.31E-3</v>
      </c>
      <c r="I10453">
        <f t="shared" si="212"/>
        <v>69.569580000000002</v>
      </c>
      <c r="J10453">
        <v>2.1299999999999999E-2</v>
      </c>
      <c r="K10453" s="2">
        <f t="shared" si="213"/>
        <v>447.68340000000001</v>
      </c>
    </row>
    <row r="10454" spans="1:11" x14ac:dyDescent="0.35">
      <c r="A10454" t="s">
        <v>13600</v>
      </c>
      <c r="B10454" t="s">
        <v>13601</v>
      </c>
      <c r="C10454" t="s">
        <v>13602</v>
      </c>
      <c r="D10454">
        <v>875</v>
      </c>
      <c r="E10454" t="s">
        <v>2666</v>
      </c>
      <c r="F10454" s="1">
        <v>17200</v>
      </c>
      <c r="G10454" t="s">
        <v>16</v>
      </c>
      <c r="H10454">
        <v>3.0200000000000001E-3</v>
      </c>
      <c r="I10454">
        <f t="shared" si="212"/>
        <v>51.944000000000003</v>
      </c>
      <c r="J10454">
        <v>2.1000000000000001E-2</v>
      </c>
      <c r="K10454" s="2">
        <f t="shared" si="213"/>
        <v>361.20000000000005</v>
      </c>
    </row>
    <row r="10455" spans="1:11" x14ac:dyDescent="0.35">
      <c r="A10455" t="s">
        <v>13603</v>
      </c>
      <c r="B10455" t="s">
        <v>13604</v>
      </c>
      <c r="C10455" t="s">
        <v>13599</v>
      </c>
      <c r="D10455">
        <v>875</v>
      </c>
      <c r="E10455" t="s">
        <v>2666</v>
      </c>
      <c r="F10455" s="1">
        <v>17200</v>
      </c>
      <c r="G10455" t="s">
        <v>16</v>
      </c>
      <c r="H10455">
        <v>3.31E-3</v>
      </c>
      <c r="I10455">
        <f t="shared" si="212"/>
        <v>56.932000000000002</v>
      </c>
      <c r="J10455">
        <v>2.1299999999999999E-2</v>
      </c>
      <c r="K10455" s="2">
        <f t="shared" si="213"/>
        <v>366.36</v>
      </c>
    </row>
    <row r="10456" spans="1:11" x14ac:dyDescent="0.35">
      <c r="A10456" t="s">
        <v>13605</v>
      </c>
      <c r="B10456" t="s">
        <v>13606</v>
      </c>
      <c r="C10456" t="s">
        <v>13599</v>
      </c>
      <c r="D10456">
        <v>875</v>
      </c>
      <c r="E10456" t="s">
        <v>2666</v>
      </c>
      <c r="F10456" s="1">
        <v>24000</v>
      </c>
      <c r="G10456" t="s">
        <v>16</v>
      </c>
      <c r="H10456">
        <v>3.31E-3</v>
      </c>
      <c r="I10456">
        <f t="shared" si="212"/>
        <v>79.44</v>
      </c>
      <c r="J10456">
        <v>1.9900000000000001E-2</v>
      </c>
      <c r="K10456" s="2">
        <f t="shared" si="213"/>
        <v>477.6</v>
      </c>
    </row>
    <row r="10457" spans="1:11" x14ac:dyDescent="0.35">
      <c r="A10457" t="s">
        <v>13607</v>
      </c>
      <c r="B10457" t="s">
        <v>13608</v>
      </c>
      <c r="C10457" t="s">
        <v>13609</v>
      </c>
      <c r="D10457">
        <v>875</v>
      </c>
      <c r="E10457" t="s">
        <v>2666</v>
      </c>
      <c r="F10457" s="1">
        <v>10000</v>
      </c>
      <c r="G10457" t="s">
        <v>16</v>
      </c>
      <c r="H10457">
        <v>2.7599999999999999E-3</v>
      </c>
      <c r="I10457">
        <f t="shared" si="212"/>
        <v>27.599999999999998</v>
      </c>
      <c r="J10457">
        <v>2.1000000000000001E-2</v>
      </c>
      <c r="K10457" s="2">
        <f t="shared" si="213"/>
        <v>210</v>
      </c>
    </row>
    <row r="10458" spans="1:11" x14ac:dyDescent="0.35">
      <c r="A10458" t="s">
        <v>13610</v>
      </c>
      <c r="B10458" t="s">
        <v>13611</v>
      </c>
      <c r="C10458" t="s">
        <v>13612</v>
      </c>
      <c r="D10458">
        <v>875</v>
      </c>
      <c r="E10458" t="s">
        <v>2666</v>
      </c>
      <c r="F10458" s="1">
        <v>14495</v>
      </c>
      <c r="G10458" t="s">
        <v>16</v>
      </c>
      <c r="H10458">
        <v>8.5999999999999993E-2</v>
      </c>
      <c r="I10458">
        <f t="shared" si="212"/>
        <v>1246.57</v>
      </c>
      <c r="J10458">
        <v>0.187</v>
      </c>
      <c r="K10458" s="2">
        <f t="shared" si="213"/>
        <v>2710.5650000000001</v>
      </c>
    </row>
    <row r="10459" spans="1:11" x14ac:dyDescent="0.35">
      <c r="A10459" t="s">
        <v>13613</v>
      </c>
      <c r="B10459" t="s">
        <v>13614</v>
      </c>
      <c r="C10459" t="s">
        <v>13615</v>
      </c>
      <c r="D10459">
        <v>875</v>
      </c>
      <c r="E10459" t="s">
        <v>2666</v>
      </c>
      <c r="F10459" s="1">
        <v>4950</v>
      </c>
      <c r="G10459" t="s">
        <v>16</v>
      </c>
      <c r="H10459">
        <v>8.5999999999999993E-2</v>
      </c>
      <c r="I10459">
        <f t="shared" si="212"/>
        <v>425.7</v>
      </c>
      <c r="J10459">
        <v>0.224</v>
      </c>
      <c r="K10459" s="2">
        <f t="shared" si="213"/>
        <v>1108.8</v>
      </c>
    </row>
    <row r="10460" spans="1:11" x14ac:dyDescent="0.35">
      <c r="A10460" t="s">
        <v>13616</v>
      </c>
      <c r="B10460" t="s">
        <v>13617</v>
      </c>
      <c r="C10460" t="s">
        <v>13618</v>
      </c>
      <c r="D10460">
        <v>875</v>
      </c>
      <c r="E10460" t="s">
        <v>2666</v>
      </c>
      <c r="F10460" s="1">
        <v>39000</v>
      </c>
      <c r="G10460" t="s">
        <v>16</v>
      </c>
      <c r="H10460">
        <v>2E-3</v>
      </c>
      <c r="I10460">
        <f t="shared" si="212"/>
        <v>78</v>
      </c>
      <c r="J10460">
        <v>2.4500000000000001E-2</v>
      </c>
      <c r="K10460" s="2">
        <f t="shared" si="213"/>
        <v>955.5</v>
      </c>
    </row>
    <row r="10461" spans="1:11" x14ac:dyDescent="0.35">
      <c r="A10461" t="s">
        <v>13619</v>
      </c>
      <c r="B10461" t="s">
        <v>13620</v>
      </c>
      <c r="C10461" t="s">
        <v>13621</v>
      </c>
      <c r="D10461">
        <v>875</v>
      </c>
      <c r="E10461" t="s">
        <v>2666</v>
      </c>
      <c r="F10461" s="1">
        <v>30000</v>
      </c>
      <c r="G10461" t="s">
        <v>16</v>
      </c>
      <c r="H10461">
        <v>3.0000000000000001E-3</v>
      </c>
      <c r="I10461">
        <f t="shared" si="212"/>
        <v>90</v>
      </c>
      <c r="J10461">
        <v>2.5499999999999998E-2</v>
      </c>
      <c r="K10461" s="2">
        <f t="shared" si="213"/>
        <v>765</v>
      </c>
    </row>
    <row r="10462" spans="1:11" x14ac:dyDescent="0.35">
      <c r="A10462" t="s">
        <v>13622</v>
      </c>
      <c r="B10462" t="s">
        <v>13623</v>
      </c>
      <c r="C10462" t="s">
        <v>13602</v>
      </c>
      <c r="D10462">
        <v>875</v>
      </c>
      <c r="E10462" t="s">
        <v>2666</v>
      </c>
      <c r="F10462" s="1">
        <v>34700</v>
      </c>
      <c r="G10462" t="s">
        <v>16</v>
      </c>
      <c r="H10462">
        <v>3.32E-3</v>
      </c>
      <c r="I10462">
        <f t="shared" si="212"/>
        <v>115.20400000000001</v>
      </c>
      <c r="J10462">
        <v>3.2500000000000001E-2</v>
      </c>
      <c r="K10462" s="2">
        <f t="shared" si="213"/>
        <v>1127.75</v>
      </c>
    </row>
    <row r="10463" spans="1:11" x14ac:dyDescent="0.35">
      <c r="A10463" t="s">
        <v>13624</v>
      </c>
      <c r="B10463" t="s">
        <v>13625</v>
      </c>
      <c r="C10463" t="s">
        <v>13602</v>
      </c>
      <c r="D10463">
        <v>875</v>
      </c>
      <c r="E10463" t="s">
        <v>2666</v>
      </c>
      <c r="F10463" s="1">
        <v>3610</v>
      </c>
      <c r="G10463" t="s">
        <v>16</v>
      </c>
      <c r="H10463">
        <v>3.32E-3</v>
      </c>
      <c r="I10463">
        <f t="shared" si="212"/>
        <v>11.985200000000001</v>
      </c>
      <c r="J10463">
        <v>3.2500000000000001E-2</v>
      </c>
      <c r="K10463" s="2">
        <f t="shared" si="213"/>
        <v>117.325</v>
      </c>
    </row>
    <row r="10464" spans="1:11" x14ac:dyDescent="0.35">
      <c r="A10464" t="s">
        <v>13626</v>
      </c>
      <c r="B10464" t="s">
        <v>13627</v>
      </c>
      <c r="C10464" t="s">
        <v>13628</v>
      </c>
      <c r="D10464">
        <v>875</v>
      </c>
      <c r="E10464" t="s">
        <v>2666</v>
      </c>
      <c r="F10464" s="1">
        <v>9500</v>
      </c>
      <c r="G10464" t="s">
        <v>16</v>
      </c>
      <c r="H10464">
        <v>2.96E-3</v>
      </c>
      <c r="I10464">
        <f t="shared" si="212"/>
        <v>28.12</v>
      </c>
      <c r="J10464">
        <v>3.1E-2</v>
      </c>
      <c r="K10464" s="2">
        <f t="shared" si="213"/>
        <v>294.5</v>
      </c>
    </row>
    <row r="10465" spans="1:11" x14ac:dyDescent="0.35">
      <c r="A10465" t="s">
        <v>13629</v>
      </c>
      <c r="B10465" t="s">
        <v>13630</v>
      </c>
      <c r="C10465" t="s">
        <v>13631</v>
      </c>
      <c r="D10465">
        <v>875</v>
      </c>
      <c r="E10465" t="s">
        <v>2666</v>
      </c>
      <c r="F10465" s="1">
        <v>8932</v>
      </c>
      <c r="G10465" t="s">
        <v>16</v>
      </c>
      <c r="H10465">
        <v>9.6000000000000002E-2</v>
      </c>
      <c r="I10465">
        <f t="shared" si="212"/>
        <v>857.47199999999998</v>
      </c>
      <c r="J10465">
        <v>0.26500000000000001</v>
      </c>
      <c r="K10465" s="2">
        <f t="shared" si="213"/>
        <v>2366.98</v>
      </c>
    </row>
    <row r="10466" spans="1:11" x14ac:dyDescent="0.35">
      <c r="A10466" t="s">
        <v>13632</v>
      </c>
      <c r="B10466" t="s">
        <v>13633</v>
      </c>
      <c r="C10466" t="s">
        <v>13634</v>
      </c>
      <c r="D10466">
        <v>875</v>
      </c>
      <c r="E10466" t="s">
        <v>2666</v>
      </c>
      <c r="F10466">
        <v>600</v>
      </c>
      <c r="G10466" t="s">
        <v>16</v>
      </c>
      <c r="H10466">
        <v>9.8000000000000004E-2</v>
      </c>
      <c r="I10466">
        <f t="shared" si="212"/>
        <v>58.800000000000004</v>
      </c>
      <c r="J10466">
        <v>0.48899999999999999</v>
      </c>
      <c r="K10466" s="2">
        <f t="shared" si="213"/>
        <v>293.39999999999998</v>
      </c>
    </row>
    <row r="10467" spans="1:11" x14ac:dyDescent="0.35">
      <c r="A10467" t="s">
        <v>13635</v>
      </c>
      <c r="B10467" t="s">
        <v>13636</v>
      </c>
      <c r="C10467" t="s">
        <v>13637</v>
      </c>
      <c r="D10467">
        <v>875</v>
      </c>
      <c r="E10467" t="s">
        <v>2666</v>
      </c>
      <c r="F10467" s="1">
        <v>16000</v>
      </c>
      <c r="G10467" t="s">
        <v>16</v>
      </c>
      <c r="H10467">
        <v>0.106</v>
      </c>
      <c r="I10467">
        <f t="shared" si="212"/>
        <v>1696</v>
      </c>
      <c r="J10467">
        <v>0.35899999999999999</v>
      </c>
      <c r="K10467" s="2">
        <f t="shared" si="213"/>
        <v>5744</v>
      </c>
    </row>
    <row r="10468" spans="1:11" x14ac:dyDescent="0.35">
      <c r="A10468" t="s">
        <v>13638</v>
      </c>
      <c r="B10468" t="s">
        <v>13639</v>
      </c>
      <c r="C10468" t="s">
        <v>13640</v>
      </c>
      <c r="D10468">
        <v>875</v>
      </c>
      <c r="E10468" t="s">
        <v>2666</v>
      </c>
      <c r="F10468" s="1">
        <v>31213</v>
      </c>
      <c r="G10468" t="s">
        <v>16</v>
      </c>
      <c r="H10468">
        <v>2.49E-3</v>
      </c>
      <c r="I10468">
        <f t="shared" si="212"/>
        <v>77.720370000000003</v>
      </c>
      <c r="J10468">
        <v>3.3619999999999997E-2</v>
      </c>
      <c r="K10468" s="2">
        <f t="shared" si="213"/>
        <v>1049.3810599999999</v>
      </c>
    </row>
    <row r="10469" spans="1:11" x14ac:dyDescent="0.35">
      <c r="A10469" t="s">
        <v>13641</v>
      </c>
      <c r="B10469" t="s">
        <v>13642</v>
      </c>
      <c r="C10469" t="s">
        <v>13643</v>
      </c>
      <c r="D10469">
        <v>875</v>
      </c>
      <c r="E10469" t="s">
        <v>2666</v>
      </c>
      <c r="F10469" s="1">
        <v>8300</v>
      </c>
      <c r="G10469" t="s">
        <v>16</v>
      </c>
      <c r="H10469">
        <v>3.0000000000000001E-3</v>
      </c>
      <c r="I10469">
        <f t="shared" si="212"/>
        <v>24.900000000000002</v>
      </c>
      <c r="J10469">
        <v>3.7069999999999999E-2</v>
      </c>
      <c r="K10469" s="2">
        <f t="shared" si="213"/>
        <v>307.68099999999998</v>
      </c>
    </row>
    <row r="10470" spans="1:11" x14ac:dyDescent="0.35">
      <c r="A10470" t="s">
        <v>13644</v>
      </c>
      <c r="B10470" t="s">
        <v>13645</v>
      </c>
      <c r="C10470" t="s">
        <v>13646</v>
      </c>
      <c r="D10470">
        <v>875</v>
      </c>
      <c r="E10470" t="s">
        <v>2666</v>
      </c>
      <c r="F10470" s="1">
        <v>2400</v>
      </c>
      <c r="G10470" t="s">
        <v>16</v>
      </c>
      <c r="H10470">
        <v>0.10100000000000001</v>
      </c>
      <c r="I10470">
        <f t="shared" si="212"/>
        <v>242.4</v>
      </c>
      <c r="J10470">
        <v>0.21</v>
      </c>
      <c r="K10470" s="2">
        <f t="shared" si="213"/>
        <v>504</v>
      </c>
    </row>
    <row r="10471" spans="1:11" x14ac:dyDescent="0.35">
      <c r="A10471" t="s">
        <v>13647</v>
      </c>
      <c r="B10471" t="s">
        <v>13648</v>
      </c>
      <c r="C10471" t="s">
        <v>5396</v>
      </c>
      <c r="D10471">
        <v>875</v>
      </c>
      <c r="E10471" t="s">
        <v>2666</v>
      </c>
      <c r="F10471" s="1">
        <v>17200</v>
      </c>
      <c r="G10471" t="s">
        <v>16</v>
      </c>
      <c r="H10471">
        <v>3.31E-3</v>
      </c>
      <c r="I10471">
        <f t="shared" si="212"/>
        <v>56.932000000000002</v>
      </c>
      <c r="J10471">
        <v>3.9230000000000001E-2</v>
      </c>
      <c r="K10471" s="2">
        <f t="shared" si="213"/>
        <v>674.75599999999997</v>
      </c>
    </row>
    <row r="10472" spans="1:11" x14ac:dyDescent="0.35">
      <c r="A10472" t="s">
        <v>13649</v>
      </c>
      <c r="B10472" t="s">
        <v>13650</v>
      </c>
      <c r="C10472" t="s">
        <v>13651</v>
      </c>
      <c r="D10472">
        <v>875</v>
      </c>
      <c r="E10472" t="s">
        <v>2666</v>
      </c>
      <c r="F10472" s="1">
        <v>24505</v>
      </c>
      <c r="G10472" t="s">
        <v>16</v>
      </c>
      <c r="H10472">
        <v>2.15E-3</v>
      </c>
      <c r="I10472">
        <f t="shared" si="212"/>
        <v>52.685749999999999</v>
      </c>
      <c r="J10472">
        <v>2.5520000000000001E-2</v>
      </c>
      <c r="K10472" s="2">
        <f t="shared" si="213"/>
        <v>625.36760000000004</v>
      </c>
    </row>
    <row r="10473" spans="1:11" x14ac:dyDescent="0.35">
      <c r="A10473" t="s">
        <v>13652</v>
      </c>
      <c r="B10473" t="s">
        <v>13653</v>
      </c>
      <c r="C10473" t="s">
        <v>13654</v>
      </c>
      <c r="D10473">
        <v>875</v>
      </c>
      <c r="E10473" t="s">
        <v>2666</v>
      </c>
      <c r="F10473" s="1">
        <v>65700</v>
      </c>
      <c r="G10473" t="s">
        <v>16</v>
      </c>
      <c r="H10473">
        <v>3.3600000000000001E-3</v>
      </c>
      <c r="I10473">
        <f t="shared" si="212"/>
        <v>220.75200000000001</v>
      </c>
      <c r="J10473">
        <v>4.3470000000000002E-2</v>
      </c>
      <c r="K10473" s="2">
        <f t="shared" si="213"/>
        <v>2855.9790000000003</v>
      </c>
    </row>
    <row r="10474" spans="1:11" x14ac:dyDescent="0.35">
      <c r="A10474" t="s">
        <v>13655</v>
      </c>
      <c r="B10474" t="s">
        <v>13656</v>
      </c>
      <c r="C10474" t="s">
        <v>13657</v>
      </c>
      <c r="D10474">
        <v>875</v>
      </c>
      <c r="E10474" t="s">
        <v>2666</v>
      </c>
      <c r="F10474" s="1">
        <v>19340</v>
      </c>
      <c r="G10474" t="s">
        <v>16</v>
      </c>
      <c r="H10474">
        <v>3.3600000000000001E-3</v>
      </c>
      <c r="I10474">
        <f t="shared" si="212"/>
        <v>64.982399999999998</v>
      </c>
      <c r="J10474">
        <v>3.1879999999999999E-2</v>
      </c>
      <c r="K10474" s="2">
        <f t="shared" si="213"/>
        <v>616.55919999999992</v>
      </c>
    </row>
    <row r="10475" spans="1:11" x14ac:dyDescent="0.35">
      <c r="A10475" t="s">
        <v>13658</v>
      </c>
      <c r="B10475" t="s">
        <v>13659</v>
      </c>
      <c r="C10475" t="s">
        <v>13520</v>
      </c>
      <c r="D10475">
        <v>875</v>
      </c>
      <c r="E10475" t="s">
        <v>2666</v>
      </c>
      <c r="F10475" s="1">
        <v>2460</v>
      </c>
      <c r="G10475" t="s">
        <v>16</v>
      </c>
      <c r="H10475">
        <v>0.106</v>
      </c>
      <c r="I10475">
        <f t="shared" si="212"/>
        <v>260.76</v>
      </c>
      <c r="J10475">
        <v>0.52900000000000003</v>
      </c>
      <c r="K10475" s="2">
        <f t="shared" si="213"/>
        <v>1301.3400000000001</v>
      </c>
    </row>
    <row r="10476" spans="1:11" x14ac:dyDescent="0.35">
      <c r="A10476" t="s">
        <v>13660</v>
      </c>
      <c r="B10476" t="s">
        <v>13661</v>
      </c>
      <c r="C10476" t="s">
        <v>13662</v>
      </c>
      <c r="D10476">
        <v>875</v>
      </c>
      <c r="E10476" t="s">
        <v>2666</v>
      </c>
      <c r="F10476" s="1">
        <v>1280</v>
      </c>
      <c r="G10476" t="s">
        <v>16</v>
      </c>
      <c r="H10476">
        <v>0.11360000000000001</v>
      </c>
      <c r="I10476">
        <f t="shared" si="212"/>
        <v>145.40800000000002</v>
      </c>
      <c r="J10476">
        <v>0.34</v>
      </c>
      <c r="K10476" s="2">
        <f t="shared" si="213"/>
        <v>435.20000000000005</v>
      </c>
    </row>
    <row r="10477" spans="1:11" x14ac:dyDescent="0.35">
      <c r="A10477" t="s">
        <v>13663</v>
      </c>
      <c r="B10477" t="s">
        <v>13664</v>
      </c>
      <c r="D10477">
        <v>875</v>
      </c>
      <c r="E10477" t="s">
        <v>2666</v>
      </c>
      <c r="F10477" s="1">
        <v>80640</v>
      </c>
      <c r="G10477" t="s">
        <v>16</v>
      </c>
      <c r="H10477">
        <v>1.3899999999999999E-2</v>
      </c>
      <c r="I10477">
        <f t="shared" si="212"/>
        <v>1120.896</v>
      </c>
      <c r="J10477">
        <v>8.9270000000000002E-2</v>
      </c>
      <c r="K10477" s="2">
        <f t="shared" si="213"/>
        <v>7198.7327999999998</v>
      </c>
    </row>
    <row r="10478" spans="1:11" x14ac:dyDescent="0.35">
      <c r="A10478" t="s">
        <v>13665</v>
      </c>
      <c r="B10478" t="s">
        <v>13666</v>
      </c>
      <c r="D10478">
        <v>875</v>
      </c>
      <c r="E10478" t="s">
        <v>2666</v>
      </c>
      <c r="F10478" s="1">
        <v>201600</v>
      </c>
      <c r="G10478" t="s">
        <v>16</v>
      </c>
      <c r="H10478">
        <v>1.3899999999999999E-2</v>
      </c>
      <c r="I10478">
        <f t="shared" si="212"/>
        <v>2802.24</v>
      </c>
      <c r="J10478">
        <v>8.2339999999999997E-2</v>
      </c>
      <c r="K10478" s="2">
        <f t="shared" si="213"/>
        <v>16599.743999999999</v>
      </c>
    </row>
    <row r="10479" spans="1:11" x14ac:dyDescent="0.35">
      <c r="A10479" t="s">
        <v>13667</v>
      </c>
      <c r="B10479" t="s">
        <v>13668</v>
      </c>
      <c r="C10479" t="s">
        <v>13669</v>
      </c>
      <c r="D10479">
        <v>875</v>
      </c>
      <c r="E10479" t="s">
        <v>2666</v>
      </c>
      <c r="F10479" s="1">
        <v>89680</v>
      </c>
      <c r="G10479" t="s">
        <v>16</v>
      </c>
      <c r="H10479">
        <v>3.0000000000000001E-3</v>
      </c>
      <c r="I10479">
        <f t="shared" si="212"/>
        <v>269.04000000000002</v>
      </c>
      <c r="J10479">
        <v>7.8750000000000001E-2</v>
      </c>
      <c r="K10479" s="2">
        <f t="shared" si="213"/>
        <v>7062.3</v>
      </c>
    </row>
    <row r="10480" spans="1:11" x14ac:dyDescent="0.35">
      <c r="A10480" t="s">
        <v>13670</v>
      </c>
      <c r="B10480" t="s">
        <v>13671</v>
      </c>
      <c r="C10480" t="s">
        <v>13672</v>
      </c>
      <c r="D10480">
        <v>875</v>
      </c>
      <c r="E10480" t="s">
        <v>2666</v>
      </c>
      <c r="F10480" s="1">
        <v>65280</v>
      </c>
      <c r="G10480" t="s">
        <v>16</v>
      </c>
      <c r="H10480">
        <v>3.0000000000000001E-3</v>
      </c>
      <c r="I10480">
        <f t="shared" si="212"/>
        <v>195.84</v>
      </c>
      <c r="J10480">
        <v>7.2969999999999993E-2</v>
      </c>
      <c r="K10480" s="2">
        <f t="shared" si="213"/>
        <v>4763.4815999999992</v>
      </c>
    </row>
    <row r="10481" spans="1:11" x14ac:dyDescent="0.35">
      <c r="A10481" t="s">
        <v>13673</v>
      </c>
      <c r="B10481" t="s">
        <v>13674</v>
      </c>
      <c r="D10481">
        <v>875</v>
      </c>
      <c r="E10481" t="s">
        <v>2666</v>
      </c>
      <c r="F10481" s="1">
        <v>72712</v>
      </c>
      <c r="G10481" t="s">
        <v>16</v>
      </c>
      <c r="H10481">
        <v>1.3899999999999999E-2</v>
      </c>
      <c r="I10481">
        <f t="shared" si="212"/>
        <v>1010.6967999999999</v>
      </c>
      <c r="J10481">
        <v>8.6019999999999999E-2</v>
      </c>
      <c r="K10481" s="2">
        <f t="shared" si="213"/>
        <v>6254.68624</v>
      </c>
    </row>
    <row r="10482" spans="1:11" x14ac:dyDescent="0.35">
      <c r="A10482" t="s">
        <v>13675</v>
      </c>
      <c r="B10482" t="s">
        <v>13676</v>
      </c>
      <c r="D10482">
        <v>875</v>
      </c>
      <c r="E10482" t="s">
        <v>2666</v>
      </c>
      <c r="F10482" s="1">
        <v>202272</v>
      </c>
      <c r="G10482" t="s">
        <v>16</v>
      </c>
      <c r="H10482">
        <v>1.3899999999999999E-2</v>
      </c>
      <c r="I10482">
        <f t="shared" si="212"/>
        <v>2811.5807999999997</v>
      </c>
      <c r="J10482">
        <v>8.2339999999999997E-2</v>
      </c>
      <c r="K10482" s="2">
        <f t="shared" si="213"/>
        <v>16655.07648</v>
      </c>
    </row>
    <row r="10483" spans="1:11" x14ac:dyDescent="0.35">
      <c r="A10483" t="s">
        <v>13677</v>
      </c>
      <c r="B10483" t="s">
        <v>13678</v>
      </c>
      <c r="C10483" t="s">
        <v>13679</v>
      </c>
      <c r="D10483">
        <v>875</v>
      </c>
      <c r="E10483" t="s">
        <v>2666</v>
      </c>
      <c r="F10483" s="1">
        <v>71080</v>
      </c>
      <c r="G10483" t="s">
        <v>16</v>
      </c>
      <c r="H10483">
        <v>2.5999999999999999E-3</v>
      </c>
      <c r="I10483">
        <f t="shared" si="212"/>
        <v>184.80799999999999</v>
      </c>
      <c r="J10483">
        <v>7.5910000000000005E-2</v>
      </c>
      <c r="K10483" s="2">
        <f t="shared" si="213"/>
        <v>5395.6828000000005</v>
      </c>
    </row>
    <row r="10484" spans="1:11" x14ac:dyDescent="0.35">
      <c r="A10484" t="s">
        <v>13680</v>
      </c>
      <c r="B10484" t="s">
        <v>13681</v>
      </c>
      <c r="D10484">
        <v>875</v>
      </c>
      <c r="E10484" t="s">
        <v>2666</v>
      </c>
      <c r="F10484" s="1">
        <v>130560</v>
      </c>
      <c r="G10484" t="s">
        <v>16</v>
      </c>
      <c r="H10484">
        <v>2.5999999999999999E-3</v>
      </c>
      <c r="I10484">
        <f t="shared" si="212"/>
        <v>339.45599999999996</v>
      </c>
      <c r="J10484">
        <v>7.2969999999999993E-2</v>
      </c>
      <c r="K10484" s="2">
        <f t="shared" si="213"/>
        <v>9526.9631999999983</v>
      </c>
    </row>
    <row r="10485" spans="1:11" x14ac:dyDescent="0.35">
      <c r="A10485" t="s">
        <v>13682</v>
      </c>
      <c r="B10485" t="s">
        <v>13683</v>
      </c>
      <c r="C10485" t="s">
        <v>13684</v>
      </c>
      <c r="D10485">
        <v>875</v>
      </c>
      <c r="E10485" t="s">
        <v>2666</v>
      </c>
      <c r="F10485" s="1">
        <v>12045</v>
      </c>
      <c r="G10485" t="s">
        <v>16</v>
      </c>
      <c r="H10485">
        <v>0</v>
      </c>
      <c r="I10485">
        <f t="shared" si="212"/>
        <v>0</v>
      </c>
      <c r="J10485">
        <v>0.52295000000000003</v>
      </c>
      <c r="K10485" s="2">
        <f t="shared" si="213"/>
        <v>6298.9327499999999</v>
      </c>
    </row>
    <row r="10486" spans="1:11" x14ac:dyDescent="0.35">
      <c r="A10486" t="s">
        <v>13685</v>
      </c>
      <c r="B10486" t="s">
        <v>13686</v>
      </c>
      <c r="C10486" t="s">
        <v>13687</v>
      </c>
      <c r="D10486">
        <v>875</v>
      </c>
      <c r="E10486" t="s">
        <v>2666</v>
      </c>
      <c r="F10486" s="1">
        <v>114534</v>
      </c>
      <c r="G10486" t="s">
        <v>16</v>
      </c>
      <c r="H10486">
        <v>4.0099999999999997E-3</v>
      </c>
      <c r="I10486">
        <f t="shared" si="212"/>
        <v>459.28133999999994</v>
      </c>
      <c r="J10486">
        <v>8.9499999999999996E-2</v>
      </c>
      <c r="K10486" s="2">
        <f t="shared" si="213"/>
        <v>10250.793</v>
      </c>
    </row>
    <row r="10487" spans="1:11" x14ac:dyDescent="0.35">
      <c r="A10487" t="s">
        <v>13688</v>
      </c>
      <c r="B10487" t="s">
        <v>13689</v>
      </c>
      <c r="C10487" t="s">
        <v>13690</v>
      </c>
      <c r="D10487">
        <v>875</v>
      </c>
      <c r="E10487" t="s">
        <v>2666</v>
      </c>
      <c r="F10487" s="1">
        <v>302286</v>
      </c>
      <c r="G10487" t="s">
        <v>16</v>
      </c>
      <c r="H10487">
        <v>3.0400000000000002E-3</v>
      </c>
      <c r="I10487">
        <f t="shared" si="212"/>
        <v>918.9494400000001</v>
      </c>
      <c r="J10487">
        <v>1.6500000000000001E-2</v>
      </c>
      <c r="K10487" s="2">
        <f t="shared" si="213"/>
        <v>4987.7190000000001</v>
      </c>
    </row>
    <row r="10488" spans="1:11" x14ac:dyDescent="0.35">
      <c r="A10488" t="s">
        <v>13691</v>
      </c>
      <c r="B10488" t="s">
        <v>13692</v>
      </c>
      <c r="C10488" t="s">
        <v>13693</v>
      </c>
      <c r="D10488">
        <v>875</v>
      </c>
      <c r="E10488" t="s">
        <v>2666</v>
      </c>
      <c r="F10488" s="1">
        <v>319255</v>
      </c>
      <c r="G10488" t="s">
        <v>16</v>
      </c>
      <c r="H10488">
        <v>3.0400000000000002E-3</v>
      </c>
      <c r="I10488">
        <f t="shared" si="212"/>
        <v>970.53520000000003</v>
      </c>
      <c r="J10488">
        <v>1.7000000000000001E-2</v>
      </c>
      <c r="K10488" s="2">
        <f t="shared" si="213"/>
        <v>5427.335</v>
      </c>
    </row>
    <row r="10489" spans="1:11" x14ac:dyDescent="0.35">
      <c r="A10489" t="s">
        <v>13694</v>
      </c>
      <c r="B10489" t="s">
        <v>13695</v>
      </c>
      <c r="C10489" t="s">
        <v>13696</v>
      </c>
      <c r="D10489">
        <v>875</v>
      </c>
      <c r="E10489" t="s">
        <v>2666</v>
      </c>
      <c r="F10489" s="1">
        <v>337126</v>
      </c>
      <c r="G10489" t="s">
        <v>16</v>
      </c>
      <c r="H10489">
        <v>3.0400000000000002E-3</v>
      </c>
      <c r="I10489">
        <f t="shared" si="212"/>
        <v>1024.86304</v>
      </c>
      <c r="J10489">
        <v>1.6750000000000001E-2</v>
      </c>
      <c r="K10489" s="2">
        <f t="shared" si="213"/>
        <v>5646.8605000000007</v>
      </c>
    </row>
    <row r="10490" spans="1:11" x14ac:dyDescent="0.35">
      <c r="A10490" t="s">
        <v>13697</v>
      </c>
      <c r="B10490" t="s">
        <v>13698</v>
      </c>
      <c r="C10490" t="s">
        <v>13699</v>
      </c>
      <c r="D10490">
        <v>875</v>
      </c>
      <c r="E10490" t="s">
        <v>2666</v>
      </c>
      <c r="F10490" s="1">
        <v>35134</v>
      </c>
      <c r="G10490" t="s">
        <v>16</v>
      </c>
      <c r="H10490">
        <v>0.22800000000000001</v>
      </c>
      <c r="I10490">
        <f t="shared" si="212"/>
        <v>8010.5520000000006</v>
      </c>
      <c r="J10490">
        <v>0.441</v>
      </c>
      <c r="K10490" s="2">
        <f t="shared" si="213"/>
        <v>15494.094000000001</v>
      </c>
    </row>
    <row r="10491" spans="1:11" x14ac:dyDescent="0.35">
      <c r="A10491" t="s">
        <v>13700</v>
      </c>
      <c r="B10491" t="s">
        <v>13701</v>
      </c>
      <c r="C10491" t="s">
        <v>13702</v>
      </c>
      <c r="D10491">
        <v>875</v>
      </c>
      <c r="E10491" t="s">
        <v>2666</v>
      </c>
      <c r="F10491" s="1">
        <v>33500</v>
      </c>
      <c r="G10491" t="s">
        <v>16</v>
      </c>
      <c r="H10491">
        <v>6.3E-2</v>
      </c>
      <c r="I10491">
        <f t="shared" si="212"/>
        <v>2110.5</v>
      </c>
      <c r="J10491">
        <v>0.16</v>
      </c>
      <c r="K10491" s="2">
        <f t="shared" si="213"/>
        <v>5360</v>
      </c>
    </row>
    <row r="10492" spans="1:11" x14ac:dyDescent="0.35">
      <c r="A10492" t="s">
        <v>13703</v>
      </c>
      <c r="B10492" t="s">
        <v>13704</v>
      </c>
      <c r="C10492" t="s">
        <v>13705</v>
      </c>
      <c r="D10492">
        <v>875</v>
      </c>
      <c r="E10492" t="s">
        <v>2666</v>
      </c>
      <c r="F10492" s="1">
        <v>45200</v>
      </c>
      <c r="G10492" t="s">
        <v>16</v>
      </c>
      <c r="H10492">
        <v>6.0999999999999999E-2</v>
      </c>
      <c r="I10492">
        <f t="shared" si="212"/>
        <v>2757.2</v>
      </c>
      <c r="J10492">
        <v>0.115</v>
      </c>
      <c r="K10492" s="2">
        <f t="shared" si="213"/>
        <v>5198</v>
      </c>
    </row>
    <row r="10493" spans="1:11" x14ac:dyDescent="0.35">
      <c r="A10493" t="s">
        <v>13706</v>
      </c>
      <c r="B10493" t="s">
        <v>13707</v>
      </c>
      <c r="C10493" t="s">
        <v>13708</v>
      </c>
      <c r="D10493">
        <v>875</v>
      </c>
      <c r="E10493" t="s">
        <v>2666</v>
      </c>
      <c r="F10493" s="1">
        <v>352335</v>
      </c>
      <c r="G10493" t="s">
        <v>16</v>
      </c>
      <c r="H10493">
        <v>3.3500000000000001E-3</v>
      </c>
      <c r="I10493">
        <f t="shared" si="212"/>
        <v>1180.3222499999999</v>
      </c>
      <c r="J10493">
        <v>1.7999999999999999E-2</v>
      </c>
      <c r="K10493" s="2">
        <f t="shared" si="213"/>
        <v>6342.03</v>
      </c>
    </row>
    <row r="10494" spans="1:11" x14ac:dyDescent="0.35">
      <c r="A10494" t="s">
        <v>13709</v>
      </c>
      <c r="B10494" t="s">
        <v>13710</v>
      </c>
      <c r="C10494" t="s">
        <v>13708</v>
      </c>
      <c r="D10494">
        <v>875</v>
      </c>
      <c r="E10494" t="s">
        <v>2666</v>
      </c>
      <c r="F10494" s="1">
        <v>331580</v>
      </c>
      <c r="G10494" t="s">
        <v>16</v>
      </c>
      <c r="H10494">
        <v>3.3500000000000001E-3</v>
      </c>
      <c r="I10494">
        <f t="shared" si="212"/>
        <v>1110.7930000000001</v>
      </c>
      <c r="J10494">
        <v>1.7999999999999999E-2</v>
      </c>
      <c r="K10494" s="2">
        <f t="shared" si="213"/>
        <v>5968.44</v>
      </c>
    </row>
    <row r="10495" spans="1:11" x14ac:dyDescent="0.35">
      <c r="A10495" t="s">
        <v>13711</v>
      </c>
      <c r="B10495" t="s">
        <v>13712</v>
      </c>
      <c r="C10495" t="s">
        <v>13713</v>
      </c>
      <c r="D10495">
        <v>875</v>
      </c>
      <c r="E10495" t="s">
        <v>2666</v>
      </c>
      <c r="F10495" s="1">
        <v>251020</v>
      </c>
      <c r="G10495" t="s">
        <v>16</v>
      </c>
      <c r="H10495">
        <v>3.3500000000000001E-3</v>
      </c>
      <c r="I10495">
        <f t="shared" si="212"/>
        <v>840.91700000000003</v>
      </c>
      <c r="J10495">
        <v>1.7999999999999999E-2</v>
      </c>
      <c r="K10495" s="2">
        <f t="shared" si="213"/>
        <v>4518.3599999999997</v>
      </c>
    </row>
    <row r="10496" spans="1:11" x14ac:dyDescent="0.35">
      <c r="A10496" t="s">
        <v>13714</v>
      </c>
      <c r="B10496" t="s">
        <v>13715</v>
      </c>
      <c r="C10496" t="s">
        <v>13716</v>
      </c>
      <c r="D10496">
        <v>875</v>
      </c>
      <c r="E10496" t="s">
        <v>2666</v>
      </c>
      <c r="F10496" s="1">
        <v>83123</v>
      </c>
      <c r="G10496" t="s">
        <v>16</v>
      </c>
      <c r="H10496">
        <v>3.3500000000000001E-3</v>
      </c>
      <c r="I10496">
        <f t="shared" si="212"/>
        <v>278.46205000000003</v>
      </c>
      <c r="J10496">
        <v>2.375E-2</v>
      </c>
      <c r="K10496" s="2">
        <f t="shared" si="213"/>
        <v>1974.1712500000001</v>
      </c>
    </row>
    <row r="10497" spans="1:11" x14ac:dyDescent="0.35">
      <c r="A10497" t="s">
        <v>13717</v>
      </c>
      <c r="B10497" t="s">
        <v>13718</v>
      </c>
      <c r="C10497" t="s">
        <v>13716</v>
      </c>
      <c r="D10497">
        <v>875</v>
      </c>
      <c r="E10497" t="s">
        <v>2666</v>
      </c>
      <c r="F10497" s="1">
        <v>106565</v>
      </c>
      <c r="G10497" t="s">
        <v>16</v>
      </c>
      <c r="H10497">
        <v>3.3500000000000001E-3</v>
      </c>
      <c r="I10497">
        <f t="shared" si="212"/>
        <v>356.99275</v>
      </c>
      <c r="J10497">
        <v>2.375E-2</v>
      </c>
      <c r="K10497" s="2">
        <f t="shared" si="213"/>
        <v>2530.9187499999998</v>
      </c>
    </row>
    <row r="10498" spans="1:11" x14ac:dyDescent="0.35">
      <c r="A10498" t="s">
        <v>13719</v>
      </c>
      <c r="B10498" t="s">
        <v>13720</v>
      </c>
      <c r="C10498" t="s">
        <v>13363</v>
      </c>
      <c r="D10498">
        <v>875</v>
      </c>
      <c r="E10498" t="s">
        <v>2666</v>
      </c>
      <c r="F10498" s="1">
        <v>62700</v>
      </c>
      <c r="G10498" t="s">
        <v>16</v>
      </c>
      <c r="H10498">
        <v>3.3500000000000001E-3</v>
      </c>
      <c r="I10498">
        <f t="shared" si="212"/>
        <v>210.04500000000002</v>
      </c>
      <c r="J10498">
        <v>2.375E-2</v>
      </c>
      <c r="K10498" s="2">
        <f t="shared" si="213"/>
        <v>1489.125</v>
      </c>
    </row>
    <row r="10499" spans="1:11" x14ac:dyDescent="0.35">
      <c r="A10499" t="s">
        <v>13721</v>
      </c>
      <c r="B10499" t="s">
        <v>13722</v>
      </c>
      <c r="C10499" t="s">
        <v>13723</v>
      </c>
      <c r="D10499">
        <v>875</v>
      </c>
      <c r="E10499" t="s">
        <v>2666</v>
      </c>
      <c r="F10499" s="1">
        <v>28000</v>
      </c>
      <c r="G10499" t="s">
        <v>16</v>
      </c>
      <c r="H10499">
        <v>3.2000000000000002E-3</v>
      </c>
      <c r="I10499">
        <f t="shared" si="212"/>
        <v>89.600000000000009</v>
      </c>
      <c r="J10499">
        <v>2.1999999999999999E-2</v>
      </c>
      <c r="K10499" s="2">
        <f t="shared" si="213"/>
        <v>616</v>
      </c>
    </row>
    <row r="10500" spans="1:11" x14ac:dyDescent="0.35">
      <c r="A10500" t="s">
        <v>13724</v>
      </c>
      <c r="B10500" t="s">
        <v>13725</v>
      </c>
      <c r="C10500" t="s">
        <v>13723</v>
      </c>
      <c r="D10500">
        <v>875</v>
      </c>
      <c r="E10500" t="s">
        <v>2666</v>
      </c>
      <c r="F10500" s="1">
        <v>66000</v>
      </c>
      <c r="G10500" t="s">
        <v>16</v>
      </c>
      <c r="H10500">
        <v>3.2000000000000002E-3</v>
      </c>
      <c r="I10500">
        <f t="shared" si="212"/>
        <v>211.20000000000002</v>
      </c>
      <c r="J10500">
        <v>2.1999999999999999E-2</v>
      </c>
      <c r="K10500" s="2">
        <f t="shared" si="213"/>
        <v>1452</v>
      </c>
    </row>
    <row r="10501" spans="1:11" x14ac:dyDescent="0.35">
      <c r="A10501" t="s">
        <v>13726</v>
      </c>
      <c r="B10501" t="s">
        <v>13727</v>
      </c>
      <c r="C10501" t="s">
        <v>13728</v>
      </c>
      <c r="D10501">
        <v>875</v>
      </c>
      <c r="E10501" t="s">
        <v>2666</v>
      </c>
      <c r="F10501" s="1">
        <v>96192</v>
      </c>
      <c r="G10501" t="s">
        <v>16</v>
      </c>
      <c r="H10501">
        <v>3.2000000000000002E-3</v>
      </c>
      <c r="I10501">
        <f t="shared" ref="I10501:I10564" si="214">H10501*F10501</f>
        <v>307.81440000000003</v>
      </c>
      <c r="J10501">
        <v>2.9000000000000001E-2</v>
      </c>
      <c r="K10501" s="2">
        <f t="shared" ref="K10501:K10564" si="215">F10501*J10501</f>
        <v>2789.5680000000002</v>
      </c>
    </row>
    <row r="10502" spans="1:11" x14ac:dyDescent="0.35">
      <c r="A10502" t="s">
        <v>13729</v>
      </c>
      <c r="B10502" t="s">
        <v>13730</v>
      </c>
      <c r="C10502" t="s">
        <v>13728</v>
      </c>
      <c r="D10502">
        <v>875</v>
      </c>
      <c r="E10502" t="s">
        <v>2666</v>
      </c>
      <c r="F10502" s="1">
        <v>71500</v>
      </c>
      <c r="G10502" t="s">
        <v>16</v>
      </c>
      <c r="H10502">
        <v>3.2000000000000002E-3</v>
      </c>
      <c r="I10502">
        <f t="shared" si="214"/>
        <v>228.8</v>
      </c>
      <c r="J10502">
        <v>2.9000000000000001E-2</v>
      </c>
      <c r="K10502" s="2">
        <f t="shared" si="215"/>
        <v>2073.5</v>
      </c>
    </row>
    <row r="10503" spans="1:11" x14ac:dyDescent="0.35">
      <c r="A10503" t="s">
        <v>13731</v>
      </c>
      <c r="B10503" t="s">
        <v>13732</v>
      </c>
      <c r="C10503" t="s">
        <v>13407</v>
      </c>
      <c r="D10503">
        <v>875</v>
      </c>
      <c r="E10503" t="s">
        <v>2666</v>
      </c>
      <c r="F10503" s="1">
        <v>10000</v>
      </c>
      <c r="G10503" t="s">
        <v>16</v>
      </c>
      <c r="H10503">
        <v>0.11600000000000001</v>
      </c>
      <c r="I10503">
        <f t="shared" si="214"/>
        <v>1160</v>
      </c>
      <c r="J10503">
        <v>0.255</v>
      </c>
      <c r="K10503" s="2">
        <f t="shared" si="215"/>
        <v>2550</v>
      </c>
    </row>
    <row r="10504" spans="1:11" x14ac:dyDescent="0.35">
      <c r="A10504" t="s">
        <v>13733</v>
      </c>
      <c r="B10504" t="s">
        <v>13734</v>
      </c>
      <c r="C10504" t="s">
        <v>13735</v>
      </c>
      <c r="D10504">
        <v>875</v>
      </c>
      <c r="E10504" t="s">
        <v>2666</v>
      </c>
      <c r="F10504" s="1">
        <v>26190</v>
      </c>
      <c r="G10504" t="s">
        <v>16</v>
      </c>
      <c r="H10504">
        <v>5.1900000000000002E-2</v>
      </c>
      <c r="I10504">
        <f t="shared" si="214"/>
        <v>1359.261</v>
      </c>
      <c r="J10504">
        <v>0.17630000000000001</v>
      </c>
      <c r="K10504" s="2">
        <f t="shared" si="215"/>
        <v>4617.2970000000005</v>
      </c>
    </row>
    <row r="10505" spans="1:11" x14ac:dyDescent="0.35">
      <c r="A10505" t="s">
        <v>13736</v>
      </c>
      <c r="B10505" t="s">
        <v>13737</v>
      </c>
      <c r="C10505" t="s">
        <v>13738</v>
      </c>
      <c r="D10505">
        <v>875</v>
      </c>
      <c r="E10505" t="s">
        <v>2666</v>
      </c>
      <c r="F10505" s="1">
        <v>4000</v>
      </c>
      <c r="G10505" t="s">
        <v>16</v>
      </c>
      <c r="H10505">
        <v>0.13800000000000001</v>
      </c>
      <c r="I10505">
        <f t="shared" si="214"/>
        <v>552</v>
      </c>
      <c r="J10505">
        <v>0.317</v>
      </c>
      <c r="K10505" s="2">
        <f t="shared" si="215"/>
        <v>1268</v>
      </c>
    </row>
    <row r="10506" spans="1:11" x14ac:dyDescent="0.35">
      <c r="A10506" t="s">
        <v>13739</v>
      </c>
      <c r="B10506" t="s">
        <v>13740</v>
      </c>
      <c r="C10506" t="s">
        <v>13741</v>
      </c>
      <c r="D10506">
        <v>875</v>
      </c>
      <c r="E10506" t="s">
        <v>2666</v>
      </c>
      <c r="F10506" s="1">
        <v>49123</v>
      </c>
      <c r="G10506" t="s">
        <v>16</v>
      </c>
      <c r="H10506">
        <v>2.5699999999999998E-3</v>
      </c>
      <c r="I10506">
        <f t="shared" si="214"/>
        <v>126.24610999999999</v>
      </c>
      <c r="J10506">
        <v>3.6499999999999998E-2</v>
      </c>
      <c r="K10506" s="2">
        <f t="shared" si="215"/>
        <v>1792.9894999999999</v>
      </c>
    </row>
    <row r="10507" spans="1:11" x14ac:dyDescent="0.35">
      <c r="A10507" t="s">
        <v>13742</v>
      </c>
      <c r="B10507" t="s">
        <v>13743</v>
      </c>
      <c r="C10507" t="s">
        <v>13716</v>
      </c>
      <c r="D10507">
        <v>875</v>
      </c>
      <c r="E10507" t="s">
        <v>2666</v>
      </c>
      <c r="F10507" s="1">
        <v>222883</v>
      </c>
      <c r="G10507" t="s">
        <v>16</v>
      </c>
      <c r="H10507">
        <v>3.3500000000000001E-3</v>
      </c>
      <c r="I10507">
        <f t="shared" si="214"/>
        <v>746.65805</v>
      </c>
      <c r="J10507">
        <v>2.1999999999999999E-2</v>
      </c>
      <c r="K10507" s="2">
        <f t="shared" si="215"/>
        <v>4903.4259999999995</v>
      </c>
    </row>
    <row r="10508" spans="1:11" x14ac:dyDescent="0.35">
      <c r="A10508" t="s">
        <v>13744</v>
      </c>
      <c r="B10508" t="s">
        <v>13745</v>
      </c>
      <c r="C10508" t="s">
        <v>13363</v>
      </c>
      <c r="D10508">
        <v>875</v>
      </c>
      <c r="E10508" t="s">
        <v>2666</v>
      </c>
      <c r="F10508" s="1">
        <v>152263</v>
      </c>
      <c r="G10508" t="s">
        <v>16</v>
      </c>
      <c r="H10508">
        <v>3.3500000000000001E-3</v>
      </c>
      <c r="I10508">
        <f t="shared" si="214"/>
        <v>510.08105</v>
      </c>
      <c r="J10508">
        <v>2.8750000000000001E-2</v>
      </c>
      <c r="K10508" s="2">
        <f t="shared" si="215"/>
        <v>4377.5612499999997</v>
      </c>
    </row>
    <row r="10509" spans="1:11" x14ac:dyDescent="0.35">
      <c r="A10509" t="s">
        <v>13746</v>
      </c>
      <c r="B10509" t="s">
        <v>13747</v>
      </c>
      <c r="C10509" t="s">
        <v>13716</v>
      </c>
      <c r="D10509">
        <v>875</v>
      </c>
      <c r="E10509" t="s">
        <v>2666</v>
      </c>
      <c r="F10509" s="1">
        <v>203583</v>
      </c>
      <c r="G10509" t="s">
        <v>16</v>
      </c>
      <c r="H10509">
        <v>3.3500000000000001E-3</v>
      </c>
      <c r="I10509">
        <f t="shared" si="214"/>
        <v>682.00305000000003</v>
      </c>
      <c r="J10509">
        <v>2.1999999999999999E-2</v>
      </c>
      <c r="K10509" s="2">
        <f t="shared" si="215"/>
        <v>4478.826</v>
      </c>
    </row>
    <row r="10510" spans="1:11" x14ac:dyDescent="0.35">
      <c r="A10510" t="s">
        <v>13748</v>
      </c>
      <c r="B10510" t="s">
        <v>13749</v>
      </c>
      <c r="C10510" t="s">
        <v>13750</v>
      </c>
      <c r="D10510">
        <v>875</v>
      </c>
      <c r="E10510" t="s">
        <v>2666</v>
      </c>
      <c r="F10510" s="1">
        <v>105670</v>
      </c>
      <c r="G10510" t="s">
        <v>16</v>
      </c>
      <c r="H10510">
        <v>3.3500000000000001E-3</v>
      </c>
      <c r="I10510">
        <f t="shared" si="214"/>
        <v>353.99450000000002</v>
      </c>
      <c r="J10510">
        <v>2.6599999999999999E-2</v>
      </c>
      <c r="K10510" s="2">
        <f t="shared" si="215"/>
        <v>2810.8219999999997</v>
      </c>
    </row>
    <row r="10511" spans="1:11" x14ac:dyDescent="0.35">
      <c r="A10511" t="s">
        <v>13751</v>
      </c>
      <c r="B10511" t="s">
        <v>13752</v>
      </c>
      <c r="C10511" t="s">
        <v>13753</v>
      </c>
      <c r="D10511">
        <v>875</v>
      </c>
      <c r="E10511" t="s">
        <v>2666</v>
      </c>
      <c r="F10511" s="1">
        <v>37550</v>
      </c>
      <c r="G10511" t="s">
        <v>16</v>
      </c>
      <c r="H10511">
        <v>3.3500000000000001E-3</v>
      </c>
      <c r="I10511">
        <f t="shared" si="214"/>
        <v>125.7925</v>
      </c>
      <c r="J10511">
        <v>2.5000000000000001E-2</v>
      </c>
      <c r="K10511" s="2">
        <f t="shared" si="215"/>
        <v>938.75</v>
      </c>
    </row>
    <row r="10512" spans="1:11" x14ac:dyDescent="0.35">
      <c r="A10512" t="s">
        <v>13754</v>
      </c>
      <c r="B10512" t="s">
        <v>13755</v>
      </c>
      <c r="C10512" t="s">
        <v>13756</v>
      </c>
      <c r="D10512">
        <v>875</v>
      </c>
      <c r="E10512" t="s">
        <v>2666</v>
      </c>
      <c r="F10512" s="1">
        <v>67000</v>
      </c>
      <c r="G10512" t="s">
        <v>16</v>
      </c>
      <c r="H10512">
        <v>3.3500000000000001E-3</v>
      </c>
      <c r="I10512">
        <f t="shared" si="214"/>
        <v>224.45000000000002</v>
      </c>
      <c r="J10512">
        <v>2.8750000000000001E-2</v>
      </c>
      <c r="K10512" s="2">
        <f t="shared" si="215"/>
        <v>1926.25</v>
      </c>
    </row>
    <row r="10513" spans="1:11" x14ac:dyDescent="0.35">
      <c r="A10513" t="s">
        <v>13757</v>
      </c>
      <c r="B10513" t="s">
        <v>13758</v>
      </c>
      <c r="C10513" t="s">
        <v>13759</v>
      </c>
      <c r="D10513">
        <v>875</v>
      </c>
      <c r="E10513" t="s">
        <v>2666</v>
      </c>
      <c r="F10513" s="1">
        <v>23350</v>
      </c>
      <c r="G10513" t="s">
        <v>16</v>
      </c>
      <c r="H10513">
        <v>6.6000000000000003E-2</v>
      </c>
      <c r="I10513">
        <f t="shared" si="214"/>
        <v>1541.1000000000001</v>
      </c>
      <c r="J10513">
        <v>0.17</v>
      </c>
      <c r="K10513" s="2">
        <f t="shared" si="215"/>
        <v>3969.5000000000005</v>
      </c>
    </row>
    <row r="10514" spans="1:11" x14ac:dyDescent="0.35">
      <c r="A10514" t="s">
        <v>13760</v>
      </c>
      <c r="B10514" t="s">
        <v>13761</v>
      </c>
      <c r="C10514" t="s">
        <v>13759</v>
      </c>
      <c r="D10514">
        <v>875</v>
      </c>
      <c r="E10514" t="s">
        <v>2666</v>
      </c>
      <c r="F10514" s="1">
        <v>16200</v>
      </c>
      <c r="G10514" t="s">
        <v>16</v>
      </c>
      <c r="H10514">
        <v>6.6000000000000003E-2</v>
      </c>
      <c r="I10514">
        <f t="shared" si="214"/>
        <v>1069.2</v>
      </c>
      <c r="J10514">
        <v>0.17100000000000001</v>
      </c>
      <c r="K10514" s="2">
        <f t="shared" si="215"/>
        <v>2770.2000000000003</v>
      </c>
    </row>
    <row r="10515" spans="1:11" x14ac:dyDescent="0.35">
      <c r="A10515" t="s">
        <v>13762</v>
      </c>
      <c r="B10515" t="s">
        <v>13763</v>
      </c>
      <c r="C10515" t="s">
        <v>13764</v>
      </c>
      <c r="D10515">
        <v>875</v>
      </c>
      <c r="E10515" t="s">
        <v>2666</v>
      </c>
      <c r="F10515" s="1">
        <v>13570</v>
      </c>
      <c r="G10515" t="s">
        <v>16</v>
      </c>
      <c r="H10515">
        <v>0.10100000000000001</v>
      </c>
      <c r="I10515">
        <f t="shared" si="214"/>
        <v>1370.5700000000002</v>
      </c>
      <c r="J10515">
        <v>0.19600000000000001</v>
      </c>
      <c r="K10515" s="2">
        <f t="shared" si="215"/>
        <v>2659.7200000000003</v>
      </c>
    </row>
    <row r="10516" spans="1:11" x14ac:dyDescent="0.35">
      <c r="A10516" t="s">
        <v>13765</v>
      </c>
      <c r="B10516" t="s">
        <v>13766</v>
      </c>
      <c r="C10516" t="s">
        <v>13767</v>
      </c>
      <c r="D10516">
        <v>875</v>
      </c>
      <c r="E10516" t="s">
        <v>2666</v>
      </c>
      <c r="F10516" s="1">
        <v>3600</v>
      </c>
      <c r="G10516" t="s">
        <v>16</v>
      </c>
      <c r="H10516">
        <v>6.9000000000000006E-2</v>
      </c>
      <c r="I10516">
        <f t="shared" si="214"/>
        <v>248.40000000000003</v>
      </c>
      <c r="J10516">
        <v>0.185</v>
      </c>
      <c r="K10516" s="2">
        <f t="shared" si="215"/>
        <v>666</v>
      </c>
    </row>
    <row r="10517" spans="1:11" x14ac:dyDescent="0.35">
      <c r="A10517" t="s">
        <v>13768</v>
      </c>
      <c r="B10517" t="s">
        <v>13734</v>
      </c>
      <c r="C10517" t="s">
        <v>13769</v>
      </c>
      <c r="D10517">
        <v>875</v>
      </c>
      <c r="E10517" t="s">
        <v>2666</v>
      </c>
      <c r="F10517" s="1">
        <v>31920</v>
      </c>
      <c r="G10517" t="s">
        <v>16</v>
      </c>
      <c r="H10517">
        <v>5.3800000000000001E-2</v>
      </c>
      <c r="I10517">
        <f t="shared" si="214"/>
        <v>1717.296</v>
      </c>
      <c r="J10517">
        <v>0.11</v>
      </c>
      <c r="K10517" s="2">
        <f t="shared" si="215"/>
        <v>3511.2</v>
      </c>
    </row>
    <row r="10518" spans="1:11" x14ac:dyDescent="0.35">
      <c r="A10518" t="s">
        <v>13770</v>
      </c>
      <c r="B10518" t="s">
        <v>13771</v>
      </c>
      <c r="C10518" t="s">
        <v>13772</v>
      </c>
      <c r="D10518">
        <v>875</v>
      </c>
      <c r="E10518" t="s">
        <v>2666</v>
      </c>
      <c r="F10518" s="1">
        <v>59000</v>
      </c>
      <c r="G10518" t="s">
        <v>16</v>
      </c>
      <c r="H10518">
        <v>3.2000000000000002E-3</v>
      </c>
      <c r="I10518">
        <f t="shared" si="214"/>
        <v>188.8</v>
      </c>
      <c r="J10518">
        <v>2.4199999999999999E-2</v>
      </c>
      <c r="K10518" s="2">
        <f t="shared" si="215"/>
        <v>1427.8</v>
      </c>
    </row>
    <row r="10519" spans="1:11" x14ac:dyDescent="0.35">
      <c r="A10519" t="s">
        <v>13773</v>
      </c>
      <c r="B10519" t="s">
        <v>13774</v>
      </c>
      <c r="C10519" t="s">
        <v>13772</v>
      </c>
      <c r="D10519">
        <v>875</v>
      </c>
      <c r="E10519" t="s">
        <v>2666</v>
      </c>
      <c r="F10519" s="1">
        <v>66545</v>
      </c>
      <c r="G10519" t="s">
        <v>16</v>
      </c>
      <c r="H10519">
        <v>3.2000000000000002E-3</v>
      </c>
      <c r="I10519">
        <f t="shared" si="214"/>
        <v>212.94400000000002</v>
      </c>
      <c r="J10519">
        <v>2.4199999999999999E-2</v>
      </c>
      <c r="K10519" s="2">
        <f t="shared" si="215"/>
        <v>1610.3889999999999</v>
      </c>
    </row>
    <row r="10520" spans="1:11" x14ac:dyDescent="0.35">
      <c r="A10520" t="s">
        <v>13775</v>
      </c>
      <c r="B10520" t="s">
        <v>13776</v>
      </c>
      <c r="C10520" t="s">
        <v>13777</v>
      </c>
      <c r="D10520">
        <v>875</v>
      </c>
      <c r="E10520" t="s">
        <v>2666</v>
      </c>
      <c r="F10520" s="1">
        <v>4090</v>
      </c>
      <c r="G10520" t="s">
        <v>16</v>
      </c>
      <c r="H10520">
        <v>7.0000000000000007E-2</v>
      </c>
      <c r="I10520">
        <f t="shared" si="214"/>
        <v>286.3</v>
      </c>
      <c r="J10520">
        <v>0.14000000000000001</v>
      </c>
      <c r="K10520" s="2">
        <f t="shared" si="215"/>
        <v>572.6</v>
      </c>
    </row>
    <row r="10521" spans="1:11" x14ac:dyDescent="0.35">
      <c r="A10521" t="s">
        <v>13778</v>
      </c>
      <c r="B10521" t="s">
        <v>13779</v>
      </c>
      <c r="C10521" t="s">
        <v>5397</v>
      </c>
      <c r="D10521">
        <v>875</v>
      </c>
      <c r="E10521" t="s">
        <v>2666</v>
      </c>
      <c r="F10521" s="1">
        <v>361807</v>
      </c>
      <c r="G10521" t="s">
        <v>16</v>
      </c>
      <c r="H10521">
        <v>4.81E-3</v>
      </c>
      <c r="I10521">
        <f t="shared" si="214"/>
        <v>1740.2916700000001</v>
      </c>
      <c r="J10521">
        <v>1.951E-2</v>
      </c>
      <c r="K10521" s="2">
        <f t="shared" si="215"/>
        <v>7058.8545699999995</v>
      </c>
    </row>
    <row r="10522" spans="1:11" x14ac:dyDescent="0.35">
      <c r="A10522" t="s">
        <v>13780</v>
      </c>
      <c r="B10522" t="s">
        <v>13781</v>
      </c>
      <c r="C10522" t="s">
        <v>5397</v>
      </c>
      <c r="D10522">
        <v>875</v>
      </c>
      <c r="E10522" t="s">
        <v>2666</v>
      </c>
      <c r="F10522" s="1">
        <v>345993</v>
      </c>
      <c r="G10522" t="s">
        <v>16</v>
      </c>
      <c r="H10522">
        <v>3.5400000000000002E-3</v>
      </c>
      <c r="I10522">
        <f t="shared" si="214"/>
        <v>1224.81522</v>
      </c>
      <c r="J10522">
        <v>1.951E-2</v>
      </c>
      <c r="K10522" s="2">
        <f t="shared" si="215"/>
        <v>6750.3234299999995</v>
      </c>
    </row>
    <row r="10523" spans="1:11" x14ac:dyDescent="0.35">
      <c r="A10523" t="s">
        <v>13782</v>
      </c>
      <c r="B10523" t="s">
        <v>13783</v>
      </c>
      <c r="C10523" t="s">
        <v>5397</v>
      </c>
      <c r="D10523">
        <v>875</v>
      </c>
      <c r="E10523" t="s">
        <v>2666</v>
      </c>
      <c r="F10523" s="1">
        <v>381737</v>
      </c>
      <c r="G10523" t="s">
        <v>16</v>
      </c>
      <c r="H10523">
        <v>3.5400000000000002E-3</v>
      </c>
      <c r="I10523">
        <f t="shared" si="214"/>
        <v>1351.34898</v>
      </c>
      <c r="J10523">
        <v>1.951E-2</v>
      </c>
      <c r="K10523" s="2">
        <f t="shared" si="215"/>
        <v>7447.68887</v>
      </c>
    </row>
    <row r="10524" spans="1:11" x14ac:dyDescent="0.35">
      <c r="A10524" t="s">
        <v>13784</v>
      </c>
      <c r="B10524" t="s">
        <v>13785</v>
      </c>
      <c r="C10524" t="s">
        <v>13786</v>
      </c>
      <c r="D10524">
        <v>875</v>
      </c>
      <c r="E10524" t="s">
        <v>2666</v>
      </c>
      <c r="F10524" s="1">
        <v>11800</v>
      </c>
      <c r="G10524" t="s">
        <v>16</v>
      </c>
      <c r="H10524">
        <v>4.8000000000000001E-2</v>
      </c>
      <c r="I10524">
        <f t="shared" si="214"/>
        <v>566.4</v>
      </c>
      <c r="J10524">
        <v>0.13900000000000001</v>
      </c>
      <c r="K10524" s="2">
        <f t="shared" si="215"/>
        <v>1640.2</v>
      </c>
    </row>
    <row r="10525" spans="1:11" x14ac:dyDescent="0.35">
      <c r="A10525" t="s">
        <v>13787</v>
      </c>
      <c r="B10525" t="s">
        <v>13788</v>
      </c>
      <c r="C10525" t="s">
        <v>13789</v>
      </c>
      <c r="D10525">
        <v>875</v>
      </c>
      <c r="E10525" t="s">
        <v>2666</v>
      </c>
      <c r="F10525" s="1">
        <v>24300</v>
      </c>
      <c r="G10525" t="s">
        <v>16</v>
      </c>
      <c r="H10525">
        <v>0.06</v>
      </c>
      <c r="I10525">
        <f t="shared" si="214"/>
        <v>1458</v>
      </c>
      <c r="J10525">
        <v>0.129</v>
      </c>
      <c r="K10525" s="2">
        <f t="shared" si="215"/>
        <v>3134.7000000000003</v>
      </c>
    </row>
    <row r="10526" spans="1:11" x14ac:dyDescent="0.35">
      <c r="A10526" t="s">
        <v>13790</v>
      </c>
      <c r="B10526" t="s">
        <v>13791</v>
      </c>
      <c r="C10526" t="s">
        <v>13792</v>
      </c>
      <c r="D10526">
        <v>875</v>
      </c>
      <c r="E10526" t="s">
        <v>2666</v>
      </c>
      <c r="F10526" s="1">
        <v>61472</v>
      </c>
      <c r="G10526" t="s">
        <v>16</v>
      </c>
      <c r="H10526">
        <v>3.31E-3</v>
      </c>
      <c r="I10526">
        <f t="shared" si="214"/>
        <v>203.47232</v>
      </c>
      <c r="J10526">
        <v>3.3090000000000001E-2</v>
      </c>
      <c r="K10526" s="2">
        <f t="shared" si="215"/>
        <v>2034.1084800000001</v>
      </c>
    </row>
    <row r="10527" spans="1:11" x14ac:dyDescent="0.35">
      <c r="A10527" t="s">
        <v>13793</v>
      </c>
      <c r="B10527" t="s">
        <v>13794</v>
      </c>
      <c r="C10527" t="s">
        <v>13795</v>
      </c>
      <c r="D10527">
        <v>875</v>
      </c>
      <c r="E10527" t="s">
        <v>2666</v>
      </c>
      <c r="F10527" s="1">
        <v>9760</v>
      </c>
      <c r="G10527" t="s">
        <v>16</v>
      </c>
      <c r="H10527">
        <v>0.10299999999999999</v>
      </c>
      <c r="I10527">
        <f t="shared" si="214"/>
        <v>1005.28</v>
      </c>
      <c r="J10527">
        <v>0.372</v>
      </c>
      <c r="K10527" s="2">
        <f t="shared" si="215"/>
        <v>3630.72</v>
      </c>
    </row>
    <row r="10528" spans="1:11" x14ac:dyDescent="0.35">
      <c r="A10528" t="s">
        <v>13796</v>
      </c>
      <c r="B10528" t="s">
        <v>13797</v>
      </c>
      <c r="C10528" t="s">
        <v>13798</v>
      </c>
      <c r="D10528">
        <v>875</v>
      </c>
      <c r="E10528" t="s">
        <v>2666</v>
      </c>
      <c r="F10528" s="1">
        <v>2860</v>
      </c>
      <c r="G10528" t="s">
        <v>16</v>
      </c>
      <c r="H10528">
        <v>3.7499999999999999E-2</v>
      </c>
      <c r="I10528">
        <f t="shared" si="214"/>
        <v>107.25</v>
      </c>
      <c r="J10528">
        <v>0.21690000000000001</v>
      </c>
      <c r="K10528" s="2">
        <f t="shared" si="215"/>
        <v>620.33400000000006</v>
      </c>
    </row>
    <row r="10529" spans="1:11" x14ac:dyDescent="0.35">
      <c r="A10529" t="s">
        <v>13799</v>
      </c>
      <c r="B10529" t="s">
        <v>13800</v>
      </c>
      <c r="C10529" t="s">
        <v>13798</v>
      </c>
      <c r="D10529">
        <v>875</v>
      </c>
      <c r="E10529" t="s">
        <v>2666</v>
      </c>
      <c r="F10529">
        <v>800</v>
      </c>
      <c r="G10529" t="s">
        <v>16</v>
      </c>
      <c r="H10529">
        <v>3.7499999999999999E-2</v>
      </c>
      <c r="I10529">
        <f t="shared" si="214"/>
        <v>30</v>
      </c>
      <c r="J10529">
        <v>0.21690000000000001</v>
      </c>
      <c r="K10529" s="2">
        <f t="shared" si="215"/>
        <v>173.52</v>
      </c>
    </row>
    <row r="10530" spans="1:11" x14ac:dyDescent="0.35">
      <c r="A10530" t="s">
        <v>13801</v>
      </c>
      <c r="B10530" t="s">
        <v>13802</v>
      </c>
      <c r="C10530" t="s">
        <v>13803</v>
      </c>
      <c r="D10530">
        <v>875</v>
      </c>
      <c r="E10530" t="s">
        <v>2666</v>
      </c>
      <c r="F10530" s="1">
        <v>3300</v>
      </c>
      <c r="G10530" t="s">
        <v>16</v>
      </c>
      <c r="H10530">
        <v>6.1800000000000001E-2</v>
      </c>
      <c r="I10530">
        <f t="shared" si="214"/>
        <v>203.94</v>
      </c>
      <c r="J10530">
        <v>0.2586</v>
      </c>
      <c r="K10530" s="2">
        <f t="shared" si="215"/>
        <v>853.38</v>
      </c>
    </row>
    <row r="10531" spans="1:11" x14ac:dyDescent="0.35">
      <c r="A10531" t="s">
        <v>13804</v>
      </c>
      <c r="B10531" t="s">
        <v>13805</v>
      </c>
      <c r="C10531" t="s">
        <v>13803</v>
      </c>
      <c r="D10531">
        <v>875</v>
      </c>
      <c r="E10531" t="s">
        <v>2666</v>
      </c>
      <c r="F10531" s="1">
        <v>8150</v>
      </c>
      <c r="G10531" t="s">
        <v>16</v>
      </c>
      <c r="H10531">
        <v>6.1800000000000001E-2</v>
      </c>
      <c r="I10531">
        <f t="shared" si="214"/>
        <v>503.67</v>
      </c>
      <c r="J10531">
        <v>0.21279999999999999</v>
      </c>
      <c r="K10531" s="2">
        <f t="shared" si="215"/>
        <v>1734.32</v>
      </c>
    </row>
    <row r="10532" spans="1:11" x14ac:dyDescent="0.35">
      <c r="A10532" t="s">
        <v>13806</v>
      </c>
      <c r="B10532" t="s">
        <v>13807</v>
      </c>
      <c r="C10532" t="s">
        <v>13808</v>
      </c>
      <c r="D10532">
        <v>875</v>
      </c>
      <c r="E10532" t="s">
        <v>2666</v>
      </c>
      <c r="F10532" s="1">
        <v>13235</v>
      </c>
      <c r="G10532" t="s">
        <v>16</v>
      </c>
      <c r="H10532">
        <v>5.4800000000000001E-2</v>
      </c>
      <c r="I10532">
        <f t="shared" si="214"/>
        <v>725.27800000000002</v>
      </c>
      <c r="J10532">
        <v>0.20860000000000001</v>
      </c>
      <c r="K10532" s="2">
        <f t="shared" si="215"/>
        <v>2760.8209999999999</v>
      </c>
    </row>
    <row r="10533" spans="1:11" x14ac:dyDescent="0.35">
      <c r="A10533" t="s">
        <v>13809</v>
      </c>
      <c r="B10533" t="s">
        <v>13810</v>
      </c>
      <c r="C10533" t="s">
        <v>13808</v>
      </c>
      <c r="D10533">
        <v>875</v>
      </c>
      <c r="E10533" t="s">
        <v>2666</v>
      </c>
      <c r="F10533" s="1">
        <v>11110</v>
      </c>
      <c r="G10533" t="s">
        <v>16</v>
      </c>
      <c r="H10533">
        <v>5.4800000000000001E-2</v>
      </c>
      <c r="I10533">
        <f t="shared" si="214"/>
        <v>608.82799999999997</v>
      </c>
      <c r="J10533">
        <v>0.20860000000000001</v>
      </c>
      <c r="K10533" s="2">
        <f t="shared" si="215"/>
        <v>2317.5460000000003</v>
      </c>
    </row>
    <row r="10534" spans="1:11" x14ac:dyDescent="0.35">
      <c r="A10534" t="s">
        <v>13811</v>
      </c>
      <c r="B10534" t="s">
        <v>13812</v>
      </c>
      <c r="C10534" t="s">
        <v>13813</v>
      </c>
      <c r="D10534">
        <v>875</v>
      </c>
      <c r="E10534" t="s">
        <v>2666</v>
      </c>
      <c r="F10534" s="1">
        <v>6800</v>
      </c>
      <c r="G10534" t="s">
        <v>16</v>
      </c>
      <c r="H10534">
        <v>8.5000000000000006E-2</v>
      </c>
      <c r="I10534">
        <f t="shared" si="214"/>
        <v>578</v>
      </c>
      <c r="J10534">
        <v>0.29249999999999998</v>
      </c>
      <c r="K10534" s="2">
        <f t="shared" si="215"/>
        <v>1988.9999999999998</v>
      </c>
    </row>
    <row r="10535" spans="1:11" x14ac:dyDescent="0.35">
      <c r="A10535" t="s">
        <v>13814</v>
      </c>
      <c r="B10535" t="s">
        <v>13815</v>
      </c>
      <c r="C10535" t="s">
        <v>13813</v>
      </c>
      <c r="D10535">
        <v>875</v>
      </c>
      <c r="E10535" t="s">
        <v>2666</v>
      </c>
      <c r="F10535">
        <v>580</v>
      </c>
      <c r="G10535" t="s">
        <v>16</v>
      </c>
      <c r="H10535">
        <v>8.5000000000000006E-2</v>
      </c>
      <c r="I10535">
        <f t="shared" si="214"/>
        <v>49.300000000000004</v>
      </c>
      <c r="J10535">
        <v>0.29249999999999998</v>
      </c>
      <c r="K10535" s="2">
        <f t="shared" si="215"/>
        <v>169.64999999999998</v>
      </c>
    </row>
    <row r="10536" spans="1:11" x14ac:dyDescent="0.35">
      <c r="A10536" t="s">
        <v>13816</v>
      </c>
      <c r="B10536" t="s">
        <v>13817</v>
      </c>
      <c r="C10536" t="s">
        <v>13818</v>
      </c>
      <c r="D10536">
        <v>875</v>
      </c>
      <c r="E10536" t="s">
        <v>2666</v>
      </c>
      <c r="F10536" s="1">
        <v>1676</v>
      </c>
      <c r="G10536" t="s">
        <v>16</v>
      </c>
      <c r="H10536">
        <v>9.9000000000000005E-2</v>
      </c>
      <c r="I10536">
        <f t="shared" si="214"/>
        <v>165.92400000000001</v>
      </c>
      <c r="J10536">
        <v>0.47199999999999998</v>
      </c>
      <c r="K10536" s="2">
        <f t="shared" si="215"/>
        <v>791.072</v>
      </c>
    </row>
    <row r="10537" spans="1:11" x14ac:dyDescent="0.35">
      <c r="A10537" t="s">
        <v>13819</v>
      </c>
      <c r="B10537" t="s">
        <v>13820</v>
      </c>
      <c r="C10537" t="s">
        <v>13821</v>
      </c>
      <c r="D10537">
        <v>875</v>
      </c>
      <c r="E10537" t="s">
        <v>2666</v>
      </c>
      <c r="F10537" s="1">
        <v>66243</v>
      </c>
      <c r="G10537" t="s">
        <v>16</v>
      </c>
      <c r="H10537">
        <v>4.5999999999999999E-3</v>
      </c>
      <c r="I10537">
        <f t="shared" si="214"/>
        <v>304.71780000000001</v>
      </c>
      <c r="J10537">
        <v>4.8890000000000003E-2</v>
      </c>
      <c r="K10537" s="2">
        <f t="shared" si="215"/>
        <v>3238.6202700000003</v>
      </c>
    </row>
    <row r="10538" spans="1:11" x14ac:dyDescent="0.35">
      <c r="A10538" t="s">
        <v>13822</v>
      </c>
      <c r="B10538" t="s">
        <v>13823</v>
      </c>
      <c r="C10538" t="s">
        <v>13824</v>
      </c>
      <c r="D10538">
        <v>875</v>
      </c>
      <c r="E10538" t="s">
        <v>2666</v>
      </c>
      <c r="F10538" s="1">
        <v>82455</v>
      </c>
      <c r="G10538" t="s">
        <v>16</v>
      </c>
      <c r="H10538">
        <v>2.6199999999999999E-3</v>
      </c>
      <c r="I10538">
        <f t="shared" si="214"/>
        <v>216.03209999999999</v>
      </c>
      <c r="J10538">
        <v>0</v>
      </c>
      <c r="K10538" s="2">
        <f t="shared" si="215"/>
        <v>0</v>
      </c>
    </row>
    <row r="10539" spans="1:11" x14ac:dyDescent="0.35">
      <c r="A10539" t="s">
        <v>13825</v>
      </c>
      <c r="B10539" t="s">
        <v>13826</v>
      </c>
      <c r="C10539" t="s">
        <v>13824</v>
      </c>
      <c r="D10539">
        <v>875</v>
      </c>
      <c r="E10539" t="s">
        <v>2666</v>
      </c>
      <c r="F10539" s="1">
        <v>112455</v>
      </c>
      <c r="G10539" t="s">
        <v>16</v>
      </c>
      <c r="H10539">
        <v>4.5999999999999999E-3</v>
      </c>
      <c r="I10539">
        <f t="shared" si="214"/>
        <v>517.29300000000001</v>
      </c>
      <c r="J10539">
        <v>0</v>
      </c>
      <c r="K10539" s="2">
        <f t="shared" si="215"/>
        <v>0</v>
      </c>
    </row>
    <row r="10540" spans="1:11" x14ac:dyDescent="0.35">
      <c r="A10540" t="s">
        <v>13827</v>
      </c>
      <c r="B10540" t="s">
        <v>13828</v>
      </c>
      <c r="C10540" t="s">
        <v>13829</v>
      </c>
      <c r="D10540">
        <v>875</v>
      </c>
      <c r="E10540" t="s">
        <v>2666</v>
      </c>
      <c r="F10540" s="1">
        <v>5295</v>
      </c>
      <c r="G10540" t="s">
        <v>16</v>
      </c>
      <c r="H10540">
        <v>5.4800000000000001E-2</v>
      </c>
      <c r="I10540">
        <f t="shared" si="214"/>
        <v>290.166</v>
      </c>
      <c r="J10540">
        <v>0.2387</v>
      </c>
      <c r="K10540" s="2">
        <f t="shared" si="215"/>
        <v>1263.9165</v>
      </c>
    </row>
    <row r="10541" spans="1:11" x14ac:dyDescent="0.35">
      <c r="A10541" t="s">
        <v>13830</v>
      </c>
      <c r="B10541" t="s">
        <v>13831</v>
      </c>
      <c r="C10541" t="s">
        <v>13803</v>
      </c>
      <c r="D10541">
        <v>875</v>
      </c>
      <c r="E10541" t="s">
        <v>2666</v>
      </c>
      <c r="F10541" s="1">
        <v>12070</v>
      </c>
      <c r="G10541" t="s">
        <v>16</v>
      </c>
      <c r="H10541">
        <v>6.1800000000000001E-2</v>
      </c>
      <c r="I10541">
        <f t="shared" si="214"/>
        <v>745.92600000000004</v>
      </c>
      <c r="J10541">
        <v>0.21279999999999999</v>
      </c>
      <c r="K10541" s="2">
        <f t="shared" si="215"/>
        <v>2568.4960000000001</v>
      </c>
    </row>
    <row r="10542" spans="1:11" x14ac:dyDescent="0.35">
      <c r="A10542" t="s">
        <v>13832</v>
      </c>
      <c r="B10542" t="s">
        <v>13833</v>
      </c>
      <c r="C10542" t="s">
        <v>13834</v>
      </c>
      <c r="D10542">
        <v>875</v>
      </c>
      <c r="E10542" t="s">
        <v>2666</v>
      </c>
      <c r="F10542" s="1">
        <v>1100</v>
      </c>
      <c r="G10542" t="s">
        <v>16</v>
      </c>
      <c r="H10542">
        <v>5.5999999999999999E-3</v>
      </c>
      <c r="I10542">
        <f t="shared" si="214"/>
        <v>6.16</v>
      </c>
      <c r="J10542">
        <v>7.0180000000000006E-2</v>
      </c>
      <c r="K10542" s="2">
        <f t="shared" si="215"/>
        <v>77.198000000000008</v>
      </c>
    </row>
    <row r="10543" spans="1:11" x14ac:dyDescent="0.35">
      <c r="A10543" t="s">
        <v>13835</v>
      </c>
      <c r="B10543" t="s">
        <v>13836</v>
      </c>
      <c r="C10543" t="s">
        <v>13834</v>
      </c>
      <c r="D10543">
        <v>875</v>
      </c>
      <c r="E10543" t="s">
        <v>2666</v>
      </c>
      <c r="F10543" s="1">
        <v>75560</v>
      </c>
      <c r="G10543" t="s">
        <v>16</v>
      </c>
      <c r="H10543">
        <v>6.7999999999999996E-3</v>
      </c>
      <c r="I10543">
        <f t="shared" si="214"/>
        <v>513.80799999999999</v>
      </c>
      <c r="J10543">
        <v>5.944E-2</v>
      </c>
      <c r="K10543" s="2">
        <f t="shared" si="215"/>
        <v>4491.2864</v>
      </c>
    </row>
    <row r="10544" spans="1:11" x14ac:dyDescent="0.35">
      <c r="A10544" t="s">
        <v>13837</v>
      </c>
      <c r="B10544" t="s">
        <v>13838</v>
      </c>
      <c r="C10544" t="s">
        <v>13839</v>
      </c>
      <c r="D10544">
        <v>875</v>
      </c>
      <c r="E10544" t="s">
        <v>2666</v>
      </c>
      <c r="F10544" s="1">
        <v>4500</v>
      </c>
      <c r="G10544" t="s">
        <v>16</v>
      </c>
      <c r="H10544">
        <v>7.8E-2</v>
      </c>
      <c r="I10544">
        <f t="shared" si="214"/>
        <v>351</v>
      </c>
      <c r="J10544">
        <v>0.46200000000000002</v>
      </c>
      <c r="K10544" s="2">
        <f t="shared" si="215"/>
        <v>2079</v>
      </c>
    </row>
    <row r="10545" spans="1:11" x14ac:dyDescent="0.35">
      <c r="A10545" t="s">
        <v>13840</v>
      </c>
      <c r="B10545" t="s">
        <v>13841</v>
      </c>
      <c r="C10545" t="s">
        <v>13842</v>
      </c>
      <c r="D10545">
        <v>875</v>
      </c>
      <c r="E10545" t="s">
        <v>2666</v>
      </c>
      <c r="F10545" s="1">
        <v>2988</v>
      </c>
      <c r="G10545" t="s">
        <v>16</v>
      </c>
      <c r="H10545">
        <v>9.9000000000000005E-2</v>
      </c>
      <c r="I10545">
        <f t="shared" si="214"/>
        <v>295.81200000000001</v>
      </c>
      <c r="J10545">
        <v>0.14199999999999999</v>
      </c>
      <c r="K10545" s="2">
        <f t="shared" si="215"/>
        <v>424.29599999999994</v>
      </c>
    </row>
    <row r="10546" spans="1:11" x14ac:dyDescent="0.35">
      <c r="A10546" t="s">
        <v>13843</v>
      </c>
      <c r="B10546" t="s">
        <v>13844</v>
      </c>
      <c r="C10546" t="s">
        <v>6006</v>
      </c>
      <c r="D10546">
        <v>875</v>
      </c>
      <c r="E10546" t="s">
        <v>2666</v>
      </c>
      <c r="F10546" s="1">
        <v>51250</v>
      </c>
      <c r="G10546" t="s">
        <v>16</v>
      </c>
      <c r="H10546">
        <v>4.2199999999999998E-3</v>
      </c>
      <c r="I10546">
        <f t="shared" si="214"/>
        <v>216.27499999999998</v>
      </c>
      <c r="J10546">
        <v>6.429E-2</v>
      </c>
      <c r="K10546" s="2">
        <f t="shared" si="215"/>
        <v>3294.8625000000002</v>
      </c>
    </row>
    <row r="10547" spans="1:11" x14ac:dyDescent="0.35">
      <c r="A10547" t="s">
        <v>13845</v>
      </c>
      <c r="B10547" t="s">
        <v>13846</v>
      </c>
      <c r="C10547" t="s">
        <v>6006</v>
      </c>
      <c r="D10547">
        <v>875</v>
      </c>
      <c r="E10547" t="s">
        <v>2666</v>
      </c>
      <c r="F10547" s="1">
        <v>19535</v>
      </c>
      <c r="G10547" t="s">
        <v>16</v>
      </c>
      <c r="H10547">
        <v>4.2199999999999998E-3</v>
      </c>
      <c r="I10547">
        <f t="shared" si="214"/>
        <v>82.437699999999992</v>
      </c>
      <c r="J10547">
        <v>6.429E-2</v>
      </c>
      <c r="K10547" s="2">
        <f t="shared" si="215"/>
        <v>1255.90515</v>
      </c>
    </row>
    <row r="10548" spans="1:11" x14ac:dyDescent="0.35">
      <c r="A10548" t="s">
        <v>13847</v>
      </c>
      <c r="B10548" t="s">
        <v>13848</v>
      </c>
      <c r="C10548" t="s">
        <v>6006</v>
      </c>
      <c r="D10548">
        <v>875</v>
      </c>
      <c r="E10548" t="s">
        <v>2666</v>
      </c>
      <c r="F10548" s="1">
        <v>17754</v>
      </c>
      <c r="G10548" t="s">
        <v>16</v>
      </c>
      <c r="H10548">
        <v>4.2199999999999998E-3</v>
      </c>
      <c r="I10548">
        <f t="shared" si="214"/>
        <v>74.921880000000002</v>
      </c>
      <c r="J10548">
        <v>6.429E-2</v>
      </c>
      <c r="K10548" s="2">
        <f t="shared" si="215"/>
        <v>1141.4046599999999</v>
      </c>
    </row>
    <row r="10549" spans="1:11" x14ac:dyDescent="0.35">
      <c r="A10549" t="s">
        <v>13849</v>
      </c>
      <c r="B10549" t="s">
        <v>13850</v>
      </c>
      <c r="C10549" t="s">
        <v>13851</v>
      </c>
      <c r="D10549">
        <v>875</v>
      </c>
      <c r="E10549" t="s">
        <v>2666</v>
      </c>
      <c r="F10549" s="1">
        <v>6048</v>
      </c>
      <c r="G10549" t="s">
        <v>16</v>
      </c>
      <c r="H10549">
        <v>1.5129999999999999E-2</v>
      </c>
      <c r="I10549">
        <f t="shared" si="214"/>
        <v>91.506239999999991</v>
      </c>
      <c r="J10549">
        <v>0.13602</v>
      </c>
      <c r="K10549" s="2">
        <f t="shared" si="215"/>
        <v>822.64895999999999</v>
      </c>
    </row>
    <row r="10550" spans="1:11" x14ac:dyDescent="0.35">
      <c r="A10550" t="s">
        <v>13852</v>
      </c>
      <c r="B10550" t="s">
        <v>13853</v>
      </c>
      <c r="C10550" t="s">
        <v>13851</v>
      </c>
      <c r="D10550">
        <v>875</v>
      </c>
      <c r="E10550" t="s">
        <v>2666</v>
      </c>
      <c r="F10550" s="1">
        <v>38304</v>
      </c>
      <c r="G10550" t="s">
        <v>16</v>
      </c>
      <c r="H10550">
        <v>1.5129999999999999E-2</v>
      </c>
      <c r="I10550">
        <f t="shared" si="214"/>
        <v>579.53951999999992</v>
      </c>
      <c r="J10550">
        <v>0.1444</v>
      </c>
      <c r="K10550" s="2">
        <f t="shared" si="215"/>
        <v>5531.0976000000001</v>
      </c>
    </row>
    <row r="10551" spans="1:11" x14ac:dyDescent="0.35">
      <c r="A10551" t="s">
        <v>13854</v>
      </c>
      <c r="B10551" t="s">
        <v>13855</v>
      </c>
      <c r="C10551" t="s">
        <v>13469</v>
      </c>
      <c r="D10551">
        <v>875</v>
      </c>
      <c r="E10551" t="s">
        <v>2666</v>
      </c>
      <c r="F10551" s="1">
        <v>14200</v>
      </c>
      <c r="G10551" t="s">
        <v>16</v>
      </c>
      <c r="H10551">
        <v>2.5999999999999999E-3</v>
      </c>
      <c r="I10551">
        <f t="shared" si="214"/>
        <v>36.92</v>
      </c>
      <c r="J10551">
        <v>0.10158</v>
      </c>
      <c r="K10551" s="2">
        <f t="shared" si="215"/>
        <v>1442.4360000000001</v>
      </c>
    </row>
    <row r="10552" spans="1:11" x14ac:dyDescent="0.35">
      <c r="A10552" t="s">
        <v>13856</v>
      </c>
      <c r="B10552" t="s">
        <v>13857</v>
      </c>
      <c r="C10552" t="s">
        <v>13469</v>
      </c>
      <c r="D10552">
        <v>875</v>
      </c>
      <c r="E10552" t="s">
        <v>2666</v>
      </c>
      <c r="F10552" s="1">
        <v>37536</v>
      </c>
      <c r="G10552" t="s">
        <v>16</v>
      </c>
      <c r="H10552">
        <v>2.5999999999999999E-3</v>
      </c>
      <c r="I10552">
        <f t="shared" si="214"/>
        <v>97.593599999999995</v>
      </c>
      <c r="J10552">
        <v>0.10788</v>
      </c>
      <c r="K10552" s="2">
        <f t="shared" si="215"/>
        <v>4049.3836799999999</v>
      </c>
    </row>
    <row r="10553" spans="1:11" x14ac:dyDescent="0.35">
      <c r="A10553" t="s">
        <v>13858</v>
      </c>
      <c r="B10553" t="s">
        <v>13859</v>
      </c>
      <c r="C10553" t="s">
        <v>13101</v>
      </c>
      <c r="D10553">
        <v>875</v>
      </c>
      <c r="E10553" t="s">
        <v>2666</v>
      </c>
      <c r="F10553" s="1">
        <v>12750</v>
      </c>
      <c r="G10553" t="s">
        <v>16</v>
      </c>
      <c r="H10553">
        <v>5.0999999999999997E-2</v>
      </c>
      <c r="I10553">
        <f t="shared" si="214"/>
        <v>650.25</v>
      </c>
      <c r="J10553">
        <v>0.34799999999999998</v>
      </c>
      <c r="K10553" s="2">
        <f t="shared" si="215"/>
        <v>4437</v>
      </c>
    </row>
    <row r="10554" spans="1:11" x14ac:dyDescent="0.35">
      <c r="A10554" t="s">
        <v>13860</v>
      </c>
      <c r="B10554" t="s">
        <v>13861</v>
      </c>
      <c r="C10554" t="s">
        <v>13862</v>
      </c>
      <c r="D10554">
        <v>875</v>
      </c>
      <c r="E10554" t="s">
        <v>2666</v>
      </c>
      <c r="F10554" s="1">
        <v>14000</v>
      </c>
      <c r="G10554" t="s">
        <v>16</v>
      </c>
      <c r="H10554">
        <v>3.31E-3</v>
      </c>
      <c r="I10554">
        <f t="shared" si="214"/>
        <v>46.34</v>
      </c>
      <c r="J10554">
        <v>2.9940000000000001E-2</v>
      </c>
      <c r="K10554" s="2">
        <f t="shared" si="215"/>
        <v>419.16</v>
      </c>
    </row>
    <row r="10555" spans="1:11" x14ac:dyDescent="0.35">
      <c r="A10555" t="s">
        <v>13863</v>
      </c>
      <c r="B10555" t="s">
        <v>13864</v>
      </c>
      <c r="C10555" t="s">
        <v>5396</v>
      </c>
      <c r="D10555">
        <v>875</v>
      </c>
      <c r="E10555" t="s">
        <v>2666</v>
      </c>
      <c r="F10555" s="1">
        <v>70816</v>
      </c>
      <c r="G10555" t="s">
        <v>16</v>
      </c>
      <c r="H10555">
        <v>3.31E-3</v>
      </c>
      <c r="I10555">
        <f t="shared" si="214"/>
        <v>234.40096</v>
      </c>
      <c r="J10555">
        <v>3.1440000000000003E-2</v>
      </c>
      <c r="K10555" s="2">
        <f t="shared" si="215"/>
        <v>2226.4550400000003</v>
      </c>
    </row>
    <row r="10556" spans="1:11" x14ac:dyDescent="0.35">
      <c r="A10556" t="s">
        <v>13865</v>
      </c>
      <c r="B10556" t="s">
        <v>13866</v>
      </c>
      <c r="C10556" t="s">
        <v>13867</v>
      </c>
      <c r="D10556">
        <v>875</v>
      </c>
      <c r="E10556" t="s">
        <v>2666</v>
      </c>
      <c r="F10556" s="1">
        <v>37800</v>
      </c>
      <c r="G10556" t="s">
        <v>16</v>
      </c>
      <c r="H10556">
        <v>1E-3</v>
      </c>
      <c r="I10556">
        <f t="shared" si="214"/>
        <v>37.800000000000004</v>
      </c>
      <c r="J10556">
        <v>0.17860999999999999</v>
      </c>
      <c r="K10556" s="2">
        <f t="shared" si="215"/>
        <v>6751.4579999999996</v>
      </c>
    </row>
    <row r="10557" spans="1:11" x14ac:dyDescent="0.35">
      <c r="A10557" t="s">
        <v>13868</v>
      </c>
      <c r="B10557" t="s">
        <v>13869</v>
      </c>
      <c r="C10557" t="s">
        <v>13870</v>
      </c>
      <c r="D10557">
        <v>875</v>
      </c>
      <c r="E10557" t="s">
        <v>2666</v>
      </c>
      <c r="F10557" s="1">
        <v>32000</v>
      </c>
      <c r="G10557" t="s">
        <v>16</v>
      </c>
      <c r="H10557">
        <v>4.9199999999999999E-3</v>
      </c>
      <c r="I10557">
        <f t="shared" si="214"/>
        <v>157.44</v>
      </c>
      <c r="J10557">
        <v>0.17860999999999999</v>
      </c>
      <c r="K10557" s="2">
        <f t="shared" si="215"/>
        <v>5715.5199999999995</v>
      </c>
    </row>
    <row r="10558" spans="1:11" x14ac:dyDescent="0.35">
      <c r="A10558" t="s">
        <v>13871</v>
      </c>
      <c r="B10558" t="s">
        <v>13872</v>
      </c>
      <c r="C10558" t="s">
        <v>13870</v>
      </c>
      <c r="D10558">
        <v>875</v>
      </c>
      <c r="E10558" t="s">
        <v>2666</v>
      </c>
      <c r="F10558" s="1">
        <v>48000</v>
      </c>
      <c r="G10558" t="s">
        <v>16</v>
      </c>
      <c r="H10558">
        <v>4.9199999999999999E-3</v>
      </c>
      <c r="I10558">
        <f t="shared" si="214"/>
        <v>236.16</v>
      </c>
      <c r="J10558">
        <v>0.17860999999999999</v>
      </c>
      <c r="K10558" s="2">
        <f t="shared" si="215"/>
        <v>8573.2799999999988</v>
      </c>
    </row>
    <row r="10559" spans="1:11" x14ac:dyDescent="0.35">
      <c r="A10559" t="s">
        <v>13873</v>
      </c>
      <c r="B10559" t="s">
        <v>13874</v>
      </c>
      <c r="C10559" t="s">
        <v>13870</v>
      </c>
      <c r="D10559">
        <v>875</v>
      </c>
      <c r="E10559" t="s">
        <v>2666</v>
      </c>
      <c r="F10559" s="1">
        <v>21500</v>
      </c>
      <c r="G10559" t="s">
        <v>16</v>
      </c>
      <c r="H10559">
        <v>4.9199999999999999E-3</v>
      </c>
      <c r="I10559">
        <f t="shared" si="214"/>
        <v>105.78</v>
      </c>
      <c r="J10559">
        <v>0.17860999999999999</v>
      </c>
      <c r="K10559" s="2">
        <f t="shared" si="215"/>
        <v>3840.1149999999998</v>
      </c>
    </row>
    <row r="10560" spans="1:11" x14ac:dyDescent="0.35">
      <c r="A10560" t="s">
        <v>13875</v>
      </c>
      <c r="B10560" t="s">
        <v>13876</v>
      </c>
      <c r="C10560" t="s">
        <v>13870</v>
      </c>
      <c r="D10560">
        <v>875</v>
      </c>
      <c r="E10560" t="s">
        <v>2666</v>
      </c>
      <c r="F10560" s="1">
        <v>32450</v>
      </c>
      <c r="G10560" t="s">
        <v>16</v>
      </c>
      <c r="H10560">
        <v>4.9199999999999999E-3</v>
      </c>
      <c r="I10560">
        <f t="shared" si="214"/>
        <v>159.654</v>
      </c>
      <c r="J10560">
        <v>0.17860999999999999</v>
      </c>
      <c r="K10560" s="2">
        <f t="shared" si="215"/>
        <v>5795.8944999999994</v>
      </c>
    </row>
    <row r="10561" spans="1:11" x14ac:dyDescent="0.35">
      <c r="A10561" t="s">
        <v>13877</v>
      </c>
      <c r="B10561" t="s">
        <v>13878</v>
      </c>
      <c r="C10561" t="s">
        <v>13870</v>
      </c>
      <c r="D10561">
        <v>875</v>
      </c>
      <c r="E10561" t="s">
        <v>2666</v>
      </c>
      <c r="F10561" s="1">
        <v>43400</v>
      </c>
      <c r="G10561" t="s">
        <v>16</v>
      </c>
      <c r="H10561">
        <v>4.9199999999999999E-3</v>
      </c>
      <c r="I10561">
        <f t="shared" si="214"/>
        <v>213.52799999999999</v>
      </c>
      <c r="J10561">
        <v>0.17860999999999999</v>
      </c>
      <c r="K10561" s="2">
        <f t="shared" si="215"/>
        <v>7751.674</v>
      </c>
    </row>
    <row r="10562" spans="1:11" x14ac:dyDescent="0.35">
      <c r="A10562" t="s">
        <v>13879</v>
      </c>
      <c r="B10562" t="s">
        <v>13880</v>
      </c>
      <c r="C10562" t="s">
        <v>13870</v>
      </c>
      <c r="D10562">
        <v>875</v>
      </c>
      <c r="E10562" t="s">
        <v>2666</v>
      </c>
      <c r="F10562" s="1">
        <v>26430</v>
      </c>
      <c r="G10562" t="s">
        <v>16</v>
      </c>
      <c r="H10562">
        <v>4.9199999999999999E-3</v>
      </c>
      <c r="I10562">
        <f t="shared" si="214"/>
        <v>130.03559999999999</v>
      </c>
      <c r="J10562">
        <v>0.17860999999999999</v>
      </c>
      <c r="K10562" s="2">
        <f t="shared" si="215"/>
        <v>4720.6623</v>
      </c>
    </row>
    <row r="10563" spans="1:11" x14ac:dyDescent="0.35">
      <c r="A10563" t="s">
        <v>13881</v>
      </c>
      <c r="B10563" t="s">
        <v>13882</v>
      </c>
      <c r="C10563" t="s">
        <v>13870</v>
      </c>
      <c r="D10563">
        <v>875</v>
      </c>
      <c r="E10563" t="s">
        <v>2666</v>
      </c>
      <c r="F10563" s="1">
        <v>37500</v>
      </c>
      <c r="G10563" t="s">
        <v>16</v>
      </c>
      <c r="H10563">
        <v>4.9199999999999999E-3</v>
      </c>
      <c r="I10563">
        <f t="shared" si="214"/>
        <v>184.5</v>
      </c>
      <c r="J10563">
        <v>0.17860999999999999</v>
      </c>
      <c r="K10563" s="2">
        <f t="shared" si="215"/>
        <v>6697.875</v>
      </c>
    </row>
    <row r="10564" spans="1:11" x14ac:dyDescent="0.35">
      <c r="A10564" t="s">
        <v>13883</v>
      </c>
      <c r="B10564" t="s">
        <v>13884</v>
      </c>
      <c r="C10564" t="s">
        <v>13870</v>
      </c>
      <c r="D10564">
        <v>875</v>
      </c>
      <c r="E10564" t="s">
        <v>2666</v>
      </c>
      <c r="F10564" s="1">
        <v>23423</v>
      </c>
      <c r="G10564" t="s">
        <v>16</v>
      </c>
      <c r="H10564">
        <v>4.9199999999999999E-3</v>
      </c>
      <c r="I10564">
        <f t="shared" si="214"/>
        <v>115.24115999999999</v>
      </c>
      <c r="J10564">
        <v>0.17860999999999999</v>
      </c>
      <c r="K10564" s="2">
        <f t="shared" si="215"/>
        <v>4183.5820299999996</v>
      </c>
    </row>
    <row r="10565" spans="1:11" x14ac:dyDescent="0.35">
      <c r="A10565" t="s">
        <v>13885</v>
      </c>
      <c r="B10565" t="s">
        <v>13886</v>
      </c>
      <c r="C10565" t="s">
        <v>13834</v>
      </c>
      <c r="D10565">
        <v>875</v>
      </c>
      <c r="E10565" t="s">
        <v>2666</v>
      </c>
      <c r="F10565" s="1">
        <v>29528</v>
      </c>
      <c r="G10565" t="s">
        <v>16</v>
      </c>
      <c r="H10565">
        <v>5.5999999999999999E-3</v>
      </c>
      <c r="I10565">
        <f t="shared" ref="I10565:I10628" si="216">H10565*F10565</f>
        <v>165.35679999999999</v>
      </c>
      <c r="J10565">
        <v>7.0180000000000006E-2</v>
      </c>
      <c r="K10565" s="2">
        <f t="shared" ref="K10565:K10628" si="217">F10565*J10565</f>
        <v>2072.27504</v>
      </c>
    </row>
    <row r="10566" spans="1:11" x14ac:dyDescent="0.35">
      <c r="A10566" t="s">
        <v>13887</v>
      </c>
      <c r="B10566" t="s">
        <v>13888</v>
      </c>
      <c r="C10566" t="s">
        <v>13889</v>
      </c>
      <c r="D10566">
        <v>875</v>
      </c>
      <c r="E10566" t="s">
        <v>2666</v>
      </c>
      <c r="F10566" s="1">
        <v>3588</v>
      </c>
      <c r="G10566" t="s">
        <v>16</v>
      </c>
      <c r="H10566">
        <v>7.9000000000000001E-2</v>
      </c>
      <c r="I10566">
        <f t="shared" si="216"/>
        <v>283.452</v>
      </c>
      <c r="J10566">
        <v>0.45500000000000002</v>
      </c>
      <c r="K10566" s="2">
        <f t="shared" si="217"/>
        <v>1632.54</v>
      </c>
    </row>
    <row r="10567" spans="1:11" x14ac:dyDescent="0.35">
      <c r="A10567" t="s">
        <v>13890</v>
      </c>
      <c r="B10567" t="s">
        <v>13891</v>
      </c>
      <c r="C10567" t="s">
        <v>13892</v>
      </c>
      <c r="D10567">
        <v>875</v>
      </c>
      <c r="E10567" t="s">
        <v>2666</v>
      </c>
      <c r="F10567" s="1">
        <v>10530</v>
      </c>
      <c r="G10567" t="s">
        <v>16</v>
      </c>
      <c r="H10567">
        <v>0.12</v>
      </c>
      <c r="I10567">
        <f t="shared" si="216"/>
        <v>1263.5999999999999</v>
      </c>
      <c r="J10567">
        <v>0.36899999999999999</v>
      </c>
      <c r="K10567" s="2">
        <f t="shared" si="217"/>
        <v>3885.57</v>
      </c>
    </row>
    <row r="10568" spans="1:11" x14ac:dyDescent="0.35">
      <c r="A10568" t="s">
        <v>13893</v>
      </c>
      <c r="B10568" t="s">
        <v>13894</v>
      </c>
      <c r="C10568" t="s">
        <v>13892</v>
      </c>
      <c r="D10568">
        <v>875</v>
      </c>
      <c r="E10568" t="s">
        <v>2666</v>
      </c>
      <c r="F10568" s="1">
        <v>3220</v>
      </c>
      <c r="G10568" t="s">
        <v>16</v>
      </c>
      <c r="H10568">
        <v>0.129</v>
      </c>
      <c r="I10568">
        <f t="shared" si="216"/>
        <v>415.38</v>
      </c>
      <c r="J10568">
        <v>0.45</v>
      </c>
      <c r="K10568" s="2">
        <f t="shared" si="217"/>
        <v>1449</v>
      </c>
    </row>
    <row r="10569" spans="1:11" x14ac:dyDescent="0.35">
      <c r="A10569" t="s">
        <v>13895</v>
      </c>
      <c r="B10569" t="s">
        <v>13896</v>
      </c>
      <c r="C10569" t="s">
        <v>13897</v>
      </c>
      <c r="D10569">
        <v>875</v>
      </c>
      <c r="E10569" t="s">
        <v>2666</v>
      </c>
      <c r="F10569" s="1">
        <v>2255</v>
      </c>
      <c r="G10569" t="s">
        <v>2831</v>
      </c>
      <c r="H10569">
        <v>1.3950000000000001E-2</v>
      </c>
      <c r="I10569">
        <f t="shared" si="216"/>
        <v>31.457250000000002</v>
      </c>
      <c r="J10569">
        <v>8.7499999999999994E-2</v>
      </c>
      <c r="K10569" s="2">
        <f t="shared" si="217"/>
        <v>197.3125</v>
      </c>
    </row>
    <row r="10570" spans="1:11" x14ac:dyDescent="0.35">
      <c r="A10570" t="s">
        <v>13898</v>
      </c>
      <c r="B10570" t="s">
        <v>13899</v>
      </c>
      <c r="C10570" t="s">
        <v>13900</v>
      </c>
      <c r="D10570">
        <v>875</v>
      </c>
      <c r="E10570" t="s">
        <v>2666</v>
      </c>
      <c r="F10570" s="1">
        <v>85000</v>
      </c>
      <c r="G10570" t="s">
        <v>16</v>
      </c>
      <c r="H10570">
        <v>4.9199999999999999E-3</v>
      </c>
      <c r="I10570">
        <f t="shared" si="216"/>
        <v>418.2</v>
      </c>
      <c r="J10570">
        <v>4.317E-2</v>
      </c>
      <c r="K10570" s="2">
        <f t="shared" si="217"/>
        <v>3669.45</v>
      </c>
    </row>
    <row r="10571" spans="1:11" x14ac:dyDescent="0.35">
      <c r="A10571" t="s">
        <v>13901</v>
      </c>
      <c r="B10571" t="s">
        <v>13902</v>
      </c>
      <c r="C10571" t="s">
        <v>13900</v>
      </c>
      <c r="D10571">
        <v>875</v>
      </c>
      <c r="E10571" t="s">
        <v>2666</v>
      </c>
      <c r="F10571" s="1">
        <v>55000</v>
      </c>
      <c r="G10571" t="s">
        <v>16</v>
      </c>
      <c r="H10571">
        <v>3.8999999999999998E-3</v>
      </c>
      <c r="I10571">
        <f t="shared" si="216"/>
        <v>214.5</v>
      </c>
      <c r="J10571">
        <v>4.317E-2</v>
      </c>
      <c r="K10571" s="2">
        <f t="shared" si="217"/>
        <v>2374.35</v>
      </c>
    </row>
    <row r="10572" spans="1:11" x14ac:dyDescent="0.35">
      <c r="A10572" t="s">
        <v>13903</v>
      </c>
      <c r="B10572" t="s">
        <v>13904</v>
      </c>
      <c r="C10572" t="s">
        <v>13900</v>
      </c>
      <c r="D10572">
        <v>875</v>
      </c>
      <c r="E10572" t="s">
        <v>2666</v>
      </c>
      <c r="F10572" s="1">
        <v>130000</v>
      </c>
      <c r="G10572" t="s">
        <v>16</v>
      </c>
      <c r="H10572">
        <v>3.8999999999999998E-3</v>
      </c>
      <c r="I10572">
        <f t="shared" si="216"/>
        <v>507</v>
      </c>
      <c r="J10572">
        <v>3.108E-2</v>
      </c>
      <c r="K10572" s="2">
        <f t="shared" si="217"/>
        <v>4040.4</v>
      </c>
    </row>
    <row r="10573" spans="1:11" x14ac:dyDescent="0.35">
      <c r="A10573" t="s">
        <v>13905</v>
      </c>
      <c r="B10573" t="s">
        <v>13906</v>
      </c>
      <c r="C10573" t="s">
        <v>13900</v>
      </c>
      <c r="D10573">
        <v>875</v>
      </c>
      <c r="E10573" t="s">
        <v>2666</v>
      </c>
      <c r="F10573" s="1">
        <v>113300</v>
      </c>
      <c r="G10573" t="s">
        <v>16</v>
      </c>
      <c r="H10573">
        <v>3.8999999999999998E-3</v>
      </c>
      <c r="I10573">
        <f t="shared" si="216"/>
        <v>441.87</v>
      </c>
      <c r="J10573">
        <v>3.108E-2</v>
      </c>
      <c r="K10573" s="2">
        <f t="shared" si="217"/>
        <v>3521.364</v>
      </c>
    </row>
    <row r="10574" spans="1:11" x14ac:dyDescent="0.35">
      <c r="A10574" t="s">
        <v>13907</v>
      </c>
      <c r="B10574" t="s">
        <v>13908</v>
      </c>
      <c r="C10574" t="s">
        <v>13900</v>
      </c>
      <c r="D10574">
        <v>875</v>
      </c>
      <c r="E10574" t="s">
        <v>2666</v>
      </c>
      <c r="F10574" s="1">
        <v>72530</v>
      </c>
      <c r="G10574" t="s">
        <v>16</v>
      </c>
      <c r="H10574">
        <v>4.9199999999999999E-3</v>
      </c>
      <c r="I10574">
        <f t="shared" si="216"/>
        <v>356.8476</v>
      </c>
      <c r="J10574">
        <v>4.317E-2</v>
      </c>
      <c r="K10574" s="2">
        <f t="shared" si="217"/>
        <v>3131.1201000000001</v>
      </c>
    </row>
    <row r="10575" spans="1:11" x14ac:dyDescent="0.35">
      <c r="A10575" t="s">
        <v>13909</v>
      </c>
      <c r="B10575" t="s">
        <v>13910</v>
      </c>
      <c r="C10575" t="s">
        <v>13911</v>
      </c>
      <c r="D10575">
        <v>875</v>
      </c>
      <c r="E10575" t="s">
        <v>2666</v>
      </c>
      <c r="F10575" s="1">
        <v>13010</v>
      </c>
      <c r="G10575" t="s">
        <v>16</v>
      </c>
      <c r="H10575">
        <v>8.4000000000000005E-2</v>
      </c>
      <c r="I10575">
        <f t="shared" si="216"/>
        <v>1092.8400000000001</v>
      </c>
      <c r="J10575">
        <v>0.23499999999999999</v>
      </c>
      <c r="K10575" s="2">
        <f t="shared" si="217"/>
        <v>3057.35</v>
      </c>
    </row>
    <row r="10576" spans="1:11" x14ac:dyDescent="0.35">
      <c r="A10576" t="s">
        <v>13912</v>
      </c>
      <c r="B10576" t="s">
        <v>13913</v>
      </c>
      <c r="C10576" t="s">
        <v>13914</v>
      </c>
      <c r="D10576">
        <v>875</v>
      </c>
      <c r="E10576" t="s">
        <v>2666</v>
      </c>
      <c r="F10576" s="1">
        <v>57460</v>
      </c>
      <c r="G10576" t="s">
        <v>16</v>
      </c>
      <c r="H10576">
        <v>1.4489999999999999E-2</v>
      </c>
      <c r="I10576">
        <f t="shared" si="216"/>
        <v>832.59539999999993</v>
      </c>
      <c r="J10576">
        <v>0.23796</v>
      </c>
      <c r="K10576" s="2">
        <f t="shared" si="217"/>
        <v>13673.1816</v>
      </c>
    </row>
    <row r="10577" spans="1:11" x14ac:dyDescent="0.35">
      <c r="A10577" t="s">
        <v>13915</v>
      </c>
      <c r="B10577" t="s">
        <v>13916</v>
      </c>
      <c r="C10577" t="s">
        <v>13914</v>
      </c>
      <c r="D10577">
        <v>875</v>
      </c>
      <c r="E10577" t="s">
        <v>2666</v>
      </c>
      <c r="F10577" s="1">
        <v>8750</v>
      </c>
      <c r="G10577" t="s">
        <v>16</v>
      </c>
      <c r="H10577">
        <v>1.4489999999999999E-2</v>
      </c>
      <c r="I10577">
        <f t="shared" si="216"/>
        <v>126.78749999999999</v>
      </c>
      <c r="J10577">
        <v>0.24726000000000001</v>
      </c>
      <c r="K10577" s="2">
        <f t="shared" si="217"/>
        <v>2163.5250000000001</v>
      </c>
    </row>
    <row r="10578" spans="1:11" x14ac:dyDescent="0.35">
      <c r="A10578" t="s">
        <v>13917</v>
      </c>
      <c r="B10578" t="s">
        <v>13918</v>
      </c>
      <c r="C10578" t="s">
        <v>13914</v>
      </c>
      <c r="D10578">
        <v>875</v>
      </c>
      <c r="E10578" t="s">
        <v>2666</v>
      </c>
      <c r="F10578" s="1">
        <v>45025</v>
      </c>
      <c r="G10578" t="s">
        <v>16</v>
      </c>
      <c r="H10578">
        <v>1.4489999999999999E-2</v>
      </c>
      <c r="I10578">
        <f t="shared" si="216"/>
        <v>652.41224999999997</v>
      </c>
      <c r="J10578">
        <v>0.24184</v>
      </c>
      <c r="K10578" s="2">
        <f t="shared" si="217"/>
        <v>10888.846</v>
      </c>
    </row>
    <row r="10579" spans="1:11" x14ac:dyDescent="0.35">
      <c r="A10579" t="s">
        <v>13919</v>
      </c>
      <c r="B10579" t="s">
        <v>13920</v>
      </c>
      <c r="C10579" t="s">
        <v>13921</v>
      </c>
      <c r="D10579">
        <v>875</v>
      </c>
      <c r="E10579" t="s">
        <v>2666</v>
      </c>
      <c r="F10579" s="1">
        <v>78600</v>
      </c>
      <c r="G10579" t="s">
        <v>16</v>
      </c>
      <c r="H10579">
        <v>3.3400000000000001E-3</v>
      </c>
      <c r="I10579">
        <f t="shared" si="216"/>
        <v>262.524</v>
      </c>
      <c r="J10579">
        <v>7.7170000000000002E-2</v>
      </c>
      <c r="K10579" s="2">
        <f t="shared" si="217"/>
        <v>6065.5619999999999</v>
      </c>
    </row>
    <row r="10580" spans="1:11" x14ac:dyDescent="0.35">
      <c r="A10580" t="s">
        <v>13922</v>
      </c>
      <c r="B10580" t="s">
        <v>13923</v>
      </c>
      <c r="C10580" t="s">
        <v>13924</v>
      </c>
      <c r="D10580">
        <v>875</v>
      </c>
      <c r="E10580" t="s">
        <v>2666</v>
      </c>
      <c r="F10580" s="1">
        <v>47450</v>
      </c>
      <c r="G10580" t="s">
        <v>16</v>
      </c>
      <c r="H10580">
        <v>2.47E-3</v>
      </c>
      <c r="I10580">
        <f t="shared" si="216"/>
        <v>117.2015</v>
      </c>
      <c r="J10580">
        <v>2.9950000000000001E-2</v>
      </c>
      <c r="K10580" s="2">
        <f t="shared" si="217"/>
        <v>1421.1275000000001</v>
      </c>
    </row>
    <row r="10581" spans="1:11" x14ac:dyDescent="0.35">
      <c r="A10581" t="s">
        <v>13925</v>
      </c>
      <c r="B10581" t="s">
        <v>13926</v>
      </c>
      <c r="C10581" t="s">
        <v>13924</v>
      </c>
      <c r="D10581">
        <v>875</v>
      </c>
      <c r="E10581" t="s">
        <v>2666</v>
      </c>
      <c r="F10581" s="1">
        <v>93000</v>
      </c>
      <c r="G10581" t="s">
        <v>16</v>
      </c>
      <c r="H10581">
        <v>2.47E-3</v>
      </c>
      <c r="I10581">
        <f t="shared" si="216"/>
        <v>229.71</v>
      </c>
      <c r="J10581">
        <v>3.6040000000000003E-2</v>
      </c>
      <c r="K10581" s="2">
        <f t="shared" si="217"/>
        <v>3351.7200000000003</v>
      </c>
    </row>
    <row r="10582" spans="1:11" x14ac:dyDescent="0.35">
      <c r="A10582" t="s">
        <v>13927</v>
      </c>
      <c r="B10582" t="s">
        <v>13928</v>
      </c>
      <c r="C10582" t="s">
        <v>13924</v>
      </c>
      <c r="D10582">
        <v>875</v>
      </c>
      <c r="E10582" t="s">
        <v>2666</v>
      </c>
      <c r="F10582" s="1">
        <v>66796</v>
      </c>
      <c r="G10582" t="s">
        <v>16</v>
      </c>
      <c r="H10582">
        <v>2.47E-3</v>
      </c>
      <c r="I10582">
        <f t="shared" si="216"/>
        <v>164.98612</v>
      </c>
      <c r="J10582">
        <v>2.9950000000000001E-2</v>
      </c>
      <c r="K10582" s="2">
        <f t="shared" si="217"/>
        <v>2000.5402000000001</v>
      </c>
    </row>
    <row r="10583" spans="1:11" x14ac:dyDescent="0.35">
      <c r="A10583" t="s">
        <v>13929</v>
      </c>
      <c r="B10583" t="s">
        <v>13930</v>
      </c>
      <c r="C10583" t="s">
        <v>13924</v>
      </c>
      <c r="D10583">
        <v>875</v>
      </c>
      <c r="E10583" t="s">
        <v>2666</v>
      </c>
      <c r="F10583" s="1">
        <v>208364</v>
      </c>
      <c r="G10583" t="s">
        <v>16</v>
      </c>
      <c r="H10583">
        <v>2.47E-3</v>
      </c>
      <c r="I10583">
        <f t="shared" si="216"/>
        <v>514.65908000000002</v>
      </c>
      <c r="J10583">
        <v>3.1780000000000003E-2</v>
      </c>
      <c r="K10583" s="2">
        <f t="shared" si="217"/>
        <v>6621.8079200000002</v>
      </c>
    </row>
    <row r="10584" spans="1:11" x14ac:dyDescent="0.35">
      <c r="A10584" t="s">
        <v>13931</v>
      </c>
      <c r="B10584" t="s">
        <v>13932</v>
      </c>
      <c r="C10584" t="s">
        <v>13924</v>
      </c>
      <c r="D10584">
        <v>875</v>
      </c>
      <c r="E10584" t="s">
        <v>2666</v>
      </c>
      <c r="F10584" s="1">
        <v>101123</v>
      </c>
      <c r="G10584" t="s">
        <v>16</v>
      </c>
      <c r="H10584">
        <v>2.47E-3</v>
      </c>
      <c r="I10584">
        <f t="shared" si="216"/>
        <v>249.77381</v>
      </c>
      <c r="J10584">
        <v>4.0919999999999998E-2</v>
      </c>
      <c r="K10584" s="2">
        <f t="shared" si="217"/>
        <v>4137.95316</v>
      </c>
    </row>
    <row r="10585" spans="1:11" x14ac:dyDescent="0.35">
      <c r="A10585" t="s">
        <v>13933</v>
      </c>
      <c r="B10585" t="s">
        <v>13934</v>
      </c>
      <c r="C10585" t="s">
        <v>13914</v>
      </c>
      <c r="D10585">
        <v>875</v>
      </c>
      <c r="E10585" t="s">
        <v>2666</v>
      </c>
      <c r="F10585">
        <v>300</v>
      </c>
      <c r="G10585" t="s">
        <v>16</v>
      </c>
      <c r="H10585">
        <v>1.167E-2</v>
      </c>
      <c r="I10585">
        <f t="shared" si="216"/>
        <v>3.5009999999999999</v>
      </c>
      <c r="J10585">
        <v>0.12769</v>
      </c>
      <c r="K10585" s="2">
        <f t="shared" si="217"/>
        <v>38.307000000000002</v>
      </c>
    </row>
    <row r="10586" spans="1:11" x14ac:dyDescent="0.35">
      <c r="A10586" t="s">
        <v>13935</v>
      </c>
      <c r="B10586" t="s">
        <v>13936</v>
      </c>
      <c r="C10586" t="s">
        <v>13914</v>
      </c>
      <c r="D10586">
        <v>875</v>
      </c>
      <c r="E10586" t="s">
        <v>2666</v>
      </c>
      <c r="F10586" s="1">
        <v>20050</v>
      </c>
      <c r="G10586" t="s">
        <v>16</v>
      </c>
      <c r="H10586">
        <v>1.167E-2</v>
      </c>
      <c r="I10586">
        <f t="shared" si="216"/>
        <v>233.98349999999999</v>
      </c>
      <c r="J10586">
        <v>0.13314000000000001</v>
      </c>
      <c r="K10586" s="2">
        <f t="shared" si="217"/>
        <v>2669.4570000000003</v>
      </c>
    </row>
    <row r="10587" spans="1:11" x14ac:dyDescent="0.35">
      <c r="A10587" t="s">
        <v>13937</v>
      </c>
      <c r="B10587" t="s">
        <v>13938</v>
      </c>
      <c r="C10587" t="s">
        <v>13914</v>
      </c>
      <c r="D10587">
        <v>875</v>
      </c>
      <c r="E10587" t="s">
        <v>2666</v>
      </c>
      <c r="F10587" s="1">
        <v>55408</v>
      </c>
      <c r="G10587" t="s">
        <v>16</v>
      </c>
      <c r="H10587">
        <v>1.2999999999999999E-2</v>
      </c>
      <c r="I10587">
        <f t="shared" si="216"/>
        <v>720.30399999999997</v>
      </c>
      <c r="J10587">
        <v>0.13314000000000001</v>
      </c>
      <c r="K10587" s="2">
        <f t="shared" si="217"/>
        <v>7377.0211200000003</v>
      </c>
    </row>
    <row r="10588" spans="1:11" x14ac:dyDescent="0.35">
      <c r="A10588" t="s">
        <v>13939</v>
      </c>
      <c r="B10588" t="s">
        <v>13940</v>
      </c>
      <c r="C10588" t="s">
        <v>13914</v>
      </c>
      <c r="D10588">
        <v>875</v>
      </c>
      <c r="E10588" t="s">
        <v>2666</v>
      </c>
      <c r="F10588" s="1">
        <v>28855</v>
      </c>
      <c r="G10588" t="s">
        <v>16</v>
      </c>
      <c r="H10588">
        <v>1.1599999999999999E-2</v>
      </c>
      <c r="I10588">
        <f t="shared" si="216"/>
        <v>334.71799999999996</v>
      </c>
      <c r="J10588">
        <v>0.13314000000000001</v>
      </c>
      <c r="K10588" s="2">
        <f t="shared" si="217"/>
        <v>3841.7547000000004</v>
      </c>
    </row>
    <row r="10589" spans="1:11" x14ac:dyDescent="0.35">
      <c r="A10589" t="s">
        <v>13941</v>
      </c>
      <c r="B10589" t="s">
        <v>13942</v>
      </c>
      <c r="C10589" t="s">
        <v>13914</v>
      </c>
      <c r="D10589">
        <v>875</v>
      </c>
      <c r="E10589" t="s">
        <v>2666</v>
      </c>
      <c r="F10589" s="1">
        <v>34760</v>
      </c>
      <c r="G10589" t="s">
        <v>16</v>
      </c>
      <c r="H10589">
        <v>1.1599999999999999E-2</v>
      </c>
      <c r="I10589">
        <f t="shared" si="216"/>
        <v>403.21599999999995</v>
      </c>
      <c r="J10589">
        <v>0.14283999999999999</v>
      </c>
      <c r="K10589" s="2">
        <f t="shared" si="217"/>
        <v>4965.1183999999994</v>
      </c>
    </row>
    <row r="10590" spans="1:11" x14ac:dyDescent="0.35">
      <c r="A10590" t="s">
        <v>13943</v>
      </c>
      <c r="B10590" t="s">
        <v>13944</v>
      </c>
      <c r="C10590" t="s">
        <v>13824</v>
      </c>
      <c r="D10590">
        <v>875</v>
      </c>
      <c r="E10590" t="s">
        <v>2666</v>
      </c>
      <c r="F10590" s="1">
        <v>37067</v>
      </c>
      <c r="G10590" t="s">
        <v>16</v>
      </c>
      <c r="H10590">
        <v>4.2500000000000003E-3</v>
      </c>
      <c r="I10590">
        <f t="shared" si="216"/>
        <v>157.53475</v>
      </c>
      <c r="J10590">
        <v>6.5500000000000003E-2</v>
      </c>
      <c r="K10590" s="2">
        <f t="shared" si="217"/>
        <v>2427.8885</v>
      </c>
    </row>
    <row r="10591" spans="1:11" x14ac:dyDescent="0.35">
      <c r="A10591" t="s">
        <v>13945</v>
      </c>
      <c r="B10591" t="s">
        <v>13946</v>
      </c>
      <c r="C10591" t="s">
        <v>13824</v>
      </c>
      <c r="D10591">
        <v>875</v>
      </c>
      <c r="E10591" t="s">
        <v>2666</v>
      </c>
      <c r="F10591" s="1">
        <v>20500</v>
      </c>
      <c r="G10591" t="s">
        <v>16</v>
      </c>
      <c r="H10591">
        <v>4.2500000000000003E-3</v>
      </c>
      <c r="I10591">
        <f t="shared" si="216"/>
        <v>87.125</v>
      </c>
      <c r="J10591">
        <v>6.4570000000000002E-2</v>
      </c>
      <c r="K10591" s="2">
        <f t="shared" si="217"/>
        <v>1323.6849999999999</v>
      </c>
    </row>
    <row r="10592" spans="1:11" x14ac:dyDescent="0.35">
      <c r="A10592" t="s">
        <v>13947</v>
      </c>
      <c r="B10592" t="s">
        <v>13948</v>
      </c>
      <c r="C10592" t="s">
        <v>13824</v>
      </c>
      <c r="D10592">
        <v>875</v>
      </c>
      <c r="E10592" t="s">
        <v>2666</v>
      </c>
      <c r="F10592" s="1">
        <v>28600</v>
      </c>
      <c r="G10592" t="s">
        <v>16</v>
      </c>
      <c r="H10592">
        <v>4.2500000000000003E-3</v>
      </c>
      <c r="I10592">
        <f t="shared" si="216"/>
        <v>121.55000000000001</v>
      </c>
      <c r="J10592">
        <v>8.0710000000000004E-2</v>
      </c>
      <c r="K10592" s="2">
        <f t="shared" si="217"/>
        <v>2308.306</v>
      </c>
    </row>
    <row r="10593" spans="1:11" x14ac:dyDescent="0.35">
      <c r="A10593" t="s">
        <v>13949</v>
      </c>
      <c r="B10593" t="s">
        <v>13950</v>
      </c>
      <c r="C10593" t="s">
        <v>13951</v>
      </c>
      <c r="D10593">
        <v>875</v>
      </c>
      <c r="E10593" t="s">
        <v>2666</v>
      </c>
      <c r="F10593" s="1">
        <v>3350</v>
      </c>
      <c r="G10593" t="s">
        <v>16</v>
      </c>
      <c r="H10593">
        <v>5.8999999999999997E-2</v>
      </c>
      <c r="I10593">
        <f t="shared" si="216"/>
        <v>197.64999999999998</v>
      </c>
      <c r="J10593">
        <v>0.32200000000000001</v>
      </c>
      <c r="K10593" s="2">
        <f t="shared" si="217"/>
        <v>1078.7</v>
      </c>
    </row>
    <row r="10594" spans="1:11" x14ac:dyDescent="0.35">
      <c r="A10594" t="s">
        <v>13952</v>
      </c>
      <c r="B10594" t="s">
        <v>13953</v>
      </c>
      <c r="C10594" t="s">
        <v>13954</v>
      </c>
      <c r="D10594">
        <v>875</v>
      </c>
      <c r="E10594" t="s">
        <v>2666</v>
      </c>
      <c r="F10594" s="1">
        <v>3240</v>
      </c>
      <c r="G10594" t="s">
        <v>16</v>
      </c>
      <c r="H10594">
        <v>6.0999999999999999E-2</v>
      </c>
      <c r="I10594">
        <f t="shared" si="216"/>
        <v>197.64</v>
      </c>
      <c r="J10594">
        <v>0.153</v>
      </c>
      <c r="K10594" s="2">
        <f t="shared" si="217"/>
        <v>495.71999999999997</v>
      </c>
    </row>
    <row r="10595" spans="1:11" x14ac:dyDescent="0.35">
      <c r="A10595" t="s">
        <v>13955</v>
      </c>
      <c r="B10595" t="s">
        <v>13956</v>
      </c>
      <c r="C10595" t="s">
        <v>13957</v>
      </c>
      <c r="D10595">
        <v>875</v>
      </c>
      <c r="E10595" t="s">
        <v>2666</v>
      </c>
      <c r="F10595">
        <v>305</v>
      </c>
      <c r="G10595" t="s">
        <v>16</v>
      </c>
      <c r="H10595">
        <v>8.9200000000000002E-2</v>
      </c>
      <c r="I10595">
        <f t="shared" si="216"/>
        <v>27.206</v>
      </c>
      <c r="J10595">
        <v>0.22320000000000001</v>
      </c>
      <c r="K10595" s="2">
        <f t="shared" si="217"/>
        <v>68.076000000000008</v>
      </c>
    </row>
    <row r="10596" spans="1:11" x14ac:dyDescent="0.35">
      <c r="A10596" t="s">
        <v>13958</v>
      </c>
      <c r="B10596" t="s">
        <v>13959</v>
      </c>
      <c r="C10596" t="s">
        <v>13957</v>
      </c>
      <c r="D10596">
        <v>875</v>
      </c>
      <c r="E10596" t="s">
        <v>2666</v>
      </c>
      <c r="F10596" s="1">
        <v>18695</v>
      </c>
      <c r="G10596" t="s">
        <v>16</v>
      </c>
      <c r="H10596">
        <v>8.9200000000000002E-2</v>
      </c>
      <c r="I10596">
        <f t="shared" si="216"/>
        <v>1667.5940000000001</v>
      </c>
      <c r="J10596">
        <v>0.3256</v>
      </c>
      <c r="K10596" s="2">
        <f t="shared" si="217"/>
        <v>6087.0919999999996</v>
      </c>
    </row>
    <row r="10597" spans="1:11" x14ac:dyDescent="0.35">
      <c r="A10597" t="s">
        <v>13960</v>
      </c>
      <c r="B10597" t="s">
        <v>13961</v>
      </c>
      <c r="C10597" t="s">
        <v>13914</v>
      </c>
      <c r="D10597">
        <v>875</v>
      </c>
      <c r="E10597" t="s">
        <v>2666</v>
      </c>
      <c r="F10597" s="1">
        <v>27200</v>
      </c>
      <c r="G10597" t="s">
        <v>16</v>
      </c>
      <c r="H10597">
        <v>1.158E-2</v>
      </c>
      <c r="I10597">
        <f t="shared" si="216"/>
        <v>314.976</v>
      </c>
      <c r="J10597">
        <v>0.13314000000000001</v>
      </c>
      <c r="K10597" s="2">
        <f t="shared" si="217"/>
        <v>3621.4080000000004</v>
      </c>
    </row>
    <row r="10598" spans="1:11" x14ac:dyDescent="0.35">
      <c r="A10598" t="s">
        <v>13962</v>
      </c>
      <c r="B10598" t="s">
        <v>13963</v>
      </c>
      <c r="C10598" t="s">
        <v>13914</v>
      </c>
      <c r="D10598">
        <v>875</v>
      </c>
      <c r="E10598" t="s">
        <v>2666</v>
      </c>
      <c r="F10598" s="1">
        <v>39124</v>
      </c>
      <c r="G10598" t="s">
        <v>16</v>
      </c>
      <c r="H10598">
        <v>1.12E-2</v>
      </c>
      <c r="I10598">
        <f t="shared" si="216"/>
        <v>438.18880000000001</v>
      </c>
      <c r="J10598">
        <v>0.12769</v>
      </c>
      <c r="K10598" s="2">
        <f t="shared" si="217"/>
        <v>4995.7435599999999</v>
      </c>
    </row>
    <row r="10599" spans="1:11" x14ac:dyDescent="0.35">
      <c r="A10599" t="s">
        <v>13964</v>
      </c>
      <c r="B10599" t="s">
        <v>13965</v>
      </c>
      <c r="C10599" t="s">
        <v>13966</v>
      </c>
      <c r="D10599">
        <v>875</v>
      </c>
      <c r="E10599" t="s">
        <v>2666</v>
      </c>
      <c r="F10599" s="1">
        <v>15840</v>
      </c>
      <c r="G10599" t="s">
        <v>16</v>
      </c>
      <c r="H10599">
        <v>6.9000000000000006E-2</v>
      </c>
      <c r="I10599">
        <f t="shared" si="216"/>
        <v>1092.96</v>
      </c>
      <c r="J10599">
        <v>0.122</v>
      </c>
      <c r="K10599" s="2">
        <f t="shared" si="217"/>
        <v>1932.48</v>
      </c>
    </row>
    <row r="10600" spans="1:11" x14ac:dyDescent="0.35">
      <c r="A10600" t="s">
        <v>13967</v>
      </c>
      <c r="B10600" t="s">
        <v>13968</v>
      </c>
      <c r="C10600" t="s">
        <v>13969</v>
      </c>
      <c r="D10600">
        <v>875</v>
      </c>
      <c r="E10600" t="s">
        <v>2666</v>
      </c>
      <c r="F10600" s="1">
        <v>10030</v>
      </c>
      <c r="G10600" t="s">
        <v>16</v>
      </c>
      <c r="H10600">
        <v>0.214</v>
      </c>
      <c r="I10600">
        <f t="shared" si="216"/>
        <v>2146.42</v>
      </c>
      <c r="J10600">
        <v>0.27100000000000002</v>
      </c>
      <c r="K10600" s="2">
        <f t="shared" si="217"/>
        <v>2718.13</v>
      </c>
    </row>
    <row r="10601" spans="1:11" x14ac:dyDescent="0.35">
      <c r="A10601" t="s">
        <v>13970</v>
      </c>
      <c r="B10601" t="s">
        <v>13971</v>
      </c>
      <c r="D10601">
        <v>875</v>
      </c>
      <c r="E10601" t="s">
        <v>2666</v>
      </c>
      <c r="F10601" s="1">
        <v>45895</v>
      </c>
      <c r="G10601" t="s">
        <v>16</v>
      </c>
      <c r="H10601">
        <v>1.3899999999999999E-2</v>
      </c>
      <c r="I10601">
        <f t="shared" si="216"/>
        <v>637.94049999999993</v>
      </c>
      <c r="J10601">
        <v>0.1444</v>
      </c>
      <c r="K10601" s="2">
        <f t="shared" si="217"/>
        <v>6627.2380000000003</v>
      </c>
    </row>
    <row r="10602" spans="1:11" x14ac:dyDescent="0.35">
      <c r="A10602" t="s">
        <v>13972</v>
      </c>
      <c r="B10602" t="s">
        <v>13973</v>
      </c>
      <c r="D10602">
        <v>875</v>
      </c>
      <c r="E10602" t="s">
        <v>2666</v>
      </c>
      <c r="F10602" s="1">
        <v>201600</v>
      </c>
      <c r="G10602" t="s">
        <v>16</v>
      </c>
      <c r="H10602">
        <v>1.3899999999999999E-2</v>
      </c>
      <c r="I10602">
        <f t="shared" si="216"/>
        <v>2802.24</v>
      </c>
      <c r="J10602">
        <v>8.2339999999999997E-2</v>
      </c>
      <c r="K10602" s="2">
        <f t="shared" si="217"/>
        <v>16599.743999999999</v>
      </c>
    </row>
    <row r="10603" spans="1:11" x14ac:dyDescent="0.35">
      <c r="A10603" t="s">
        <v>13974</v>
      </c>
      <c r="B10603" t="s">
        <v>13975</v>
      </c>
      <c r="C10603" t="s">
        <v>13976</v>
      </c>
      <c r="D10603">
        <v>875</v>
      </c>
      <c r="E10603" t="s">
        <v>2666</v>
      </c>
      <c r="F10603" s="1">
        <v>31008</v>
      </c>
      <c r="G10603" t="s">
        <v>16</v>
      </c>
      <c r="H10603">
        <v>2.5999999999999999E-3</v>
      </c>
      <c r="I10603">
        <f t="shared" si="216"/>
        <v>80.620800000000003</v>
      </c>
      <c r="J10603">
        <v>0.10739</v>
      </c>
      <c r="K10603" s="2">
        <f t="shared" si="217"/>
        <v>3329.9491199999998</v>
      </c>
    </row>
    <row r="10604" spans="1:11" x14ac:dyDescent="0.35">
      <c r="A10604" t="s">
        <v>13977</v>
      </c>
      <c r="B10604" t="s">
        <v>13978</v>
      </c>
      <c r="D10604">
        <v>875</v>
      </c>
      <c r="E10604" t="s">
        <v>2666</v>
      </c>
      <c r="F10604" s="1">
        <v>32640</v>
      </c>
      <c r="G10604" t="s">
        <v>16</v>
      </c>
      <c r="H10604">
        <v>2.5999999999999999E-3</v>
      </c>
      <c r="I10604">
        <f t="shared" si="216"/>
        <v>84.86399999999999</v>
      </c>
      <c r="J10604">
        <v>7.2969999999999993E-2</v>
      </c>
      <c r="K10604" s="2">
        <f t="shared" si="217"/>
        <v>2381.7407999999996</v>
      </c>
    </row>
    <row r="10605" spans="1:11" x14ac:dyDescent="0.35">
      <c r="A10605" t="s">
        <v>13979</v>
      </c>
      <c r="B10605" t="s">
        <v>13980</v>
      </c>
      <c r="C10605" t="s">
        <v>13981</v>
      </c>
      <c r="D10605">
        <v>875</v>
      </c>
      <c r="E10605" t="s">
        <v>2666</v>
      </c>
      <c r="F10605" s="1">
        <v>185472</v>
      </c>
      <c r="G10605" t="s">
        <v>16</v>
      </c>
      <c r="H10605">
        <v>1.3899999999999999E-2</v>
      </c>
      <c r="I10605">
        <f t="shared" si="216"/>
        <v>2578.0607999999997</v>
      </c>
      <c r="J10605">
        <v>8.2339999999999997E-2</v>
      </c>
      <c r="K10605" s="2">
        <f t="shared" si="217"/>
        <v>15271.76448</v>
      </c>
    </row>
    <row r="10606" spans="1:11" x14ac:dyDescent="0.35">
      <c r="A10606" t="s">
        <v>13982</v>
      </c>
      <c r="B10606" t="s">
        <v>13983</v>
      </c>
      <c r="D10606">
        <v>875</v>
      </c>
      <c r="E10606" t="s">
        <v>2666</v>
      </c>
      <c r="F10606" s="1">
        <v>221952</v>
      </c>
      <c r="G10606" t="s">
        <v>16</v>
      </c>
      <c r="H10606">
        <v>2.5999999999999999E-3</v>
      </c>
      <c r="I10606">
        <f t="shared" si="216"/>
        <v>577.0752</v>
      </c>
      <c r="J10606">
        <v>7.3459999999999998E-2</v>
      </c>
      <c r="K10606" s="2">
        <f t="shared" si="217"/>
        <v>16304.593919999999</v>
      </c>
    </row>
    <row r="10607" spans="1:11" x14ac:dyDescent="0.35">
      <c r="A10607" t="s">
        <v>13984</v>
      </c>
      <c r="B10607" t="s">
        <v>13985</v>
      </c>
      <c r="C10607" t="s">
        <v>13986</v>
      </c>
      <c r="D10607">
        <v>875</v>
      </c>
      <c r="E10607" t="s">
        <v>2666</v>
      </c>
      <c r="F10607" s="1">
        <v>3100</v>
      </c>
      <c r="G10607" t="s">
        <v>16</v>
      </c>
      <c r="H10607">
        <v>8.3000000000000004E-2</v>
      </c>
      <c r="I10607">
        <f t="shared" si="216"/>
        <v>257.3</v>
      </c>
      <c r="J10607">
        <v>0.254</v>
      </c>
      <c r="K10607" s="2">
        <f t="shared" si="217"/>
        <v>787.4</v>
      </c>
    </row>
    <row r="10608" spans="1:11" x14ac:dyDescent="0.35">
      <c r="A10608" t="s">
        <v>13987</v>
      </c>
      <c r="B10608" t="s">
        <v>13988</v>
      </c>
      <c r="C10608" t="s">
        <v>13986</v>
      </c>
      <c r="D10608">
        <v>875</v>
      </c>
      <c r="E10608" t="s">
        <v>2666</v>
      </c>
      <c r="F10608" s="1">
        <v>1600</v>
      </c>
      <c r="G10608" t="s">
        <v>16</v>
      </c>
      <c r="H10608">
        <v>8.3000000000000004E-2</v>
      </c>
      <c r="I10608">
        <f t="shared" si="216"/>
        <v>132.80000000000001</v>
      </c>
      <c r="J10608">
        <v>0.29199999999999998</v>
      </c>
      <c r="K10608" s="2">
        <f t="shared" si="217"/>
        <v>467.2</v>
      </c>
    </row>
    <row r="10609" spans="1:11" x14ac:dyDescent="0.35">
      <c r="A10609" t="s">
        <v>13989</v>
      </c>
      <c r="B10609" t="s">
        <v>13990</v>
      </c>
      <c r="C10609" t="s">
        <v>13991</v>
      </c>
      <c r="D10609">
        <v>875</v>
      </c>
      <c r="E10609" t="s">
        <v>2666</v>
      </c>
      <c r="F10609" s="1">
        <v>14610</v>
      </c>
      <c r="G10609" t="s">
        <v>16</v>
      </c>
      <c r="H10609">
        <v>7.9000000000000001E-2</v>
      </c>
      <c r="I10609">
        <f t="shared" si="216"/>
        <v>1154.19</v>
      </c>
      <c r="J10609">
        <v>0.29299999999999998</v>
      </c>
      <c r="K10609" s="2">
        <f t="shared" si="217"/>
        <v>4280.7299999999996</v>
      </c>
    </row>
    <row r="10610" spans="1:11" x14ac:dyDescent="0.35">
      <c r="A10610" t="s">
        <v>13992</v>
      </c>
      <c r="B10610" t="s">
        <v>13993</v>
      </c>
      <c r="C10610" t="s">
        <v>13991</v>
      </c>
      <c r="D10610">
        <v>875</v>
      </c>
      <c r="E10610" t="s">
        <v>2666</v>
      </c>
      <c r="F10610" s="1">
        <v>2180</v>
      </c>
      <c r="G10610" t="s">
        <v>16</v>
      </c>
      <c r="H10610">
        <v>7.9000000000000001E-2</v>
      </c>
      <c r="I10610">
        <f t="shared" si="216"/>
        <v>172.22</v>
      </c>
      <c r="J10610">
        <v>0.28599999999999998</v>
      </c>
      <c r="K10610" s="2">
        <f t="shared" si="217"/>
        <v>623.4799999999999</v>
      </c>
    </row>
    <row r="10611" spans="1:11" x14ac:dyDescent="0.35">
      <c r="A10611" t="s">
        <v>13994</v>
      </c>
      <c r="B10611" t="s">
        <v>13995</v>
      </c>
      <c r="C10611" t="s">
        <v>13996</v>
      </c>
      <c r="D10611">
        <v>875</v>
      </c>
      <c r="E10611" t="s">
        <v>2666</v>
      </c>
      <c r="F10611" s="1">
        <v>2950</v>
      </c>
      <c r="G10611" t="s">
        <v>16</v>
      </c>
      <c r="H10611">
        <v>6.4000000000000001E-2</v>
      </c>
      <c r="I10611">
        <f t="shared" si="216"/>
        <v>188.8</v>
      </c>
      <c r="J10611">
        <v>9.9000000000000005E-2</v>
      </c>
      <c r="K10611" s="2">
        <f t="shared" si="217"/>
        <v>292.05</v>
      </c>
    </row>
    <row r="10612" spans="1:11" x14ac:dyDescent="0.35">
      <c r="A10612" t="s">
        <v>13997</v>
      </c>
      <c r="B10612" t="s">
        <v>13998</v>
      </c>
      <c r="C10612" t="s">
        <v>13999</v>
      </c>
      <c r="D10612">
        <v>877</v>
      </c>
      <c r="E10612" t="s">
        <v>2666</v>
      </c>
      <c r="F10612" s="1">
        <v>3630</v>
      </c>
      <c r="G10612" t="s">
        <v>16</v>
      </c>
      <c r="H10612">
        <v>1E-3</v>
      </c>
      <c r="I10612">
        <f t="shared" si="216"/>
        <v>3.63</v>
      </c>
      <c r="J10612">
        <v>0</v>
      </c>
      <c r="K10612" s="2">
        <f t="shared" si="217"/>
        <v>0</v>
      </c>
    </row>
    <row r="10613" spans="1:11" x14ac:dyDescent="0.35">
      <c r="A10613" t="s">
        <v>14000</v>
      </c>
      <c r="B10613" t="s">
        <v>14001</v>
      </c>
      <c r="C10613" t="s">
        <v>13999</v>
      </c>
      <c r="D10613">
        <v>877</v>
      </c>
      <c r="E10613" t="s">
        <v>2666</v>
      </c>
      <c r="F10613" s="1">
        <v>16500</v>
      </c>
      <c r="G10613" t="s">
        <v>16</v>
      </c>
      <c r="H10613">
        <v>1E-3</v>
      </c>
      <c r="I10613">
        <f t="shared" si="216"/>
        <v>16.5</v>
      </c>
      <c r="J10613">
        <v>0</v>
      </c>
      <c r="K10613" s="2">
        <f t="shared" si="217"/>
        <v>0</v>
      </c>
    </row>
    <row r="10614" spans="1:11" x14ac:dyDescent="0.35">
      <c r="A10614" t="s">
        <v>14002</v>
      </c>
      <c r="B10614" t="s">
        <v>14003</v>
      </c>
      <c r="C10614" t="s">
        <v>13999</v>
      </c>
      <c r="D10614">
        <v>877</v>
      </c>
      <c r="E10614" t="s">
        <v>2666</v>
      </c>
      <c r="F10614" s="1">
        <v>10000</v>
      </c>
      <c r="G10614" t="s">
        <v>16</v>
      </c>
      <c r="H10614">
        <v>1E-3</v>
      </c>
      <c r="I10614">
        <f t="shared" si="216"/>
        <v>10</v>
      </c>
      <c r="J10614">
        <v>0</v>
      </c>
      <c r="K10614" s="2">
        <f t="shared" si="217"/>
        <v>0</v>
      </c>
    </row>
    <row r="10615" spans="1:11" x14ac:dyDescent="0.35">
      <c r="A10615" t="s">
        <v>14004</v>
      </c>
      <c r="B10615" t="s">
        <v>14005</v>
      </c>
      <c r="C10615" t="s">
        <v>13999</v>
      </c>
      <c r="D10615">
        <v>877</v>
      </c>
      <c r="E10615" t="s">
        <v>2666</v>
      </c>
      <c r="F10615" s="1">
        <v>5500</v>
      </c>
      <c r="G10615" t="s">
        <v>16</v>
      </c>
      <c r="H10615">
        <v>1E-3</v>
      </c>
      <c r="I10615">
        <f t="shared" si="216"/>
        <v>5.5</v>
      </c>
      <c r="J10615">
        <v>0</v>
      </c>
      <c r="K10615" s="2">
        <f t="shared" si="217"/>
        <v>0</v>
      </c>
    </row>
    <row r="10616" spans="1:11" x14ac:dyDescent="0.35">
      <c r="A10616" t="s">
        <v>14006</v>
      </c>
      <c r="B10616" t="s">
        <v>14007</v>
      </c>
      <c r="C10616" t="s">
        <v>13999</v>
      </c>
      <c r="D10616">
        <v>877</v>
      </c>
      <c r="E10616" t="s">
        <v>2666</v>
      </c>
      <c r="F10616" s="1">
        <v>11000</v>
      </c>
      <c r="G10616" t="s">
        <v>16</v>
      </c>
      <c r="H10616">
        <v>1E-3</v>
      </c>
      <c r="I10616">
        <f t="shared" si="216"/>
        <v>11</v>
      </c>
      <c r="J10616">
        <v>0</v>
      </c>
      <c r="K10616" s="2">
        <f t="shared" si="217"/>
        <v>0</v>
      </c>
    </row>
    <row r="10617" spans="1:11" x14ac:dyDescent="0.35">
      <c r="A10617" t="s">
        <v>14008</v>
      </c>
      <c r="B10617" t="s">
        <v>14009</v>
      </c>
      <c r="C10617" t="s">
        <v>13999</v>
      </c>
      <c r="D10617">
        <v>877</v>
      </c>
      <c r="E10617" t="s">
        <v>2666</v>
      </c>
      <c r="F10617" s="1">
        <v>11000</v>
      </c>
      <c r="G10617" t="s">
        <v>16</v>
      </c>
      <c r="H10617">
        <v>1E-3</v>
      </c>
      <c r="I10617">
        <f t="shared" si="216"/>
        <v>11</v>
      </c>
      <c r="J10617">
        <v>0</v>
      </c>
      <c r="K10617" s="2">
        <f t="shared" si="217"/>
        <v>0</v>
      </c>
    </row>
    <row r="10618" spans="1:11" x14ac:dyDescent="0.35">
      <c r="A10618" t="s">
        <v>14010</v>
      </c>
      <c r="B10618" t="s">
        <v>14011</v>
      </c>
      <c r="C10618" t="s">
        <v>13999</v>
      </c>
      <c r="D10618">
        <v>877</v>
      </c>
      <c r="E10618" t="s">
        <v>2666</v>
      </c>
      <c r="F10618" s="1">
        <v>11000</v>
      </c>
      <c r="G10618" t="s">
        <v>16</v>
      </c>
      <c r="H10618">
        <v>1E-3</v>
      </c>
      <c r="I10618">
        <f t="shared" si="216"/>
        <v>11</v>
      </c>
      <c r="J10618">
        <v>0</v>
      </c>
      <c r="K10618" s="2">
        <f t="shared" si="217"/>
        <v>0</v>
      </c>
    </row>
    <row r="10619" spans="1:11" x14ac:dyDescent="0.35">
      <c r="A10619" t="s">
        <v>14012</v>
      </c>
      <c r="B10619" t="s">
        <v>14013</v>
      </c>
      <c r="C10619" t="s">
        <v>13999</v>
      </c>
      <c r="D10619">
        <v>877</v>
      </c>
      <c r="E10619" t="s">
        <v>2666</v>
      </c>
      <c r="F10619" s="1">
        <v>7500</v>
      </c>
      <c r="G10619" t="s">
        <v>16</v>
      </c>
      <c r="H10619">
        <v>1E-3</v>
      </c>
      <c r="I10619">
        <f t="shared" si="216"/>
        <v>7.5</v>
      </c>
      <c r="J10619">
        <v>0</v>
      </c>
      <c r="K10619" s="2">
        <f t="shared" si="217"/>
        <v>0</v>
      </c>
    </row>
    <row r="10620" spans="1:11" x14ac:dyDescent="0.35">
      <c r="A10620" t="s">
        <v>14014</v>
      </c>
      <c r="B10620" t="s">
        <v>14015</v>
      </c>
      <c r="C10620" t="s">
        <v>13999</v>
      </c>
      <c r="D10620">
        <v>877</v>
      </c>
      <c r="E10620" t="s">
        <v>2666</v>
      </c>
      <c r="F10620" s="1">
        <v>5500</v>
      </c>
      <c r="G10620" t="s">
        <v>16</v>
      </c>
      <c r="H10620">
        <v>1E-3</v>
      </c>
      <c r="I10620">
        <f t="shared" si="216"/>
        <v>5.5</v>
      </c>
      <c r="J10620">
        <v>0</v>
      </c>
      <c r="K10620" s="2">
        <f t="shared" si="217"/>
        <v>0</v>
      </c>
    </row>
    <row r="10621" spans="1:11" x14ac:dyDescent="0.35">
      <c r="A10621" t="s">
        <v>14016</v>
      </c>
      <c r="B10621" t="s">
        <v>14017</v>
      </c>
      <c r="C10621" t="s">
        <v>13999</v>
      </c>
      <c r="D10621">
        <v>877</v>
      </c>
      <c r="E10621" t="s">
        <v>2666</v>
      </c>
      <c r="F10621" s="1">
        <v>7500</v>
      </c>
      <c r="G10621" t="s">
        <v>16</v>
      </c>
      <c r="H10621">
        <v>1E-3</v>
      </c>
      <c r="I10621">
        <f t="shared" si="216"/>
        <v>7.5</v>
      </c>
      <c r="J10621">
        <v>0</v>
      </c>
      <c r="K10621" s="2">
        <f t="shared" si="217"/>
        <v>0</v>
      </c>
    </row>
    <row r="10622" spans="1:11" x14ac:dyDescent="0.35">
      <c r="A10622" t="s">
        <v>14018</v>
      </c>
      <c r="B10622" t="s">
        <v>14019</v>
      </c>
      <c r="C10622" t="s">
        <v>13999</v>
      </c>
      <c r="D10622">
        <v>877</v>
      </c>
      <c r="E10622" t="s">
        <v>2666</v>
      </c>
      <c r="F10622" s="1">
        <v>3000</v>
      </c>
      <c r="G10622" t="s">
        <v>16</v>
      </c>
      <c r="H10622">
        <v>1E-3</v>
      </c>
      <c r="I10622">
        <f t="shared" si="216"/>
        <v>3</v>
      </c>
      <c r="J10622">
        <v>0</v>
      </c>
      <c r="K10622" s="2">
        <f t="shared" si="217"/>
        <v>0</v>
      </c>
    </row>
    <row r="10623" spans="1:11" x14ac:dyDescent="0.35">
      <c r="A10623" t="s">
        <v>14020</v>
      </c>
      <c r="B10623" t="s">
        <v>14021</v>
      </c>
      <c r="C10623" t="s">
        <v>13999</v>
      </c>
      <c r="D10623">
        <v>877</v>
      </c>
      <c r="E10623" t="s">
        <v>2666</v>
      </c>
      <c r="F10623" s="1">
        <v>3630</v>
      </c>
      <c r="G10623" t="s">
        <v>16</v>
      </c>
      <c r="H10623">
        <v>1E-3</v>
      </c>
      <c r="I10623">
        <f t="shared" si="216"/>
        <v>3.63</v>
      </c>
      <c r="J10623">
        <v>0</v>
      </c>
      <c r="K10623" s="2">
        <f t="shared" si="217"/>
        <v>0</v>
      </c>
    </row>
    <row r="10624" spans="1:11" x14ac:dyDescent="0.35">
      <c r="A10624" t="s">
        <v>14022</v>
      </c>
      <c r="B10624" t="s">
        <v>14023</v>
      </c>
      <c r="C10624" t="s">
        <v>13999</v>
      </c>
      <c r="D10624">
        <v>877</v>
      </c>
      <c r="E10624" t="s">
        <v>2666</v>
      </c>
      <c r="F10624" s="1">
        <v>3630</v>
      </c>
      <c r="G10624" t="s">
        <v>16</v>
      </c>
      <c r="H10624">
        <v>1E-3</v>
      </c>
      <c r="I10624">
        <f t="shared" si="216"/>
        <v>3.63</v>
      </c>
      <c r="J10624">
        <v>0</v>
      </c>
      <c r="K10624" s="2">
        <f t="shared" si="217"/>
        <v>0</v>
      </c>
    </row>
    <row r="10625" spans="1:11" x14ac:dyDescent="0.35">
      <c r="A10625" t="s">
        <v>14024</v>
      </c>
      <c r="B10625" t="s">
        <v>14025</v>
      </c>
      <c r="C10625" t="s">
        <v>13999</v>
      </c>
      <c r="D10625">
        <v>877</v>
      </c>
      <c r="E10625" t="s">
        <v>2666</v>
      </c>
      <c r="F10625" s="1">
        <v>7500</v>
      </c>
      <c r="G10625" t="s">
        <v>16</v>
      </c>
      <c r="H10625">
        <v>1E-3</v>
      </c>
      <c r="I10625">
        <f t="shared" si="216"/>
        <v>7.5</v>
      </c>
      <c r="J10625">
        <v>0</v>
      </c>
      <c r="K10625" s="2">
        <f t="shared" si="217"/>
        <v>0</v>
      </c>
    </row>
    <row r="10626" spans="1:11" x14ac:dyDescent="0.35">
      <c r="A10626" t="s">
        <v>14026</v>
      </c>
      <c r="B10626" t="s">
        <v>14025</v>
      </c>
      <c r="C10626" t="s">
        <v>13999</v>
      </c>
      <c r="D10626">
        <v>877</v>
      </c>
      <c r="E10626" t="s">
        <v>2666</v>
      </c>
      <c r="F10626" s="1">
        <v>3300</v>
      </c>
      <c r="G10626" t="s">
        <v>16</v>
      </c>
      <c r="H10626">
        <v>1E-3</v>
      </c>
      <c r="I10626">
        <f t="shared" si="216"/>
        <v>3.3000000000000003</v>
      </c>
      <c r="J10626">
        <v>0</v>
      </c>
      <c r="K10626" s="2">
        <f t="shared" si="217"/>
        <v>0</v>
      </c>
    </row>
    <row r="10627" spans="1:11" x14ac:dyDescent="0.35">
      <c r="A10627" t="s">
        <v>14027</v>
      </c>
      <c r="B10627" t="s">
        <v>14028</v>
      </c>
      <c r="C10627" t="s">
        <v>13999</v>
      </c>
      <c r="D10627">
        <v>877</v>
      </c>
      <c r="E10627" t="s">
        <v>2666</v>
      </c>
      <c r="F10627" s="1">
        <v>3630</v>
      </c>
      <c r="G10627" t="s">
        <v>16</v>
      </c>
      <c r="H10627">
        <v>1E-3</v>
      </c>
      <c r="I10627">
        <f t="shared" si="216"/>
        <v>3.63</v>
      </c>
      <c r="J10627">
        <v>0</v>
      </c>
      <c r="K10627" s="2">
        <f t="shared" si="217"/>
        <v>0</v>
      </c>
    </row>
    <row r="10628" spans="1:11" x14ac:dyDescent="0.35">
      <c r="A10628" t="s">
        <v>14029</v>
      </c>
      <c r="B10628" t="s">
        <v>14030</v>
      </c>
      <c r="C10628" t="s">
        <v>13999</v>
      </c>
      <c r="D10628">
        <v>877</v>
      </c>
      <c r="E10628" t="s">
        <v>2666</v>
      </c>
      <c r="F10628" s="1">
        <v>7500</v>
      </c>
      <c r="G10628" t="s">
        <v>16</v>
      </c>
      <c r="H10628">
        <v>1E-3</v>
      </c>
      <c r="I10628">
        <f t="shared" si="216"/>
        <v>7.5</v>
      </c>
      <c r="J10628">
        <v>0</v>
      </c>
      <c r="K10628" s="2">
        <f t="shared" si="217"/>
        <v>0</v>
      </c>
    </row>
    <row r="10629" spans="1:11" x14ac:dyDescent="0.35">
      <c r="A10629" t="s">
        <v>14031</v>
      </c>
      <c r="B10629" t="s">
        <v>14032</v>
      </c>
      <c r="C10629" t="s">
        <v>13999</v>
      </c>
      <c r="D10629">
        <v>877</v>
      </c>
      <c r="E10629" t="s">
        <v>2666</v>
      </c>
      <c r="F10629" s="1">
        <v>3300</v>
      </c>
      <c r="G10629" t="s">
        <v>16</v>
      </c>
      <c r="H10629">
        <v>1E-3</v>
      </c>
      <c r="I10629">
        <f t="shared" ref="I10629:I10692" si="218">H10629*F10629</f>
        <v>3.3000000000000003</v>
      </c>
      <c r="J10629">
        <v>0</v>
      </c>
      <c r="K10629" s="2">
        <f t="shared" ref="K10629:K10692" si="219">F10629*J10629</f>
        <v>0</v>
      </c>
    </row>
    <row r="10630" spans="1:11" x14ac:dyDescent="0.35">
      <c r="A10630" t="s">
        <v>14033</v>
      </c>
      <c r="B10630" t="s">
        <v>14034</v>
      </c>
      <c r="C10630" t="s">
        <v>13999</v>
      </c>
      <c r="D10630">
        <v>877</v>
      </c>
      <c r="E10630" t="s">
        <v>2666</v>
      </c>
      <c r="F10630" s="1">
        <v>10000</v>
      </c>
      <c r="G10630" t="s">
        <v>16</v>
      </c>
      <c r="H10630">
        <v>1E-3</v>
      </c>
      <c r="I10630">
        <f t="shared" si="218"/>
        <v>10</v>
      </c>
      <c r="J10630">
        <v>0</v>
      </c>
      <c r="K10630" s="2">
        <f t="shared" si="219"/>
        <v>0</v>
      </c>
    </row>
    <row r="10631" spans="1:11" x14ac:dyDescent="0.35">
      <c r="A10631" t="s">
        <v>14035</v>
      </c>
      <c r="B10631" t="s">
        <v>14036</v>
      </c>
      <c r="C10631" t="s">
        <v>13999</v>
      </c>
      <c r="D10631">
        <v>877</v>
      </c>
      <c r="E10631" t="s">
        <v>2666</v>
      </c>
      <c r="F10631" s="1">
        <v>5500</v>
      </c>
      <c r="G10631" t="s">
        <v>16</v>
      </c>
      <c r="H10631">
        <v>1E-3</v>
      </c>
      <c r="I10631">
        <f t="shared" si="218"/>
        <v>5.5</v>
      </c>
      <c r="J10631">
        <v>0</v>
      </c>
      <c r="K10631" s="2">
        <f t="shared" si="219"/>
        <v>0</v>
      </c>
    </row>
    <row r="10632" spans="1:11" x14ac:dyDescent="0.35">
      <c r="A10632" t="s">
        <v>14037</v>
      </c>
      <c r="B10632" t="s">
        <v>14038</v>
      </c>
      <c r="C10632" t="s">
        <v>14039</v>
      </c>
      <c r="D10632">
        <v>877</v>
      </c>
      <c r="E10632" t="s">
        <v>2666</v>
      </c>
      <c r="F10632" s="1">
        <v>7500</v>
      </c>
      <c r="G10632" t="s">
        <v>16</v>
      </c>
      <c r="H10632">
        <v>1E-3</v>
      </c>
      <c r="I10632">
        <f t="shared" si="218"/>
        <v>7.5</v>
      </c>
      <c r="J10632">
        <v>0</v>
      </c>
      <c r="K10632" s="2">
        <f t="shared" si="219"/>
        <v>0</v>
      </c>
    </row>
    <row r="10633" spans="1:11" x14ac:dyDescent="0.35">
      <c r="A10633" t="s">
        <v>14040</v>
      </c>
      <c r="B10633" t="s">
        <v>14041</v>
      </c>
      <c r="C10633" t="s">
        <v>13999</v>
      </c>
      <c r="D10633">
        <v>877</v>
      </c>
      <c r="E10633" t="s">
        <v>2666</v>
      </c>
      <c r="F10633" s="1">
        <v>3300</v>
      </c>
      <c r="G10633" t="s">
        <v>16</v>
      </c>
      <c r="H10633">
        <v>1E-3</v>
      </c>
      <c r="I10633">
        <f t="shared" si="218"/>
        <v>3.3000000000000003</v>
      </c>
      <c r="J10633">
        <v>0</v>
      </c>
      <c r="K10633" s="2">
        <f t="shared" si="219"/>
        <v>0</v>
      </c>
    </row>
    <row r="10634" spans="1:11" x14ac:dyDescent="0.35">
      <c r="A10634" t="s">
        <v>14042</v>
      </c>
      <c r="B10634" t="s">
        <v>14043</v>
      </c>
      <c r="C10634" t="s">
        <v>13999</v>
      </c>
      <c r="D10634">
        <v>877</v>
      </c>
      <c r="E10634" t="s">
        <v>2666</v>
      </c>
      <c r="F10634" s="1">
        <v>3630</v>
      </c>
      <c r="G10634" t="s">
        <v>16</v>
      </c>
      <c r="H10634">
        <v>1E-3</v>
      </c>
      <c r="I10634">
        <f t="shared" si="218"/>
        <v>3.63</v>
      </c>
      <c r="J10634">
        <v>0</v>
      </c>
      <c r="K10634" s="2">
        <f t="shared" si="219"/>
        <v>0</v>
      </c>
    </row>
    <row r="10635" spans="1:11" x14ac:dyDescent="0.35">
      <c r="A10635" t="s">
        <v>14044</v>
      </c>
      <c r="B10635" t="s">
        <v>14045</v>
      </c>
      <c r="C10635" t="s">
        <v>13914</v>
      </c>
      <c r="D10635">
        <v>875</v>
      </c>
      <c r="E10635" t="s">
        <v>2666</v>
      </c>
      <c r="F10635" s="1">
        <v>13870</v>
      </c>
      <c r="G10635" t="s">
        <v>16</v>
      </c>
      <c r="H10635">
        <v>1.4489999999999999E-2</v>
      </c>
      <c r="I10635">
        <f t="shared" si="218"/>
        <v>200.97629999999998</v>
      </c>
      <c r="J10635">
        <v>0.2581</v>
      </c>
      <c r="K10635" s="2">
        <f t="shared" si="219"/>
        <v>3579.8469999999998</v>
      </c>
    </row>
    <row r="10636" spans="1:11" x14ac:dyDescent="0.35">
      <c r="A10636" t="s">
        <v>14046</v>
      </c>
      <c r="B10636" t="s">
        <v>14047</v>
      </c>
      <c r="C10636" t="s">
        <v>13914</v>
      </c>
      <c r="D10636">
        <v>875</v>
      </c>
      <c r="E10636" t="s">
        <v>2666</v>
      </c>
      <c r="F10636" s="1">
        <v>12490</v>
      </c>
      <c r="G10636" t="s">
        <v>16</v>
      </c>
      <c r="H10636">
        <v>1.4489999999999999E-2</v>
      </c>
      <c r="I10636">
        <f t="shared" si="218"/>
        <v>180.98009999999999</v>
      </c>
      <c r="J10636">
        <v>0.2581</v>
      </c>
      <c r="K10636" s="2">
        <f t="shared" si="219"/>
        <v>3223.6689999999999</v>
      </c>
    </row>
    <row r="10637" spans="1:11" x14ac:dyDescent="0.35">
      <c r="A10637" t="s">
        <v>14048</v>
      </c>
      <c r="B10637" t="s">
        <v>14049</v>
      </c>
      <c r="C10637" t="s">
        <v>13924</v>
      </c>
      <c r="D10637">
        <v>875</v>
      </c>
      <c r="E10637" t="s">
        <v>2666</v>
      </c>
      <c r="F10637" s="1">
        <v>100347</v>
      </c>
      <c r="G10637" t="s">
        <v>16</v>
      </c>
      <c r="H10637">
        <v>2.47E-3</v>
      </c>
      <c r="I10637">
        <f t="shared" si="218"/>
        <v>247.85709</v>
      </c>
      <c r="J10637">
        <v>4.0919999999999998E-2</v>
      </c>
      <c r="K10637" s="2">
        <f t="shared" si="219"/>
        <v>4106.1992399999999</v>
      </c>
    </row>
    <row r="10638" spans="1:11" x14ac:dyDescent="0.35">
      <c r="A10638" t="s">
        <v>14050</v>
      </c>
      <c r="B10638" t="s">
        <v>14051</v>
      </c>
      <c r="C10638" t="s">
        <v>14052</v>
      </c>
      <c r="D10638">
        <v>875</v>
      </c>
      <c r="E10638" t="s">
        <v>2666</v>
      </c>
      <c r="F10638" s="1">
        <v>20930</v>
      </c>
      <c r="G10638" t="s">
        <v>16</v>
      </c>
      <c r="H10638">
        <v>8.9200000000000002E-2</v>
      </c>
      <c r="I10638">
        <f t="shared" si="218"/>
        <v>1866.9560000000001</v>
      </c>
      <c r="J10638">
        <v>0.32850000000000001</v>
      </c>
      <c r="K10638" s="2">
        <f t="shared" si="219"/>
        <v>6875.5050000000001</v>
      </c>
    </row>
    <row r="10639" spans="1:11" x14ac:dyDescent="0.35">
      <c r="A10639" t="s">
        <v>14053</v>
      </c>
      <c r="B10639" t="s">
        <v>14054</v>
      </c>
      <c r="C10639" t="s">
        <v>14055</v>
      </c>
      <c r="D10639">
        <v>875</v>
      </c>
      <c r="E10639" t="s">
        <v>2666</v>
      </c>
      <c r="F10639" s="1">
        <v>45230</v>
      </c>
      <c r="G10639" t="s">
        <v>16</v>
      </c>
      <c r="H10639">
        <v>1.5100000000000001E-3</v>
      </c>
      <c r="I10639">
        <f t="shared" si="218"/>
        <v>68.297300000000007</v>
      </c>
      <c r="J10639">
        <v>2.8539999999999999E-2</v>
      </c>
      <c r="K10639" s="2">
        <f t="shared" si="219"/>
        <v>1290.8642</v>
      </c>
    </row>
    <row r="10640" spans="1:11" x14ac:dyDescent="0.35">
      <c r="A10640" t="s">
        <v>14056</v>
      </c>
      <c r="B10640" t="s">
        <v>14057</v>
      </c>
      <c r="C10640" t="s">
        <v>14055</v>
      </c>
      <c r="D10640">
        <v>875</v>
      </c>
      <c r="E10640" t="s">
        <v>2666</v>
      </c>
      <c r="F10640" s="1">
        <v>66198</v>
      </c>
      <c r="G10640" t="s">
        <v>16</v>
      </c>
      <c r="H10640">
        <v>1.5100000000000001E-3</v>
      </c>
      <c r="I10640">
        <f t="shared" si="218"/>
        <v>99.958979999999997</v>
      </c>
      <c r="J10640">
        <v>7.6450000000000004E-2</v>
      </c>
      <c r="K10640" s="2">
        <f t="shared" si="219"/>
        <v>5060.8371000000006</v>
      </c>
    </row>
    <row r="10641" spans="1:11" x14ac:dyDescent="0.35">
      <c r="A10641" t="s">
        <v>14058</v>
      </c>
      <c r="B10641" t="s">
        <v>14059</v>
      </c>
      <c r="C10641" t="s">
        <v>14060</v>
      </c>
      <c r="D10641">
        <v>875</v>
      </c>
      <c r="E10641" t="s">
        <v>2666</v>
      </c>
      <c r="F10641" s="1">
        <v>3700</v>
      </c>
      <c r="G10641" t="s">
        <v>16</v>
      </c>
      <c r="H10641">
        <v>8.2600000000000007E-2</v>
      </c>
      <c r="I10641">
        <f t="shared" si="218"/>
        <v>305.62</v>
      </c>
      <c r="J10641">
        <v>0.22639999999999999</v>
      </c>
      <c r="K10641" s="2">
        <f t="shared" si="219"/>
        <v>837.68</v>
      </c>
    </row>
    <row r="10642" spans="1:11" x14ac:dyDescent="0.35">
      <c r="A10642" t="s">
        <v>14061</v>
      </c>
      <c r="B10642" t="s">
        <v>14062</v>
      </c>
      <c r="C10642" t="s">
        <v>14063</v>
      </c>
      <c r="D10642">
        <v>875</v>
      </c>
      <c r="E10642" t="s">
        <v>2666</v>
      </c>
      <c r="F10642" s="1">
        <v>30600</v>
      </c>
      <c r="G10642" t="s">
        <v>16</v>
      </c>
      <c r="H10642">
        <v>2.18E-2</v>
      </c>
      <c r="I10642">
        <f t="shared" si="218"/>
        <v>667.08</v>
      </c>
      <c r="J10642">
        <v>0.12609999999999999</v>
      </c>
      <c r="K10642" s="2">
        <f t="shared" si="219"/>
        <v>3858.66</v>
      </c>
    </row>
    <row r="10643" spans="1:11" x14ac:dyDescent="0.35">
      <c r="A10643" t="s">
        <v>14064</v>
      </c>
      <c r="B10643" t="s">
        <v>14065</v>
      </c>
      <c r="C10643" t="s">
        <v>14066</v>
      </c>
      <c r="D10643">
        <v>875</v>
      </c>
      <c r="E10643" t="s">
        <v>2666</v>
      </c>
      <c r="F10643" s="1">
        <v>49884</v>
      </c>
      <c r="G10643" t="s">
        <v>16</v>
      </c>
      <c r="H10643">
        <v>5.5999999999999999E-3</v>
      </c>
      <c r="I10643">
        <f t="shared" si="218"/>
        <v>279.35039999999998</v>
      </c>
      <c r="J10643">
        <v>7.7899999999999997E-2</v>
      </c>
      <c r="K10643" s="2">
        <f t="shared" si="219"/>
        <v>3885.9636</v>
      </c>
    </row>
    <row r="10644" spans="1:11" x14ac:dyDescent="0.35">
      <c r="A10644" t="s">
        <v>14067</v>
      </c>
      <c r="B10644" t="s">
        <v>14068</v>
      </c>
      <c r="C10644" t="s">
        <v>13808</v>
      </c>
      <c r="D10644">
        <v>875</v>
      </c>
      <c r="E10644" t="s">
        <v>2666</v>
      </c>
      <c r="F10644" s="1">
        <v>2000</v>
      </c>
      <c r="G10644" t="s">
        <v>16</v>
      </c>
      <c r="H10644">
        <v>5.4800000000000001E-2</v>
      </c>
      <c r="I10644">
        <f t="shared" si="218"/>
        <v>109.60000000000001</v>
      </c>
      <c r="J10644">
        <v>0.25390000000000001</v>
      </c>
      <c r="K10644" s="2">
        <f t="shared" si="219"/>
        <v>507.8</v>
      </c>
    </row>
    <row r="10645" spans="1:11" x14ac:dyDescent="0.35">
      <c r="A10645" t="s">
        <v>14069</v>
      </c>
      <c r="B10645" t="s">
        <v>14070</v>
      </c>
      <c r="C10645" t="s">
        <v>6681</v>
      </c>
      <c r="D10645">
        <v>875</v>
      </c>
      <c r="E10645" t="s">
        <v>2666</v>
      </c>
      <c r="F10645" s="1">
        <v>3168</v>
      </c>
      <c r="G10645" t="s">
        <v>16</v>
      </c>
      <c r="H10645">
        <v>0.10299999999999999</v>
      </c>
      <c r="I10645">
        <f t="shared" si="218"/>
        <v>326.30399999999997</v>
      </c>
      <c r="J10645">
        <v>0.64200000000000002</v>
      </c>
      <c r="K10645" s="2">
        <f t="shared" si="219"/>
        <v>2033.856</v>
      </c>
    </row>
    <row r="10646" spans="1:11" x14ac:dyDescent="0.35">
      <c r="A10646" t="s">
        <v>14071</v>
      </c>
      <c r="B10646" t="s">
        <v>14072</v>
      </c>
      <c r="C10646" t="s">
        <v>13986</v>
      </c>
      <c r="D10646">
        <v>875</v>
      </c>
      <c r="E10646" t="s">
        <v>2666</v>
      </c>
      <c r="F10646" s="1">
        <v>4000</v>
      </c>
      <c r="G10646" t="s">
        <v>16</v>
      </c>
      <c r="H10646">
        <v>8.4000000000000005E-2</v>
      </c>
      <c r="I10646">
        <f t="shared" si="218"/>
        <v>336</v>
      </c>
      <c r="J10646">
        <v>0.32200000000000001</v>
      </c>
      <c r="K10646" s="2">
        <f t="shared" si="219"/>
        <v>1288</v>
      </c>
    </row>
    <row r="10647" spans="1:11" x14ac:dyDescent="0.35">
      <c r="A10647" t="s">
        <v>14073</v>
      </c>
      <c r="B10647" t="s">
        <v>14074</v>
      </c>
      <c r="C10647" t="s">
        <v>14075</v>
      </c>
      <c r="D10647">
        <v>875</v>
      </c>
      <c r="E10647" t="s">
        <v>2666</v>
      </c>
      <c r="F10647" s="1">
        <v>25565</v>
      </c>
      <c r="G10647" t="s">
        <v>16</v>
      </c>
      <c r="H10647">
        <v>6.0000000000000001E-3</v>
      </c>
      <c r="I10647">
        <f t="shared" si="218"/>
        <v>153.39000000000001</v>
      </c>
      <c r="J10647">
        <v>4.657E-2</v>
      </c>
      <c r="K10647" s="2">
        <f t="shared" si="219"/>
        <v>1190.56205</v>
      </c>
    </row>
    <row r="10648" spans="1:11" x14ac:dyDescent="0.35">
      <c r="A10648" t="s">
        <v>14076</v>
      </c>
      <c r="B10648" t="s">
        <v>14077</v>
      </c>
      <c r="C10648" t="s">
        <v>14078</v>
      </c>
      <c r="D10648">
        <v>875</v>
      </c>
      <c r="E10648" t="s">
        <v>2666</v>
      </c>
      <c r="F10648" s="1">
        <v>6010</v>
      </c>
      <c r="G10648" t="s">
        <v>16</v>
      </c>
      <c r="H10648">
        <v>6.3E-2</v>
      </c>
      <c r="I10648">
        <f t="shared" si="218"/>
        <v>378.63</v>
      </c>
      <c r="J10648">
        <v>0.23499999999999999</v>
      </c>
      <c r="K10648" s="2">
        <f t="shared" si="219"/>
        <v>1412.35</v>
      </c>
    </row>
    <row r="10649" spans="1:11" x14ac:dyDescent="0.35">
      <c r="A10649" t="s">
        <v>14079</v>
      </c>
      <c r="B10649" t="s">
        <v>14080</v>
      </c>
      <c r="C10649" t="s">
        <v>14081</v>
      </c>
      <c r="D10649">
        <v>875</v>
      </c>
      <c r="E10649" t="s">
        <v>2666</v>
      </c>
      <c r="F10649" s="1">
        <v>17523</v>
      </c>
      <c r="G10649" t="s">
        <v>16</v>
      </c>
      <c r="H10649">
        <v>2.8600000000000001E-3</v>
      </c>
      <c r="I10649">
        <f t="shared" si="218"/>
        <v>50.115780000000001</v>
      </c>
      <c r="J10649">
        <v>2.955E-2</v>
      </c>
      <c r="K10649" s="2">
        <f t="shared" si="219"/>
        <v>517.80465000000004</v>
      </c>
    </row>
    <row r="10650" spans="1:11" x14ac:dyDescent="0.35">
      <c r="A10650" t="s">
        <v>14082</v>
      </c>
      <c r="B10650" t="s">
        <v>14083</v>
      </c>
      <c r="C10650" t="s">
        <v>6681</v>
      </c>
      <c r="D10650">
        <v>875</v>
      </c>
      <c r="E10650" t="s">
        <v>2666</v>
      </c>
      <c r="F10650" s="1">
        <v>2970</v>
      </c>
      <c r="G10650" t="s">
        <v>16</v>
      </c>
      <c r="H10650">
        <v>0.104</v>
      </c>
      <c r="I10650">
        <f t="shared" si="218"/>
        <v>308.88</v>
      </c>
      <c r="J10650">
        <v>0.41899999999999998</v>
      </c>
      <c r="K10650" s="2">
        <f t="shared" si="219"/>
        <v>1244.43</v>
      </c>
    </row>
    <row r="10651" spans="1:11" x14ac:dyDescent="0.35">
      <c r="A10651" t="s">
        <v>14084</v>
      </c>
      <c r="B10651" t="s">
        <v>14085</v>
      </c>
      <c r="C10651" t="s">
        <v>6681</v>
      </c>
      <c r="D10651">
        <v>875</v>
      </c>
      <c r="E10651" t="s">
        <v>2666</v>
      </c>
      <c r="F10651" s="1">
        <v>2350</v>
      </c>
      <c r="G10651" t="s">
        <v>16</v>
      </c>
      <c r="H10651">
        <v>0.104</v>
      </c>
      <c r="I10651">
        <f t="shared" si="218"/>
        <v>244.39999999999998</v>
      </c>
      <c r="J10651">
        <v>0.41899999999999998</v>
      </c>
      <c r="K10651" s="2">
        <f t="shared" si="219"/>
        <v>984.65</v>
      </c>
    </row>
    <row r="10652" spans="1:11" x14ac:dyDescent="0.35">
      <c r="A10652" t="s">
        <v>14086</v>
      </c>
      <c r="B10652" t="s">
        <v>14087</v>
      </c>
      <c r="C10652" t="s">
        <v>14088</v>
      </c>
      <c r="D10652">
        <v>875</v>
      </c>
      <c r="E10652" t="s">
        <v>2666</v>
      </c>
      <c r="F10652" s="1">
        <v>46130</v>
      </c>
      <c r="G10652" t="s">
        <v>16</v>
      </c>
      <c r="H10652">
        <v>1.06E-2</v>
      </c>
      <c r="I10652">
        <f t="shared" si="218"/>
        <v>488.97800000000001</v>
      </c>
      <c r="J10652">
        <v>5.883E-2</v>
      </c>
      <c r="K10652" s="2">
        <f t="shared" si="219"/>
        <v>2713.8279000000002</v>
      </c>
    </row>
    <row r="10653" spans="1:11" x14ac:dyDescent="0.35">
      <c r="A10653" t="s">
        <v>14089</v>
      </c>
      <c r="B10653" t="s">
        <v>14090</v>
      </c>
      <c r="C10653" t="s">
        <v>14088</v>
      </c>
      <c r="D10653">
        <v>875</v>
      </c>
      <c r="E10653" t="s">
        <v>2666</v>
      </c>
      <c r="F10653" s="1">
        <v>60150</v>
      </c>
      <c r="G10653" t="s">
        <v>16</v>
      </c>
      <c r="H10653">
        <v>1.06E-2</v>
      </c>
      <c r="I10653">
        <f t="shared" si="218"/>
        <v>637.59</v>
      </c>
      <c r="J10653">
        <v>5.883E-2</v>
      </c>
      <c r="K10653" s="2">
        <f t="shared" si="219"/>
        <v>3538.6244999999999</v>
      </c>
    </row>
    <row r="10654" spans="1:11" x14ac:dyDescent="0.35">
      <c r="A10654" t="s">
        <v>14091</v>
      </c>
      <c r="B10654" t="s">
        <v>14092</v>
      </c>
      <c r="C10654" t="s">
        <v>14088</v>
      </c>
      <c r="D10654">
        <v>875</v>
      </c>
      <c r="E10654" t="s">
        <v>2666</v>
      </c>
      <c r="F10654" s="1">
        <v>83855</v>
      </c>
      <c r="G10654" t="s">
        <v>16</v>
      </c>
      <c r="H10654">
        <v>1.06E-2</v>
      </c>
      <c r="I10654">
        <f t="shared" si="218"/>
        <v>888.86300000000006</v>
      </c>
      <c r="J10654">
        <v>5.883E-2</v>
      </c>
      <c r="K10654" s="2">
        <f t="shared" si="219"/>
        <v>4933.1896500000003</v>
      </c>
    </row>
    <row r="10655" spans="1:11" x14ac:dyDescent="0.35">
      <c r="A10655" t="s">
        <v>14093</v>
      </c>
      <c r="B10655" t="s">
        <v>14094</v>
      </c>
      <c r="C10655" t="s">
        <v>14088</v>
      </c>
      <c r="D10655">
        <v>875</v>
      </c>
      <c r="E10655" t="s">
        <v>2666</v>
      </c>
      <c r="F10655" s="1">
        <v>62000</v>
      </c>
      <c r="G10655" t="s">
        <v>16</v>
      </c>
      <c r="H10655">
        <v>1.06E-2</v>
      </c>
      <c r="I10655">
        <f t="shared" si="218"/>
        <v>657.2</v>
      </c>
      <c r="J10655">
        <v>5.883E-2</v>
      </c>
      <c r="K10655" s="2">
        <f t="shared" si="219"/>
        <v>3647.46</v>
      </c>
    </row>
    <row r="10656" spans="1:11" x14ac:dyDescent="0.35">
      <c r="A10656" t="s">
        <v>14095</v>
      </c>
      <c r="B10656" t="s">
        <v>14096</v>
      </c>
      <c r="C10656" t="s">
        <v>14088</v>
      </c>
      <c r="D10656">
        <v>875</v>
      </c>
      <c r="E10656" t="s">
        <v>2666</v>
      </c>
      <c r="F10656" s="1">
        <v>90922</v>
      </c>
      <c r="G10656" t="s">
        <v>16</v>
      </c>
      <c r="H10656">
        <v>1.06E-2</v>
      </c>
      <c r="I10656">
        <f t="shared" si="218"/>
        <v>963.77319999999997</v>
      </c>
      <c r="J10656">
        <v>5.883E-2</v>
      </c>
      <c r="K10656" s="2">
        <f t="shared" si="219"/>
        <v>5348.9412599999996</v>
      </c>
    </row>
    <row r="10657" spans="1:11" x14ac:dyDescent="0.35">
      <c r="A10657" t="s">
        <v>14097</v>
      </c>
      <c r="B10657" t="s">
        <v>14098</v>
      </c>
      <c r="C10657" t="s">
        <v>14088</v>
      </c>
      <c r="D10657">
        <v>875</v>
      </c>
      <c r="E10657" t="s">
        <v>2666</v>
      </c>
      <c r="F10657" s="1">
        <v>90809</v>
      </c>
      <c r="G10657" t="s">
        <v>16</v>
      </c>
      <c r="H10657">
        <v>1.06E-2</v>
      </c>
      <c r="I10657">
        <f t="shared" si="218"/>
        <v>962.57540000000006</v>
      </c>
      <c r="J10657">
        <v>5.883E-2</v>
      </c>
      <c r="K10657" s="2">
        <f t="shared" si="219"/>
        <v>5342.2934699999996</v>
      </c>
    </row>
    <row r="10658" spans="1:11" x14ac:dyDescent="0.35">
      <c r="A10658" t="s">
        <v>14099</v>
      </c>
      <c r="B10658" t="s">
        <v>14100</v>
      </c>
      <c r="C10658" t="s">
        <v>14088</v>
      </c>
      <c r="D10658">
        <v>875</v>
      </c>
      <c r="E10658" t="s">
        <v>2666</v>
      </c>
      <c r="F10658" s="1">
        <v>86950</v>
      </c>
      <c r="G10658" t="s">
        <v>16</v>
      </c>
      <c r="H10658">
        <v>1.06E-2</v>
      </c>
      <c r="I10658">
        <f t="shared" si="218"/>
        <v>921.67</v>
      </c>
      <c r="J10658">
        <v>5.883E-2</v>
      </c>
      <c r="K10658" s="2">
        <f t="shared" si="219"/>
        <v>5115.2685000000001</v>
      </c>
    </row>
    <row r="10659" spans="1:11" x14ac:dyDescent="0.35">
      <c r="A10659" t="s">
        <v>14101</v>
      </c>
      <c r="B10659" t="s">
        <v>14102</v>
      </c>
      <c r="C10659" t="s">
        <v>14088</v>
      </c>
      <c r="D10659">
        <v>875</v>
      </c>
      <c r="E10659" t="s">
        <v>2666</v>
      </c>
      <c r="F10659" s="1">
        <v>85171</v>
      </c>
      <c r="G10659" t="s">
        <v>16</v>
      </c>
      <c r="H10659">
        <v>1.06E-2</v>
      </c>
      <c r="I10659">
        <f t="shared" si="218"/>
        <v>902.81259999999997</v>
      </c>
      <c r="J10659">
        <v>5.883E-2</v>
      </c>
      <c r="K10659" s="2">
        <f t="shared" si="219"/>
        <v>5010.6099299999996</v>
      </c>
    </row>
    <row r="10660" spans="1:11" x14ac:dyDescent="0.35">
      <c r="A10660" t="s">
        <v>14103</v>
      </c>
      <c r="B10660" t="s">
        <v>14104</v>
      </c>
      <c r="C10660" t="s">
        <v>14088</v>
      </c>
      <c r="D10660">
        <v>875</v>
      </c>
      <c r="E10660" t="s">
        <v>2666</v>
      </c>
      <c r="F10660" s="1">
        <v>43301</v>
      </c>
      <c r="G10660" t="s">
        <v>16</v>
      </c>
      <c r="H10660">
        <v>1.06E-2</v>
      </c>
      <c r="I10660">
        <f t="shared" si="218"/>
        <v>458.99060000000003</v>
      </c>
      <c r="J10660">
        <v>5.883E-2</v>
      </c>
      <c r="K10660" s="2">
        <f t="shared" si="219"/>
        <v>2547.3978299999999</v>
      </c>
    </row>
    <row r="10661" spans="1:11" x14ac:dyDescent="0.35">
      <c r="A10661" t="s">
        <v>14105</v>
      </c>
      <c r="B10661" t="s">
        <v>14106</v>
      </c>
      <c r="C10661" t="s">
        <v>14088</v>
      </c>
      <c r="D10661">
        <v>875</v>
      </c>
      <c r="E10661" t="s">
        <v>2666</v>
      </c>
      <c r="F10661" s="1">
        <v>63173</v>
      </c>
      <c r="G10661" t="s">
        <v>16</v>
      </c>
      <c r="H10661">
        <v>1.06E-2</v>
      </c>
      <c r="I10661">
        <f t="shared" si="218"/>
        <v>669.63379999999995</v>
      </c>
      <c r="J10661">
        <v>5.883E-2</v>
      </c>
      <c r="K10661" s="2">
        <f t="shared" si="219"/>
        <v>3716.4675900000002</v>
      </c>
    </row>
    <row r="10662" spans="1:11" x14ac:dyDescent="0.35">
      <c r="A10662" t="s">
        <v>14107</v>
      </c>
      <c r="B10662" t="s">
        <v>14108</v>
      </c>
      <c r="C10662" t="s">
        <v>14109</v>
      </c>
      <c r="D10662">
        <v>875</v>
      </c>
      <c r="E10662" t="s">
        <v>2666</v>
      </c>
      <c r="F10662" s="1">
        <v>2400</v>
      </c>
      <c r="G10662" t="s">
        <v>16</v>
      </c>
      <c r="H10662">
        <v>7.2999999999999995E-2</v>
      </c>
      <c r="I10662">
        <f t="shared" si="218"/>
        <v>175.2</v>
      </c>
      <c r="J10662">
        <v>0.435</v>
      </c>
      <c r="K10662" s="2">
        <f t="shared" si="219"/>
        <v>1044</v>
      </c>
    </row>
    <row r="10663" spans="1:11" x14ac:dyDescent="0.35">
      <c r="A10663" t="s">
        <v>14110</v>
      </c>
      <c r="B10663" t="s">
        <v>14111</v>
      </c>
      <c r="C10663" t="s">
        <v>14112</v>
      </c>
      <c r="D10663">
        <v>875</v>
      </c>
      <c r="E10663" t="s">
        <v>2666</v>
      </c>
      <c r="F10663" s="1">
        <v>2000</v>
      </c>
      <c r="G10663" t="s">
        <v>16</v>
      </c>
      <c r="H10663">
        <v>8.7999999999999995E-2</v>
      </c>
      <c r="I10663">
        <f t="shared" si="218"/>
        <v>176</v>
      </c>
      <c r="J10663">
        <v>0.20799999999999999</v>
      </c>
      <c r="K10663" s="2">
        <f t="shared" si="219"/>
        <v>416</v>
      </c>
    </row>
    <row r="10664" spans="1:11" x14ac:dyDescent="0.35">
      <c r="A10664" t="s">
        <v>14113</v>
      </c>
      <c r="B10664" t="s">
        <v>14114</v>
      </c>
      <c r="C10664" t="s">
        <v>14115</v>
      </c>
      <c r="D10664">
        <v>875</v>
      </c>
      <c r="E10664" t="s">
        <v>2666</v>
      </c>
      <c r="F10664" s="1">
        <v>2790</v>
      </c>
      <c r="G10664" t="s">
        <v>16</v>
      </c>
      <c r="H10664">
        <v>4.1999999999999997E-3</v>
      </c>
      <c r="I10664">
        <f t="shared" si="218"/>
        <v>11.718</v>
      </c>
      <c r="J10664">
        <v>0.41799999999999998</v>
      </c>
      <c r="K10664" s="2">
        <f t="shared" si="219"/>
        <v>1166.22</v>
      </c>
    </row>
    <row r="10665" spans="1:11" x14ac:dyDescent="0.35">
      <c r="A10665" t="s">
        <v>14116</v>
      </c>
      <c r="B10665" t="s">
        <v>14117</v>
      </c>
      <c r="C10665" t="s">
        <v>14118</v>
      </c>
      <c r="D10665">
        <v>875</v>
      </c>
      <c r="E10665" t="s">
        <v>2666</v>
      </c>
      <c r="F10665" s="1">
        <v>1900</v>
      </c>
      <c r="G10665" t="s">
        <v>16</v>
      </c>
      <c r="H10665">
        <v>4.0000000000000001E-3</v>
      </c>
      <c r="I10665">
        <f t="shared" si="218"/>
        <v>7.6000000000000005</v>
      </c>
      <c r="J10665">
        <v>0.38800000000000001</v>
      </c>
      <c r="K10665" s="2">
        <f t="shared" si="219"/>
        <v>737.2</v>
      </c>
    </row>
    <row r="10666" spans="1:11" x14ac:dyDescent="0.35">
      <c r="A10666" t="s">
        <v>14119</v>
      </c>
      <c r="B10666" t="s">
        <v>14120</v>
      </c>
      <c r="C10666" t="s">
        <v>5399</v>
      </c>
      <c r="D10666">
        <v>875</v>
      </c>
      <c r="E10666" t="s">
        <v>2666</v>
      </c>
      <c r="F10666" s="1">
        <v>38500</v>
      </c>
      <c r="G10666" t="s">
        <v>16</v>
      </c>
      <c r="H10666">
        <v>5.1399999999999996E-3</v>
      </c>
      <c r="I10666">
        <f t="shared" si="218"/>
        <v>197.89</v>
      </c>
      <c r="J10666">
        <v>8.7169999999999997E-2</v>
      </c>
      <c r="K10666" s="2">
        <f t="shared" si="219"/>
        <v>3356.0450000000001</v>
      </c>
    </row>
    <row r="10667" spans="1:11" x14ac:dyDescent="0.35">
      <c r="A10667" t="s">
        <v>14121</v>
      </c>
      <c r="B10667" t="s">
        <v>14122</v>
      </c>
      <c r="C10667" t="s">
        <v>5399</v>
      </c>
      <c r="D10667">
        <v>875</v>
      </c>
      <c r="E10667" t="s">
        <v>2666</v>
      </c>
      <c r="F10667" s="1">
        <v>54140</v>
      </c>
      <c r="G10667" t="s">
        <v>16</v>
      </c>
      <c r="H10667">
        <v>4.9199999999999999E-3</v>
      </c>
      <c r="I10667">
        <f t="shared" si="218"/>
        <v>266.36880000000002</v>
      </c>
      <c r="J10667">
        <v>8.7169999999999997E-2</v>
      </c>
      <c r="K10667" s="2">
        <f t="shared" si="219"/>
        <v>4719.3837999999996</v>
      </c>
    </row>
    <row r="10668" spans="1:11" x14ac:dyDescent="0.35">
      <c r="A10668" t="s">
        <v>14123</v>
      </c>
      <c r="B10668" t="s">
        <v>14124</v>
      </c>
      <c r="C10668" t="s">
        <v>5399</v>
      </c>
      <c r="D10668">
        <v>875</v>
      </c>
      <c r="E10668" t="s">
        <v>2666</v>
      </c>
      <c r="F10668" s="1">
        <v>50240</v>
      </c>
      <c r="G10668" t="s">
        <v>16</v>
      </c>
      <c r="H10668">
        <v>4.9199999999999999E-3</v>
      </c>
      <c r="I10668">
        <f t="shared" si="218"/>
        <v>247.1808</v>
      </c>
      <c r="J10668">
        <v>8.7169999999999997E-2</v>
      </c>
      <c r="K10668" s="2">
        <f t="shared" si="219"/>
        <v>4379.4207999999999</v>
      </c>
    </row>
    <row r="10669" spans="1:11" x14ac:dyDescent="0.35">
      <c r="A10669" t="s">
        <v>14125</v>
      </c>
      <c r="B10669" t="s">
        <v>14126</v>
      </c>
      <c r="C10669" t="s">
        <v>5399</v>
      </c>
      <c r="D10669">
        <v>875</v>
      </c>
      <c r="E10669" t="s">
        <v>2666</v>
      </c>
      <c r="F10669" s="1">
        <v>13000</v>
      </c>
      <c r="G10669" t="s">
        <v>16</v>
      </c>
      <c r="H10669">
        <v>4.9199999999999999E-3</v>
      </c>
      <c r="I10669">
        <f t="shared" si="218"/>
        <v>63.96</v>
      </c>
      <c r="J10669">
        <v>7.5009999999999993E-2</v>
      </c>
      <c r="K10669" s="2">
        <f t="shared" si="219"/>
        <v>975.12999999999988</v>
      </c>
    </row>
    <row r="10670" spans="1:11" x14ac:dyDescent="0.35">
      <c r="A10670" t="s">
        <v>14127</v>
      </c>
      <c r="B10670" t="s">
        <v>14128</v>
      </c>
      <c r="C10670" t="s">
        <v>5399</v>
      </c>
      <c r="D10670">
        <v>875</v>
      </c>
      <c r="E10670" t="s">
        <v>2666</v>
      </c>
      <c r="F10670" s="1">
        <v>53712</v>
      </c>
      <c r="G10670" t="s">
        <v>16</v>
      </c>
      <c r="H10670">
        <v>4.9199999999999999E-3</v>
      </c>
      <c r="I10670">
        <f t="shared" si="218"/>
        <v>264.26303999999999</v>
      </c>
      <c r="J10670">
        <v>8.7169999999999997E-2</v>
      </c>
      <c r="K10670" s="2">
        <f t="shared" si="219"/>
        <v>4682.0750399999997</v>
      </c>
    </row>
    <row r="10671" spans="1:11" x14ac:dyDescent="0.35">
      <c r="A10671" t="s">
        <v>14129</v>
      </c>
      <c r="B10671" t="s">
        <v>14130</v>
      </c>
      <c r="C10671" t="s">
        <v>5399</v>
      </c>
      <c r="D10671">
        <v>875</v>
      </c>
      <c r="E10671" t="s">
        <v>2666</v>
      </c>
      <c r="F10671" s="1">
        <v>31700</v>
      </c>
      <c r="G10671" t="s">
        <v>16</v>
      </c>
      <c r="H10671">
        <v>4.9199999999999999E-3</v>
      </c>
      <c r="I10671">
        <f t="shared" si="218"/>
        <v>155.964</v>
      </c>
      <c r="J10671">
        <v>7.5009999999999993E-2</v>
      </c>
      <c r="K10671" s="2">
        <f t="shared" si="219"/>
        <v>2377.817</v>
      </c>
    </row>
    <row r="10672" spans="1:11" x14ac:dyDescent="0.35">
      <c r="A10672" t="s">
        <v>14131</v>
      </c>
      <c r="B10672" t="s">
        <v>14132</v>
      </c>
      <c r="C10672" t="s">
        <v>5399</v>
      </c>
      <c r="D10672">
        <v>875</v>
      </c>
      <c r="E10672" t="s">
        <v>2666</v>
      </c>
      <c r="F10672" s="1">
        <v>31123</v>
      </c>
      <c r="G10672" t="s">
        <v>16</v>
      </c>
      <c r="H10672">
        <v>5.13E-3</v>
      </c>
      <c r="I10672">
        <f t="shared" si="218"/>
        <v>159.66099</v>
      </c>
      <c r="J10672">
        <v>8.7169999999999997E-2</v>
      </c>
      <c r="K10672" s="2">
        <f t="shared" si="219"/>
        <v>2712.9919099999997</v>
      </c>
    </row>
    <row r="10673" spans="1:11" x14ac:dyDescent="0.35">
      <c r="A10673" t="s">
        <v>14133</v>
      </c>
      <c r="B10673" t="s">
        <v>14134</v>
      </c>
      <c r="C10673" t="s">
        <v>6006</v>
      </c>
      <c r="D10673">
        <v>875</v>
      </c>
      <c r="E10673" t="s">
        <v>2666</v>
      </c>
      <c r="F10673" s="1">
        <v>5300</v>
      </c>
      <c r="G10673" t="s">
        <v>16</v>
      </c>
      <c r="H10673">
        <v>5.7200000000000003E-3</v>
      </c>
      <c r="I10673">
        <f t="shared" si="218"/>
        <v>30.316000000000003</v>
      </c>
      <c r="J10673">
        <v>3.6990000000000002E-2</v>
      </c>
      <c r="K10673" s="2">
        <f t="shared" si="219"/>
        <v>196.047</v>
      </c>
    </row>
    <row r="10674" spans="1:11" x14ac:dyDescent="0.35">
      <c r="A10674" t="s">
        <v>14135</v>
      </c>
      <c r="B10674" t="s">
        <v>14136</v>
      </c>
      <c r="C10674" t="s">
        <v>6006</v>
      </c>
      <c r="D10674">
        <v>875</v>
      </c>
      <c r="E10674" t="s">
        <v>2666</v>
      </c>
      <c r="F10674" s="1">
        <v>95536</v>
      </c>
      <c r="G10674" t="s">
        <v>16</v>
      </c>
      <c r="H10674">
        <v>5.7200000000000003E-3</v>
      </c>
      <c r="I10674">
        <f t="shared" si="218"/>
        <v>546.46591999999998</v>
      </c>
      <c r="J10674">
        <v>4.2560000000000001E-2</v>
      </c>
      <c r="K10674" s="2">
        <f t="shared" si="219"/>
        <v>4066.0121600000002</v>
      </c>
    </row>
    <row r="10675" spans="1:11" x14ac:dyDescent="0.35">
      <c r="A10675" t="s">
        <v>14137</v>
      </c>
      <c r="B10675" t="s">
        <v>14138</v>
      </c>
      <c r="C10675" t="s">
        <v>6006</v>
      </c>
      <c r="D10675">
        <v>875</v>
      </c>
      <c r="E10675" t="s">
        <v>2666</v>
      </c>
      <c r="F10675" s="1">
        <v>31815</v>
      </c>
      <c r="G10675" t="s">
        <v>16</v>
      </c>
      <c r="H10675">
        <v>5.7200000000000003E-3</v>
      </c>
      <c r="I10675">
        <f t="shared" si="218"/>
        <v>181.98180000000002</v>
      </c>
      <c r="J10675">
        <v>3.6990000000000002E-2</v>
      </c>
      <c r="K10675" s="2">
        <f t="shared" si="219"/>
        <v>1176.8368500000001</v>
      </c>
    </row>
    <row r="10676" spans="1:11" x14ac:dyDescent="0.35">
      <c r="A10676" t="s">
        <v>14139</v>
      </c>
      <c r="B10676" t="s">
        <v>14140</v>
      </c>
      <c r="C10676" t="s">
        <v>6006</v>
      </c>
      <c r="D10676">
        <v>875</v>
      </c>
      <c r="E10676" t="s">
        <v>2666</v>
      </c>
      <c r="F10676" s="1">
        <v>10621</v>
      </c>
      <c r="G10676" t="s">
        <v>16</v>
      </c>
      <c r="H10676">
        <v>5.7200000000000003E-3</v>
      </c>
      <c r="I10676">
        <f t="shared" si="218"/>
        <v>60.752120000000005</v>
      </c>
      <c r="J10676">
        <v>3.6990000000000002E-2</v>
      </c>
      <c r="K10676" s="2">
        <f t="shared" si="219"/>
        <v>392.87079</v>
      </c>
    </row>
    <row r="10677" spans="1:11" x14ac:dyDescent="0.35">
      <c r="A10677" t="s">
        <v>14141</v>
      </c>
      <c r="B10677" t="s">
        <v>14142</v>
      </c>
      <c r="C10677" t="s">
        <v>14143</v>
      </c>
      <c r="D10677">
        <v>875</v>
      </c>
      <c r="E10677" t="s">
        <v>2666</v>
      </c>
      <c r="F10677" s="1">
        <v>7900</v>
      </c>
      <c r="G10677" t="s">
        <v>16</v>
      </c>
      <c r="H10677">
        <v>9.8000000000000004E-2</v>
      </c>
      <c r="I10677">
        <f t="shared" si="218"/>
        <v>774.2</v>
      </c>
      <c r="J10677">
        <v>0.34899999999999998</v>
      </c>
      <c r="K10677" s="2">
        <f t="shared" si="219"/>
        <v>2757.1</v>
      </c>
    </row>
    <row r="10678" spans="1:11" x14ac:dyDescent="0.35">
      <c r="A10678" t="s">
        <v>14144</v>
      </c>
      <c r="B10678" t="s">
        <v>14145</v>
      </c>
      <c r="C10678" t="s">
        <v>14146</v>
      </c>
      <c r="D10678">
        <v>875</v>
      </c>
      <c r="E10678" t="s">
        <v>2666</v>
      </c>
      <c r="F10678" s="1">
        <v>8750</v>
      </c>
      <c r="G10678" t="s">
        <v>16</v>
      </c>
      <c r="H10678">
        <v>0.17799999999999999</v>
      </c>
      <c r="I10678">
        <f t="shared" si="218"/>
        <v>1557.5</v>
      </c>
      <c r="J10678">
        <v>0.76800000000000002</v>
      </c>
      <c r="K10678" s="2">
        <f t="shared" si="219"/>
        <v>6720</v>
      </c>
    </row>
    <row r="10679" spans="1:11" x14ac:dyDescent="0.35">
      <c r="A10679" t="s">
        <v>14147</v>
      </c>
      <c r="B10679" t="s">
        <v>14148</v>
      </c>
      <c r="C10679" t="s">
        <v>14149</v>
      </c>
      <c r="D10679">
        <v>875</v>
      </c>
      <c r="E10679" t="s">
        <v>2666</v>
      </c>
      <c r="F10679" s="1">
        <v>11500</v>
      </c>
      <c r="G10679" t="s">
        <v>16</v>
      </c>
      <c r="H10679">
        <v>4.0000000000000001E-3</v>
      </c>
      <c r="I10679">
        <f t="shared" si="218"/>
        <v>46</v>
      </c>
      <c r="J10679">
        <v>4.7579999999999997E-2</v>
      </c>
      <c r="K10679" s="2">
        <f t="shared" si="219"/>
        <v>547.16999999999996</v>
      </c>
    </row>
    <row r="10680" spans="1:11" x14ac:dyDescent="0.35">
      <c r="A10680" t="s">
        <v>14150</v>
      </c>
      <c r="B10680" t="s">
        <v>14151</v>
      </c>
      <c r="C10680" t="s">
        <v>14152</v>
      </c>
      <c r="D10680">
        <v>875</v>
      </c>
      <c r="E10680" t="s">
        <v>2666</v>
      </c>
      <c r="F10680" s="1">
        <v>22000</v>
      </c>
      <c r="G10680" t="s">
        <v>16</v>
      </c>
      <c r="H10680">
        <v>8.6999999999999994E-2</v>
      </c>
      <c r="I10680">
        <f t="shared" si="218"/>
        <v>1913.9999999999998</v>
      </c>
      <c r="J10680">
        <v>0.26100000000000001</v>
      </c>
      <c r="K10680" s="2">
        <f t="shared" si="219"/>
        <v>5742</v>
      </c>
    </row>
    <row r="10681" spans="1:11" x14ac:dyDescent="0.35">
      <c r="A10681" t="s">
        <v>14153</v>
      </c>
      <c r="B10681" t="s">
        <v>14154</v>
      </c>
      <c r="C10681" t="s">
        <v>14155</v>
      </c>
      <c r="D10681">
        <v>875</v>
      </c>
      <c r="E10681" t="s">
        <v>2666</v>
      </c>
      <c r="F10681" s="1">
        <v>27465</v>
      </c>
      <c r="G10681" t="s">
        <v>16</v>
      </c>
      <c r="H10681">
        <v>6.6000000000000003E-2</v>
      </c>
      <c r="I10681">
        <f t="shared" si="218"/>
        <v>1812.69</v>
      </c>
      <c r="J10681">
        <v>0.105</v>
      </c>
      <c r="K10681" s="2">
        <f t="shared" si="219"/>
        <v>2883.8249999999998</v>
      </c>
    </row>
    <row r="10682" spans="1:11" x14ac:dyDescent="0.35">
      <c r="A10682" t="s">
        <v>14156</v>
      </c>
      <c r="B10682" t="s">
        <v>14157</v>
      </c>
      <c r="C10682" t="s">
        <v>14158</v>
      </c>
      <c r="D10682">
        <v>875</v>
      </c>
      <c r="E10682" t="s">
        <v>2666</v>
      </c>
      <c r="F10682" s="1">
        <v>42555</v>
      </c>
      <c r="G10682" t="s">
        <v>16</v>
      </c>
      <c r="H10682">
        <v>4.0000000000000001E-3</v>
      </c>
      <c r="I10682">
        <f t="shared" si="218"/>
        <v>170.22</v>
      </c>
      <c r="J10682">
        <v>0</v>
      </c>
      <c r="K10682" s="2">
        <f t="shared" si="219"/>
        <v>0</v>
      </c>
    </row>
    <row r="10683" spans="1:11" x14ac:dyDescent="0.35">
      <c r="A10683" t="s">
        <v>14159</v>
      </c>
      <c r="B10683" t="s">
        <v>14160</v>
      </c>
      <c r="C10683" t="s">
        <v>14158</v>
      </c>
      <c r="D10683">
        <v>875</v>
      </c>
      <c r="E10683" t="s">
        <v>2666</v>
      </c>
      <c r="F10683" s="1">
        <v>45460</v>
      </c>
      <c r="G10683" t="s">
        <v>16</v>
      </c>
      <c r="H10683">
        <v>4.0000000000000001E-3</v>
      </c>
      <c r="I10683">
        <f t="shared" si="218"/>
        <v>181.84</v>
      </c>
      <c r="J10683">
        <v>0</v>
      </c>
      <c r="K10683" s="2">
        <f t="shared" si="219"/>
        <v>0</v>
      </c>
    </row>
    <row r="10684" spans="1:11" x14ac:dyDescent="0.35">
      <c r="A10684" t="s">
        <v>14161</v>
      </c>
      <c r="B10684" t="s">
        <v>14162</v>
      </c>
      <c r="C10684" t="s">
        <v>14163</v>
      </c>
      <c r="D10684">
        <v>875</v>
      </c>
      <c r="E10684" t="s">
        <v>2666</v>
      </c>
      <c r="F10684" s="1">
        <v>3800</v>
      </c>
      <c r="G10684" t="s">
        <v>16</v>
      </c>
      <c r="H10684">
        <v>0.01</v>
      </c>
      <c r="I10684">
        <f t="shared" si="218"/>
        <v>38</v>
      </c>
      <c r="J10684">
        <v>0.11799999999999999</v>
      </c>
      <c r="K10684" s="2">
        <f t="shared" si="219"/>
        <v>448.4</v>
      </c>
    </row>
    <row r="10685" spans="1:11" x14ac:dyDescent="0.35">
      <c r="A10685" t="s">
        <v>14164</v>
      </c>
      <c r="B10685" t="s">
        <v>14165</v>
      </c>
      <c r="C10685" t="s">
        <v>14166</v>
      </c>
      <c r="D10685">
        <v>875</v>
      </c>
      <c r="E10685" t="s">
        <v>2666</v>
      </c>
      <c r="F10685" s="1">
        <v>2120</v>
      </c>
      <c r="G10685" t="s">
        <v>16</v>
      </c>
      <c r="H10685">
        <v>0.01</v>
      </c>
      <c r="I10685">
        <f t="shared" si="218"/>
        <v>21.2</v>
      </c>
      <c r="J10685">
        <v>0.152</v>
      </c>
      <c r="K10685" s="2">
        <f t="shared" si="219"/>
        <v>322.24</v>
      </c>
    </row>
    <row r="10686" spans="1:11" x14ac:dyDescent="0.35">
      <c r="A10686" t="s">
        <v>14167</v>
      </c>
      <c r="B10686" t="s">
        <v>14168</v>
      </c>
      <c r="C10686" t="s">
        <v>14081</v>
      </c>
      <c r="D10686">
        <v>875</v>
      </c>
      <c r="E10686" t="s">
        <v>2666</v>
      </c>
      <c r="F10686" s="1">
        <v>99996</v>
      </c>
      <c r="G10686" t="s">
        <v>16</v>
      </c>
      <c r="H10686">
        <v>2.65E-3</v>
      </c>
      <c r="I10686">
        <f t="shared" si="218"/>
        <v>264.98939999999999</v>
      </c>
      <c r="J10686">
        <v>2.622E-2</v>
      </c>
      <c r="K10686" s="2">
        <f t="shared" si="219"/>
        <v>2621.8951200000001</v>
      </c>
    </row>
    <row r="10687" spans="1:11" x14ac:dyDescent="0.35">
      <c r="A10687" t="s">
        <v>14169</v>
      </c>
      <c r="B10687" t="s">
        <v>14170</v>
      </c>
      <c r="C10687" t="s">
        <v>14171</v>
      </c>
      <c r="D10687">
        <v>875</v>
      </c>
      <c r="E10687" t="s">
        <v>2666</v>
      </c>
      <c r="F10687" s="1">
        <v>1750</v>
      </c>
      <c r="G10687" t="s">
        <v>16</v>
      </c>
      <c r="H10687">
        <v>0.123</v>
      </c>
      <c r="I10687">
        <f t="shared" si="218"/>
        <v>215.25</v>
      </c>
      <c r="J10687">
        <v>0.754</v>
      </c>
      <c r="K10687" s="2">
        <f t="shared" si="219"/>
        <v>1319.5</v>
      </c>
    </row>
    <row r="10688" spans="1:11" x14ac:dyDescent="0.35">
      <c r="A10688" t="s">
        <v>14172</v>
      </c>
      <c r="B10688" t="s">
        <v>14173</v>
      </c>
      <c r="C10688" t="s">
        <v>14171</v>
      </c>
      <c r="D10688">
        <v>875</v>
      </c>
      <c r="E10688" t="s">
        <v>2666</v>
      </c>
      <c r="F10688" s="1">
        <v>4020</v>
      </c>
      <c r="G10688" t="s">
        <v>16</v>
      </c>
      <c r="H10688">
        <v>0.122</v>
      </c>
      <c r="I10688">
        <f t="shared" si="218"/>
        <v>490.44</v>
      </c>
      <c r="J10688">
        <v>0.754</v>
      </c>
      <c r="K10688" s="2">
        <f t="shared" si="219"/>
        <v>3031.08</v>
      </c>
    </row>
    <row r="10689" spans="1:11" x14ac:dyDescent="0.35">
      <c r="A10689" t="s">
        <v>14174</v>
      </c>
      <c r="B10689" t="s">
        <v>14175</v>
      </c>
      <c r="C10689" t="s">
        <v>14171</v>
      </c>
      <c r="D10689">
        <v>875</v>
      </c>
      <c r="E10689" t="s">
        <v>2666</v>
      </c>
      <c r="F10689" s="1">
        <v>4065</v>
      </c>
      <c r="G10689" t="s">
        <v>16</v>
      </c>
      <c r="H10689">
        <v>0.12</v>
      </c>
      <c r="I10689">
        <f t="shared" si="218"/>
        <v>487.79999999999995</v>
      </c>
      <c r="J10689">
        <v>0.754</v>
      </c>
      <c r="K10689" s="2">
        <f t="shared" si="219"/>
        <v>3065.01</v>
      </c>
    </row>
    <row r="10690" spans="1:11" x14ac:dyDescent="0.35">
      <c r="A10690" t="s">
        <v>14176</v>
      </c>
      <c r="B10690" t="s">
        <v>14177</v>
      </c>
      <c r="C10690" t="s">
        <v>14171</v>
      </c>
      <c r="D10690">
        <v>875</v>
      </c>
      <c r="E10690" t="s">
        <v>2666</v>
      </c>
      <c r="F10690" s="1">
        <v>5210</v>
      </c>
      <c r="G10690" t="s">
        <v>16</v>
      </c>
      <c r="H10690">
        <v>0.121</v>
      </c>
      <c r="I10690">
        <f t="shared" si="218"/>
        <v>630.41</v>
      </c>
      <c r="J10690">
        <v>0.754</v>
      </c>
      <c r="K10690" s="2">
        <f t="shared" si="219"/>
        <v>3928.34</v>
      </c>
    </row>
    <row r="10691" spans="1:11" x14ac:dyDescent="0.35">
      <c r="A10691" t="s">
        <v>14178</v>
      </c>
      <c r="B10691" t="s">
        <v>14179</v>
      </c>
      <c r="C10691" t="s">
        <v>14171</v>
      </c>
      <c r="D10691">
        <v>875</v>
      </c>
      <c r="E10691" t="s">
        <v>2666</v>
      </c>
      <c r="F10691" s="1">
        <v>2270</v>
      </c>
      <c r="G10691" t="s">
        <v>16</v>
      </c>
      <c r="H10691">
        <v>0.121</v>
      </c>
      <c r="I10691">
        <f t="shared" si="218"/>
        <v>274.67</v>
      </c>
      <c r="J10691">
        <v>0.754</v>
      </c>
      <c r="K10691" s="2">
        <f t="shared" si="219"/>
        <v>1711.58</v>
      </c>
    </row>
    <row r="10692" spans="1:11" x14ac:dyDescent="0.35">
      <c r="A10692" t="s">
        <v>14180</v>
      </c>
      <c r="B10692" t="s">
        <v>14181</v>
      </c>
      <c r="D10692">
        <v>877</v>
      </c>
      <c r="E10692" t="s">
        <v>2666</v>
      </c>
      <c r="F10692" s="1">
        <v>5000</v>
      </c>
      <c r="G10692" t="s">
        <v>16</v>
      </c>
      <c r="H10692">
        <v>1E-3</v>
      </c>
      <c r="I10692">
        <f t="shared" si="218"/>
        <v>5</v>
      </c>
      <c r="J10692">
        <v>0</v>
      </c>
      <c r="K10692" s="2">
        <f t="shared" si="219"/>
        <v>0</v>
      </c>
    </row>
    <row r="10693" spans="1:11" x14ac:dyDescent="0.35">
      <c r="A10693" t="s">
        <v>14182</v>
      </c>
      <c r="B10693" t="s">
        <v>14183</v>
      </c>
      <c r="C10693" t="s">
        <v>13957</v>
      </c>
      <c r="D10693">
        <v>875</v>
      </c>
      <c r="E10693" t="s">
        <v>2666</v>
      </c>
      <c r="F10693" s="1">
        <v>10895</v>
      </c>
      <c r="G10693" t="s">
        <v>16</v>
      </c>
      <c r="H10693">
        <v>8.9200000000000002E-2</v>
      </c>
      <c r="I10693">
        <f t="shared" ref="I10693:I10756" si="220">H10693*F10693</f>
        <v>971.83400000000006</v>
      </c>
      <c r="J10693">
        <v>0.3256</v>
      </c>
      <c r="K10693" s="2">
        <f t="shared" ref="K10693:K10756" si="221">F10693*J10693</f>
        <v>3547.4119999999998</v>
      </c>
    </row>
    <row r="10694" spans="1:11" x14ac:dyDescent="0.35">
      <c r="A10694" t="s">
        <v>14184</v>
      </c>
      <c r="B10694" t="s">
        <v>14185</v>
      </c>
      <c r="C10694" t="s">
        <v>13957</v>
      </c>
      <c r="D10694">
        <v>875</v>
      </c>
      <c r="E10694" t="s">
        <v>2666</v>
      </c>
      <c r="F10694" s="1">
        <v>10695</v>
      </c>
      <c r="G10694" t="s">
        <v>16</v>
      </c>
      <c r="H10694">
        <v>8.9200000000000002E-2</v>
      </c>
      <c r="I10694">
        <f t="shared" si="220"/>
        <v>953.99400000000003</v>
      </c>
      <c r="J10694">
        <v>0.3256</v>
      </c>
      <c r="K10694" s="2">
        <f t="shared" si="221"/>
        <v>3482.2919999999999</v>
      </c>
    </row>
    <row r="10695" spans="1:11" x14ac:dyDescent="0.35">
      <c r="A10695" t="s">
        <v>14186</v>
      </c>
      <c r="B10695" t="s">
        <v>14187</v>
      </c>
      <c r="C10695" t="s">
        <v>13957</v>
      </c>
      <c r="D10695">
        <v>875</v>
      </c>
      <c r="E10695" t="s">
        <v>2666</v>
      </c>
      <c r="F10695" s="1">
        <v>9600</v>
      </c>
      <c r="G10695" t="s">
        <v>16</v>
      </c>
      <c r="H10695">
        <v>8.9200000000000002E-2</v>
      </c>
      <c r="I10695">
        <f t="shared" si="220"/>
        <v>856.32</v>
      </c>
      <c r="J10695">
        <v>0.3256</v>
      </c>
      <c r="K10695" s="2">
        <f t="shared" si="221"/>
        <v>3125.76</v>
      </c>
    </row>
    <row r="10696" spans="1:11" x14ac:dyDescent="0.35">
      <c r="A10696" t="s">
        <v>14188</v>
      </c>
      <c r="B10696" t="s">
        <v>14189</v>
      </c>
      <c r="C10696" t="s">
        <v>14190</v>
      </c>
      <c r="D10696">
        <v>875</v>
      </c>
      <c r="E10696" t="s">
        <v>2666</v>
      </c>
      <c r="F10696" s="1">
        <v>15382</v>
      </c>
      <c r="G10696" t="s">
        <v>16</v>
      </c>
      <c r="H10696">
        <v>2.9199999999999999E-3</v>
      </c>
      <c r="I10696">
        <f t="shared" si="220"/>
        <v>44.915439999999997</v>
      </c>
      <c r="J10696">
        <v>3.3910000000000003E-2</v>
      </c>
      <c r="K10696" s="2">
        <f t="shared" si="221"/>
        <v>521.60362000000009</v>
      </c>
    </row>
    <row r="10697" spans="1:11" x14ac:dyDescent="0.35">
      <c r="A10697" t="s">
        <v>14191</v>
      </c>
      <c r="B10697" t="s">
        <v>14192</v>
      </c>
      <c r="C10697" t="s">
        <v>14193</v>
      </c>
      <c r="D10697">
        <v>875</v>
      </c>
      <c r="E10697" t="s">
        <v>2666</v>
      </c>
      <c r="F10697" s="1">
        <v>3692</v>
      </c>
      <c r="G10697" t="s">
        <v>16</v>
      </c>
      <c r="H10697">
        <v>3.2200000000000002E-3</v>
      </c>
      <c r="I10697">
        <f t="shared" si="220"/>
        <v>11.888240000000001</v>
      </c>
      <c r="J10697">
        <v>4.0039999999999999E-2</v>
      </c>
      <c r="K10697" s="2">
        <f t="shared" si="221"/>
        <v>147.82767999999999</v>
      </c>
    </row>
    <row r="10698" spans="1:11" x14ac:dyDescent="0.35">
      <c r="A10698" t="s">
        <v>14194</v>
      </c>
      <c r="B10698" t="s">
        <v>14195</v>
      </c>
      <c r="C10698" t="s">
        <v>14196</v>
      </c>
      <c r="D10698">
        <v>875</v>
      </c>
      <c r="E10698" t="s">
        <v>2666</v>
      </c>
      <c r="F10698" s="1">
        <v>74123</v>
      </c>
      <c r="G10698" t="s">
        <v>16</v>
      </c>
      <c r="H10698">
        <v>6.0299999999999998E-3</v>
      </c>
      <c r="I10698">
        <f t="shared" si="220"/>
        <v>446.96168999999998</v>
      </c>
      <c r="J10698">
        <v>3.9550000000000002E-2</v>
      </c>
      <c r="K10698" s="2">
        <f t="shared" si="221"/>
        <v>2931.5646500000003</v>
      </c>
    </row>
    <row r="10699" spans="1:11" x14ac:dyDescent="0.35">
      <c r="A10699" t="s">
        <v>14197</v>
      </c>
      <c r="B10699" t="s">
        <v>14198</v>
      </c>
      <c r="C10699" t="s">
        <v>14196</v>
      </c>
      <c r="D10699">
        <v>875</v>
      </c>
      <c r="E10699" t="s">
        <v>2666</v>
      </c>
      <c r="F10699" s="1">
        <v>72000</v>
      </c>
      <c r="G10699" t="s">
        <v>16</v>
      </c>
      <c r="H10699">
        <v>6.0299999999999998E-3</v>
      </c>
      <c r="I10699">
        <f t="shared" si="220"/>
        <v>434.15999999999997</v>
      </c>
      <c r="J10699">
        <v>3.9550000000000002E-2</v>
      </c>
      <c r="K10699" s="2">
        <f t="shared" si="221"/>
        <v>2847.6</v>
      </c>
    </row>
    <row r="10700" spans="1:11" x14ac:dyDescent="0.35">
      <c r="A10700" t="s">
        <v>14199</v>
      </c>
      <c r="B10700" t="s">
        <v>14200</v>
      </c>
      <c r="C10700" t="s">
        <v>14196</v>
      </c>
      <c r="D10700">
        <v>875</v>
      </c>
      <c r="E10700" t="s">
        <v>2666</v>
      </c>
      <c r="F10700" s="1">
        <v>81620</v>
      </c>
      <c r="G10700" t="s">
        <v>16</v>
      </c>
      <c r="H10700">
        <v>6.0299999999999998E-3</v>
      </c>
      <c r="I10700">
        <f t="shared" si="220"/>
        <v>492.16859999999997</v>
      </c>
      <c r="J10700">
        <v>3.9550000000000002E-2</v>
      </c>
      <c r="K10700" s="2">
        <f t="shared" si="221"/>
        <v>3228.0710000000004</v>
      </c>
    </row>
    <row r="10701" spans="1:11" x14ac:dyDescent="0.35">
      <c r="A10701" t="s">
        <v>14201</v>
      </c>
      <c r="B10701" t="s">
        <v>14202</v>
      </c>
      <c r="C10701" t="s">
        <v>14203</v>
      </c>
      <c r="D10701">
        <v>875</v>
      </c>
      <c r="E10701" t="s">
        <v>2666</v>
      </c>
      <c r="F10701" s="1">
        <v>19310</v>
      </c>
      <c r="G10701" t="s">
        <v>16</v>
      </c>
      <c r="H10701">
        <v>0.11600000000000001</v>
      </c>
      <c r="I10701">
        <f t="shared" si="220"/>
        <v>2239.96</v>
      </c>
      <c r="J10701">
        <v>0.36599999999999999</v>
      </c>
      <c r="K10701" s="2">
        <f t="shared" si="221"/>
        <v>7067.46</v>
      </c>
    </row>
    <row r="10702" spans="1:11" x14ac:dyDescent="0.35">
      <c r="A10702" t="s">
        <v>14204</v>
      </c>
      <c r="B10702" t="s">
        <v>14205</v>
      </c>
      <c r="C10702" t="s">
        <v>14088</v>
      </c>
      <c r="D10702">
        <v>875</v>
      </c>
      <c r="E10702" t="s">
        <v>2666</v>
      </c>
      <c r="F10702" s="1">
        <v>75508</v>
      </c>
      <c r="G10702" t="s">
        <v>16</v>
      </c>
      <c r="H10702">
        <v>1.0290000000000001E-2</v>
      </c>
      <c r="I10702">
        <f t="shared" si="220"/>
        <v>776.97732000000008</v>
      </c>
      <c r="J10702">
        <v>6.7879999999999996E-2</v>
      </c>
      <c r="K10702" s="2">
        <f t="shared" si="221"/>
        <v>5125.4830400000001</v>
      </c>
    </row>
    <row r="10703" spans="1:11" x14ac:dyDescent="0.35">
      <c r="A10703" t="s">
        <v>14206</v>
      </c>
      <c r="B10703" t="s">
        <v>14207</v>
      </c>
      <c r="C10703" t="s">
        <v>14088</v>
      </c>
      <c r="D10703">
        <v>875</v>
      </c>
      <c r="E10703" t="s">
        <v>2666</v>
      </c>
      <c r="F10703" s="1">
        <v>95142</v>
      </c>
      <c r="G10703" t="s">
        <v>16</v>
      </c>
      <c r="H10703">
        <v>1.0880000000000001E-2</v>
      </c>
      <c r="I10703">
        <f t="shared" si="220"/>
        <v>1035.1449600000001</v>
      </c>
      <c r="J10703">
        <v>6.7879999999999996E-2</v>
      </c>
      <c r="K10703" s="2">
        <f t="shared" si="221"/>
        <v>6458.2389599999997</v>
      </c>
    </row>
    <row r="10704" spans="1:11" x14ac:dyDescent="0.35">
      <c r="A10704" t="s">
        <v>14208</v>
      </c>
      <c r="B10704" t="s">
        <v>14209</v>
      </c>
      <c r="C10704" t="s">
        <v>14088</v>
      </c>
      <c r="D10704">
        <v>875</v>
      </c>
      <c r="E10704" t="s">
        <v>2666</v>
      </c>
      <c r="F10704" s="1">
        <v>64194</v>
      </c>
      <c r="G10704" t="s">
        <v>16</v>
      </c>
      <c r="H10704">
        <v>1.098E-2</v>
      </c>
      <c r="I10704">
        <f t="shared" si="220"/>
        <v>704.85012000000006</v>
      </c>
      <c r="J10704">
        <v>6.7879999999999996E-2</v>
      </c>
      <c r="K10704" s="2">
        <f t="shared" si="221"/>
        <v>4357.4887199999994</v>
      </c>
    </row>
    <row r="10705" spans="1:11" x14ac:dyDescent="0.35">
      <c r="A10705" t="s">
        <v>14210</v>
      </c>
      <c r="B10705" t="s">
        <v>14211</v>
      </c>
      <c r="C10705" t="s">
        <v>14212</v>
      </c>
      <c r="D10705">
        <v>875</v>
      </c>
      <c r="E10705" t="s">
        <v>2666</v>
      </c>
      <c r="F10705" s="1">
        <v>42636</v>
      </c>
      <c r="G10705" t="s">
        <v>16</v>
      </c>
      <c r="H10705">
        <v>3.5100000000000001E-3</v>
      </c>
      <c r="I10705">
        <f t="shared" si="220"/>
        <v>149.65236000000002</v>
      </c>
      <c r="J10705">
        <v>3.15E-2</v>
      </c>
      <c r="K10705" s="2">
        <f t="shared" si="221"/>
        <v>1343.0340000000001</v>
      </c>
    </row>
    <row r="10706" spans="1:11" x14ac:dyDescent="0.35">
      <c r="A10706" t="s">
        <v>14213</v>
      </c>
      <c r="B10706" t="s">
        <v>14214</v>
      </c>
      <c r="C10706" t="s">
        <v>6006</v>
      </c>
      <c r="D10706">
        <v>875</v>
      </c>
      <c r="E10706" t="s">
        <v>2666</v>
      </c>
      <c r="F10706" s="1">
        <v>9540</v>
      </c>
      <c r="G10706" t="s">
        <v>16</v>
      </c>
      <c r="H10706">
        <v>4.2199999999999998E-3</v>
      </c>
      <c r="I10706">
        <f t="shared" si="220"/>
        <v>40.258800000000001</v>
      </c>
      <c r="J10706">
        <v>7.8780000000000003E-2</v>
      </c>
      <c r="K10706" s="2">
        <f t="shared" si="221"/>
        <v>751.56119999999999</v>
      </c>
    </row>
    <row r="10707" spans="1:11" x14ac:dyDescent="0.35">
      <c r="A10707" t="s">
        <v>14215</v>
      </c>
      <c r="B10707" t="s">
        <v>14216</v>
      </c>
      <c r="C10707" t="s">
        <v>6006</v>
      </c>
      <c r="D10707">
        <v>875</v>
      </c>
      <c r="E10707" t="s">
        <v>2666</v>
      </c>
      <c r="F10707" s="1">
        <v>20000</v>
      </c>
      <c r="G10707" t="s">
        <v>16</v>
      </c>
      <c r="H10707">
        <v>4.2199999999999998E-3</v>
      </c>
      <c r="I10707">
        <f t="shared" si="220"/>
        <v>84.399999999999991</v>
      </c>
      <c r="J10707">
        <v>7.8780000000000003E-2</v>
      </c>
      <c r="K10707" s="2">
        <f t="shared" si="221"/>
        <v>1575.6000000000001</v>
      </c>
    </row>
    <row r="10708" spans="1:11" x14ac:dyDescent="0.35">
      <c r="A10708" t="s">
        <v>14217</v>
      </c>
      <c r="B10708" t="s">
        <v>14218</v>
      </c>
      <c r="C10708" t="s">
        <v>6006</v>
      </c>
      <c r="D10708">
        <v>875</v>
      </c>
      <c r="E10708" t="s">
        <v>2666</v>
      </c>
      <c r="F10708" s="1">
        <v>20898</v>
      </c>
      <c r="G10708" t="s">
        <v>16</v>
      </c>
      <c r="H10708">
        <v>4.2199999999999998E-3</v>
      </c>
      <c r="I10708">
        <f t="shared" si="220"/>
        <v>88.18956</v>
      </c>
      <c r="J10708">
        <v>7.8780000000000003E-2</v>
      </c>
      <c r="K10708" s="2">
        <f t="shared" si="221"/>
        <v>1646.3444400000001</v>
      </c>
    </row>
    <row r="10709" spans="1:11" x14ac:dyDescent="0.35">
      <c r="A10709" t="s">
        <v>14219</v>
      </c>
      <c r="B10709" t="s">
        <v>14220</v>
      </c>
      <c r="C10709" t="s">
        <v>6006</v>
      </c>
      <c r="D10709">
        <v>875</v>
      </c>
      <c r="E10709" t="s">
        <v>2666</v>
      </c>
      <c r="F10709" s="1">
        <v>24720</v>
      </c>
      <c r="G10709" t="s">
        <v>16</v>
      </c>
      <c r="H10709">
        <v>4.2199999999999998E-3</v>
      </c>
      <c r="I10709">
        <f t="shared" si="220"/>
        <v>104.3184</v>
      </c>
      <c r="J10709">
        <v>7.8780000000000003E-2</v>
      </c>
      <c r="K10709" s="2">
        <f t="shared" si="221"/>
        <v>1947.4416000000001</v>
      </c>
    </row>
    <row r="10710" spans="1:11" x14ac:dyDescent="0.35">
      <c r="A10710" t="s">
        <v>14221</v>
      </c>
      <c r="B10710" t="s">
        <v>14222</v>
      </c>
      <c r="C10710" t="s">
        <v>13966</v>
      </c>
      <c r="D10710">
        <v>875</v>
      </c>
      <c r="E10710" t="s">
        <v>2666</v>
      </c>
      <c r="F10710">
        <v>550</v>
      </c>
      <c r="G10710" t="s">
        <v>16</v>
      </c>
      <c r="H10710">
        <v>7.0000000000000007E-2</v>
      </c>
      <c r="I10710">
        <f t="shared" si="220"/>
        <v>38.500000000000007</v>
      </c>
      <c r="J10710">
        <v>0.255</v>
      </c>
      <c r="K10710" s="2">
        <f t="shared" si="221"/>
        <v>140.25</v>
      </c>
    </row>
    <row r="10711" spans="1:11" x14ac:dyDescent="0.35">
      <c r="A10711" t="s">
        <v>14223</v>
      </c>
      <c r="B10711" t="s">
        <v>14224</v>
      </c>
      <c r="C10711" t="s">
        <v>14225</v>
      </c>
      <c r="D10711">
        <v>875</v>
      </c>
      <c r="E10711" t="s">
        <v>2666</v>
      </c>
      <c r="F10711" s="1">
        <v>32000</v>
      </c>
      <c r="G10711" t="s">
        <v>16</v>
      </c>
      <c r="H10711">
        <v>5.1399999999999996E-3</v>
      </c>
      <c r="I10711">
        <f t="shared" si="220"/>
        <v>164.48</v>
      </c>
      <c r="J10711">
        <v>3.6499999999999998E-2</v>
      </c>
      <c r="K10711" s="2">
        <f t="shared" si="221"/>
        <v>1168</v>
      </c>
    </row>
    <row r="10712" spans="1:11" x14ac:dyDescent="0.35">
      <c r="A10712" t="s">
        <v>14226</v>
      </c>
      <c r="B10712" t="s">
        <v>14227</v>
      </c>
      <c r="C10712" t="s">
        <v>14228</v>
      </c>
      <c r="D10712">
        <v>875</v>
      </c>
      <c r="E10712" t="s">
        <v>2666</v>
      </c>
      <c r="F10712" s="1">
        <v>4450</v>
      </c>
      <c r="G10712" t="s">
        <v>16</v>
      </c>
      <c r="H10712">
        <v>6.3E-2</v>
      </c>
      <c r="I10712">
        <f t="shared" si="220"/>
        <v>280.35000000000002</v>
      </c>
      <c r="J10712">
        <v>0.25700000000000001</v>
      </c>
      <c r="K10712" s="2">
        <f t="shared" si="221"/>
        <v>1143.6500000000001</v>
      </c>
    </row>
    <row r="10713" spans="1:11" x14ac:dyDescent="0.35">
      <c r="A10713" t="s">
        <v>14229</v>
      </c>
      <c r="B10713" t="s">
        <v>14230</v>
      </c>
      <c r="C10713" t="s">
        <v>14231</v>
      </c>
      <c r="D10713">
        <v>875</v>
      </c>
      <c r="E10713" t="s">
        <v>2666</v>
      </c>
      <c r="F10713" s="1">
        <v>9717</v>
      </c>
      <c r="G10713" t="s">
        <v>16</v>
      </c>
      <c r="H10713">
        <v>5.6000000000000001E-2</v>
      </c>
      <c r="I10713">
        <f t="shared" si="220"/>
        <v>544.15200000000004</v>
      </c>
      <c r="J10713">
        <v>0.28799999999999998</v>
      </c>
      <c r="K10713" s="2">
        <f t="shared" si="221"/>
        <v>2798.4959999999996</v>
      </c>
    </row>
    <row r="10714" spans="1:11" x14ac:dyDescent="0.35">
      <c r="A10714" t="s">
        <v>14232</v>
      </c>
      <c r="B10714" t="s">
        <v>14233</v>
      </c>
      <c r="C10714" t="s">
        <v>14231</v>
      </c>
      <c r="D10714">
        <v>875</v>
      </c>
      <c r="E10714" t="s">
        <v>2666</v>
      </c>
      <c r="F10714" s="1">
        <v>8090</v>
      </c>
      <c r="G10714" t="s">
        <v>16</v>
      </c>
      <c r="H10714">
        <v>5.6000000000000001E-2</v>
      </c>
      <c r="I10714">
        <f t="shared" si="220"/>
        <v>453.04</v>
      </c>
      <c r="J10714">
        <v>0.25700000000000001</v>
      </c>
      <c r="K10714" s="2">
        <f t="shared" si="221"/>
        <v>2079.13</v>
      </c>
    </row>
    <row r="10715" spans="1:11" x14ac:dyDescent="0.35">
      <c r="A10715" t="s">
        <v>14234</v>
      </c>
      <c r="B10715" t="s">
        <v>14235</v>
      </c>
      <c r="C10715" t="s">
        <v>14236</v>
      </c>
      <c r="D10715">
        <v>875</v>
      </c>
      <c r="E10715" t="s">
        <v>2666</v>
      </c>
      <c r="F10715" s="1">
        <v>12750</v>
      </c>
      <c r="G10715" t="s">
        <v>16</v>
      </c>
      <c r="H10715">
        <v>6.5000000000000002E-2</v>
      </c>
      <c r="I10715">
        <f t="shared" si="220"/>
        <v>828.75</v>
      </c>
      <c r="J10715">
        <v>0.11799999999999999</v>
      </c>
      <c r="K10715" s="2">
        <f t="shared" si="221"/>
        <v>1504.5</v>
      </c>
    </row>
    <row r="10716" spans="1:11" x14ac:dyDescent="0.35">
      <c r="A10716" t="s">
        <v>14237</v>
      </c>
      <c r="B10716" t="s">
        <v>14238</v>
      </c>
      <c r="C10716" t="s">
        <v>14239</v>
      </c>
      <c r="D10716">
        <v>875</v>
      </c>
      <c r="E10716" t="s">
        <v>2666</v>
      </c>
      <c r="F10716">
        <v>812</v>
      </c>
      <c r="G10716" t="s">
        <v>16</v>
      </c>
      <c r="H10716">
        <v>1.038E-2</v>
      </c>
      <c r="I10716">
        <f t="shared" si="220"/>
        <v>8.4285600000000009</v>
      </c>
      <c r="J10716">
        <v>0</v>
      </c>
      <c r="K10716" s="2">
        <f t="shared" si="221"/>
        <v>0</v>
      </c>
    </row>
    <row r="10717" spans="1:11" x14ac:dyDescent="0.35">
      <c r="A10717" t="s">
        <v>14240</v>
      </c>
      <c r="B10717" t="s">
        <v>14241</v>
      </c>
      <c r="C10717" t="s">
        <v>14242</v>
      </c>
      <c r="D10717">
        <v>875</v>
      </c>
      <c r="E10717" t="s">
        <v>2666</v>
      </c>
      <c r="F10717" s="1">
        <v>3150</v>
      </c>
      <c r="G10717" t="s">
        <v>16</v>
      </c>
      <c r="H10717">
        <v>9.5000000000000001E-2</v>
      </c>
      <c r="I10717">
        <f t="shared" si="220"/>
        <v>299.25</v>
      </c>
      <c r="J10717">
        <v>0.27900000000000003</v>
      </c>
      <c r="K10717" s="2">
        <f t="shared" si="221"/>
        <v>878.85000000000014</v>
      </c>
    </row>
    <row r="10718" spans="1:11" x14ac:dyDescent="0.35">
      <c r="A10718" t="s">
        <v>14243</v>
      </c>
      <c r="B10718" t="s">
        <v>14244</v>
      </c>
      <c r="C10718" t="s">
        <v>14245</v>
      </c>
      <c r="D10718">
        <v>875</v>
      </c>
      <c r="E10718" t="s">
        <v>2666</v>
      </c>
      <c r="F10718" s="1">
        <v>2980</v>
      </c>
      <c r="G10718" t="s">
        <v>16</v>
      </c>
      <c r="H10718">
        <v>4.6600000000000001E-3</v>
      </c>
      <c r="I10718">
        <f t="shared" si="220"/>
        <v>13.886800000000001</v>
      </c>
      <c r="J10718">
        <v>0</v>
      </c>
      <c r="K10718" s="2">
        <f t="shared" si="221"/>
        <v>0</v>
      </c>
    </row>
    <row r="10719" spans="1:11" x14ac:dyDescent="0.35">
      <c r="A10719" t="s">
        <v>14246</v>
      </c>
      <c r="B10719" t="s">
        <v>14247</v>
      </c>
      <c r="C10719" t="s">
        <v>14248</v>
      </c>
      <c r="D10719">
        <v>875</v>
      </c>
      <c r="E10719" t="s">
        <v>2666</v>
      </c>
      <c r="F10719" s="1">
        <v>36739</v>
      </c>
      <c r="G10719" t="s">
        <v>16</v>
      </c>
      <c r="H10719">
        <v>4.5999999999999999E-3</v>
      </c>
      <c r="I10719">
        <f t="shared" si="220"/>
        <v>168.99940000000001</v>
      </c>
      <c r="J10719">
        <v>0</v>
      </c>
      <c r="K10719" s="2">
        <f t="shared" si="221"/>
        <v>0</v>
      </c>
    </row>
    <row r="10720" spans="1:11" x14ac:dyDescent="0.35">
      <c r="A10720" t="s">
        <v>14249</v>
      </c>
      <c r="B10720" t="s">
        <v>14250</v>
      </c>
      <c r="C10720" t="s">
        <v>14251</v>
      </c>
      <c r="D10720">
        <v>875</v>
      </c>
      <c r="E10720" t="s">
        <v>2666</v>
      </c>
      <c r="F10720" s="1">
        <v>19777</v>
      </c>
      <c r="G10720" t="s">
        <v>16</v>
      </c>
      <c r="H10720">
        <v>4.5999999999999999E-3</v>
      </c>
      <c r="I10720">
        <f t="shared" si="220"/>
        <v>90.974199999999996</v>
      </c>
      <c r="J10720">
        <v>0</v>
      </c>
      <c r="K10720" s="2">
        <f t="shared" si="221"/>
        <v>0</v>
      </c>
    </row>
    <row r="10721" spans="1:11" x14ac:dyDescent="0.35">
      <c r="A10721" t="s">
        <v>14252</v>
      </c>
      <c r="B10721" t="s">
        <v>14253</v>
      </c>
      <c r="C10721" t="s">
        <v>14254</v>
      </c>
      <c r="D10721">
        <v>875</v>
      </c>
      <c r="E10721" t="s">
        <v>2666</v>
      </c>
      <c r="F10721" s="1">
        <v>17000</v>
      </c>
      <c r="G10721" t="s">
        <v>16</v>
      </c>
      <c r="H10721">
        <v>4.5999999999999999E-3</v>
      </c>
      <c r="I10721">
        <f t="shared" si="220"/>
        <v>78.2</v>
      </c>
      <c r="J10721">
        <v>0</v>
      </c>
      <c r="K10721" s="2">
        <f t="shared" si="221"/>
        <v>0</v>
      </c>
    </row>
    <row r="10722" spans="1:11" x14ac:dyDescent="0.35">
      <c r="A10722" t="s">
        <v>14255</v>
      </c>
      <c r="B10722" t="s">
        <v>14256</v>
      </c>
      <c r="C10722" t="s">
        <v>14257</v>
      </c>
      <c r="D10722">
        <v>875</v>
      </c>
      <c r="E10722" t="s">
        <v>2666</v>
      </c>
      <c r="F10722">
        <v>45</v>
      </c>
      <c r="G10722" t="s">
        <v>16</v>
      </c>
      <c r="H10722">
        <v>0.11</v>
      </c>
      <c r="I10722">
        <f t="shared" si="220"/>
        <v>4.95</v>
      </c>
      <c r="J10722">
        <v>0</v>
      </c>
      <c r="K10722" s="2">
        <f t="shared" si="221"/>
        <v>0</v>
      </c>
    </row>
    <row r="10723" spans="1:11" x14ac:dyDescent="0.35">
      <c r="A10723" t="s">
        <v>14258</v>
      </c>
      <c r="B10723" t="s">
        <v>14259</v>
      </c>
      <c r="C10723" t="s">
        <v>14260</v>
      </c>
      <c r="D10723">
        <v>875</v>
      </c>
      <c r="E10723" t="s">
        <v>2666</v>
      </c>
      <c r="F10723" s="1">
        <v>7799</v>
      </c>
      <c r="G10723" t="s">
        <v>16</v>
      </c>
      <c r="H10723">
        <v>0.10199999999999999</v>
      </c>
      <c r="I10723">
        <f t="shared" si="220"/>
        <v>795.49799999999993</v>
      </c>
      <c r="J10723">
        <v>0.59299999999999997</v>
      </c>
      <c r="K10723" s="2">
        <f t="shared" si="221"/>
        <v>4624.8069999999998</v>
      </c>
    </row>
    <row r="10724" spans="1:11" x14ac:dyDescent="0.35">
      <c r="A10724" t="s">
        <v>14261</v>
      </c>
      <c r="B10724" t="s">
        <v>14262</v>
      </c>
      <c r="C10724" t="s">
        <v>14239</v>
      </c>
      <c r="D10724">
        <v>875</v>
      </c>
      <c r="E10724" t="s">
        <v>2666</v>
      </c>
      <c r="F10724">
        <v>500</v>
      </c>
      <c r="G10724" t="s">
        <v>16</v>
      </c>
      <c r="H10724">
        <v>1.285E-2</v>
      </c>
      <c r="I10724">
        <f t="shared" si="220"/>
        <v>6.4249999999999998</v>
      </c>
      <c r="J10724">
        <v>0</v>
      </c>
      <c r="K10724" s="2">
        <f t="shared" si="221"/>
        <v>0</v>
      </c>
    </row>
    <row r="10725" spans="1:11" x14ac:dyDescent="0.35">
      <c r="A10725" t="s">
        <v>14263</v>
      </c>
      <c r="B10725" t="s">
        <v>14264</v>
      </c>
      <c r="C10725" t="s">
        <v>14265</v>
      </c>
      <c r="D10725">
        <v>875</v>
      </c>
      <c r="E10725" t="s">
        <v>2666</v>
      </c>
      <c r="F10725" s="1">
        <v>3030</v>
      </c>
      <c r="G10725" t="s">
        <v>16</v>
      </c>
      <c r="H10725">
        <v>7.1999999999999995E-2</v>
      </c>
      <c r="I10725">
        <f t="shared" si="220"/>
        <v>218.16</v>
      </c>
      <c r="J10725">
        <v>0.32300000000000001</v>
      </c>
      <c r="K10725" s="2">
        <f t="shared" si="221"/>
        <v>978.69</v>
      </c>
    </row>
    <row r="10726" spans="1:11" x14ac:dyDescent="0.35">
      <c r="A10726" t="s">
        <v>14266</v>
      </c>
      <c r="B10726" t="s">
        <v>14267</v>
      </c>
      <c r="C10726" t="s">
        <v>14268</v>
      </c>
      <c r="D10726">
        <v>877</v>
      </c>
      <c r="E10726" t="s">
        <v>2666</v>
      </c>
      <c r="F10726" s="1">
        <v>3000</v>
      </c>
      <c r="G10726" t="s">
        <v>16</v>
      </c>
      <c r="H10726">
        <v>1E-3</v>
      </c>
      <c r="I10726">
        <f t="shared" si="220"/>
        <v>3</v>
      </c>
      <c r="J10726">
        <v>0</v>
      </c>
      <c r="K10726" s="2">
        <f t="shared" si="221"/>
        <v>0</v>
      </c>
    </row>
    <row r="10727" spans="1:11" x14ac:dyDescent="0.35">
      <c r="A10727" t="s">
        <v>14269</v>
      </c>
      <c r="B10727" t="s">
        <v>14270</v>
      </c>
      <c r="C10727" t="s">
        <v>14268</v>
      </c>
      <c r="D10727">
        <v>877</v>
      </c>
      <c r="E10727" t="s">
        <v>2666</v>
      </c>
      <c r="F10727" s="1">
        <v>3300</v>
      </c>
      <c r="G10727" t="s">
        <v>16</v>
      </c>
      <c r="H10727">
        <v>1E-3</v>
      </c>
      <c r="I10727">
        <f t="shared" si="220"/>
        <v>3.3000000000000003</v>
      </c>
      <c r="J10727">
        <v>0</v>
      </c>
      <c r="K10727" s="2">
        <f t="shared" si="221"/>
        <v>0</v>
      </c>
    </row>
    <row r="10728" spans="1:11" x14ac:dyDescent="0.35">
      <c r="A10728" t="s">
        <v>14271</v>
      </c>
      <c r="B10728" t="s">
        <v>14272</v>
      </c>
      <c r="C10728" t="s">
        <v>14268</v>
      </c>
      <c r="D10728">
        <v>877</v>
      </c>
      <c r="E10728" t="s">
        <v>2666</v>
      </c>
      <c r="F10728" s="1">
        <v>3300</v>
      </c>
      <c r="G10728" t="s">
        <v>16</v>
      </c>
      <c r="H10728">
        <v>1E-3</v>
      </c>
      <c r="I10728">
        <f t="shared" si="220"/>
        <v>3.3000000000000003</v>
      </c>
      <c r="J10728">
        <v>0</v>
      </c>
      <c r="K10728" s="2">
        <f t="shared" si="221"/>
        <v>0</v>
      </c>
    </row>
    <row r="10729" spans="1:11" x14ac:dyDescent="0.35">
      <c r="A10729" t="s">
        <v>14273</v>
      </c>
      <c r="B10729" t="s">
        <v>14274</v>
      </c>
      <c r="C10729" t="s">
        <v>14275</v>
      </c>
      <c r="D10729">
        <v>875</v>
      </c>
      <c r="E10729" t="s">
        <v>2666</v>
      </c>
      <c r="F10729" s="1">
        <v>86000</v>
      </c>
      <c r="G10729" t="s">
        <v>16</v>
      </c>
      <c r="H10729">
        <v>4.0299999999999997E-3</v>
      </c>
      <c r="I10729">
        <f t="shared" si="220"/>
        <v>346.58</v>
      </c>
      <c r="J10729">
        <v>3.771E-2</v>
      </c>
      <c r="K10729" s="2">
        <f t="shared" si="221"/>
        <v>3243.06</v>
      </c>
    </row>
    <row r="10730" spans="1:11" x14ac:dyDescent="0.35">
      <c r="A10730" t="s">
        <v>14276</v>
      </c>
      <c r="B10730" t="s">
        <v>14277</v>
      </c>
      <c r="C10730" t="s">
        <v>14278</v>
      </c>
      <c r="D10730">
        <v>875</v>
      </c>
      <c r="E10730" t="s">
        <v>2666</v>
      </c>
      <c r="F10730" s="1">
        <v>250537</v>
      </c>
      <c r="G10730" t="s">
        <v>16</v>
      </c>
      <c r="H10730">
        <v>7.0000000000000001E-3</v>
      </c>
      <c r="I10730">
        <f t="shared" si="220"/>
        <v>1753.759</v>
      </c>
      <c r="J10730">
        <v>0</v>
      </c>
      <c r="K10730" s="2">
        <f t="shared" si="221"/>
        <v>0</v>
      </c>
    </row>
    <row r="10731" spans="1:11" x14ac:dyDescent="0.35">
      <c r="A10731" t="s">
        <v>14279</v>
      </c>
      <c r="B10731" t="s">
        <v>14280</v>
      </c>
      <c r="C10731" t="s">
        <v>14278</v>
      </c>
      <c r="D10731">
        <v>875</v>
      </c>
      <c r="E10731" t="s">
        <v>2666</v>
      </c>
      <c r="F10731" s="1">
        <v>116775</v>
      </c>
      <c r="G10731" t="s">
        <v>16</v>
      </c>
      <c r="H10731">
        <v>5.8199999999999997E-3</v>
      </c>
      <c r="I10731">
        <f t="shared" si="220"/>
        <v>679.63049999999998</v>
      </c>
      <c r="J10731">
        <v>0</v>
      </c>
      <c r="K10731" s="2">
        <f t="shared" si="221"/>
        <v>0</v>
      </c>
    </row>
    <row r="10732" spans="1:11" x14ac:dyDescent="0.35">
      <c r="A10732" t="s">
        <v>14281</v>
      </c>
      <c r="B10732" t="s">
        <v>14282</v>
      </c>
      <c r="C10732" t="s">
        <v>14278</v>
      </c>
      <c r="D10732">
        <v>875</v>
      </c>
      <c r="E10732" t="s">
        <v>2666</v>
      </c>
      <c r="F10732" s="1">
        <v>40000</v>
      </c>
      <c r="G10732" t="s">
        <v>16</v>
      </c>
      <c r="H10732">
        <v>7.0000000000000001E-3</v>
      </c>
      <c r="I10732">
        <f t="shared" si="220"/>
        <v>280</v>
      </c>
      <c r="J10732">
        <v>0</v>
      </c>
      <c r="K10732" s="2">
        <f t="shared" si="221"/>
        <v>0</v>
      </c>
    </row>
    <row r="10733" spans="1:11" x14ac:dyDescent="0.35">
      <c r="A10733" t="s">
        <v>14283</v>
      </c>
      <c r="B10733" t="s">
        <v>14284</v>
      </c>
      <c r="C10733" t="s">
        <v>14278</v>
      </c>
      <c r="D10733">
        <v>875</v>
      </c>
      <c r="E10733" t="s">
        <v>2666</v>
      </c>
      <c r="F10733" s="1">
        <v>43000</v>
      </c>
      <c r="G10733" t="s">
        <v>16</v>
      </c>
      <c r="H10733">
        <v>7.0000000000000001E-3</v>
      </c>
      <c r="I10733">
        <f t="shared" si="220"/>
        <v>301</v>
      </c>
      <c r="J10733">
        <v>0</v>
      </c>
      <c r="K10733" s="2">
        <f t="shared" si="221"/>
        <v>0</v>
      </c>
    </row>
    <row r="10734" spans="1:11" x14ac:dyDescent="0.35">
      <c r="A10734" t="s">
        <v>14285</v>
      </c>
      <c r="B10734" t="s">
        <v>14286</v>
      </c>
      <c r="C10734" t="s">
        <v>14278</v>
      </c>
      <c r="D10734">
        <v>875</v>
      </c>
      <c r="E10734" t="s">
        <v>2666</v>
      </c>
      <c r="F10734" s="1">
        <v>67890</v>
      </c>
      <c r="G10734" t="s">
        <v>16</v>
      </c>
      <c r="H10734">
        <v>7.0000000000000001E-3</v>
      </c>
      <c r="I10734">
        <f t="shared" si="220"/>
        <v>475.23</v>
      </c>
      <c r="J10734">
        <v>0</v>
      </c>
      <c r="K10734" s="2">
        <f t="shared" si="221"/>
        <v>0</v>
      </c>
    </row>
    <row r="10735" spans="1:11" x14ac:dyDescent="0.35">
      <c r="A10735" t="s">
        <v>14287</v>
      </c>
      <c r="B10735" t="s">
        <v>14288</v>
      </c>
      <c r="C10735" t="s">
        <v>14278</v>
      </c>
      <c r="D10735">
        <v>875</v>
      </c>
      <c r="E10735" t="s">
        <v>2666</v>
      </c>
      <c r="F10735" s="1">
        <v>44180</v>
      </c>
      <c r="G10735" t="s">
        <v>16</v>
      </c>
      <c r="H10735">
        <v>7.0000000000000001E-3</v>
      </c>
      <c r="I10735">
        <f t="shared" si="220"/>
        <v>309.26</v>
      </c>
      <c r="J10735">
        <v>0</v>
      </c>
      <c r="K10735" s="2">
        <f t="shared" si="221"/>
        <v>0</v>
      </c>
    </row>
    <row r="10736" spans="1:11" x14ac:dyDescent="0.35">
      <c r="A10736" t="s">
        <v>14289</v>
      </c>
      <c r="B10736" t="s">
        <v>14290</v>
      </c>
      <c r="C10736" t="s">
        <v>14278</v>
      </c>
      <c r="D10736">
        <v>875</v>
      </c>
      <c r="E10736" t="s">
        <v>2666</v>
      </c>
      <c r="F10736" s="1">
        <v>16025</v>
      </c>
      <c r="G10736" t="s">
        <v>16</v>
      </c>
      <c r="H10736">
        <v>7.0000000000000001E-3</v>
      </c>
      <c r="I10736">
        <f t="shared" si="220"/>
        <v>112.175</v>
      </c>
      <c r="J10736">
        <v>0</v>
      </c>
      <c r="K10736" s="2">
        <f t="shared" si="221"/>
        <v>0</v>
      </c>
    </row>
    <row r="10737" spans="1:11" x14ac:dyDescent="0.35">
      <c r="A10737" t="s">
        <v>14291</v>
      </c>
      <c r="B10737" t="s">
        <v>14292</v>
      </c>
      <c r="C10737" t="s">
        <v>13397</v>
      </c>
      <c r="D10737">
        <v>875</v>
      </c>
      <c r="E10737" t="s">
        <v>2666</v>
      </c>
      <c r="F10737" s="1">
        <v>65930</v>
      </c>
      <c r="G10737" t="s">
        <v>16</v>
      </c>
      <c r="H10737">
        <v>1.013E-2</v>
      </c>
      <c r="I10737">
        <f t="shared" si="220"/>
        <v>667.87090000000001</v>
      </c>
      <c r="J10737">
        <v>0</v>
      </c>
      <c r="K10737" s="2">
        <f t="shared" si="221"/>
        <v>0</v>
      </c>
    </row>
    <row r="10738" spans="1:11" x14ac:dyDescent="0.35">
      <c r="A10738" t="s">
        <v>14293</v>
      </c>
      <c r="B10738" t="s">
        <v>14294</v>
      </c>
      <c r="C10738" t="s">
        <v>13397</v>
      </c>
      <c r="D10738">
        <v>875</v>
      </c>
      <c r="E10738" t="s">
        <v>2666</v>
      </c>
      <c r="F10738" s="1">
        <v>15687</v>
      </c>
      <c r="G10738" t="s">
        <v>16</v>
      </c>
      <c r="H10738">
        <v>8.9999999999999993E-3</v>
      </c>
      <c r="I10738">
        <f t="shared" si="220"/>
        <v>141.18299999999999</v>
      </c>
      <c r="J10738">
        <v>0</v>
      </c>
      <c r="K10738" s="2">
        <f t="shared" si="221"/>
        <v>0</v>
      </c>
    </row>
    <row r="10739" spans="1:11" x14ac:dyDescent="0.35">
      <c r="A10739" t="s">
        <v>14295</v>
      </c>
      <c r="B10739" t="s">
        <v>14296</v>
      </c>
      <c r="C10739" t="s">
        <v>13397</v>
      </c>
      <c r="D10739">
        <v>875</v>
      </c>
      <c r="E10739" t="s">
        <v>2666</v>
      </c>
      <c r="F10739" s="1">
        <v>121660</v>
      </c>
      <c r="G10739" t="s">
        <v>16</v>
      </c>
      <c r="H10739">
        <v>1.009E-2</v>
      </c>
      <c r="I10739">
        <f t="shared" si="220"/>
        <v>1227.5494000000001</v>
      </c>
      <c r="J10739">
        <v>0</v>
      </c>
      <c r="K10739" s="2">
        <f t="shared" si="221"/>
        <v>0</v>
      </c>
    </row>
    <row r="10740" spans="1:11" x14ac:dyDescent="0.35">
      <c r="A10740" t="s">
        <v>14297</v>
      </c>
      <c r="B10740" t="s">
        <v>14298</v>
      </c>
      <c r="C10740" t="s">
        <v>13397</v>
      </c>
      <c r="D10740">
        <v>875</v>
      </c>
      <c r="E10740" t="s">
        <v>2666</v>
      </c>
      <c r="F10740" s="1">
        <v>23000</v>
      </c>
      <c r="G10740" t="s">
        <v>16</v>
      </c>
      <c r="H10740">
        <v>8.9999999999999998E-4</v>
      </c>
      <c r="I10740">
        <f t="shared" si="220"/>
        <v>20.7</v>
      </c>
      <c r="J10740">
        <v>0</v>
      </c>
      <c r="K10740" s="2">
        <f t="shared" si="221"/>
        <v>0</v>
      </c>
    </row>
    <row r="10741" spans="1:11" x14ac:dyDescent="0.35">
      <c r="A10741" t="s">
        <v>14299</v>
      </c>
      <c r="B10741" t="s">
        <v>14300</v>
      </c>
      <c r="C10741" t="s">
        <v>13397</v>
      </c>
      <c r="D10741">
        <v>875</v>
      </c>
      <c r="E10741" t="s">
        <v>2666</v>
      </c>
      <c r="F10741" s="1">
        <v>53330</v>
      </c>
      <c r="G10741" t="s">
        <v>16</v>
      </c>
      <c r="H10741">
        <v>1.01E-2</v>
      </c>
      <c r="I10741">
        <f t="shared" si="220"/>
        <v>538.63299999999992</v>
      </c>
      <c r="J10741">
        <v>0</v>
      </c>
      <c r="K10741" s="2">
        <f t="shared" si="221"/>
        <v>0</v>
      </c>
    </row>
    <row r="10742" spans="1:11" x14ac:dyDescent="0.35">
      <c r="A10742" t="s">
        <v>14301</v>
      </c>
      <c r="B10742" t="s">
        <v>14302</v>
      </c>
      <c r="C10742" t="s">
        <v>13397</v>
      </c>
      <c r="D10742">
        <v>875</v>
      </c>
      <c r="E10742" t="s">
        <v>2666</v>
      </c>
      <c r="F10742" s="1">
        <v>40620</v>
      </c>
      <c r="G10742" t="s">
        <v>16</v>
      </c>
      <c r="H10742">
        <v>1.0149999999999999E-2</v>
      </c>
      <c r="I10742">
        <f t="shared" si="220"/>
        <v>412.29299999999995</v>
      </c>
      <c r="J10742">
        <v>0</v>
      </c>
      <c r="K10742" s="2">
        <f t="shared" si="221"/>
        <v>0</v>
      </c>
    </row>
    <row r="10743" spans="1:11" x14ac:dyDescent="0.35">
      <c r="A10743" t="s">
        <v>14303</v>
      </c>
      <c r="B10743" t="s">
        <v>14304</v>
      </c>
      <c r="C10743" t="s">
        <v>14305</v>
      </c>
      <c r="D10743">
        <v>875</v>
      </c>
      <c r="E10743" t="s">
        <v>2666</v>
      </c>
      <c r="F10743" s="1">
        <v>258600</v>
      </c>
      <c r="G10743" t="s">
        <v>16</v>
      </c>
      <c r="H10743">
        <v>2E-3</v>
      </c>
      <c r="I10743">
        <f t="shared" si="220"/>
        <v>517.20000000000005</v>
      </c>
      <c r="J10743">
        <v>0</v>
      </c>
      <c r="K10743" s="2">
        <f t="shared" si="221"/>
        <v>0</v>
      </c>
    </row>
    <row r="10744" spans="1:11" x14ac:dyDescent="0.35">
      <c r="A10744" t="s">
        <v>14306</v>
      </c>
      <c r="B10744" t="s">
        <v>14307</v>
      </c>
      <c r="C10744" t="s">
        <v>14305</v>
      </c>
      <c r="D10744">
        <v>875</v>
      </c>
      <c r="E10744" t="s">
        <v>2666</v>
      </c>
      <c r="F10744" s="1">
        <v>123737</v>
      </c>
      <c r="G10744" t="s">
        <v>16</v>
      </c>
      <c r="H10744">
        <v>2E-3</v>
      </c>
      <c r="I10744">
        <f t="shared" si="220"/>
        <v>247.47400000000002</v>
      </c>
      <c r="J10744">
        <v>0</v>
      </c>
      <c r="K10744" s="2">
        <f t="shared" si="221"/>
        <v>0</v>
      </c>
    </row>
    <row r="10745" spans="1:11" x14ac:dyDescent="0.35">
      <c r="A10745" t="s">
        <v>14308</v>
      </c>
      <c r="B10745" t="s">
        <v>14309</v>
      </c>
      <c r="C10745" t="s">
        <v>14305</v>
      </c>
      <c r="D10745">
        <v>875</v>
      </c>
      <c r="E10745" t="s">
        <v>2666</v>
      </c>
      <c r="F10745" s="1">
        <v>110036</v>
      </c>
      <c r="G10745" t="s">
        <v>16</v>
      </c>
      <c r="H10745">
        <v>2E-3</v>
      </c>
      <c r="I10745">
        <f t="shared" si="220"/>
        <v>220.072</v>
      </c>
      <c r="J10745">
        <v>0</v>
      </c>
      <c r="K10745" s="2">
        <f t="shared" si="221"/>
        <v>0</v>
      </c>
    </row>
    <row r="10746" spans="1:11" x14ac:dyDescent="0.35">
      <c r="A10746" t="s">
        <v>14310</v>
      </c>
      <c r="B10746" t="s">
        <v>14311</v>
      </c>
      <c r="C10746" t="s">
        <v>14278</v>
      </c>
      <c r="D10746">
        <v>875</v>
      </c>
      <c r="E10746" t="s">
        <v>2666</v>
      </c>
      <c r="F10746" s="1">
        <v>160140</v>
      </c>
      <c r="G10746" t="s">
        <v>16</v>
      </c>
      <c r="H10746">
        <v>7.0000000000000001E-3</v>
      </c>
      <c r="I10746">
        <f t="shared" si="220"/>
        <v>1120.98</v>
      </c>
      <c r="J10746">
        <v>0</v>
      </c>
      <c r="K10746" s="2">
        <f t="shared" si="221"/>
        <v>0</v>
      </c>
    </row>
    <row r="10747" spans="1:11" x14ac:dyDescent="0.35">
      <c r="A10747" t="s">
        <v>14312</v>
      </c>
      <c r="B10747" t="s">
        <v>14313</v>
      </c>
      <c r="C10747" t="s">
        <v>14278</v>
      </c>
      <c r="D10747">
        <v>875</v>
      </c>
      <c r="E10747" t="s">
        <v>2666</v>
      </c>
      <c r="F10747" s="1">
        <v>153900</v>
      </c>
      <c r="G10747" t="s">
        <v>16</v>
      </c>
      <c r="H10747">
        <v>7.0000000000000001E-3</v>
      </c>
      <c r="I10747">
        <f t="shared" si="220"/>
        <v>1077.3</v>
      </c>
      <c r="J10747">
        <v>0</v>
      </c>
      <c r="K10747" s="2">
        <f t="shared" si="221"/>
        <v>0</v>
      </c>
    </row>
    <row r="10748" spans="1:11" x14ac:dyDescent="0.35">
      <c r="A10748" t="s">
        <v>14314</v>
      </c>
      <c r="B10748" t="s">
        <v>14315</v>
      </c>
      <c r="C10748" t="s">
        <v>14278</v>
      </c>
      <c r="D10748">
        <v>875</v>
      </c>
      <c r="E10748" t="s">
        <v>2666</v>
      </c>
      <c r="F10748" s="1">
        <v>38150</v>
      </c>
      <c r="G10748" t="s">
        <v>16</v>
      </c>
      <c r="H10748">
        <v>7.0000000000000001E-3</v>
      </c>
      <c r="I10748">
        <f t="shared" si="220"/>
        <v>267.05</v>
      </c>
      <c r="J10748">
        <v>0</v>
      </c>
      <c r="K10748" s="2">
        <f t="shared" si="221"/>
        <v>0</v>
      </c>
    </row>
    <row r="10749" spans="1:11" x14ac:dyDescent="0.35">
      <c r="A10749" t="s">
        <v>14316</v>
      </c>
      <c r="B10749" t="s">
        <v>14317</v>
      </c>
      <c r="C10749" t="s">
        <v>14278</v>
      </c>
      <c r="D10749">
        <v>875</v>
      </c>
      <c r="E10749" t="s">
        <v>2666</v>
      </c>
      <c r="F10749" s="1">
        <v>51080</v>
      </c>
      <c r="G10749" t="s">
        <v>16</v>
      </c>
      <c r="H10749">
        <v>7.0000000000000001E-3</v>
      </c>
      <c r="I10749">
        <f t="shared" si="220"/>
        <v>357.56</v>
      </c>
      <c r="J10749">
        <v>0</v>
      </c>
      <c r="K10749" s="2">
        <f t="shared" si="221"/>
        <v>0</v>
      </c>
    </row>
    <row r="10750" spans="1:11" x14ac:dyDescent="0.35">
      <c r="A10750" t="s">
        <v>14318</v>
      </c>
      <c r="B10750" t="s">
        <v>14319</v>
      </c>
      <c r="C10750" t="s">
        <v>14278</v>
      </c>
      <c r="D10750">
        <v>875</v>
      </c>
      <c r="E10750" t="s">
        <v>2666</v>
      </c>
      <c r="F10750" s="1">
        <v>45000</v>
      </c>
      <c r="G10750" t="s">
        <v>16</v>
      </c>
      <c r="H10750">
        <v>7.0000000000000001E-3</v>
      </c>
      <c r="I10750">
        <f t="shared" si="220"/>
        <v>315</v>
      </c>
      <c r="J10750">
        <v>0</v>
      </c>
      <c r="K10750" s="2">
        <f t="shared" si="221"/>
        <v>0</v>
      </c>
    </row>
    <row r="10751" spans="1:11" x14ac:dyDescent="0.35">
      <c r="A10751" t="s">
        <v>14320</v>
      </c>
      <c r="B10751" t="s">
        <v>14321</v>
      </c>
      <c r="C10751" t="s">
        <v>14278</v>
      </c>
      <c r="D10751">
        <v>875</v>
      </c>
      <c r="E10751" t="s">
        <v>2666</v>
      </c>
      <c r="F10751" s="1">
        <v>25438</v>
      </c>
      <c r="G10751" t="s">
        <v>16</v>
      </c>
      <c r="H10751">
        <v>7.0000000000000001E-3</v>
      </c>
      <c r="I10751">
        <f t="shared" si="220"/>
        <v>178.066</v>
      </c>
      <c r="J10751">
        <v>0</v>
      </c>
      <c r="K10751" s="2">
        <f t="shared" si="221"/>
        <v>0</v>
      </c>
    </row>
    <row r="10752" spans="1:11" x14ac:dyDescent="0.35">
      <c r="A10752" t="s">
        <v>14322</v>
      </c>
      <c r="B10752" t="s">
        <v>14323</v>
      </c>
      <c r="C10752" t="s">
        <v>13397</v>
      </c>
      <c r="D10752">
        <v>875</v>
      </c>
      <c r="E10752" t="s">
        <v>2666</v>
      </c>
      <c r="F10752" s="1">
        <v>34200</v>
      </c>
      <c r="G10752" t="s">
        <v>16</v>
      </c>
      <c r="H10752">
        <v>9.9600000000000001E-3</v>
      </c>
      <c r="I10752">
        <f t="shared" si="220"/>
        <v>340.63200000000001</v>
      </c>
      <c r="J10752">
        <v>0</v>
      </c>
      <c r="K10752" s="2">
        <f t="shared" si="221"/>
        <v>0</v>
      </c>
    </row>
    <row r="10753" spans="1:11" x14ac:dyDescent="0.35">
      <c r="A10753" t="s">
        <v>14324</v>
      </c>
      <c r="B10753" t="s">
        <v>14325</v>
      </c>
      <c r="C10753" t="s">
        <v>13397</v>
      </c>
      <c r="D10753">
        <v>875</v>
      </c>
      <c r="E10753" t="s">
        <v>2666</v>
      </c>
      <c r="F10753" s="1">
        <v>69739</v>
      </c>
      <c r="G10753" t="s">
        <v>16</v>
      </c>
      <c r="H10753">
        <v>1.0030000000000001E-2</v>
      </c>
      <c r="I10753">
        <f t="shared" si="220"/>
        <v>699.48217</v>
      </c>
      <c r="J10753">
        <v>0</v>
      </c>
      <c r="K10753" s="2">
        <f t="shared" si="221"/>
        <v>0</v>
      </c>
    </row>
    <row r="10754" spans="1:11" x14ac:dyDescent="0.35">
      <c r="A10754" t="s">
        <v>14326</v>
      </c>
      <c r="B10754" t="s">
        <v>14327</v>
      </c>
      <c r="C10754" t="s">
        <v>13397</v>
      </c>
      <c r="D10754">
        <v>875</v>
      </c>
      <c r="E10754" t="s">
        <v>2666</v>
      </c>
      <c r="F10754" s="1">
        <v>57755</v>
      </c>
      <c r="G10754" t="s">
        <v>16</v>
      </c>
      <c r="H10754">
        <v>9.8499999999999994E-3</v>
      </c>
      <c r="I10754">
        <f t="shared" si="220"/>
        <v>568.88675000000001</v>
      </c>
      <c r="J10754">
        <v>0</v>
      </c>
      <c r="K10754" s="2">
        <f t="shared" si="221"/>
        <v>0</v>
      </c>
    </row>
    <row r="10755" spans="1:11" x14ac:dyDescent="0.35">
      <c r="A10755" t="s">
        <v>14328</v>
      </c>
      <c r="B10755" t="s">
        <v>14329</v>
      </c>
      <c r="C10755" t="s">
        <v>13397</v>
      </c>
      <c r="D10755">
        <v>875</v>
      </c>
      <c r="E10755" t="s">
        <v>2666</v>
      </c>
      <c r="F10755" s="1">
        <v>51130</v>
      </c>
      <c r="G10755" t="s">
        <v>16</v>
      </c>
      <c r="H10755">
        <v>9.92E-3</v>
      </c>
      <c r="I10755">
        <f t="shared" si="220"/>
        <v>507.20960000000002</v>
      </c>
      <c r="J10755">
        <v>0</v>
      </c>
      <c r="K10755" s="2">
        <f t="shared" si="221"/>
        <v>0</v>
      </c>
    </row>
    <row r="10756" spans="1:11" x14ac:dyDescent="0.35">
      <c r="A10756" t="s">
        <v>14330</v>
      </c>
      <c r="B10756" t="s">
        <v>14331</v>
      </c>
      <c r="C10756" t="s">
        <v>13432</v>
      </c>
      <c r="D10756">
        <v>875</v>
      </c>
      <c r="E10756" t="s">
        <v>2666</v>
      </c>
      <c r="F10756" s="1">
        <v>49300</v>
      </c>
      <c r="G10756" t="s">
        <v>16</v>
      </c>
      <c r="H10756">
        <v>3.8E-3</v>
      </c>
      <c r="I10756">
        <f t="shared" si="220"/>
        <v>187.34</v>
      </c>
      <c r="J10756">
        <v>8.6849999999999997E-2</v>
      </c>
      <c r="K10756" s="2">
        <f t="shared" si="221"/>
        <v>4281.7049999999999</v>
      </c>
    </row>
    <row r="10757" spans="1:11" x14ac:dyDescent="0.35">
      <c r="A10757" t="s">
        <v>14332</v>
      </c>
      <c r="B10757" t="s">
        <v>14333</v>
      </c>
      <c r="C10757" t="s">
        <v>13432</v>
      </c>
      <c r="D10757">
        <v>875</v>
      </c>
      <c r="E10757" t="s">
        <v>2666</v>
      </c>
      <c r="F10757" s="1">
        <v>46000</v>
      </c>
      <c r="G10757" t="s">
        <v>16</v>
      </c>
      <c r="H10757">
        <v>3.8E-3</v>
      </c>
      <c r="I10757">
        <f t="shared" ref="I10757:I10820" si="222">H10757*F10757</f>
        <v>174.8</v>
      </c>
      <c r="J10757">
        <v>8.6849999999999997E-2</v>
      </c>
      <c r="K10757" s="2">
        <f t="shared" ref="K10757:K10820" si="223">F10757*J10757</f>
        <v>3995.1</v>
      </c>
    </row>
    <row r="10758" spans="1:11" x14ac:dyDescent="0.35">
      <c r="A10758" t="s">
        <v>14334</v>
      </c>
      <c r="B10758" t="s">
        <v>14335</v>
      </c>
      <c r="C10758" t="s">
        <v>14336</v>
      </c>
      <c r="D10758">
        <v>875</v>
      </c>
      <c r="E10758" t="s">
        <v>2666</v>
      </c>
      <c r="F10758" s="1">
        <v>4015</v>
      </c>
      <c r="G10758" t="s">
        <v>16</v>
      </c>
      <c r="H10758">
        <v>9.6000000000000002E-2</v>
      </c>
      <c r="I10758">
        <f t="shared" si="222"/>
        <v>385.44</v>
      </c>
      <c r="J10758">
        <v>0.249</v>
      </c>
      <c r="K10758" s="2">
        <f t="shared" si="223"/>
        <v>999.73500000000001</v>
      </c>
    </row>
    <row r="10759" spans="1:11" x14ac:dyDescent="0.35">
      <c r="A10759" t="s">
        <v>14337</v>
      </c>
      <c r="B10759" t="s">
        <v>14338</v>
      </c>
      <c r="C10759" t="s">
        <v>14339</v>
      </c>
      <c r="D10759">
        <v>875</v>
      </c>
      <c r="E10759" t="s">
        <v>2666</v>
      </c>
      <c r="F10759" s="1">
        <v>12726</v>
      </c>
      <c r="G10759" t="s">
        <v>16</v>
      </c>
      <c r="H10759">
        <v>4.2199999999999998E-3</v>
      </c>
      <c r="I10759">
        <f t="shared" si="222"/>
        <v>53.703719999999997</v>
      </c>
      <c r="J10759">
        <v>0.15</v>
      </c>
      <c r="K10759" s="2">
        <f t="shared" si="223"/>
        <v>1908.8999999999999</v>
      </c>
    </row>
    <row r="10760" spans="1:11" x14ac:dyDescent="0.35">
      <c r="A10760" t="s">
        <v>14340</v>
      </c>
      <c r="B10760" t="s">
        <v>14341</v>
      </c>
      <c r="C10760" t="s">
        <v>14055</v>
      </c>
      <c r="D10760">
        <v>875</v>
      </c>
      <c r="E10760" t="s">
        <v>2666</v>
      </c>
      <c r="F10760" s="1">
        <v>399577</v>
      </c>
      <c r="G10760" t="s">
        <v>16</v>
      </c>
      <c r="H10760">
        <v>1.92E-3</v>
      </c>
      <c r="I10760">
        <f t="shared" si="222"/>
        <v>767.18784000000005</v>
      </c>
      <c r="J10760">
        <v>1.5259999999999999E-2</v>
      </c>
      <c r="K10760" s="2">
        <f t="shared" si="223"/>
        <v>6097.5450199999996</v>
      </c>
    </row>
    <row r="10761" spans="1:11" x14ac:dyDescent="0.35">
      <c r="A10761" t="s">
        <v>14342</v>
      </c>
      <c r="B10761" t="s">
        <v>14343</v>
      </c>
      <c r="C10761" t="s">
        <v>14055</v>
      </c>
      <c r="D10761">
        <v>875</v>
      </c>
      <c r="E10761" t="s">
        <v>2666</v>
      </c>
      <c r="F10761" s="1">
        <v>243000</v>
      </c>
      <c r="G10761" t="s">
        <v>16</v>
      </c>
      <c r="H10761">
        <v>1.92E-3</v>
      </c>
      <c r="I10761">
        <f t="shared" si="222"/>
        <v>466.56</v>
      </c>
      <c r="J10761">
        <v>1.2930000000000001E-2</v>
      </c>
      <c r="K10761" s="2">
        <f t="shared" si="223"/>
        <v>3141.9900000000002</v>
      </c>
    </row>
    <row r="10762" spans="1:11" x14ac:dyDescent="0.35">
      <c r="A10762" t="s">
        <v>14344</v>
      </c>
      <c r="B10762" t="s">
        <v>14345</v>
      </c>
      <c r="C10762" t="s">
        <v>14346</v>
      </c>
      <c r="D10762">
        <v>875</v>
      </c>
      <c r="E10762" t="s">
        <v>2666</v>
      </c>
      <c r="F10762" s="1">
        <v>7980</v>
      </c>
      <c r="G10762" t="s">
        <v>16</v>
      </c>
      <c r="H10762">
        <v>0.1</v>
      </c>
      <c r="I10762">
        <f t="shared" si="222"/>
        <v>798</v>
      </c>
      <c r="J10762">
        <v>0.49080000000000001</v>
      </c>
      <c r="K10762" s="2">
        <f t="shared" si="223"/>
        <v>3916.5840000000003</v>
      </c>
    </row>
    <row r="10763" spans="1:11" x14ac:dyDescent="0.35">
      <c r="A10763" t="s">
        <v>14347</v>
      </c>
      <c r="B10763" t="s">
        <v>14348</v>
      </c>
      <c r="C10763" t="s">
        <v>14349</v>
      </c>
      <c r="D10763">
        <v>875</v>
      </c>
      <c r="E10763" t="s">
        <v>2666</v>
      </c>
      <c r="F10763" s="1">
        <v>46620</v>
      </c>
      <c r="G10763" t="s">
        <v>16</v>
      </c>
      <c r="H10763">
        <v>3.0689999999999999E-2</v>
      </c>
      <c r="I10763">
        <f t="shared" si="222"/>
        <v>1430.7677999999999</v>
      </c>
      <c r="J10763">
        <v>7.7299999999999994E-2</v>
      </c>
      <c r="K10763" s="2">
        <f t="shared" si="223"/>
        <v>3603.7259999999997</v>
      </c>
    </row>
    <row r="10764" spans="1:11" x14ac:dyDescent="0.35">
      <c r="A10764" t="s">
        <v>14350</v>
      </c>
      <c r="B10764" t="s">
        <v>14351</v>
      </c>
      <c r="C10764" t="s">
        <v>14349</v>
      </c>
      <c r="D10764">
        <v>875</v>
      </c>
      <c r="E10764" t="s">
        <v>2666</v>
      </c>
      <c r="F10764" s="1">
        <v>62460</v>
      </c>
      <c r="G10764" t="s">
        <v>16</v>
      </c>
      <c r="H10764">
        <v>3.0689999999999999E-2</v>
      </c>
      <c r="I10764">
        <f t="shared" si="222"/>
        <v>1916.8973999999998</v>
      </c>
      <c r="J10764">
        <v>7.7299999999999994E-2</v>
      </c>
      <c r="K10764" s="2">
        <f t="shared" si="223"/>
        <v>4828.1579999999994</v>
      </c>
    </row>
    <row r="10765" spans="1:11" x14ac:dyDescent="0.35">
      <c r="A10765" t="s">
        <v>14352</v>
      </c>
      <c r="B10765" t="s">
        <v>14353</v>
      </c>
      <c r="C10765" t="s">
        <v>14349</v>
      </c>
      <c r="D10765">
        <v>875</v>
      </c>
      <c r="E10765" t="s">
        <v>2666</v>
      </c>
      <c r="F10765" s="1">
        <v>62160</v>
      </c>
      <c r="G10765" t="s">
        <v>16</v>
      </c>
      <c r="H10765">
        <v>3.0689999999999999E-2</v>
      </c>
      <c r="I10765">
        <f t="shared" si="222"/>
        <v>1907.6904</v>
      </c>
      <c r="J10765">
        <v>7.7299999999999994E-2</v>
      </c>
      <c r="K10765" s="2">
        <f t="shared" si="223"/>
        <v>4804.9679999999998</v>
      </c>
    </row>
    <row r="10766" spans="1:11" x14ac:dyDescent="0.35">
      <c r="A10766" t="s">
        <v>14354</v>
      </c>
      <c r="B10766" t="s">
        <v>14355</v>
      </c>
      <c r="C10766" t="s">
        <v>14356</v>
      </c>
      <c r="D10766">
        <v>875</v>
      </c>
      <c r="E10766" t="s">
        <v>2666</v>
      </c>
      <c r="F10766" s="1">
        <v>6120</v>
      </c>
      <c r="G10766" t="s">
        <v>16</v>
      </c>
      <c r="H10766">
        <v>8.4000000000000005E-2</v>
      </c>
      <c r="I10766">
        <f t="shared" si="222"/>
        <v>514.08000000000004</v>
      </c>
      <c r="J10766">
        <v>0.249</v>
      </c>
      <c r="K10766" s="2">
        <f t="shared" si="223"/>
        <v>1523.8799999999999</v>
      </c>
    </row>
    <row r="10767" spans="1:11" x14ac:dyDescent="0.35">
      <c r="A10767" t="s">
        <v>14357</v>
      </c>
      <c r="B10767" t="s">
        <v>14358</v>
      </c>
      <c r="C10767" t="s">
        <v>14359</v>
      </c>
      <c r="D10767">
        <v>875</v>
      </c>
      <c r="E10767" t="s">
        <v>2666</v>
      </c>
      <c r="F10767" s="1">
        <v>12300</v>
      </c>
      <c r="G10767" t="s">
        <v>16</v>
      </c>
      <c r="H10767">
        <v>9.8000000000000004E-2</v>
      </c>
      <c r="I10767">
        <f t="shared" si="222"/>
        <v>1205.4000000000001</v>
      </c>
      <c r="J10767">
        <v>0.17299999999999999</v>
      </c>
      <c r="K10767" s="2">
        <f t="shared" si="223"/>
        <v>2127.8999999999996</v>
      </c>
    </row>
    <row r="10768" spans="1:11" x14ac:dyDescent="0.35">
      <c r="A10768" t="s">
        <v>14360</v>
      </c>
      <c r="B10768" t="s">
        <v>14361</v>
      </c>
      <c r="C10768" t="s">
        <v>13924</v>
      </c>
      <c r="D10768">
        <v>875</v>
      </c>
      <c r="E10768" t="s">
        <v>2666</v>
      </c>
      <c r="F10768" s="1">
        <v>60272</v>
      </c>
      <c r="G10768" t="s">
        <v>16</v>
      </c>
      <c r="H10768">
        <v>2.47E-3</v>
      </c>
      <c r="I10768">
        <f t="shared" si="222"/>
        <v>148.87183999999999</v>
      </c>
      <c r="J10768">
        <v>4.0919999999999998E-2</v>
      </c>
      <c r="K10768" s="2">
        <f t="shared" si="223"/>
        <v>2466.3302399999998</v>
      </c>
    </row>
    <row r="10769" spans="1:11" x14ac:dyDescent="0.35">
      <c r="A10769" t="s">
        <v>14362</v>
      </c>
      <c r="B10769" t="s">
        <v>14363</v>
      </c>
      <c r="C10769" t="s">
        <v>13957</v>
      </c>
      <c r="D10769">
        <v>875</v>
      </c>
      <c r="E10769" t="s">
        <v>2666</v>
      </c>
      <c r="F10769" s="1">
        <v>5300</v>
      </c>
      <c r="G10769" t="s">
        <v>16</v>
      </c>
      <c r="H10769">
        <v>8.9200000000000002E-2</v>
      </c>
      <c r="I10769">
        <f t="shared" si="222"/>
        <v>472.76</v>
      </c>
      <c r="J10769">
        <v>0.499</v>
      </c>
      <c r="K10769" s="2">
        <f t="shared" si="223"/>
        <v>2644.7</v>
      </c>
    </row>
    <row r="10770" spans="1:11" x14ac:dyDescent="0.35">
      <c r="A10770" t="s">
        <v>14364</v>
      </c>
      <c r="B10770" t="s">
        <v>14365</v>
      </c>
      <c r="C10770" t="s">
        <v>14366</v>
      </c>
      <c r="D10770">
        <v>875</v>
      </c>
      <c r="E10770" t="s">
        <v>2666</v>
      </c>
      <c r="F10770" s="1">
        <v>7700</v>
      </c>
      <c r="G10770" t="s">
        <v>16</v>
      </c>
      <c r="H10770">
        <v>3.3000000000000002E-2</v>
      </c>
      <c r="I10770">
        <f t="shared" si="222"/>
        <v>254.10000000000002</v>
      </c>
      <c r="J10770">
        <v>8.2000000000000003E-2</v>
      </c>
      <c r="K10770" s="2">
        <f t="shared" si="223"/>
        <v>631.4</v>
      </c>
    </row>
    <row r="10771" spans="1:11" x14ac:dyDescent="0.35">
      <c r="A10771" t="s">
        <v>14367</v>
      </c>
      <c r="B10771" t="s">
        <v>14368</v>
      </c>
      <c r="C10771" t="s">
        <v>14369</v>
      </c>
      <c r="D10771">
        <v>875</v>
      </c>
      <c r="E10771" t="s">
        <v>2666</v>
      </c>
      <c r="F10771" s="1">
        <v>98000</v>
      </c>
      <c r="G10771" t="s">
        <v>16</v>
      </c>
      <c r="H10771">
        <v>1.6999999999999999E-3</v>
      </c>
      <c r="I10771">
        <f t="shared" si="222"/>
        <v>166.6</v>
      </c>
      <c r="J10771">
        <v>1.124E-2</v>
      </c>
      <c r="K10771" s="2">
        <f t="shared" si="223"/>
        <v>1101.52</v>
      </c>
    </row>
    <row r="10772" spans="1:11" x14ac:dyDescent="0.35">
      <c r="A10772" t="s">
        <v>14370</v>
      </c>
      <c r="B10772" t="s">
        <v>14371</v>
      </c>
      <c r="C10772" t="s">
        <v>14372</v>
      </c>
      <c r="D10772">
        <v>875</v>
      </c>
      <c r="E10772" t="s">
        <v>2666</v>
      </c>
      <c r="F10772" s="1">
        <v>2208</v>
      </c>
      <c r="G10772" t="s">
        <v>16</v>
      </c>
      <c r="H10772">
        <v>5.4000000000000003E-3</v>
      </c>
      <c r="I10772">
        <f t="shared" si="222"/>
        <v>11.923200000000001</v>
      </c>
      <c r="J10772">
        <v>7.535E-2</v>
      </c>
      <c r="K10772" s="2">
        <f t="shared" si="223"/>
        <v>166.37280000000001</v>
      </c>
    </row>
    <row r="10773" spans="1:11" x14ac:dyDescent="0.35">
      <c r="A10773" t="s">
        <v>14373</v>
      </c>
      <c r="B10773" t="s">
        <v>14374</v>
      </c>
      <c r="C10773" t="s">
        <v>14375</v>
      </c>
      <c r="D10773">
        <v>875</v>
      </c>
      <c r="E10773" t="s">
        <v>2666</v>
      </c>
      <c r="F10773" s="1">
        <v>23610</v>
      </c>
      <c r="G10773" t="s">
        <v>16</v>
      </c>
      <c r="H10773">
        <v>0.106</v>
      </c>
      <c r="I10773">
        <f t="shared" si="222"/>
        <v>2502.66</v>
      </c>
      <c r="J10773">
        <v>0.16700000000000001</v>
      </c>
      <c r="K10773" s="2">
        <f t="shared" si="223"/>
        <v>3942.8700000000003</v>
      </c>
    </row>
    <row r="10774" spans="1:11" x14ac:dyDescent="0.35">
      <c r="A10774" t="s">
        <v>14376</v>
      </c>
      <c r="B10774" t="s">
        <v>14377</v>
      </c>
      <c r="C10774" t="s">
        <v>14378</v>
      </c>
      <c r="D10774">
        <v>875</v>
      </c>
      <c r="E10774" t="s">
        <v>2666</v>
      </c>
      <c r="F10774">
        <v>280</v>
      </c>
      <c r="G10774" t="s">
        <v>16</v>
      </c>
      <c r="H10774">
        <v>9.0999999999999998E-2</v>
      </c>
      <c r="I10774">
        <f t="shared" si="222"/>
        <v>25.48</v>
      </c>
      <c r="J10774">
        <v>0.28000000000000003</v>
      </c>
      <c r="K10774" s="2">
        <f t="shared" si="223"/>
        <v>78.400000000000006</v>
      </c>
    </row>
    <row r="10775" spans="1:11" x14ac:dyDescent="0.35">
      <c r="A10775" t="s">
        <v>14379</v>
      </c>
      <c r="B10775" t="s">
        <v>14380</v>
      </c>
      <c r="C10775" t="s">
        <v>14381</v>
      </c>
      <c r="D10775">
        <v>875</v>
      </c>
      <c r="E10775" t="s">
        <v>2666</v>
      </c>
      <c r="F10775" s="1">
        <v>15500</v>
      </c>
      <c r="G10775" t="s">
        <v>16</v>
      </c>
      <c r="H10775">
        <v>1.0500000000000001E-2</v>
      </c>
      <c r="I10775">
        <f t="shared" si="222"/>
        <v>162.75</v>
      </c>
      <c r="J10775">
        <v>6.7070000000000005E-2</v>
      </c>
      <c r="K10775" s="2">
        <f t="shared" si="223"/>
        <v>1039.585</v>
      </c>
    </row>
    <row r="10776" spans="1:11" x14ac:dyDescent="0.35">
      <c r="A10776" t="s">
        <v>14382</v>
      </c>
      <c r="B10776" t="s">
        <v>14383</v>
      </c>
      <c r="C10776" t="s">
        <v>14381</v>
      </c>
      <c r="D10776">
        <v>875</v>
      </c>
      <c r="E10776" t="s">
        <v>2666</v>
      </c>
      <c r="F10776" s="1">
        <v>20000</v>
      </c>
      <c r="G10776" t="s">
        <v>16</v>
      </c>
      <c r="H10776">
        <v>1.0999999999999999E-2</v>
      </c>
      <c r="I10776">
        <f t="shared" si="222"/>
        <v>220</v>
      </c>
      <c r="J10776">
        <v>7.0970000000000005E-2</v>
      </c>
      <c r="K10776" s="2">
        <f t="shared" si="223"/>
        <v>1419.4</v>
      </c>
    </row>
    <row r="10777" spans="1:11" x14ac:dyDescent="0.35">
      <c r="A10777" t="s">
        <v>14384</v>
      </c>
      <c r="B10777" t="s">
        <v>14385</v>
      </c>
      <c r="C10777" t="s">
        <v>14386</v>
      </c>
      <c r="D10777">
        <v>875</v>
      </c>
      <c r="E10777" t="s">
        <v>2666</v>
      </c>
      <c r="F10777" s="1">
        <v>10076</v>
      </c>
      <c r="G10777" t="s">
        <v>16</v>
      </c>
      <c r="H10777">
        <v>9.2999999999999999E-2</v>
      </c>
      <c r="I10777">
        <f t="shared" si="222"/>
        <v>937.06799999999998</v>
      </c>
      <c r="J10777">
        <v>0.23400000000000001</v>
      </c>
      <c r="K10777" s="2">
        <f t="shared" si="223"/>
        <v>2357.7840000000001</v>
      </c>
    </row>
    <row r="10778" spans="1:11" x14ac:dyDescent="0.35">
      <c r="A10778" t="s">
        <v>14387</v>
      </c>
      <c r="B10778" t="s">
        <v>14388</v>
      </c>
      <c r="C10778" t="s">
        <v>14389</v>
      </c>
      <c r="D10778">
        <v>875</v>
      </c>
      <c r="E10778" t="s">
        <v>2666</v>
      </c>
      <c r="F10778" s="1">
        <v>1900</v>
      </c>
      <c r="G10778" t="s">
        <v>16</v>
      </c>
      <c r="H10778">
        <v>8.6E-3</v>
      </c>
      <c r="I10778">
        <f t="shared" si="222"/>
        <v>16.34</v>
      </c>
      <c r="J10778">
        <v>5.8709999999999998E-2</v>
      </c>
      <c r="K10778" s="2">
        <f t="shared" si="223"/>
        <v>111.54899999999999</v>
      </c>
    </row>
    <row r="10779" spans="1:11" x14ac:dyDescent="0.35">
      <c r="A10779" t="s">
        <v>14390</v>
      </c>
      <c r="B10779" t="s">
        <v>14391</v>
      </c>
      <c r="C10779" t="s">
        <v>14392</v>
      </c>
      <c r="D10779">
        <v>875</v>
      </c>
      <c r="E10779" t="s">
        <v>2666</v>
      </c>
      <c r="F10779" s="1">
        <v>162148</v>
      </c>
      <c r="G10779" t="s">
        <v>16</v>
      </c>
      <c r="H10779">
        <v>5.4999999999999997E-3</v>
      </c>
      <c r="I10779">
        <f t="shared" si="222"/>
        <v>891.81399999999996</v>
      </c>
      <c r="J10779">
        <v>4.2369999999999998E-2</v>
      </c>
      <c r="K10779" s="2">
        <f t="shared" si="223"/>
        <v>6870.2107599999999</v>
      </c>
    </row>
    <row r="10780" spans="1:11" x14ac:dyDescent="0.35">
      <c r="A10780" t="s">
        <v>14393</v>
      </c>
      <c r="B10780" t="s">
        <v>14394</v>
      </c>
      <c r="C10780" t="s">
        <v>14392</v>
      </c>
      <c r="D10780">
        <v>875</v>
      </c>
      <c r="E10780" t="s">
        <v>2666</v>
      </c>
      <c r="F10780" s="1">
        <v>162197</v>
      </c>
      <c r="G10780" t="s">
        <v>16</v>
      </c>
      <c r="H10780">
        <v>5.4999999999999997E-3</v>
      </c>
      <c r="I10780">
        <f t="shared" si="222"/>
        <v>892.08349999999996</v>
      </c>
      <c r="J10780">
        <v>4.2369999999999998E-2</v>
      </c>
      <c r="K10780" s="2">
        <f t="shared" si="223"/>
        <v>6872.2868899999994</v>
      </c>
    </row>
    <row r="10781" spans="1:11" x14ac:dyDescent="0.35">
      <c r="A10781" t="s">
        <v>14395</v>
      </c>
      <c r="B10781" t="s">
        <v>14396</v>
      </c>
      <c r="C10781" t="s">
        <v>14392</v>
      </c>
      <c r="D10781">
        <v>875</v>
      </c>
      <c r="E10781" t="s">
        <v>2666</v>
      </c>
      <c r="F10781" s="1">
        <v>107126</v>
      </c>
      <c r="G10781" t="s">
        <v>16</v>
      </c>
      <c r="H10781">
        <v>5.4999999999999997E-3</v>
      </c>
      <c r="I10781">
        <f t="shared" si="222"/>
        <v>589.19299999999998</v>
      </c>
      <c r="J10781">
        <v>4.2369999999999998E-2</v>
      </c>
      <c r="K10781" s="2">
        <f t="shared" si="223"/>
        <v>4538.9286199999997</v>
      </c>
    </row>
    <row r="10782" spans="1:11" x14ac:dyDescent="0.35">
      <c r="A10782" t="s">
        <v>14397</v>
      </c>
      <c r="B10782" t="s">
        <v>14398</v>
      </c>
      <c r="C10782" t="s">
        <v>14399</v>
      </c>
      <c r="D10782">
        <v>875</v>
      </c>
      <c r="E10782" t="s">
        <v>2666</v>
      </c>
      <c r="F10782" s="1">
        <v>24589</v>
      </c>
      <c r="G10782" t="s">
        <v>16</v>
      </c>
      <c r="H10782">
        <v>4.7000000000000002E-3</v>
      </c>
      <c r="I10782">
        <f t="shared" si="222"/>
        <v>115.56830000000001</v>
      </c>
      <c r="J10782">
        <v>6.3250000000000001E-2</v>
      </c>
      <c r="K10782" s="2">
        <f t="shared" si="223"/>
        <v>1555.25425</v>
      </c>
    </row>
    <row r="10783" spans="1:11" x14ac:dyDescent="0.35">
      <c r="A10783" t="s">
        <v>14400</v>
      </c>
      <c r="B10783" t="s">
        <v>14401</v>
      </c>
      <c r="C10783" t="s">
        <v>6006</v>
      </c>
      <c r="D10783">
        <v>875</v>
      </c>
      <c r="E10783" t="s">
        <v>2666</v>
      </c>
      <c r="F10783" s="1">
        <v>13500</v>
      </c>
      <c r="G10783" t="s">
        <v>16</v>
      </c>
      <c r="H10783">
        <v>4.7000000000000002E-3</v>
      </c>
      <c r="I10783">
        <f t="shared" si="222"/>
        <v>63.45</v>
      </c>
      <c r="J10783">
        <v>6.3250000000000001E-2</v>
      </c>
      <c r="K10783" s="2">
        <f t="shared" si="223"/>
        <v>853.875</v>
      </c>
    </row>
    <row r="10784" spans="1:11" x14ac:dyDescent="0.35">
      <c r="A10784" t="s">
        <v>14402</v>
      </c>
      <c r="B10784" t="s">
        <v>14403</v>
      </c>
      <c r="C10784" t="s">
        <v>14404</v>
      </c>
      <c r="D10784">
        <v>875</v>
      </c>
      <c r="E10784" t="s">
        <v>2666</v>
      </c>
      <c r="F10784" s="1">
        <v>5460</v>
      </c>
      <c r="G10784" t="s">
        <v>16</v>
      </c>
      <c r="H10784">
        <v>0.106</v>
      </c>
      <c r="I10784">
        <f t="shared" si="222"/>
        <v>578.76</v>
      </c>
      <c r="J10784">
        <v>0.377</v>
      </c>
      <c r="K10784" s="2">
        <f t="shared" si="223"/>
        <v>2058.42</v>
      </c>
    </row>
    <row r="10785" spans="1:11" x14ac:dyDescent="0.35">
      <c r="A10785" t="s">
        <v>14405</v>
      </c>
      <c r="B10785" t="s">
        <v>14406</v>
      </c>
      <c r="C10785" t="s">
        <v>13187</v>
      </c>
      <c r="D10785">
        <v>875</v>
      </c>
      <c r="E10785" t="s">
        <v>2666</v>
      </c>
      <c r="F10785" s="1">
        <v>1800</v>
      </c>
      <c r="G10785" t="s">
        <v>16</v>
      </c>
      <c r="H10785">
        <v>0.10299999999999999</v>
      </c>
      <c r="I10785">
        <f t="shared" si="222"/>
        <v>185.39999999999998</v>
      </c>
      <c r="J10785">
        <v>0.28999999999999998</v>
      </c>
      <c r="K10785" s="2">
        <f t="shared" si="223"/>
        <v>522</v>
      </c>
    </row>
    <row r="10786" spans="1:11" x14ac:dyDescent="0.35">
      <c r="A10786" t="s">
        <v>14407</v>
      </c>
      <c r="B10786" t="s">
        <v>14408</v>
      </c>
      <c r="C10786" t="s">
        <v>14409</v>
      </c>
      <c r="D10786">
        <v>875</v>
      </c>
      <c r="E10786" t="s">
        <v>2666</v>
      </c>
      <c r="F10786" s="1">
        <v>11880</v>
      </c>
      <c r="G10786" t="s">
        <v>16</v>
      </c>
      <c r="H10786">
        <v>5.8000000000000003E-2</v>
      </c>
      <c r="I10786">
        <f t="shared" si="222"/>
        <v>689.04000000000008</v>
      </c>
      <c r="J10786">
        <v>0.23599999999999999</v>
      </c>
      <c r="K10786" s="2">
        <f t="shared" si="223"/>
        <v>2803.68</v>
      </c>
    </row>
    <row r="10787" spans="1:11" x14ac:dyDescent="0.35">
      <c r="A10787" t="s">
        <v>14410</v>
      </c>
      <c r="B10787" t="s">
        <v>14411</v>
      </c>
      <c r="C10787" t="s">
        <v>14412</v>
      </c>
      <c r="D10787">
        <v>875</v>
      </c>
      <c r="E10787" t="s">
        <v>2666</v>
      </c>
      <c r="F10787" s="1">
        <v>4615</v>
      </c>
      <c r="G10787" t="s">
        <v>16</v>
      </c>
      <c r="H10787">
        <v>5.8000000000000003E-2</v>
      </c>
      <c r="I10787">
        <f t="shared" si="222"/>
        <v>267.67</v>
      </c>
      <c r="J10787">
        <v>0.25</v>
      </c>
      <c r="K10787" s="2">
        <f t="shared" si="223"/>
        <v>1153.75</v>
      </c>
    </row>
    <row r="10788" spans="1:11" x14ac:dyDescent="0.35">
      <c r="A10788" t="s">
        <v>14413</v>
      </c>
      <c r="B10788" t="s">
        <v>14414</v>
      </c>
      <c r="C10788" t="s">
        <v>14409</v>
      </c>
      <c r="D10788">
        <v>875</v>
      </c>
      <c r="E10788" t="s">
        <v>2666</v>
      </c>
      <c r="F10788" s="1">
        <v>3815</v>
      </c>
      <c r="G10788" t="s">
        <v>16</v>
      </c>
      <c r="H10788">
        <v>5.8999999999999997E-2</v>
      </c>
      <c r="I10788">
        <f t="shared" si="222"/>
        <v>225.08499999999998</v>
      </c>
      <c r="J10788">
        <v>0.25</v>
      </c>
      <c r="K10788" s="2">
        <f t="shared" si="223"/>
        <v>953.75</v>
      </c>
    </row>
    <row r="10789" spans="1:11" x14ac:dyDescent="0.35">
      <c r="A10789" t="s">
        <v>14415</v>
      </c>
      <c r="B10789" t="s">
        <v>14416</v>
      </c>
      <c r="C10789" t="s">
        <v>14417</v>
      </c>
      <c r="D10789">
        <v>875</v>
      </c>
      <c r="E10789" t="s">
        <v>2666</v>
      </c>
      <c r="F10789" s="1">
        <v>77680</v>
      </c>
      <c r="G10789" t="s">
        <v>16</v>
      </c>
      <c r="H10789">
        <v>1.7000000000000001E-2</v>
      </c>
      <c r="I10789">
        <f t="shared" si="222"/>
        <v>1320.5600000000002</v>
      </c>
      <c r="J10789">
        <v>0.11502999999999999</v>
      </c>
      <c r="K10789" s="2">
        <f t="shared" si="223"/>
        <v>8935.5303999999996</v>
      </c>
    </row>
    <row r="10790" spans="1:11" x14ac:dyDescent="0.35">
      <c r="A10790" t="s">
        <v>14418</v>
      </c>
      <c r="B10790" t="s">
        <v>14419</v>
      </c>
      <c r="C10790" t="s">
        <v>14417</v>
      </c>
      <c r="D10790">
        <v>875</v>
      </c>
      <c r="E10790" t="s">
        <v>2666</v>
      </c>
      <c r="F10790" s="1">
        <v>89787</v>
      </c>
      <c r="G10790" t="s">
        <v>16</v>
      </c>
      <c r="H10790">
        <v>1.7000000000000001E-2</v>
      </c>
      <c r="I10790">
        <f t="shared" si="222"/>
        <v>1526.3790000000001</v>
      </c>
      <c r="J10790">
        <v>0.11502999999999999</v>
      </c>
      <c r="K10790" s="2">
        <f t="shared" si="223"/>
        <v>10328.198609999999</v>
      </c>
    </row>
    <row r="10791" spans="1:11" x14ac:dyDescent="0.35">
      <c r="A10791" t="s">
        <v>14420</v>
      </c>
      <c r="B10791" t="s">
        <v>14421</v>
      </c>
      <c r="C10791" t="s">
        <v>14422</v>
      </c>
      <c r="D10791">
        <v>875</v>
      </c>
      <c r="E10791" t="s">
        <v>2666</v>
      </c>
      <c r="F10791" s="1">
        <v>6760</v>
      </c>
      <c r="G10791" t="s">
        <v>16</v>
      </c>
      <c r="H10791">
        <v>8.1000000000000003E-2</v>
      </c>
      <c r="I10791">
        <f t="shared" si="222"/>
        <v>547.56000000000006</v>
      </c>
      <c r="J10791">
        <v>0.23400000000000001</v>
      </c>
      <c r="K10791" s="2">
        <f t="shared" si="223"/>
        <v>1581.8400000000001</v>
      </c>
    </row>
    <row r="10792" spans="1:11" x14ac:dyDescent="0.35">
      <c r="A10792" t="s">
        <v>14423</v>
      </c>
      <c r="B10792" t="s">
        <v>14424</v>
      </c>
      <c r="C10792" t="s">
        <v>14425</v>
      </c>
      <c r="D10792">
        <v>875</v>
      </c>
      <c r="E10792" t="s">
        <v>2666</v>
      </c>
      <c r="F10792" s="1">
        <v>4695</v>
      </c>
      <c r="G10792" t="s">
        <v>16</v>
      </c>
      <c r="H10792">
        <v>0.107</v>
      </c>
      <c r="I10792">
        <f t="shared" si="222"/>
        <v>502.36500000000001</v>
      </c>
      <c r="J10792">
        <v>0.21099999999999999</v>
      </c>
      <c r="K10792" s="2">
        <f t="shared" si="223"/>
        <v>990.64499999999998</v>
      </c>
    </row>
    <row r="10793" spans="1:11" x14ac:dyDescent="0.35">
      <c r="A10793" t="s">
        <v>14426</v>
      </c>
      <c r="B10793" t="s">
        <v>14427</v>
      </c>
      <c r="C10793" t="s">
        <v>14428</v>
      </c>
      <c r="D10793">
        <v>875</v>
      </c>
      <c r="E10793" t="s">
        <v>2666</v>
      </c>
      <c r="F10793" s="1">
        <v>29000</v>
      </c>
      <c r="G10793" t="s">
        <v>16</v>
      </c>
      <c r="H10793">
        <v>8.6E-3</v>
      </c>
      <c r="I10793">
        <f t="shared" si="222"/>
        <v>249.4</v>
      </c>
      <c r="J10793">
        <v>5.8709999999999998E-2</v>
      </c>
      <c r="K10793" s="2">
        <f t="shared" si="223"/>
        <v>1702.59</v>
      </c>
    </row>
    <row r="10794" spans="1:11" x14ac:dyDescent="0.35">
      <c r="A10794" t="s">
        <v>14429</v>
      </c>
      <c r="B10794" t="s">
        <v>14430</v>
      </c>
      <c r="C10794" t="s">
        <v>14431</v>
      </c>
      <c r="D10794">
        <v>875</v>
      </c>
      <c r="E10794" t="s">
        <v>2666</v>
      </c>
      <c r="F10794" s="1">
        <v>15210</v>
      </c>
      <c r="G10794" t="s">
        <v>16</v>
      </c>
      <c r="H10794">
        <v>3.9E-2</v>
      </c>
      <c r="I10794">
        <f t="shared" si="222"/>
        <v>593.19000000000005</v>
      </c>
      <c r="J10794">
        <v>0.11899999999999999</v>
      </c>
      <c r="K10794" s="2">
        <f t="shared" si="223"/>
        <v>1809.99</v>
      </c>
    </row>
    <row r="10795" spans="1:11" x14ac:dyDescent="0.35">
      <c r="A10795" t="s">
        <v>14432</v>
      </c>
      <c r="B10795" t="s">
        <v>14433</v>
      </c>
      <c r="C10795" t="s">
        <v>14431</v>
      </c>
      <c r="D10795">
        <v>875</v>
      </c>
      <c r="E10795" t="s">
        <v>2666</v>
      </c>
      <c r="F10795" s="1">
        <v>14850</v>
      </c>
      <c r="G10795" t="s">
        <v>16</v>
      </c>
      <c r="H10795">
        <v>4.5999999999999999E-2</v>
      </c>
      <c r="I10795">
        <f t="shared" si="222"/>
        <v>683.1</v>
      </c>
      <c r="J10795">
        <v>0.107</v>
      </c>
      <c r="K10795" s="2">
        <f t="shared" si="223"/>
        <v>1588.95</v>
      </c>
    </row>
    <row r="10796" spans="1:11" x14ac:dyDescent="0.35">
      <c r="A10796" t="s">
        <v>14434</v>
      </c>
      <c r="B10796" t="s">
        <v>14435</v>
      </c>
      <c r="C10796" t="s">
        <v>14436</v>
      </c>
      <c r="D10796">
        <v>875</v>
      </c>
      <c r="E10796" t="s">
        <v>2666</v>
      </c>
      <c r="F10796" s="1">
        <v>6450</v>
      </c>
      <c r="G10796" t="s">
        <v>16</v>
      </c>
      <c r="H10796">
        <v>3.6999999999999998E-2</v>
      </c>
      <c r="I10796">
        <f t="shared" si="222"/>
        <v>238.64999999999998</v>
      </c>
      <c r="J10796">
        <v>0.18</v>
      </c>
      <c r="K10796" s="2">
        <f t="shared" si="223"/>
        <v>1161</v>
      </c>
    </row>
    <row r="10797" spans="1:11" x14ac:dyDescent="0.35">
      <c r="A10797" t="s">
        <v>14437</v>
      </c>
      <c r="B10797" t="s">
        <v>14438</v>
      </c>
      <c r="C10797" t="s">
        <v>14439</v>
      </c>
      <c r="D10797">
        <v>875</v>
      </c>
      <c r="E10797" t="s">
        <v>2666</v>
      </c>
      <c r="F10797" s="1">
        <v>56100</v>
      </c>
      <c r="G10797" t="s">
        <v>16</v>
      </c>
      <c r="H10797">
        <v>4.4999999999999998E-2</v>
      </c>
      <c r="I10797">
        <f t="shared" si="222"/>
        <v>2524.5</v>
      </c>
      <c r="J10797">
        <v>0.12415</v>
      </c>
      <c r="K10797" s="2">
        <f t="shared" si="223"/>
        <v>6964.8149999999996</v>
      </c>
    </row>
    <row r="10798" spans="1:11" x14ac:dyDescent="0.35">
      <c r="A10798" t="s">
        <v>14440</v>
      </c>
      <c r="B10798" t="s">
        <v>14441</v>
      </c>
      <c r="C10798" t="s">
        <v>14442</v>
      </c>
      <c r="D10798">
        <v>875</v>
      </c>
      <c r="E10798" t="s">
        <v>2666</v>
      </c>
      <c r="F10798" s="1">
        <v>6240</v>
      </c>
      <c r="G10798" t="s">
        <v>16</v>
      </c>
      <c r="H10798">
        <v>5.8999999999999997E-2</v>
      </c>
      <c r="I10798">
        <f t="shared" si="222"/>
        <v>368.15999999999997</v>
      </c>
      <c r="J10798">
        <v>0.155</v>
      </c>
      <c r="K10798" s="2">
        <f t="shared" si="223"/>
        <v>967.2</v>
      </c>
    </row>
    <row r="10799" spans="1:11" x14ac:dyDescent="0.35">
      <c r="A10799" t="s">
        <v>14443</v>
      </c>
      <c r="B10799" t="s">
        <v>14444</v>
      </c>
      <c r="C10799" t="s">
        <v>14445</v>
      </c>
      <c r="D10799">
        <v>875</v>
      </c>
      <c r="E10799" t="s">
        <v>2666</v>
      </c>
      <c r="F10799" s="1">
        <v>4400</v>
      </c>
      <c r="G10799" t="s">
        <v>16</v>
      </c>
      <c r="H10799">
        <v>0.184</v>
      </c>
      <c r="I10799">
        <f t="shared" si="222"/>
        <v>809.6</v>
      </c>
      <c r="J10799">
        <v>0.43</v>
      </c>
      <c r="K10799" s="2">
        <f t="shared" si="223"/>
        <v>1892</v>
      </c>
    </row>
    <row r="10800" spans="1:11" x14ac:dyDescent="0.35">
      <c r="A10800" t="s">
        <v>14446</v>
      </c>
      <c r="B10800" t="s">
        <v>14447</v>
      </c>
      <c r="D10800">
        <v>876</v>
      </c>
      <c r="E10800" t="s">
        <v>2666</v>
      </c>
      <c r="F10800" s="1">
        <v>785747</v>
      </c>
      <c r="G10800" t="s">
        <v>16</v>
      </c>
      <c r="H10800">
        <v>1E-3</v>
      </c>
      <c r="I10800">
        <f t="shared" si="222"/>
        <v>785.74700000000007</v>
      </c>
      <c r="J10800">
        <v>1.01E-2</v>
      </c>
      <c r="K10800" s="2">
        <f t="shared" si="223"/>
        <v>7936.0446999999995</v>
      </c>
    </row>
    <row r="10801" spans="1:11" x14ac:dyDescent="0.35">
      <c r="A10801" t="s">
        <v>14448</v>
      </c>
      <c r="B10801" t="s">
        <v>14449</v>
      </c>
      <c r="C10801" t="s">
        <v>14450</v>
      </c>
      <c r="D10801">
        <v>875</v>
      </c>
      <c r="E10801" t="s">
        <v>2666</v>
      </c>
      <c r="F10801" s="1">
        <v>10000</v>
      </c>
      <c r="G10801" t="s">
        <v>16</v>
      </c>
      <c r="H10801">
        <v>3.8700000000000002E-3</v>
      </c>
      <c r="I10801">
        <f t="shared" si="222"/>
        <v>38.700000000000003</v>
      </c>
      <c r="J10801">
        <v>6.2E-2</v>
      </c>
      <c r="K10801" s="2">
        <f t="shared" si="223"/>
        <v>620</v>
      </c>
    </row>
    <row r="10802" spans="1:11" x14ac:dyDescent="0.35">
      <c r="A10802" t="s">
        <v>14451</v>
      </c>
      <c r="B10802" t="s">
        <v>14449</v>
      </c>
      <c r="C10802" t="s">
        <v>14452</v>
      </c>
      <c r="D10802">
        <v>875</v>
      </c>
      <c r="E10802" t="s">
        <v>2666</v>
      </c>
      <c r="F10802" s="1">
        <v>116500</v>
      </c>
      <c r="G10802" t="s">
        <v>16</v>
      </c>
      <c r="H10802">
        <v>3.8700000000000002E-3</v>
      </c>
      <c r="I10802">
        <f t="shared" si="222"/>
        <v>450.85500000000002</v>
      </c>
      <c r="J10802">
        <v>5.5E-2</v>
      </c>
      <c r="K10802" s="2">
        <f t="shared" si="223"/>
        <v>6407.5</v>
      </c>
    </row>
    <row r="10803" spans="1:11" x14ac:dyDescent="0.35">
      <c r="A10803" t="s">
        <v>14453</v>
      </c>
      <c r="B10803" t="s">
        <v>14454</v>
      </c>
      <c r="C10803" t="s">
        <v>14455</v>
      </c>
      <c r="D10803">
        <v>875</v>
      </c>
      <c r="E10803" t="s">
        <v>2666</v>
      </c>
      <c r="F10803" s="1">
        <v>3400</v>
      </c>
      <c r="G10803" t="s">
        <v>16</v>
      </c>
      <c r="H10803">
        <v>3.8700000000000002E-3</v>
      </c>
      <c r="I10803">
        <f t="shared" si="222"/>
        <v>13.158000000000001</v>
      </c>
      <c r="J10803">
        <v>5.8999999999999997E-2</v>
      </c>
      <c r="K10803" s="2">
        <f t="shared" si="223"/>
        <v>200.6</v>
      </c>
    </row>
    <row r="10804" spans="1:11" x14ac:dyDescent="0.35">
      <c r="A10804" t="s">
        <v>14456</v>
      </c>
      <c r="B10804" t="s">
        <v>14457</v>
      </c>
      <c r="C10804" t="s">
        <v>14455</v>
      </c>
      <c r="D10804">
        <v>875</v>
      </c>
      <c r="E10804" t="s">
        <v>2666</v>
      </c>
      <c r="F10804" s="1">
        <v>86000</v>
      </c>
      <c r="G10804" t="s">
        <v>16</v>
      </c>
      <c r="H10804">
        <v>4.1000000000000003E-3</v>
      </c>
      <c r="I10804">
        <f t="shared" si="222"/>
        <v>352.6</v>
      </c>
      <c r="J10804">
        <v>5.8999999999999997E-2</v>
      </c>
      <c r="K10804" s="2">
        <f t="shared" si="223"/>
        <v>5074</v>
      </c>
    </row>
    <row r="10805" spans="1:11" x14ac:dyDescent="0.35">
      <c r="A10805" t="s">
        <v>14458</v>
      </c>
      <c r="B10805" t="s">
        <v>14459</v>
      </c>
      <c r="C10805" t="s">
        <v>14450</v>
      </c>
      <c r="D10805">
        <v>875</v>
      </c>
      <c r="E10805" t="s">
        <v>2666</v>
      </c>
      <c r="F10805" s="1">
        <v>72800</v>
      </c>
      <c r="G10805" t="s">
        <v>16</v>
      </c>
      <c r="H10805">
        <v>3.8700000000000002E-3</v>
      </c>
      <c r="I10805">
        <f t="shared" si="222"/>
        <v>281.73599999999999</v>
      </c>
      <c r="J10805">
        <v>5.6000000000000001E-2</v>
      </c>
      <c r="K10805" s="2">
        <f t="shared" si="223"/>
        <v>4076.8</v>
      </c>
    </row>
    <row r="10806" spans="1:11" x14ac:dyDescent="0.35">
      <c r="A10806" t="s">
        <v>14460</v>
      </c>
      <c r="B10806" t="s">
        <v>14461</v>
      </c>
      <c r="C10806" t="s">
        <v>14450</v>
      </c>
      <c r="D10806">
        <v>875</v>
      </c>
      <c r="E10806" t="s">
        <v>2666</v>
      </c>
      <c r="F10806" s="1">
        <v>92200</v>
      </c>
      <c r="G10806" t="s">
        <v>16</v>
      </c>
      <c r="H10806">
        <v>3.8700000000000002E-3</v>
      </c>
      <c r="I10806">
        <f t="shared" si="222"/>
        <v>356.81400000000002</v>
      </c>
      <c r="J10806">
        <v>6.2E-2</v>
      </c>
      <c r="K10806" s="2">
        <f t="shared" si="223"/>
        <v>5716.4</v>
      </c>
    </row>
    <row r="10807" spans="1:11" x14ac:dyDescent="0.35">
      <c r="A10807" t="s">
        <v>14462</v>
      </c>
      <c r="B10807" t="s">
        <v>14463</v>
      </c>
      <c r="C10807" t="s">
        <v>14464</v>
      </c>
      <c r="D10807">
        <v>875</v>
      </c>
      <c r="E10807" t="s">
        <v>2666</v>
      </c>
      <c r="F10807" s="1">
        <v>4010</v>
      </c>
      <c r="G10807" t="s">
        <v>16</v>
      </c>
      <c r="H10807">
        <v>0.11899999999999999</v>
      </c>
      <c r="I10807">
        <f t="shared" si="222"/>
        <v>477.19</v>
      </c>
      <c r="J10807">
        <v>0.48799999999999999</v>
      </c>
      <c r="K10807" s="2">
        <f t="shared" si="223"/>
        <v>1956.8799999999999</v>
      </c>
    </row>
    <row r="10808" spans="1:11" x14ac:dyDescent="0.35">
      <c r="A10808" t="s">
        <v>14465</v>
      </c>
      <c r="B10808" t="s">
        <v>14466</v>
      </c>
      <c r="C10808" t="s">
        <v>14467</v>
      </c>
      <c r="D10808">
        <v>875</v>
      </c>
      <c r="E10808" t="s">
        <v>2666</v>
      </c>
      <c r="F10808" s="1">
        <v>4370</v>
      </c>
      <c r="G10808" t="s">
        <v>16</v>
      </c>
      <c r="H10808">
        <v>0.11899999999999999</v>
      </c>
      <c r="I10808">
        <f t="shared" si="222"/>
        <v>520.03</v>
      </c>
      <c r="J10808">
        <v>0.42799999999999999</v>
      </c>
      <c r="K10808" s="2">
        <f t="shared" si="223"/>
        <v>1870.36</v>
      </c>
    </row>
    <row r="10809" spans="1:11" x14ac:dyDescent="0.35">
      <c r="A10809" t="s">
        <v>14468</v>
      </c>
      <c r="B10809" t="s">
        <v>14469</v>
      </c>
      <c r="C10809" t="s">
        <v>14470</v>
      </c>
      <c r="D10809">
        <v>875</v>
      </c>
      <c r="E10809" t="s">
        <v>2666</v>
      </c>
      <c r="F10809" s="1">
        <v>1725</v>
      </c>
      <c r="G10809" t="s">
        <v>16</v>
      </c>
      <c r="H10809">
        <v>5.0000000000000001E-3</v>
      </c>
      <c r="I10809">
        <f t="shared" si="222"/>
        <v>8.625</v>
      </c>
      <c r="J10809">
        <v>9.6780000000000005E-2</v>
      </c>
      <c r="K10809" s="2">
        <f t="shared" si="223"/>
        <v>166.94550000000001</v>
      </c>
    </row>
    <row r="10810" spans="1:11" x14ac:dyDescent="0.35">
      <c r="A10810" t="s">
        <v>14471</v>
      </c>
      <c r="B10810" t="s">
        <v>14472</v>
      </c>
      <c r="C10810" t="s">
        <v>14431</v>
      </c>
      <c r="D10810">
        <v>875</v>
      </c>
      <c r="E10810" t="s">
        <v>2666</v>
      </c>
      <c r="F10810" s="1">
        <v>12370</v>
      </c>
      <c r="G10810" t="s">
        <v>16</v>
      </c>
      <c r="H10810">
        <v>3.7999999999999999E-2</v>
      </c>
      <c r="I10810">
        <f t="shared" si="222"/>
        <v>470.06</v>
      </c>
      <c r="J10810">
        <v>0.152</v>
      </c>
      <c r="K10810" s="2">
        <f t="shared" si="223"/>
        <v>1880.24</v>
      </c>
    </row>
    <row r="10811" spans="1:11" x14ac:dyDescent="0.35">
      <c r="A10811" t="s">
        <v>14473</v>
      </c>
      <c r="B10811" t="s">
        <v>14474</v>
      </c>
      <c r="C10811" t="s">
        <v>14475</v>
      </c>
      <c r="D10811">
        <v>875</v>
      </c>
      <c r="E10811" t="s">
        <v>2666</v>
      </c>
      <c r="F10811" s="1">
        <v>25025</v>
      </c>
      <c r="G10811" t="s">
        <v>16</v>
      </c>
      <c r="H10811">
        <v>3.3599999999999998E-2</v>
      </c>
      <c r="I10811">
        <f t="shared" si="222"/>
        <v>840.83999999999992</v>
      </c>
      <c r="J10811">
        <v>0.15575</v>
      </c>
      <c r="K10811" s="2">
        <f t="shared" si="223"/>
        <v>3897.6437500000002</v>
      </c>
    </row>
    <row r="10812" spans="1:11" x14ac:dyDescent="0.35">
      <c r="A10812" t="s">
        <v>14476</v>
      </c>
      <c r="B10812" t="s">
        <v>14477</v>
      </c>
      <c r="C10812" t="s">
        <v>14478</v>
      </c>
      <c r="D10812">
        <v>875</v>
      </c>
      <c r="E10812" t="s">
        <v>2666</v>
      </c>
      <c r="F10812" s="1">
        <v>10800</v>
      </c>
      <c r="G10812" t="s">
        <v>16</v>
      </c>
      <c r="H10812">
        <v>4.3999999999999997E-2</v>
      </c>
      <c r="I10812">
        <f t="shared" si="222"/>
        <v>475.2</v>
      </c>
      <c r="J10812">
        <v>0.193</v>
      </c>
      <c r="K10812" s="2">
        <f t="shared" si="223"/>
        <v>2084.4</v>
      </c>
    </row>
    <row r="10813" spans="1:11" x14ac:dyDescent="0.35">
      <c r="A10813" t="s">
        <v>14479</v>
      </c>
      <c r="B10813" t="s">
        <v>14480</v>
      </c>
      <c r="C10813" t="s">
        <v>14481</v>
      </c>
      <c r="D10813">
        <v>875</v>
      </c>
      <c r="E10813" t="s">
        <v>2666</v>
      </c>
      <c r="F10813" s="1">
        <v>109484</v>
      </c>
      <c r="G10813" t="s">
        <v>16</v>
      </c>
      <c r="H10813">
        <v>4.8500000000000001E-3</v>
      </c>
      <c r="I10813">
        <f t="shared" si="222"/>
        <v>530.99739999999997</v>
      </c>
      <c r="J10813">
        <v>5.8799999999999998E-2</v>
      </c>
      <c r="K10813" s="2">
        <f t="shared" si="223"/>
        <v>6437.6592000000001</v>
      </c>
    </row>
    <row r="10814" spans="1:11" x14ac:dyDescent="0.35">
      <c r="A10814" t="s">
        <v>14482</v>
      </c>
      <c r="B10814" t="s">
        <v>14483</v>
      </c>
      <c r="C10814" t="s">
        <v>14481</v>
      </c>
      <c r="D10814">
        <v>875</v>
      </c>
      <c r="E10814" t="s">
        <v>2666</v>
      </c>
      <c r="F10814" s="1">
        <v>101834</v>
      </c>
      <c r="G10814" t="s">
        <v>16</v>
      </c>
      <c r="H10814">
        <v>4.8500000000000001E-3</v>
      </c>
      <c r="I10814">
        <f t="shared" si="222"/>
        <v>493.89490000000001</v>
      </c>
      <c r="J10814">
        <v>5.8799999999999998E-2</v>
      </c>
      <c r="K10814" s="2">
        <f t="shared" si="223"/>
        <v>5987.8391999999994</v>
      </c>
    </row>
    <row r="10815" spans="1:11" x14ac:dyDescent="0.35">
      <c r="A10815" t="s">
        <v>14484</v>
      </c>
      <c r="B10815" t="s">
        <v>14485</v>
      </c>
      <c r="C10815" t="s">
        <v>14486</v>
      </c>
      <c r="D10815">
        <v>875</v>
      </c>
      <c r="E10815" t="s">
        <v>2666</v>
      </c>
      <c r="F10815" s="1">
        <v>3640</v>
      </c>
      <c r="G10815" t="s">
        <v>16</v>
      </c>
      <c r="H10815">
        <v>7.8E-2</v>
      </c>
      <c r="I10815">
        <f t="shared" si="222"/>
        <v>283.92</v>
      </c>
      <c r="J10815">
        <v>0.28399999999999997</v>
      </c>
      <c r="K10815" s="2">
        <f t="shared" si="223"/>
        <v>1033.76</v>
      </c>
    </row>
    <row r="10816" spans="1:11" x14ac:dyDescent="0.35">
      <c r="A10816" t="s">
        <v>14487</v>
      </c>
      <c r="B10816" t="s">
        <v>14488</v>
      </c>
      <c r="C10816" t="s">
        <v>14489</v>
      </c>
      <c r="D10816">
        <v>875</v>
      </c>
      <c r="E10816" t="s">
        <v>2666</v>
      </c>
      <c r="F10816" s="1">
        <v>4420</v>
      </c>
      <c r="G10816" t="s">
        <v>16</v>
      </c>
      <c r="H10816">
        <v>7.2999999999999995E-2</v>
      </c>
      <c r="I10816">
        <f t="shared" si="222"/>
        <v>322.65999999999997</v>
      </c>
      <c r="J10816">
        <v>0.183</v>
      </c>
      <c r="K10816" s="2">
        <f t="shared" si="223"/>
        <v>808.86</v>
      </c>
    </row>
    <row r="10817" spans="1:11" x14ac:dyDescent="0.35">
      <c r="A10817" t="s">
        <v>14490</v>
      </c>
      <c r="B10817" t="s">
        <v>14491</v>
      </c>
      <c r="C10817" t="s">
        <v>14492</v>
      </c>
      <c r="D10817">
        <v>875</v>
      </c>
      <c r="E10817" t="s">
        <v>2666</v>
      </c>
      <c r="F10817" s="1">
        <v>6740</v>
      </c>
      <c r="G10817" t="s">
        <v>16</v>
      </c>
      <c r="H10817">
        <v>8.6999999999999994E-2</v>
      </c>
      <c r="I10817">
        <f t="shared" si="222"/>
        <v>586.38</v>
      </c>
      <c r="J10817">
        <v>0.33</v>
      </c>
      <c r="K10817" s="2">
        <f t="shared" si="223"/>
        <v>2224.2000000000003</v>
      </c>
    </row>
    <row r="10818" spans="1:11" x14ac:dyDescent="0.35">
      <c r="A10818" t="s">
        <v>14493</v>
      </c>
      <c r="B10818" t="s">
        <v>14494</v>
      </c>
      <c r="D10818">
        <v>875</v>
      </c>
      <c r="E10818" t="s">
        <v>2666</v>
      </c>
      <c r="F10818" s="1">
        <v>3200</v>
      </c>
      <c r="G10818" t="s">
        <v>16</v>
      </c>
      <c r="H10818">
        <v>7.1999999999999995E-2</v>
      </c>
      <c r="I10818">
        <f t="shared" si="222"/>
        <v>230.39999999999998</v>
      </c>
      <c r="J10818">
        <v>0.439</v>
      </c>
      <c r="K10818" s="2">
        <f t="shared" si="223"/>
        <v>1404.8</v>
      </c>
    </row>
    <row r="10819" spans="1:11" x14ac:dyDescent="0.35">
      <c r="A10819" t="s">
        <v>14495</v>
      </c>
      <c r="B10819" t="s">
        <v>14496</v>
      </c>
      <c r="D10819">
        <v>875</v>
      </c>
      <c r="E10819" t="s">
        <v>2666</v>
      </c>
      <c r="F10819" s="1">
        <v>3450</v>
      </c>
      <c r="G10819" t="s">
        <v>16</v>
      </c>
      <c r="H10819">
        <v>7.1999999999999995E-2</v>
      </c>
      <c r="I10819">
        <f t="shared" si="222"/>
        <v>248.39999999999998</v>
      </c>
      <c r="J10819">
        <v>0.439</v>
      </c>
      <c r="K10819" s="2">
        <f t="shared" si="223"/>
        <v>1514.55</v>
      </c>
    </row>
    <row r="10820" spans="1:11" x14ac:dyDescent="0.35">
      <c r="A10820" t="s">
        <v>14497</v>
      </c>
      <c r="B10820" t="s">
        <v>14498</v>
      </c>
      <c r="C10820" t="s">
        <v>14499</v>
      </c>
      <c r="D10820">
        <v>875</v>
      </c>
      <c r="E10820" t="s">
        <v>2666</v>
      </c>
      <c r="F10820">
        <v>800</v>
      </c>
      <c r="G10820" t="s">
        <v>16</v>
      </c>
      <c r="H10820">
        <v>7.3999999999999996E-2</v>
      </c>
      <c r="I10820">
        <f t="shared" si="222"/>
        <v>59.199999999999996</v>
      </c>
      <c r="J10820">
        <v>0.35799999999999998</v>
      </c>
      <c r="K10820" s="2">
        <f t="shared" si="223"/>
        <v>286.39999999999998</v>
      </c>
    </row>
    <row r="10821" spans="1:11" x14ac:dyDescent="0.35">
      <c r="A10821" t="s">
        <v>14500</v>
      </c>
      <c r="B10821" t="s">
        <v>14501</v>
      </c>
      <c r="D10821">
        <v>875</v>
      </c>
      <c r="E10821" t="s">
        <v>2666</v>
      </c>
      <c r="F10821" s="1">
        <v>15045</v>
      </c>
      <c r="G10821" t="s">
        <v>16</v>
      </c>
      <c r="H10821">
        <v>7.1999999999999995E-2</v>
      </c>
      <c r="I10821">
        <f t="shared" ref="I10821:I10884" si="224">H10821*F10821</f>
        <v>1083.24</v>
      </c>
      <c r="J10821">
        <v>0.125</v>
      </c>
      <c r="K10821" s="2">
        <f t="shared" ref="K10821:K10884" si="225">F10821*J10821</f>
        <v>1880.625</v>
      </c>
    </row>
    <row r="10822" spans="1:11" x14ac:dyDescent="0.35">
      <c r="A10822" t="s">
        <v>14502</v>
      </c>
      <c r="B10822" t="s">
        <v>14503</v>
      </c>
      <c r="C10822" t="s">
        <v>14504</v>
      </c>
      <c r="D10822">
        <v>875</v>
      </c>
      <c r="E10822" t="s">
        <v>2666</v>
      </c>
      <c r="F10822" s="1">
        <v>29187</v>
      </c>
      <c r="G10822" t="s">
        <v>16</v>
      </c>
      <c r="H10822">
        <v>7.7499999999999999E-3</v>
      </c>
      <c r="I10822">
        <f t="shared" si="224"/>
        <v>226.19925000000001</v>
      </c>
      <c r="J10822">
        <v>0.10671</v>
      </c>
      <c r="K10822" s="2">
        <f t="shared" si="225"/>
        <v>3114.54477</v>
      </c>
    </row>
    <row r="10823" spans="1:11" x14ac:dyDescent="0.35">
      <c r="A10823" t="s">
        <v>14505</v>
      </c>
      <c r="B10823" t="s">
        <v>14506</v>
      </c>
      <c r="C10823" t="s">
        <v>14507</v>
      </c>
      <c r="D10823">
        <v>875</v>
      </c>
      <c r="E10823" t="s">
        <v>2666</v>
      </c>
      <c r="F10823" s="1">
        <v>16200</v>
      </c>
      <c r="G10823" t="s">
        <v>16</v>
      </c>
      <c r="H10823">
        <v>7.3000000000000001E-3</v>
      </c>
      <c r="I10823">
        <f t="shared" si="224"/>
        <v>118.26</v>
      </c>
      <c r="J10823">
        <v>8.9599999999999999E-2</v>
      </c>
      <c r="K10823" s="2">
        <f t="shared" si="225"/>
        <v>1451.52</v>
      </c>
    </row>
    <row r="10824" spans="1:11" x14ac:dyDescent="0.35">
      <c r="A10824" t="s">
        <v>14508</v>
      </c>
      <c r="B10824" t="s">
        <v>14509</v>
      </c>
      <c r="C10824" t="s">
        <v>14510</v>
      </c>
      <c r="D10824">
        <v>875</v>
      </c>
      <c r="E10824" t="s">
        <v>2666</v>
      </c>
      <c r="F10824" s="1">
        <v>97125</v>
      </c>
      <c r="G10824" t="s">
        <v>16</v>
      </c>
      <c r="H10824">
        <v>1.17E-2</v>
      </c>
      <c r="I10824">
        <f t="shared" si="224"/>
        <v>1136.3625</v>
      </c>
      <c r="J10824">
        <v>7.3539999999999994E-2</v>
      </c>
      <c r="K10824" s="2">
        <f t="shared" si="225"/>
        <v>7142.5724999999993</v>
      </c>
    </row>
    <row r="10825" spans="1:11" x14ac:dyDescent="0.35">
      <c r="A10825" t="s">
        <v>14511</v>
      </c>
      <c r="B10825" t="s">
        <v>14512</v>
      </c>
      <c r="C10825" t="s">
        <v>14510</v>
      </c>
      <c r="D10825">
        <v>875</v>
      </c>
      <c r="E10825" t="s">
        <v>2666</v>
      </c>
      <c r="F10825" s="1">
        <v>76365</v>
      </c>
      <c r="G10825" t="s">
        <v>16</v>
      </c>
      <c r="H10825">
        <v>1.17E-2</v>
      </c>
      <c r="I10825">
        <f t="shared" si="224"/>
        <v>893.47050000000002</v>
      </c>
      <c r="J10825">
        <v>7.3539999999999994E-2</v>
      </c>
      <c r="K10825" s="2">
        <f t="shared" si="225"/>
        <v>5615.8820999999998</v>
      </c>
    </row>
    <row r="10826" spans="1:11" x14ac:dyDescent="0.35">
      <c r="A10826" t="s">
        <v>14513</v>
      </c>
      <c r="B10826" t="s">
        <v>14514</v>
      </c>
      <c r="C10826" t="s">
        <v>13035</v>
      </c>
      <c r="D10826">
        <v>875</v>
      </c>
      <c r="E10826" t="s">
        <v>2666</v>
      </c>
      <c r="F10826" s="1">
        <v>2960</v>
      </c>
      <c r="G10826" t="s">
        <v>16</v>
      </c>
      <c r="H10826">
        <v>0.12</v>
      </c>
      <c r="I10826">
        <f t="shared" si="224"/>
        <v>355.2</v>
      </c>
      <c r="J10826">
        <v>0.58499999999999996</v>
      </c>
      <c r="K10826" s="2">
        <f t="shared" si="225"/>
        <v>1731.6</v>
      </c>
    </row>
    <row r="10827" spans="1:11" x14ac:dyDescent="0.35">
      <c r="A10827" t="s">
        <v>14515</v>
      </c>
      <c r="B10827" t="s">
        <v>14516</v>
      </c>
      <c r="C10827" t="s">
        <v>13035</v>
      </c>
      <c r="D10827">
        <v>875</v>
      </c>
      <c r="E10827" t="s">
        <v>2666</v>
      </c>
      <c r="F10827" s="1">
        <v>3355</v>
      </c>
      <c r="G10827" t="s">
        <v>16</v>
      </c>
      <c r="H10827">
        <v>0.11799999999999999</v>
      </c>
      <c r="I10827">
        <f t="shared" si="224"/>
        <v>395.89</v>
      </c>
      <c r="J10827">
        <v>0.58499999999999996</v>
      </c>
      <c r="K10827" s="2">
        <f t="shared" si="225"/>
        <v>1962.675</v>
      </c>
    </row>
    <row r="10828" spans="1:11" x14ac:dyDescent="0.35">
      <c r="A10828" t="s">
        <v>14517</v>
      </c>
      <c r="B10828" t="s">
        <v>14518</v>
      </c>
      <c r="C10828" t="s">
        <v>12986</v>
      </c>
      <c r="D10828">
        <v>875</v>
      </c>
      <c r="E10828" t="s">
        <v>2666</v>
      </c>
      <c r="F10828" s="1">
        <v>5100</v>
      </c>
      <c r="G10828" t="s">
        <v>16</v>
      </c>
      <c r="H10828">
        <v>0.125</v>
      </c>
      <c r="I10828">
        <f t="shared" si="224"/>
        <v>637.5</v>
      </c>
      <c r="J10828">
        <v>0.20699999999999999</v>
      </c>
      <c r="K10828" s="2">
        <f t="shared" si="225"/>
        <v>1055.7</v>
      </c>
    </row>
    <row r="10829" spans="1:11" x14ac:dyDescent="0.35">
      <c r="A10829" t="s">
        <v>14519</v>
      </c>
      <c r="B10829" t="s">
        <v>14520</v>
      </c>
      <c r="C10829" t="s">
        <v>14521</v>
      </c>
      <c r="D10829">
        <v>875</v>
      </c>
      <c r="E10829" t="s">
        <v>2666</v>
      </c>
      <c r="F10829" s="1">
        <v>4100</v>
      </c>
      <c r="G10829" t="s">
        <v>16</v>
      </c>
      <c r="H10829">
        <v>4.7000000000000002E-3</v>
      </c>
      <c r="I10829">
        <f t="shared" si="224"/>
        <v>19.27</v>
      </c>
      <c r="J10829">
        <v>6.0920000000000002E-2</v>
      </c>
      <c r="K10829" s="2">
        <f t="shared" si="225"/>
        <v>249.77200000000002</v>
      </c>
    </row>
    <row r="10830" spans="1:11" x14ac:dyDescent="0.35">
      <c r="A10830" t="s">
        <v>14522</v>
      </c>
      <c r="B10830" t="s">
        <v>14523</v>
      </c>
      <c r="C10830" t="s">
        <v>14524</v>
      </c>
      <c r="D10830">
        <v>875</v>
      </c>
      <c r="E10830" t="s">
        <v>2666</v>
      </c>
      <c r="F10830" s="1">
        <v>28000</v>
      </c>
      <c r="G10830" t="s">
        <v>16</v>
      </c>
      <c r="H10830">
        <v>1E-3</v>
      </c>
      <c r="I10830">
        <f t="shared" si="224"/>
        <v>28</v>
      </c>
      <c r="J10830">
        <v>6.3250000000000001E-2</v>
      </c>
      <c r="K10830" s="2">
        <f t="shared" si="225"/>
        <v>1771</v>
      </c>
    </row>
    <row r="10831" spans="1:11" x14ac:dyDescent="0.35">
      <c r="A10831" t="s">
        <v>14525</v>
      </c>
      <c r="B10831" t="s">
        <v>14526</v>
      </c>
      <c r="C10831" t="s">
        <v>14527</v>
      </c>
      <c r="D10831">
        <v>875</v>
      </c>
      <c r="E10831" t="s">
        <v>2666</v>
      </c>
      <c r="F10831" s="1">
        <v>2287</v>
      </c>
      <c r="G10831" t="s">
        <v>16</v>
      </c>
      <c r="H10831">
        <v>8.3000000000000004E-2</v>
      </c>
      <c r="I10831">
        <f t="shared" si="224"/>
        <v>189.821</v>
      </c>
      <c r="J10831">
        <v>0.314</v>
      </c>
      <c r="K10831" s="2">
        <f t="shared" si="225"/>
        <v>718.11800000000005</v>
      </c>
    </row>
    <row r="10832" spans="1:11" x14ac:dyDescent="0.35">
      <c r="A10832" t="s">
        <v>14528</v>
      </c>
      <c r="B10832" t="s">
        <v>14529</v>
      </c>
      <c r="C10832" t="s">
        <v>14530</v>
      </c>
      <c r="D10832">
        <v>875</v>
      </c>
      <c r="E10832" t="s">
        <v>2666</v>
      </c>
      <c r="F10832" s="1">
        <v>2376</v>
      </c>
      <c r="G10832" t="s">
        <v>16</v>
      </c>
      <c r="H10832">
        <v>5.0000000000000001E-3</v>
      </c>
      <c r="I10832">
        <f t="shared" si="224"/>
        <v>11.88</v>
      </c>
      <c r="J10832">
        <v>4.65E-2</v>
      </c>
      <c r="K10832" s="2">
        <f t="shared" si="225"/>
        <v>110.48399999999999</v>
      </c>
    </row>
    <row r="10833" spans="1:11" x14ac:dyDescent="0.35">
      <c r="A10833" t="s">
        <v>14531</v>
      </c>
      <c r="B10833" t="s">
        <v>14532</v>
      </c>
      <c r="C10833" t="s">
        <v>14530</v>
      </c>
      <c r="D10833">
        <v>875</v>
      </c>
      <c r="E10833" t="s">
        <v>2666</v>
      </c>
      <c r="F10833" s="1">
        <v>12000</v>
      </c>
      <c r="G10833" t="s">
        <v>16</v>
      </c>
      <c r="H10833">
        <v>5.0000000000000001E-3</v>
      </c>
      <c r="I10833">
        <f t="shared" si="224"/>
        <v>60</v>
      </c>
      <c r="J10833">
        <v>4.65E-2</v>
      </c>
      <c r="K10833" s="2">
        <f t="shared" si="225"/>
        <v>558</v>
      </c>
    </row>
    <row r="10834" spans="1:11" x14ac:dyDescent="0.35">
      <c r="A10834" t="s">
        <v>14533</v>
      </c>
      <c r="B10834" t="s">
        <v>14534</v>
      </c>
      <c r="C10834" t="s">
        <v>14535</v>
      </c>
      <c r="D10834">
        <v>875</v>
      </c>
      <c r="E10834" t="s">
        <v>2666</v>
      </c>
      <c r="F10834" s="1">
        <v>1910</v>
      </c>
      <c r="G10834" t="s">
        <v>16</v>
      </c>
      <c r="H10834">
        <v>0.09</v>
      </c>
      <c r="I10834">
        <f t="shared" si="224"/>
        <v>171.9</v>
      </c>
      <c r="J10834">
        <v>0.54400000000000004</v>
      </c>
      <c r="K10834" s="2">
        <f t="shared" si="225"/>
        <v>1039.04</v>
      </c>
    </row>
    <row r="10835" spans="1:11" x14ac:dyDescent="0.35">
      <c r="A10835" t="s">
        <v>14536</v>
      </c>
      <c r="B10835" t="s">
        <v>14537</v>
      </c>
      <c r="C10835" t="s">
        <v>14538</v>
      </c>
      <c r="D10835">
        <v>875</v>
      </c>
      <c r="E10835" t="s">
        <v>2666</v>
      </c>
      <c r="F10835" s="1">
        <v>222340</v>
      </c>
      <c r="G10835" t="s">
        <v>16</v>
      </c>
      <c r="H10835">
        <v>1.29E-2</v>
      </c>
      <c r="I10835">
        <f t="shared" si="224"/>
        <v>2868.1860000000001</v>
      </c>
      <c r="J10835">
        <v>6.5500000000000003E-2</v>
      </c>
      <c r="K10835" s="2">
        <f t="shared" si="225"/>
        <v>14563.27</v>
      </c>
    </row>
    <row r="10836" spans="1:11" x14ac:dyDescent="0.35">
      <c r="A10836" t="s">
        <v>14539</v>
      </c>
      <c r="B10836" t="s">
        <v>14540</v>
      </c>
      <c r="C10836" t="s">
        <v>14535</v>
      </c>
      <c r="D10836">
        <v>875</v>
      </c>
      <c r="E10836" t="s">
        <v>2666</v>
      </c>
      <c r="F10836" s="1">
        <v>7886</v>
      </c>
      <c r="G10836" t="s">
        <v>16</v>
      </c>
      <c r="H10836">
        <v>0.09</v>
      </c>
      <c r="I10836">
        <f t="shared" si="224"/>
        <v>709.74</v>
      </c>
      <c r="J10836">
        <v>0.29899999999999999</v>
      </c>
      <c r="K10836" s="2">
        <f t="shared" si="225"/>
        <v>2357.9139999999998</v>
      </c>
    </row>
    <row r="10837" spans="1:11" x14ac:dyDescent="0.35">
      <c r="A10837" t="s">
        <v>14541</v>
      </c>
      <c r="B10837" t="s">
        <v>14542</v>
      </c>
      <c r="C10837" t="s">
        <v>14543</v>
      </c>
      <c r="D10837">
        <v>875</v>
      </c>
      <c r="E10837" t="s">
        <v>2666</v>
      </c>
      <c r="F10837" s="1">
        <v>81000</v>
      </c>
      <c r="G10837" t="s">
        <v>16</v>
      </c>
      <c r="H10837">
        <v>1.29E-2</v>
      </c>
      <c r="I10837">
        <f t="shared" si="224"/>
        <v>1044.9000000000001</v>
      </c>
      <c r="J10837">
        <v>6.9000000000000006E-2</v>
      </c>
      <c r="K10837" s="2">
        <f t="shared" si="225"/>
        <v>5589.0000000000009</v>
      </c>
    </row>
    <row r="10838" spans="1:11" x14ac:dyDescent="0.35">
      <c r="A10838" t="s">
        <v>14544</v>
      </c>
      <c r="B10838" t="s">
        <v>14545</v>
      </c>
      <c r="C10838" t="s">
        <v>14535</v>
      </c>
      <c r="D10838">
        <v>875</v>
      </c>
      <c r="E10838" t="s">
        <v>2666</v>
      </c>
      <c r="F10838" s="1">
        <v>4490</v>
      </c>
      <c r="G10838" t="s">
        <v>16</v>
      </c>
      <c r="H10838">
        <v>9.2999999999999999E-2</v>
      </c>
      <c r="I10838">
        <f t="shared" si="224"/>
        <v>417.57</v>
      </c>
      <c r="J10838">
        <v>0.49</v>
      </c>
      <c r="K10838" s="2">
        <f t="shared" si="225"/>
        <v>2200.1</v>
      </c>
    </row>
    <row r="10839" spans="1:11" x14ac:dyDescent="0.35">
      <c r="A10839" t="s">
        <v>14546</v>
      </c>
      <c r="B10839" t="s">
        <v>14547</v>
      </c>
      <c r="C10839" t="s">
        <v>14507</v>
      </c>
      <c r="D10839">
        <v>875</v>
      </c>
      <c r="E10839" t="s">
        <v>2666</v>
      </c>
      <c r="F10839" s="1">
        <v>141000</v>
      </c>
      <c r="G10839" t="s">
        <v>16</v>
      </c>
      <c r="H10839">
        <v>7.3000000000000001E-3</v>
      </c>
      <c r="I10839">
        <f t="shared" si="224"/>
        <v>1029.3</v>
      </c>
      <c r="J10839">
        <v>4.9000000000000002E-2</v>
      </c>
      <c r="K10839" s="2">
        <f t="shared" si="225"/>
        <v>6909</v>
      </c>
    </row>
    <row r="10840" spans="1:11" x14ac:dyDescent="0.35">
      <c r="A10840" t="s">
        <v>14548</v>
      </c>
      <c r="B10840" t="s">
        <v>14549</v>
      </c>
      <c r="C10840" t="s">
        <v>14550</v>
      </c>
      <c r="D10840">
        <v>875</v>
      </c>
      <c r="E10840" t="s">
        <v>2666</v>
      </c>
      <c r="F10840" s="1">
        <v>1450</v>
      </c>
      <c r="G10840" t="s">
        <v>16</v>
      </c>
      <c r="H10840">
        <v>9.6000000000000002E-2</v>
      </c>
      <c r="I10840">
        <f t="shared" si="224"/>
        <v>139.20000000000002</v>
      </c>
      <c r="J10840">
        <v>0.41299999999999998</v>
      </c>
      <c r="K10840" s="2">
        <f t="shared" si="225"/>
        <v>598.85</v>
      </c>
    </row>
    <row r="10841" spans="1:11" x14ac:dyDescent="0.35">
      <c r="A10841" t="s">
        <v>14551</v>
      </c>
      <c r="B10841" t="s">
        <v>14552</v>
      </c>
      <c r="C10841" t="s">
        <v>14553</v>
      </c>
      <c r="D10841">
        <v>875</v>
      </c>
      <c r="E10841" t="s">
        <v>2666</v>
      </c>
      <c r="F10841" s="1">
        <v>151296</v>
      </c>
      <c r="G10841" t="s">
        <v>16</v>
      </c>
      <c r="H10841">
        <v>1.17E-2</v>
      </c>
      <c r="I10841">
        <f t="shared" si="224"/>
        <v>1770.1632</v>
      </c>
      <c r="J10841">
        <v>6.7369999999999999E-2</v>
      </c>
      <c r="K10841" s="2">
        <f t="shared" si="225"/>
        <v>10192.811519999999</v>
      </c>
    </row>
    <row r="10842" spans="1:11" x14ac:dyDescent="0.35">
      <c r="A10842" t="s">
        <v>14554</v>
      </c>
      <c r="B10842" t="s">
        <v>14555</v>
      </c>
      <c r="C10842" t="s">
        <v>14556</v>
      </c>
      <c r="D10842">
        <v>875</v>
      </c>
      <c r="E10842" t="s">
        <v>2666</v>
      </c>
      <c r="F10842" s="1">
        <v>58875</v>
      </c>
      <c r="G10842" t="s">
        <v>16</v>
      </c>
      <c r="H10842">
        <v>1.17E-2</v>
      </c>
      <c r="I10842">
        <f t="shared" si="224"/>
        <v>688.83749999999998</v>
      </c>
      <c r="J10842">
        <v>7.3539999999999994E-2</v>
      </c>
      <c r="K10842" s="2">
        <f t="shared" si="225"/>
        <v>4329.6674999999996</v>
      </c>
    </row>
    <row r="10843" spans="1:11" x14ac:dyDescent="0.35">
      <c r="A10843" t="s">
        <v>14557</v>
      </c>
      <c r="B10843" t="s">
        <v>14558</v>
      </c>
      <c r="C10843" t="s">
        <v>13035</v>
      </c>
      <c r="D10843">
        <v>875</v>
      </c>
      <c r="E10843" t="s">
        <v>2666</v>
      </c>
      <c r="F10843" s="1">
        <v>2160</v>
      </c>
      <c r="G10843" t="s">
        <v>16</v>
      </c>
      <c r="H10843">
        <v>0.11799999999999999</v>
      </c>
      <c r="I10843">
        <f t="shared" si="224"/>
        <v>254.88</v>
      </c>
      <c r="J10843">
        <v>0.33200000000000002</v>
      </c>
      <c r="K10843" s="2">
        <f t="shared" si="225"/>
        <v>717.12</v>
      </c>
    </row>
    <row r="10844" spans="1:11" x14ac:dyDescent="0.35">
      <c r="A10844" t="s">
        <v>14559</v>
      </c>
      <c r="B10844" t="s">
        <v>14560</v>
      </c>
      <c r="C10844" t="s">
        <v>13035</v>
      </c>
      <c r="D10844">
        <v>875</v>
      </c>
      <c r="E10844" t="s">
        <v>2666</v>
      </c>
      <c r="F10844" s="1">
        <v>2000</v>
      </c>
      <c r="G10844" t="s">
        <v>16</v>
      </c>
      <c r="H10844">
        <v>0.11799999999999999</v>
      </c>
      <c r="I10844">
        <f t="shared" si="224"/>
        <v>236</v>
      </c>
      <c r="J10844">
        <v>0.61099999999999999</v>
      </c>
      <c r="K10844" s="2">
        <f t="shared" si="225"/>
        <v>1222</v>
      </c>
    </row>
    <row r="10845" spans="1:11" x14ac:dyDescent="0.35">
      <c r="A10845" t="s">
        <v>14561</v>
      </c>
      <c r="B10845" t="s">
        <v>14562</v>
      </c>
      <c r="C10845" t="s">
        <v>14563</v>
      </c>
      <c r="D10845">
        <v>875</v>
      </c>
      <c r="E10845" t="s">
        <v>2666</v>
      </c>
      <c r="F10845" s="1">
        <v>3360</v>
      </c>
      <c r="G10845" t="s">
        <v>16</v>
      </c>
      <c r="H10845">
        <v>7.0000000000000007E-2</v>
      </c>
      <c r="I10845">
        <f t="shared" si="224"/>
        <v>235.20000000000002</v>
      </c>
      <c r="J10845">
        <v>0.39</v>
      </c>
      <c r="K10845" s="2">
        <f t="shared" si="225"/>
        <v>1310.4000000000001</v>
      </c>
    </row>
    <row r="10846" spans="1:11" x14ac:dyDescent="0.35">
      <c r="A10846" t="s">
        <v>14564</v>
      </c>
      <c r="B10846" t="s">
        <v>14565</v>
      </c>
      <c r="C10846" t="s">
        <v>14566</v>
      </c>
      <c r="D10846">
        <v>875</v>
      </c>
      <c r="E10846" t="s">
        <v>2666</v>
      </c>
      <c r="F10846">
        <v>450</v>
      </c>
      <c r="G10846" t="s">
        <v>16</v>
      </c>
      <c r="H10846">
        <v>7.1999999999999995E-2</v>
      </c>
      <c r="I10846">
        <f t="shared" si="224"/>
        <v>32.4</v>
      </c>
      <c r="J10846">
        <v>0.39400000000000002</v>
      </c>
      <c r="K10846" s="2">
        <f t="shared" si="225"/>
        <v>177.3</v>
      </c>
    </row>
    <row r="10847" spans="1:11" x14ac:dyDescent="0.35">
      <c r="A10847" t="s">
        <v>14567</v>
      </c>
      <c r="B10847" t="s">
        <v>14568</v>
      </c>
      <c r="C10847" t="s">
        <v>14569</v>
      </c>
      <c r="D10847">
        <v>875</v>
      </c>
      <c r="E10847" t="s">
        <v>2666</v>
      </c>
      <c r="F10847" s="1">
        <v>2500</v>
      </c>
      <c r="G10847" t="s">
        <v>16</v>
      </c>
      <c r="H10847">
        <v>8.4000000000000005E-2</v>
      </c>
      <c r="I10847">
        <f t="shared" si="224"/>
        <v>210</v>
      </c>
      <c r="J10847">
        <v>0.377</v>
      </c>
      <c r="K10847" s="2">
        <f t="shared" si="225"/>
        <v>942.5</v>
      </c>
    </row>
    <row r="10848" spans="1:11" x14ac:dyDescent="0.35">
      <c r="A10848" t="s">
        <v>14570</v>
      </c>
      <c r="B10848" t="s">
        <v>14571</v>
      </c>
      <c r="C10848" t="s">
        <v>14569</v>
      </c>
      <c r="D10848">
        <v>875</v>
      </c>
      <c r="E10848" t="s">
        <v>2666</v>
      </c>
      <c r="F10848" s="1">
        <v>5810</v>
      </c>
      <c r="G10848" t="s">
        <v>16</v>
      </c>
      <c r="H10848">
        <v>8.4000000000000005E-2</v>
      </c>
      <c r="I10848">
        <f t="shared" si="224"/>
        <v>488.04</v>
      </c>
      <c r="J10848">
        <v>0.26900000000000002</v>
      </c>
      <c r="K10848" s="2">
        <f t="shared" si="225"/>
        <v>1562.89</v>
      </c>
    </row>
    <row r="10849" spans="1:11" x14ac:dyDescent="0.35">
      <c r="A10849" t="s">
        <v>14572</v>
      </c>
      <c r="B10849" t="s">
        <v>14573</v>
      </c>
      <c r="C10849" t="s">
        <v>14574</v>
      </c>
      <c r="D10849">
        <v>875</v>
      </c>
      <c r="E10849" t="s">
        <v>2666</v>
      </c>
      <c r="F10849" s="1">
        <v>52355</v>
      </c>
      <c r="G10849" t="s">
        <v>16</v>
      </c>
      <c r="H10849">
        <v>1.29E-2</v>
      </c>
      <c r="I10849">
        <f t="shared" si="224"/>
        <v>675.37950000000001</v>
      </c>
      <c r="J10849">
        <v>0.109</v>
      </c>
      <c r="K10849" s="2">
        <f t="shared" si="225"/>
        <v>5706.6949999999997</v>
      </c>
    </row>
    <row r="10850" spans="1:11" x14ac:dyDescent="0.35">
      <c r="A10850" t="s">
        <v>14575</v>
      </c>
      <c r="B10850" t="s">
        <v>14576</v>
      </c>
      <c r="C10850" t="s">
        <v>14574</v>
      </c>
      <c r="D10850">
        <v>875</v>
      </c>
      <c r="E10850" t="s">
        <v>2666</v>
      </c>
      <c r="F10850" s="1">
        <v>51770</v>
      </c>
      <c r="G10850" t="s">
        <v>16</v>
      </c>
      <c r="H10850">
        <v>1.29E-2</v>
      </c>
      <c r="I10850">
        <f t="shared" si="224"/>
        <v>667.83299999999997</v>
      </c>
      <c r="J10850">
        <v>0.109</v>
      </c>
      <c r="K10850" s="2">
        <f t="shared" si="225"/>
        <v>5642.93</v>
      </c>
    </row>
    <row r="10851" spans="1:11" x14ac:dyDescent="0.35">
      <c r="A10851" t="s">
        <v>14577</v>
      </c>
      <c r="B10851" t="s">
        <v>14578</v>
      </c>
      <c r="C10851" t="s">
        <v>14579</v>
      </c>
      <c r="D10851">
        <v>875</v>
      </c>
      <c r="E10851" t="s">
        <v>2666</v>
      </c>
      <c r="F10851" s="1">
        <v>4770</v>
      </c>
      <c r="G10851" t="s">
        <v>16</v>
      </c>
      <c r="H10851">
        <v>0.152</v>
      </c>
      <c r="I10851">
        <f t="shared" si="224"/>
        <v>725.04</v>
      </c>
      <c r="J10851">
        <v>0.54600000000000004</v>
      </c>
      <c r="K10851" s="2">
        <f t="shared" si="225"/>
        <v>2604.42</v>
      </c>
    </row>
    <row r="10852" spans="1:11" x14ac:dyDescent="0.35">
      <c r="A10852" t="s">
        <v>14580</v>
      </c>
      <c r="B10852" t="s">
        <v>14581</v>
      </c>
      <c r="C10852" t="s">
        <v>14582</v>
      </c>
      <c r="D10852">
        <v>875</v>
      </c>
      <c r="E10852" t="s">
        <v>2666</v>
      </c>
      <c r="F10852" s="1">
        <v>62293</v>
      </c>
      <c r="G10852" t="s">
        <v>16</v>
      </c>
      <c r="H10852">
        <v>3.4000000000000002E-2</v>
      </c>
      <c r="I10852">
        <f t="shared" si="224"/>
        <v>2117.962</v>
      </c>
      <c r="J10852">
        <v>9.2999999999999999E-2</v>
      </c>
      <c r="K10852" s="2">
        <f t="shared" si="225"/>
        <v>5793.2489999999998</v>
      </c>
    </row>
    <row r="10853" spans="1:11" x14ac:dyDescent="0.35">
      <c r="A10853" t="s">
        <v>14583</v>
      </c>
      <c r="B10853" t="s">
        <v>14584</v>
      </c>
      <c r="C10853" t="s">
        <v>14574</v>
      </c>
      <c r="D10853">
        <v>875</v>
      </c>
      <c r="E10853" t="s">
        <v>2666</v>
      </c>
      <c r="F10853" s="1">
        <v>39703</v>
      </c>
      <c r="G10853" t="s">
        <v>16</v>
      </c>
      <c r="H10853">
        <v>1.29E-2</v>
      </c>
      <c r="I10853">
        <f t="shared" si="224"/>
        <v>512.16869999999994</v>
      </c>
      <c r="J10853">
        <v>8.5999999999999993E-2</v>
      </c>
      <c r="K10853" s="2">
        <f t="shared" si="225"/>
        <v>3414.4579999999996</v>
      </c>
    </row>
    <row r="10854" spans="1:11" x14ac:dyDescent="0.35">
      <c r="A10854" t="s">
        <v>14585</v>
      </c>
      <c r="B10854" t="s">
        <v>14586</v>
      </c>
      <c r="C10854" t="s">
        <v>14574</v>
      </c>
      <c r="D10854">
        <v>875</v>
      </c>
      <c r="E10854" t="s">
        <v>2666</v>
      </c>
      <c r="F10854" s="1">
        <v>47793</v>
      </c>
      <c r="G10854" t="s">
        <v>16</v>
      </c>
      <c r="H10854">
        <v>1.29E-2</v>
      </c>
      <c r="I10854">
        <f t="shared" si="224"/>
        <v>616.52970000000005</v>
      </c>
      <c r="J10854">
        <v>9.9000000000000005E-2</v>
      </c>
      <c r="K10854" s="2">
        <f t="shared" si="225"/>
        <v>4731.5070000000005</v>
      </c>
    </row>
    <row r="10855" spans="1:11" x14ac:dyDescent="0.35">
      <c r="A10855" t="s">
        <v>14587</v>
      </c>
      <c r="B10855" t="s">
        <v>14588</v>
      </c>
      <c r="C10855" t="s">
        <v>14589</v>
      </c>
      <c r="D10855">
        <v>875</v>
      </c>
      <c r="E10855" t="s">
        <v>2666</v>
      </c>
      <c r="F10855" s="1">
        <v>34812</v>
      </c>
      <c r="G10855" t="s">
        <v>16</v>
      </c>
      <c r="H10855">
        <v>5.0000000000000001E-3</v>
      </c>
      <c r="I10855">
        <f t="shared" si="224"/>
        <v>174.06</v>
      </c>
      <c r="J10855">
        <v>3.925E-2</v>
      </c>
      <c r="K10855" s="2">
        <f t="shared" si="225"/>
        <v>1366.3710000000001</v>
      </c>
    </row>
    <row r="10856" spans="1:11" x14ac:dyDescent="0.35">
      <c r="A10856" t="s">
        <v>14590</v>
      </c>
      <c r="B10856" t="s">
        <v>14591</v>
      </c>
      <c r="C10856" t="s">
        <v>14589</v>
      </c>
      <c r="D10856">
        <v>875</v>
      </c>
      <c r="E10856" t="s">
        <v>2666</v>
      </c>
      <c r="F10856" s="1">
        <v>32600</v>
      </c>
      <c r="G10856" t="s">
        <v>16</v>
      </c>
      <c r="H10856">
        <v>5.0000000000000001E-3</v>
      </c>
      <c r="I10856">
        <f t="shared" si="224"/>
        <v>163</v>
      </c>
      <c r="J10856">
        <v>3.925E-2</v>
      </c>
      <c r="K10856" s="2">
        <f t="shared" si="225"/>
        <v>1279.55</v>
      </c>
    </row>
    <row r="10857" spans="1:11" x14ac:dyDescent="0.35">
      <c r="A10857" t="s">
        <v>14592</v>
      </c>
      <c r="B10857" t="s">
        <v>14593</v>
      </c>
      <c r="C10857" t="s">
        <v>14594</v>
      </c>
      <c r="D10857">
        <v>875</v>
      </c>
      <c r="E10857" t="s">
        <v>2666</v>
      </c>
      <c r="F10857" s="1">
        <v>2280</v>
      </c>
      <c r="G10857" t="s">
        <v>16</v>
      </c>
      <c r="H10857">
        <v>9.0999999999999998E-2</v>
      </c>
      <c r="I10857">
        <f t="shared" si="224"/>
        <v>207.48</v>
      </c>
      <c r="J10857">
        <v>0.36699999999999999</v>
      </c>
      <c r="K10857" s="2">
        <f t="shared" si="225"/>
        <v>836.76</v>
      </c>
    </row>
    <row r="10858" spans="1:11" x14ac:dyDescent="0.35">
      <c r="A10858" t="s">
        <v>14595</v>
      </c>
      <c r="B10858" t="s">
        <v>14596</v>
      </c>
      <c r="C10858" t="s">
        <v>14597</v>
      </c>
      <c r="D10858">
        <v>875</v>
      </c>
      <c r="E10858" t="s">
        <v>2666</v>
      </c>
      <c r="F10858" s="1">
        <v>264850</v>
      </c>
      <c r="G10858" t="s">
        <v>16</v>
      </c>
      <c r="H10858">
        <v>7.3499999999999998E-3</v>
      </c>
      <c r="I10858">
        <f t="shared" si="224"/>
        <v>1946.6475</v>
      </c>
      <c r="J10858">
        <v>4.4999999999999998E-2</v>
      </c>
      <c r="K10858" s="2">
        <f t="shared" si="225"/>
        <v>11918.25</v>
      </c>
    </row>
    <row r="10859" spans="1:11" x14ac:dyDescent="0.35">
      <c r="A10859" t="s">
        <v>14598</v>
      </c>
      <c r="B10859" t="s">
        <v>14599</v>
      </c>
      <c r="C10859" t="s">
        <v>14600</v>
      </c>
      <c r="D10859">
        <v>875</v>
      </c>
      <c r="E10859" t="s">
        <v>2666</v>
      </c>
      <c r="F10859" s="1">
        <v>3395</v>
      </c>
      <c r="G10859" t="s">
        <v>16</v>
      </c>
      <c r="H10859">
        <v>9.6000000000000002E-2</v>
      </c>
      <c r="I10859">
        <f t="shared" si="224"/>
        <v>325.92</v>
      </c>
      <c r="J10859">
        <v>0.30599999999999999</v>
      </c>
      <c r="K10859" s="2">
        <f t="shared" si="225"/>
        <v>1038.8699999999999</v>
      </c>
    </row>
    <row r="10860" spans="1:11" x14ac:dyDescent="0.35">
      <c r="A10860" t="s">
        <v>14601</v>
      </c>
      <c r="B10860" t="s">
        <v>14602</v>
      </c>
      <c r="C10860" t="s">
        <v>14507</v>
      </c>
      <c r="D10860">
        <v>875</v>
      </c>
      <c r="E10860" t="s">
        <v>2666</v>
      </c>
      <c r="F10860" s="1">
        <v>76000</v>
      </c>
      <c r="G10860" t="s">
        <v>16</v>
      </c>
      <c r="H10860">
        <v>7.3499999999999998E-3</v>
      </c>
      <c r="I10860">
        <f t="shared" si="224"/>
        <v>558.6</v>
      </c>
      <c r="J10860">
        <v>4.6370000000000001E-2</v>
      </c>
      <c r="K10860" s="2">
        <f t="shared" si="225"/>
        <v>3524.12</v>
      </c>
    </row>
    <row r="10861" spans="1:11" x14ac:dyDescent="0.35">
      <c r="A10861" t="s">
        <v>14603</v>
      </c>
      <c r="B10861" t="s">
        <v>14604</v>
      </c>
      <c r="C10861" t="s">
        <v>14605</v>
      </c>
      <c r="D10861">
        <v>875</v>
      </c>
      <c r="E10861" t="s">
        <v>2666</v>
      </c>
      <c r="F10861" s="1">
        <v>5050</v>
      </c>
      <c r="G10861" t="s">
        <v>16</v>
      </c>
      <c r="H10861">
        <v>8.5000000000000006E-2</v>
      </c>
      <c r="I10861">
        <f t="shared" si="224"/>
        <v>429.25000000000006</v>
      </c>
      <c r="J10861">
        <v>0.40400000000000003</v>
      </c>
      <c r="K10861" s="2">
        <f t="shared" si="225"/>
        <v>2040.2</v>
      </c>
    </row>
    <row r="10862" spans="1:11" x14ac:dyDescent="0.35">
      <c r="A10862" t="s">
        <v>14606</v>
      </c>
      <c r="B10862" t="s">
        <v>14607</v>
      </c>
      <c r="C10862" t="s">
        <v>14608</v>
      </c>
      <c r="D10862">
        <v>875</v>
      </c>
      <c r="E10862" t="s">
        <v>2666</v>
      </c>
      <c r="F10862" s="1">
        <v>147550</v>
      </c>
      <c r="G10862" t="s">
        <v>16</v>
      </c>
      <c r="H10862">
        <v>1.75E-3</v>
      </c>
      <c r="I10862">
        <f t="shared" si="224"/>
        <v>258.21249999999998</v>
      </c>
      <c r="J10862">
        <v>2.2669999999999999E-2</v>
      </c>
      <c r="K10862" s="2">
        <f t="shared" si="225"/>
        <v>3344.9584999999997</v>
      </c>
    </row>
    <row r="10863" spans="1:11" x14ac:dyDescent="0.35">
      <c r="A10863" t="s">
        <v>14609</v>
      </c>
      <c r="B10863" t="s">
        <v>14562</v>
      </c>
      <c r="C10863" t="s">
        <v>14563</v>
      </c>
      <c r="D10863">
        <v>875</v>
      </c>
      <c r="E10863" t="s">
        <v>2666</v>
      </c>
      <c r="F10863" s="1">
        <v>5055</v>
      </c>
      <c r="G10863" t="s">
        <v>16</v>
      </c>
      <c r="H10863">
        <v>7.0999999999999994E-2</v>
      </c>
      <c r="I10863">
        <f t="shared" si="224"/>
        <v>358.90499999999997</v>
      </c>
      <c r="J10863">
        <v>0.374</v>
      </c>
      <c r="K10863" s="2">
        <f t="shared" si="225"/>
        <v>1890.57</v>
      </c>
    </row>
    <row r="10864" spans="1:11" x14ac:dyDescent="0.35">
      <c r="A10864" t="s">
        <v>14610</v>
      </c>
      <c r="B10864" t="s">
        <v>14611</v>
      </c>
      <c r="C10864" t="s">
        <v>14612</v>
      </c>
      <c r="D10864">
        <v>875</v>
      </c>
      <c r="E10864" t="s">
        <v>2666</v>
      </c>
      <c r="F10864" s="1">
        <v>47255</v>
      </c>
      <c r="G10864" t="s">
        <v>16</v>
      </c>
      <c r="H10864">
        <v>3.5599999999999998E-3</v>
      </c>
      <c r="I10864">
        <f t="shared" si="224"/>
        <v>168.2278</v>
      </c>
      <c r="J10864">
        <v>2.094E-2</v>
      </c>
      <c r="K10864" s="2">
        <f t="shared" si="225"/>
        <v>989.51970000000006</v>
      </c>
    </row>
    <row r="10865" spans="1:11" x14ac:dyDescent="0.35">
      <c r="A10865" t="s">
        <v>14613</v>
      </c>
      <c r="B10865" t="s">
        <v>14614</v>
      </c>
      <c r="C10865" t="s">
        <v>14612</v>
      </c>
      <c r="D10865">
        <v>875</v>
      </c>
      <c r="E10865" t="s">
        <v>2666</v>
      </c>
      <c r="F10865" s="1">
        <v>29000</v>
      </c>
      <c r="G10865" t="s">
        <v>16</v>
      </c>
      <c r="H10865">
        <v>3.5000000000000001E-3</v>
      </c>
      <c r="I10865">
        <f t="shared" si="224"/>
        <v>101.5</v>
      </c>
      <c r="J10865">
        <v>2.094E-2</v>
      </c>
      <c r="K10865" s="2">
        <f t="shared" si="225"/>
        <v>607.26</v>
      </c>
    </row>
    <row r="10866" spans="1:11" x14ac:dyDescent="0.35">
      <c r="A10866" t="s">
        <v>14615</v>
      </c>
      <c r="B10866" t="s">
        <v>14616</v>
      </c>
      <c r="C10866" t="s">
        <v>14617</v>
      </c>
      <c r="D10866">
        <v>875</v>
      </c>
      <c r="E10866" t="s">
        <v>2666</v>
      </c>
      <c r="F10866" s="1">
        <v>14900</v>
      </c>
      <c r="G10866" t="s">
        <v>16</v>
      </c>
      <c r="H10866">
        <v>4.0600000000000002E-3</v>
      </c>
      <c r="I10866">
        <f t="shared" si="224"/>
        <v>60.494000000000007</v>
      </c>
      <c r="J10866">
        <v>4.7E-2</v>
      </c>
      <c r="K10866" s="2">
        <f t="shared" si="225"/>
        <v>700.3</v>
      </c>
    </row>
    <row r="10867" spans="1:11" x14ac:dyDescent="0.35">
      <c r="A10867" t="s">
        <v>14618</v>
      </c>
      <c r="B10867" t="s">
        <v>14619</v>
      </c>
      <c r="C10867" t="s">
        <v>14617</v>
      </c>
      <c r="D10867">
        <v>875</v>
      </c>
      <c r="E10867" t="s">
        <v>2666</v>
      </c>
      <c r="F10867" s="1">
        <v>88600</v>
      </c>
      <c r="G10867" t="s">
        <v>16</v>
      </c>
      <c r="H10867">
        <v>4.0600000000000002E-3</v>
      </c>
      <c r="I10867">
        <f t="shared" si="224"/>
        <v>359.71600000000001</v>
      </c>
      <c r="J10867">
        <v>5.8999999999999997E-2</v>
      </c>
      <c r="K10867" s="2">
        <f t="shared" si="225"/>
        <v>5227.3999999999996</v>
      </c>
    </row>
    <row r="10868" spans="1:11" x14ac:dyDescent="0.35">
      <c r="A10868" t="s">
        <v>14620</v>
      </c>
      <c r="B10868" t="s">
        <v>14621</v>
      </c>
      <c r="C10868" t="s">
        <v>14622</v>
      </c>
      <c r="D10868">
        <v>875</v>
      </c>
      <c r="E10868" t="s">
        <v>2666</v>
      </c>
      <c r="F10868" s="1">
        <v>15000</v>
      </c>
      <c r="G10868" t="s">
        <v>16</v>
      </c>
      <c r="H10868">
        <v>4.0600000000000002E-3</v>
      </c>
      <c r="I10868">
        <f t="shared" si="224"/>
        <v>60.900000000000006</v>
      </c>
      <c r="J10868">
        <v>4.8000000000000001E-2</v>
      </c>
      <c r="K10868" s="2">
        <f t="shared" si="225"/>
        <v>720</v>
      </c>
    </row>
    <row r="10869" spans="1:11" x14ac:dyDescent="0.35">
      <c r="A10869" t="s">
        <v>14623</v>
      </c>
      <c r="B10869" t="s">
        <v>14624</v>
      </c>
      <c r="C10869" t="s">
        <v>14622</v>
      </c>
      <c r="D10869">
        <v>875</v>
      </c>
      <c r="E10869" t="s">
        <v>2666</v>
      </c>
      <c r="F10869" s="1">
        <v>114800</v>
      </c>
      <c r="G10869" t="s">
        <v>16</v>
      </c>
      <c r="H10869">
        <v>4.0600000000000002E-3</v>
      </c>
      <c r="I10869">
        <f t="shared" si="224"/>
        <v>466.08800000000002</v>
      </c>
      <c r="J10869">
        <v>4.99E-2</v>
      </c>
      <c r="K10869" s="2">
        <f t="shared" si="225"/>
        <v>5728.52</v>
      </c>
    </row>
    <row r="10870" spans="1:11" x14ac:dyDescent="0.35">
      <c r="A10870" t="s">
        <v>14625</v>
      </c>
      <c r="B10870" t="s">
        <v>14626</v>
      </c>
      <c r="C10870" t="s">
        <v>14627</v>
      </c>
      <c r="D10870">
        <v>875</v>
      </c>
      <c r="E10870" t="s">
        <v>2666</v>
      </c>
      <c r="F10870" s="1">
        <v>47800</v>
      </c>
      <c r="G10870" t="s">
        <v>16</v>
      </c>
      <c r="H10870">
        <v>4.0600000000000002E-3</v>
      </c>
      <c r="I10870">
        <f t="shared" si="224"/>
        <v>194.06800000000001</v>
      </c>
      <c r="J10870">
        <v>4.7E-2</v>
      </c>
      <c r="K10870" s="2">
        <f t="shared" si="225"/>
        <v>2246.6</v>
      </c>
    </row>
    <row r="10871" spans="1:11" x14ac:dyDescent="0.35">
      <c r="A10871" t="s">
        <v>14628</v>
      </c>
      <c r="B10871" t="s">
        <v>14629</v>
      </c>
      <c r="C10871" t="s">
        <v>14630</v>
      </c>
      <c r="D10871">
        <v>875</v>
      </c>
      <c r="E10871" t="s">
        <v>2666</v>
      </c>
      <c r="F10871" s="1">
        <v>25714</v>
      </c>
      <c r="G10871" t="s">
        <v>16</v>
      </c>
      <c r="H10871">
        <v>5.0000000000000001E-3</v>
      </c>
      <c r="I10871">
        <f t="shared" si="224"/>
        <v>128.57</v>
      </c>
      <c r="J10871">
        <v>3.6659999999999998E-2</v>
      </c>
      <c r="K10871" s="2">
        <f t="shared" si="225"/>
        <v>942.67523999999992</v>
      </c>
    </row>
    <row r="10872" spans="1:11" x14ac:dyDescent="0.35">
      <c r="A10872" t="s">
        <v>14631</v>
      </c>
      <c r="B10872" t="s">
        <v>14632</v>
      </c>
      <c r="C10872" t="s">
        <v>14630</v>
      </c>
      <c r="D10872">
        <v>875</v>
      </c>
      <c r="E10872" t="s">
        <v>2666</v>
      </c>
      <c r="F10872" s="1">
        <v>2312</v>
      </c>
      <c r="G10872" t="s">
        <v>16</v>
      </c>
      <c r="H10872">
        <v>5.0000000000000001E-3</v>
      </c>
      <c r="I10872">
        <f t="shared" si="224"/>
        <v>11.56</v>
      </c>
      <c r="J10872">
        <v>3.6659999999999998E-2</v>
      </c>
      <c r="K10872" s="2">
        <f t="shared" si="225"/>
        <v>84.757919999999999</v>
      </c>
    </row>
    <row r="10873" spans="1:11" x14ac:dyDescent="0.35">
      <c r="A10873" t="s">
        <v>14633</v>
      </c>
      <c r="B10873" t="s">
        <v>14634</v>
      </c>
      <c r="C10873" t="s">
        <v>14635</v>
      </c>
      <c r="D10873">
        <v>875</v>
      </c>
      <c r="E10873" t="s">
        <v>2666</v>
      </c>
      <c r="F10873" s="1">
        <v>90514</v>
      </c>
      <c r="G10873" t="s">
        <v>16</v>
      </c>
      <c r="H10873">
        <v>6.1000000000000004E-3</v>
      </c>
      <c r="I10873">
        <f t="shared" si="224"/>
        <v>552.1354</v>
      </c>
      <c r="J10873">
        <v>7.9829999999999998E-2</v>
      </c>
      <c r="K10873" s="2">
        <f t="shared" si="225"/>
        <v>7225.7326199999998</v>
      </c>
    </row>
    <row r="10874" spans="1:11" x14ac:dyDescent="0.35">
      <c r="A10874" t="s">
        <v>14636</v>
      </c>
      <c r="B10874" t="s">
        <v>14637</v>
      </c>
      <c r="C10874" t="s">
        <v>14635</v>
      </c>
      <c r="D10874">
        <v>875</v>
      </c>
      <c r="E10874" t="s">
        <v>2666</v>
      </c>
      <c r="F10874" s="1">
        <v>69585</v>
      </c>
      <c r="G10874" t="s">
        <v>16</v>
      </c>
      <c r="H10874">
        <v>6.1000000000000004E-3</v>
      </c>
      <c r="I10874">
        <f t="shared" si="224"/>
        <v>424.46850000000001</v>
      </c>
      <c r="J10874">
        <v>7.9829999999999998E-2</v>
      </c>
      <c r="K10874" s="2">
        <f t="shared" si="225"/>
        <v>5554.97055</v>
      </c>
    </row>
    <row r="10875" spans="1:11" x14ac:dyDescent="0.35">
      <c r="A10875" t="s">
        <v>14638</v>
      </c>
      <c r="B10875" t="s">
        <v>14639</v>
      </c>
      <c r="C10875" t="s">
        <v>5397</v>
      </c>
      <c r="D10875">
        <v>875</v>
      </c>
      <c r="E10875" t="s">
        <v>2666</v>
      </c>
      <c r="F10875" s="1">
        <v>94237</v>
      </c>
      <c r="G10875" t="s">
        <v>16</v>
      </c>
      <c r="H10875">
        <v>4.3499999999999997E-3</v>
      </c>
      <c r="I10875">
        <f t="shared" si="224"/>
        <v>409.93095</v>
      </c>
      <c r="J10875">
        <v>6.3380000000000006E-2</v>
      </c>
      <c r="K10875" s="2">
        <f t="shared" si="225"/>
        <v>5972.7410600000003</v>
      </c>
    </row>
    <row r="10876" spans="1:11" x14ac:dyDescent="0.35">
      <c r="A10876" t="s">
        <v>14640</v>
      </c>
      <c r="B10876" t="s">
        <v>14641</v>
      </c>
      <c r="C10876" t="s">
        <v>5397</v>
      </c>
      <c r="D10876">
        <v>875</v>
      </c>
      <c r="E10876" t="s">
        <v>2666</v>
      </c>
      <c r="F10876" s="1">
        <v>74994</v>
      </c>
      <c r="G10876" t="s">
        <v>16</v>
      </c>
      <c r="H10876">
        <v>4.3499999999999997E-3</v>
      </c>
      <c r="I10876">
        <f t="shared" si="224"/>
        <v>326.22389999999996</v>
      </c>
      <c r="J10876">
        <v>6.0879999999999997E-2</v>
      </c>
      <c r="K10876" s="2">
        <f t="shared" si="225"/>
        <v>4565.63472</v>
      </c>
    </row>
    <row r="10877" spans="1:11" x14ac:dyDescent="0.35">
      <c r="A10877" t="s">
        <v>14642</v>
      </c>
      <c r="B10877" t="s">
        <v>14643</v>
      </c>
      <c r="C10877" t="s">
        <v>14644</v>
      </c>
      <c r="D10877">
        <v>875</v>
      </c>
      <c r="E10877" t="s">
        <v>2666</v>
      </c>
      <c r="F10877" s="1">
        <v>8950</v>
      </c>
      <c r="G10877" t="s">
        <v>16</v>
      </c>
      <c r="H10877">
        <v>9.6000000000000002E-2</v>
      </c>
      <c r="I10877">
        <f t="shared" si="224"/>
        <v>859.2</v>
      </c>
      <c r="J10877">
        <v>0.17899999999999999</v>
      </c>
      <c r="K10877" s="2">
        <f t="shared" si="225"/>
        <v>1602.05</v>
      </c>
    </row>
    <row r="10878" spans="1:11" x14ac:dyDescent="0.35">
      <c r="A10878" t="s">
        <v>14645</v>
      </c>
      <c r="B10878" t="s">
        <v>14646</v>
      </c>
      <c r="C10878" t="s">
        <v>14647</v>
      </c>
      <c r="D10878">
        <v>875</v>
      </c>
      <c r="E10878" t="s">
        <v>2666</v>
      </c>
      <c r="F10878" s="1">
        <v>8380</v>
      </c>
      <c r="G10878" t="s">
        <v>16</v>
      </c>
      <c r="H10878">
        <v>9.9000000000000005E-2</v>
      </c>
      <c r="I10878">
        <f t="shared" si="224"/>
        <v>829.62</v>
      </c>
      <c r="J10878">
        <v>0.29799999999999999</v>
      </c>
      <c r="K10878" s="2">
        <f t="shared" si="225"/>
        <v>2497.2399999999998</v>
      </c>
    </row>
    <row r="10879" spans="1:11" x14ac:dyDescent="0.35">
      <c r="A10879" t="s">
        <v>14648</v>
      </c>
      <c r="B10879" t="s">
        <v>14649</v>
      </c>
      <c r="C10879" t="s">
        <v>14650</v>
      </c>
      <c r="D10879">
        <v>875</v>
      </c>
      <c r="E10879" t="s">
        <v>2666</v>
      </c>
      <c r="F10879" s="1">
        <v>4150</v>
      </c>
      <c r="G10879" t="s">
        <v>16</v>
      </c>
      <c r="H10879">
        <v>9.1999999999999998E-2</v>
      </c>
      <c r="I10879">
        <f t="shared" si="224"/>
        <v>381.8</v>
      </c>
      <c r="J10879">
        <v>0.33800000000000002</v>
      </c>
      <c r="K10879" s="2">
        <f t="shared" si="225"/>
        <v>1402.7</v>
      </c>
    </row>
    <row r="10880" spans="1:11" x14ac:dyDescent="0.35">
      <c r="A10880" t="s">
        <v>14651</v>
      </c>
      <c r="B10880" t="s">
        <v>14652</v>
      </c>
      <c r="C10880" t="s">
        <v>14653</v>
      </c>
      <c r="D10880">
        <v>875</v>
      </c>
      <c r="E10880" t="s">
        <v>2666</v>
      </c>
      <c r="F10880" s="1">
        <v>26000</v>
      </c>
      <c r="G10880" t="s">
        <v>16</v>
      </c>
      <c r="H10880">
        <v>5.0000000000000001E-3</v>
      </c>
      <c r="I10880">
        <f t="shared" si="224"/>
        <v>130</v>
      </c>
      <c r="J10880">
        <v>5.2200000000000003E-2</v>
      </c>
      <c r="K10880" s="2">
        <f t="shared" si="225"/>
        <v>1357.2</v>
      </c>
    </row>
    <row r="10881" spans="1:11" x14ac:dyDescent="0.35">
      <c r="A10881" t="s">
        <v>14654</v>
      </c>
      <c r="B10881" t="s">
        <v>14655</v>
      </c>
      <c r="C10881" t="s">
        <v>14653</v>
      </c>
      <c r="D10881">
        <v>875</v>
      </c>
      <c r="E10881" t="s">
        <v>2666</v>
      </c>
      <c r="F10881">
        <v>900</v>
      </c>
      <c r="G10881" t="s">
        <v>16</v>
      </c>
      <c r="H10881">
        <v>5.0000000000000001E-3</v>
      </c>
      <c r="I10881">
        <f t="shared" si="224"/>
        <v>4.5</v>
      </c>
      <c r="J10881">
        <v>5.2200000000000003E-2</v>
      </c>
      <c r="K10881" s="2">
        <f t="shared" si="225"/>
        <v>46.980000000000004</v>
      </c>
    </row>
    <row r="10882" spans="1:11" x14ac:dyDescent="0.35">
      <c r="A10882" t="s">
        <v>14656</v>
      </c>
      <c r="B10882" t="s">
        <v>14657</v>
      </c>
      <c r="C10882" t="s">
        <v>14658</v>
      </c>
      <c r="D10882">
        <v>875</v>
      </c>
      <c r="E10882" t="s">
        <v>2666</v>
      </c>
      <c r="F10882" s="1">
        <v>2030</v>
      </c>
      <c r="G10882" t="s">
        <v>16</v>
      </c>
      <c r="H10882">
        <v>0.154</v>
      </c>
      <c r="I10882">
        <f t="shared" si="224"/>
        <v>312.62</v>
      </c>
      <c r="J10882">
        <v>0.44900000000000001</v>
      </c>
      <c r="K10882" s="2">
        <f t="shared" si="225"/>
        <v>911.47</v>
      </c>
    </row>
    <row r="10883" spans="1:11" x14ac:dyDescent="0.35">
      <c r="A10883" t="s">
        <v>14659</v>
      </c>
      <c r="B10883" t="s">
        <v>14660</v>
      </c>
      <c r="C10883" t="s">
        <v>14661</v>
      </c>
      <c r="D10883">
        <v>875</v>
      </c>
      <c r="E10883" t="s">
        <v>2666</v>
      </c>
      <c r="F10883" s="1">
        <v>16150</v>
      </c>
      <c r="G10883" t="s">
        <v>16</v>
      </c>
      <c r="H10883">
        <v>0.05</v>
      </c>
      <c r="I10883">
        <f t="shared" si="224"/>
        <v>807.5</v>
      </c>
      <c r="J10883">
        <v>0.16300000000000001</v>
      </c>
      <c r="K10883" s="2">
        <f t="shared" si="225"/>
        <v>2632.4500000000003</v>
      </c>
    </row>
    <row r="10884" spans="1:11" x14ac:dyDescent="0.35">
      <c r="A10884" t="s">
        <v>14662</v>
      </c>
      <c r="B10884" t="s">
        <v>14663</v>
      </c>
      <c r="C10884" t="s">
        <v>14664</v>
      </c>
      <c r="D10884">
        <v>875</v>
      </c>
      <c r="E10884" t="s">
        <v>2666</v>
      </c>
      <c r="F10884" s="1">
        <v>4500</v>
      </c>
      <c r="G10884" t="s">
        <v>16</v>
      </c>
      <c r="H10884">
        <v>5.0000000000000001E-3</v>
      </c>
      <c r="I10884">
        <f t="shared" si="224"/>
        <v>22.5</v>
      </c>
      <c r="J10884">
        <v>5.2200000000000003E-2</v>
      </c>
      <c r="K10884" s="2">
        <f t="shared" si="225"/>
        <v>234.9</v>
      </c>
    </row>
    <row r="10885" spans="1:11" x14ac:dyDescent="0.35">
      <c r="A10885" t="s">
        <v>14665</v>
      </c>
      <c r="B10885" t="s">
        <v>14666</v>
      </c>
      <c r="C10885" t="s">
        <v>14658</v>
      </c>
      <c r="D10885">
        <v>875</v>
      </c>
      <c r="E10885" t="s">
        <v>2666</v>
      </c>
      <c r="F10885" s="1">
        <v>4790</v>
      </c>
      <c r="G10885" t="s">
        <v>16</v>
      </c>
      <c r="H10885">
        <v>0.154</v>
      </c>
      <c r="I10885">
        <f t="shared" ref="I10885:I10948" si="226">H10885*F10885</f>
        <v>737.66</v>
      </c>
      <c r="J10885">
        <v>0.42799999999999999</v>
      </c>
      <c r="K10885" s="2">
        <f t="shared" ref="K10885:K10948" si="227">F10885*J10885</f>
        <v>2050.12</v>
      </c>
    </row>
    <row r="10886" spans="1:11" x14ac:dyDescent="0.35">
      <c r="A10886" t="s">
        <v>14667</v>
      </c>
      <c r="B10886" t="s">
        <v>14668</v>
      </c>
      <c r="C10886" t="s">
        <v>14669</v>
      </c>
      <c r="D10886">
        <v>875</v>
      </c>
      <c r="E10886" t="s">
        <v>2666</v>
      </c>
      <c r="F10886" s="1">
        <v>25201</v>
      </c>
      <c r="G10886" t="s">
        <v>16</v>
      </c>
      <c r="H10886">
        <v>1.29E-2</v>
      </c>
      <c r="I10886">
        <f t="shared" si="226"/>
        <v>325.09289999999999</v>
      </c>
      <c r="J10886">
        <v>9.2899999999999996E-2</v>
      </c>
      <c r="K10886" s="2">
        <f t="shared" si="227"/>
        <v>2341.1729</v>
      </c>
    </row>
    <row r="10887" spans="1:11" x14ac:dyDescent="0.35">
      <c r="A10887" t="s">
        <v>14670</v>
      </c>
      <c r="B10887" t="s">
        <v>14671</v>
      </c>
      <c r="C10887" t="s">
        <v>14672</v>
      </c>
      <c r="D10887">
        <v>875</v>
      </c>
      <c r="E10887" t="s">
        <v>2666</v>
      </c>
      <c r="F10887" s="1">
        <v>169700</v>
      </c>
      <c r="G10887" t="s">
        <v>16</v>
      </c>
      <c r="H10887">
        <v>5.0000000000000001E-3</v>
      </c>
      <c r="I10887">
        <f t="shared" si="226"/>
        <v>848.5</v>
      </c>
      <c r="J10887">
        <v>3.9949999999999999E-2</v>
      </c>
      <c r="K10887" s="2">
        <f t="shared" si="227"/>
        <v>6779.5150000000003</v>
      </c>
    </row>
    <row r="10888" spans="1:11" x14ac:dyDescent="0.35">
      <c r="A10888" t="s">
        <v>14673</v>
      </c>
      <c r="B10888" t="s">
        <v>14674</v>
      </c>
      <c r="C10888" t="s">
        <v>14675</v>
      </c>
      <c r="D10888">
        <v>875</v>
      </c>
      <c r="E10888" t="s">
        <v>2666</v>
      </c>
      <c r="F10888" s="1">
        <v>191736</v>
      </c>
      <c r="G10888" t="s">
        <v>16</v>
      </c>
      <c r="H10888">
        <v>5.0000000000000001E-3</v>
      </c>
      <c r="I10888">
        <f t="shared" si="226"/>
        <v>958.68000000000006</v>
      </c>
      <c r="J10888">
        <v>3.9949999999999999E-2</v>
      </c>
      <c r="K10888" s="2">
        <f t="shared" si="227"/>
        <v>7659.8531999999996</v>
      </c>
    </row>
    <row r="10889" spans="1:11" x14ac:dyDescent="0.35">
      <c r="A10889" t="s">
        <v>14676</v>
      </c>
      <c r="B10889" t="s">
        <v>14677</v>
      </c>
      <c r="C10889" t="s">
        <v>14678</v>
      </c>
      <c r="D10889">
        <v>875</v>
      </c>
      <c r="E10889" t="s">
        <v>2666</v>
      </c>
      <c r="F10889" s="1">
        <v>173280</v>
      </c>
      <c r="G10889" t="s">
        <v>16</v>
      </c>
      <c r="H10889">
        <v>5.0000000000000001E-3</v>
      </c>
      <c r="I10889">
        <f t="shared" si="226"/>
        <v>866.4</v>
      </c>
      <c r="J10889">
        <v>3.9949999999999999E-2</v>
      </c>
      <c r="K10889" s="2">
        <f t="shared" si="227"/>
        <v>6922.5360000000001</v>
      </c>
    </row>
    <row r="10890" spans="1:11" x14ac:dyDescent="0.35">
      <c r="A10890" t="s">
        <v>14679</v>
      </c>
      <c r="B10890" t="s">
        <v>14680</v>
      </c>
      <c r="C10890" t="s">
        <v>14678</v>
      </c>
      <c r="D10890">
        <v>875</v>
      </c>
      <c r="E10890" t="s">
        <v>2666</v>
      </c>
      <c r="F10890" s="1">
        <v>223580</v>
      </c>
      <c r="G10890" t="s">
        <v>16</v>
      </c>
      <c r="H10890">
        <v>5.0000000000000001E-3</v>
      </c>
      <c r="I10890">
        <f t="shared" si="226"/>
        <v>1117.9000000000001</v>
      </c>
      <c r="J10890">
        <v>3.9949999999999999E-2</v>
      </c>
      <c r="K10890" s="2">
        <f t="shared" si="227"/>
        <v>8932.0210000000006</v>
      </c>
    </row>
    <row r="10891" spans="1:11" x14ac:dyDescent="0.35">
      <c r="A10891" t="s">
        <v>14681</v>
      </c>
      <c r="B10891" t="s">
        <v>14682</v>
      </c>
      <c r="C10891" t="s">
        <v>14553</v>
      </c>
      <c r="D10891">
        <v>875</v>
      </c>
      <c r="E10891" t="s">
        <v>2666</v>
      </c>
      <c r="F10891" s="1">
        <v>180023</v>
      </c>
      <c r="G10891" t="s">
        <v>16</v>
      </c>
      <c r="H10891">
        <v>1.17E-2</v>
      </c>
      <c r="I10891">
        <f t="shared" si="226"/>
        <v>2106.2691</v>
      </c>
      <c r="J10891">
        <v>6.9989999999999997E-2</v>
      </c>
      <c r="K10891" s="2">
        <f t="shared" si="227"/>
        <v>12599.80977</v>
      </c>
    </row>
    <row r="10892" spans="1:11" x14ac:dyDescent="0.35">
      <c r="A10892" t="s">
        <v>14683</v>
      </c>
      <c r="B10892" t="s">
        <v>14684</v>
      </c>
      <c r="C10892" t="s">
        <v>14553</v>
      </c>
      <c r="D10892">
        <v>875</v>
      </c>
      <c r="E10892" t="s">
        <v>2666</v>
      </c>
      <c r="F10892" s="1">
        <v>176137</v>
      </c>
      <c r="G10892" t="s">
        <v>16</v>
      </c>
      <c r="H10892">
        <v>1.17E-2</v>
      </c>
      <c r="I10892">
        <f t="shared" si="226"/>
        <v>2060.8029000000001</v>
      </c>
      <c r="J10892">
        <v>6.9989999999999997E-2</v>
      </c>
      <c r="K10892" s="2">
        <f t="shared" si="227"/>
        <v>12327.82863</v>
      </c>
    </row>
    <row r="10893" spans="1:11" x14ac:dyDescent="0.35">
      <c r="A10893" t="s">
        <v>14685</v>
      </c>
      <c r="B10893" t="s">
        <v>14686</v>
      </c>
      <c r="C10893" t="s">
        <v>14553</v>
      </c>
      <c r="D10893">
        <v>875</v>
      </c>
      <c r="E10893" t="s">
        <v>2666</v>
      </c>
      <c r="F10893" s="1">
        <v>126689</v>
      </c>
      <c r="G10893" t="s">
        <v>16</v>
      </c>
      <c r="H10893">
        <v>1.17E-2</v>
      </c>
      <c r="I10893">
        <f t="shared" si="226"/>
        <v>1482.2613000000001</v>
      </c>
      <c r="J10893">
        <v>7.3539999999999994E-2</v>
      </c>
      <c r="K10893" s="2">
        <f t="shared" si="227"/>
        <v>9316.7090599999992</v>
      </c>
    </row>
    <row r="10894" spans="1:11" x14ac:dyDescent="0.35">
      <c r="A10894" t="s">
        <v>14687</v>
      </c>
      <c r="B10894" t="s">
        <v>14688</v>
      </c>
      <c r="C10894" t="s">
        <v>14553</v>
      </c>
      <c r="D10894">
        <v>875</v>
      </c>
      <c r="E10894" t="s">
        <v>2666</v>
      </c>
      <c r="F10894" s="1">
        <v>115262</v>
      </c>
      <c r="G10894" t="s">
        <v>16</v>
      </c>
      <c r="H10894">
        <v>1.17E-2</v>
      </c>
      <c r="I10894">
        <f t="shared" si="226"/>
        <v>1348.5654</v>
      </c>
      <c r="J10894">
        <v>7.3539999999999994E-2</v>
      </c>
      <c r="K10894" s="2">
        <f t="shared" si="227"/>
        <v>8476.367479999999</v>
      </c>
    </row>
    <row r="10895" spans="1:11" x14ac:dyDescent="0.35">
      <c r="A10895" t="s">
        <v>14689</v>
      </c>
      <c r="B10895" t="s">
        <v>14690</v>
      </c>
      <c r="C10895" t="s">
        <v>14658</v>
      </c>
      <c r="D10895">
        <v>875</v>
      </c>
      <c r="E10895" t="s">
        <v>2666</v>
      </c>
      <c r="F10895" s="1">
        <v>3270</v>
      </c>
      <c r="G10895" t="s">
        <v>16</v>
      </c>
      <c r="H10895">
        <v>0.151</v>
      </c>
      <c r="I10895">
        <f t="shared" si="226"/>
        <v>493.77</v>
      </c>
      <c r="J10895">
        <v>0.42099999999999999</v>
      </c>
      <c r="K10895" s="2">
        <f t="shared" si="227"/>
        <v>1376.6699999999998</v>
      </c>
    </row>
    <row r="10896" spans="1:11" x14ac:dyDescent="0.35">
      <c r="A10896" t="s">
        <v>14691</v>
      </c>
      <c r="B10896" t="s">
        <v>14692</v>
      </c>
      <c r="C10896" t="s">
        <v>14693</v>
      </c>
      <c r="D10896">
        <v>875</v>
      </c>
      <c r="E10896" t="s">
        <v>2666</v>
      </c>
      <c r="F10896" s="1">
        <v>156080</v>
      </c>
      <c r="G10896" t="s">
        <v>16</v>
      </c>
      <c r="H10896">
        <v>1.0540000000000001E-2</v>
      </c>
      <c r="I10896">
        <f t="shared" si="226"/>
        <v>1645.0832</v>
      </c>
      <c r="J10896">
        <v>7.3389999999999997E-2</v>
      </c>
      <c r="K10896" s="2">
        <f t="shared" si="227"/>
        <v>11454.7112</v>
      </c>
    </row>
    <row r="10897" spans="1:11" x14ac:dyDescent="0.35">
      <c r="A10897" t="s">
        <v>14694</v>
      </c>
      <c r="B10897" t="s">
        <v>14695</v>
      </c>
      <c r="C10897" t="s">
        <v>14696</v>
      </c>
      <c r="D10897">
        <v>875</v>
      </c>
      <c r="E10897" t="s">
        <v>2666</v>
      </c>
      <c r="F10897" s="1">
        <v>251650</v>
      </c>
      <c r="G10897" t="s">
        <v>16</v>
      </c>
      <c r="H10897">
        <v>1.0370000000000001E-2</v>
      </c>
      <c r="I10897">
        <f t="shared" si="226"/>
        <v>2609.6105000000002</v>
      </c>
      <c r="J10897">
        <v>6.7360000000000003E-2</v>
      </c>
      <c r="K10897" s="2">
        <f t="shared" si="227"/>
        <v>16951.144</v>
      </c>
    </row>
    <row r="10898" spans="1:11" x14ac:dyDescent="0.35">
      <c r="A10898" t="s">
        <v>14697</v>
      </c>
      <c r="B10898" t="s">
        <v>14698</v>
      </c>
      <c r="C10898" t="s">
        <v>14658</v>
      </c>
      <c r="D10898">
        <v>875</v>
      </c>
      <c r="E10898" t="s">
        <v>2666</v>
      </c>
      <c r="F10898" s="1">
        <v>5290</v>
      </c>
      <c r="G10898" t="s">
        <v>16</v>
      </c>
      <c r="H10898">
        <v>0.151</v>
      </c>
      <c r="I10898">
        <f t="shared" si="226"/>
        <v>798.79</v>
      </c>
      <c r="J10898">
        <v>0.45300000000000001</v>
      </c>
      <c r="K10898" s="2">
        <f t="shared" si="227"/>
        <v>2396.37</v>
      </c>
    </row>
    <row r="10899" spans="1:11" x14ac:dyDescent="0.35">
      <c r="A10899" t="s">
        <v>14699</v>
      </c>
      <c r="B10899" t="s">
        <v>14700</v>
      </c>
      <c r="C10899" t="s">
        <v>14701</v>
      </c>
      <c r="D10899">
        <v>875</v>
      </c>
      <c r="E10899" t="s">
        <v>2666</v>
      </c>
      <c r="F10899" s="1">
        <v>79560</v>
      </c>
      <c r="G10899" t="s">
        <v>16</v>
      </c>
      <c r="H10899">
        <v>1.17E-2</v>
      </c>
      <c r="I10899">
        <f t="shared" si="226"/>
        <v>930.85199999999998</v>
      </c>
      <c r="J10899">
        <v>8.6790000000000006E-2</v>
      </c>
      <c r="K10899" s="2">
        <f t="shared" si="227"/>
        <v>6905.0124000000005</v>
      </c>
    </row>
    <row r="10900" spans="1:11" x14ac:dyDescent="0.35">
      <c r="A10900" t="s">
        <v>14702</v>
      </c>
      <c r="B10900" t="s">
        <v>14703</v>
      </c>
      <c r="C10900" t="s">
        <v>14701</v>
      </c>
      <c r="D10900">
        <v>875</v>
      </c>
      <c r="E10900" t="s">
        <v>2666</v>
      </c>
      <c r="F10900" s="1">
        <v>189523</v>
      </c>
      <c r="G10900" t="s">
        <v>16</v>
      </c>
      <c r="H10900">
        <v>1.17E-2</v>
      </c>
      <c r="I10900">
        <f t="shared" si="226"/>
        <v>2217.4191000000001</v>
      </c>
      <c r="J10900">
        <v>7.8189999999999996E-2</v>
      </c>
      <c r="K10900" s="2">
        <f t="shared" si="227"/>
        <v>14818.80337</v>
      </c>
    </row>
    <row r="10901" spans="1:11" x14ac:dyDescent="0.35">
      <c r="A10901" t="s">
        <v>14704</v>
      </c>
      <c r="B10901" t="s">
        <v>14705</v>
      </c>
      <c r="C10901" t="s">
        <v>14706</v>
      </c>
      <c r="D10901">
        <v>875</v>
      </c>
      <c r="E10901" t="s">
        <v>2666</v>
      </c>
      <c r="F10901" s="1">
        <v>7145</v>
      </c>
      <c r="G10901" t="s">
        <v>16</v>
      </c>
      <c r="H10901">
        <v>0.156</v>
      </c>
      <c r="I10901">
        <f t="shared" si="226"/>
        <v>1114.6199999999999</v>
      </c>
      <c r="J10901">
        <v>0.44400000000000001</v>
      </c>
      <c r="K10901" s="2">
        <f t="shared" si="227"/>
        <v>3172.38</v>
      </c>
    </row>
    <row r="10902" spans="1:11" x14ac:dyDescent="0.35">
      <c r="A10902" t="s">
        <v>14707</v>
      </c>
      <c r="B10902" t="s">
        <v>14708</v>
      </c>
      <c r="C10902" t="s">
        <v>14658</v>
      </c>
      <c r="D10902">
        <v>875</v>
      </c>
      <c r="E10902" t="s">
        <v>2666</v>
      </c>
      <c r="F10902" s="1">
        <v>10800</v>
      </c>
      <c r="G10902" t="s">
        <v>16</v>
      </c>
      <c r="H10902">
        <v>6.9000000000000006E-2</v>
      </c>
      <c r="I10902">
        <f t="shared" si="226"/>
        <v>745.2</v>
      </c>
      <c r="J10902">
        <v>0.21099999999999999</v>
      </c>
      <c r="K10902" s="2">
        <f t="shared" si="227"/>
        <v>2278.7999999999997</v>
      </c>
    </row>
    <row r="10903" spans="1:11" x14ac:dyDescent="0.35">
      <c r="A10903" t="s">
        <v>14709</v>
      </c>
      <c r="B10903" t="s">
        <v>14710</v>
      </c>
      <c r="C10903" t="s">
        <v>14658</v>
      </c>
      <c r="D10903">
        <v>875</v>
      </c>
      <c r="E10903" t="s">
        <v>2666</v>
      </c>
      <c r="F10903" s="1">
        <v>11000</v>
      </c>
      <c r="G10903" t="s">
        <v>16</v>
      </c>
      <c r="H10903">
        <v>4.2999999999999997E-2</v>
      </c>
      <c r="I10903">
        <f t="shared" si="226"/>
        <v>472.99999999999994</v>
      </c>
      <c r="J10903">
        <v>9.7000000000000003E-2</v>
      </c>
      <c r="K10903" s="2">
        <f t="shared" si="227"/>
        <v>1067</v>
      </c>
    </row>
    <row r="10904" spans="1:11" x14ac:dyDescent="0.35">
      <c r="A10904" t="s">
        <v>14711</v>
      </c>
      <c r="B10904" t="s">
        <v>14712</v>
      </c>
      <c r="C10904" t="s">
        <v>14713</v>
      </c>
      <c r="D10904">
        <v>875</v>
      </c>
      <c r="E10904" t="s">
        <v>2666</v>
      </c>
      <c r="F10904" s="1">
        <v>95336</v>
      </c>
      <c r="G10904" t="s">
        <v>16</v>
      </c>
      <c r="H10904">
        <v>2.41E-2</v>
      </c>
      <c r="I10904">
        <f t="shared" si="226"/>
        <v>2297.5976000000001</v>
      </c>
      <c r="J10904">
        <v>0.14799999999999999</v>
      </c>
      <c r="K10904" s="2">
        <f t="shared" si="227"/>
        <v>14109.727999999999</v>
      </c>
    </row>
    <row r="10905" spans="1:11" x14ac:dyDescent="0.35">
      <c r="A10905" t="s">
        <v>14714</v>
      </c>
      <c r="B10905" t="s">
        <v>14715</v>
      </c>
      <c r="C10905" t="s">
        <v>14658</v>
      </c>
      <c r="D10905">
        <v>875</v>
      </c>
      <c r="E10905" t="s">
        <v>2666</v>
      </c>
      <c r="F10905" s="1">
        <v>4320</v>
      </c>
      <c r="G10905" t="s">
        <v>16</v>
      </c>
      <c r="H10905">
        <v>0.108</v>
      </c>
      <c r="I10905">
        <f t="shared" si="226"/>
        <v>466.56</v>
      </c>
      <c r="J10905">
        <v>0.36899999999999999</v>
      </c>
      <c r="K10905" s="2">
        <f t="shared" si="227"/>
        <v>1594.08</v>
      </c>
    </row>
    <row r="10906" spans="1:11" x14ac:dyDescent="0.35">
      <c r="A10906" t="s">
        <v>14716</v>
      </c>
      <c r="B10906" t="s">
        <v>14717</v>
      </c>
      <c r="C10906" t="s">
        <v>14718</v>
      </c>
      <c r="D10906">
        <v>875</v>
      </c>
      <c r="E10906" t="s">
        <v>2666</v>
      </c>
      <c r="F10906" s="1">
        <v>14800</v>
      </c>
      <c r="G10906" t="s">
        <v>16</v>
      </c>
      <c r="H10906">
        <v>5.3999999999999999E-2</v>
      </c>
      <c r="I10906">
        <f t="shared" si="226"/>
        <v>799.2</v>
      </c>
      <c r="J10906">
        <v>0.25600000000000001</v>
      </c>
      <c r="K10906" s="2">
        <f t="shared" si="227"/>
        <v>3788.8</v>
      </c>
    </row>
    <row r="10907" spans="1:11" x14ac:dyDescent="0.35">
      <c r="A10907" t="s">
        <v>14719</v>
      </c>
      <c r="B10907" t="s">
        <v>14720</v>
      </c>
      <c r="C10907" t="s">
        <v>14721</v>
      </c>
      <c r="D10907">
        <v>875</v>
      </c>
      <c r="E10907" t="s">
        <v>2666</v>
      </c>
      <c r="F10907" s="1">
        <v>11630</v>
      </c>
      <c r="G10907" t="s">
        <v>16</v>
      </c>
      <c r="H10907">
        <v>6.0999999999999999E-2</v>
      </c>
      <c r="I10907">
        <f t="shared" si="226"/>
        <v>709.43</v>
      </c>
      <c r="J10907">
        <v>0.121</v>
      </c>
      <c r="K10907" s="2">
        <f t="shared" si="227"/>
        <v>1407.23</v>
      </c>
    </row>
    <row r="10908" spans="1:11" x14ac:dyDescent="0.35">
      <c r="A10908" t="s">
        <v>14722</v>
      </c>
      <c r="B10908" t="s">
        <v>14723</v>
      </c>
      <c r="C10908" t="s">
        <v>14718</v>
      </c>
      <c r="D10908">
        <v>875</v>
      </c>
      <c r="E10908" t="s">
        <v>2666</v>
      </c>
      <c r="F10908">
        <v>200</v>
      </c>
      <c r="G10908" t="s">
        <v>16</v>
      </c>
      <c r="H10908">
        <v>5.3999999999999999E-2</v>
      </c>
      <c r="I10908">
        <f t="shared" si="226"/>
        <v>10.8</v>
      </c>
      <c r="J10908">
        <v>0.23</v>
      </c>
      <c r="K10908" s="2">
        <f t="shared" si="227"/>
        <v>46</v>
      </c>
    </row>
    <row r="10909" spans="1:11" x14ac:dyDescent="0.35">
      <c r="A10909" t="s">
        <v>14724</v>
      </c>
      <c r="B10909" t="s">
        <v>14725</v>
      </c>
      <c r="C10909" t="s">
        <v>14726</v>
      </c>
      <c r="D10909">
        <v>875</v>
      </c>
      <c r="E10909" t="s">
        <v>2666</v>
      </c>
      <c r="F10909" s="1">
        <v>7710</v>
      </c>
      <c r="G10909" t="s">
        <v>16</v>
      </c>
      <c r="H10909">
        <v>5.7000000000000002E-2</v>
      </c>
      <c r="I10909">
        <f t="shared" si="226"/>
        <v>439.47</v>
      </c>
      <c r="J10909">
        <v>0.28699999999999998</v>
      </c>
      <c r="K10909" s="2">
        <f t="shared" si="227"/>
        <v>2212.77</v>
      </c>
    </row>
    <row r="10910" spans="1:11" x14ac:dyDescent="0.35">
      <c r="A10910" t="s">
        <v>14727</v>
      </c>
      <c r="B10910" t="s">
        <v>14728</v>
      </c>
      <c r="C10910" t="s">
        <v>14726</v>
      </c>
      <c r="D10910">
        <v>875</v>
      </c>
      <c r="E10910" t="s">
        <v>2666</v>
      </c>
      <c r="F10910" s="1">
        <v>4500</v>
      </c>
      <c r="G10910" t="s">
        <v>16</v>
      </c>
      <c r="H10910">
        <v>5.8999999999999997E-2</v>
      </c>
      <c r="I10910">
        <f t="shared" si="226"/>
        <v>265.5</v>
      </c>
      <c r="J10910">
        <v>0.28699999999999998</v>
      </c>
      <c r="K10910" s="2">
        <f t="shared" si="227"/>
        <v>1291.5</v>
      </c>
    </row>
    <row r="10911" spans="1:11" x14ac:dyDescent="0.35">
      <c r="A10911" t="s">
        <v>14729</v>
      </c>
      <c r="B10911" t="s">
        <v>14730</v>
      </c>
      <c r="C10911" t="s">
        <v>14731</v>
      </c>
      <c r="D10911">
        <v>875</v>
      </c>
      <c r="E10911" t="s">
        <v>2666</v>
      </c>
      <c r="F10911" s="1">
        <v>10150</v>
      </c>
      <c r="G10911" t="s">
        <v>16</v>
      </c>
      <c r="H10911">
        <v>6.5000000000000002E-2</v>
      </c>
      <c r="I10911">
        <f t="shared" si="226"/>
        <v>659.75</v>
      </c>
      <c r="J10911">
        <v>0.124</v>
      </c>
      <c r="K10911" s="2">
        <f t="shared" si="227"/>
        <v>1258.5999999999999</v>
      </c>
    </row>
    <row r="10912" spans="1:11" x14ac:dyDescent="0.35">
      <c r="A10912" t="s">
        <v>14732</v>
      </c>
      <c r="B10912" t="s">
        <v>14733</v>
      </c>
      <c r="C10912" t="s">
        <v>14553</v>
      </c>
      <c r="D10912">
        <v>875</v>
      </c>
      <c r="E10912" t="s">
        <v>2666</v>
      </c>
      <c r="F10912" s="1">
        <v>19250</v>
      </c>
      <c r="G10912" t="s">
        <v>16</v>
      </c>
      <c r="H10912">
        <v>1.17E-2</v>
      </c>
      <c r="I10912">
        <f t="shared" si="226"/>
        <v>225.22499999999999</v>
      </c>
      <c r="J10912">
        <v>9.2660000000000006E-2</v>
      </c>
      <c r="K10912" s="2">
        <f t="shared" si="227"/>
        <v>1783.7050000000002</v>
      </c>
    </row>
    <row r="10913" spans="1:11" x14ac:dyDescent="0.35">
      <c r="A10913" t="s">
        <v>14734</v>
      </c>
      <c r="B10913" t="s">
        <v>14735</v>
      </c>
      <c r="C10913" t="s">
        <v>14553</v>
      </c>
      <c r="D10913">
        <v>875</v>
      </c>
      <c r="E10913" t="s">
        <v>2666</v>
      </c>
      <c r="F10913" s="1">
        <v>8150</v>
      </c>
      <c r="G10913" t="s">
        <v>16</v>
      </c>
      <c r="H10913">
        <v>1.17E-2</v>
      </c>
      <c r="I10913">
        <f t="shared" si="226"/>
        <v>95.355000000000004</v>
      </c>
      <c r="J10913">
        <v>9.2660000000000006E-2</v>
      </c>
      <c r="K10913" s="2">
        <f t="shared" si="227"/>
        <v>755.17900000000009</v>
      </c>
    </row>
    <row r="10914" spans="1:11" x14ac:dyDescent="0.35">
      <c r="A10914" t="s">
        <v>14736</v>
      </c>
      <c r="B10914" t="s">
        <v>14737</v>
      </c>
      <c r="C10914" t="s">
        <v>14553</v>
      </c>
      <c r="D10914">
        <v>875</v>
      </c>
      <c r="E10914" t="s">
        <v>2666</v>
      </c>
      <c r="F10914" s="1">
        <v>9500</v>
      </c>
      <c r="G10914" t="s">
        <v>16</v>
      </c>
      <c r="H10914">
        <v>1.17E-2</v>
      </c>
      <c r="I10914">
        <f t="shared" si="226"/>
        <v>111.15</v>
      </c>
      <c r="J10914">
        <v>9.2660000000000006E-2</v>
      </c>
      <c r="K10914" s="2">
        <f t="shared" si="227"/>
        <v>880.2700000000001</v>
      </c>
    </row>
    <row r="10915" spans="1:11" x14ac:dyDescent="0.35">
      <c r="A10915" t="s">
        <v>14738</v>
      </c>
      <c r="B10915" t="s">
        <v>14739</v>
      </c>
      <c r="C10915" t="s">
        <v>14740</v>
      </c>
      <c r="D10915">
        <v>875</v>
      </c>
      <c r="E10915" t="s">
        <v>2666</v>
      </c>
      <c r="F10915" s="1">
        <v>1255</v>
      </c>
      <c r="G10915" t="s">
        <v>16</v>
      </c>
      <c r="H10915">
        <v>0.16500000000000001</v>
      </c>
      <c r="I10915">
        <f t="shared" si="226"/>
        <v>207.07500000000002</v>
      </c>
      <c r="J10915">
        <v>0.79800000000000004</v>
      </c>
      <c r="K10915" s="2">
        <f t="shared" si="227"/>
        <v>1001.49</v>
      </c>
    </row>
    <row r="10916" spans="1:11" x14ac:dyDescent="0.35">
      <c r="A10916" t="s">
        <v>14741</v>
      </c>
      <c r="B10916" t="s">
        <v>14742</v>
      </c>
      <c r="C10916" t="s">
        <v>14530</v>
      </c>
      <c r="D10916">
        <v>875</v>
      </c>
      <c r="E10916" t="s">
        <v>2666</v>
      </c>
      <c r="F10916" s="1">
        <v>3980</v>
      </c>
      <c r="G10916" t="s">
        <v>16</v>
      </c>
      <c r="H10916">
        <v>5.0000000000000001E-3</v>
      </c>
      <c r="I10916">
        <f t="shared" si="226"/>
        <v>19.900000000000002</v>
      </c>
      <c r="J10916">
        <v>9.8500000000000004E-2</v>
      </c>
      <c r="K10916" s="2">
        <f t="shared" si="227"/>
        <v>392.03000000000003</v>
      </c>
    </row>
    <row r="10917" spans="1:11" x14ac:dyDescent="0.35">
      <c r="A10917" t="s">
        <v>14743</v>
      </c>
      <c r="B10917" t="s">
        <v>14744</v>
      </c>
      <c r="C10917" t="s">
        <v>14530</v>
      </c>
      <c r="D10917">
        <v>875</v>
      </c>
      <c r="E10917" t="s">
        <v>2666</v>
      </c>
      <c r="F10917" s="1">
        <v>3980</v>
      </c>
      <c r="G10917" t="s">
        <v>16</v>
      </c>
      <c r="H10917">
        <v>5.0000000000000001E-3</v>
      </c>
      <c r="I10917">
        <f t="shared" si="226"/>
        <v>19.900000000000002</v>
      </c>
      <c r="J10917">
        <v>9.8500000000000004E-2</v>
      </c>
      <c r="K10917" s="2">
        <f t="shared" si="227"/>
        <v>392.03000000000003</v>
      </c>
    </row>
    <row r="10918" spans="1:11" x14ac:dyDescent="0.35">
      <c r="A10918" t="s">
        <v>14745</v>
      </c>
      <c r="B10918" t="s">
        <v>14746</v>
      </c>
      <c r="C10918" t="s">
        <v>14747</v>
      </c>
      <c r="D10918">
        <v>875</v>
      </c>
      <c r="E10918" t="s">
        <v>2666</v>
      </c>
      <c r="F10918">
        <v>990</v>
      </c>
      <c r="G10918" t="s">
        <v>16</v>
      </c>
      <c r="H10918">
        <v>9.1999999999999998E-2</v>
      </c>
      <c r="I10918">
        <f t="shared" si="226"/>
        <v>91.08</v>
      </c>
      <c r="J10918">
        <v>0.48</v>
      </c>
      <c r="K10918" s="2">
        <f t="shared" si="227"/>
        <v>475.2</v>
      </c>
    </row>
    <row r="10919" spans="1:11" x14ac:dyDescent="0.35">
      <c r="A10919" t="s">
        <v>14748</v>
      </c>
      <c r="B10919" t="s">
        <v>14749</v>
      </c>
      <c r="C10919" t="s">
        <v>14750</v>
      </c>
      <c r="D10919">
        <v>875</v>
      </c>
      <c r="E10919" t="s">
        <v>2666</v>
      </c>
      <c r="F10919" s="1">
        <v>9135</v>
      </c>
      <c r="G10919" t="s">
        <v>16</v>
      </c>
      <c r="H10919">
        <v>0.09</v>
      </c>
      <c r="I10919">
        <f t="shared" si="226"/>
        <v>822.15</v>
      </c>
      <c r="J10919">
        <v>0.32800000000000001</v>
      </c>
      <c r="K10919" s="2">
        <f t="shared" si="227"/>
        <v>2996.28</v>
      </c>
    </row>
    <row r="10920" spans="1:11" x14ac:dyDescent="0.35">
      <c r="A10920" t="s">
        <v>14751</v>
      </c>
      <c r="B10920" t="s">
        <v>14752</v>
      </c>
      <c r="C10920" t="s">
        <v>14753</v>
      </c>
      <c r="D10920">
        <v>875</v>
      </c>
      <c r="E10920" t="s">
        <v>2666</v>
      </c>
      <c r="F10920" s="1">
        <v>69525</v>
      </c>
      <c r="G10920" t="s">
        <v>16</v>
      </c>
      <c r="H10920">
        <v>1.0619999999999999E-2</v>
      </c>
      <c r="I10920">
        <f t="shared" si="226"/>
        <v>738.35549999999989</v>
      </c>
      <c r="J10920">
        <v>7.3999999999999996E-2</v>
      </c>
      <c r="K10920" s="2">
        <f t="shared" si="227"/>
        <v>5144.8499999999995</v>
      </c>
    </row>
    <row r="10921" spans="1:11" x14ac:dyDescent="0.35">
      <c r="A10921" t="s">
        <v>14754</v>
      </c>
      <c r="B10921" t="s">
        <v>14755</v>
      </c>
      <c r="C10921" t="s">
        <v>14753</v>
      </c>
      <c r="D10921">
        <v>875</v>
      </c>
      <c r="E10921" t="s">
        <v>2666</v>
      </c>
      <c r="F10921" s="1">
        <v>16195</v>
      </c>
      <c r="G10921" t="s">
        <v>16</v>
      </c>
      <c r="H10921">
        <v>1.29E-2</v>
      </c>
      <c r="I10921">
        <f t="shared" si="226"/>
        <v>208.91550000000001</v>
      </c>
      <c r="J10921">
        <v>7.5499999999999998E-2</v>
      </c>
      <c r="K10921" s="2">
        <f t="shared" si="227"/>
        <v>1222.7224999999999</v>
      </c>
    </row>
    <row r="10922" spans="1:11" x14ac:dyDescent="0.35">
      <c r="A10922" t="s">
        <v>14756</v>
      </c>
      <c r="B10922" t="s">
        <v>14757</v>
      </c>
      <c r="C10922" t="s">
        <v>14758</v>
      </c>
      <c r="D10922">
        <v>875</v>
      </c>
      <c r="E10922" t="s">
        <v>2666</v>
      </c>
      <c r="F10922" s="1">
        <v>22900</v>
      </c>
      <c r="G10922" t="s">
        <v>16</v>
      </c>
      <c r="H10922">
        <v>5.0000000000000001E-3</v>
      </c>
      <c r="I10922">
        <f t="shared" si="226"/>
        <v>114.5</v>
      </c>
      <c r="J10922">
        <v>3.6740000000000002E-2</v>
      </c>
      <c r="K10922" s="2">
        <f t="shared" si="227"/>
        <v>841.346</v>
      </c>
    </row>
    <row r="10923" spans="1:11" x14ac:dyDescent="0.35">
      <c r="A10923" t="s">
        <v>14759</v>
      </c>
      <c r="B10923" t="s">
        <v>14760</v>
      </c>
      <c r="C10923" t="s">
        <v>14761</v>
      </c>
      <c r="D10923">
        <v>875</v>
      </c>
      <c r="E10923" t="s">
        <v>2666</v>
      </c>
      <c r="F10923" s="1">
        <v>23500</v>
      </c>
      <c r="G10923" t="s">
        <v>16</v>
      </c>
      <c r="H10923">
        <v>1.29E-2</v>
      </c>
      <c r="I10923">
        <f t="shared" si="226"/>
        <v>303.14999999999998</v>
      </c>
      <c r="J10923">
        <v>8.584E-2</v>
      </c>
      <c r="K10923" s="2">
        <f t="shared" si="227"/>
        <v>2017.24</v>
      </c>
    </row>
    <row r="10924" spans="1:11" x14ac:dyDescent="0.35">
      <c r="A10924" t="s">
        <v>14762</v>
      </c>
      <c r="B10924" t="s">
        <v>14763</v>
      </c>
      <c r="C10924" t="s">
        <v>14761</v>
      </c>
      <c r="D10924">
        <v>875</v>
      </c>
      <c r="E10924" t="s">
        <v>2666</v>
      </c>
      <c r="F10924" s="1">
        <v>42996</v>
      </c>
      <c r="G10924" t="s">
        <v>16</v>
      </c>
      <c r="H10924">
        <v>1.29E-2</v>
      </c>
      <c r="I10924">
        <f t="shared" si="226"/>
        <v>554.64840000000004</v>
      </c>
      <c r="J10924">
        <v>7.7740000000000004E-2</v>
      </c>
      <c r="K10924" s="2">
        <f t="shared" si="227"/>
        <v>3342.5090400000004</v>
      </c>
    </row>
    <row r="10925" spans="1:11" x14ac:dyDescent="0.35">
      <c r="A10925" t="s">
        <v>14764</v>
      </c>
      <c r="B10925" t="s">
        <v>14765</v>
      </c>
      <c r="C10925" t="s">
        <v>14761</v>
      </c>
      <c r="D10925">
        <v>875</v>
      </c>
      <c r="E10925" t="s">
        <v>2666</v>
      </c>
      <c r="F10925" s="1">
        <v>9500</v>
      </c>
      <c r="G10925" t="s">
        <v>16</v>
      </c>
      <c r="H10925">
        <v>1.29E-2</v>
      </c>
      <c r="I10925">
        <f t="shared" si="226"/>
        <v>122.55</v>
      </c>
      <c r="J10925">
        <v>8.6830000000000004E-2</v>
      </c>
      <c r="K10925" s="2">
        <f t="shared" si="227"/>
        <v>824.88499999999999</v>
      </c>
    </row>
    <row r="10926" spans="1:11" x14ac:dyDescent="0.35">
      <c r="A10926" t="s">
        <v>14766</v>
      </c>
      <c r="B10926" t="s">
        <v>14767</v>
      </c>
      <c r="C10926" t="s">
        <v>14768</v>
      </c>
      <c r="D10926">
        <v>875</v>
      </c>
      <c r="E10926" t="s">
        <v>2666</v>
      </c>
      <c r="F10926" s="1">
        <v>38195</v>
      </c>
      <c r="G10926" t="s">
        <v>16</v>
      </c>
      <c r="H10926">
        <v>5.0000000000000001E-3</v>
      </c>
      <c r="I10926">
        <f t="shared" si="226"/>
        <v>190.97499999999999</v>
      </c>
      <c r="J10926">
        <v>9.6699999999999994E-2</v>
      </c>
      <c r="K10926" s="2">
        <f t="shared" si="227"/>
        <v>3693.4564999999998</v>
      </c>
    </row>
    <row r="10927" spans="1:11" x14ac:dyDescent="0.35">
      <c r="A10927" t="s">
        <v>14769</v>
      </c>
      <c r="B10927" t="s">
        <v>14770</v>
      </c>
      <c r="C10927" t="s">
        <v>14768</v>
      </c>
      <c r="D10927">
        <v>875</v>
      </c>
      <c r="E10927" t="s">
        <v>2666</v>
      </c>
      <c r="F10927" s="1">
        <v>36485</v>
      </c>
      <c r="G10927" t="s">
        <v>16</v>
      </c>
      <c r="H10927">
        <v>5.0000000000000001E-3</v>
      </c>
      <c r="I10927">
        <f t="shared" si="226"/>
        <v>182.42500000000001</v>
      </c>
      <c r="J10927">
        <v>9.6699999999999994E-2</v>
      </c>
      <c r="K10927" s="2">
        <f t="shared" si="227"/>
        <v>3528.0994999999998</v>
      </c>
    </row>
    <row r="10928" spans="1:11" x14ac:dyDescent="0.35">
      <c r="A10928" t="s">
        <v>14771</v>
      </c>
      <c r="B10928" t="s">
        <v>14772</v>
      </c>
      <c r="C10928" t="s">
        <v>14773</v>
      </c>
      <c r="D10928">
        <v>875</v>
      </c>
      <c r="E10928" t="s">
        <v>2666</v>
      </c>
      <c r="F10928" s="1">
        <v>5070</v>
      </c>
      <c r="G10928" t="s">
        <v>16</v>
      </c>
      <c r="H10928">
        <v>0.153</v>
      </c>
      <c r="I10928">
        <f t="shared" si="226"/>
        <v>775.71</v>
      </c>
      <c r="J10928">
        <v>0.50700000000000001</v>
      </c>
      <c r="K10928" s="2">
        <f t="shared" si="227"/>
        <v>2570.4900000000002</v>
      </c>
    </row>
    <row r="10929" spans="1:11" x14ac:dyDescent="0.35">
      <c r="A10929" t="s">
        <v>14774</v>
      </c>
      <c r="B10929" t="s">
        <v>14775</v>
      </c>
      <c r="C10929" t="s">
        <v>14750</v>
      </c>
      <c r="D10929">
        <v>875</v>
      </c>
      <c r="E10929" t="s">
        <v>2666</v>
      </c>
      <c r="F10929" s="1">
        <v>26173</v>
      </c>
      <c r="G10929" t="s">
        <v>16</v>
      </c>
      <c r="H10929">
        <v>0.1</v>
      </c>
      <c r="I10929">
        <f t="shared" si="226"/>
        <v>2617.3000000000002</v>
      </c>
      <c r="J10929">
        <v>0.222</v>
      </c>
      <c r="K10929" s="2">
        <f t="shared" si="227"/>
        <v>5810.4059999999999</v>
      </c>
    </row>
    <row r="10930" spans="1:11" x14ac:dyDescent="0.35">
      <c r="A10930" t="s">
        <v>14776</v>
      </c>
      <c r="B10930" t="s">
        <v>14777</v>
      </c>
      <c r="C10930" t="s">
        <v>14778</v>
      </c>
      <c r="D10930">
        <v>875</v>
      </c>
      <c r="E10930" t="s">
        <v>2666</v>
      </c>
      <c r="F10930" s="1">
        <v>393004</v>
      </c>
      <c r="G10930" t="s">
        <v>16</v>
      </c>
      <c r="H10930">
        <v>5.0000000000000001E-3</v>
      </c>
      <c r="I10930">
        <f t="shared" si="226"/>
        <v>1965.02</v>
      </c>
      <c r="J10930">
        <v>2.9499999999999998E-2</v>
      </c>
      <c r="K10930" s="2">
        <f t="shared" si="227"/>
        <v>11593.617999999999</v>
      </c>
    </row>
    <row r="10931" spans="1:11" x14ac:dyDescent="0.35">
      <c r="A10931" t="s">
        <v>14779</v>
      </c>
      <c r="B10931" t="s">
        <v>14780</v>
      </c>
      <c r="C10931" t="s">
        <v>14778</v>
      </c>
      <c r="D10931">
        <v>875</v>
      </c>
      <c r="E10931" t="s">
        <v>2666</v>
      </c>
      <c r="F10931" s="1">
        <v>393004</v>
      </c>
      <c r="G10931" t="s">
        <v>16</v>
      </c>
      <c r="H10931">
        <v>5.0000000000000001E-3</v>
      </c>
      <c r="I10931">
        <f t="shared" si="226"/>
        <v>1965.02</v>
      </c>
      <c r="J10931">
        <v>2.9499999999999998E-2</v>
      </c>
      <c r="K10931" s="2">
        <f t="shared" si="227"/>
        <v>11593.617999999999</v>
      </c>
    </row>
    <row r="10932" spans="1:11" x14ac:dyDescent="0.35">
      <c r="A10932" t="s">
        <v>14781</v>
      </c>
      <c r="B10932" t="s">
        <v>14782</v>
      </c>
      <c r="C10932" t="s">
        <v>14778</v>
      </c>
      <c r="D10932">
        <v>875</v>
      </c>
      <c r="E10932" t="s">
        <v>2666</v>
      </c>
      <c r="F10932" s="1">
        <v>422688</v>
      </c>
      <c r="G10932" t="s">
        <v>16</v>
      </c>
      <c r="H10932">
        <v>5.0000000000000001E-3</v>
      </c>
      <c r="I10932">
        <f t="shared" si="226"/>
        <v>2113.44</v>
      </c>
      <c r="J10932">
        <v>2.9499999999999998E-2</v>
      </c>
      <c r="K10932" s="2">
        <f t="shared" si="227"/>
        <v>12469.295999999998</v>
      </c>
    </row>
    <row r="10933" spans="1:11" x14ac:dyDescent="0.35">
      <c r="A10933" t="s">
        <v>14783</v>
      </c>
      <c r="B10933" t="s">
        <v>14784</v>
      </c>
      <c r="C10933" t="s">
        <v>14785</v>
      </c>
      <c r="D10933">
        <v>875</v>
      </c>
      <c r="E10933" t="s">
        <v>2666</v>
      </c>
      <c r="F10933" s="1">
        <v>422688</v>
      </c>
      <c r="G10933" t="s">
        <v>16</v>
      </c>
      <c r="H10933">
        <v>5.0000000000000001E-3</v>
      </c>
      <c r="I10933">
        <f t="shared" si="226"/>
        <v>2113.44</v>
      </c>
      <c r="J10933">
        <v>2.9499999999999998E-2</v>
      </c>
      <c r="K10933" s="2">
        <f t="shared" si="227"/>
        <v>12469.295999999998</v>
      </c>
    </row>
    <row r="10934" spans="1:11" x14ac:dyDescent="0.35">
      <c r="A10934" t="s">
        <v>14786</v>
      </c>
      <c r="B10934" t="s">
        <v>14787</v>
      </c>
      <c r="C10934" t="s">
        <v>14778</v>
      </c>
      <c r="D10934">
        <v>875</v>
      </c>
      <c r="E10934" t="s">
        <v>2666</v>
      </c>
      <c r="F10934" s="1">
        <v>380484</v>
      </c>
      <c r="G10934" t="s">
        <v>16</v>
      </c>
      <c r="H10934">
        <v>5.0000000000000001E-3</v>
      </c>
      <c r="I10934">
        <f t="shared" si="226"/>
        <v>1902.42</v>
      </c>
      <c r="J10934">
        <v>2.9499999999999998E-2</v>
      </c>
      <c r="K10934" s="2">
        <f t="shared" si="227"/>
        <v>11224.278</v>
      </c>
    </row>
    <row r="10935" spans="1:11" x14ac:dyDescent="0.35">
      <c r="A10935" t="s">
        <v>14788</v>
      </c>
      <c r="B10935" t="s">
        <v>14789</v>
      </c>
      <c r="C10935" t="s">
        <v>14790</v>
      </c>
      <c r="D10935">
        <v>875</v>
      </c>
      <c r="E10935" t="s">
        <v>2666</v>
      </c>
      <c r="F10935" s="1">
        <v>318764</v>
      </c>
      <c r="G10935" t="s">
        <v>16</v>
      </c>
      <c r="H10935">
        <v>4.9399999999999999E-3</v>
      </c>
      <c r="I10935">
        <f t="shared" si="226"/>
        <v>1574.69416</v>
      </c>
      <c r="J10935">
        <v>2.9499999999999998E-2</v>
      </c>
      <c r="K10935" s="2">
        <f t="shared" si="227"/>
        <v>9403.5379999999986</v>
      </c>
    </row>
    <row r="10936" spans="1:11" x14ac:dyDescent="0.35">
      <c r="A10936" t="s">
        <v>14791</v>
      </c>
      <c r="B10936" t="s">
        <v>14792</v>
      </c>
      <c r="C10936" t="s">
        <v>14793</v>
      </c>
      <c r="D10936">
        <v>875</v>
      </c>
      <c r="E10936" t="s">
        <v>2666</v>
      </c>
      <c r="F10936" s="1">
        <v>4970</v>
      </c>
      <c r="G10936" t="s">
        <v>16</v>
      </c>
      <c r="H10936">
        <v>0.12</v>
      </c>
      <c r="I10936">
        <f t="shared" si="226"/>
        <v>596.4</v>
      </c>
      <c r="J10936">
        <v>0.35</v>
      </c>
      <c r="K10936" s="2">
        <f t="shared" si="227"/>
        <v>1739.5</v>
      </c>
    </row>
    <row r="10937" spans="1:11" x14ac:dyDescent="0.35">
      <c r="A10937" t="s">
        <v>14794</v>
      </c>
      <c r="B10937" t="s">
        <v>14795</v>
      </c>
      <c r="C10937" t="s">
        <v>14796</v>
      </c>
      <c r="D10937">
        <v>875</v>
      </c>
      <c r="E10937" t="s">
        <v>2666</v>
      </c>
      <c r="F10937" s="1">
        <v>140123</v>
      </c>
      <c r="G10937" t="s">
        <v>16</v>
      </c>
      <c r="H10937">
        <v>6.96E-3</v>
      </c>
      <c r="I10937">
        <f t="shared" si="226"/>
        <v>975.25608</v>
      </c>
      <c r="J10937">
        <v>5.0279999999999998E-2</v>
      </c>
      <c r="K10937" s="2">
        <f t="shared" si="227"/>
        <v>7045.3844399999998</v>
      </c>
    </row>
    <row r="10938" spans="1:11" x14ac:dyDescent="0.35">
      <c r="A10938" t="s">
        <v>14797</v>
      </c>
      <c r="B10938" t="s">
        <v>14798</v>
      </c>
      <c r="C10938" t="s">
        <v>14550</v>
      </c>
      <c r="D10938">
        <v>875</v>
      </c>
      <c r="E10938" t="s">
        <v>2666</v>
      </c>
      <c r="F10938" s="1">
        <v>4080</v>
      </c>
      <c r="G10938" t="s">
        <v>16</v>
      </c>
      <c r="H10938">
        <v>9.2999999999999999E-2</v>
      </c>
      <c r="I10938">
        <f t="shared" si="226"/>
        <v>379.44</v>
      </c>
      <c r="J10938">
        <v>0.39800000000000002</v>
      </c>
      <c r="K10938" s="2">
        <f t="shared" si="227"/>
        <v>1623.8400000000001</v>
      </c>
    </row>
    <row r="10939" spans="1:11" x14ac:dyDescent="0.35">
      <c r="A10939" t="s">
        <v>14799</v>
      </c>
      <c r="B10939" t="s">
        <v>14800</v>
      </c>
      <c r="C10939" t="s">
        <v>14778</v>
      </c>
      <c r="D10939">
        <v>875</v>
      </c>
      <c r="E10939" t="s">
        <v>2666</v>
      </c>
      <c r="F10939" s="1">
        <v>535508</v>
      </c>
      <c r="G10939" t="s">
        <v>16</v>
      </c>
      <c r="H10939">
        <v>5.0000000000000001E-3</v>
      </c>
      <c r="I10939">
        <f t="shared" si="226"/>
        <v>2677.54</v>
      </c>
      <c r="J10939">
        <v>2.9499999999999998E-2</v>
      </c>
      <c r="K10939" s="2">
        <f t="shared" si="227"/>
        <v>15797.485999999999</v>
      </c>
    </row>
    <row r="10940" spans="1:11" x14ac:dyDescent="0.35">
      <c r="A10940" t="s">
        <v>14801</v>
      </c>
      <c r="B10940" t="s">
        <v>14802</v>
      </c>
      <c r="C10940" t="s">
        <v>14778</v>
      </c>
      <c r="D10940">
        <v>875</v>
      </c>
      <c r="E10940" t="s">
        <v>2666</v>
      </c>
      <c r="F10940" s="1">
        <v>535508</v>
      </c>
      <c r="G10940" t="s">
        <v>16</v>
      </c>
      <c r="H10940">
        <v>5.0000000000000001E-3</v>
      </c>
      <c r="I10940">
        <f t="shared" si="226"/>
        <v>2677.54</v>
      </c>
      <c r="J10940">
        <v>2.9499999999999998E-2</v>
      </c>
      <c r="K10940" s="2">
        <f t="shared" si="227"/>
        <v>15797.485999999999</v>
      </c>
    </row>
    <row r="10941" spans="1:11" x14ac:dyDescent="0.35">
      <c r="A10941" t="s">
        <v>14803</v>
      </c>
      <c r="B10941" t="s">
        <v>14804</v>
      </c>
      <c r="C10941" t="s">
        <v>14793</v>
      </c>
      <c r="D10941">
        <v>875</v>
      </c>
      <c r="E10941" t="s">
        <v>2666</v>
      </c>
      <c r="F10941" s="1">
        <v>16920</v>
      </c>
      <c r="G10941" t="s">
        <v>16</v>
      </c>
      <c r="H10941">
        <v>0.11799999999999999</v>
      </c>
      <c r="I10941">
        <f t="shared" si="226"/>
        <v>1996.56</v>
      </c>
      <c r="J10941">
        <v>0.28699999999999998</v>
      </c>
      <c r="K10941" s="2">
        <f t="shared" si="227"/>
        <v>4856.04</v>
      </c>
    </row>
    <row r="10942" spans="1:11" x14ac:dyDescent="0.35">
      <c r="A10942" t="s">
        <v>14805</v>
      </c>
      <c r="B10942" t="s">
        <v>14806</v>
      </c>
      <c r="C10942" t="s">
        <v>14807</v>
      </c>
      <c r="D10942">
        <v>875</v>
      </c>
      <c r="E10942" t="s">
        <v>2666</v>
      </c>
      <c r="F10942" s="1">
        <v>97502</v>
      </c>
      <c r="G10942" t="s">
        <v>16</v>
      </c>
      <c r="H10942">
        <v>6.2599999999999999E-3</v>
      </c>
      <c r="I10942">
        <f t="shared" si="226"/>
        <v>610.36252000000002</v>
      </c>
      <c r="J10942">
        <v>4.8739999999999999E-2</v>
      </c>
      <c r="K10942" s="2">
        <f t="shared" si="227"/>
        <v>4752.24748</v>
      </c>
    </row>
    <row r="10943" spans="1:11" x14ac:dyDescent="0.35">
      <c r="A10943" t="s">
        <v>14808</v>
      </c>
      <c r="B10943" t="s">
        <v>14809</v>
      </c>
      <c r="C10943" t="s">
        <v>14807</v>
      </c>
      <c r="D10943">
        <v>875</v>
      </c>
      <c r="E10943" t="s">
        <v>2666</v>
      </c>
      <c r="F10943" s="1">
        <v>99200</v>
      </c>
      <c r="G10943" t="s">
        <v>16</v>
      </c>
      <c r="H10943">
        <v>6.2599999999999999E-3</v>
      </c>
      <c r="I10943">
        <f t="shared" si="226"/>
        <v>620.99199999999996</v>
      </c>
      <c r="J10943">
        <v>4.8739999999999999E-2</v>
      </c>
      <c r="K10943" s="2">
        <f t="shared" si="227"/>
        <v>4835.0079999999998</v>
      </c>
    </row>
    <row r="10944" spans="1:11" x14ac:dyDescent="0.35">
      <c r="A10944" t="s">
        <v>14810</v>
      </c>
      <c r="B10944" t="s">
        <v>14811</v>
      </c>
      <c r="C10944" t="s">
        <v>14812</v>
      </c>
      <c r="D10944">
        <v>875</v>
      </c>
      <c r="E10944" t="s">
        <v>2666</v>
      </c>
      <c r="F10944" s="1">
        <v>11581</v>
      </c>
      <c r="G10944" t="s">
        <v>16</v>
      </c>
      <c r="H10944">
        <v>0.09</v>
      </c>
      <c r="I10944">
        <f t="shared" si="226"/>
        <v>1042.29</v>
      </c>
      <c r="J10944">
        <v>0.28799999999999998</v>
      </c>
      <c r="K10944" s="2">
        <f t="shared" si="227"/>
        <v>3335.328</v>
      </c>
    </row>
    <row r="10945" spans="1:11" x14ac:dyDescent="0.35">
      <c r="A10945" t="s">
        <v>14813</v>
      </c>
      <c r="B10945" t="s">
        <v>14814</v>
      </c>
      <c r="C10945" t="s">
        <v>6006</v>
      </c>
      <c r="D10945">
        <v>875</v>
      </c>
      <c r="E10945" t="s">
        <v>2666</v>
      </c>
      <c r="F10945" s="1">
        <v>24260</v>
      </c>
      <c r="G10945" t="s">
        <v>16</v>
      </c>
      <c r="H10945">
        <v>4.1599999999999996E-3</v>
      </c>
      <c r="I10945">
        <f t="shared" si="226"/>
        <v>100.9216</v>
      </c>
      <c r="J10945">
        <v>5.8840000000000003E-2</v>
      </c>
      <c r="K10945" s="2">
        <f t="shared" si="227"/>
        <v>1427.4584</v>
      </c>
    </row>
    <row r="10946" spans="1:11" x14ac:dyDescent="0.35">
      <c r="A10946" t="s">
        <v>14815</v>
      </c>
      <c r="B10946" t="s">
        <v>14816</v>
      </c>
      <c r="C10946" t="s">
        <v>14817</v>
      </c>
      <c r="D10946">
        <v>875</v>
      </c>
      <c r="E10946" t="s">
        <v>2666</v>
      </c>
      <c r="F10946" s="1">
        <v>11000</v>
      </c>
      <c r="G10946" t="s">
        <v>16</v>
      </c>
      <c r="H10946">
        <v>4.1599999999999996E-3</v>
      </c>
      <c r="I10946">
        <f t="shared" si="226"/>
        <v>45.76</v>
      </c>
      <c r="J10946">
        <v>5.8840000000000003E-2</v>
      </c>
      <c r="K10946" s="2">
        <f t="shared" si="227"/>
        <v>647.24</v>
      </c>
    </row>
    <row r="10947" spans="1:11" x14ac:dyDescent="0.35">
      <c r="A10947" t="s">
        <v>14818</v>
      </c>
      <c r="B10947" t="s">
        <v>14819</v>
      </c>
      <c r="C10947" t="s">
        <v>14817</v>
      </c>
      <c r="D10947">
        <v>875</v>
      </c>
      <c r="E10947" t="s">
        <v>2666</v>
      </c>
      <c r="F10947" s="1">
        <v>62500</v>
      </c>
      <c r="G10947" t="s">
        <v>16</v>
      </c>
      <c r="H10947">
        <v>4.1599999999999996E-3</v>
      </c>
      <c r="I10947">
        <f t="shared" si="226"/>
        <v>260</v>
      </c>
      <c r="J10947">
        <v>5.8840000000000003E-2</v>
      </c>
      <c r="K10947" s="2">
        <f t="shared" si="227"/>
        <v>3677.5</v>
      </c>
    </row>
    <row r="10948" spans="1:11" x14ac:dyDescent="0.35">
      <c r="A10948" t="s">
        <v>14820</v>
      </c>
      <c r="B10948" t="s">
        <v>14821</v>
      </c>
      <c r="C10948" t="s">
        <v>6006</v>
      </c>
      <c r="D10948">
        <v>875</v>
      </c>
      <c r="E10948" t="s">
        <v>2666</v>
      </c>
      <c r="F10948" s="1">
        <v>4450</v>
      </c>
      <c r="G10948" t="s">
        <v>16</v>
      </c>
      <c r="H10948">
        <v>3.5100000000000001E-3</v>
      </c>
      <c r="I10948">
        <f t="shared" si="226"/>
        <v>15.6195</v>
      </c>
      <c r="J10948">
        <v>3.9620000000000002E-2</v>
      </c>
      <c r="K10948" s="2">
        <f t="shared" si="227"/>
        <v>176.309</v>
      </c>
    </row>
    <row r="10949" spans="1:11" x14ac:dyDescent="0.35">
      <c r="A10949" t="s">
        <v>14822</v>
      </c>
      <c r="B10949" t="s">
        <v>14823</v>
      </c>
      <c r="C10949" t="s">
        <v>14824</v>
      </c>
      <c r="D10949">
        <v>875</v>
      </c>
      <c r="E10949" t="s">
        <v>2666</v>
      </c>
      <c r="F10949" s="1">
        <v>1900</v>
      </c>
      <c r="G10949" t="s">
        <v>16</v>
      </c>
      <c r="H10949">
        <v>9.7000000000000003E-2</v>
      </c>
      <c r="I10949">
        <f t="shared" ref="I10949:I11012" si="228">H10949*F10949</f>
        <v>184.3</v>
      </c>
      <c r="J10949">
        <v>0.23400000000000001</v>
      </c>
      <c r="K10949" s="2">
        <f t="shared" ref="K10949:K11012" si="229">F10949*J10949</f>
        <v>444.6</v>
      </c>
    </row>
    <row r="10950" spans="1:11" x14ac:dyDescent="0.35">
      <c r="A10950" t="s">
        <v>14825</v>
      </c>
      <c r="B10950" t="s">
        <v>14826</v>
      </c>
      <c r="C10950" t="s">
        <v>14417</v>
      </c>
      <c r="D10950">
        <v>875</v>
      </c>
      <c r="E10950" t="s">
        <v>2666</v>
      </c>
      <c r="F10950" s="1">
        <v>52302</v>
      </c>
      <c r="G10950" t="s">
        <v>16</v>
      </c>
      <c r="H10950">
        <v>1.7000000000000001E-2</v>
      </c>
      <c r="I10950">
        <f t="shared" si="228"/>
        <v>889.13400000000001</v>
      </c>
      <c r="J10950">
        <v>0.11940000000000001</v>
      </c>
      <c r="K10950" s="2">
        <f t="shared" si="229"/>
        <v>6244.8588</v>
      </c>
    </row>
    <row r="10951" spans="1:11" x14ac:dyDescent="0.35">
      <c r="A10951" t="s">
        <v>14827</v>
      </c>
      <c r="B10951" t="s">
        <v>14828</v>
      </c>
      <c r="C10951" t="s">
        <v>14417</v>
      </c>
      <c r="D10951">
        <v>875</v>
      </c>
      <c r="E10951" t="s">
        <v>2666</v>
      </c>
      <c r="F10951" s="1">
        <v>62265</v>
      </c>
      <c r="G10951" t="s">
        <v>16</v>
      </c>
      <c r="H10951">
        <v>1.7000000000000001E-2</v>
      </c>
      <c r="I10951">
        <f t="shared" si="228"/>
        <v>1058.5050000000001</v>
      </c>
      <c r="J10951">
        <v>0.11940000000000001</v>
      </c>
      <c r="K10951" s="2">
        <f t="shared" si="229"/>
        <v>7434.4410000000007</v>
      </c>
    </row>
    <row r="10952" spans="1:11" x14ac:dyDescent="0.35">
      <c r="A10952" t="s">
        <v>14829</v>
      </c>
      <c r="B10952" t="s">
        <v>14830</v>
      </c>
      <c r="C10952" t="s">
        <v>14381</v>
      </c>
      <c r="D10952">
        <v>875</v>
      </c>
      <c r="E10952" t="s">
        <v>2666</v>
      </c>
      <c r="F10952" s="1">
        <v>181494</v>
      </c>
      <c r="G10952" t="s">
        <v>16</v>
      </c>
      <c r="H10952">
        <v>1.044E-2</v>
      </c>
      <c r="I10952">
        <f t="shared" si="228"/>
        <v>1894.79736</v>
      </c>
      <c r="J10952">
        <v>6.5280000000000005E-2</v>
      </c>
      <c r="K10952" s="2">
        <f t="shared" si="229"/>
        <v>11847.928320000001</v>
      </c>
    </row>
    <row r="10953" spans="1:11" x14ac:dyDescent="0.35">
      <c r="A10953" t="s">
        <v>14831</v>
      </c>
      <c r="B10953" t="s">
        <v>14832</v>
      </c>
      <c r="C10953" t="s">
        <v>14381</v>
      </c>
      <c r="D10953">
        <v>875</v>
      </c>
      <c r="E10953" t="s">
        <v>2666</v>
      </c>
      <c r="F10953" s="1">
        <v>237056</v>
      </c>
      <c r="G10953" t="s">
        <v>16</v>
      </c>
      <c r="H10953">
        <v>1.044E-2</v>
      </c>
      <c r="I10953">
        <f t="shared" si="228"/>
        <v>2474.8646399999998</v>
      </c>
      <c r="J10953">
        <v>6.5280000000000005E-2</v>
      </c>
      <c r="K10953" s="2">
        <f t="shared" si="229"/>
        <v>15475.01568</v>
      </c>
    </row>
    <row r="10954" spans="1:11" x14ac:dyDescent="0.35">
      <c r="A10954" t="s">
        <v>14833</v>
      </c>
      <c r="B10954" t="s">
        <v>14834</v>
      </c>
      <c r="C10954" t="s">
        <v>14381</v>
      </c>
      <c r="D10954">
        <v>875</v>
      </c>
      <c r="E10954" t="s">
        <v>2666</v>
      </c>
      <c r="F10954" s="1">
        <v>388188</v>
      </c>
      <c r="G10954" t="s">
        <v>16</v>
      </c>
      <c r="H10954">
        <v>1.044E-2</v>
      </c>
      <c r="I10954">
        <f t="shared" si="228"/>
        <v>4052.6827199999998</v>
      </c>
      <c r="J10954">
        <v>6.5350000000000005E-2</v>
      </c>
      <c r="K10954" s="2">
        <f t="shared" si="229"/>
        <v>25368.085800000001</v>
      </c>
    </row>
    <row r="10955" spans="1:11" x14ac:dyDescent="0.35">
      <c r="A10955" t="s">
        <v>14835</v>
      </c>
      <c r="B10955" t="s">
        <v>14836</v>
      </c>
      <c r="C10955" t="s">
        <v>14381</v>
      </c>
      <c r="D10955">
        <v>875</v>
      </c>
      <c r="E10955" t="s">
        <v>2666</v>
      </c>
      <c r="F10955" s="1">
        <v>100994</v>
      </c>
      <c r="G10955" t="s">
        <v>16</v>
      </c>
      <c r="H10955">
        <v>1.044E-2</v>
      </c>
      <c r="I10955">
        <f t="shared" si="228"/>
        <v>1054.37736</v>
      </c>
      <c r="J10955">
        <v>6.5280000000000005E-2</v>
      </c>
      <c r="K10955" s="2">
        <f t="shared" si="229"/>
        <v>6592.88832</v>
      </c>
    </row>
    <row r="10956" spans="1:11" x14ac:dyDescent="0.35">
      <c r="A10956" t="s">
        <v>14837</v>
      </c>
      <c r="B10956" t="s">
        <v>14838</v>
      </c>
      <c r="C10956" t="s">
        <v>14381</v>
      </c>
      <c r="D10956">
        <v>875</v>
      </c>
      <c r="E10956" t="s">
        <v>2666</v>
      </c>
      <c r="F10956" s="1">
        <v>378028</v>
      </c>
      <c r="G10956" t="s">
        <v>16</v>
      </c>
      <c r="H10956">
        <v>1.044E-2</v>
      </c>
      <c r="I10956">
        <f t="shared" si="228"/>
        <v>3946.6123199999997</v>
      </c>
      <c r="J10956">
        <v>6.5350000000000005E-2</v>
      </c>
      <c r="K10956" s="2">
        <f t="shared" si="229"/>
        <v>24704.129800000002</v>
      </c>
    </row>
    <row r="10957" spans="1:11" x14ac:dyDescent="0.35">
      <c r="A10957" t="s">
        <v>14839</v>
      </c>
      <c r="B10957" t="s">
        <v>14840</v>
      </c>
      <c r="C10957" t="s">
        <v>14669</v>
      </c>
      <c r="D10957">
        <v>875</v>
      </c>
      <c r="E10957" t="s">
        <v>2666</v>
      </c>
      <c r="F10957" s="1">
        <v>22500</v>
      </c>
      <c r="G10957" t="s">
        <v>16</v>
      </c>
      <c r="H10957">
        <v>0.01</v>
      </c>
      <c r="I10957">
        <f t="shared" si="228"/>
        <v>225</v>
      </c>
      <c r="J10957">
        <v>7.3679999999999995E-2</v>
      </c>
      <c r="K10957" s="2">
        <f t="shared" si="229"/>
        <v>1657.8</v>
      </c>
    </row>
    <row r="10958" spans="1:11" x14ac:dyDescent="0.35">
      <c r="A10958" t="s">
        <v>14841</v>
      </c>
      <c r="B10958" t="s">
        <v>14842</v>
      </c>
      <c r="C10958" t="s">
        <v>14669</v>
      </c>
      <c r="D10958">
        <v>875</v>
      </c>
      <c r="E10958" t="s">
        <v>2666</v>
      </c>
      <c r="F10958" s="1">
        <v>60855</v>
      </c>
      <c r="G10958" t="s">
        <v>16</v>
      </c>
      <c r="H10958">
        <v>0.01</v>
      </c>
      <c r="I10958">
        <f t="shared" si="228"/>
        <v>608.55000000000007</v>
      </c>
      <c r="J10958">
        <v>7.3679999999999995E-2</v>
      </c>
      <c r="K10958" s="2">
        <f t="shared" si="229"/>
        <v>4483.7964000000002</v>
      </c>
    </row>
    <row r="10959" spans="1:11" x14ac:dyDescent="0.35">
      <c r="A10959" t="s">
        <v>14843</v>
      </c>
      <c r="B10959" t="s">
        <v>14844</v>
      </c>
      <c r="C10959" t="s">
        <v>14492</v>
      </c>
      <c r="D10959">
        <v>875</v>
      </c>
      <c r="E10959" t="s">
        <v>2666</v>
      </c>
      <c r="F10959" s="1">
        <v>11445</v>
      </c>
      <c r="G10959" t="s">
        <v>16</v>
      </c>
      <c r="H10959">
        <v>7.0000000000000007E-2</v>
      </c>
      <c r="I10959">
        <f t="shared" si="228"/>
        <v>801.15000000000009</v>
      </c>
      <c r="J10959">
        <v>0.29599999999999999</v>
      </c>
      <c r="K10959" s="2">
        <f t="shared" si="229"/>
        <v>3387.72</v>
      </c>
    </row>
    <row r="10961" spans="1:11" x14ac:dyDescent="0.35">
      <c r="A10961" t="s">
        <v>14908</v>
      </c>
      <c r="K10961" s="2">
        <f>SUM(K5:K10959)</f>
        <v>53563142.19785247</v>
      </c>
    </row>
    <row r="10969" spans="1:11" x14ac:dyDescent="0.35">
      <c r="B10969" s="5"/>
      <c r="C10969" s="2"/>
    </row>
    <row r="10970" spans="1:11" x14ac:dyDescent="0.35">
      <c r="B10970" s="5"/>
      <c r="C10970" s="2"/>
    </row>
    <row r="10971" spans="1:11" x14ac:dyDescent="0.35">
      <c r="B10971" s="5"/>
      <c r="C10971" s="2"/>
    </row>
    <row r="10972" spans="1:11" x14ac:dyDescent="0.35">
      <c r="B10972" s="5"/>
      <c r="C10972" s="2"/>
    </row>
    <row r="10973" spans="1:11" x14ac:dyDescent="0.35">
      <c r="B10973" s="5"/>
      <c r="C10973" s="2"/>
    </row>
    <row r="10974" spans="1:11" x14ac:dyDescent="0.35">
      <c r="B10974" s="5"/>
      <c r="C10974" s="2"/>
    </row>
    <row r="10975" spans="1:11" x14ac:dyDescent="0.35">
      <c r="B10975" s="5"/>
      <c r="C10975" s="2"/>
    </row>
    <row r="10976" spans="1:11" x14ac:dyDescent="0.35">
      <c r="B10976" s="5"/>
      <c r="C10976" s="2"/>
    </row>
    <row r="10978" spans="3:3" x14ac:dyDescent="0.35">
      <c r="C10978" s="2"/>
    </row>
    <row r="10980" spans="3:3" x14ac:dyDescent="0.35">
      <c r="C10980" s="2"/>
    </row>
  </sheetData>
  <autoFilter ref="A4:K10959" xr:uid="{00000000-0009-0000-0000-000000000000}">
    <sortState xmlns:xlrd2="http://schemas.microsoft.com/office/spreadsheetml/2017/richdata2" ref="A2788:K6519">
      <sortCondition ref="J4:J10959"/>
    </sortState>
  </autoFilter>
  <sortState xmlns:xlrd2="http://schemas.microsoft.com/office/spreadsheetml/2017/richdata2" ref="A5:K10959">
    <sortCondition ref="A5:A10959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48"/>
  <sheetViews>
    <sheetView tabSelected="1" workbookViewId="0">
      <selection activeCell="I4" sqref="I4"/>
    </sheetView>
  </sheetViews>
  <sheetFormatPr baseColWidth="10" defaultRowHeight="14.5" x14ac:dyDescent="0.35"/>
  <cols>
    <col min="1" max="1" width="22.453125" bestFit="1" customWidth="1"/>
    <col min="2" max="2" width="26.81640625" bestFit="1" customWidth="1"/>
    <col min="3" max="3" width="29.1796875" bestFit="1" customWidth="1"/>
    <col min="4" max="4" width="20.81640625" customWidth="1"/>
    <col min="6" max="6" width="11.81640625" customWidth="1"/>
    <col min="7" max="7" width="21.54296875" customWidth="1"/>
    <col min="8" max="8" width="24.26953125" bestFit="1" customWidth="1"/>
    <col min="9" max="9" width="27.7265625" bestFit="1" customWidth="1"/>
    <col min="10" max="10" width="16.453125" bestFit="1" customWidth="1"/>
    <col min="11" max="11" width="16.1796875" bestFit="1" customWidth="1"/>
    <col min="13" max="13" width="39" customWidth="1"/>
    <col min="14" max="14" width="14.1796875" bestFit="1" customWidth="1"/>
    <col min="15" max="15" width="16.1796875" bestFit="1" customWidth="1"/>
    <col min="17" max="17" width="40.1796875" customWidth="1"/>
    <col min="18" max="18" width="14.1796875" bestFit="1" customWidth="1"/>
    <col min="20" max="20" width="23.26953125" bestFit="1" customWidth="1"/>
    <col min="21" max="21" width="21.81640625" bestFit="1" customWidth="1"/>
    <col min="23" max="23" width="28.453125" bestFit="1" customWidth="1"/>
    <col min="24" max="24" width="21.81640625" bestFit="1" customWidth="1"/>
    <col min="26" max="26" width="28.453125" bestFit="1" customWidth="1"/>
    <col min="27" max="27" width="21.81640625" bestFit="1" customWidth="1"/>
  </cols>
  <sheetData>
    <row r="2" spans="1:10" x14ac:dyDescent="0.35">
      <c r="A2" s="6"/>
      <c r="B2" s="7">
        <v>2023</v>
      </c>
      <c r="C2" s="6"/>
      <c r="D2" s="6"/>
    </row>
    <row r="3" spans="1:10" x14ac:dyDescent="0.35">
      <c r="A3" s="8" t="s">
        <v>14909</v>
      </c>
      <c r="B3" s="8" t="s">
        <v>14911</v>
      </c>
      <c r="C3" s="8" t="s">
        <v>14912</v>
      </c>
      <c r="D3" s="12" t="s">
        <v>14913</v>
      </c>
    </row>
    <row r="4" spans="1:10" x14ac:dyDescent="0.35">
      <c r="A4" s="5" t="s">
        <v>2670</v>
      </c>
      <c r="B4" s="2">
        <f>SUMIF(Inventur_2023_Datensätze!$E$5:$E$10959,A4, Inventur_2023_Datensätze!$I$5:$I$10959)</f>
        <v>107375.32252000002</v>
      </c>
      <c r="C4" s="2">
        <f>SUMIF(Inventur_2023_Datensätze!$E$5:$E$10959, A4,Inventur_2023_Datensätze!$K$5:$K$10959)</f>
        <v>389676.22417</v>
      </c>
      <c r="D4" s="10">
        <f>C4</f>
        <v>389676.22417</v>
      </c>
      <c r="F4" s="13" t="s">
        <v>14964</v>
      </c>
      <c r="I4" s="54" t="s">
        <v>14965</v>
      </c>
      <c r="J4">
        <v>284694.58</v>
      </c>
    </row>
    <row r="5" spans="1:10" x14ac:dyDescent="0.35">
      <c r="A5" s="5" t="s">
        <v>23</v>
      </c>
      <c r="B5" s="2">
        <f>SUMIF(Inventur_2023_Datensätze!$E$5:$E$10959,A5, Inventur_2023_Datensätze!$I$5:$I$10959)</f>
        <v>1494408.1819999998</v>
      </c>
      <c r="C5" s="2">
        <f>SUMIF(Inventur_2023_Datensätze!$E$5:$E$10959, A5,Inventur_2023_Datensätze!$K$5:$K$10959)</f>
        <v>1231395.8311779005</v>
      </c>
      <c r="D5" s="10" t="s">
        <v>14914</v>
      </c>
      <c r="F5" s="13"/>
      <c r="I5" s="54" t="s">
        <v>14950</v>
      </c>
      <c r="J5">
        <v>82704.28</v>
      </c>
    </row>
    <row r="6" spans="1:10" x14ac:dyDescent="0.35">
      <c r="A6" s="5" t="s">
        <v>15</v>
      </c>
      <c r="B6" s="2">
        <f>SUMIF(Inventur_2023_Datensätze!$E$5:$E$10959,A6, Inventur_2023_Datensätze!$I$5:$I$10959)</f>
        <v>22344255.230969016</v>
      </c>
      <c r="C6" s="2">
        <f>SUMIF(Inventur_2023_Datensätze!$E$5:$E$10959, A6,Inventur_2023_Datensätze!$K$5:$K$10959)</f>
        <v>21821297.431763828</v>
      </c>
      <c r="D6" s="10">
        <f>C6*0.92</f>
        <v>20075593.637222722</v>
      </c>
      <c r="F6" s="13"/>
      <c r="I6" s="54" t="s">
        <v>14951</v>
      </c>
      <c r="J6">
        <v>13032.6</v>
      </c>
    </row>
    <row r="7" spans="1:10" x14ac:dyDescent="0.35">
      <c r="A7" s="5" t="s">
        <v>27</v>
      </c>
      <c r="B7" s="2">
        <f>SUMIF(Inventur_2023_Datensätze!$E$5:$E$10959,A7, Inventur_2023_Datensätze!$I$5:$I$10959)</f>
        <v>795656.88262200018</v>
      </c>
      <c r="C7" s="2">
        <f>SUMIF(Inventur_2023_Datensätze!$E$5:$E$10959, A7,Inventur_2023_Datensätze!$K$5:$K$10959)</f>
        <v>638660.71041167225</v>
      </c>
      <c r="D7" s="10">
        <f>C7+C5+C8</f>
        <v>3938188.6843943726</v>
      </c>
      <c r="F7" s="13"/>
      <c r="I7" s="54" t="s">
        <v>14952</v>
      </c>
      <c r="J7">
        <v>6195.7</v>
      </c>
    </row>
    <row r="8" spans="1:10" x14ac:dyDescent="0.35">
      <c r="A8" s="5" t="s">
        <v>294</v>
      </c>
      <c r="B8" s="2">
        <f>SUMIF(Inventur_2023_Datensätze!$E$5:$E$10959,A8, Inventur_2023_Datensätze!$I$5:$I$10959)</f>
        <v>2213486.8960000002</v>
      </c>
      <c r="C8" s="2">
        <f>SUMIF(Inventur_2023_Datensätze!$E$5:$E$10959, A8,Inventur_2023_Datensätze!$K$5:$K$10959)</f>
        <v>2068132.1428047998</v>
      </c>
      <c r="D8" s="10" t="s">
        <v>14914</v>
      </c>
      <c r="F8" s="13"/>
      <c r="I8" s="54" t="s">
        <v>14953</v>
      </c>
      <c r="J8">
        <v>3049.06</v>
      </c>
    </row>
    <row r="9" spans="1:10" x14ac:dyDescent="0.35">
      <c r="A9" s="5" t="s">
        <v>4165</v>
      </c>
      <c r="B9" s="2">
        <f>SUMIF(Inventur_2023_Datensätze!$E$5:$E$10959,A9, Inventur_2023_Datensätze!$I$5:$I$10959)</f>
        <v>10087519.05200001</v>
      </c>
      <c r="C9" s="2">
        <f>SUMIF(Inventur_2023_Datensätze!$E$5:$E$10959, A9,Inventur_2023_Datensätze!$K$5:$K$10959)</f>
        <v>9901043.8155141734</v>
      </c>
      <c r="D9" s="10">
        <f>C9</f>
        <v>9901043.8155141734</v>
      </c>
      <c r="F9" s="13"/>
      <c r="I9" s="13" t="s">
        <v>14954</v>
      </c>
      <c r="J9" s="13">
        <f>SUM(J4:J8)</f>
        <v>389676.22</v>
      </c>
    </row>
    <row r="10" spans="1:10" x14ac:dyDescent="0.35">
      <c r="A10" s="5" t="s">
        <v>2666</v>
      </c>
      <c r="B10" s="2">
        <f>SUMIF(Inventur_2023_Datensätze!$E$5:$E$10959,A10, Inventur_2023_Datensätze!$I$5:$I$10959)</f>
        <v>3597566.954036409</v>
      </c>
      <c r="C10" s="2">
        <f>SUMIF(Inventur_2023_Datensätze!$E$5:$E$10959, A10,Inventur_2023_Datensätze!$K$5:$K$10959)</f>
        <v>17512936.042010009</v>
      </c>
      <c r="D10" s="10">
        <f>C10</f>
        <v>17512936.042010009</v>
      </c>
      <c r="F10" s="13"/>
    </row>
    <row r="11" spans="1:10" x14ac:dyDescent="0.35">
      <c r="A11" s="5" t="s">
        <v>2991</v>
      </c>
      <c r="B11" s="2">
        <f>SUMIF(Inventur_2023_Datensätze!$E$5:$E$10959,A11, Inventur_2023_Datensätze!$I$5:$I$10959)</f>
        <v>23766.359520000009</v>
      </c>
      <c r="C11" s="2">
        <f>SUMIF(Inventur_2023_Datensätze!$E$5:$E$10959, A11,Inventur_2023_Datensätze!$K$5:$K$10959)</f>
        <v>0</v>
      </c>
      <c r="D11" s="10">
        <f>C11</f>
        <v>0</v>
      </c>
      <c r="F11" s="13"/>
    </row>
    <row r="12" spans="1:10" x14ac:dyDescent="0.35">
      <c r="A12" s="9" t="s">
        <v>14910</v>
      </c>
      <c r="B12" s="11">
        <f>SUM(B4:B11)</f>
        <v>40664034.879667439</v>
      </c>
      <c r="C12" s="11">
        <f>SUM(C4:C11)</f>
        <v>53563142.197852388</v>
      </c>
      <c r="D12" s="11">
        <f>SUM(D4:D11)</f>
        <v>51817438.403311282</v>
      </c>
      <c r="F12" s="13"/>
    </row>
    <row r="13" spans="1:10" x14ac:dyDescent="0.35">
      <c r="A13" s="5"/>
      <c r="F13" s="13"/>
    </row>
    <row r="14" spans="1:10" x14ac:dyDescent="0.35">
      <c r="A14" t="s">
        <v>14918</v>
      </c>
      <c r="B14" s="2"/>
      <c r="C14" s="2"/>
      <c r="D14" s="2"/>
      <c r="F14" s="13"/>
    </row>
    <row r="15" spans="1:10" x14ac:dyDescent="0.35">
      <c r="A15" t="s">
        <v>14916</v>
      </c>
      <c r="B15" s="2"/>
      <c r="C15" s="2"/>
      <c r="D15" s="2"/>
      <c r="F15" s="13" t="s">
        <v>14963</v>
      </c>
    </row>
    <row r="16" spans="1:10" x14ac:dyDescent="0.35">
      <c r="A16" t="s">
        <v>14917</v>
      </c>
      <c r="B16" s="2"/>
      <c r="C16" s="2"/>
      <c r="D16" s="2"/>
    </row>
    <row r="17" spans="1:4" x14ac:dyDescent="0.35">
      <c r="A17" s="5"/>
      <c r="B17" s="2"/>
      <c r="C17" s="2"/>
      <c r="D17" s="2"/>
    </row>
    <row r="19" spans="1:4" x14ac:dyDescent="0.35">
      <c r="A19" s="49">
        <v>2022</v>
      </c>
      <c r="B19" s="49"/>
      <c r="C19" s="49"/>
      <c r="D19" s="6"/>
    </row>
    <row r="20" spans="1:4" x14ac:dyDescent="0.35">
      <c r="A20" s="4" t="s">
        <v>14909</v>
      </c>
      <c r="B20" s="4" t="s">
        <v>14911</v>
      </c>
      <c r="C20" t="s">
        <v>14912</v>
      </c>
      <c r="D20" s="6" t="s">
        <v>14913</v>
      </c>
    </row>
    <row r="21" spans="1:4" x14ac:dyDescent="0.35">
      <c r="A21" s="5" t="s">
        <v>23</v>
      </c>
      <c r="B21" s="2">
        <v>1433201.4420000005</v>
      </c>
      <c r="C21" s="2">
        <v>891707.42540529009</v>
      </c>
      <c r="D21" s="6" t="s">
        <v>14914</v>
      </c>
    </row>
    <row r="22" spans="1:4" x14ac:dyDescent="0.35">
      <c r="A22" s="5" t="s">
        <v>15</v>
      </c>
      <c r="B22" s="2">
        <v>18064397.591599986</v>
      </c>
      <c r="C22" s="2">
        <v>19907181.698419992</v>
      </c>
      <c r="D22" s="10">
        <f>GETPIVOTDATA("Summe von  Bewertungspreis €",$A$20,"Inventurgruppencode","Fertigwaren")*0.92</f>
        <v>18314607.162546393</v>
      </c>
    </row>
    <row r="23" spans="1:4" x14ac:dyDescent="0.35">
      <c r="A23" s="5" t="s">
        <v>27</v>
      </c>
      <c r="B23" s="2">
        <v>439002.61499999999</v>
      </c>
      <c r="C23" s="2">
        <v>277346.36780999991</v>
      </c>
      <c r="D23" s="10">
        <f>GETPIVOTDATA("Summe von  Bewertungspreis €",$A$20,"Inventurgruppencode","Halbfabrikate")+GETPIVOTDATA("Summe von  Bewertungspreis €",$A$20,"Inventurgruppencode","Extrudate")+GETPIVOTDATA("Summe von  Bewertungspreis €",$A$20,"Inventurgruppencode","Monokroketten")</f>
        <v>2345127.8791886996</v>
      </c>
    </row>
    <row r="24" spans="1:4" x14ac:dyDescent="0.35">
      <c r="A24" s="5" t="s">
        <v>294</v>
      </c>
      <c r="B24" s="2">
        <v>1624891.2289999998</v>
      </c>
      <c r="C24" s="2">
        <v>1176074.0859734097</v>
      </c>
      <c r="D24" s="6" t="s">
        <v>14914</v>
      </c>
    </row>
    <row r="25" spans="1:4" x14ac:dyDescent="0.35">
      <c r="A25" s="5" t="s">
        <v>4165</v>
      </c>
      <c r="B25" s="2">
        <v>13146247.234999999</v>
      </c>
      <c r="C25" s="2">
        <v>11314140.594692923</v>
      </c>
      <c r="D25" s="10">
        <f>GETPIVOTDATA("Summe von  Bewertungspreis €",$A$20,"Inventurgruppencode","Rohstoffe")</f>
        <v>11314140.594692923</v>
      </c>
    </row>
    <row r="26" spans="1:4" x14ac:dyDescent="0.35">
      <c r="A26" s="5" t="s">
        <v>2666</v>
      </c>
      <c r="B26" s="2">
        <v>2740982.3532763901</v>
      </c>
      <c r="C26" s="2">
        <v>15321360.885409525</v>
      </c>
      <c r="D26" s="10">
        <f>GETPIVOTDATA("Summe von  Bewertungspreis €",$A$20,"Inventurgruppencode","Verpackungen")</f>
        <v>15321360.885409525</v>
      </c>
    </row>
    <row r="27" spans="1:4" x14ac:dyDescent="0.35">
      <c r="A27" s="5" t="s">
        <v>14910</v>
      </c>
      <c r="B27" s="2">
        <v>37448722.465876371</v>
      </c>
      <c r="C27" s="2">
        <v>48887811.057711139</v>
      </c>
      <c r="D27" s="26">
        <f>SUM(D21:D26)</f>
        <v>47295236.52183754</v>
      </c>
    </row>
    <row r="29" spans="1:4" x14ac:dyDescent="0.35">
      <c r="A29" t="s">
        <v>14915</v>
      </c>
    </row>
    <row r="30" spans="1:4" x14ac:dyDescent="0.35">
      <c r="A30" t="s">
        <v>14916</v>
      </c>
    </row>
    <row r="31" spans="1:4" x14ac:dyDescent="0.35">
      <c r="A31" t="s">
        <v>14917</v>
      </c>
    </row>
    <row r="33" spans="1:27" ht="15" thickBot="1" x14ac:dyDescent="0.4"/>
    <row r="34" spans="1:27" ht="15" thickBot="1" x14ac:dyDescent="0.4">
      <c r="A34" s="49">
        <v>2021</v>
      </c>
      <c r="B34" s="49"/>
      <c r="C34" s="49"/>
      <c r="D34" s="6"/>
      <c r="E34" s="6" t="s">
        <v>14919</v>
      </c>
      <c r="G34" s="50">
        <v>2020</v>
      </c>
      <c r="H34" s="50"/>
      <c r="I34" s="50"/>
      <c r="J34" s="14"/>
      <c r="K34" s="15" t="s">
        <v>14919</v>
      </c>
      <c r="L34" s="16"/>
      <c r="M34" s="51">
        <v>2019</v>
      </c>
      <c r="N34" s="52"/>
      <c r="O34" s="17" t="s">
        <v>14919</v>
      </c>
      <c r="P34" s="13"/>
      <c r="Q34" s="51">
        <v>2018</v>
      </c>
      <c r="R34" s="53"/>
      <c r="T34" s="47">
        <v>2017</v>
      </c>
      <c r="U34" s="48"/>
      <c r="W34" s="47">
        <v>2016</v>
      </c>
      <c r="X34" s="48"/>
      <c r="Z34" s="47">
        <v>2015</v>
      </c>
      <c r="AA34" s="48"/>
    </row>
    <row r="35" spans="1:27" x14ac:dyDescent="0.35">
      <c r="A35" s="4" t="s">
        <v>14909</v>
      </c>
      <c r="B35" s="4" t="s">
        <v>14911</v>
      </c>
      <c r="C35" t="s">
        <v>14912</v>
      </c>
      <c r="D35" s="12" t="s">
        <v>14913</v>
      </c>
      <c r="G35" s="18" t="s">
        <v>14909</v>
      </c>
      <c r="H35" s="18" t="s">
        <v>14920</v>
      </c>
      <c r="I35" s="18" t="s">
        <v>14921</v>
      </c>
      <c r="J35" s="19" t="s">
        <v>14913</v>
      </c>
      <c r="K35" s="18"/>
      <c r="L35" s="20"/>
      <c r="M35" s="20" t="s">
        <v>14922</v>
      </c>
      <c r="N35" s="21">
        <v>0</v>
      </c>
      <c r="O35" s="22">
        <v>0</v>
      </c>
      <c r="P35" s="23"/>
      <c r="Q35" s="20" t="s">
        <v>2670</v>
      </c>
      <c r="R35" s="24">
        <v>0</v>
      </c>
      <c r="T35" s="25" t="s">
        <v>14923</v>
      </c>
      <c r="U35" s="25" t="s">
        <v>14924</v>
      </c>
      <c r="V35" s="13"/>
      <c r="W35" s="25" t="s">
        <v>14925</v>
      </c>
      <c r="X35" s="25" t="s">
        <v>14924</v>
      </c>
      <c r="Z35" s="25" t="s">
        <v>14925</v>
      </c>
      <c r="AA35" s="25" t="s">
        <v>14924</v>
      </c>
    </row>
    <row r="36" spans="1:27" x14ac:dyDescent="0.35">
      <c r="A36" s="5" t="s">
        <v>2670</v>
      </c>
      <c r="B36" s="2">
        <v>9971</v>
      </c>
      <c r="C36" s="2">
        <v>0</v>
      </c>
      <c r="D36" s="26">
        <v>0</v>
      </c>
      <c r="E36" s="27"/>
      <c r="G36" s="28" t="s">
        <v>2670</v>
      </c>
      <c r="H36" s="29">
        <v>0</v>
      </c>
      <c r="I36" s="29">
        <v>0</v>
      </c>
      <c r="J36" s="30">
        <v>0</v>
      </c>
      <c r="K36" s="31"/>
      <c r="L36" s="31"/>
      <c r="M36" s="18" t="s">
        <v>15</v>
      </c>
      <c r="N36" s="32">
        <v>10706679.140000001</v>
      </c>
      <c r="O36" s="33">
        <v>4.4000000000000003E-3</v>
      </c>
      <c r="P36" s="23"/>
      <c r="Q36" s="18" t="s">
        <v>23</v>
      </c>
      <c r="R36" s="34">
        <v>823759.75</v>
      </c>
      <c r="T36" s="18" t="s">
        <v>14926</v>
      </c>
      <c r="U36" s="29">
        <v>10195743.02</v>
      </c>
      <c r="V36" s="2"/>
      <c r="W36" s="18" t="s">
        <v>14927</v>
      </c>
      <c r="X36" s="34">
        <v>12626612.210000001</v>
      </c>
      <c r="Z36" s="18" t="s">
        <v>14927</v>
      </c>
      <c r="AA36" s="34">
        <v>11472309.84</v>
      </c>
    </row>
    <row r="37" spans="1:27" x14ac:dyDescent="0.35">
      <c r="A37" s="5" t="s">
        <v>23</v>
      </c>
      <c r="B37" s="2">
        <v>1140508.2127900005</v>
      </c>
      <c r="C37" s="2">
        <v>856739.15796011768</v>
      </c>
      <c r="D37" s="26" t="s">
        <v>14914</v>
      </c>
      <c r="E37" s="27"/>
      <c r="G37" s="28" t="s">
        <v>23</v>
      </c>
      <c r="H37" s="29">
        <v>810464.66</v>
      </c>
      <c r="I37" s="29">
        <v>672696.77</v>
      </c>
      <c r="J37" s="30" t="s">
        <v>14914</v>
      </c>
      <c r="K37" s="31"/>
      <c r="L37" s="31"/>
      <c r="M37" s="18" t="s">
        <v>14928</v>
      </c>
      <c r="N37" s="32">
        <v>1677701.53</v>
      </c>
      <c r="O37" s="33">
        <v>-2.4E-2</v>
      </c>
      <c r="P37" s="23"/>
      <c r="Q37" s="18" t="s">
        <v>15</v>
      </c>
      <c r="R37" s="34">
        <v>10660046.369999999</v>
      </c>
      <c r="T37" s="18" t="s">
        <v>14929</v>
      </c>
      <c r="U37" s="29">
        <v>722932.57</v>
      </c>
      <c r="V37" s="2"/>
      <c r="W37" s="18" t="s">
        <v>14930</v>
      </c>
      <c r="X37" s="34">
        <v>384635.18</v>
      </c>
      <c r="Z37" s="18" t="s">
        <v>14930</v>
      </c>
      <c r="AA37" s="34">
        <v>1085242.99</v>
      </c>
    </row>
    <row r="38" spans="1:27" ht="15" thickBot="1" x14ac:dyDescent="0.4">
      <c r="A38" s="5" t="s">
        <v>15</v>
      </c>
      <c r="B38" s="2">
        <v>21718789.134127989</v>
      </c>
      <c r="C38" s="2">
        <v>19669033.654100023</v>
      </c>
      <c r="D38" s="26">
        <v>18095510.960000001</v>
      </c>
      <c r="E38" s="27">
        <v>42.33</v>
      </c>
      <c r="G38" s="28" t="s">
        <v>15</v>
      </c>
      <c r="H38" s="29">
        <v>18626402.32</v>
      </c>
      <c r="I38" s="29">
        <v>13818891.67</v>
      </c>
      <c r="J38" s="30">
        <f>I38*0.92</f>
        <v>12713380.3364</v>
      </c>
      <c r="K38" s="31">
        <v>18.739999999999998</v>
      </c>
      <c r="L38" s="31"/>
      <c r="M38" s="18" t="s">
        <v>4165</v>
      </c>
      <c r="N38" s="32">
        <v>4662107.7699999996</v>
      </c>
      <c r="O38" s="33">
        <v>-7.4000000000000003E-3</v>
      </c>
      <c r="P38" s="23"/>
      <c r="Q38" s="18" t="s">
        <v>14928</v>
      </c>
      <c r="R38" s="34">
        <v>491496.5</v>
      </c>
      <c r="T38" s="18" t="s">
        <v>4165</v>
      </c>
      <c r="U38" s="29">
        <v>4193418.48</v>
      </c>
      <c r="V38" s="2"/>
      <c r="W38" s="35" t="s">
        <v>14931</v>
      </c>
      <c r="X38" s="36">
        <v>9980752.6099999994</v>
      </c>
      <c r="Z38" s="35" t="s">
        <v>14931</v>
      </c>
      <c r="AA38" s="36">
        <v>7393942.1699999999</v>
      </c>
    </row>
    <row r="39" spans="1:27" ht="15" thickBot="1" x14ac:dyDescent="0.4">
      <c r="A39" s="5" t="s">
        <v>27</v>
      </c>
      <c r="B39" s="2">
        <v>268343.54269999999</v>
      </c>
      <c r="C39" s="2">
        <v>130133.18633139996</v>
      </c>
      <c r="D39" s="26">
        <v>1899060.81</v>
      </c>
      <c r="E39" s="27">
        <v>23.97</v>
      </c>
      <c r="G39" s="28" t="s">
        <v>27</v>
      </c>
      <c r="H39" s="29">
        <v>429902.55</v>
      </c>
      <c r="I39" s="29">
        <v>290977.14</v>
      </c>
      <c r="J39" s="30">
        <f>I39+I40+I37</f>
        <v>1531899.24</v>
      </c>
      <c r="K39" s="31">
        <v>-8.69</v>
      </c>
      <c r="L39" s="31"/>
      <c r="M39" s="18" t="s">
        <v>2666</v>
      </c>
      <c r="N39" s="32">
        <v>8238119.3200000003</v>
      </c>
      <c r="O39" s="33">
        <v>-6.1999999999999998E-3</v>
      </c>
      <c r="P39" s="23"/>
      <c r="Q39" s="18" t="s">
        <v>294</v>
      </c>
      <c r="R39" s="34">
        <v>403709.43</v>
      </c>
      <c r="T39" s="18" t="s">
        <v>14932</v>
      </c>
      <c r="U39" s="29">
        <v>8305827.7400000002</v>
      </c>
      <c r="V39" s="2"/>
      <c r="W39" s="37" t="s">
        <v>14933</v>
      </c>
      <c r="X39" s="38">
        <v>22992000</v>
      </c>
      <c r="Z39" s="37" t="s">
        <v>14933</v>
      </c>
      <c r="AA39" s="38">
        <v>19951495</v>
      </c>
    </row>
    <row r="40" spans="1:27" ht="15" thickBot="1" x14ac:dyDescent="0.4">
      <c r="A40" s="5" t="s">
        <v>294</v>
      </c>
      <c r="B40" s="2">
        <v>1388053</v>
      </c>
      <c r="C40" s="2">
        <v>912188.46699999983</v>
      </c>
      <c r="D40" s="26" t="s">
        <v>14914</v>
      </c>
      <c r="E40" s="27"/>
      <c r="G40" s="28" t="s">
        <v>294</v>
      </c>
      <c r="H40" s="29">
        <v>1006184.84</v>
      </c>
      <c r="I40" s="29">
        <v>568225.32999999996</v>
      </c>
      <c r="J40" s="30" t="s">
        <v>14914</v>
      </c>
      <c r="K40" s="31"/>
      <c r="L40" s="39"/>
      <c r="M40" s="35" t="s">
        <v>2991</v>
      </c>
      <c r="N40" s="40">
        <v>0</v>
      </c>
      <c r="O40" s="41">
        <v>0</v>
      </c>
      <c r="P40" s="23"/>
      <c r="Q40" s="18" t="s">
        <v>14934</v>
      </c>
      <c r="R40" s="34">
        <v>0</v>
      </c>
      <c r="T40" s="18" t="s">
        <v>14935</v>
      </c>
      <c r="U40" s="31">
        <v>28667.55</v>
      </c>
      <c r="V40" s="27"/>
    </row>
    <row r="41" spans="1:27" ht="15" thickBot="1" x14ac:dyDescent="0.4">
      <c r="A41" s="5" t="s">
        <v>4165</v>
      </c>
      <c r="B41" s="2">
        <v>9796291.581720002</v>
      </c>
      <c r="C41" s="2">
        <v>8032887.8471825253</v>
      </c>
      <c r="D41" s="26">
        <v>8032887.8499999996</v>
      </c>
      <c r="E41" s="27">
        <v>32.89</v>
      </c>
      <c r="G41" s="28" t="s">
        <v>4165</v>
      </c>
      <c r="H41" s="29">
        <v>6190242.4299999997</v>
      </c>
      <c r="I41" s="29">
        <v>6044896.0599999996</v>
      </c>
      <c r="J41" s="30">
        <f>I41</f>
        <v>6044896.0599999996</v>
      </c>
      <c r="K41" s="31">
        <v>29.66</v>
      </c>
      <c r="L41" s="42"/>
      <c r="M41" s="37" t="s">
        <v>14933</v>
      </c>
      <c r="N41" s="43">
        <v>25284607.759999998</v>
      </c>
      <c r="O41" s="44">
        <v>-3.2000000000000002E-3</v>
      </c>
      <c r="P41" s="45"/>
      <c r="Q41" s="18" t="s">
        <v>4165</v>
      </c>
      <c r="R41" s="34">
        <v>4696738.7</v>
      </c>
      <c r="T41" s="35" t="s">
        <v>14936</v>
      </c>
      <c r="U41" s="39">
        <v>15617.93</v>
      </c>
      <c r="V41" s="27"/>
    </row>
    <row r="42" spans="1:27" ht="15" thickBot="1" x14ac:dyDescent="0.4">
      <c r="A42" s="5" t="s">
        <v>2666</v>
      </c>
      <c r="B42" s="2">
        <v>2500524.0721399882</v>
      </c>
      <c r="C42" s="2">
        <v>11373809.509339988</v>
      </c>
      <c r="D42" s="26">
        <v>11373809.51</v>
      </c>
      <c r="E42" s="27">
        <v>14.28</v>
      </c>
      <c r="G42" s="28" t="s">
        <v>2666</v>
      </c>
      <c r="H42" s="29">
        <v>3058856.23</v>
      </c>
      <c r="I42" s="29">
        <v>9952404.6300000008</v>
      </c>
      <c r="J42" s="30">
        <f>I42</f>
        <v>9952404.6300000008</v>
      </c>
      <c r="K42" s="31">
        <v>20.81</v>
      </c>
      <c r="L42" s="27"/>
      <c r="Q42" s="18" t="s">
        <v>2666</v>
      </c>
      <c r="R42" s="34">
        <v>8289649.25</v>
      </c>
      <c r="T42" s="37" t="s">
        <v>14933</v>
      </c>
      <c r="U42" s="38">
        <v>23462207.290000003</v>
      </c>
      <c r="V42" s="46"/>
    </row>
    <row r="43" spans="1:27" ht="15" thickBot="1" x14ac:dyDescent="0.4">
      <c r="A43" s="5" t="s">
        <v>2991</v>
      </c>
      <c r="B43" s="2">
        <v>98491.950629999992</v>
      </c>
      <c r="C43" s="2">
        <v>0</v>
      </c>
      <c r="D43" s="26">
        <v>0</v>
      </c>
      <c r="E43" s="27"/>
      <c r="G43" s="28" t="s">
        <v>2991</v>
      </c>
      <c r="H43" s="29">
        <v>122574.06</v>
      </c>
      <c r="I43" s="29">
        <v>0</v>
      </c>
      <c r="J43" s="30">
        <v>0</v>
      </c>
      <c r="K43" s="18">
        <v>0</v>
      </c>
      <c r="M43" t="s">
        <v>14937</v>
      </c>
      <c r="Q43" s="35" t="s">
        <v>2991</v>
      </c>
      <c r="R43" s="36">
        <v>0</v>
      </c>
    </row>
    <row r="44" spans="1:27" ht="15" thickBot="1" x14ac:dyDescent="0.4">
      <c r="A44" s="5" t="s">
        <v>14910</v>
      </c>
      <c r="B44" s="2">
        <v>36920972.494107977</v>
      </c>
      <c r="C44" s="2">
        <v>40974791.821914054</v>
      </c>
      <c r="D44" s="26">
        <f>SUM(D36:D43)</f>
        <v>39401269.129999995</v>
      </c>
      <c r="E44" s="27">
        <v>30.28</v>
      </c>
      <c r="G44" s="28" t="s">
        <v>14910</v>
      </c>
      <c r="H44" s="29">
        <f>SUM(H36:H43)</f>
        <v>30244627.09</v>
      </c>
      <c r="I44" s="29">
        <f>SUM(I36:I43)</f>
        <v>31348091.600000001</v>
      </c>
      <c r="J44" s="30">
        <f>SUM(J36:J43)</f>
        <v>30242580.266400002</v>
      </c>
      <c r="K44" s="31">
        <v>19.61</v>
      </c>
      <c r="L44" s="27"/>
      <c r="M44" t="s">
        <v>14916</v>
      </c>
      <c r="Q44" s="37" t="s">
        <v>14933</v>
      </c>
      <c r="R44" s="38">
        <v>25365400</v>
      </c>
    </row>
    <row r="45" spans="1:27" x14ac:dyDescent="0.35">
      <c r="M45" t="s">
        <v>14917</v>
      </c>
    </row>
    <row r="46" spans="1:27" x14ac:dyDescent="0.35">
      <c r="A46" t="s">
        <v>14938</v>
      </c>
      <c r="G46" t="s">
        <v>14939</v>
      </c>
      <c r="Q46" s="13" t="s">
        <v>14940</v>
      </c>
    </row>
    <row r="47" spans="1:27" x14ac:dyDescent="0.35">
      <c r="A47" t="s">
        <v>14916</v>
      </c>
      <c r="G47" t="s">
        <v>14916</v>
      </c>
      <c r="Q47" t="s">
        <v>14941</v>
      </c>
    </row>
    <row r="48" spans="1:27" x14ac:dyDescent="0.35">
      <c r="A48" t="s">
        <v>14917</v>
      </c>
      <c r="G48" t="s">
        <v>14917</v>
      </c>
    </row>
  </sheetData>
  <mergeCells count="8">
    <mergeCell ref="T34:U34"/>
    <mergeCell ref="W34:X34"/>
    <mergeCell ref="Z34:AA34"/>
    <mergeCell ref="A19:C19"/>
    <mergeCell ref="A34:C34"/>
    <mergeCell ref="G34:I34"/>
    <mergeCell ref="M34:N34"/>
    <mergeCell ref="Q34:R34"/>
  </mergeCells>
  <pageMargins left="0.7" right="0.7" top="0.78740157499999996" bottom="0.78740157499999996" header="0.3" footer="0.3"/>
  <pageSetup paperSize="9" orientation="portrait" horizont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Inventur_2023_Datensätze</vt:lpstr>
      <vt:lpstr>Inventur_2023_Kategorien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Rück</dc:creator>
  <cp:lastModifiedBy>Wolfgang Heim</cp:lastModifiedBy>
  <dcterms:created xsi:type="dcterms:W3CDTF">2023-12-30T14:56:35Z</dcterms:created>
  <dcterms:modified xsi:type="dcterms:W3CDTF">2024-06-28T09:47:39Z</dcterms:modified>
</cp:coreProperties>
</file>